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ramiro.roselli\Downloads\"/>
    </mc:Choice>
  </mc:AlternateContent>
  <xr:revisionPtr revIDLastSave="0" documentId="13_ncr:1_{F36C9C87-B618-41DD-827B-E17BDC4DED9D}" xr6:coauthVersionLast="47" xr6:coauthVersionMax="47" xr10:uidLastSave="{00000000-0000-0000-0000-000000000000}"/>
  <bookViews>
    <workbookView xWindow="-120" yWindow="-120" windowWidth="29040" windowHeight="15840" tabRatio="803" activeTab="5" xr2:uid="{0B1DB9C0-EACE-42A8-AB71-BF65E375BD6A}"/>
  </bookViews>
  <sheets>
    <sheet name="Dashboard" sheetId="9" r:id="rId1"/>
    <sheet name="ABC Ventas" sheetId="6" r:id="rId2"/>
    <sheet name="ABC Stock" sheetId="7" r:id="rId3"/>
    <sheet name="Pivots" sheetId="8" r:id="rId4"/>
    <sheet name="Base para dashboard" sheetId="1" r:id="rId5"/>
    <sheet name="Tabla" sheetId="5" r:id="rId6"/>
  </sheets>
  <definedNames>
    <definedName name="_xlnm._FilterDatabase" localSheetId="4" hidden="1">'Base para dashboard'!$A$1:$Q$3373</definedName>
    <definedName name="SegmentaciónDeDatos_ABC_Stock">#N/A</definedName>
    <definedName name="SegmentaciónDeDatos_ABC_Ventas">#N/A</definedName>
    <definedName name="SegmentaciónDeDatos_Año">#N/A</definedName>
    <definedName name="SegmentaciónDeDatos_Familia">#N/A</definedName>
    <definedName name="SegmentaciónDeDatos_Mes">#N/A</definedName>
    <definedName name="SegmentaciónDeDatos_Rango_antigüedad_del_stock">#N/A</definedName>
  </definedNames>
  <calcPr calcId="191029"/>
  <pivotCaches>
    <pivotCache cacheId="80" r:id="rId7"/>
  </pivotCaches>
  <extLst>
    <ext xmlns:x14="http://schemas.microsoft.com/office/spreadsheetml/2009/9/main" uri="{BBE1A952-AA13-448e-AADC-164F8A28A991}">
      <x14:slicerCaches>
        <x14:slicerCache r:id="rId8"/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7" i="5" l="1"/>
  <c r="B6" i="5"/>
  <c r="Q1701" i="1"/>
  <c r="Q2803" i="1"/>
  <c r="Q690" i="1"/>
  <c r="Q987" i="1"/>
  <c r="Q300" i="1"/>
  <c r="Q2831" i="1"/>
  <c r="Q2275" i="1"/>
  <c r="Q2277" i="1"/>
  <c r="Q2278" i="1"/>
  <c r="Q2854" i="1"/>
  <c r="Q1785" i="1"/>
  <c r="Q863" i="1"/>
  <c r="Q20" i="1"/>
  <c r="Q1814" i="1"/>
  <c r="Q2345" i="1"/>
  <c r="Q2910" i="1"/>
  <c r="Q2917" i="1"/>
  <c r="Q322" i="1"/>
  <c r="Q1440" i="1"/>
  <c r="Q1850" i="1"/>
  <c r="Q725" i="1"/>
  <c r="Q878" i="1"/>
  <c r="Q1168" i="1"/>
  <c r="Q31" i="1"/>
  <c r="Q2382" i="1"/>
  <c r="Q2383" i="1"/>
  <c r="Q1171" i="1"/>
  <c r="Q1881" i="1"/>
  <c r="Q2960" i="1"/>
  <c r="Q2405" i="1"/>
  <c r="Q2406" i="1"/>
  <c r="Q2988" i="1"/>
  <c r="Q741" i="1"/>
  <c r="Q2432" i="1"/>
  <c r="Q2443" i="1"/>
  <c r="Q208" i="1"/>
  <c r="Q2465" i="1"/>
  <c r="Q209" i="1"/>
  <c r="Q903" i="1"/>
  <c r="Q750" i="1"/>
  <c r="Q59" i="1"/>
  <c r="Q3035" i="1"/>
  <c r="Q2499" i="1"/>
  <c r="Q222" i="1"/>
  <c r="Q3063" i="1"/>
  <c r="Q3067" i="1"/>
  <c r="Q70" i="1"/>
  <c r="Q1050" i="1"/>
  <c r="Q762" i="1"/>
  <c r="Q612" i="1"/>
  <c r="Q1980" i="1"/>
  <c r="Q1981" i="1"/>
  <c r="Q368" i="1"/>
  <c r="Q3093" i="1"/>
  <c r="Q2541" i="1"/>
  <c r="Q1996" i="1"/>
  <c r="Q1341" i="1"/>
  <c r="Q3101" i="1"/>
  <c r="Q2560" i="1"/>
  <c r="Q1061" i="1"/>
  <c r="Q492" i="1"/>
  <c r="Q927" i="1"/>
  <c r="Q2581" i="1"/>
  <c r="Q934" i="1"/>
  <c r="Q3169" i="1"/>
  <c r="Q2617" i="1"/>
  <c r="Q2620" i="1"/>
  <c r="Q2637" i="1"/>
  <c r="Q3199" i="1"/>
  <c r="Q1231" i="1"/>
  <c r="Q3210" i="1"/>
  <c r="Q802" i="1"/>
  <c r="Q1238" i="1"/>
  <c r="Q807" i="1"/>
  <c r="Q2102" i="1"/>
  <c r="Q517" i="1"/>
  <c r="Q111" i="1"/>
  <c r="Q112" i="1"/>
  <c r="Q2113" i="1"/>
  <c r="Q2114" i="1"/>
  <c r="Q3257" i="1"/>
  <c r="Q1250" i="1"/>
  <c r="Q1541" i="1"/>
  <c r="Q657" i="1"/>
  <c r="Q1542" i="1"/>
  <c r="Q1388" i="1"/>
  <c r="Q1258" i="1"/>
  <c r="Q2724" i="1"/>
  <c r="Q277" i="1"/>
  <c r="Q2729" i="1"/>
  <c r="Q1545" i="1"/>
  <c r="Q3334" i="1"/>
  <c r="Q1682" i="1"/>
  <c r="Q140" i="1"/>
  <c r="Q288" i="1"/>
  <c r="C564" i="7"/>
  <c r="C563" i="7"/>
  <c r="C562" i="7"/>
  <c r="C561" i="7"/>
  <c r="C560" i="7"/>
  <c r="C559" i="7"/>
  <c r="C558" i="7"/>
  <c r="C557" i="7"/>
  <c r="C556" i="7"/>
  <c r="C555" i="7"/>
  <c r="C554" i="7"/>
  <c r="C553" i="7"/>
  <c r="C552" i="7"/>
  <c r="C551" i="7"/>
  <c r="C550" i="7"/>
  <c r="C549" i="7"/>
  <c r="C548" i="7"/>
  <c r="C547" i="7"/>
  <c r="C546" i="7"/>
  <c r="C545" i="7"/>
  <c r="C544" i="7"/>
  <c r="C543" i="7"/>
  <c r="C542" i="7"/>
  <c r="C541" i="7"/>
  <c r="C540" i="7"/>
  <c r="C539" i="7"/>
  <c r="C538" i="7"/>
  <c r="C537" i="7"/>
  <c r="C536" i="7"/>
  <c r="C535" i="7"/>
  <c r="C534" i="7"/>
  <c r="C533" i="7"/>
  <c r="C532" i="7"/>
  <c r="C531" i="7"/>
  <c r="C530" i="7"/>
  <c r="C529" i="7"/>
  <c r="C528" i="7"/>
  <c r="C527" i="7"/>
  <c r="C526" i="7"/>
  <c r="C525" i="7"/>
  <c r="C524" i="7"/>
  <c r="C523" i="7"/>
  <c r="C522" i="7"/>
  <c r="C521" i="7"/>
  <c r="C520" i="7"/>
  <c r="C519" i="7"/>
  <c r="C518" i="7"/>
  <c r="C517" i="7"/>
  <c r="C516" i="7"/>
  <c r="C515" i="7"/>
  <c r="C514" i="7"/>
  <c r="C513" i="7"/>
  <c r="C512" i="7"/>
  <c r="C511" i="7"/>
  <c r="C510" i="7"/>
  <c r="C509" i="7"/>
  <c r="C508" i="7"/>
  <c r="C507" i="7"/>
  <c r="C506" i="7"/>
  <c r="C505" i="7"/>
  <c r="C504" i="7"/>
  <c r="C503" i="7"/>
  <c r="C502" i="7"/>
  <c r="C501" i="7"/>
  <c r="C500" i="7"/>
  <c r="C499" i="7"/>
  <c r="C498" i="7"/>
  <c r="C497" i="7"/>
  <c r="C496" i="7"/>
  <c r="C495" i="7"/>
  <c r="C494" i="7"/>
  <c r="C493" i="7"/>
  <c r="C492" i="7"/>
  <c r="C491" i="7"/>
  <c r="C490" i="7"/>
  <c r="C489" i="7"/>
  <c r="C488" i="7"/>
  <c r="C487" i="7"/>
  <c r="C486" i="7"/>
  <c r="C485" i="7"/>
  <c r="C484" i="7"/>
  <c r="C483" i="7"/>
  <c r="C482" i="7"/>
  <c r="C481" i="7"/>
  <c r="C480" i="7"/>
  <c r="C479" i="7"/>
  <c r="C478" i="7"/>
  <c r="C477" i="7"/>
  <c r="C476" i="7"/>
  <c r="C475" i="7"/>
  <c r="C474" i="7"/>
  <c r="C473" i="7"/>
  <c r="C472" i="7"/>
  <c r="C471" i="7"/>
  <c r="C470" i="7"/>
  <c r="C469" i="7"/>
  <c r="C468" i="7"/>
  <c r="C467" i="7"/>
  <c r="C466" i="7"/>
  <c r="C465" i="7"/>
  <c r="C464" i="7"/>
  <c r="C463" i="7"/>
  <c r="C462" i="7"/>
  <c r="C461" i="7"/>
  <c r="C460" i="7"/>
  <c r="C459" i="7"/>
  <c r="C458" i="7"/>
  <c r="C457" i="7"/>
  <c r="C456" i="7"/>
  <c r="C455" i="7"/>
  <c r="C454" i="7"/>
  <c r="C453" i="7"/>
  <c r="C452" i="7"/>
  <c r="C451" i="7"/>
  <c r="C450" i="7"/>
  <c r="C449" i="7"/>
  <c r="C448" i="7"/>
  <c r="C447" i="7"/>
  <c r="C446" i="7"/>
  <c r="C445" i="7"/>
  <c r="C444" i="7"/>
  <c r="C443" i="7"/>
  <c r="C442" i="7"/>
  <c r="C441" i="7"/>
  <c r="C440" i="7"/>
  <c r="C439" i="7"/>
  <c r="C438" i="7"/>
  <c r="C437" i="7"/>
  <c r="C436" i="7"/>
  <c r="C435" i="7"/>
  <c r="C434" i="7"/>
  <c r="C433" i="7"/>
  <c r="C432" i="7"/>
  <c r="C431" i="7"/>
  <c r="C430" i="7"/>
  <c r="C429" i="7"/>
  <c r="C428" i="7"/>
  <c r="C427" i="7"/>
  <c r="C426" i="7"/>
  <c r="C425" i="7"/>
  <c r="C424" i="7"/>
  <c r="C423" i="7"/>
  <c r="C422" i="7"/>
  <c r="C421" i="7"/>
  <c r="C420" i="7"/>
  <c r="C419" i="7"/>
  <c r="C418" i="7"/>
  <c r="C417" i="7"/>
  <c r="C416" i="7"/>
  <c r="C415" i="7"/>
  <c r="C414" i="7"/>
  <c r="C413" i="7"/>
  <c r="C412" i="7"/>
  <c r="C411" i="7"/>
  <c r="C410" i="7"/>
  <c r="C409" i="7"/>
  <c r="C408" i="7"/>
  <c r="C407" i="7"/>
  <c r="C406" i="7"/>
  <c r="C405" i="7"/>
  <c r="C404" i="7"/>
  <c r="C403" i="7"/>
  <c r="C402" i="7"/>
  <c r="C401" i="7"/>
  <c r="C400" i="7"/>
  <c r="C399" i="7"/>
  <c r="C398" i="7"/>
  <c r="C397" i="7"/>
  <c r="C396" i="7"/>
  <c r="C395" i="7"/>
  <c r="C394" i="7"/>
  <c r="C393" i="7"/>
  <c r="C392" i="7"/>
  <c r="C391" i="7"/>
  <c r="C390" i="7"/>
  <c r="C389" i="7"/>
  <c r="C388" i="7"/>
  <c r="C387" i="7"/>
  <c r="C386" i="7"/>
  <c r="C385" i="7"/>
  <c r="C384" i="7"/>
  <c r="C383" i="7"/>
  <c r="C382" i="7"/>
  <c r="C381" i="7"/>
  <c r="C380" i="7"/>
  <c r="C379" i="7"/>
  <c r="C378" i="7"/>
  <c r="C377" i="7"/>
  <c r="C376" i="7"/>
  <c r="C375" i="7"/>
  <c r="C374" i="7"/>
  <c r="C373" i="7"/>
  <c r="C372" i="7"/>
  <c r="C371" i="7"/>
  <c r="C370" i="7"/>
  <c r="C369" i="7"/>
  <c r="C368" i="7"/>
  <c r="C367" i="7"/>
  <c r="C366" i="7"/>
  <c r="C365" i="7"/>
  <c r="C364" i="7"/>
  <c r="C363" i="7"/>
  <c r="C362" i="7"/>
  <c r="C361" i="7"/>
  <c r="C360" i="7"/>
  <c r="C359" i="7"/>
  <c r="C358" i="7"/>
  <c r="C357" i="7"/>
  <c r="C356" i="7"/>
  <c r="C355" i="7"/>
  <c r="C354" i="7"/>
  <c r="C353" i="7"/>
  <c r="C352" i="7"/>
  <c r="C351" i="7"/>
  <c r="C350" i="7"/>
  <c r="C349" i="7"/>
  <c r="C348" i="7"/>
  <c r="C347" i="7"/>
  <c r="C346" i="7"/>
  <c r="C345" i="7"/>
  <c r="C344" i="7"/>
  <c r="C343" i="7"/>
  <c r="C342" i="7"/>
  <c r="C341" i="7"/>
  <c r="C340" i="7"/>
  <c r="C339" i="7"/>
  <c r="C338" i="7"/>
  <c r="C337" i="7"/>
  <c r="C336" i="7"/>
  <c r="C335" i="7"/>
  <c r="C334" i="7"/>
  <c r="C333" i="7"/>
  <c r="C332" i="7"/>
  <c r="C331" i="7"/>
  <c r="C330" i="7"/>
  <c r="C329" i="7"/>
  <c r="C328" i="7"/>
  <c r="C327" i="7"/>
  <c r="C326" i="7"/>
  <c r="C325" i="7"/>
  <c r="C324" i="7"/>
  <c r="C323" i="7"/>
  <c r="C322" i="7"/>
  <c r="C321" i="7"/>
  <c r="C320" i="7"/>
  <c r="C319" i="7"/>
  <c r="C318" i="7"/>
  <c r="C317" i="7"/>
  <c r="C316" i="7"/>
  <c r="C315" i="7"/>
  <c r="C314" i="7"/>
  <c r="C313" i="7"/>
  <c r="C312" i="7"/>
  <c r="C311" i="7"/>
  <c r="C310" i="7"/>
  <c r="C309" i="7"/>
  <c r="C308" i="7"/>
  <c r="C307" i="7"/>
  <c r="C306" i="7"/>
  <c r="C305" i="7"/>
  <c r="C304" i="7"/>
  <c r="C303" i="7"/>
  <c r="C302" i="7"/>
  <c r="C301" i="7"/>
  <c r="C300" i="7"/>
  <c r="C299" i="7"/>
  <c r="C298" i="7"/>
  <c r="C297" i="7"/>
  <c r="C296" i="7"/>
  <c r="C295" i="7"/>
  <c r="C294" i="7"/>
  <c r="C293" i="7"/>
  <c r="C292" i="7"/>
  <c r="C291" i="7"/>
  <c r="C290" i="7"/>
  <c r="C289" i="7"/>
  <c r="C288" i="7"/>
  <c r="C287" i="7"/>
  <c r="C286" i="7"/>
  <c r="C285" i="7"/>
  <c r="C284" i="7"/>
  <c r="C283" i="7"/>
  <c r="C282" i="7"/>
  <c r="C281" i="7"/>
  <c r="C280" i="7"/>
  <c r="C279" i="7"/>
  <c r="C278" i="7"/>
  <c r="C277" i="7"/>
  <c r="C276" i="7"/>
  <c r="C275" i="7"/>
  <c r="C274" i="7"/>
  <c r="C273" i="7"/>
  <c r="C272" i="7"/>
  <c r="C271" i="7"/>
  <c r="C270" i="7"/>
  <c r="C269" i="7"/>
  <c r="C268" i="7"/>
  <c r="C267" i="7"/>
  <c r="C266" i="7"/>
  <c r="C265" i="7"/>
  <c r="C264" i="7"/>
  <c r="C263" i="7"/>
  <c r="C262" i="7"/>
  <c r="C261" i="7"/>
  <c r="C260" i="7"/>
  <c r="C259" i="7"/>
  <c r="C258" i="7"/>
  <c r="C257" i="7"/>
  <c r="C256" i="7"/>
  <c r="C255" i="7"/>
  <c r="C254" i="7"/>
  <c r="C253" i="7"/>
  <c r="C252" i="7"/>
  <c r="C251" i="7"/>
  <c r="C250" i="7"/>
  <c r="C249" i="7"/>
  <c r="C248" i="7"/>
  <c r="C247" i="7"/>
  <c r="C246" i="7"/>
  <c r="C245" i="7"/>
  <c r="C244" i="7"/>
  <c r="C243" i="7"/>
  <c r="C242" i="7"/>
  <c r="C241" i="7"/>
  <c r="C240" i="7"/>
  <c r="C239" i="7"/>
  <c r="C238" i="7"/>
  <c r="C237" i="7"/>
  <c r="C236" i="7"/>
  <c r="C235" i="7"/>
  <c r="C234" i="7"/>
  <c r="C233" i="7"/>
  <c r="C232" i="7"/>
  <c r="C231" i="7"/>
  <c r="C230" i="7"/>
  <c r="C229" i="7"/>
  <c r="C228" i="7"/>
  <c r="C227" i="7"/>
  <c r="C226" i="7"/>
  <c r="C225" i="7"/>
  <c r="C224" i="7"/>
  <c r="C223" i="7"/>
  <c r="C222" i="7"/>
  <c r="C221" i="7"/>
  <c r="C220" i="7"/>
  <c r="C219" i="7"/>
  <c r="C218" i="7"/>
  <c r="C217" i="7"/>
  <c r="C216" i="7"/>
  <c r="C215" i="7"/>
  <c r="C214" i="7"/>
  <c r="C213" i="7"/>
  <c r="C212" i="7"/>
  <c r="C211" i="7"/>
  <c r="C210" i="7"/>
  <c r="C209" i="7"/>
  <c r="C208" i="7"/>
  <c r="C207" i="7"/>
  <c r="C206" i="7"/>
  <c r="C205" i="7"/>
  <c r="C204" i="7"/>
  <c r="C203" i="7"/>
  <c r="C202" i="7"/>
  <c r="C201" i="7"/>
  <c r="C200" i="7"/>
  <c r="C199" i="7"/>
  <c r="C198" i="7"/>
  <c r="C197" i="7"/>
  <c r="C196" i="7"/>
  <c r="C195" i="7"/>
  <c r="C194" i="7"/>
  <c r="C193" i="7"/>
  <c r="C192" i="7"/>
  <c r="C191" i="7"/>
  <c r="C190" i="7"/>
  <c r="C189" i="7"/>
  <c r="C188" i="7"/>
  <c r="C187" i="7"/>
  <c r="C186" i="7"/>
  <c r="C185" i="7"/>
  <c r="C184" i="7"/>
  <c r="C183" i="7"/>
  <c r="C182" i="7"/>
  <c r="C181" i="7"/>
  <c r="C180" i="7"/>
  <c r="C179" i="7"/>
  <c r="C178" i="7"/>
  <c r="C177" i="7"/>
  <c r="C176" i="7"/>
  <c r="C175" i="7"/>
  <c r="C174" i="7"/>
  <c r="C173" i="7"/>
  <c r="C172" i="7"/>
  <c r="C171" i="7"/>
  <c r="C170" i="7"/>
  <c r="C169" i="7"/>
  <c r="C168" i="7"/>
  <c r="C167" i="7"/>
  <c r="C166" i="7"/>
  <c r="C165" i="7"/>
  <c r="C164" i="7"/>
  <c r="C163" i="7"/>
  <c r="C162" i="7"/>
  <c r="C161" i="7"/>
  <c r="C160" i="7"/>
  <c r="C159" i="7"/>
  <c r="C158" i="7"/>
  <c r="C157" i="7"/>
  <c r="C156" i="7"/>
  <c r="C155" i="7"/>
  <c r="C154" i="7"/>
  <c r="C153" i="7"/>
  <c r="C152" i="7"/>
  <c r="C151" i="7"/>
  <c r="C150" i="7"/>
  <c r="C149" i="7"/>
  <c r="C148" i="7"/>
  <c r="C147" i="7"/>
  <c r="C146" i="7"/>
  <c r="C145" i="7"/>
  <c r="C144" i="7"/>
  <c r="C143" i="7"/>
  <c r="C142" i="7"/>
  <c r="C141" i="7"/>
  <c r="C140" i="7"/>
  <c r="C139" i="7"/>
  <c r="C138" i="7"/>
  <c r="C137" i="7"/>
  <c r="C136" i="7"/>
  <c r="C135" i="7"/>
  <c r="C134" i="7"/>
  <c r="C133" i="7"/>
  <c r="C132" i="7"/>
  <c r="C131" i="7"/>
  <c r="C130" i="7"/>
  <c r="C129" i="7"/>
  <c r="C128" i="7"/>
  <c r="C127" i="7"/>
  <c r="C126" i="7"/>
  <c r="C125" i="7"/>
  <c r="C124" i="7"/>
  <c r="C123" i="7"/>
  <c r="C122" i="7"/>
  <c r="C121" i="7"/>
  <c r="C120" i="7"/>
  <c r="C119" i="7"/>
  <c r="C118" i="7"/>
  <c r="C117" i="7"/>
  <c r="C116" i="7"/>
  <c r="C115" i="7"/>
  <c r="C114" i="7"/>
  <c r="C113" i="7"/>
  <c r="C112" i="7"/>
  <c r="C111" i="7"/>
  <c r="C110" i="7"/>
  <c r="C109" i="7"/>
  <c r="C108" i="7"/>
  <c r="C107" i="7"/>
  <c r="C106" i="7"/>
  <c r="C105" i="7"/>
  <c r="C104" i="7"/>
  <c r="C103" i="7"/>
  <c r="C102" i="7"/>
  <c r="C101" i="7"/>
  <c r="C100" i="7"/>
  <c r="C99" i="7"/>
  <c r="C98" i="7"/>
  <c r="C97" i="7"/>
  <c r="C96" i="7"/>
  <c r="C95" i="7"/>
  <c r="C94" i="7"/>
  <c r="C93" i="7"/>
  <c r="C92" i="7"/>
  <c r="C91" i="7"/>
  <c r="C90" i="7"/>
  <c r="C89" i="7"/>
  <c r="C88" i="7"/>
  <c r="C87" i="7"/>
  <c r="C86" i="7"/>
  <c r="C85" i="7"/>
  <c r="C84" i="7"/>
  <c r="C83" i="7"/>
  <c r="C82" i="7"/>
  <c r="C81" i="7"/>
  <c r="C80" i="7"/>
  <c r="C79" i="7"/>
  <c r="C78" i="7"/>
  <c r="C77" i="7"/>
  <c r="C76" i="7"/>
  <c r="C75" i="7"/>
  <c r="C74" i="7"/>
  <c r="C73" i="7"/>
  <c r="C72" i="7"/>
  <c r="C71" i="7"/>
  <c r="C70" i="7"/>
  <c r="C69" i="7"/>
  <c r="C68" i="7"/>
  <c r="C67" i="7"/>
  <c r="C66" i="7"/>
  <c r="C65" i="7"/>
  <c r="C64" i="7"/>
  <c r="C63" i="7"/>
  <c r="C62" i="7"/>
  <c r="C61" i="7"/>
  <c r="C60" i="7"/>
  <c r="C59" i="7"/>
  <c r="C58" i="7"/>
  <c r="C57" i="7"/>
  <c r="C56" i="7"/>
  <c r="C55" i="7"/>
  <c r="C54" i="7"/>
  <c r="C53" i="7"/>
  <c r="C52" i="7"/>
  <c r="C51" i="7"/>
  <c r="C50" i="7"/>
  <c r="C49" i="7"/>
  <c r="C48" i="7"/>
  <c r="C47" i="7"/>
  <c r="C46" i="7"/>
  <c r="C45" i="7"/>
  <c r="C44" i="7"/>
  <c r="C43" i="7"/>
  <c r="C42" i="7"/>
  <c r="C41" i="7"/>
  <c r="C40" i="7"/>
  <c r="C39" i="7"/>
  <c r="C38" i="7"/>
  <c r="C37" i="7"/>
  <c r="C36" i="7"/>
  <c r="C35" i="7"/>
  <c r="C34" i="7"/>
  <c r="C33" i="7"/>
  <c r="C32" i="7"/>
  <c r="C31" i="7"/>
  <c r="C30" i="7"/>
  <c r="C29" i="7"/>
  <c r="C28" i="7"/>
  <c r="C27" i="7"/>
  <c r="C26" i="7"/>
  <c r="C25" i="7"/>
  <c r="C24" i="7"/>
  <c r="C23" i="7"/>
  <c r="C22" i="7"/>
  <c r="C21" i="7"/>
  <c r="C20" i="7"/>
  <c r="C19" i="7"/>
  <c r="C18" i="7"/>
  <c r="C17" i="7"/>
  <c r="C16" i="7"/>
  <c r="C15" i="7"/>
  <c r="C14" i="7"/>
  <c r="C13" i="7"/>
  <c r="C12" i="7"/>
  <c r="C11" i="7"/>
  <c r="C10" i="7"/>
  <c r="C9" i="7"/>
  <c r="C8" i="7"/>
  <c r="C7" i="7"/>
  <c r="C6" i="7"/>
  <c r="C5" i="7"/>
  <c r="C4" i="7"/>
  <c r="C3" i="7"/>
  <c r="C2" i="7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2" i="6"/>
  <c r="M2214" i="1"/>
  <c r="M2776" i="1"/>
  <c r="M1119" i="1"/>
  <c r="M2215" i="1"/>
  <c r="M410" i="1"/>
  <c r="M2216" i="1"/>
  <c r="M1560" i="1"/>
  <c r="M2777" i="1"/>
  <c r="M2778" i="1"/>
  <c r="M2217" i="1"/>
  <c r="M289" i="1"/>
  <c r="M2779" i="1"/>
  <c r="M2780" i="1"/>
  <c r="M1688" i="1"/>
  <c r="M547" i="1"/>
  <c r="M411" i="1"/>
  <c r="M1561" i="1"/>
  <c r="M1562" i="1"/>
  <c r="M2781" i="1"/>
  <c r="M2" i="1"/>
  <c r="M1563" i="1"/>
  <c r="M1689" i="1"/>
  <c r="M1404" i="1"/>
  <c r="M1405" i="1"/>
  <c r="M548" i="1"/>
  <c r="M141" i="1"/>
  <c r="M1690" i="1"/>
  <c r="M2218" i="1"/>
  <c r="M2219" i="1"/>
  <c r="M1406" i="1"/>
  <c r="M1691" i="1"/>
  <c r="M1564" i="1"/>
  <c r="M2782" i="1"/>
  <c r="M2783" i="1"/>
  <c r="M1692" i="1"/>
  <c r="M142" i="1"/>
  <c r="M412" i="1"/>
  <c r="M143" i="1"/>
  <c r="M1565" i="1"/>
  <c r="M978" i="1"/>
  <c r="M1693" i="1"/>
  <c r="M836" i="1"/>
  <c r="M144" i="1"/>
  <c r="M1120" i="1"/>
  <c r="M2220" i="1"/>
  <c r="M2221" i="1"/>
  <c r="M1694" i="1"/>
  <c r="M2784" i="1"/>
  <c r="M837" i="1"/>
  <c r="M1695" i="1"/>
  <c r="M1696" i="1"/>
  <c r="M677" i="1"/>
  <c r="M145" i="1"/>
  <c r="M1121" i="1"/>
  <c r="M1697" i="1"/>
  <c r="M146" i="1"/>
  <c r="M2785" i="1"/>
  <c r="M2786" i="1"/>
  <c r="M2222" i="1"/>
  <c r="M2787" i="1"/>
  <c r="M3" i="1"/>
  <c r="M979" i="1"/>
  <c r="M2788" i="1"/>
  <c r="M1698" i="1"/>
  <c r="M4" i="1"/>
  <c r="M1699" i="1"/>
  <c r="M678" i="1"/>
  <c r="M2789" i="1"/>
  <c r="M2223" i="1"/>
  <c r="M5" i="1"/>
  <c r="M147" i="1"/>
  <c r="M838" i="1"/>
  <c r="M679" i="1"/>
  <c r="M839" i="1"/>
  <c r="M1700" i="1"/>
  <c r="M290" i="1"/>
  <c r="M2224" i="1"/>
  <c r="M2790" i="1"/>
  <c r="M2791" i="1"/>
  <c r="M1122" i="1"/>
  <c r="M1701" i="1"/>
  <c r="N1701" i="1" s="1"/>
  <c r="M980" i="1"/>
  <c r="M1702" i="1"/>
  <c r="M680" i="1"/>
  <c r="M2792" i="1"/>
  <c r="M413" i="1"/>
  <c r="M2793" i="1"/>
  <c r="M549" i="1"/>
  <c r="M1703" i="1"/>
  <c r="M681" i="1"/>
  <c r="M414" i="1"/>
  <c r="M682" i="1"/>
  <c r="M291" i="1"/>
  <c r="M292" i="1"/>
  <c r="M683" i="1"/>
  <c r="M1566" i="1"/>
  <c r="M1704" i="1"/>
  <c r="M684" i="1"/>
  <c r="M148" i="1"/>
  <c r="M2794" i="1"/>
  <c r="M1567" i="1"/>
  <c r="M2795" i="1"/>
  <c r="M550" i="1"/>
  <c r="M6" i="1"/>
  <c r="M2796" i="1"/>
  <c r="M2225" i="1"/>
  <c r="M7" i="1"/>
  <c r="M981" i="1"/>
  <c r="M149" i="1"/>
  <c r="M1705" i="1"/>
  <c r="M415" i="1"/>
  <c r="M2226" i="1"/>
  <c r="M1568" i="1"/>
  <c r="M1123" i="1"/>
  <c r="M685" i="1"/>
  <c r="M293" i="1"/>
  <c r="M2797" i="1"/>
  <c r="M551" i="1"/>
  <c r="M294" i="1"/>
  <c r="M2227" i="1"/>
  <c r="M416" i="1"/>
  <c r="M2228" i="1"/>
  <c r="M982" i="1"/>
  <c r="M2229" i="1"/>
  <c r="M2798" i="1"/>
  <c r="M2230" i="1"/>
  <c r="M150" i="1"/>
  <c r="M2231" i="1"/>
  <c r="M2232" i="1"/>
  <c r="M2233" i="1"/>
  <c r="M840" i="1"/>
  <c r="M1124" i="1"/>
  <c r="M2234" i="1"/>
  <c r="M2235" i="1"/>
  <c r="M295" i="1"/>
  <c r="M841" i="1"/>
  <c r="M1274" i="1"/>
  <c r="M686" i="1"/>
  <c r="M1706" i="1"/>
  <c r="M842" i="1"/>
  <c r="M1707" i="1"/>
  <c r="M983" i="1"/>
  <c r="M1275" i="1"/>
  <c r="M2799" i="1"/>
  <c r="M417" i="1"/>
  <c r="M418" i="1"/>
  <c r="M2236" i="1"/>
  <c r="M843" i="1"/>
  <c r="M1708" i="1"/>
  <c r="M1709" i="1"/>
  <c r="M2237" i="1"/>
  <c r="M2238" i="1"/>
  <c r="M1125" i="1"/>
  <c r="M2800" i="1"/>
  <c r="M687" i="1"/>
  <c r="M1407" i="1"/>
  <c r="M1126" i="1"/>
  <c r="M2801" i="1"/>
  <c r="M1710" i="1"/>
  <c r="M2802" i="1"/>
  <c r="M1127" i="1"/>
  <c r="M1128" i="1"/>
  <c r="M984" i="1"/>
  <c r="M2239" i="1"/>
  <c r="M8" i="1"/>
  <c r="M2240" i="1"/>
  <c r="M419" i="1"/>
  <c r="M2803" i="1"/>
  <c r="N2803" i="1" s="1"/>
  <c r="M9" i="1"/>
  <c r="M1711" i="1"/>
  <c r="M1712" i="1"/>
  <c r="M1569" i="1"/>
  <c r="M2804" i="1"/>
  <c r="M2805" i="1"/>
  <c r="M2806" i="1"/>
  <c r="M1713" i="1"/>
  <c r="M2807" i="1"/>
  <c r="M296" i="1"/>
  <c r="M1714" i="1"/>
  <c r="M2241" i="1"/>
  <c r="M2242" i="1"/>
  <c r="M1570" i="1"/>
  <c r="M1408" i="1"/>
  <c r="M10" i="1"/>
  <c r="M11" i="1"/>
  <c r="M1715" i="1"/>
  <c r="M1409" i="1"/>
  <c r="M2243" i="1"/>
  <c r="M1716" i="1"/>
  <c r="M1717" i="1"/>
  <c r="M2808" i="1"/>
  <c r="M2244" i="1"/>
  <c r="M1571" i="1"/>
  <c r="M2245" i="1"/>
  <c r="M151" i="1"/>
  <c r="M1276" i="1"/>
  <c r="M2809" i="1"/>
  <c r="M1129" i="1"/>
  <c r="M552" i="1"/>
  <c r="M1718" i="1"/>
  <c r="M2810" i="1"/>
  <c r="M2246" i="1"/>
  <c r="M688" i="1"/>
  <c r="M2811" i="1"/>
  <c r="M1719" i="1"/>
  <c r="M2812" i="1"/>
  <c r="M1277" i="1"/>
  <c r="M2813" i="1"/>
  <c r="M2247" i="1"/>
  <c r="M689" i="1"/>
  <c r="M1572" i="1"/>
  <c r="M844" i="1"/>
  <c r="M1130" i="1"/>
  <c r="M1278" i="1"/>
  <c r="M1131" i="1"/>
  <c r="M2248" i="1"/>
  <c r="M152" i="1"/>
  <c r="M2814" i="1"/>
  <c r="M297" i="1"/>
  <c r="M2815" i="1"/>
  <c r="M1279" i="1"/>
  <c r="M153" i="1"/>
  <c r="M2249" i="1"/>
  <c r="M1410" i="1"/>
  <c r="M2816" i="1"/>
  <c r="M2817" i="1"/>
  <c r="M1720" i="1"/>
  <c r="M2250" i="1"/>
  <c r="M2251" i="1"/>
  <c r="M2252" i="1"/>
  <c r="M420" i="1"/>
  <c r="M154" i="1"/>
  <c r="M1721" i="1"/>
  <c r="M1411" i="1"/>
  <c r="M985" i="1"/>
  <c r="M2253" i="1"/>
  <c r="M690" i="1"/>
  <c r="N690" i="1" s="1"/>
  <c r="M2818" i="1"/>
  <c r="M1722" i="1"/>
  <c r="M845" i="1"/>
  <c r="M553" i="1"/>
  <c r="M2254" i="1"/>
  <c r="M1132" i="1"/>
  <c r="M2255" i="1"/>
  <c r="M1412" i="1"/>
  <c r="M12" i="1"/>
  <c r="M846" i="1"/>
  <c r="M986" i="1"/>
  <c r="M298" i="1"/>
  <c r="M2819" i="1"/>
  <c r="M299" i="1"/>
  <c r="M987" i="1"/>
  <c r="N987" i="1" s="1"/>
  <c r="M2256" i="1"/>
  <c r="M847" i="1"/>
  <c r="M848" i="1"/>
  <c r="M2257" i="1"/>
  <c r="M155" i="1"/>
  <c r="M1723" i="1"/>
  <c r="M1573" i="1"/>
  <c r="M1133" i="1"/>
  <c r="M2820" i="1"/>
  <c r="M156" i="1"/>
  <c r="M2258" i="1"/>
  <c r="M849" i="1"/>
  <c r="M1724" i="1"/>
  <c r="M691" i="1"/>
  <c r="M421" i="1"/>
  <c r="M2259" i="1"/>
  <c r="M2260" i="1"/>
  <c r="M2261" i="1"/>
  <c r="M1725" i="1"/>
  <c r="M2821" i="1"/>
  <c r="M1726" i="1"/>
  <c r="M2822" i="1"/>
  <c r="M2823" i="1"/>
  <c r="M2262" i="1"/>
  <c r="M300" i="1"/>
  <c r="N300" i="1" s="1"/>
  <c r="M2824" i="1"/>
  <c r="M1727" i="1"/>
  <c r="M1134" i="1"/>
  <c r="M1728" i="1"/>
  <c r="M692" i="1"/>
  <c r="M2263" i="1"/>
  <c r="M2264" i="1"/>
  <c r="M850" i="1"/>
  <c r="M2825" i="1"/>
  <c r="M693" i="1"/>
  <c r="M1135" i="1"/>
  <c r="M2826" i="1"/>
  <c r="M2827" i="1"/>
  <c r="M422" i="1"/>
  <c r="M1729" i="1"/>
  <c r="M554" i="1"/>
  <c r="M2265" i="1"/>
  <c r="M1730" i="1"/>
  <c r="M2266" i="1"/>
  <c r="M1731" i="1"/>
  <c r="M2267" i="1"/>
  <c r="M1732" i="1"/>
  <c r="M1733" i="1"/>
  <c r="M2828" i="1"/>
  <c r="M1734" i="1"/>
  <c r="M1413" i="1"/>
  <c r="M2829" i="1"/>
  <c r="M301" i="1"/>
  <c r="M988" i="1"/>
  <c r="M1735" i="1"/>
  <c r="M2268" i="1"/>
  <c r="M1574" i="1"/>
  <c r="M851" i="1"/>
  <c r="M2269" i="1"/>
  <c r="M2830" i="1"/>
  <c r="M1414" i="1"/>
  <c r="M2270" i="1"/>
  <c r="M555" i="1"/>
  <c r="M1736" i="1"/>
  <c r="M1415" i="1"/>
  <c r="M989" i="1"/>
  <c r="M2831" i="1"/>
  <c r="N2831" i="1" s="1"/>
  <c r="M423" i="1"/>
  <c r="M1737" i="1"/>
  <c r="M990" i="1"/>
  <c r="M2271" i="1"/>
  <c r="M991" i="1"/>
  <c r="M1738" i="1"/>
  <c r="M1739" i="1"/>
  <c r="M157" i="1"/>
  <c r="M694" i="1"/>
  <c r="M2832" i="1"/>
  <c r="M2272" i="1"/>
  <c r="M1740" i="1"/>
  <c r="M695" i="1"/>
  <c r="M2273" i="1"/>
  <c r="M2274" i="1"/>
  <c r="M2833" i="1"/>
  <c r="M2275" i="1"/>
  <c r="N2275" i="1" s="1"/>
  <c r="M1416" i="1"/>
  <c r="M1741" i="1"/>
  <c r="M1742" i="1"/>
  <c r="M2834" i="1"/>
  <c r="M2276" i="1"/>
  <c r="M2277" i="1"/>
  <c r="N2277" i="1" s="1"/>
  <c r="M2835" i="1"/>
  <c r="M2278" i="1"/>
  <c r="N2278" i="1" s="1"/>
  <c r="M1743" i="1"/>
  <c r="M992" i="1"/>
  <c r="M13" i="1"/>
  <c r="M1744" i="1"/>
  <c r="M2279" i="1"/>
  <c r="M852" i="1"/>
  <c r="M1745" i="1"/>
  <c r="M14" i="1"/>
  <c r="M302" i="1"/>
  <c r="M1746" i="1"/>
  <c r="M853" i="1"/>
  <c r="M556" i="1"/>
  <c r="M2280" i="1"/>
  <c r="M158" i="1"/>
  <c r="M1136" i="1"/>
  <c r="M993" i="1"/>
  <c r="M2836" i="1"/>
  <c r="M854" i="1"/>
  <c r="M2281" i="1"/>
  <c r="M2282" i="1"/>
  <c r="M2837" i="1"/>
  <c r="M2838" i="1"/>
  <c r="M2839" i="1"/>
  <c r="M994" i="1"/>
  <c r="M995" i="1"/>
  <c r="M557" i="1"/>
  <c r="M2840" i="1"/>
  <c r="M2841" i="1"/>
  <c r="M2842" i="1"/>
  <c r="M1747" i="1"/>
  <c r="M996" i="1"/>
  <c r="M303" i="1"/>
  <c r="M15" i="1"/>
  <c r="M855" i="1"/>
  <c r="M1748" i="1"/>
  <c r="M997" i="1"/>
  <c r="M1137" i="1"/>
  <c r="M424" i="1"/>
  <c r="M304" i="1"/>
  <c r="M1417" i="1"/>
  <c r="M1749" i="1"/>
  <c r="M305" i="1"/>
  <c r="M425" i="1"/>
  <c r="M2843" i="1"/>
  <c r="M306" i="1"/>
  <c r="M1138" i="1"/>
  <c r="M1418" i="1"/>
  <c r="M696" i="1"/>
  <c r="M1750" i="1"/>
  <c r="M697" i="1"/>
  <c r="M1751" i="1"/>
  <c r="M307" i="1"/>
  <c r="M1752" i="1"/>
  <c r="M2283" i="1"/>
  <c r="M1575" i="1"/>
  <c r="M159" i="1"/>
  <c r="M2844" i="1"/>
  <c r="M1753" i="1"/>
  <c r="M698" i="1"/>
  <c r="M1419" i="1"/>
  <c r="M1754" i="1"/>
  <c r="M2284" i="1"/>
  <c r="M1755" i="1"/>
  <c r="M2845" i="1"/>
  <c r="M1756" i="1"/>
  <c r="M699" i="1"/>
  <c r="M2846" i="1"/>
  <c r="M1757" i="1"/>
  <c r="M1758" i="1"/>
  <c r="M1759" i="1"/>
  <c r="M426" i="1"/>
  <c r="M1139" i="1"/>
  <c r="M160" i="1"/>
  <c r="M1420" i="1"/>
  <c r="M2847" i="1"/>
  <c r="M2848" i="1"/>
  <c r="M308" i="1"/>
  <c r="M1760" i="1"/>
  <c r="M1280" i="1"/>
  <c r="M2849" i="1"/>
  <c r="M700" i="1"/>
  <c r="M2285" i="1"/>
  <c r="M1140" i="1"/>
  <c r="M998" i="1"/>
  <c r="M2850" i="1"/>
  <c r="M1141" i="1"/>
  <c r="M1761" i="1"/>
  <c r="M2851" i="1"/>
  <c r="M1576" i="1"/>
  <c r="M1577" i="1"/>
  <c r="M999" i="1"/>
  <c r="M2852" i="1"/>
  <c r="M1762" i="1"/>
  <c r="M701" i="1"/>
  <c r="M1763" i="1"/>
  <c r="M1142" i="1"/>
  <c r="M702" i="1"/>
  <c r="M2853" i="1"/>
  <c r="M2286" i="1"/>
  <c r="M1764" i="1"/>
  <c r="M2854" i="1"/>
  <c r="N2854" i="1" s="1"/>
  <c r="M1578" i="1"/>
  <c r="M703" i="1"/>
  <c r="M161" i="1"/>
  <c r="M1765" i="1"/>
  <c r="M1143" i="1"/>
  <c r="M2855" i="1"/>
  <c r="M2287" i="1"/>
  <c r="M1421" i="1"/>
  <c r="M1000" i="1"/>
  <c r="M1766" i="1"/>
  <c r="M2288" i="1"/>
  <c r="M1767" i="1"/>
  <c r="M1768" i="1"/>
  <c r="M704" i="1"/>
  <c r="M2289" i="1"/>
  <c r="M2856" i="1"/>
  <c r="M1769" i="1"/>
  <c r="M427" i="1"/>
  <c r="M2290" i="1"/>
  <c r="M1422" i="1"/>
  <c r="M2291" i="1"/>
  <c r="M2857" i="1"/>
  <c r="M558" i="1"/>
  <c r="M1144" i="1"/>
  <c r="M309" i="1"/>
  <c r="M2292" i="1"/>
  <c r="M2293" i="1"/>
  <c r="M2858" i="1"/>
  <c r="M2294" i="1"/>
  <c r="M1001" i="1"/>
  <c r="M2859" i="1"/>
  <c r="M2860" i="1"/>
  <c r="M2861" i="1"/>
  <c r="M2295" i="1"/>
  <c r="M1770" i="1"/>
  <c r="M310" i="1"/>
  <c r="M428" i="1"/>
  <c r="M1281" i="1"/>
  <c r="M429" i="1"/>
  <c r="M2862" i="1"/>
  <c r="M311" i="1"/>
  <c r="M856" i="1"/>
  <c r="M1771" i="1"/>
  <c r="M559" i="1"/>
  <c r="M1423" i="1"/>
  <c r="M2863" i="1"/>
  <c r="M430" i="1"/>
  <c r="M162" i="1"/>
  <c r="M560" i="1"/>
  <c r="M2296" i="1"/>
  <c r="M561" i="1"/>
  <c r="M2864" i="1"/>
  <c r="M1002" i="1"/>
  <c r="M431" i="1"/>
  <c r="M562" i="1"/>
  <c r="M2865" i="1"/>
  <c r="M1772" i="1"/>
  <c r="M2297" i="1"/>
  <c r="M2298" i="1"/>
  <c r="M312" i="1"/>
  <c r="M2299" i="1"/>
  <c r="M1773" i="1"/>
  <c r="M2300" i="1"/>
  <c r="M1774" i="1"/>
  <c r="M1424" i="1"/>
  <c r="M2866" i="1"/>
  <c r="M2301" i="1"/>
  <c r="M2867" i="1"/>
  <c r="M2868" i="1"/>
  <c r="M1145" i="1"/>
  <c r="M563" i="1"/>
  <c r="M313" i="1"/>
  <c r="M2302" i="1"/>
  <c r="M2303" i="1"/>
  <c r="M1775" i="1"/>
  <c r="M1776" i="1"/>
  <c r="M2869" i="1"/>
  <c r="M564" i="1"/>
  <c r="M432" i="1"/>
  <c r="M1579" i="1"/>
  <c r="M1777" i="1"/>
  <c r="M2870" i="1"/>
  <c r="M1778" i="1"/>
  <c r="M314" i="1"/>
  <c r="M1779" i="1"/>
  <c r="M565" i="1"/>
  <c r="M2304" i="1"/>
  <c r="M857" i="1"/>
  <c r="M1780" i="1"/>
  <c r="M705" i="1"/>
  <c r="M1425" i="1"/>
  <c r="M163" i="1"/>
  <c r="M858" i="1"/>
  <c r="M2871" i="1"/>
  <c r="M2305" i="1"/>
  <c r="M1781" i="1"/>
  <c r="M1782" i="1"/>
  <c r="M164" i="1"/>
  <c r="M2872" i="1"/>
  <c r="M1783" i="1"/>
  <c r="M1003" i="1"/>
  <c r="M1580" i="1"/>
  <c r="M706" i="1"/>
  <c r="M1282" i="1"/>
  <c r="M1426" i="1"/>
  <c r="M2873" i="1"/>
  <c r="M433" i="1"/>
  <c r="M2874" i="1"/>
  <c r="M707" i="1"/>
  <c r="M1784" i="1"/>
  <c r="M1581" i="1"/>
  <c r="M2875" i="1"/>
  <c r="M1785" i="1"/>
  <c r="N1785" i="1" s="1"/>
  <c r="M1786" i="1"/>
  <c r="M315" i="1"/>
  <c r="M1004" i="1"/>
  <c r="M2876" i="1"/>
  <c r="M1582" i="1"/>
  <c r="M1146" i="1"/>
  <c r="M1283" i="1"/>
  <c r="M1787" i="1"/>
  <c r="M566" i="1"/>
  <c r="M16" i="1"/>
  <c r="M1005" i="1"/>
  <c r="M2877" i="1"/>
  <c r="M1427" i="1"/>
  <c r="M2878" i="1"/>
  <c r="M708" i="1"/>
  <c r="M859" i="1"/>
  <c r="M165" i="1"/>
  <c r="M567" i="1"/>
  <c r="M2306" i="1"/>
  <c r="M2307" i="1"/>
  <c r="M2308" i="1"/>
  <c r="M2879" i="1"/>
  <c r="M1788" i="1"/>
  <c r="M1789" i="1"/>
  <c r="M17" i="1"/>
  <c r="M1583" i="1"/>
  <c r="M1428" i="1"/>
  <c r="M1790" i="1"/>
  <c r="M2309" i="1"/>
  <c r="M1791" i="1"/>
  <c r="M1429" i="1"/>
  <c r="M709" i="1"/>
  <c r="M1147" i="1"/>
  <c r="M1148" i="1"/>
  <c r="M1149" i="1"/>
  <c r="M1792" i="1"/>
  <c r="M1793" i="1"/>
  <c r="M568" i="1"/>
  <c r="M710" i="1"/>
  <c r="M860" i="1"/>
  <c r="M1284" i="1"/>
  <c r="M434" i="1"/>
  <c r="M1794" i="1"/>
  <c r="M2880" i="1"/>
  <c r="M2310" i="1"/>
  <c r="M1795" i="1"/>
  <c r="M166" i="1"/>
  <c r="M1796" i="1"/>
  <c r="M1797" i="1"/>
  <c r="M2311" i="1"/>
  <c r="M1584" i="1"/>
  <c r="M2312" i="1"/>
  <c r="M2881" i="1"/>
  <c r="M2313" i="1"/>
  <c r="M2314" i="1"/>
  <c r="M2882" i="1"/>
  <c r="M861" i="1"/>
  <c r="M569" i="1"/>
  <c r="M1798" i="1"/>
  <c r="M1150" i="1"/>
  <c r="M1285" i="1"/>
  <c r="M1286" i="1"/>
  <c r="M435" i="1"/>
  <c r="M1799" i="1"/>
  <c r="M1006" i="1"/>
  <c r="M711" i="1"/>
  <c r="M316" i="1"/>
  <c r="M1585" i="1"/>
  <c r="M712" i="1"/>
  <c r="M1151" i="1"/>
  <c r="M2883" i="1"/>
  <c r="M1586" i="1"/>
  <c r="M2315" i="1"/>
  <c r="M2884" i="1"/>
  <c r="M1007" i="1"/>
  <c r="M1287" i="1"/>
  <c r="M1800" i="1"/>
  <c r="M1008" i="1"/>
  <c r="M2316" i="1"/>
  <c r="M2317" i="1"/>
  <c r="M713" i="1"/>
  <c r="M2885" i="1"/>
  <c r="M436" i="1"/>
  <c r="M1801" i="1"/>
  <c r="M1430" i="1"/>
  <c r="M570" i="1"/>
  <c r="M1802" i="1"/>
  <c r="M1803" i="1"/>
  <c r="M1804" i="1"/>
  <c r="M1009" i="1"/>
  <c r="M2886" i="1"/>
  <c r="M18" i="1"/>
  <c r="M1805" i="1"/>
  <c r="M2318" i="1"/>
  <c r="M571" i="1"/>
  <c r="M2319" i="1"/>
  <c r="M572" i="1"/>
  <c r="M862" i="1"/>
  <c r="M1152" i="1"/>
  <c r="M573" i="1"/>
  <c r="M167" i="1"/>
  <c r="M1431" i="1"/>
  <c r="M1010" i="1"/>
  <c r="M2320" i="1"/>
  <c r="M1806" i="1"/>
  <c r="M1432" i="1"/>
  <c r="M2887" i="1"/>
  <c r="M2321" i="1"/>
  <c r="M2322" i="1"/>
  <c r="M1587" i="1"/>
  <c r="M1807" i="1"/>
  <c r="M317" i="1"/>
  <c r="M2888" i="1"/>
  <c r="M863" i="1"/>
  <c r="N863" i="1" s="1"/>
  <c r="M2323" i="1"/>
  <c r="M2889" i="1"/>
  <c r="M1588" i="1"/>
  <c r="M2324" i="1"/>
  <c r="M19" i="1"/>
  <c r="M2325" i="1"/>
  <c r="M2326" i="1"/>
  <c r="M1589" i="1"/>
  <c r="M1153" i="1"/>
  <c r="M1154" i="1"/>
  <c r="M1808" i="1"/>
  <c r="M1433" i="1"/>
  <c r="M2327" i="1"/>
  <c r="M2328" i="1"/>
  <c r="M1011" i="1"/>
  <c r="M168" i="1"/>
  <c r="M2329" i="1"/>
  <c r="M1288" i="1"/>
  <c r="M1809" i="1"/>
  <c r="M2890" i="1"/>
  <c r="M437" i="1"/>
  <c r="M169" i="1"/>
  <c r="M2330" i="1"/>
  <c r="M20" i="1"/>
  <c r="N20" i="1" s="1"/>
  <c r="M2891" i="1"/>
  <c r="M438" i="1"/>
  <c r="M1434" i="1"/>
  <c r="M1810" i="1"/>
  <c r="M1811" i="1"/>
  <c r="M1590" i="1"/>
  <c r="M2331" i="1"/>
  <c r="M1812" i="1"/>
  <c r="M864" i="1"/>
  <c r="M2332" i="1"/>
  <c r="M170" i="1"/>
  <c r="M439" i="1"/>
  <c r="M2333" i="1"/>
  <c r="M1012" i="1"/>
  <c r="M2334" i="1"/>
  <c r="M21" i="1"/>
  <c r="M2892" i="1"/>
  <c r="M440" i="1"/>
  <c r="M1591" i="1"/>
  <c r="M2335" i="1"/>
  <c r="M865" i="1"/>
  <c r="M171" i="1"/>
  <c r="M2336" i="1"/>
  <c r="M2337" i="1"/>
  <c r="M1813" i="1"/>
  <c r="M2338" i="1"/>
  <c r="M2339" i="1"/>
  <c r="M1155" i="1"/>
  <c r="M714" i="1"/>
  <c r="M1814" i="1"/>
  <c r="N1814" i="1" s="1"/>
  <c r="M2893" i="1"/>
  <c r="M715" i="1"/>
  <c r="M1815" i="1"/>
  <c r="M2894" i="1"/>
  <c r="M574" i="1"/>
  <c r="M575" i="1"/>
  <c r="M1289" i="1"/>
  <c r="M1816" i="1"/>
  <c r="M866" i="1"/>
  <c r="M2895" i="1"/>
  <c r="M1156" i="1"/>
  <c r="M1817" i="1"/>
  <c r="M2896" i="1"/>
  <c r="M867" i="1"/>
  <c r="M2897" i="1"/>
  <c r="M868" i="1"/>
  <c r="M2340" i="1"/>
  <c r="M2341" i="1"/>
  <c r="M2898" i="1"/>
  <c r="M172" i="1"/>
  <c r="M22" i="1"/>
  <c r="M1592" i="1"/>
  <c r="M2899" i="1"/>
  <c r="M1818" i="1"/>
  <c r="M23" i="1"/>
  <c r="M2342" i="1"/>
  <c r="M173" i="1"/>
  <c r="M174" i="1"/>
  <c r="M716" i="1"/>
  <c r="M2343" i="1"/>
  <c r="M869" i="1"/>
  <c r="M2344" i="1"/>
  <c r="M1819" i="1"/>
  <c r="M1820" i="1"/>
  <c r="M1821" i="1"/>
  <c r="M2345" i="1"/>
  <c r="N2345" i="1" s="1"/>
  <c r="M2346" i="1"/>
  <c r="M1435" i="1"/>
  <c r="M1157" i="1"/>
  <c r="M2900" i="1"/>
  <c r="M2347" i="1"/>
  <c r="M870" i="1"/>
  <c r="M871" i="1"/>
  <c r="M1593" i="1"/>
  <c r="M318" i="1"/>
  <c r="M175" i="1"/>
  <c r="M319" i="1"/>
  <c r="M2901" i="1"/>
  <c r="M1013" i="1"/>
  <c r="M2348" i="1"/>
  <c r="M576" i="1"/>
  <c r="M2349" i="1"/>
  <c r="M176" i="1"/>
  <c r="M1822" i="1"/>
  <c r="M177" i="1"/>
  <c r="M1823" i="1"/>
  <c r="M320" i="1"/>
  <c r="M577" i="1"/>
  <c r="M2902" i="1"/>
  <c r="M2903" i="1"/>
  <c r="M1824" i="1"/>
  <c r="M1825" i="1"/>
  <c r="M441" i="1"/>
  <c r="M2904" i="1"/>
  <c r="M1826" i="1"/>
  <c r="M24" i="1"/>
  <c r="M2350" i="1"/>
  <c r="M872" i="1"/>
  <c r="M178" i="1"/>
  <c r="M1594" i="1"/>
  <c r="M1827" i="1"/>
  <c r="M578" i="1"/>
  <c r="M1436" i="1"/>
  <c r="M1437" i="1"/>
  <c r="M1158" i="1"/>
  <c r="M1159" i="1"/>
  <c r="M1828" i="1"/>
  <c r="M2905" i="1"/>
  <c r="M2906" i="1"/>
  <c r="M1829" i="1"/>
  <c r="M2351" i="1"/>
  <c r="M1830" i="1"/>
  <c r="M1160" i="1"/>
  <c r="M717" i="1"/>
  <c r="M2907" i="1"/>
  <c r="M2352" i="1"/>
  <c r="M2353" i="1"/>
  <c r="M1831" i="1"/>
  <c r="M179" i="1"/>
  <c r="M873" i="1"/>
  <c r="M2908" i="1"/>
  <c r="M1832" i="1"/>
  <c r="M718" i="1"/>
  <c r="M1833" i="1"/>
  <c r="M2909" i="1"/>
  <c r="M1834" i="1"/>
  <c r="M180" i="1"/>
  <c r="M442" i="1"/>
  <c r="M1595" i="1"/>
  <c r="M181" i="1"/>
  <c r="M1290" i="1"/>
  <c r="M2910" i="1"/>
  <c r="N2910" i="1" s="1"/>
  <c r="M1014" i="1"/>
  <c r="M1015" i="1"/>
  <c r="M1596" i="1"/>
  <c r="M579" i="1"/>
  <c r="M2911" i="1"/>
  <c r="M1597" i="1"/>
  <c r="M1161" i="1"/>
  <c r="M1835" i="1"/>
  <c r="M719" i="1"/>
  <c r="M1438" i="1"/>
  <c r="M2912" i="1"/>
  <c r="M2354" i="1"/>
  <c r="M1836" i="1"/>
  <c r="M1837" i="1"/>
  <c r="M2913" i="1"/>
  <c r="M1439" i="1"/>
  <c r="M321" i="1"/>
  <c r="M182" i="1"/>
  <c r="M2914" i="1"/>
  <c r="M183" i="1"/>
  <c r="M2355" i="1"/>
  <c r="M2356" i="1"/>
  <c r="M1838" i="1"/>
  <c r="M2915" i="1"/>
  <c r="M720" i="1"/>
  <c r="M2357" i="1"/>
  <c r="M1839" i="1"/>
  <c r="M1840" i="1"/>
  <c r="M2358" i="1"/>
  <c r="M1162" i="1"/>
  <c r="M184" i="1"/>
  <c r="M1598" i="1"/>
  <c r="M1291" i="1"/>
  <c r="M1841" i="1"/>
  <c r="M1842" i="1"/>
  <c r="M1163" i="1"/>
  <c r="M1292" i="1"/>
  <c r="M2917" i="1"/>
  <c r="N2917" i="1" s="1"/>
  <c r="M2916" i="1"/>
  <c r="M874" i="1"/>
  <c r="M1843" i="1"/>
  <c r="M580" i="1"/>
  <c r="M322" i="1"/>
  <c r="N322" i="1" s="1"/>
  <c r="M2359" i="1"/>
  <c r="M2360" i="1"/>
  <c r="M1844" i="1"/>
  <c r="M323" i="1"/>
  <c r="M2361" i="1"/>
  <c r="M2362" i="1"/>
  <c r="M2918" i="1"/>
  <c r="M721" i="1"/>
  <c r="M25" i="1"/>
  <c r="M875" i="1"/>
  <c r="M2919" i="1"/>
  <c r="M2363" i="1"/>
  <c r="M1293" i="1"/>
  <c r="M2364" i="1"/>
  <c r="M1294" i="1"/>
  <c r="M2365" i="1"/>
  <c r="M1295" i="1"/>
  <c r="M1440" i="1"/>
  <c r="N1440" i="1" s="1"/>
  <c r="M26" i="1"/>
  <c r="M1845" i="1"/>
  <c r="M2920" i="1"/>
  <c r="M2366" i="1"/>
  <c r="M2367" i="1"/>
  <c r="M1846" i="1"/>
  <c r="M1847" i="1"/>
  <c r="M443" i="1"/>
  <c r="M876" i="1"/>
  <c r="M1848" i="1"/>
  <c r="M185" i="1"/>
  <c r="M1164" i="1"/>
  <c r="M1441" i="1"/>
  <c r="M2921" i="1"/>
  <c r="M581" i="1"/>
  <c r="M1849" i="1"/>
  <c r="M2368" i="1"/>
  <c r="M2922" i="1"/>
  <c r="M1850" i="1"/>
  <c r="N1850" i="1" s="1"/>
  <c r="M1016" i="1"/>
  <c r="M1442" i="1"/>
  <c r="M1296" i="1"/>
  <c r="M324" i="1"/>
  <c r="M1599" i="1"/>
  <c r="M2369" i="1"/>
  <c r="M1165" i="1"/>
  <c r="M582" i="1"/>
  <c r="M1443" i="1"/>
  <c r="M722" i="1"/>
  <c r="M2370" i="1"/>
  <c r="M583" i="1"/>
  <c r="M27" i="1"/>
  <c r="M1851" i="1"/>
  <c r="M1852" i="1"/>
  <c r="M723" i="1"/>
  <c r="M2923" i="1"/>
  <c r="M724" i="1"/>
  <c r="M1853" i="1"/>
  <c r="M1854" i="1"/>
  <c r="M444" i="1"/>
  <c r="M1297" i="1"/>
  <c r="M725" i="1"/>
  <c r="N725" i="1" s="1"/>
  <c r="M2371" i="1"/>
  <c r="M1855" i="1"/>
  <c r="M1600" i="1"/>
  <c r="M28" i="1"/>
  <c r="M726" i="1"/>
  <c r="M186" i="1"/>
  <c r="M2924" i="1"/>
  <c r="M187" i="1"/>
  <c r="M877" i="1"/>
  <c r="M1017" i="1"/>
  <c r="M2925" i="1"/>
  <c r="M2926" i="1"/>
  <c r="M878" i="1"/>
  <c r="N878" i="1" s="1"/>
  <c r="M1856" i="1"/>
  <c r="M1601" i="1"/>
  <c r="M727" i="1"/>
  <c r="M2372" i="1"/>
  <c r="M2927" i="1"/>
  <c r="M1857" i="1"/>
  <c r="M1602" i="1"/>
  <c r="M1858" i="1"/>
  <c r="M1859" i="1"/>
  <c r="M325" i="1"/>
  <c r="M1298" i="1"/>
  <c r="M728" i="1"/>
  <c r="M2928" i="1"/>
  <c r="M1860" i="1"/>
  <c r="M2373" i="1"/>
  <c r="M1018" i="1"/>
  <c r="M2929" i="1"/>
  <c r="M1861" i="1"/>
  <c r="M729" i="1"/>
  <c r="M1862" i="1"/>
  <c r="M326" i="1"/>
  <c r="M1166" i="1"/>
  <c r="M445" i="1"/>
  <c r="M1863" i="1"/>
  <c r="M1864" i="1"/>
  <c r="M1865" i="1"/>
  <c r="M2930" i="1"/>
  <c r="M1019" i="1"/>
  <c r="M2374" i="1"/>
  <c r="M2931" i="1"/>
  <c r="M2932" i="1"/>
  <c r="M730" i="1"/>
  <c r="M1866" i="1"/>
  <c r="M1020" i="1"/>
  <c r="M1167" i="1"/>
  <c r="M1299" i="1"/>
  <c r="M1867" i="1"/>
  <c r="M731" i="1"/>
  <c r="M2933" i="1"/>
  <c r="M1868" i="1"/>
  <c r="M732" i="1"/>
  <c r="M1869" i="1"/>
  <c r="M879" i="1"/>
  <c r="M2934" i="1"/>
  <c r="M1300" i="1"/>
  <c r="M1444" i="1"/>
  <c r="M584" i="1"/>
  <c r="M2375" i="1"/>
  <c r="M327" i="1"/>
  <c r="M585" i="1"/>
  <c r="M1870" i="1"/>
  <c r="M1445" i="1"/>
  <c r="M1871" i="1"/>
  <c r="M1168" i="1"/>
  <c r="N1168" i="1" s="1"/>
  <c r="M2935" i="1"/>
  <c r="M29" i="1"/>
  <c r="M1446" i="1"/>
  <c r="M2936" i="1"/>
  <c r="M1447" i="1"/>
  <c r="M30" i="1"/>
  <c r="M2376" i="1"/>
  <c r="M586" i="1"/>
  <c r="M2937" i="1"/>
  <c r="M188" i="1"/>
  <c r="M2938" i="1"/>
  <c r="M328" i="1"/>
  <c r="M587" i="1"/>
  <c r="M1021" i="1"/>
  <c r="M189" i="1"/>
  <c r="M2377" i="1"/>
  <c r="M1872" i="1"/>
  <c r="M1873" i="1"/>
  <c r="M2378" i="1"/>
  <c r="M588" i="1"/>
  <c r="M329" i="1"/>
  <c r="N329" i="1" s="1"/>
  <c r="M31" i="1"/>
  <c r="N31" i="1" s="1"/>
  <c r="M330" i="1"/>
  <c r="M1448" i="1"/>
  <c r="M2939" i="1"/>
  <c r="M2940" i="1"/>
  <c r="M2941" i="1"/>
  <c r="M1874" i="1"/>
  <c r="M2379" i="1"/>
  <c r="M331" i="1"/>
  <c r="M733" i="1"/>
  <c r="M1449" i="1"/>
  <c r="M332" i="1"/>
  <c r="M1875" i="1"/>
  <c r="M2942" i="1"/>
  <c r="M2943" i="1"/>
  <c r="M2380" i="1"/>
  <c r="M1169" i="1"/>
  <c r="M333" i="1"/>
  <c r="M1876" i="1"/>
  <c r="M1603" i="1"/>
  <c r="M2944" i="1"/>
  <c r="M2945" i="1"/>
  <c r="M2946" i="1"/>
  <c r="M2381" i="1"/>
  <c r="M2382" i="1"/>
  <c r="N2382" i="1" s="1"/>
  <c r="M2383" i="1"/>
  <c r="N2383" i="1" s="1"/>
  <c r="M2384" i="1"/>
  <c r="M2385" i="1"/>
  <c r="M446" i="1"/>
  <c r="M1170" i="1"/>
  <c r="M32" i="1"/>
  <c r="M1450" i="1"/>
  <c r="M1451" i="1"/>
  <c r="M2947" i="1"/>
  <c r="M2386" i="1"/>
  <c r="M2387" i="1"/>
  <c r="M33" i="1"/>
  <c r="M589" i="1"/>
  <c r="M734" i="1"/>
  <c r="M2948" i="1"/>
  <c r="M2949" i="1"/>
  <c r="M1877" i="1"/>
  <c r="M1171" i="1"/>
  <c r="N1171" i="1" s="1"/>
  <c r="M2950" i="1"/>
  <c r="M1172" i="1"/>
  <c r="M1604" i="1"/>
  <c r="M2388" i="1"/>
  <c r="M447" i="1"/>
  <c r="M448" i="1"/>
  <c r="M190" i="1"/>
  <c r="M2951" i="1"/>
  <c r="M2952" i="1"/>
  <c r="M1878" i="1"/>
  <c r="M1879" i="1"/>
  <c r="M2953" i="1"/>
  <c r="M1452" i="1"/>
  <c r="M1605" i="1"/>
  <c r="M735" i="1"/>
  <c r="M1022" i="1"/>
  <c r="M2389" i="1"/>
  <c r="M1301" i="1"/>
  <c r="M736" i="1"/>
  <c r="M2954" i="1"/>
  <c r="M2390" i="1"/>
  <c r="M1880" i="1"/>
  <c r="M2955" i="1"/>
  <c r="M449" i="1"/>
  <c r="M1302" i="1"/>
  <c r="M2956" i="1"/>
  <c r="M450" i="1"/>
  <c r="M34" i="1"/>
  <c r="M1453" i="1"/>
  <c r="M1881" i="1"/>
  <c r="N1881" i="1" s="1"/>
  <c r="M2391" i="1"/>
  <c r="M451" i="1"/>
  <c r="M2957" i="1"/>
  <c r="M1606" i="1"/>
  <c r="M1882" i="1"/>
  <c r="M2958" i="1"/>
  <c r="M1173" i="1"/>
  <c r="M2959" i="1"/>
  <c r="M191" i="1"/>
  <c r="M1023" i="1"/>
  <c r="M35" i="1"/>
  <c r="M1174" i="1"/>
  <c r="M1883" i="1"/>
  <c r="M2392" i="1"/>
  <c r="M36" i="1"/>
  <c r="M1454" i="1"/>
  <c r="M452" i="1"/>
  <c r="M2960" i="1"/>
  <c r="N2960" i="1" s="1"/>
  <c r="M2961" i="1"/>
  <c r="M1884" i="1"/>
  <c r="M192" i="1"/>
  <c r="M193" i="1"/>
  <c r="M1303" i="1"/>
  <c r="M2393" i="1"/>
  <c r="M1455" i="1"/>
  <c r="M453" i="1"/>
  <c r="M1885" i="1"/>
  <c r="M2394" i="1"/>
  <c r="M2395" i="1"/>
  <c r="M2962" i="1"/>
  <c r="M1607" i="1"/>
  <c r="N1607" i="1" s="1"/>
  <c r="M1304" i="1"/>
  <c r="M1886" i="1"/>
  <c r="M2963" i="1"/>
  <c r="M1305" i="1"/>
  <c r="M334" i="1"/>
  <c r="M2396" i="1"/>
  <c r="M590" i="1"/>
  <c r="M880" i="1"/>
  <c r="M454" i="1"/>
  <c r="M2397" i="1"/>
  <c r="M2964" i="1"/>
  <c r="M2398" i="1"/>
  <c r="M2965" i="1"/>
  <c r="M1456" i="1"/>
  <c r="M2399" i="1"/>
  <c r="M2966" i="1"/>
  <c r="M1175" i="1"/>
  <c r="M1176" i="1"/>
  <c r="M37" i="1"/>
  <c r="M2400" i="1"/>
  <c r="M2401" i="1"/>
  <c r="M2967" i="1"/>
  <c r="M194" i="1"/>
  <c r="M1306" i="1"/>
  <c r="M455" i="1"/>
  <c r="M456" i="1"/>
  <c r="M2968" i="1"/>
  <c r="M1608" i="1"/>
  <c r="M1887" i="1"/>
  <c r="M2969" i="1"/>
  <c r="M2970" i="1"/>
  <c r="M335" i="1"/>
  <c r="M1888" i="1"/>
  <c r="M2971" i="1"/>
  <c r="M2402" i="1"/>
  <c r="M2403" i="1"/>
  <c r="M1177" i="1"/>
  <c r="M2404" i="1"/>
  <c r="M591" i="1"/>
  <c r="M592" i="1"/>
  <c r="M1024" i="1"/>
  <c r="M2972" i="1"/>
  <c r="M1889" i="1"/>
  <c r="M38" i="1"/>
  <c r="M195" i="1"/>
  <c r="M336" i="1"/>
  <c r="M881" i="1"/>
  <c r="M2973" i="1"/>
  <c r="M1890" i="1"/>
  <c r="M1025" i="1"/>
  <c r="M1891" i="1"/>
  <c r="M1609" i="1"/>
  <c r="M1026" i="1"/>
  <c r="M39" i="1"/>
  <c r="M1892" i="1"/>
  <c r="M2405" i="1"/>
  <c r="N2405" i="1" s="1"/>
  <c r="M1893" i="1"/>
  <c r="M882" i="1"/>
  <c r="M2406" i="1"/>
  <c r="N2406" i="1" s="1"/>
  <c r="M337" i="1"/>
  <c r="M1894" i="1"/>
  <c r="M1895" i="1"/>
  <c r="M338" i="1"/>
  <c r="M1896" i="1"/>
  <c r="M1178" i="1"/>
  <c r="M1897" i="1"/>
  <c r="M1179" i="1"/>
  <c r="M2407" i="1"/>
  <c r="M2974" i="1"/>
  <c r="M1307" i="1"/>
  <c r="M40" i="1"/>
  <c r="M1457" i="1"/>
  <c r="M883" i="1"/>
  <c r="M457" i="1"/>
  <c r="M2408" i="1"/>
  <c r="M2409" i="1"/>
  <c r="M2975" i="1"/>
  <c r="M2410" i="1"/>
  <c r="M41" i="1"/>
  <c r="M1610" i="1"/>
  <c r="M2976" i="1"/>
  <c r="M884" i="1"/>
  <c r="M2411" i="1"/>
  <c r="M1458" i="1"/>
  <c r="M42" i="1"/>
  <c r="M1459" i="1"/>
  <c r="M1460" i="1"/>
  <c r="M2977" i="1"/>
  <c r="M2412" i="1"/>
  <c r="M43" i="1"/>
  <c r="M737" i="1"/>
  <c r="M44" i="1"/>
  <c r="M1461" i="1"/>
  <c r="M1027" i="1"/>
  <c r="M1611" i="1"/>
  <c r="M1028" i="1"/>
  <c r="M2413" i="1"/>
  <c r="M2414" i="1"/>
  <c r="M1898" i="1"/>
  <c r="M2415" i="1"/>
  <c r="M2978" i="1"/>
  <c r="M2979" i="1"/>
  <c r="M2980" i="1"/>
  <c r="M2981" i="1"/>
  <c r="M885" i="1"/>
  <c r="M2982" i="1"/>
  <c r="M2983" i="1"/>
  <c r="M1899" i="1"/>
  <c r="M2416" i="1"/>
  <c r="M2984" i="1"/>
  <c r="M2417" i="1"/>
  <c r="M593" i="1"/>
  <c r="M1900" i="1"/>
  <c r="M1901" i="1"/>
  <c r="M2418" i="1"/>
  <c r="M886" i="1"/>
  <c r="M1902" i="1"/>
  <c r="M2419" i="1"/>
  <c r="M45" i="1"/>
  <c r="M1612" i="1"/>
  <c r="M46" i="1"/>
  <c r="M2985" i="1"/>
  <c r="M2420" i="1"/>
  <c r="M738" i="1"/>
  <c r="M2421" i="1"/>
  <c r="M594" i="1"/>
  <c r="M1613" i="1"/>
  <c r="M1462" i="1"/>
  <c r="M1903" i="1"/>
  <c r="M2986" i="1"/>
  <c r="M739" i="1"/>
  <c r="M1904" i="1"/>
  <c r="M2422" i="1"/>
  <c r="M339" i="1"/>
  <c r="M2423" i="1"/>
  <c r="M595" i="1"/>
  <c r="M1029" i="1"/>
  <c r="M1463" i="1"/>
  <c r="M2988" i="1"/>
  <c r="N2988" i="1" s="1"/>
  <c r="M1905" i="1"/>
  <c r="M1180" i="1"/>
  <c r="M2987" i="1"/>
  <c r="M2424" i="1"/>
  <c r="M196" i="1"/>
  <c r="M2989" i="1"/>
  <c r="M1906" i="1"/>
  <c r="M1907" i="1"/>
  <c r="M740" i="1"/>
  <c r="M741" i="1"/>
  <c r="N741" i="1" s="1"/>
  <c r="M2425" i="1"/>
  <c r="M1614" i="1"/>
  <c r="M1908" i="1"/>
  <c r="M2426" i="1"/>
  <c r="M458" i="1"/>
  <c r="M2427" i="1"/>
  <c r="M1909" i="1"/>
  <c r="M2990" i="1"/>
  <c r="M596" i="1"/>
  <c r="M2428" i="1"/>
  <c r="M197" i="1"/>
  <c r="M2429" i="1"/>
  <c r="M2991" i="1"/>
  <c r="M2992" i="1"/>
  <c r="M887" i="1"/>
  <c r="M198" i="1"/>
  <c r="M2430" i="1"/>
  <c r="M2431" i="1"/>
  <c r="M2432" i="1"/>
  <c r="N2432" i="1" s="1"/>
  <c r="M597" i="1"/>
  <c r="M2993" i="1"/>
  <c r="M47" i="1"/>
  <c r="M2433" i="1"/>
  <c r="M1910" i="1"/>
  <c r="M742" i="1"/>
  <c r="M199" i="1"/>
  <c r="M200" i="1"/>
  <c r="M1308" i="1"/>
  <c r="M1615" i="1"/>
  <c r="M888" i="1"/>
  <c r="M2434" i="1"/>
  <c r="M201" i="1"/>
  <c r="M340" i="1"/>
  <c r="M1030" i="1"/>
  <c r="M1911" i="1"/>
  <c r="M48" i="1"/>
  <c r="M1464" i="1"/>
  <c r="M1181" i="1"/>
  <c r="M2994" i="1"/>
  <c r="M1616" i="1"/>
  <c r="M1182" i="1"/>
  <c r="M49" i="1"/>
  <c r="M598" i="1"/>
  <c r="M341" i="1"/>
  <c r="M889" i="1"/>
  <c r="M2995" i="1"/>
  <c r="M1912" i="1"/>
  <c r="M2996" i="1"/>
  <c r="M1913" i="1"/>
  <c r="M50" i="1"/>
  <c r="M342" i="1"/>
  <c r="M2435" i="1"/>
  <c r="M51" i="1"/>
  <c r="M343" i="1"/>
  <c r="M344" i="1"/>
  <c r="M2997" i="1"/>
  <c r="M2998" i="1"/>
  <c r="M1183" i="1"/>
  <c r="M2999" i="1"/>
  <c r="M2436" i="1"/>
  <c r="M3000" i="1"/>
  <c r="M1184" i="1"/>
  <c r="M1309" i="1"/>
  <c r="M2437" i="1"/>
  <c r="M2438" i="1"/>
  <c r="M202" i="1"/>
  <c r="M1465" i="1"/>
  <c r="M3001" i="1"/>
  <c r="M459" i="1"/>
  <c r="M2439" i="1"/>
  <c r="M3002" i="1"/>
  <c r="M2440" i="1"/>
  <c r="M1466" i="1"/>
  <c r="M890" i="1"/>
  <c r="M3003" i="1"/>
  <c r="M2441" i="1"/>
  <c r="M891" i="1"/>
  <c r="M1310" i="1"/>
  <c r="M1467" i="1"/>
  <c r="M892" i="1"/>
  <c r="M52" i="1"/>
  <c r="M1914" i="1"/>
  <c r="M2442" i="1"/>
  <c r="M3004" i="1"/>
  <c r="M3005" i="1"/>
  <c r="M2443" i="1"/>
  <c r="N2443" i="1" s="1"/>
  <c r="M1915" i="1"/>
  <c r="N1915" i="1" s="1"/>
  <c r="M1916" i="1"/>
  <c r="M3006" i="1"/>
  <c r="M1031" i="1"/>
  <c r="M460" i="1"/>
  <c r="M2444" i="1"/>
  <c r="M1311" i="1"/>
  <c r="M2445" i="1"/>
  <c r="M461" i="1"/>
  <c r="M462" i="1"/>
  <c r="M1032" i="1"/>
  <c r="M1917" i="1"/>
  <c r="M1185" i="1"/>
  <c r="M3007" i="1"/>
  <c r="M3008" i="1"/>
  <c r="M743" i="1"/>
  <c r="M463" i="1"/>
  <c r="M3009" i="1"/>
  <c r="M1918" i="1"/>
  <c r="M599" i="1"/>
  <c r="M3010" i="1"/>
  <c r="M893" i="1"/>
  <c r="M1617" i="1"/>
  <c r="M1919" i="1"/>
  <c r="M345" i="1"/>
  <c r="M346" i="1"/>
  <c r="M1920" i="1"/>
  <c r="M2446" i="1"/>
  <c r="M2447" i="1"/>
  <c r="M464" i="1"/>
  <c r="M600" i="1"/>
  <c r="M601" i="1"/>
  <c r="M3011" i="1"/>
  <c r="M2448" i="1"/>
  <c r="M1921" i="1"/>
  <c r="M1468" i="1"/>
  <c r="M894" i="1"/>
  <c r="M1312" i="1"/>
  <c r="M602" i="1"/>
  <c r="M2449" i="1"/>
  <c r="M1469" i="1"/>
  <c r="M744" i="1"/>
  <c r="M203" i="1"/>
  <c r="M3012" i="1"/>
  <c r="M3013" i="1"/>
  <c r="M895" i="1"/>
  <c r="M2450" i="1"/>
  <c r="M1618" i="1"/>
  <c r="M1313" i="1"/>
  <c r="M1314" i="1"/>
  <c r="M3014" i="1"/>
  <c r="M2451" i="1"/>
  <c r="M2452" i="1"/>
  <c r="M465" i="1"/>
  <c r="M1470" i="1"/>
  <c r="M3015" i="1"/>
  <c r="M2453" i="1"/>
  <c r="M1033" i="1"/>
  <c r="M466" i="1"/>
  <c r="M204" i="1"/>
  <c r="M53" i="1"/>
  <c r="M1619" i="1"/>
  <c r="M1315" i="1"/>
  <c r="M1471" i="1"/>
  <c r="M603" i="1"/>
  <c r="M604" i="1"/>
  <c r="M2454" i="1"/>
  <c r="M1922" i="1"/>
  <c r="M347" i="1"/>
  <c r="M1923" i="1"/>
  <c r="M896" i="1"/>
  <c r="M1924" i="1"/>
  <c r="M897" i="1"/>
  <c r="M1186" i="1"/>
  <c r="M1472" i="1"/>
  <c r="M205" i="1"/>
  <c r="M2455" i="1"/>
  <c r="M2456" i="1"/>
  <c r="M1925" i="1"/>
  <c r="M745" i="1"/>
  <c r="M1926" i="1"/>
  <c r="M1620" i="1"/>
  <c r="M3016" i="1"/>
  <c r="M898" i="1"/>
  <c r="M1927" i="1"/>
  <c r="M899" i="1"/>
  <c r="M1034" i="1"/>
  <c r="M3017" i="1"/>
  <c r="M3018" i="1"/>
  <c r="M1621" i="1"/>
  <c r="M2457" i="1"/>
  <c r="M746" i="1"/>
  <c r="M747" i="1"/>
  <c r="M900" i="1"/>
  <c r="M2458" i="1"/>
  <c r="M1928" i="1"/>
  <c r="M1316" i="1"/>
  <c r="M1035" i="1"/>
  <c r="M2459" i="1"/>
  <c r="M2460" i="1"/>
  <c r="M2461" i="1"/>
  <c r="M1317" i="1"/>
  <c r="M3019" i="1"/>
  <c r="M54" i="1"/>
  <c r="M1318" i="1"/>
  <c r="M1929" i="1"/>
  <c r="M2462" i="1"/>
  <c r="M206" i="1"/>
  <c r="M3020" i="1"/>
  <c r="M1930" i="1"/>
  <c r="M748" i="1"/>
  <c r="M1931" i="1"/>
  <c r="M2463" i="1"/>
  <c r="M1932" i="1"/>
  <c r="M207" i="1"/>
  <c r="M3021" i="1"/>
  <c r="M55" i="1"/>
  <c r="M1187" i="1"/>
  <c r="M3022" i="1"/>
  <c r="M3023" i="1"/>
  <c r="M467" i="1"/>
  <c r="M1933" i="1"/>
  <c r="M1473" i="1"/>
  <c r="M3024" i="1"/>
  <c r="M2464" i="1"/>
  <c r="M348" i="1"/>
  <c r="M3025" i="1"/>
  <c r="M1934" i="1"/>
  <c r="M349" i="1"/>
  <c r="N349" i="1" s="1"/>
  <c r="M208" i="1"/>
  <c r="N208" i="1" s="1"/>
  <c r="M1036" i="1"/>
  <c r="M3026" i="1"/>
  <c r="M1037" i="1"/>
  <c r="M1935" i="1"/>
  <c r="M350" i="1"/>
  <c r="M1622" i="1"/>
  <c r="M1038" i="1"/>
  <c r="M749" i="1"/>
  <c r="M3027" i="1"/>
  <c r="M3028" i="1"/>
  <c r="M1188" i="1"/>
  <c r="M2465" i="1"/>
  <c r="N2465" i="1" s="1"/>
  <c r="M901" i="1"/>
  <c r="M1319" i="1"/>
  <c r="M209" i="1"/>
  <c r="N209" i="1" s="1"/>
  <c r="M2466" i="1"/>
  <c r="M1189" i="1"/>
  <c r="M351" i="1"/>
  <c r="M56" i="1"/>
  <c r="M1936" i="1"/>
  <c r="M1937" i="1"/>
  <c r="M1039" i="1"/>
  <c r="M1474" i="1"/>
  <c r="M1190" i="1"/>
  <c r="M2467" i="1"/>
  <c r="M902" i="1"/>
  <c r="M3029" i="1"/>
  <c r="M352" i="1"/>
  <c r="M1320" i="1"/>
  <c r="M353" i="1"/>
  <c r="M1938" i="1"/>
  <c r="M1623" i="1"/>
  <c r="M2468" i="1"/>
  <c r="M2469" i="1"/>
  <c r="M1939" i="1"/>
  <c r="M210" i="1"/>
  <c r="M3030" i="1"/>
  <c r="M2470" i="1"/>
  <c r="M1191" i="1"/>
  <c r="M2471" i="1"/>
  <c r="M1192" i="1"/>
  <c r="M3031" i="1"/>
  <c r="M2472" i="1"/>
  <c r="N2472" i="1" s="1"/>
  <c r="M468" i="1"/>
  <c r="M2473" i="1"/>
  <c r="M903" i="1"/>
  <c r="N903" i="1" s="1"/>
  <c r="M1321" i="1"/>
  <c r="M57" i="1"/>
  <c r="M58" i="1"/>
  <c r="M750" i="1"/>
  <c r="N750" i="1" s="1"/>
  <c r="M59" i="1"/>
  <c r="N59" i="1" s="1"/>
  <c r="M904" i="1"/>
  <c r="M2474" i="1"/>
  <c r="M211" i="1"/>
  <c r="M605" i="1"/>
  <c r="M3032" i="1"/>
  <c r="M2475" i="1"/>
  <c r="M1322" i="1"/>
  <c r="M1624" i="1"/>
  <c r="N1624" i="1" s="1"/>
  <c r="M3033" i="1"/>
  <c r="M1940" i="1"/>
  <c r="M3035" i="1"/>
  <c r="N3035" i="1" s="1"/>
  <c r="M3034" i="1"/>
  <c r="M1193" i="1"/>
  <c r="M1941" i="1"/>
  <c r="M1194" i="1"/>
  <c r="M905" i="1"/>
  <c r="M3036" i="1"/>
  <c r="M1942" i="1"/>
  <c r="M2476" i="1"/>
  <c r="M354" i="1"/>
  <c r="M469" i="1"/>
  <c r="M212" i="1"/>
  <c r="M3037" i="1"/>
  <c r="M1625" i="1"/>
  <c r="M2477" i="1"/>
  <c r="M2478" i="1"/>
  <c r="M1323" i="1"/>
  <c r="M213" i="1"/>
  <c r="M1324" i="1"/>
  <c r="M2479" i="1"/>
  <c r="M1943" i="1"/>
  <c r="M2480" i="1"/>
  <c r="M2481" i="1"/>
  <c r="M1325" i="1"/>
  <c r="M2482" i="1"/>
  <c r="M1944" i="1"/>
  <c r="M1475" i="1"/>
  <c r="M2483" i="1"/>
  <c r="M1945" i="1"/>
  <c r="M1946" i="1"/>
  <c r="M906" i="1"/>
  <c r="M1947" i="1"/>
  <c r="M1948" i="1"/>
  <c r="M1476" i="1"/>
  <c r="M1949" i="1"/>
  <c r="M751" i="1"/>
  <c r="M1477" i="1"/>
  <c r="M214" i="1"/>
  <c r="M1950" i="1"/>
  <c r="M2484" i="1"/>
  <c r="M1626" i="1"/>
  <c r="M1326" i="1"/>
  <c r="M2485" i="1"/>
  <c r="M907" i="1"/>
  <c r="M2486" i="1"/>
  <c r="M355" i="1"/>
  <c r="M1478" i="1"/>
  <c r="M60" i="1"/>
  <c r="M1479" i="1"/>
  <c r="M61" i="1"/>
  <c r="M3038" i="1"/>
  <c r="M908" i="1"/>
  <c r="M1951" i="1"/>
  <c r="M3039" i="1"/>
  <c r="M1952" i="1"/>
  <c r="M3040" i="1"/>
  <c r="M3041" i="1"/>
  <c r="M215" i="1"/>
  <c r="M1480" i="1"/>
  <c r="M3042" i="1"/>
  <c r="M909" i="1"/>
  <c r="M1627" i="1"/>
  <c r="M1953" i="1"/>
  <c r="M2487" i="1"/>
  <c r="M752" i="1"/>
  <c r="M1481" i="1"/>
  <c r="N1481" i="1" s="1"/>
  <c r="M2488" i="1"/>
  <c r="M216" i="1"/>
  <c r="M3043" i="1"/>
  <c r="M2489" i="1"/>
  <c r="M62" i="1"/>
  <c r="M356" i="1"/>
  <c r="M217" i="1"/>
  <c r="M1482" i="1"/>
  <c r="M910" i="1"/>
  <c r="M2490" i="1"/>
  <c r="M3044" i="1"/>
  <c r="M3045" i="1"/>
  <c r="M470" i="1"/>
  <c r="M218" i="1"/>
  <c r="M357" i="1"/>
  <c r="M219" i="1"/>
  <c r="M2491" i="1"/>
  <c r="M2492" i="1"/>
  <c r="M2493" i="1"/>
  <c r="M2494" i="1"/>
  <c r="M1954" i="1"/>
  <c r="M3046" i="1"/>
  <c r="M1195" i="1"/>
  <c r="M63" i="1"/>
  <c r="M911" i="1"/>
  <c r="M912" i="1"/>
  <c r="M220" i="1"/>
  <c r="M1955" i="1"/>
  <c r="M753" i="1"/>
  <c r="M1196" i="1"/>
  <c r="M1956" i="1"/>
  <c r="M64" i="1"/>
  <c r="M2495" i="1"/>
  <c r="M471" i="1"/>
  <c r="M1957" i="1"/>
  <c r="M3047" i="1"/>
  <c r="M3048" i="1"/>
  <c r="M1040" i="1"/>
  <c r="M2496" i="1"/>
  <c r="M3049" i="1"/>
  <c r="M1958" i="1"/>
  <c r="M913" i="1"/>
  <c r="M1041" i="1"/>
  <c r="M1327" i="1"/>
  <c r="M754" i="1"/>
  <c r="M358" i="1"/>
  <c r="M3050" i="1"/>
  <c r="M1197" i="1"/>
  <c r="M2497" i="1"/>
  <c r="M1328" i="1"/>
  <c r="M2498" i="1"/>
  <c r="M1198" i="1"/>
  <c r="M2499" i="1"/>
  <c r="N2499" i="1" s="1"/>
  <c r="M2500" i="1"/>
  <c r="M2501" i="1"/>
  <c r="M3051" i="1"/>
  <c r="M1959" i="1"/>
  <c r="N1959" i="1" s="1"/>
  <c r="M3052" i="1"/>
  <c r="M606" i="1"/>
  <c r="M3053" i="1"/>
  <c r="M1199" i="1"/>
  <c r="M2502" i="1"/>
  <c r="M607" i="1"/>
  <c r="M1960" i="1"/>
  <c r="M1042" i="1"/>
  <c r="M3054" i="1"/>
  <c r="M359" i="1"/>
  <c r="M2503" i="1"/>
  <c r="M221" i="1"/>
  <c r="M3055" i="1"/>
  <c r="M2504" i="1"/>
  <c r="M222" i="1"/>
  <c r="N222" i="1" s="1"/>
  <c r="M65" i="1"/>
  <c r="M3056" i="1"/>
  <c r="M1628" i="1"/>
  <c r="M3057" i="1"/>
  <c r="M66" i="1"/>
  <c r="M2505" i="1"/>
  <c r="M1483" i="1"/>
  <c r="M755" i="1"/>
  <c r="M3058" i="1"/>
  <c r="M756" i="1"/>
  <c r="M914" i="1"/>
  <c r="M608" i="1"/>
  <c r="M1484" i="1"/>
  <c r="M223" i="1"/>
  <c r="M1043" i="1"/>
  <c r="M1961" i="1"/>
  <c r="M1962" i="1"/>
  <c r="M3059" i="1"/>
  <c r="M3060" i="1"/>
  <c r="M1485" i="1"/>
  <c r="M2506" i="1"/>
  <c r="M1044" i="1"/>
  <c r="M2507" i="1"/>
  <c r="M1486" i="1"/>
  <c r="M757" i="1"/>
  <c r="M472" i="1"/>
  <c r="M360" i="1"/>
  <c r="M1963" i="1"/>
  <c r="M758" i="1"/>
  <c r="M915" i="1"/>
  <c r="M1487" i="1"/>
  <c r="M3061" i="1"/>
  <c r="M473" i="1"/>
  <c r="M67" i="1"/>
  <c r="M1964" i="1"/>
  <c r="M1629" i="1"/>
  <c r="M361" i="1"/>
  <c r="M3062" i="1"/>
  <c r="M362" i="1"/>
  <c r="M1200" i="1"/>
  <c r="M1329" i="1"/>
  <c r="M1965" i="1"/>
  <c r="M1045" i="1"/>
  <c r="M68" i="1"/>
  <c r="M1330" i="1"/>
  <c r="N1330" i="1" s="1"/>
  <c r="M224" i="1"/>
  <c r="M363" i="1"/>
  <c r="M69" i="1"/>
  <c r="M1331" i="1"/>
  <c r="M3064" i="1"/>
  <c r="M2508" i="1"/>
  <c r="M225" i="1"/>
  <c r="M3063" i="1"/>
  <c r="N3063" i="1" s="1"/>
  <c r="M2509" i="1"/>
  <c r="M1966" i="1"/>
  <c r="M1967" i="1"/>
  <c r="M3065" i="1"/>
  <c r="M1201" i="1"/>
  <c r="M1968" i="1"/>
  <c r="M2510" i="1"/>
  <c r="M759" i="1"/>
  <c r="M1046" i="1"/>
  <c r="M916" i="1"/>
  <c r="M3066" i="1"/>
  <c r="M1202" i="1"/>
  <c r="M609" i="1"/>
  <c r="M1047" i="1"/>
  <c r="M3067" i="1"/>
  <c r="N3067" i="1" s="1"/>
  <c r="M3068" i="1"/>
  <c r="M760" i="1"/>
  <c r="M1969" i="1"/>
  <c r="M3069" i="1"/>
  <c r="M761" i="1"/>
  <c r="N761" i="1" s="1"/>
  <c r="M474" i="1"/>
  <c r="M475" i="1"/>
  <c r="M1488" i="1"/>
  <c r="M3070" i="1"/>
  <c r="M3071" i="1"/>
  <c r="M1332" i="1"/>
  <c r="M2511" i="1"/>
  <c r="M476" i="1"/>
  <c r="M1203" i="1"/>
  <c r="M3072" i="1"/>
  <c r="M1048" i="1"/>
  <c r="M226" i="1"/>
  <c r="M1333" i="1"/>
  <c r="M2512" i="1"/>
  <c r="M2513" i="1"/>
  <c r="M2514" i="1"/>
  <c r="M3073" i="1"/>
  <c r="M1489" i="1"/>
  <c r="M2515" i="1"/>
  <c r="M1334" i="1"/>
  <c r="M1970" i="1"/>
  <c r="M477" i="1"/>
  <c r="M3074" i="1"/>
  <c r="M1971" i="1"/>
  <c r="M3075" i="1"/>
  <c r="M2516" i="1"/>
  <c r="M3076" i="1"/>
  <c r="M70" i="1"/>
  <c r="N70" i="1" s="1"/>
  <c r="M2517" i="1"/>
  <c r="M2518" i="1"/>
  <c r="M610" i="1"/>
  <c r="M3077" i="1"/>
  <c r="M1049" i="1"/>
  <c r="M1490" i="1"/>
  <c r="M1972" i="1"/>
  <c r="M1050" i="1"/>
  <c r="N1050" i="1" s="1"/>
  <c r="M2519" i="1"/>
  <c r="M1335" i="1"/>
  <c r="M71" i="1"/>
  <c r="M1051" i="1"/>
  <c r="M2520" i="1"/>
  <c r="M1973" i="1"/>
  <c r="M917" i="1"/>
  <c r="M2521" i="1"/>
  <c r="M1336" i="1"/>
  <c r="M1974" i="1"/>
  <c r="M2522" i="1"/>
  <c r="M3078" i="1"/>
  <c r="M762" i="1"/>
  <c r="N762" i="1" s="1"/>
  <c r="M1052" i="1"/>
  <c r="M478" i="1"/>
  <c r="M611" i="1"/>
  <c r="M1975" i="1"/>
  <c r="M1491" i="1"/>
  <c r="M479" i="1"/>
  <c r="M1204" i="1"/>
  <c r="M2523" i="1"/>
  <c r="M2524" i="1"/>
  <c r="M1205" i="1"/>
  <c r="M2525" i="1"/>
  <c r="M1976" i="1"/>
  <c r="M1977" i="1"/>
  <c r="M763" i="1"/>
  <c r="M3079" i="1"/>
  <c r="M1978" i="1"/>
  <c r="M1979" i="1"/>
  <c r="M2526" i="1"/>
  <c r="M764" i="1"/>
  <c r="M72" i="1"/>
  <c r="M2527" i="1"/>
  <c r="M227" i="1"/>
  <c r="M480" i="1"/>
  <c r="M3080" i="1"/>
  <c r="M3081" i="1"/>
  <c r="M2528" i="1"/>
  <c r="M612" i="1"/>
  <c r="N612" i="1" s="1"/>
  <c r="M228" i="1"/>
  <c r="M229" i="1"/>
  <c r="M364" i="1"/>
  <c r="M73" i="1"/>
  <c r="M1492" i="1"/>
  <c r="M1980" i="1"/>
  <c r="N1980" i="1" s="1"/>
  <c r="M1981" i="1"/>
  <c r="N1981" i="1" s="1"/>
  <c r="M1982" i="1"/>
  <c r="M613" i="1"/>
  <c r="M365" i="1"/>
  <c r="M1053" i="1"/>
  <c r="M1337" i="1"/>
  <c r="M614" i="1"/>
  <c r="M481" i="1"/>
  <c r="M918" i="1"/>
  <c r="M366" i="1"/>
  <c r="M3082" i="1"/>
  <c r="M1983" i="1"/>
  <c r="M482" i="1"/>
  <c r="M1054" i="1"/>
  <c r="M2529" i="1"/>
  <c r="M230" i="1"/>
  <c r="M1338" i="1"/>
  <c r="M765" i="1"/>
  <c r="N765" i="1" s="1"/>
  <c r="M919" i="1"/>
  <c r="M766" i="1"/>
  <c r="M615" i="1"/>
  <c r="M2530" i="1"/>
  <c r="M616" i="1"/>
  <c r="M3083" i="1"/>
  <c r="M3084" i="1"/>
  <c r="M1630" i="1"/>
  <c r="M1055" i="1"/>
  <c r="M2531" i="1"/>
  <c r="M1984" i="1"/>
  <c r="M767" i="1"/>
  <c r="M617" i="1"/>
  <c r="M3085" i="1"/>
  <c r="M2532" i="1"/>
  <c r="M1985" i="1"/>
  <c r="M618" i="1"/>
  <c r="M483" i="1"/>
  <c r="M3086" i="1"/>
  <c r="M920" i="1"/>
  <c r="M921" i="1"/>
  <c r="M619" i="1"/>
  <c r="M3087" i="1"/>
  <c r="M1206" i="1"/>
  <c r="M768" i="1"/>
  <c r="M1986" i="1"/>
  <c r="M231" i="1"/>
  <c r="M2533" i="1"/>
  <c r="M2534" i="1"/>
  <c r="M1493" i="1"/>
  <c r="M367" i="1"/>
  <c r="M368" i="1"/>
  <c r="N368" i="1" s="1"/>
  <c r="M2535" i="1"/>
  <c r="M1339" i="1"/>
  <c r="M3088" i="1"/>
  <c r="M1056" i="1"/>
  <c r="M74" i="1"/>
  <c r="M1987" i="1"/>
  <c r="M2536" i="1"/>
  <c r="M1988" i="1"/>
  <c r="M769" i="1"/>
  <c r="M1989" i="1"/>
  <c r="M3089" i="1"/>
  <c r="M369" i="1"/>
  <c r="M1631" i="1"/>
  <c r="M2537" i="1"/>
  <c r="M1990" i="1"/>
  <c r="M620" i="1"/>
  <c r="M370" i="1"/>
  <c r="N370" i="1" s="1"/>
  <c r="M2538" i="1"/>
  <c r="M1632" i="1"/>
  <c r="M1991" i="1"/>
  <c r="M3090" i="1"/>
  <c r="M3091" i="1"/>
  <c r="M922" i="1"/>
  <c r="M1633" i="1"/>
  <c r="M770" i="1"/>
  <c r="M621" i="1"/>
  <c r="M2539" i="1"/>
  <c r="M1634" i="1"/>
  <c r="M1992" i="1"/>
  <c r="M1494" i="1"/>
  <c r="M1993" i="1"/>
  <c r="M1207" i="1"/>
  <c r="M75" i="1"/>
  <c r="M622" i="1"/>
  <c r="M1994" i="1"/>
  <c r="M1340" i="1"/>
  <c r="M1208" i="1"/>
  <c r="M3092" i="1"/>
  <c r="M484" i="1"/>
  <c r="M1057" i="1"/>
  <c r="M76" i="1"/>
  <c r="M1995" i="1"/>
  <c r="M1209" i="1"/>
  <c r="M2540" i="1"/>
  <c r="M371" i="1"/>
  <c r="M3093" i="1"/>
  <c r="N3093" i="1" s="1"/>
  <c r="M2541" i="1"/>
  <c r="N2541" i="1" s="1"/>
  <c r="M2542" i="1"/>
  <c r="M2543" i="1"/>
  <c r="M1635" i="1"/>
  <c r="M2544" i="1"/>
  <c r="M1996" i="1"/>
  <c r="N1996" i="1" s="1"/>
  <c r="M3094" i="1"/>
  <c r="M485" i="1"/>
  <c r="M77" i="1"/>
  <c r="M1636" i="1"/>
  <c r="M78" i="1"/>
  <c r="M3095" i="1"/>
  <c r="M923" i="1"/>
  <c r="M1341" i="1"/>
  <c r="N1341" i="1" s="1"/>
  <c r="M924" i="1"/>
  <c r="M79" i="1"/>
  <c r="M623" i="1"/>
  <c r="M1997" i="1"/>
  <c r="M1637" i="1"/>
  <c r="M1210" i="1"/>
  <c r="M2545" i="1"/>
  <c r="M624" i="1"/>
  <c r="M1998" i="1"/>
  <c r="M3096" i="1"/>
  <c r="M2546" i="1"/>
  <c r="M1211" i="1"/>
  <c r="M372" i="1"/>
  <c r="M1999" i="1"/>
  <c r="M2547" i="1"/>
  <c r="M2000" i="1"/>
  <c r="M771" i="1"/>
  <c r="M625" i="1"/>
  <c r="M772" i="1"/>
  <c r="M626" i="1"/>
  <c r="M2548" i="1"/>
  <c r="M486" i="1"/>
  <c r="M2001" i="1"/>
  <c r="M3097" i="1"/>
  <c r="M773" i="1"/>
  <c r="N773" i="1" s="1"/>
  <c r="M373" i="1"/>
  <c r="M774" i="1"/>
  <c r="M2549" i="1"/>
  <c r="M2002" i="1"/>
  <c r="M775" i="1"/>
  <c r="M2550" i="1"/>
  <c r="M3098" i="1"/>
  <c r="M3099" i="1"/>
  <c r="M3100" i="1"/>
  <c r="M776" i="1"/>
  <c r="M1342" i="1"/>
  <c r="M1212" i="1"/>
  <c r="M2551" i="1"/>
  <c r="M777" i="1"/>
  <c r="M1638" i="1"/>
  <c r="M627" i="1"/>
  <c r="M1343" i="1"/>
  <c r="M3102" i="1"/>
  <c r="M1213" i="1"/>
  <c r="M2552" i="1"/>
  <c r="M3101" i="1"/>
  <c r="N3101" i="1" s="1"/>
  <c r="M3103" i="1"/>
  <c r="M628" i="1"/>
  <c r="N628" i="1" s="1"/>
  <c r="M3104" i="1"/>
  <c r="M2003" i="1"/>
  <c r="M629" i="1"/>
  <c r="M487" i="1"/>
  <c r="M80" i="1"/>
  <c r="M2553" i="1"/>
  <c r="M1495" i="1"/>
  <c r="M1214" i="1"/>
  <c r="M232" i="1"/>
  <c r="M3105" i="1"/>
  <c r="M1344" i="1"/>
  <c r="M2554" i="1"/>
  <c r="M1639" i="1"/>
  <c r="M1640" i="1"/>
  <c r="M2004" i="1"/>
  <c r="M1215" i="1"/>
  <c r="M1058" i="1"/>
  <c r="M1496" i="1"/>
  <c r="M81" i="1"/>
  <c r="M2555" i="1"/>
  <c r="M2005" i="1"/>
  <c r="M630" i="1"/>
  <c r="M1497" i="1"/>
  <c r="M2556" i="1"/>
  <c r="M3106" i="1"/>
  <c r="M488" i="1"/>
  <c r="M2557" i="1"/>
  <c r="M3107" i="1"/>
  <c r="M82" i="1"/>
  <c r="M2558" i="1"/>
  <c r="M2559" i="1"/>
  <c r="M489" i="1"/>
  <c r="N489" i="1" s="1"/>
  <c r="M1059" i="1"/>
  <c r="M83" i="1"/>
  <c r="M2560" i="1"/>
  <c r="N2560" i="1" s="1"/>
  <c r="M2561" i="1"/>
  <c r="M2562" i="1"/>
  <c r="M778" i="1"/>
  <c r="M2006" i="1"/>
  <c r="M2007" i="1"/>
  <c r="M233" i="1"/>
  <c r="M2563" i="1"/>
  <c r="M3108" i="1"/>
  <c r="M234" i="1"/>
  <c r="M1345" i="1"/>
  <c r="M1641" i="1"/>
  <c r="M2008" i="1"/>
  <c r="M3109" i="1"/>
  <c r="M374" i="1"/>
  <c r="M2564" i="1"/>
  <c r="M375" i="1"/>
  <c r="M2565" i="1"/>
  <c r="M2009" i="1"/>
  <c r="N2009" i="1" s="1"/>
  <c r="M1642" i="1"/>
  <c r="M3110" i="1"/>
  <c r="M3111" i="1"/>
  <c r="M2010" i="1"/>
  <c r="M2566" i="1"/>
  <c r="M3112" i="1"/>
  <c r="M1643" i="1"/>
  <c r="M2567" i="1"/>
  <c r="M631" i="1"/>
  <c r="M1216" i="1"/>
  <c r="M3113" i="1"/>
  <c r="M2568" i="1"/>
  <c r="M3114" i="1"/>
  <c r="M3115" i="1"/>
  <c r="M2011" i="1"/>
  <c r="M2012" i="1"/>
  <c r="M1217" i="1"/>
  <c r="M2013" i="1"/>
  <c r="M1498" i="1"/>
  <c r="M1346" i="1"/>
  <c r="M632" i="1"/>
  <c r="M2569" i="1"/>
  <c r="M3116" i="1"/>
  <c r="M1060" i="1"/>
  <c r="M1218" i="1"/>
  <c r="M925" i="1"/>
  <c r="M926" i="1"/>
  <c r="M1347" i="1"/>
  <c r="M3117" i="1"/>
  <c r="M2570" i="1"/>
  <c r="M2571" i="1"/>
  <c r="M1499" i="1"/>
  <c r="M84" i="1"/>
  <c r="M3118" i="1"/>
  <c r="M2014" i="1"/>
  <c r="M1061" i="1"/>
  <c r="N1061" i="1" s="1"/>
  <c r="M235" i="1"/>
  <c r="M1500" i="1"/>
  <c r="M3119" i="1"/>
  <c r="M779" i="1"/>
  <c r="M3120" i="1"/>
  <c r="M376" i="1"/>
  <c r="M3121" i="1"/>
  <c r="M2015" i="1"/>
  <c r="M3122" i="1"/>
  <c r="M3123" i="1"/>
  <c r="M2016" i="1"/>
  <c r="M2017" i="1"/>
  <c r="M3124" i="1"/>
  <c r="M2018" i="1"/>
  <c r="M2572" i="1"/>
  <c r="M2573" i="1"/>
  <c r="M3125" i="1"/>
  <c r="M780" i="1"/>
  <c r="M1348" i="1"/>
  <c r="M2574" i="1"/>
  <c r="M2575" i="1"/>
  <c r="M490" i="1"/>
  <c r="M85" i="1"/>
  <c r="M781" i="1"/>
  <c r="M2019" i="1"/>
  <c r="M2020" i="1"/>
  <c r="M2021" i="1"/>
  <c r="M491" i="1"/>
  <c r="M1644" i="1"/>
  <c r="M492" i="1"/>
  <c r="N492" i="1" s="1"/>
  <c r="M2022" i="1"/>
  <c r="M86" i="1"/>
  <c r="M1349" i="1"/>
  <c r="M1350" i="1"/>
  <c r="M2023" i="1"/>
  <c r="M2576" i="1"/>
  <c r="M2024" i="1"/>
  <c r="M3126" i="1"/>
  <c r="M782" i="1"/>
  <c r="M3127" i="1"/>
  <c r="M2577" i="1"/>
  <c r="M927" i="1"/>
  <c r="N927" i="1" s="1"/>
  <c r="M236" i="1"/>
  <c r="M633" i="1"/>
  <c r="M928" i="1"/>
  <c r="M1501" i="1"/>
  <c r="M3128" i="1"/>
  <c r="M493" i="1"/>
  <c r="M3129" i="1"/>
  <c r="M3130" i="1"/>
  <c r="M3131" i="1"/>
  <c r="M3132" i="1"/>
  <c r="M2578" i="1"/>
  <c r="M2579" i="1"/>
  <c r="M3133" i="1"/>
  <c r="M1502" i="1"/>
  <c r="M2580" i="1"/>
  <c r="M2025" i="1"/>
  <c r="M2581" i="1"/>
  <c r="N2581" i="1" s="1"/>
  <c r="M494" i="1"/>
  <c r="M1219" i="1"/>
  <c r="M495" i="1"/>
  <c r="M1503" i="1"/>
  <c r="M2582" i="1"/>
  <c r="M2583" i="1"/>
  <c r="M1220" i="1"/>
  <c r="M2026" i="1"/>
  <c r="M2027" i="1"/>
  <c r="M634" i="1"/>
  <c r="M3134" i="1"/>
  <c r="M2584" i="1"/>
  <c r="M3135" i="1"/>
  <c r="M2585" i="1"/>
  <c r="M2028" i="1"/>
  <c r="M2586" i="1"/>
  <c r="M496" i="1"/>
  <c r="M929" i="1"/>
  <c r="M3136" i="1"/>
  <c r="M87" i="1"/>
  <c r="M88" i="1"/>
  <c r="M1351" i="1"/>
  <c r="M2029" i="1"/>
  <c r="M1645" i="1"/>
  <c r="M237" i="1"/>
  <c r="M2030" i="1"/>
  <c r="M1352" i="1"/>
  <c r="M3137" i="1"/>
  <c r="M930" i="1"/>
  <c r="M3138" i="1"/>
  <c r="M931" i="1"/>
  <c r="M932" i="1"/>
  <c r="M1353" i="1"/>
  <c r="M3139" i="1"/>
  <c r="M3140" i="1"/>
  <c r="M3141" i="1"/>
  <c r="M3142" i="1"/>
  <c r="M1062" i="1"/>
  <c r="M2031" i="1"/>
  <c r="M2032" i="1"/>
  <c r="M2033" i="1"/>
  <c r="M1354" i="1"/>
  <c r="M1504" i="1"/>
  <c r="M2034" i="1"/>
  <c r="M2587" i="1"/>
  <c r="M3143" i="1"/>
  <c r="M2588" i="1"/>
  <c r="M377" i="1"/>
  <c r="M1505" i="1"/>
  <c r="M2589" i="1"/>
  <c r="M3144" i="1"/>
  <c r="M497" i="1"/>
  <c r="M2035" i="1"/>
  <c r="M1355" i="1"/>
  <c r="M2590" i="1"/>
  <c r="M3145" i="1"/>
  <c r="M89" i="1"/>
  <c r="M3146" i="1"/>
  <c r="M1506" i="1"/>
  <c r="M498" i="1"/>
  <c r="M2036" i="1"/>
  <c r="M1221" i="1"/>
  <c r="M1222" i="1"/>
  <c r="M2037" i="1"/>
  <c r="M3147" i="1"/>
  <c r="M2038" i="1"/>
  <c r="M1356" i="1"/>
  <c r="M3148" i="1"/>
  <c r="M933" i="1"/>
  <c r="M2039" i="1"/>
  <c r="M499" i="1"/>
  <c r="M3149" i="1"/>
  <c r="M3150" i="1"/>
  <c r="M1507" i="1"/>
  <c r="M2040" i="1"/>
  <c r="M2591" i="1"/>
  <c r="M2592" i="1"/>
  <c r="M934" i="1"/>
  <c r="N934" i="1" s="1"/>
  <c r="M3151" i="1"/>
  <c r="M238" i="1"/>
  <c r="M1646" i="1"/>
  <c r="M1647" i="1"/>
  <c r="M935" i="1"/>
  <c r="M2041" i="1"/>
  <c r="M2042" i="1"/>
  <c r="M500" i="1"/>
  <c r="M1223" i="1"/>
  <c r="M2043" i="1"/>
  <c r="M3152" i="1"/>
  <c r="M1648" i="1"/>
  <c r="M3153" i="1"/>
  <c r="M2044" i="1"/>
  <c r="M2045" i="1"/>
  <c r="M378" i="1"/>
  <c r="M1649" i="1"/>
  <c r="M3154" i="1"/>
  <c r="M2046" i="1"/>
  <c r="M239" i="1"/>
  <c r="M3155" i="1"/>
  <c r="M1063" i="1"/>
  <c r="M3156" i="1"/>
  <c r="M90" i="1"/>
  <c r="M2593" i="1"/>
  <c r="M635" i="1"/>
  <c r="M91" i="1"/>
  <c r="M2047" i="1"/>
  <c r="M2594" i="1"/>
  <c r="M936" i="1"/>
  <c r="M2048" i="1"/>
  <c r="M783" i="1"/>
  <c r="M501" i="1"/>
  <c r="M2595" i="1"/>
  <c r="M3157" i="1"/>
  <c r="M3158" i="1"/>
  <c r="M1064" i="1"/>
  <c r="M3159" i="1"/>
  <c r="M502" i="1"/>
  <c r="M2049" i="1"/>
  <c r="M1224" i="1"/>
  <c r="M3160" i="1"/>
  <c r="M240" i="1"/>
  <c r="M503" i="1"/>
  <c r="M1065" i="1"/>
  <c r="M1357" i="1"/>
  <c r="M2596" i="1"/>
  <c r="M2597" i="1"/>
  <c r="M2598" i="1"/>
  <c r="M2050" i="1"/>
  <c r="M3161" i="1"/>
  <c r="M784" i="1"/>
  <c r="M785" i="1"/>
  <c r="M2599" i="1"/>
  <c r="M2600" i="1"/>
  <c r="M1358" i="1"/>
  <c r="M2051" i="1"/>
  <c r="M2052" i="1"/>
  <c r="M3162" i="1"/>
  <c r="M1650" i="1"/>
  <c r="M2053" i="1"/>
  <c r="M3163" i="1"/>
  <c r="M636" i="1"/>
  <c r="M2601" i="1"/>
  <c r="M937" i="1"/>
  <c r="M3164" i="1"/>
  <c r="M2602" i="1"/>
  <c r="M2603" i="1"/>
  <c r="M938" i="1"/>
  <c r="M939" i="1"/>
  <c r="M1651" i="1"/>
  <c r="M92" i="1"/>
  <c r="M2604" i="1"/>
  <c r="M3165" i="1"/>
  <c r="M93" i="1"/>
  <c r="M3166" i="1"/>
  <c r="M2605" i="1"/>
  <c r="M3167" i="1"/>
  <c r="M2606" i="1"/>
  <c r="M241" i="1"/>
  <c r="M2607" i="1"/>
  <c r="M2054" i="1"/>
  <c r="M504" i="1"/>
  <c r="M1652" i="1"/>
  <c r="M1066" i="1"/>
  <c r="M1225" i="1"/>
  <c r="M3168" i="1"/>
  <c r="M786" i="1"/>
  <c r="M242" i="1"/>
  <c r="M379" i="1"/>
  <c r="M1359" i="1"/>
  <c r="M3169" i="1"/>
  <c r="N3169" i="1" s="1"/>
  <c r="M1067" i="1"/>
  <c r="M3170" i="1"/>
  <c r="M787" i="1"/>
  <c r="M1360" i="1"/>
  <c r="M788" i="1"/>
  <c r="M243" i="1"/>
  <c r="M3171" i="1"/>
  <c r="M1508" i="1"/>
  <c r="M3172" i="1"/>
  <c r="M2608" i="1"/>
  <c r="M3173" i="1"/>
  <c r="M1068" i="1"/>
  <c r="M3174" i="1"/>
  <c r="M94" i="1"/>
  <c r="M2609" i="1"/>
  <c r="M789" i="1"/>
  <c r="M790" i="1"/>
  <c r="M2610" i="1"/>
  <c r="M2611" i="1"/>
  <c r="M3175" i="1"/>
  <c r="M2612" i="1"/>
  <c r="M2613" i="1"/>
  <c r="M1069" i="1"/>
  <c r="M244" i="1"/>
  <c r="M505" i="1"/>
  <c r="M2055" i="1"/>
  <c r="M3176" i="1"/>
  <c r="M637" i="1"/>
  <c r="M1226" i="1"/>
  <c r="M506" i="1"/>
  <c r="M2056" i="1"/>
  <c r="M1509" i="1"/>
  <c r="M1227" i="1"/>
  <c r="M380" i="1"/>
  <c r="M1510" i="1"/>
  <c r="M2614" i="1"/>
  <c r="M2615" i="1"/>
  <c r="M2616" i="1"/>
  <c r="M1511" i="1"/>
  <c r="M2617" i="1"/>
  <c r="N2617" i="1" s="1"/>
  <c r="M1653" i="1"/>
  <c r="M3177" i="1"/>
  <c r="M2618" i="1"/>
  <c r="M1361" i="1"/>
  <c r="M507" i="1"/>
  <c r="M2057" i="1"/>
  <c r="M2619" i="1"/>
  <c r="M2620" i="1"/>
  <c r="N2620" i="1" s="1"/>
  <c r="M791" i="1"/>
  <c r="M2058" i="1"/>
  <c r="M2059" i="1"/>
  <c r="M3178" i="1"/>
  <c r="M508" i="1"/>
  <c r="M245" i="1"/>
  <c r="M3179" i="1"/>
  <c r="M792" i="1"/>
  <c r="M2621" i="1"/>
  <c r="M2622" i="1"/>
  <c r="M793" i="1"/>
  <c r="M794" i="1"/>
  <c r="M3180" i="1"/>
  <c r="M3181" i="1"/>
  <c r="M1362" i="1"/>
  <c r="M3182" i="1"/>
  <c r="M940" i="1"/>
  <c r="M2623" i="1"/>
  <c r="M246" i="1"/>
  <c r="M2060" i="1"/>
  <c r="M2061" i="1"/>
  <c r="M2624" i="1"/>
  <c r="M3183" i="1"/>
  <c r="M95" i="1"/>
  <c r="M2062" i="1"/>
  <c r="M2625" i="1"/>
  <c r="M1512" i="1"/>
  <c r="M1363" i="1"/>
  <c r="M1228" i="1"/>
  <c r="M1070" i="1"/>
  <c r="M247" i="1"/>
  <c r="M941" i="1"/>
  <c r="M1071" i="1"/>
  <c r="M2626" i="1"/>
  <c r="M3184" i="1"/>
  <c r="M638" i="1"/>
  <c r="M639" i="1"/>
  <c r="M640" i="1"/>
  <c r="M1364" i="1"/>
  <c r="M641" i="1"/>
  <c r="M3185" i="1"/>
  <c r="M795" i="1"/>
  <c r="M2063" i="1"/>
  <c r="M2064" i="1"/>
  <c r="M1513" i="1"/>
  <c r="M2627" i="1"/>
  <c r="M1654" i="1"/>
  <c r="N1654" i="1" s="1"/>
  <c r="M3186" i="1"/>
  <c r="M3187" i="1"/>
  <c r="M1514" i="1"/>
  <c r="M2065" i="1"/>
  <c r="M2628" i="1"/>
  <c r="M3188" i="1"/>
  <c r="M3189" i="1"/>
  <c r="M96" i="1"/>
  <c r="N96" i="1" s="1"/>
  <c r="M381" i="1"/>
  <c r="M2629" i="1"/>
  <c r="M2066" i="1"/>
  <c r="M2630" i="1"/>
  <c r="M3190" i="1"/>
  <c r="M2067" i="1"/>
  <c r="M1655" i="1"/>
  <c r="M2631" i="1"/>
  <c r="N2631" i="1" s="1"/>
  <c r="M3191" i="1"/>
  <c r="M2632" i="1"/>
  <c r="M1229" i="1"/>
  <c r="M2068" i="1"/>
  <c r="M3192" i="1"/>
  <c r="M1072" i="1"/>
  <c r="M3193" i="1"/>
  <c r="M2633" i="1"/>
  <c r="N2633" i="1" s="1"/>
  <c r="M796" i="1"/>
  <c r="M97" i="1"/>
  <c r="M1656" i="1"/>
  <c r="M2069" i="1"/>
  <c r="M248" i="1"/>
  <c r="M1073" i="1"/>
  <c r="M642" i="1"/>
  <c r="M1515" i="1"/>
  <c r="N1515" i="1" s="1"/>
  <c r="M2634" i="1"/>
  <c r="M643" i="1"/>
  <c r="M98" i="1"/>
  <c r="M1074" i="1"/>
  <c r="M797" i="1"/>
  <c r="M644" i="1"/>
  <c r="M2635" i="1"/>
  <c r="M509" i="1"/>
  <c r="N509" i="1" s="1"/>
  <c r="M2070" i="1"/>
  <c r="M2636" i="1"/>
  <c r="M3194" i="1"/>
  <c r="M99" i="1"/>
  <c r="M942" i="1"/>
  <c r="M2071" i="1"/>
  <c r="M2637" i="1"/>
  <c r="N2637" i="1" s="1"/>
  <c r="M2638" i="1"/>
  <c r="M943" i="1"/>
  <c r="M2072" i="1"/>
  <c r="M1516" i="1"/>
  <c r="M3195" i="1"/>
  <c r="M798" i="1"/>
  <c r="M3196" i="1"/>
  <c r="M3197" i="1"/>
  <c r="M1230" i="1"/>
  <c r="M100" i="1"/>
  <c r="M3198" i="1"/>
  <c r="M101" i="1"/>
  <c r="M799" i="1"/>
  <c r="M2073" i="1"/>
  <c r="M944" i="1"/>
  <c r="M249" i="1"/>
  <c r="M1075" i="1"/>
  <c r="M2074" i="1"/>
  <c r="M250" i="1"/>
  <c r="M2639" i="1"/>
  <c r="M3200" i="1"/>
  <c r="M2640" i="1"/>
  <c r="M102" i="1"/>
  <c r="M3199" i="1"/>
  <c r="N3199" i="1" s="1"/>
  <c r="M1517" i="1"/>
  <c r="M1231" i="1"/>
  <c r="N1231" i="1" s="1"/>
  <c r="M2075" i="1"/>
  <c r="M800" i="1"/>
  <c r="M2076" i="1"/>
  <c r="N2076" i="1" s="1"/>
  <c r="M2077" i="1"/>
  <c r="M382" i="1"/>
  <c r="M2641" i="1"/>
  <c r="M3201" i="1"/>
  <c r="M3202" i="1"/>
  <c r="M1232" i="1"/>
  <c r="M2642" i="1"/>
  <c r="M2078" i="1"/>
  <c r="M3203" i="1"/>
  <c r="M1233" i="1"/>
  <c r="M103" i="1"/>
  <c r="N103" i="1" s="1"/>
  <c r="M3204" i="1"/>
  <c r="M1076" i="1"/>
  <c r="M801" i="1"/>
  <c r="M510" i="1"/>
  <c r="M3205" i="1"/>
  <c r="N3205" i="1" s="1"/>
  <c r="M1234" i="1"/>
  <c r="M2643" i="1"/>
  <c r="M511" i="1"/>
  <c r="M1365" i="1"/>
  <c r="M1366" i="1"/>
  <c r="M645" i="1"/>
  <c r="M1657" i="1"/>
  <c r="M383" i="1"/>
  <c r="M2079" i="1"/>
  <c r="M104" i="1"/>
  <c r="M3206" i="1"/>
  <c r="N3206" i="1" s="1"/>
  <c r="M1367" i="1"/>
  <c r="M3207" i="1"/>
  <c r="M3208" i="1"/>
  <c r="M3209" i="1"/>
  <c r="M3210" i="1"/>
  <c r="N3210" i="1" s="1"/>
  <c r="M646" i="1"/>
  <c r="M647" i="1"/>
  <c r="M3211" i="1"/>
  <c r="M2644" i="1"/>
  <c r="M1658" i="1"/>
  <c r="M2645" i="1"/>
  <c r="M3212" i="1"/>
  <c r="M3213" i="1"/>
  <c r="M3214" i="1"/>
  <c r="M2646" i="1"/>
  <c r="M802" i="1"/>
  <c r="N802" i="1" s="1"/>
  <c r="M2080" i="1"/>
  <c r="M945" i="1"/>
  <c r="M1518" i="1"/>
  <c r="M2647" i="1"/>
  <c r="M803" i="1"/>
  <c r="N803" i="1" s="1"/>
  <c r="M1659" i="1"/>
  <c r="M1077" i="1"/>
  <c r="M648" i="1"/>
  <c r="M1235" i="1"/>
  <c r="M2081" i="1"/>
  <c r="M649" i="1"/>
  <c r="M2082" i="1"/>
  <c r="M3215" i="1"/>
  <c r="M3216" i="1"/>
  <c r="M804" i="1"/>
  <c r="M1368" i="1"/>
  <c r="N1368" i="1" s="1"/>
  <c r="M2648" i="1"/>
  <c r="M2083" i="1"/>
  <c r="M2084" i="1"/>
  <c r="M2085" i="1"/>
  <c r="N2085" i="1" s="1"/>
  <c r="M1369" i="1"/>
  <c r="M251" i="1"/>
  <c r="M2086" i="1"/>
  <c r="M3217" i="1"/>
  <c r="N3217" i="1" s="1"/>
  <c r="M1660" i="1"/>
  <c r="M1370" i="1"/>
  <c r="M2087" i="1"/>
  <c r="M2088" i="1"/>
  <c r="N2088" i="1" s="1"/>
  <c r="M1519" i="1"/>
  <c r="M3218" i="1"/>
  <c r="M946" i="1"/>
  <c r="M1520" i="1"/>
  <c r="N1520" i="1" s="1"/>
  <c r="M1078" i="1"/>
  <c r="M2649" i="1"/>
  <c r="M947" i="1"/>
  <c r="M2089" i="1"/>
  <c r="N2089" i="1" s="1"/>
  <c r="M2090" i="1"/>
  <c r="M1079" i="1"/>
  <c r="M3219" i="1"/>
  <c r="M2650" i="1"/>
  <c r="N2650" i="1" s="1"/>
  <c r="M1236" i="1"/>
  <c r="M2651" i="1"/>
  <c r="M1371" i="1"/>
  <c r="M2652" i="1"/>
  <c r="N2652" i="1" s="1"/>
  <c r="M2091" i="1"/>
  <c r="M1372" i="1"/>
  <c r="M1237" i="1"/>
  <c r="M2092" i="1"/>
  <c r="N2092" i="1" s="1"/>
  <c r="M1238" i="1"/>
  <c r="N1238" i="1" s="1"/>
  <c r="M3220" i="1"/>
  <c r="M3221" i="1"/>
  <c r="M3222" i="1"/>
  <c r="N3222" i="1" s="1"/>
  <c r="M2653" i="1"/>
  <c r="M1080" i="1"/>
  <c r="M1521" i="1"/>
  <c r="M3223" i="1"/>
  <c r="N3223" i="1" s="1"/>
  <c r="M805" i="1"/>
  <c r="M1522" i="1"/>
  <c r="M3224" i="1"/>
  <c r="M1661" i="1"/>
  <c r="N1661" i="1" s="1"/>
  <c r="M2654" i="1"/>
  <c r="M252" i="1"/>
  <c r="M384" i="1"/>
  <c r="M1373" i="1"/>
  <c r="N1373" i="1" s="1"/>
  <c r="M948" i="1"/>
  <c r="M2093" i="1"/>
  <c r="M1239" i="1"/>
  <c r="M3225" i="1"/>
  <c r="N3225" i="1" s="1"/>
  <c r="M949" i="1"/>
  <c r="M385" i="1"/>
  <c r="M3226" i="1"/>
  <c r="M2655" i="1"/>
  <c r="N2655" i="1" s="1"/>
  <c r="M2094" i="1"/>
  <c r="M512" i="1"/>
  <c r="M3227" i="1"/>
  <c r="M1374" i="1"/>
  <c r="N1374" i="1" s="1"/>
  <c r="M3228" i="1"/>
  <c r="M1523" i="1"/>
  <c r="M3229" i="1"/>
  <c r="M2095" i="1"/>
  <c r="N2095" i="1" s="1"/>
  <c r="M2656" i="1"/>
  <c r="M3230" i="1"/>
  <c r="M253" i="1"/>
  <c r="M2096" i="1"/>
  <c r="N2096" i="1" s="1"/>
  <c r="M1240" i="1"/>
  <c r="M2097" i="1"/>
  <c r="M3231" i="1"/>
  <c r="M254" i="1"/>
  <c r="N254" i="1" s="1"/>
  <c r="M255" i="1"/>
  <c r="M105" i="1"/>
  <c r="M2657" i="1"/>
  <c r="M1241" i="1"/>
  <c r="N1241" i="1" s="1"/>
  <c r="M2098" i="1"/>
  <c r="M806" i="1"/>
  <c r="M1081" i="1"/>
  <c r="M2658" i="1"/>
  <c r="N2658" i="1" s="1"/>
  <c r="M2659" i="1"/>
  <c r="M2660" i="1"/>
  <c r="M2661" i="1"/>
  <c r="M1524" i="1"/>
  <c r="N1524" i="1" s="1"/>
  <c r="M386" i="1"/>
  <c r="M3232" i="1"/>
  <c r="M3233" i="1"/>
  <c r="M1082" i="1"/>
  <c r="N1082" i="1" s="1"/>
  <c r="M2099" i="1"/>
  <c r="M2100" i="1"/>
  <c r="M950" i="1"/>
  <c r="M807" i="1"/>
  <c r="N807" i="1" s="1"/>
  <c r="M106" i="1"/>
  <c r="M808" i="1"/>
  <c r="M3234" i="1"/>
  <c r="M1375" i="1"/>
  <c r="N1375" i="1" s="1"/>
  <c r="M1242" i="1"/>
  <c r="M256" i="1"/>
  <c r="M809" i="1"/>
  <c r="M2662" i="1"/>
  <c r="N2662" i="1" s="1"/>
  <c r="M1083" i="1"/>
  <c r="M1243" i="1"/>
  <c r="M3235" i="1"/>
  <c r="M2663" i="1"/>
  <c r="N2663" i="1" s="1"/>
  <c r="M2664" i="1"/>
  <c r="M2101" i="1"/>
  <c r="M3236" i="1"/>
  <c r="M257" i="1"/>
  <c r="N257" i="1" s="1"/>
  <c r="M1084" i="1"/>
  <c r="M1662" i="1"/>
  <c r="M1244" i="1"/>
  <c r="M3237" i="1"/>
  <c r="N3237" i="1" s="1"/>
  <c r="M2665" i="1"/>
  <c r="M951" i="1"/>
  <c r="M2666" i="1"/>
  <c r="M2102" i="1"/>
  <c r="N2102" i="1" s="1"/>
  <c r="M650" i="1"/>
  <c r="M2667" i="1"/>
  <c r="M810" i="1"/>
  <c r="M2668" i="1"/>
  <c r="N2668" i="1" s="1"/>
  <c r="M1663" i="1"/>
  <c r="M1525" i="1"/>
  <c r="M3238" i="1"/>
  <c r="M651" i="1"/>
  <c r="N651" i="1" s="1"/>
  <c r="M107" i="1"/>
  <c r="M3239" i="1"/>
  <c r="M2669" i="1"/>
  <c r="M2670" i="1"/>
  <c r="N2670" i="1" s="1"/>
  <c r="M1085" i="1"/>
  <c r="M1664" i="1"/>
  <c r="M1526" i="1"/>
  <c r="M513" i="1"/>
  <c r="N513" i="1" s="1"/>
  <c r="M2103" i="1"/>
  <c r="M3240" i="1"/>
  <c r="M108" i="1"/>
  <c r="M2104" i="1"/>
  <c r="N2104" i="1" s="1"/>
  <c r="M3241" i="1"/>
  <c r="M387" i="1"/>
  <c r="M258" i="1"/>
  <c r="M2671" i="1"/>
  <c r="N2671" i="1" s="1"/>
  <c r="M811" i="1"/>
  <c r="M1086" i="1"/>
  <c r="M1245" i="1"/>
  <c r="M388" i="1"/>
  <c r="N388" i="1" s="1"/>
  <c r="M259" i="1"/>
  <c r="M3242" i="1"/>
  <c r="M109" i="1"/>
  <c r="M1376" i="1"/>
  <c r="N1376" i="1" s="1"/>
  <c r="M1527" i="1"/>
  <c r="M389" i="1"/>
  <c r="M2105" i="1"/>
  <c r="M1665" i="1"/>
  <c r="N1665" i="1" s="1"/>
  <c r="M514" i="1"/>
  <c r="M2106" i="1"/>
  <c r="M260" i="1"/>
  <c r="M515" i="1"/>
  <c r="N515" i="1" s="1"/>
  <c r="M1528" i="1"/>
  <c r="M1087" i="1"/>
  <c r="M390" i="1"/>
  <c r="M2107" i="1"/>
  <c r="N2107" i="1" s="1"/>
  <c r="M3243" i="1"/>
  <c r="M3244" i="1"/>
  <c r="M2672" i="1"/>
  <c r="M3245" i="1"/>
  <c r="N3245" i="1" s="1"/>
  <c r="M261" i="1"/>
  <c r="M110" i="1"/>
  <c r="M1529" i="1"/>
  <c r="M516" i="1"/>
  <c r="N516" i="1" s="1"/>
  <c r="M3246" i="1"/>
  <c r="M812" i="1"/>
  <c r="M2108" i="1"/>
  <c r="M2109" i="1"/>
  <c r="N2109" i="1" s="1"/>
  <c r="M2673" i="1"/>
  <c r="M3247" i="1"/>
  <c r="M2674" i="1"/>
  <c r="M3248" i="1"/>
  <c r="N3248" i="1" s="1"/>
  <c r="M517" i="1"/>
  <c r="N517" i="1" s="1"/>
  <c r="M1666" i="1"/>
  <c r="M3249" i="1"/>
  <c r="M3250" i="1"/>
  <c r="N3250" i="1" s="1"/>
  <c r="M518" i="1"/>
  <c r="M262" i="1"/>
  <c r="M952" i="1"/>
  <c r="M3251" i="1"/>
  <c r="N3251" i="1" s="1"/>
  <c r="M519" i="1"/>
  <c r="M520" i="1"/>
  <c r="M1377" i="1"/>
  <c r="M1088" i="1"/>
  <c r="N1088" i="1" s="1"/>
  <c r="M111" i="1"/>
  <c r="N111" i="1" s="1"/>
  <c r="M263" i="1"/>
  <c r="M2110" i="1"/>
  <c r="M3252" i="1"/>
  <c r="N3252" i="1" s="1"/>
  <c r="M1089" i="1"/>
  <c r="M264" i="1"/>
  <c r="M1667" i="1"/>
  <c r="M2675" i="1"/>
  <c r="N2675" i="1" s="1"/>
  <c r="M391" i="1"/>
  <c r="M3253" i="1"/>
  <c r="M3254" i="1"/>
  <c r="M112" i="1"/>
  <c r="N112" i="1" s="1"/>
  <c r="M2111" i="1"/>
  <c r="M521" i="1"/>
  <c r="M3255" i="1"/>
  <c r="M2112" i="1"/>
  <c r="N2112" i="1" s="1"/>
  <c r="M1378" i="1"/>
  <c r="M1530" i="1"/>
  <c r="M2113" i="1"/>
  <c r="N2113" i="1" s="1"/>
  <c r="M2676" i="1"/>
  <c r="N2676" i="1" s="1"/>
  <c r="M3256" i="1"/>
  <c r="M522" i="1"/>
  <c r="M1379" i="1"/>
  <c r="M2114" i="1"/>
  <c r="N2114" i="1" s="1"/>
  <c r="M1246" i="1"/>
  <c r="M3257" i="1"/>
  <c r="N3257" i="1" s="1"/>
  <c r="M1090" i="1"/>
  <c r="M2677" i="1"/>
  <c r="N2677" i="1" s="1"/>
  <c r="M2678" i="1"/>
  <c r="M2679" i="1"/>
  <c r="M1380" i="1"/>
  <c r="M2680" i="1"/>
  <c r="N2680" i="1" s="1"/>
  <c r="M3258" i="1"/>
  <c r="M2681" i="1"/>
  <c r="M1531" i="1"/>
  <c r="M2682" i="1"/>
  <c r="N2682" i="1" s="1"/>
  <c r="M1091" i="1"/>
  <c r="M3259" i="1"/>
  <c r="M2115" i="1"/>
  <c r="M3260" i="1"/>
  <c r="N3260" i="1" s="1"/>
  <c r="M2683" i="1"/>
  <c r="M652" i="1"/>
  <c r="M3261" i="1"/>
  <c r="M1092" i="1"/>
  <c r="N1092" i="1" s="1"/>
  <c r="M3262" i="1"/>
  <c r="M2684" i="1"/>
  <c r="M3263" i="1"/>
  <c r="M1381" i="1"/>
  <c r="N1381" i="1" s="1"/>
  <c r="M2685" i="1"/>
  <c r="M2116" i="1"/>
  <c r="M3264" i="1"/>
  <c r="M523" i="1"/>
  <c r="N523" i="1" s="1"/>
  <c r="M524" i="1"/>
  <c r="M2117" i="1"/>
  <c r="M1093" i="1"/>
  <c r="M113" i="1"/>
  <c r="N113" i="1" s="1"/>
  <c r="M2686" i="1"/>
  <c r="M2118" i="1"/>
  <c r="M525" i="1"/>
  <c r="M2687" i="1"/>
  <c r="N2687" i="1" s="1"/>
  <c r="M114" i="1"/>
  <c r="M1094" i="1"/>
  <c r="M3265" i="1"/>
  <c r="M653" i="1"/>
  <c r="N653" i="1" s="1"/>
  <c r="M953" i="1"/>
  <c r="M954" i="1"/>
  <c r="M813" i="1"/>
  <c r="M1532" i="1"/>
  <c r="N1532" i="1" s="1"/>
  <c r="M2688" i="1"/>
  <c r="M2689" i="1"/>
  <c r="M955" i="1"/>
  <c r="M3266" i="1"/>
  <c r="N3266" i="1" s="1"/>
  <c r="M814" i="1"/>
  <c r="M2119" i="1"/>
  <c r="M815" i="1"/>
  <c r="M2690" i="1"/>
  <c r="N2690" i="1" s="1"/>
  <c r="M2691" i="1"/>
  <c r="M265" i="1"/>
  <c r="M3267" i="1"/>
  <c r="M2692" i="1"/>
  <c r="N2692" i="1" s="1"/>
  <c r="M1382" i="1"/>
  <c r="M2693" i="1"/>
  <c r="M2694" i="1"/>
  <c r="M3268" i="1"/>
  <c r="N3268" i="1" s="1"/>
  <c r="M392" i="1"/>
  <c r="M2120" i="1"/>
  <c r="M1383" i="1"/>
  <c r="M2121" i="1"/>
  <c r="N2121" i="1" s="1"/>
  <c r="M2122" i="1"/>
  <c r="M1384" i="1"/>
  <c r="M115" i="1"/>
  <c r="M2695" i="1"/>
  <c r="N2695" i="1" s="1"/>
  <c r="M116" i="1"/>
  <c r="M3269" i="1"/>
  <c r="M2696" i="1"/>
  <c r="M1095" i="1"/>
  <c r="N1095" i="1" s="1"/>
  <c r="M117" i="1"/>
  <c r="M3270" i="1"/>
  <c r="M2123" i="1"/>
  <c r="M1096" i="1"/>
  <c r="N1096" i="1" s="1"/>
  <c r="M2697" i="1"/>
  <c r="M956" i="1"/>
  <c r="M526" i="1"/>
  <c r="M1533" i="1"/>
  <c r="N1533" i="1" s="1"/>
  <c r="M266" i="1"/>
  <c r="M393" i="1"/>
  <c r="M2124" i="1"/>
  <c r="M2698" i="1"/>
  <c r="N2698" i="1" s="1"/>
  <c r="M3271" i="1"/>
  <c r="M2699" i="1"/>
  <c r="M1534" i="1"/>
  <c r="M1535" i="1"/>
  <c r="N1535" i="1" s="1"/>
  <c r="M3272" i="1"/>
  <c r="M2125" i="1"/>
  <c r="M1536" i="1"/>
  <c r="M2700" i="1"/>
  <c r="N2700" i="1" s="1"/>
  <c r="M1247" i="1"/>
  <c r="M2126" i="1"/>
  <c r="M3273" i="1"/>
  <c r="M3274" i="1"/>
  <c r="N3274" i="1" s="1"/>
  <c r="M2127" i="1"/>
  <c r="M1097" i="1"/>
  <c r="M3275" i="1"/>
  <c r="M1248" i="1"/>
  <c r="N1248" i="1" s="1"/>
  <c r="M957" i="1"/>
  <c r="M2128" i="1"/>
  <c r="M2701" i="1"/>
  <c r="M2129" i="1"/>
  <c r="N2129" i="1" s="1"/>
  <c r="M1668" i="1"/>
  <c r="M3276" i="1"/>
  <c r="M1249" i="1"/>
  <c r="M2130" i="1"/>
  <c r="N2130" i="1" s="1"/>
  <c r="M1098" i="1"/>
  <c r="M816" i="1"/>
  <c r="M527" i="1"/>
  <c r="M2131" i="1"/>
  <c r="N2131" i="1" s="1"/>
  <c r="M817" i="1"/>
  <c r="M2132" i="1"/>
  <c r="M2133" i="1"/>
  <c r="M1250" i="1"/>
  <c r="N1250" i="1" s="1"/>
  <c r="M2134" i="1"/>
  <c r="M2702" i="1"/>
  <c r="M118" i="1"/>
  <c r="M267" i="1"/>
  <c r="N267" i="1" s="1"/>
  <c r="M2703" i="1"/>
  <c r="M394" i="1"/>
  <c r="M2135" i="1"/>
  <c r="M3277" i="1"/>
  <c r="N3277" i="1" s="1"/>
  <c r="M2136" i="1"/>
  <c r="M3278" i="1"/>
  <c r="M3279" i="1"/>
  <c r="M2137" i="1"/>
  <c r="N2137" i="1" s="1"/>
  <c r="M1669" i="1"/>
  <c r="M268" i="1"/>
  <c r="M2704" i="1"/>
  <c r="M528" i="1"/>
  <c r="N528" i="1" s="1"/>
  <c r="M1251" i="1"/>
  <c r="M958" i="1"/>
  <c r="M2138" i="1"/>
  <c r="M2139" i="1"/>
  <c r="N2139" i="1" s="1"/>
  <c r="M1099" i="1"/>
  <c r="M1385" i="1"/>
  <c r="M2705" i="1"/>
  <c r="M2140" i="1"/>
  <c r="N2140" i="1" s="1"/>
  <c r="M818" i="1"/>
  <c r="M3280" i="1"/>
  <c r="M3281" i="1"/>
  <c r="M2141" i="1"/>
  <c r="N2141" i="1" s="1"/>
  <c r="M654" i="1"/>
  <c r="M2142" i="1"/>
  <c r="M1100" i="1"/>
  <c r="M3282" i="1"/>
  <c r="N3282" i="1" s="1"/>
  <c r="M395" i="1"/>
  <c r="M1537" i="1"/>
  <c r="M396" i="1"/>
  <c r="M2143" i="1"/>
  <c r="N2143" i="1" s="1"/>
  <c r="M1252" i="1"/>
  <c r="M1538" i="1"/>
  <c r="M959" i="1"/>
  <c r="M3283" i="1"/>
  <c r="N3283" i="1" s="1"/>
  <c r="M2144" i="1"/>
  <c r="M1539" i="1"/>
  <c r="M529" i="1"/>
  <c r="M3284" i="1"/>
  <c r="N3284" i="1" s="1"/>
  <c r="M2706" i="1"/>
  <c r="M119" i="1"/>
  <c r="M1101" i="1"/>
  <c r="M2145" i="1"/>
  <c r="N2145" i="1" s="1"/>
  <c r="M397" i="1"/>
  <c r="M2146" i="1"/>
  <c r="M2707" i="1"/>
  <c r="M2147" i="1"/>
  <c r="N2147" i="1" s="1"/>
  <c r="M120" i="1"/>
  <c r="M960" i="1"/>
  <c r="M3285" i="1"/>
  <c r="M3286" i="1"/>
  <c r="N3286" i="1" s="1"/>
  <c r="M3287" i="1"/>
  <c r="M961" i="1"/>
  <c r="M2148" i="1"/>
  <c r="M1102" i="1"/>
  <c r="N1102" i="1" s="1"/>
  <c r="M2149" i="1"/>
  <c r="M398" i="1"/>
  <c r="M1540" i="1"/>
  <c r="M2150" i="1"/>
  <c r="N2150" i="1" s="1"/>
  <c r="M530" i="1"/>
  <c r="M1103" i="1"/>
  <c r="M121" i="1"/>
  <c r="M2708" i="1"/>
  <c r="N2708" i="1" s="1"/>
  <c r="M269" i="1"/>
  <c r="M655" i="1"/>
  <c r="M1104" i="1"/>
  <c r="M3288" i="1"/>
  <c r="N3288" i="1" s="1"/>
  <c r="M1105" i="1"/>
  <c r="M3289" i="1"/>
  <c r="M2151" i="1"/>
  <c r="M270" i="1"/>
  <c r="N270" i="1" s="1"/>
  <c r="M2709" i="1"/>
  <c r="M2152" i="1"/>
  <c r="M656" i="1"/>
  <c r="M3290" i="1"/>
  <c r="N3290" i="1" s="1"/>
  <c r="M399" i="1"/>
  <c r="M531" i="1"/>
  <c r="M3291" i="1"/>
  <c r="M2153" i="1"/>
  <c r="N2153" i="1" s="1"/>
  <c r="M962" i="1"/>
  <c r="M2710" i="1"/>
  <c r="M2154" i="1"/>
  <c r="M1541" i="1"/>
  <c r="N1541" i="1" s="1"/>
  <c r="M3292" i="1"/>
  <c r="M2711" i="1"/>
  <c r="M400" i="1"/>
  <c r="M963" i="1"/>
  <c r="N963" i="1" s="1"/>
  <c r="M3293" i="1"/>
  <c r="M657" i="1"/>
  <c r="N657" i="1" s="1"/>
  <c r="M122" i="1"/>
  <c r="M1253" i="1"/>
  <c r="N1253" i="1" s="1"/>
  <c r="M3294" i="1"/>
  <c r="M2155" i="1"/>
  <c r="M2712" i="1"/>
  <c r="M3295" i="1"/>
  <c r="N3295" i="1" s="1"/>
  <c r="M3296" i="1"/>
  <c r="M2713" i="1"/>
  <c r="M271" i="1"/>
  <c r="M819" i="1"/>
  <c r="N819" i="1" s="1"/>
  <c r="M3297" i="1"/>
  <c r="M532" i="1"/>
  <c r="M2714" i="1"/>
  <c r="M401" i="1"/>
  <c r="N401" i="1" s="1"/>
  <c r="M2715" i="1"/>
  <c r="M3298" i="1"/>
  <c r="M2716" i="1"/>
  <c r="M1106" i="1"/>
  <c r="N1106" i="1" s="1"/>
  <c r="M2156" i="1"/>
  <c r="M123" i="1"/>
  <c r="M1254" i="1"/>
  <c r="M3299" i="1"/>
  <c r="N3299" i="1" s="1"/>
  <c r="M1255" i="1"/>
  <c r="M272" i="1"/>
  <c r="M1670" i="1"/>
  <c r="M2157" i="1"/>
  <c r="N2157" i="1" s="1"/>
  <c r="M1671" i="1"/>
  <c r="M402" i="1"/>
  <c r="M2158" i="1"/>
  <c r="M3300" i="1"/>
  <c r="N3300" i="1" s="1"/>
  <c r="M2159" i="1"/>
  <c r="M2717" i="1"/>
  <c r="M658" i="1"/>
  <c r="M3301" i="1"/>
  <c r="N3301" i="1" s="1"/>
  <c r="M1386" i="1"/>
  <c r="M1387" i="1"/>
  <c r="M2160" i="1"/>
  <c r="M2718" i="1"/>
  <c r="N2718" i="1" s="1"/>
  <c r="M1256" i="1"/>
  <c r="M124" i="1"/>
  <c r="M2719" i="1"/>
  <c r="M533" i="1"/>
  <c r="N533" i="1" s="1"/>
  <c r="M534" i="1"/>
  <c r="M125" i="1"/>
  <c r="M2161" i="1"/>
  <c r="M659" i="1"/>
  <c r="N659" i="1" s="1"/>
  <c r="M3302" i="1"/>
  <c r="M126" i="1"/>
  <c r="M2162" i="1"/>
  <c r="M3303" i="1"/>
  <c r="N3303" i="1" s="1"/>
  <c r="M1672" i="1"/>
  <c r="M1107" i="1"/>
  <c r="M3304" i="1"/>
  <c r="M1542" i="1"/>
  <c r="N1542" i="1" s="1"/>
  <c r="M1257" i="1"/>
  <c r="M660" i="1"/>
  <c r="M3305" i="1"/>
  <c r="M127" i="1"/>
  <c r="N127" i="1" s="1"/>
  <c r="M3306" i="1"/>
  <c r="M3307" i="1"/>
  <c r="M1108" i="1"/>
  <c r="M2720" i="1"/>
  <c r="N2720" i="1" s="1"/>
  <c r="M2163" i="1"/>
  <c r="M3308" i="1"/>
  <c r="M2164" i="1"/>
  <c r="M128" i="1"/>
  <c r="N128" i="1" s="1"/>
  <c r="M2165" i="1"/>
  <c r="M1388" i="1"/>
  <c r="N1388" i="1" s="1"/>
  <c r="M1258" i="1"/>
  <c r="N1258" i="1" s="1"/>
  <c r="M1389" i="1"/>
  <c r="N1389" i="1" s="1"/>
  <c r="M2166" i="1"/>
  <c r="M129" i="1"/>
  <c r="M3309" i="1"/>
  <c r="M3310" i="1"/>
  <c r="N3310" i="1" s="1"/>
  <c r="M2167" i="1"/>
  <c r="M3311" i="1"/>
  <c r="M820" i="1"/>
  <c r="M661" i="1"/>
  <c r="N661" i="1" s="1"/>
  <c r="M964" i="1"/>
  <c r="M2721" i="1"/>
  <c r="M3312" i="1"/>
  <c r="M273" i="1"/>
  <c r="N273" i="1" s="1"/>
  <c r="M965" i="1"/>
  <c r="M2168" i="1"/>
  <c r="M130" i="1"/>
  <c r="M1543" i="1"/>
  <c r="N1543" i="1" s="1"/>
  <c r="M274" i="1"/>
  <c r="M2169" i="1"/>
  <c r="M1390" i="1"/>
  <c r="M1391" i="1"/>
  <c r="N1391" i="1" s="1"/>
  <c r="M1109" i="1"/>
  <c r="M3313" i="1"/>
  <c r="M131" i="1"/>
  <c r="M403" i="1"/>
  <c r="N403" i="1" s="1"/>
  <c r="M1110" i="1"/>
  <c r="M3314" i="1"/>
  <c r="M2170" i="1"/>
  <c r="M404" i="1"/>
  <c r="N404" i="1" s="1"/>
  <c r="M2722" i="1"/>
  <c r="M535" i="1"/>
  <c r="M1259" i="1"/>
  <c r="M275" i="1"/>
  <c r="N275" i="1" s="1"/>
  <c r="M2171" i="1"/>
  <c r="M276" i="1"/>
  <c r="M1260" i="1"/>
  <c r="M3315" i="1"/>
  <c r="N3315" i="1" s="1"/>
  <c r="M662" i="1"/>
  <c r="M536" i="1"/>
  <c r="M2723" i="1"/>
  <c r="M2724" i="1"/>
  <c r="N2724" i="1" s="1"/>
  <c r="M2172" i="1"/>
  <c r="M2173" i="1"/>
  <c r="M821" i="1"/>
  <c r="M822" i="1"/>
  <c r="N822" i="1" s="1"/>
  <c r="M1261" i="1"/>
  <c r="M2174" i="1"/>
  <c r="M3316" i="1"/>
  <c r="M132" i="1"/>
  <c r="N132" i="1" s="1"/>
  <c r="M2175" i="1"/>
  <c r="M277" i="1"/>
  <c r="N277" i="1" s="1"/>
  <c r="M2725" i="1"/>
  <c r="M3317" i="1"/>
  <c r="N3317" i="1" s="1"/>
  <c r="M3318" i="1"/>
  <c r="M3319" i="1"/>
  <c r="M663" i="1"/>
  <c r="M1392" i="1"/>
  <c r="N1392" i="1" s="1"/>
  <c r="M1544" i="1"/>
  <c r="M664" i="1"/>
  <c r="M2176" i="1"/>
  <c r="M1393" i="1"/>
  <c r="N1393" i="1" s="1"/>
  <c r="M2726" i="1"/>
  <c r="M823" i="1"/>
  <c r="M3320" i="1"/>
  <c r="M3321" i="1"/>
  <c r="N3321" i="1" s="1"/>
  <c r="M2177" i="1"/>
  <c r="M1673" i="1"/>
  <c r="M1111" i="1"/>
  <c r="M3322" i="1"/>
  <c r="N3322" i="1" s="1"/>
  <c r="M824" i="1"/>
  <c r="M537" i="1"/>
  <c r="M2727" i="1"/>
  <c r="M2728" i="1"/>
  <c r="N2728" i="1" s="1"/>
  <c r="M3323" i="1"/>
  <c r="M2729" i="1"/>
  <c r="N2729" i="1" s="1"/>
  <c r="M3324" i="1"/>
  <c r="M3325" i="1"/>
  <c r="N3325" i="1" s="1"/>
  <c r="M825" i="1"/>
  <c r="M665" i="1"/>
  <c r="M1394" i="1"/>
  <c r="M1545" i="1"/>
  <c r="N1545" i="1" s="1"/>
  <c r="M826" i="1"/>
  <c r="M133" i="1"/>
  <c r="M2730" i="1"/>
  <c r="M3326" i="1"/>
  <c r="N3326" i="1" s="1"/>
  <c r="M3327" i="1"/>
  <c r="M1546" i="1"/>
  <c r="M278" i="1"/>
  <c r="M3328" i="1"/>
  <c r="N3328" i="1" s="1"/>
  <c r="M1674" i="1"/>
  <c r="M134" i="1"/>
  <c r="M2731" i="1"/>
  <c r="M1262" i="1"/>
  <c r="N1262" i="1" s="1"/>
  <c r="M1675" i="1"/>
  <c r="M2732" i="1"/>
  <c r="M1547" i="1"/>
  <c r="M2178" i="1"/>
  <c r="N2178" i="1" s="1"/>
  <c r="M966" i="1"/>
  <c r="M3329" i="1"/>
  <c r="M3330" i="1"/>
  <c r="M279" i="1"/>
  <c r="N279" i="1" s="1"/>
  <c r="M538" i="1"/>
  <c r="M2179" i="1"/>
  <c r="M1548" i="1"/>
  <c r="M1676" i="1"/>
  <c r="N1676" i="1" s="1"/>
  <c r="M2733" i="1"/>
  <c r="M280" i="1"/>
  <c r="M1549" i="1"/>
  <c r="M539" i="1"/>
  <c r="N539" i="1" s="1"/>
  <c r="M2734" i="1"/>
  <c r="M2180" i="1"/>
  <c r="M1550" i="1"/>
  <c r="M1395" i="1"/>
  <c r="N1395" i="1" s="1"/>
  <c r="M2181" i="1"/>
  <c r="M2182" i="1"/>
  <c r="M1263" i="1"/>
  <c r="M1396" i="1"/>
  <c r="N1396" i="1" s="1"/>
  <c r="M3331" i="1"/>
  <c r="M2735" i="1"/>
  <c r="M281" i="1"/>
  <c r="M2736" i="1"/>
  <c r="N2736" i="1" s="1"/>
  <c r="M2737" i="1"/>
  <c r="M1112" i="1"/>
  <c r="M405" i="1"/>
  <c r="M3332" i="1"/>
  <c r="N3332" i="1" s="1"/>
  <c r="M3333" i="1"/>
  <c r="M827" i="1"/>
  <c r="M406" i="1"/>
  <c r="M1113" i="1"/>
  <c r="N1113" i="1" s="1"/>
  <c r="M3334" i="1"/>
  <c r="N3334" i="1" s="1"/>
  <c r="M2738" i="1"/>
  <c r="M2739" i="1"/>
  <c r="M2740" i="1"/>
  <c r="N2740" i="1" s="1"/>
  <c r="M135" i="1"/>
  <c r="M2741" i="1"/>
  <c r="M2742" i="1"/>
  <c r="M540" i="1"/>
  <c r="N540" i="1" s="1"/>
  <c r="M3335" i="1"/>
  <c r="M967" i="1"/>
  <c r="M2743" i="1"/>
  <c r="M2183" i="1"/>
  <c r="N2183" i="1" s="1"/>
  <c r="M2184" i="1"/>
  <c r="M666" i="1"/>
  <c r="M3336" i="1"/>
  <c r="M3337" i="1"/>
  <c r="N3337" i="1" s="1"/>
  <c r="M3338" i="1"/>
  <c r="M828" i="1"/>
  <c r="M1264" i="1"/>
  <c r="M1114" i="1"/>
  <c r="N1114" i="1" s="1"/>
  <c r="M667" i="1"/>
  <c r="M282" i="1"/>
  <c r="M2185" i="1"/>
  <c r="M2744" i="1"/>
  <c r="N2744" i="1" s="1"/>
  <c r="M3339" i="1"/>
  <c r="M2745" i="1"/>
  <c r="M2746" i="1"/>
  <c r="M1551" i="1"/>
  <c r="N1551" i="1" s="1"/>
  <c r="M1265" i="1"/>
  <c r="M2747" i="1"/>
  <c r="M541" i="1"/>
  <c r="M968" i="1"/>
  <c r="N968" i="1" s="1"/>
  <c r="M136" i="1"/>
  <c r="M2186" i="1"/>
  <c r="M3340" i="1"/>
  <c r="M1552" i="1"/>
  <c r="N1552" i="1" s="1"/>
  <c r="M2748" i="1"/>
  <c r="M2749" i="1"/>
  <c r="M1115" i="1"/>
  <c r="M668" i="1"/>
  <c r="N668" i="1" s="1"/>
  <c r="M1677" i="1"/>
  <c r="M283" i="1"/>
  <c r="M2750" i="1"/>
  <c r="M3341" i="1"/>
  <c r="N3341" i="1" s="1"/>
  <c r="M669" i="1"/>
  <c r="M2187" i="1"/>
  <c r="M670" i="1"/>
  <c r="M137" i="1"/>
  <c r="N137" i="1" s="1"/>
  <c r="M2751" i="1"/>
  <c r="M1678" i="1"/>
  <c r="M2188" i="1"/>
  <c r="M3342" i="1"/>
  <c r="N3342" i="1" s="1"/>
  <c r="M2189" i="1"/>
  <c r="M1266" i="1"/>
  <c r="M1553" i="1"/>
  <c r="M3343" i="1"/>
  <c r="N3343" i="1" s="1"/>
  <c r="M542" i="1"/>
  <c r="M1397" i="1"/>
  <c r="M2752" i="1"/>
  <c r="M1679" i="1"/>
  <c r="N1679" i="1" s="1"/>
  <c r="M1554" i="1"/>
  <c r="M1555" i="1"/>
  <c r="M2190" i="1"/>
  <c r="M969" i="1"/>
  <c r="N969" i="1" s="1"/>
  <c r="M3344" i="1"/>
  <c r="M138" i="1"/>
  <c r="M2191" i="1"/>
  <c r="M1680" i="1"/>
  <c r="N1680" i="1" s="1"/>
  <c r="M2192" i="1"/>
  <c r="M3345" i="1"/>
  <c r="M2193" i="1"/>
  <c r="M829" i="1"/>
  <c r="N829" i="1" s="1"/>
  <c r="M3346" i="1"/>
  <c r="M3347" i="1"/>
  <c r="M3348" i="1"/>
  <c r="M3349" i="1"/>
  <c r="N3349" i="1" s="1"/>
  <c r="M407" i="1"/>
  <c r="M2753" i="1"/>
  <c r="M2754" i="1"/>
  <c r="M2755" i="1"/>
  <c r="N2755" i="1" s="1"/>
  <c r="M3350" i="1"/>
  <c r="M284" i="1"/>
  <c r="M1398" i="1"/>
  <c r="M408" i="1"/>
  <c r="N408" i="1" s="1"/>
  <c r="M3351" i="1"/>
  <c r="M3352" i="1"/>
  <c r="M1399" i="1"/>
  <c r="M3353" i="1"/>
  <c r="N3353" i="1" s="1"/>
  <c r="M830" i="1"/>
  <c r="M2756" i="1"/>
  <c r="M671" i="1"/>
  <c r="M672" i="1"/>
  <c r="N672" i="1" s="1"/>
  <c r="M3354" i="1"/>
  <c r="M1681" i="1"/>
  <c r="M2194" i="1"/>
  <c r="M543" i="1"/>
  <c r="N543" i="1" s="1"/>
  <c r="M3355" i="1"/>
  <c r="M1267" i="1"/>
  <c r="M2195" i="1"/>
  <c r="M2196" i="1"/>
  <c r="N2196" i="1" s="1"/>
  <c r="M2197" i="1"/>
  <c r="M2757" i="1"/>
  <c r="M2758" i="1"/>
  <c r="M3356" i="1"/>
  <c r="N3356" i="1" s="1"/>
  <c r="M2198" i="1"/>
  <c r="M1556" i="1"/>
  <c r="M285" i="1"/>
  <c r="M2759" i="1"/>
  <c r="N2759" i="1" s="1"/>
  <c r="M673" i="1"/>
  <c r="M2760" i="1"/>
  <c r="M2761" i="1"/>
  <c r="M2762" i="1"/>
  <c r="N2762" i="1" s="1"/>
  <c r="M2199" i="1"/>
  <c r="M1682" i="1"/>
  <c r="N1682" i="1" s="1"/>
  <c r="M1683" i="1"/>
  <c r="M674" i="1"/>
  <c r="N674" i="1" s="1"/>
  <c r="M3357" i="1"/>
  <c r="M2200" i="1"/>
  <c r="M3358" i="1"/>
  <c r="M970" i="1"/>
  <c r="N970" i="1" s="1"/>
  <c r="M139" i="1"/>
  <c r="M971" i="1"/>
  <c r="M409" i="1"/>
  <c r="M2763" i="1"/>
  <c r="N2763" i="1" s="1"/>
  <c r="M3359" i="1"/>
  <c r="M972" i="1"/>
  <c r="M1684" i="1"/>
  <c r="M544" i="1"/>
  <c r="N544" i="1" s="1"/>
  <c r="M1268" i="1"/>
  <c r="M3360" i="1"/>
  <c r="M1269" i="1"/>
  <c r="M1685" i="1"/>
  <c r="N1685" i="1" s="1"/>
  <c r="M2764" i="1"/>
  <c r="M1557" i="1"/>
  <c r="M2765" i="1"/>
  <c r="M675" i="1"/>
  <c r="N675" i="1" s="1"/>
  <c r="M1270" i="1"/>
  <c r="M3361" i="1"/>
  <c r="M1116" i="1"/>
  <c r="M831" i="1"/>
  <c r="N831" i="1" s="1"/>
  <c r="M832" i="1"/>
  <c r="M2766" i="1"/>
  <c r="M2767" i="1"/>
  <c r="M973" i="1"/>
  <c r="N973" i="1" s="1"/>
  <c r="M3362" i="1"/>
  <c r="M3363" i="1"/>
  <c r="M2201" i="1"/>
  <c r="M1117" i="1"/>
  <c r="N1117" i="1" s="1"/>
  <c r="M2202" i="1"/>
  <c r="M2203" i="1"/>
  <c r="M3364" i="1"/>
  <c r="M2204" i="1"/>
  <c r="N2204" i="1" s="1"/>
  <c r="M2768" i="1"/>
  <c r="M3365" i="1"/>
  <c r="M3366" i="1"/>
  <c r="M2205" i="1"/>
  <c r="N2205" i="1" s="1"/>
  <c r="M833" i="1"/>
  <c r="M1271" i="1"/>
  <c r="M2769" i="1"/>
  <c r="M676" i="1"/>
  <c r="N676" i="1" s="1"/>
  <c r="M1272" i="1"/>
  <c r="M140" i="1"/>
  <c r="N140" i="1" s="1"/>
  <c r="M2206" i="1"/>
  <c r="M3367" i="1"/>
  <c r="N3367" i="1" s="1"/>
  <c r="M3368" i="1"/>
  <c r="M545" i="1"/>
  <c r="M1686" i="1"/>
  <c r="M2770" i="1"/>
  <c r="N2770" i="1" s="1"/>
  <c r="M2207" i="1"/>
  <c r="M1687" i="1"/>
  <c r="M834" i="1"/>
  <c r="M3369" i="1"/>
  <c r="N3369" i="1" s="1"/>
  <c r="M2771" i="1"/>
  <c r="M974" i="1"/>
  <c r="M2208" i="1"/>
  <c r="M2209" i="1"/>
  <c r="N2209" i="1" s="1"/>
  <c r="M975" i="1"/>
  <c r="M3370" i="1"/>
  <c r="M2772" i="1"/>
  <c r="M2773" i="1"/>
  <c r="N2773" i="1" s="1"/>
  <c r="M976" i="1"/>
  <c r="M977" i="1"/>
  <c r="M3371" i="1"/>
  <c r="M546" i="1"/>
  <c r="N546" i="1" s="1"/>
  <c r="M1558" i="1"/>
  <c r="M2210" i="1"/>
  <c r="M286" i="1"/>
  <c r="M1559" i="1"/>
  <c r="N1559" i="1" s="1"/>
  <c r="M287" i="1"/>
  <c r="M1400" i="1"/>
  <c r="M2211" i="1"/>
  <c r="M2774" i="1"/>
  <c r="N2774" i="1" s="1"/>
  <c r="M2775" i="1"/>
  <c r="M3372" i="1"/>
  <c r="M1401" i="1"/>
  <c r="M1118" i="1"/>
  <c r="N1118" i="1" s="1"/>
  <c r="M2212" i="1"/>
  <c r="M1402" i="1"/>
  <c r="M3373" i="1"/>
  <c r="M288" i="1"/>
  <c r="N288" i="1" s="1"/>
  <c r="M1273" i="1"/>
  <c r="M835" i="1"/>
  <c r="M1403" i="1"/>
  <c r="M2213" i="1"/>
  <c r="N2213" i="1" s="1"/>
  <c r="L2214" i="1"/>
  <c r="L2776" i="1"/>
  <c r="L1119" i="1"/>
  <c r="L2215" i="1"/>
  <c r="L410" i="1"/>
  <c r="L2216" i="1"/>
  <c r="L1560" i="1"/>
  <c r="L2777" i="1"/>
  <c r="L2778" i="1"/>
  <c r="L2217" i="1"/>
  <c r="L289" i="1"/>
  <c r="L2779" i="1"/>
  <c r="L2780" i="1"/>
  <c r="L1688" i="1"/>
  <c r="L547" i="1"/>
  <c r="L411" i="1"/>
  <c r="L1561" i="1"/>
  <c r="L1562" i="1"/>
  <c r="L2781" i="1"/>
  <c r="L2" i="1"/>
  <c r="L1563" i="1"/>
  <c r="L1689" i="1"/>
  <c r="L1404" i="1"/>
  <c r="L1405" i="1"/>
  <c r="L548" i="1"/>
  <c r="L141" i="1"/>
  <c r="L1690" i="1"/>
  <c r="L2218" i="1"/>
  <c r="L2219" i="1"/>
  <c r="L1406" i="1"/>
  <c r="L1691" i="1"/>
  <c r="L1564" i="1"/>
  <c r="L2782" i="1"/>
  <c r="L2783" i="1"/>
  <c r="L1692" i="1"/>
  <c r="L142" i="1"/>
  <c r="L412" i="1"/>
  <c r="L143" i="1"/>
  <c r="L1565" i="1"/>
  <c r="L978" i="1"/>
  <c r="L1693" i="1"/>
  <c r="L836" i="1"/>
  <c r="L144" i="1"/>
  <c r="L1120" i="1"/>
  <c r="L2220" i="1"/>
  <c r="L2221" i="1"/>
  <c r="L1694" i="1"/>
  <c r="L2784" i="1"/>
  <c r="L837" i="1"/>
  <c r="L1695" i="1"/>
  <c r="L1696" i="1"/>
  <c r="L677" i="1"/>
  <c r="L145" i="1"/>
  <c r="L1121" i="1"/>
  <c r="L1697" i="1"/>
  <c r="L146" i="1"/>
  <c r="L2785" i="1"/>
  <c r="L2786" i="1"/>
  <c r="L2222" i="1"/>
  <c r="L2787" i="1"/>
  <c r="L3" i="1"/>
  <c r="L979" i="1"/>
  <c r="L2788" i="1"/>
  <c r="L1698" i="1"/>
  <c r="L4" i="1"/>
  <c r="L1699" i="1"/>
  <c r="L678" i="1"/>
  <c r="L2789" i="1"/>
  <c r="L2223" i="1"/>
  <c r="L5" i="1"/>
  <c r="L147" i="1"/>
  <c r="L838" i="1"/>
  <c r="L679" i="1"/>
  <c r="L839" i="1"/>
  <c r="L1700" i="1"/>
  <c r="L290" i="1"/>
  <c r="L2224" i="1"/>
  <c r="L2790" i="1"/>
  <c r="L2791" i="1"/>
  <c r="L1122" i="1"/>
  <c r="L1701" i="1"/>
  <c r="L980" i="1"/>
  <c r="L1702" i="1"/>
  <c r="L680" i="1"/>
  <c r="L2792" i="1"/>
  <c r="L413" i="1"/>
  <c r="L2793" i="1"/>
  <c r="L549" i="1"/>
  <c r="L1703" i="1"/>
  <c r="L681" i="1"/>
  <c r="L414" i="1"/>
  <c r="L682" i="1"/>
  <c r="L291" i="1"/>
  <c r="L292" i="1"/>
  <c r="L683" i="1"/>
  <c r="L1566" i="1"/>
  <c r="L1704" i="1"/>
  <c r="L684" i="1"/>
  <c r="L148" i="1"/>
  <c r="L2794" i="1"/>
  <c r="L1567" i="1"/>
  <c r="L2795" i="1"/>
  <c r="L550" i="1"/>
  <c r="L6" i="1"/>
  <c r="L2796" i="1"/>
  <c r="L2225" i="1"/>
  <c r="L7" i="1"/>
  <c r="L981" i="1"/>
  <c r="L149" i="1"/>
  <c r="L1705" i="1"/>
  <c r="L415" i="1"/>
  <c r="L2226" i="1"/>
  <c r="L1568" i="1"/>
  <c r="L1123" i="1"/>
  <c r="L685" i="1"/>
  <c r="L293" i="1"/>
  <c r="L2797" i="1"/>
  <c r="L551" i="1"/>
  <c r="L294" i="1"/>
  <c r="L2227" i="1"/>
  <c r="L416" i="1"/>
  <c r="L2228" i="1"/>
  <c r="L982" i="1"/>
  <c r="L2229" i="1"/>
  <c r="L2798" i="1"/>
  <c r="L2230" i="1"/>
  <c r="L150" i="1"/>
  <c r="L2231" i="1"/>
  <c r="L2232" i="1"/>
  <c r="L2233" i="1"/>
  <c r="L840" i="1"/>
  <c r="L1124" i="1"/>
  <c r="L2234" i="1"/>
  <c r="L2235" i="1"/>
  <c r="L295" i="1"/>
  <c r="L841" i="1"/>
  <c r="L1274" i="1"/>
  <c r="L686" i="1"/>
  <c r="L1706" i="1"/>
  <c r="L842" i="1"/>
  <c r="L1707" i="1"/>
  <c r="L983" i="1"/>
  <c r="L1275" i="1"/>
  <c r="L2799" i="1"/>
  <c r="L417" i="1"/>
  <c r="L418" i="1"/>
  <c r="L2236" i="1"/>
  <c r="L843" i="1"/>
  <c r="L1708" i="1"/>
  <c r="L1709" i="1"/>
  <c r="L2237" i="1"/>
  <c r="L2238" i="1"/>
  <c r="L1125" i="1"/>
  <c r="L2800" i="1"/>
  <c r="L687" i="1"/>
  <c r="L1407" i="1"/>
  <c r="L1126" i="1"/>
  <c r="L2801" i="1"/>
  <c r="L1710" i="1"/>
  <c r="L2802" i="1"/>
  <c r="L1127" i="1"/>
  <c r="L1128" i="1"/>
  <c r="L984" i="1"/>
  <c r="L2239" i="1"/>
  <c r="L8" i="1"/>
  <c r="L2240" i="1"/>
  <c r="L419" i="1"/>
  <c r="L2803" i="1"/>
  <c r="L9" i="1"/>
  <c r="L1711" i="1"/>
  <c r="L1712" i="1"/>
  <c r="L1569" i="1"/>
  <c r="L2804" i="1"/>
  <c r="L2805" i="1"/>
  <c r="L2806" i="1"/>
  <c r="L1713" i="1"/>
  <c r="L2807" i="1"/>
  <c r="L296" i="1"/>
  <c r="L1714" i="1"/>
  <c r="L2241" i="1"/>
  <c r="L2242" i="1"/>
  <c r="L1570" i="1"/>
  <c r="L1408" i="1"/>
  <c r="L10" i="1"/>
  <c r="L11" i="1"/>
  <c r="L1715" i="1"/>
  <c r="L1409" i="1"/>
  <c r="L2243" i="1"/>
  <c r="L1716" i="1"/>
  <c r="L1717" i="1"/>
  <c r="L2808" i="1"/>
  <c r="L2244" i="1"/>
  <c r="L1571" i="1"/>
  <c r="L2245" i="1"/>
  <c r="L151" i="1"/>
  <c r="L1276" i="1"/>
  <c r="L2809" i="1"/>
  <c r="L1129" i="1"/>
  <c r="L552" i="1"/>
  <c r="L1718" i="1"/>
  <c r="L2810" i="1"/>
  <c r="L2246" i="1"/>
  <c r="L688" i="1"/>
  <c r="L2811" i="1"/>
  <c r="L1719" i="1"/>
  <c r="L2812" i="1"/>
  <c r="L1277" i="1"/>
  <c r="L2813" i="1"/>
  <c r="L2247" i="1"/>
  <c r="L689" i="1"/>
  <c r="L1572" i="1"/>
  <c r="L844" i="1"/>
  <c r="L1130" i="1"/>
  <c r="L1278" i="1"/>
  <c r="L1131" i="1"/>
  <c r="L2248" i="1"/>
  <c r="L152" i="1"/>
  <c r="L2814" i="1"/>
  <c r="L297" i="1"/>
  <c r="L2815" i="1"/>
  <c r="L1279" i="1"/>
  <c r="L153" i="1"/>
  <c r="L2249" i="1"/>
  <c r="L1410" i="1"/>
  <c r="L2816" i="1"/>
  <c r="L2817" i="1"/>
  <c r="L1720" i="1"/>
  <c r="L2250" i="1"/>
  <c r="L2251" i="1"/>
  <c r="L2252" i="1"/>
  <c r="L420" i="1"/>
  <c r="L154" i="1"/>
  <c r="L1721" i="1"/>
  <c r="L1411" i="1"/>
  <c r="L985" i="1"/>
  <c r="L2253" i="1"/>
  <c r="L690" i="1"/>
  <c r="L2818" i="1"/>
  <c r="L1722" i="1"/>
  <c r="L845" i="1"/>
  <c r="L553" i="1"/>
  <c r="L2254" i="1"/>
  <c r="L1132" i="1"/>
  <c r="L2255" i="1"/>
  <c r="L1412" i="1"/>
  <c r="L12" i="1"/>
  <c r="L846" i="1"/>
  <c r="L986" i="1"/>
  <c r="L298" i="1"/>
  <c r="L2819" i="1"/>
  <c r="L299" i="1"/>
  <c r="L987" i="1"/>
  <c r="L2256" i="1"/>
  <c r="L847" i="1"/>
  <c r="L848" i="1"/>
  <c r="L2257" i="1"/>
  <c r="L155" i="1"/>
  <c r="L1723" i="1"/>
  <c r="L1573" i="1"/>
  <c r="L1133" i="1"/>
  <c r="L2820" i="1"/>
  <c r="L156" i="1"/>
  <c r="L2258" i="1"/>
  <c r="L849" i="1"/>
  <c r="L1724" i="1"/>
  <c r="L691" i="1"/>
  <c r="L421" i="1"/>
  <c r="L2259" i="1"/>
  <c r="L2260" i="1"/>
  <c r="L2261" i="1"/>
  <c r="L1725" i="1"/>
  <c r="L2821" i="1"/>
  <c r="L1726" i="1"/>
  <c r="L2822" i="1"/>
  <c r="L2823" i="1"/>
  <c r="L2262" i="1"/>
  <c r="L300" i="1"/>
  <c r="L2824" i="1"/>
  <c r="L1727" i="1"/>
  <c r="L1134" i="1"/>
  <c r="L1728" i="1"/>
  <c r="L692" i="1"/>
  <c r="L2263" i="1"/>
  <c r="L2264" i="1"/>
  <c r="L850" i="1"/>
  <c r="L2825" i="1"/>
  <c r="L693" i="1"/>
  <c r="L1135" i="1"/>
  <c r="L2826" i="1"/>
  <c r="L2827" i="1"/>
  <c r="L422" i="1"/>
  <c r="L1729" i="1"/>
  <c r="L554" i="1"/>
  <c r="L2265" i="1"/>
  <c r="L1730" i="1"/>
  <c r="L2266" i="1"/>
  <c r="L1731" i="1"/>
  <c r="L2267" i="1"/>
  <c r="L1732" i="1"/>
  <c r="L1733" i="1"/>
  <c r="L2828" i="1"/>
  <c r="L1734" i="1"/>
  <c r="L1413" i="1"/>
  <c r="L2829" i="1"/>
  <c r="L301" i="1"/>
  <c r="L988" i="1"/>
  <c r="L1735" i="1"/>
  <c r="L2268" i="1"/>
  <c r="L1574" i="1"/>
  <c r="L851" i="1"/>
  <c r="L2269" i="1"/>
  <c r="L2830" i="1"/>
  <c r="L1414" i="1"/>
  <c r="L2270" i="1"/>
  <c r="L555" i="1"/>
  <c r="L1736" i="1"/>
  <c r="L1415" i="1"/>
  <c r="L989" i="1"/>
  <c r="L2831" i="1"/>
  <c r="L423" i="1"/>
  <c r="L1737" i="1"/>
  <c r="L990" i="1"/>
  <c r="L2271" i="1"/>
  <c r="L991" i="1"/>
  <c r="L1738" i="1"/>
  <c r="L1739" i="1"/>
  <c r="L157" i="1"/>
  <c r="L694" i="1"/>
  <c r="L2832" i="1"/>
  <c r="L2272" i="1"/>
  <c r="L1740" i="1"/>
  <c r="L695" i="1"/>
  <c r="L2273" i="1"/>
  <c r="L2274" i="1"/>
  <c r="L2833" i="1"/>
  <c r="L2275" i="1"/>
  <c r="L1416" i="1"/>
  <c r="L1741" i="1"/>
  <c r="L1742" i="1"/>
  <c r="L2834" i="1"/>
  <c r="L2276" i="1"/>
  <c r="L2277" i="1"/>
  <c r="L2835" i="1"/>
  <c r="L2278" i="1"/>
  <c r="L1743" i="1"/>
  <c r="L992" i="1"/>
  <c r="L13" i="1"/>
  <c r="L1744" i="1"/>
  <c r="L2279" i="1"/>
  <c r="L852" i="1"/>
  <c r="L1745" i="1"/>
  <c r="L14" i="1"/>
  <c r="L302" i="1"/>
  <c r="L1746" i="1"/>
  <c r="L853" i="1"/>
  <c r="L556" i="1"/>
  <c r="L2280" i="1"/>
  <c r="L158" i="1"/>
  <c r="L1136" i="1"/>
  <c r="L993" i="1"/>
  <c r="L2836" i="1"/>
  <c r="L854" i="1"/>
  <c r="L2281" i="1"/>
  <c r="L2282" i="1"/>
  <c r="L2837" i="1"/>
  <c r="L2838" i="1"/>
  <c r="L2839" i="1"/>
  <c r="L994" i="1"/>
  <c r="L995" i="1"/>
  <c r="L557" i="1"/>
  <c r="L2840" i="1"/>
  <c r="L2841" i="1"/>
  <c r="L2842" i="1"/>
  <c r="L1747" i="1"/>
  <c r="L996" i="1"/>
  <c r="L303" i="1"/>
  <c r="L15" i="1"/>
  <c r="L855" i="1"/>
  <c r="L1748" i="1"/>
  <c r="L997" i="1"/>
  <c r="L1137" i="1"/>
  <c r="L424" i="1"/>
  <c r="L304" i="1"/>
  <c r="L1417" i="1"/>
  <c r="L1749" i="1"/>
  <c r="L305" i="1"/>
  <c r="L425" i="1"/>
  <c r="L2843" i="1"/>
  <c r="L306" i="1"/>
  <c r="L1138" i="1"/>
  <c r="L1418" i="1"/>
  <c r="L696" i="1"/>
  <c r="L1750" i="1"/>
  <c r="L697" i="1"/>
  <c r="L1751" i="1"/>
  <c r="L307" i="1"/>
  <c r="L1752" i="1"/>
  <c r="L2283" i="1"/>
  <c r="L1575" i="1"/>
  <c r="L159" i="1"/>
  <c r="L2844" i="1"/>
  <c r="L1753" i="1"/>
  <c r="L698" i="1"/>
  <c r="L1419" i="1"/>
  <c r="L1754" i="1"/>
  <c r="L2284" i="1"/>
  <c r="L1755" i="1"/>
  <c r="L2845" i="1"/>
  <c r="L1756" i="1"/>
  <c r="L699" i="1"/>
  <c r="L2846" i="1"/>
  <c r="L1757" i="1"/>
  <c r="L1758" i="1"/>
  <c r="L1759" i="1"/>
  <c r="L426" i="1"/>
  <c r="L1139" i="1"/>
  <c r="L160" i="1"/>
  <c r="L1420" i="1"/>
  <c r="L2847" i="1"/>
  <c r="L2848" i="1"/>
  <c r="L308" i="1"/>
  <c r="L1760" i="1"/>
  <c r="L1280" i="1"/>
  <c r="L2849" i="1"/>
  <c r="L700" i="1"/>
  <c r="L2285" i="1"/>
  <c r="L1140" i="1"/>
  <c r="L998" i="1"/>
  <c r="L2850" i="1"/>
  <c r="L1141" i="1"/>
  <c r="L1761" i="1"/>
  <c r="L2851" i="1"/>
  <c r="L1576" i="1"/>
  <c r="L1577" i="1"/>
  <c r="L999" i="1"/>
  <c r="L2852" i="1"/>
  <c r="L1762" i="1"/>
  <c r="L701" i="1"/>
  <c r="L1763" i="1"/>
  <c r="L1142" i="1"/>
  <c r="L702" i="1"/>
  <c r="L2853" i="1"/>
  <c r="L2286" i="1"/>
  <c r="L1764" i="1"/>
  <c r="L2854" i="1"/>
  <c r="L1578" i="1"/>
  <c r="L703" i="1"/>
  <c r="L161" i="1"/>
  <c r="L1765" i="1"/>
  <c r="L1143" i="1"/>
  <c r="L2855" i="1"/>
  <c r="L2287" i="1"/>
  <c r="L1421" i="1"/>
  <c r="L1000" i="1"/>
  <c r="L1766" i="1"/>
  <c r="L2288" i="1"/>
  <c r="L1767" i="1"/>
  <c r="L1768" i="1"/>
  <c r="L704" i="1"/>
  <c r="L2289" i="1"/>
  <c r="L2856" i="1"/>
  <c r="L1769" i="1"/>
  <c r="L427" i="1"/>
  <c r="L2290" i="1"/>
  <c r="L1422" i="1"/>
  <c r="L2291" i="1"/>
  <c r="L2857" i="1"/>
  <c r="L558" i="1"/>
  <c r="L1144" i="1"/>
  <c r="L309" i="1"/>
  <c r="L2292" i="1"/>
  <c r="L2293" i="1"/>
  <c r="L2858" i="1"/>
  <c r="L2294" i="1"/>
  <c r="L1001" i="1"/>
  <c r="L2859" i="1"/>
  <c r="L2860" i="1"/>
  <c r="L2861" i="1"/>
  <c r="L2295" i="1"/>
  <c r="L1770" i="1"/>
  <c r="L310" i="1"/>
  <c r="L428" i="1"/>
  <c r="L1281" i="1"/>
  <c r="L429" i="1"/>
  <c r="L2862" i="1"/>
  <c r="L311" i="1"/>
  <c r="L856" i="1"/>
  <c r="L1771" i="1"/>
  <c r="L559" i="1"/>
  <c r="L1423" i="1"/>
  <c r="L2863" i="1"/>
  <c r="L430" i="1"/>
  <c r="L162" i="1"/>
  <c r="L560" i="1"/>
  <c r="L2296" i="1"/>
  <c r="L561" i="1"/>
  <c r="L2864" i="1"/>
  <c r="L1002" i="1"/>
  <c r="L431" i="1"/>
  <c r="L562" i="1"/>
  <c r="L2865" i="1"/>
  <c r="L1772" i="1"/>
  <c r="L2297" i="1"/>
  <c r="L2298" i="1"/>
  <c r="L312" i="1"/>
  <c r="L2299" i="1"/>
  <c r="L1773" i="1"/>
  <c r="L2300" i="1"/>
  <c r="L1774" i="1"/>
  <c r="L1424" i="1"/>
  <c r="L2866" i="1"/>
  <c r="L2301" i="1"/>
  <c r="L2867" i="1"/>
  <c r="L2868" i="1"/>
  <c r="L1145" i="1"/>
  <c r="L563" i="1"/>
  <c r="L313" i="1"/>
  <c r="L2302" i="1"/>
  <c r="L2303" i="1"/>
  <c r="L1775" i="1"/>
  <c r="L1776" i="1"/>
  <c r="L2869" i="1"/>
  <c r="L564" i="1"/>
  <c r="L432" i="1"/>
  <c r="L1579" i="1"/>
  <c r="L1777" i="1"/>
  <c r="L2870" i="1"/>
  <c r="L1778" i="1"/>
  <c r="L314" i="1"/>
  <c r="L1779" i="1"/>
  <c r="L565" i="1"/>
  <c r="L2304" i="1"/>
  <c r="L857" i="1"/>
  <c r="L1780" i="1"/>
  <c r="L705" i="1"/>
  <c r="L1425" i="1"/>
  <c r="L163" i="1"/>
  <c r="L858" i="1"/>
  <c r="L2871" i="1"/>
  <c r="L2305" i="1"/>
  <c r="L1781" i="1"/>
  <c r="L1782" i="1"/>
  <c r="L164" i="1"/>
  <c r="L2872" i="1"/>
  <c r="L1783" i="1"/>
  <c r="L1003" i="1"/>
  <c r="L1580" i="1"/>
  <c r="L706" i="1"/>
  <c r="L1282" i="1"/>
  <c r="L1426" i="1"/>
  <c r="L2873" i="1"/>
  <c r="L433" i="1"/>
  <c r="L2874" i="1"/>
  <c r="L707" i="1"/>
  <c r="L1784" i="1"/>
  <c r="L1581" i="1"/>
  <c r="L2875" i="1"/>
  <c r="L1785" i="1"/>
  <c r="L1786" i="1"/>
  <c r="L315" i="1"/>
  <c r="L1004" i="1"/>
  <c r="L2876" i="1"/>
  <c r="L1582" i="1"/>
  <c r="L1146" i="1"/>
  <c r="L1283" i="1"/>
  <c r="L1787" i="1"/>
  <c r="L566" i="1"/>
  <c r="L16" i="1"/>
  <c r="L1005" i="1"/>
  <c r="L2877" i="1"/>
  <c r="L1427" i="1"/>
  <c r="L2878" i="1"/>
  <c r="L708" i="1"/>
  <c r="L859" i="1"/>
  <c r="L165" i="1"/>
  <c r="L567" i="1"/>
  <c r="L2306" i="1"/>
  <c r="L2307" i="1"/>
  <c r="L2308" i="1"/>
  <c r="L2879" i="1"/>
  <c r="L1788" i="1"/>
  <c r="L1789" i="1"/>
  <c r="L17" i="1"/>
  <c r="L1583" i="1"/>
  <c r="L1428" i="1"/>
  <c r="L1790" i="1"/>
  <c r="L2309" i="1"/>
  <c r="L1791" i="1"/>
  <c r="L1429" i="1"/>
  <c r="L709" i="1"/>
  <c r="L1147" i="1"/>
  <c r="L1148" i="1"/>
  <c r="L1149" i="1"/>
  <c r="L1792" i="1"/>
  <c r="L1793" i="1"/>
  <c r="L568" i="1"/>
  <c r="L710" i="1"/>
  <c r="L860" i="1"/>
  <c r="L1284" i="1"/>
  <c r="L434" i="1"/>
  <c r="L1794" i="1"/>
  <c r="L2880" i="1"/>
  <c r="L2310" i="1"/>
  <c r="L1795" i="1"/>
  <c r="L166" i="1"/>
  <c r="L1796" i="1"/>
  <c r="L1797" i="1"/>
  <c r="L2311" i="1"/>
  <c r="L1584" i="1"/>
  <c r="L2312" i="1"/>
  <c r="L2881" i="1"/>
  <c r="L2313" i="1"/>
  <c r="L2314" i="1"/>
  <c r="L2882" i="1"/>
  <c r="L861" i="1"/>
  <c r="L569" i="1"/>
  <c r="L1798" i="1"/>
  <c r="L1150" i="1"/>
  <c r="L1285" i="1"/>
  <c r="L1286" i="1"/>
  <c r="L435" i="1"/>
  <c r="L1799" i="1"/>
  <c r="L1006" i="1"/>
  <c r="L711" i="1"/>
  <c r="L316" i="1"/>
  <c r="L1585" i="1"/>
  <c r="L712" i="1"/>
  <c r="L1151" i="1"/>
  <c r="L2883" i="1"/>
  <c r="L1586" i="1"/>
  <c r="L2315" i="1"/>
  <c r="L2884" i="1"/>
  <c r="L1007" i="1"/>
  <c r="L1287" i="1"/>
  <c r="L1800" i="1"/>
  <c r="L1008" i="1"/>
  <c r="L2316" i="1"/>
  <c r="L2317" i="1"/>
  <c r="L713" i="1"/>
  <c r="L2885" i="1"/>
  <c r="L436" i="1"/>
  <c r="L1801" i="1"/>
  <c r="L1430" i="1"/>
  <c r="L570" i="1"/>
  <c r="L1802" i="1"/>
  <c r="L1803" i="1"/>
  <c r="L1804" i="1"/>
  <c r="L1009" i="1"/>
  <c r="L2886" i="1"/>
  <c r="L18" i="1"/>
  <c r="L1805" i="1"/>
  <c r="L2318" i="1"/>
  <c r="L571" i="1"/>
  <c r="L2319" i="1"/>
  <c r="L572" i="1"/>
  <c r="L862" i="1"/>
  <c r="L1152" i="1"/>
  <c r="L573" i="1"/>
  <c r="L167" i="1"/>
  <c r="L1431" i="1"/>
  <c r="L1010" i="1"/>
  <c r="L2320" i="1"/>
  <c r="L1806" i="1"/>
  <c r="L1432" i="1"/>
  <c r="L2887" i="1"/>
  <c r="L2321" i="1"/>
  <c r="L2322" i="1"/>
  <c r="L1587" i="1"/>
  <c r="L1807" i="1"/>
  <c r="L317" i="1"/>
  <c r="L2888" i="1"/>
  <c r="L863" i="1"/>
  <c r="L2323" i="1"/>
  <c r="L2889" i="1"/>
  <c r="L1588" i="1"/>
  <c r="L2324" i="1"/>
  <c r="L19" i="1"/>
  <c r="L2325" i="1"/>
  <c r="L2326" i="1"/>
  <c r="L1589" i="1"/>
  <c r="L1153" i="1"/>
  <c r="L1154" i="1"/>
  <c r="L1808" i="1"/>
  <c r="L1433" i="1"/>
  <c r="L2327" i="1"/>
  <c r="L2328" i="1"/>
  <c r="L1011" i="1"/>
  <c r="L168" i="1"/>
  <c r="L2329" i="1"/>
  <c r="L1288" i="1"/>
  <c r="L1809" i="1"/>
  <c r="L2890" i="1"/>
  <c r="L437" i="1"/>
  <c r="L169" i="1"/>
  <c r="L2330" i="1"/>
  <c r="L20" i="1"/>
  <c r="L2891" i="1"/>
  <c r="L438" i="1"/>
  <c r="L1434" i="1"/>
  <c r="L1810" i="1"/>
  <c r="L1811" i="1"/>
  <c r="L1590" i="1"/>
  <c r="L2331" i="1"/>
  <c r="L1812" i="1"/>
  <c r="L864" i="1"/>
  <c r="L2332" i="1"/>
  <c r="L170" i="1"/>
  <c r="L439" i="1"/>
  <c r="L2333" i="1"/>
  <c r="L1012" i="1"/>
  <c r="L2334" i="1"/>
  <c r="L21" i="1"/>
  <c r="L2892" i="1"/>
  <c r="L440" i="1"/>
  <c r="L1591" i="1"/>
  <c r="L2335" i="1"/>
  <c r="L865" i="1"/>
  <c r="L171" i="1"/>
  <c r="L2336" i="1"/>
  <c r="L2337" i="1"/>
  <c r="L1813" i="1"/>
  <c r="L2338" i="1"/>
  <c r="L2339" i="1"/>
  <c r="L1155" i="1"/>
  <c r="L714" i="1"/>
  <c r="L1814" i="1"/>
  <c r="L2893" i="1"/>
  <c r="L715" i="1"/>
  <c r="L1815" i="1"/>
  <c r="L2894" i="1"/>
  <c r="L574" i="1"/>
  <c r="L575" i="1"/>
  <c r="L1289" i="1"/>
  <c r="L1816" i="1"/>
  <c r="L866" i="1"/>
  <c r="L2895" i="1"/>
  <c r="L1156" i="1"/>
  <c r="L1817" i="1"/>
  <c r="L2896" i="1"/>
  <c r="L867" i="1"/>
  <c r="L2897" i="1"/>
  <c r="L868" i="1"/>
  <c r="L2340" i="1"/>
  <c r="L2341" i="1"/>
  <c r="L2898" i="1"/>
  <c r="L172" i="1"/>
  <c r="L22" i="1"/>
  <c r="L1592" i="1"/>
  <c r="L2899" i="1"/>
  <c r="L1818" i="1"/>
  <c r="L23" i="1"/>
  <c r="L2342" i="1"/>
  <c r="L173" i="1"/>
  <c r="L174" i="1"/>
  <c r="L716" i="1"/>
  <c r="L2343" i="1"/>
  <c r="L869" i="1"/>
  <c r="L2344" i="1"/>
  <c r="L1819" i="1"/>
  <c r="L1820" i="1"/>
  <c r="L1821" i="1"/>
  <c r="L2345" i="1"/>
  <c r="L2346" i="1"/>
  <c r="L1435" i="1"/>
  <c r="L1157" i="1"/>
  <c r="L2900" i="1"/>
  <c r="L2347" i="1"/>
  <c r="L870" i="1"/>
  <c r="L871" i="1"/>
  <c r="L1593" i="1"/>
  <c r="L318" i="1"/>
  <c r="L175" i="1"/>
  <c r="L319" i="1"/>
  <c r="L2901" i="1"/>
  <c r="L1013" i="1"/>
  <c r="L2348" i="1"/>
  <c r="L576" i="1"/>
  <c r="L2349" i="1"/>
  <c r="L176" i="1"/>
  <c r="L1822" i="1"/>
  <c r="L177" i="1"/>
  <c r="L1823" i="1"/>
  <c r="L320" i="1"/>
  <c r="L577" i="1"/>
  <c r="L2902" i="1"/>
  <c r="L2903" i="1"/>
  <c r="L1824" i="1"/>
  <c r="L1825" i="1"/>
  <c r="L441" i="1"/>
  <c r="L2904" i="1"/>
  <c r="L1826" i="1"/>
  <c r="L24" i="1"/>
  <c r="L2350" i="1"/>
  <c r="L872" i="1"/>
  <c r="L178" i="1"/>
  <c r="L1594" i="1"/>
  <c r="L1827" i="1"/>
  <c r="L578" i="1"/>
  <c r="L1436" i="1"/>
  <c r="L1437" i="1"/>
  <c r="L1158" i="1"/>
  <c r="L1159" i="1"/>
  <c r="L1828" i="1"/>
  <c r="L2905" i="1"/>
  <c r="L2906" i="1"/>
  <c r="L1829" i="1"/>
  <c r="L2351" i="1"/>
  <c r="L1830" i="1"/>
  <c r="L1160" i="1"/>
  <c r="L717" i="1"/>
  <c r="L2907" i="1"/>
  <c r="L2352" i="1"/>
  <c r="L2353" i="1"/>
  <c r="L1831" i="1"/>
  <c r="L179" i="1"/>
  <c r="L873" i="1"/>
  <c r="L2908" i="1"/>
  <c r="L1832" i="1"/>
  <c r="L718" i="1"/>
  <c r="L1833" i="1"/>
  <c r="L2909" i="1"/>
  <c r="L1834" i="1"/>
  <c r="L180" i="1"/>
  <c r="L442" i="1"/>
  <c r="L1595" i="1"/>
  <c r="L181" i="1"/>
  <c r="L1290" i="1"/>
  <c r="L2910" i="1"/>
  <c r="L1014" i="1"/>
  <c r="L1015" i="1"/>
  <c r="L1596" i="1"/>
  <c r="L579" i="1"/>
  <c r="L2911" i="1"/>
  <c r="L1597" i="1"/>
  <c r="L1161" i="1"/>
  <c r="L1835" i="1"/>
  <c r="L719" i="1"/>
  <c r="L1438" i="1"/>
  <c r="L2912" i="1"/>
  <c r="L2354" i="1"/>
  <c r="L1836" i="1"/>
  <c r="L1837" i="1"/>
  <c r="L2913" i="1"/>
  <c r="L1439" i="1"/>
  <c r="L321" i="1"/>
  <c r="L182" i="1"/>
  <c r="L2914" i="1"/>
  <c r="L183" i="1"/>
  <c r="L2355" i="1"/>
  <c r="L2356" i="1"/>
  <c r="L1838" i="1"/>
  <c r="L2915" i="1"/>
  <c r="L720" i="1"/>
  <c r="L2357" i="1"/>
  <c r="L1839" i="1"/>
  <c r="L1840" i="1"/>
  <c r="L2358" i="1"/>
  <c r="L1162" i="1"/>
  <c r="L184" i="1"/>
  <c r="L1598" i="1"/>
  <c r="L1291" i="1"/>
  <c r="L1841" i="1"/>
  <c r="L1842" i="1"/>
  <c r="L1163" i="1"/>
  <c r="L1292" i="1"/>
  <c r="L2917" i="1"/>
  <c r="L2916" i="1"/>
  <c r="L874" i="1"/>
  <c r="L1843" i="1"/>
  <c r="L580" i="1"/>
  <c r="L322" i="1"/>
  <c r="L2359" i="1"/>
  <c r="L2360" i="1"/>
  <c r="L1844" i="1"/>
  <c r="L323" i="1"/>
  <c r="L2361" i="1"/>
  <c r="L2362" i="1"/>
  <c r="L2918" i="1"/>
  <c r="L721" i="1"/>
  <c r="L25" i="1"/>
  <c r="L875" i="1"/>
  <c r="L2919" i="1"/>
  <c r="L2363" i="1"/>
  <c r="L1293" i="1"/>
  <c r="L2364" i="1"/>
  <c r="L1294" i="1"/>
  <c r="L2365" i="1"/>
  <c r="L1295" i="1"/>
  <c r="L1440" i="1"/>
  <c r="L26" i="1"/>
  <c r="L1845" i="1"/>
  <c r="L2920" i="1"/>
  <c r="L2366" i="1"/>
  <c r="L2367" i="1"/>
  <c r="L1846" i="1"/>
  <c r="L1847" i="1"/>
  <c r="L443" i="1"/>
  <c r="L876" i="1"/>
  <c r="L1848" i="1"/>
  <c r="L185" i="1"/>
  <c r="L1164" i="1"/>
  <c r="L1441" i="1"/>
  <c r="L2921" i="1"/>
  <c r="L581" i="1"/>
  <c r="L1849" i="1"/>
  <c r="L2368" i="1"/>
  <c r="L2922" i="1"/>
  <c r="L1850" i="1"/>
  <c r="L1016" i="1"/>
  <c r="L1442" i="1"/>
  <c r="L1296" i="1"/>
  <c r="L324" i="1"/>
  <c r="L1599" i="1"/>
  <c r="L2369" i="1"/>
  <c r="L1165" i="1"/>
  <c r="L582" i="1"/>
  <c r="L1443" i="1"/>
  <c r="L722" i="1"/>
  <c r="L2370" i="1"/>
  <c r="L583" i="1"/>
  <c r="L27" i="1"/>
  <c r="L1851" i="1"/>
  <c r="L1852" i="1"/>
  <c r="L723" i="1"/>
  <c r="L2923" i="1"/>
  <c r="L724" i="1"/>
  <c r="L1853" i="1"/>
  <c r="L1854" i="1"/>
  <c r="L444" i="1"/>
  <c r="L1297" i="1"/>
  <c r="L725" i="1"/>
  <c r="L2371" i="1"/>
  <c r="L1855" i="1"/>
  <c r="L1600" i="1"/>
  <c r="L28" i="1"/>
  <c r="L726" i="1"/>
  <c r="L186" i="1"/>
  <c r="L2924" i="1"/>
  <c r="L187" i="1"/>
  <c r="L877" i="1"/>
  <c r="L1017" i="1"/>
  <c r="L2925" i="1"/>
  <c r="L2926" i="1"/>
  <c r="L878" i="1"/>
  <c r="L1856" i="1"/>
  <c r="L1601" i="1"/>
  <c r="L727" i="1"/>
  <c r="L2372" i="1"/>
  <c r="L2927" i="1"/>
  <c r="L1857" i="1"/>
  <c r="L1602" i="1"/>
  <c r="L1858" i="1"/>
  <c r="L1859" i="1"/>
  <c r="L325" i="1"/>
  <c r="L1298" i="1"/>
  <c r="L728" i="1"/>
  <c r="L2928" i="1"/>
  <c r="L1860" i="1"/>
  <c r="L2373" i="1"/>
  <c r="L1018" i="1"/>
  <c r="L2929" i="1"/>
  <c r="L1861" i="1"/>
  <c r="L729" i="1"/>
  <c r="L1862" i="1"/>
  <c r="L326" i="1"/>
  <c r="L1166" i="1"/>
  <c r="L445" i="1"/>
  <c r="L1863" i="1"/>
  <c r="L1864" i="1"/>
  <c r="L1865" i="1"/>
  <c r="L2930" i="1"/>
  <c r="L1019" i="1"/>
  <c r="L2374" i="1"/>
  <c r="L2931" i="1"/>
  <c r="L2932" i="1"/>
  <c r="L730" i="1"/>
  <c r="L1866" i="1"/>
  <c r="L1020" i="1"/>
  <c r="L1167" i="1"/>
  <c r="L1299" i="1"/>
  <c r="L1867" i="1"/>
  <c r="L731" i="1"/>
  <c r="L2933" i="1"/>
  <c r="L1868" i="1"/>
  <c r="L732" i="1"/>
  <c r="L1869" i="1"/>
  <c r="L879" i="1"/>
  <c r="L2934" i="1"/>
  <c r="L1300" i="1"/>
  <c r="L1444" i="1"/>
  <c r="L584" i="1"/>
  <c r="L2375" i="1"/>
  <c r="L327" i="1"/>
  <c r="L585" i="1"/>
  <c r="L1870" i="1"/>
  <c r="L1445" i="1"/>
  <c r="L1871" i="1"/>
  <c r="L1168" i="1"/>
  <c r="L2935" i="1"/>
  <c r="L29" i="1"/>
  <c r="L1446" i="1"/>
  <c r="L2936" i="1"/>
  <c r="L1447" i="1"/>
  <c r="L30" i="1"/>
  <c r="L2376" i="1"/>
  <c r="L586" i="1"/>
  <c r="L2937" i="1"/>
  <c r="L188" i="1"/>
  <c r="L2938" i="1"/>
  <c r="L328" i="1"/>
  <c r="L587" i="1"/>
  <c r="L1021" i="1"/>
  <c r="L189" i="1"/>
  <c r="L2377" i="1"/>
  <c r="L1872" i="1"/>
  <c r="L1873" i="1"/>
  <c r="L2378" i="1"/>
  <c r="L588" i="1"/>
  <c r="L329" i="1"/>
  <c r="L31" i="1"/>
  <c r="L330" i="1"/>
  <c r="L1448" i="1"/>
  <c r="L2939" i="1"/>
  <c r="L2940" i="1"/>
  <c r="L2941" i="1"/>
  <c r="L1874" i="1"/>
  <c r="L2379" i="1"/>
  <c r="L331" i="1"/>
  <c r="L733" i="1"/>
  <c r="L1449" i="1"/>
  <c r="L332" i="1"/>
  <c r="L1875" i="1"/>
  <c r="L2942" i="1"/>
  <c r="L2943" i="1"/>
  <c r="L2380" i="1"/>
  <c r="L1169" i="1"/>
  <c r="L333" i="1"/>
  <c r="L1876" i="1"/>
  <c r="L1603" i="1"/>
  <c r="L2944" i="1"/>
  <c r="L2945" i="1"/>
  <c r="L2946" i="1"/>
  <c r="L2381" i="1"/>
  <c r="L2382" i="1"/>
  <c r="L2383" i="1"/>
  <c r="L2384" i="1"/>
  <c r="L2385" i="1"/>
  <c r="L446" i="1"/>
  <c r="L1170" i="1"/>
  <c r="L32" i="1"/>
  <c r="L1450" i="1"/>
  <c r="L1451" i="1"/>
  <c r="L2947" i="1"/>
  <c r="L2386" i="1"/>
  <c r="L2387" i="1"/>
  <c r="L33" i="1"/>
  <c r="L589" i="1"/>
  <c r="L734" i="1"/>
  <c r="L2948" i="1"/>
  <c r="L2949" i="1"/>
  <c r="L1877" i="1"/>
  <c r="L1171" i="1"/>
  <c r="L2950" i="1"/>
  <c r="L1172" i="1"/>
  <c r="L1604" i="1"/>
  <c r="L2388" i="1"/>
  <c r="L447" i="1"/>
  <c r="L448" i="1"/>
  <c r="L190" i="1"/>
  <c r="L2951" i="1"/>
  <c r="L2952" i="1"/>
  <c r="L1878" i="1"/>
  <c r="L1879" i="1"/>
  <c r="L2953" i="1"/>
  <c r="L1452" i="1"/>
  <c r="L1605" i="1"/>
  <c r="L735" i="1"/>
  <c r="L1022" i="1"/>
  <c r="L2389" i="1"/>
  <c r="L1301" i="1"/>
  <c r="L736" i="1"/>
  <c r="L2954" i="1"/>
  <c r="L2390" i="1"/>
  <c r="L1880" i="1"/>
  <c r="L2955" i="1"/>
  <c r="L449" i="1"/>
  <c r="L1302" i="1"/>
  <c r="L2956" i="1"/>
  <c r="L450" i="1"/>
  <c r="L34" i="1"/>
  <c r="L1453" i="1"/>
  <c r="L1881" i="1"/>
  <c r="L2391" i="1"/>
  <c r="L451" i="1"/>
  <c r="L2957" i="1"/>
  <c r="L1606" i="1"/>
  <c r="L1882" i="1"/>
  <c r="L2958" i="1"/>
  <c r="L1173" i="1"/>
  <c r="L2959" i="1"/>
  <c r="L191" i="1"/>
  <c r="L1023" i="1"/>
  <c r="L35" i="1"/>
  <c r="L1174" i="1"/>
  <c r="L1883" i="1"/>
  <c r="L2392" i="1"/>
  <c r="L36" i="1"/>
  <c r="L1454" i="1"/>
  <c r="L452" i="1"/>
  <c r="L2960" i="1"/>
  <c r="L2961" i="1"/>
  <c r="L1884" i="1"/>
  <c r="L192" i="1"/>
  <c r="L193" i="1"/>
  <c r="L1303" i="1"/>
  <c r="L2393" i="1"/>
  <c r="L1455" i="1"/>
  <c r="L453" i="1"/>
  <c r="L1885" i="1"/>
  <c r="L2394" i="1"/>
  <c r="L2395" i="1"/>
  <c r="L2962" i="1"/>
  <c r="L1607" i="1"/>
  <c r="L1304" i="1"/>
  <c r="L1886" i="1"/>
  <c r="L2963" i="1"/>
  <c r="L1305" i="1"/>
  <c r="L334" i="1"/>
  <c r="L2396" i="1"/>
  <c r="L590" i="1"/>
  <c r="L880" i="1"/>
  <c r="L454" i="1"/>
  <c r="L2397" i="1"/>
  <c r="L2964" i="1"/>
  <c r="L2398" i="1"/>
  <c r="L2965" i="1"/>
  <c r="L1456" i="1"/>
  <c r="L2399" i="1"/>
  <c r="L2966" i="1"/>
  <c r="L1175" i="1"/>
  <c r="L1176" i="1"/>
  <c r="L37" i="1"/>
  <c r="L2400" i="1"/>
  <c r="L2401" i="1"/>
  <c r="L2967" i="1"/>
  <c r="L194" i="1"/>
  <c r="L1306" i="1"/>
  <c r="L455" i="1"/>
  <c r="L456" i="1"/>
  <c r="L2968" i="1"/>
  <c r="L1608" i="1"/>
  <c r="L1887" i="1"/>
  <c r="L2969" i="1"/>
  <c r="L2970" i="1"/>
  <c r="L335" i="1"/>
  <c r="L1888" i="1"/>
  <c r="L2971" i="1"/>
  <c r="L2402" i="1"/>
  <c r="L2403" i="1"/>
  <c r="L1177" i="1"/>
  <c r="L2404" i="1"/>
  <c r="L591" i="1"/>
  <c r="L592" i="1"/>
  <c r="L1024" i="1"/>
  <c r="L2972" i="1"/>
  <c r="L1889" i="1"/>
  <c r="L38" i="1"/>
  <c r="L195" i="1"/>
  <c r="L336" i="1"/>
  <c r="L881" i="1"/>
  <c r="L2973" i="1"/>
  <c r="L1890" i="1"/>
  <c r="L1025" i="1"/>
  <c r="L1891" i="1"/>
  <c r="L1609" i="1"/>
  <c r="L1026" i="1"/>
  <c r="L39" i="1"/>
  <c r="L1892" i="1"/>
  <c r="L2405" i="1"/>
  <c r="L1893" i="1"/>
  <c r="L882" i="1"/>
  <c r="L2406" i="1"/>
  <c r="L337" i="1"/>
  <c r="L1894" i="1"/>
  <c r="L1895" i="1"/>
  <c r="L338" i="1"/>
  <c r="L1896" i="1"/>
  <c r="L1178" i="1"/>
  <c r="L1897" i="1"/>
  <c r="L1179" i="1"/>
  <c r="L2407" i="1"/>
  <c r="L2974" i="1"/>
  <c r="L1307" i="1"/>
  <c r="L40" i="1"/>
  <c r="L1457" i="1"/>
  <c r="L883" i="1"/>
  <c r="L457" i="1"/>
  <c r="L2408" i="1"/>
  <c r="L2409" i="1"/>
  <c r="L2975" i="1"/>
  <c r="L2410" i="1"/>
  <c r="L41" i="1"/>
  <c r="L1610" i="1"/>
  <c r="L2976" i="1"/>
  <c r="L884" i="1"/>
  <c r="L2411" i="1"/>
  <c r="L1458" i="1"/>
  <c r="L42" i="1"/>
  <c r="L1459" i="1"/>
  <c r="L1460" i="1"/>
  <c r="L2977" i="1"/>
  <c r="L2412" i="1"/>
  <c r="L43" i="1"/>
  <c r="L737" i="1"/>
  <c r="L44" i="1"/>
  <c r="L1461" i="1"/>
  <c r="L1027" i="1"/>
  <c r="L1611" i="1"/>
  <c r="L1028" i="1"/>
  <c r="L2413" i="1"/>
  <c r="L2414" i="1"/>
  <c r="L1898" i="1"/>
  <c r="L2415" i="1"/>
  <c r="L2978" i="1"/>
  <c r="L2979" i="1"/>
  <c r="L2980" i="1"/>
  <c r="L2981" i="1"/>
  <c r="L885" i="1"/>
  <c r="L2982" i="1"/>
  <c r="L2983" i="1"/>
  <c r="L1899" i="1"/>
  <c r="L2416" i="1"/>
  <c r="L2984" i="1"/>
  <c r="L2417" i="1"/>
  <c r="L593" i="1"/>
  <c r="L1900" i="1"/>
  <c r="L1901" i="1"/>
  <c r="L2418" i="1"/>
  <c r="L886" i="1"/>
  <c r="L1902" i="1"/>
  <c r="L2419" i="1"/>
  <c r="L45" i="1"/>
  <c r="L1612" i="1"/>
  <c r="L46" i="1"/>
  <c r="L2985" i="1"/>
  <c r="L2420" i="1"/>
  <c r="L738" i="1"/>
  <c r="L2421" i="1"/>
  <c r="L594" i="1"/>
  <c r="L1613" i="1"/>
  <c r="L1462" i="1"/>
  <c r="L1903" i="1"/>
  <c r="L2986" i="1"/>
  <c r="L739" i="1"/>
  <c r="L1904" i="1"/>
  <c r="L2422" i="1"/>
  <c r="L339" i="1"/>
  <c r="L2423" i="1"/>
  <c r="L595" i="1"/>
  <c r="L1029" i="1"/>
  <c r="L1463" i="1"/>
  <c r="L2988" i="1"/>
  <c r="L1905" i="1"/>
  <c r="L1180" i="1"/>
  <c r="L2987" i="1"/>
  <c r="L2424" i="1"/>
  <c r="L196" i="1"/>
  <c r="L2989" i="1"/>
  <c r="L1906" i="1"/>
  <c r="L1907" i="1"/>
  <c r="L740" i="1"/>
  <c r="L741" i="1"/>
  <c r="L2425" i="1"/>
  <c r="L1614" i="1"/>
  <c r="L1908" i="1"/>
  <c r="L2426" i="1"/>
  <c r="L458" i="1"/>
  <c r="L2427" i="1"/>
  <c r="L1909" i="1"/>
  <c r="L2990" i="1"/>
  <c r="L596" i="1"/>
  <c r="L2428" i="1"/>
  <c r="L197" i="1"/>
  <c r="L2429" i="1"/>
  <c r="L2991" i="1"/>
  <c r="L2992" i="1"/>
  <c r="L887" i="1"/>
  <c r="L198" i="1"/>
  <c r="L2430" i="1"/>
  <c r="L2431" i="1"/>
  <c r="L2432" i="1"/>
  <c r="L597" i="1"/>
  <c r="L2993" i="1"/>
  <c r="L47" i="1"/>
  <c r="L2433" i="1"/>
  <c r="L1910" i="1"/>
  <c r="L742" i="1"/>
  <c r="L199" i="1"/>
  <c r="L200" i="1"/>
  <c r="L1308" i="1"/>
  <c r="L1615" i="1"/>
  <c r="L888" i="1"/>
  <c r="L2434" i="1"/>
  <c r="L201" i="1"/>
  <c r="L340" i="1"/>
  <c r="L1030" i="1"/>
  <c r="L1911" i="1"/>
  <c r="L48" i="1"/>
  <c r="L1464" i="1"/>
  <c r="L1181" i="1"/>
  <c r="L2994" i="1"/>
  <c r="L1616" i="1"/>
  <c r="L1182" i="1"/>
  <c r="L49" i="1"/>
  <c r="L598" i="1"/>
  <c r="L341" i="1"/>
  <c r="L889" i="1"/>
  <c r="L2995" i="1"/>
  <c r="L1912" i="1"/>
  <c r="L2996" i="1"/>
  <c r="L1913" i="1"/>
  <c r="L50" i="1"/>
  <c r="L342" i="1"/>
  <c r="L2435" i="1"/>
  <c r="L51" i="1"/>
  <c r="L343" i="1"/>
  <c r="L344" i="1"/>
  <c r="L2997" i="1"/>
  <c r="L2998" i="1"/>
  <c r="L1183" i="1"/>
  <c r="L2999" i="1"/>
  <c r="L2436" i="1"/>
  <c r="L3000" i="1"/>
  <c r="L1184" i="1"/>
  <c r="L1309" i="1"/>
  <c r="L2437" i="1"/>
  <c r="L2438" i="1"/>
  <c r="L202" i="1"/>
  <c r="L1465" i="1"/>
  <c r="L3001" i="1"/>
  <c r="L459" i="1"/>
  <c r="L2439" i="1"/>
  <c r="L3002" i="1"/>
  <c r="L2440" i="1"/>
  <c r="L1466" i="1"/>
  <c r="L890" i="1"/>
  <c r="L3003" i="1"/>
  <c r="L2441" i="1"/>
  <c r="L891" i="1"/>
  <c r="L1310" i="1"/>
  <c r="L1467" i="1"/>
  <c r="L892" i="1"/>
  <c r="L52" i="1"/>
  <c r="L1914" i="1"/>
  <c r="L2442" i="1"/>
  <c r="L3004" i="1"/>
  <c r="L3005" i="1"/>
  <c r="L2443" i="1"/>
  <c r="L1915" i="1"/>
  <c r="L1916" i="1"/>
  <c r="L3006" i="1"/>
  <c r="L1031" i="1"/>
  <c r="L460" i="1"/>
  <c r="L2444" i="1"/>
  <c r="L1311" i="1"/>
  <c r="L2445" i="1"/>
  <c r="L461" i="1"/>
  <c r="L462" i="1"/>
  <c r="L1032" i="1"/>
  <c r="L1917" i="1"/>
  <c r="L1185" i="1"/>
  <c r="L3007" i="1"/>
  <c r="L3008" i="1"/>
  <c r="L743" i="1"/>
  <c r="L463" i="1"/>
  <c r="L3009" i="1"/>
  <c r="L1918" i="1"/>
  <c r="L599" i="1"/>
  <c r="L3010" i="1"/>
  <c r="L893" i="1"/>
  <c r="L1617" i="1"/>
  <c r="L1919" i="1"/>
  <c r="L345" i="1"/>
  <c r="L346" i="1"/>
  <c r="L1920" i="1"/>
  <c r="L2446" i="1"/>
  <c r="L2447" i="1"/>
  <c r="L464" i="1"/>
  <c r="L600" i="1"/>
  <c r="L601" i="1"/>
  <c r="L3011" i="1"/>
  <c r="L2448" i="1"/>
  <c r="L1921" i="1"/>
  <c r="L1468" i="1"/>
  <c r="L894" i="1"/>
  <c r="L1312" i="1"/>
  <c r="L602" i="1"/>
  <c r="L2449" i="1"/>
  <c r="L1469" i="1"/>
  <c r="L744" i="1"/>
  <c r="L203" i="1"/>
  <c r="L3012" i="1"/>
  <c r="L3013" i="1"/>
  <c r="L895" i="1"/>
  <c r="L2450" i="1"/>
  <c r="L1618" i="1"/>
  <c r="L1313" i="1"/>
  <c r="L1314" i="1"/>
  <c r="L3014" i="1"/>
  <c r="L2451" i="1"/>
  <c r="L2452" i="1"/>
  <c r="L465" i="1"/>
  <c r="L1470" i="1"/>
  <c r="L3015" i="1"/>
  <c r="L2453" i="1"/>
  <c r="L1033" i="1"/>
  <c r="L466" i="1"/>
  <c r="L204" i="1"/>
  <c r="L53" i="1"/>
  <c r="L1619" i="1"/>
  <c r="L1315" i="1"/>
  <c r="L1471" i="1"/>
  <c r="L603" i="1"/>
  <c r="L604" i="1"/>
  <c r="L2454" i="1"/>
  <c r="L1922" i="1"/>
  <c r="L347" i="1"/>
  <c r="L1923" i="1"/>
  <c r="L896" i="1"/>
  <c r="L1924" i="1"/>
  <c r="L897" i="1"/>
  <c r="L1186" i="1"/>
  <c r="L1472" i="1"/>
  <c r="L205" i="1"/>
  <c r="L2455" i="1"/>
  <c r="L2456" i="1"/>
  <c r="L1925" i="1"/>
  <c r="L745" i="1"/>
  <c r="L1926" i="1"/>
  <c r="L1620" i="1"/>
  <c r="L3016" i="1"/>
  <c r="L898" i="1"/>
  <c r="L1927" i="1"/>
  <c r="L899" i="1"/>
  <c r="L1034" i="1"/>
  <c r="L3017" i="1"/>
  <c r="L3018" i="1"/>
  <c r="L1621" i="1"/>
  <c r="L2457" i="1"/>
  <c r="L746" i="1"/>
  <c r="L747" i="1"/>
  <c r="L900" i="1"/>
  <c r="L2458" i="1"/>
  <c r="L1928" i="1"/>
  <c r="L1316" i="1"/>
  <c r="L1035" i="1"/>
  <c r="L2459" i="1"/>
  <c r="L2460" i="1"/>
  <c r="L2461" i="1"/>
  <c r="L1317" i="1"/>
  <c r="L3019" i="1"/>
  <c r="L54" i="1"/>
  <c r="L1318" i="1"/>
  <c r="L1929" i="1"/>
  <c r="L2462" i="1"/>
  <c r="L206" i="1"/>
  <c r="L3020" i="1"/>
  <c r="L1930" i="1"/>
  <c r="L748" i="1"/>
  <c r="L1931" i="1"/>
  <c r="L2463" i="1"/>
  <c r="L1932" i="1"/>
  <c r="L207" i="1"/>
  <c r="L3021" i="1"/>
  <c r="L55" i="1"/>
  <c r="L1187" i="1"/>
  <c r="L3022" i="1"/>
  <c r="L3023" i="1"/>
  <c r="L467" i="1"/>
  <c r="L1933" i="1"/>
  <c r="L1473" i="1"/>
  <c r="L3024" i="1"/>
  <c r="L2464" i="1"/>
  <c r="L348" i="1"/>
  <c r="L3025" i="1"/>
  <c r="L1934" i="1"/>
  <c r="L349" i="1"/>
  <c r="L208" i="1"/>
  <c r="L1036" i="1"/>
  <c r="L3026" i="1"/>
  <c r="L1037" i="1"/>
  <c r="L1935" i="1"/>
  <c r="L350" i="1"/>
  <c r="L1622" i="1"/>
  <c r="L1038" i="1"/>
  <c r="L749" i="1"/>
  <c r="L3027" i="1"/>
  <c r="L3028" i="1"/>
  <c r="L1188" i="1"/>
  <c r="L2465" i="1"/>
  <c r="L901" i="1"/>
  <c r="L1319" i="1"/>
  <c r="L209" i="1"/>
  <c r="L2466" i="1"/>
  <c r="L1189" i="1"/>
  <c r="L351" i="1"/>
  <c r="L56" i="1"/>
  <c r="L1936" i="1"/>
  <c r="L1937" i="1"/>
  <c r="L1039" i="1"/>
  <c r="L1474" i="1"/>
  <c r="L1190" i="1"/>
  <c r="L2467" i="1"/>
  <c r="L902" i="1"/>
  <c r="L3029" i="1"/>
  <c r="L352" i="1"/>
  <c r="L1320" i="1"/>
  <c r="L353" i="1"/>
  <c r="L1938" i="1"/>
  <c r="L1623" i="1"/>
  <c r="L2468" i="1"/>
  <c r="L2469" i="1"/>
  <c r="L1939" i="1"/>
  <c r="L210" i="1"/>
  <c r="L3030" i="1"/>
  <c r="L2470" i="1"/>
  <c r="L1191" i="1"/>
  <c r="L2471" i="1"/>
  <c r="L1192" i="1"/>
  <c r="L3031" i="1"/>
  <c r="L2472" i="1"/>
  <c r="L468" i="1"/>
  <c r="L2473" i="1"/>
  <c r="L903" i="1"/>
  <c r="L1321" i="1"/>
  <c r="L57" i="1"/>
  <c r="L58" i="1"/>
  <c r="L750" i="1"/>
  <c r="L59" i="1"/>
  <c r="L904" i="1"/>
  <c r="L2474" i="1"/>
  <c r="L211" i="1"/>
  <c r="L605" i="1"/>
  <c r="L3032" i="1"/>
  <c r="L2475" i="1"/>
  <c r="L1322" i="1"/>
  <c r="L1624" i="1"/>
  <c r="L3033" i="1"/>
  <c r="L1940" i="1"/>
  <c r="L3035" i="1"/>
  <c r="L3034" i="1"/>
  <c r="L1193" i="1"/>
  <c r="L1941" i="1"/>
  <c r="L1194" i="1"/>
  <c r="L905" i="1"/>
  <c r="L3036" i="1"/>
  <c r="L1942" i="1"/>
  <c r="L2476" i="1"/>
  <c r="L354" i="1"/>
  <c r="L469" i="1"/>
  <c r="L212" i="1"/>
  <c r="L3037" i="1"/>
  <c r="L1625" i="1"/>
  <c r="L2477" i="1"/>
  <c r="L2478" i="1"/>
  <c r="L1323" i="1"/>
  <c r="L213" i="1"/>
  <c r="L1324" i="1"/>
  <c r="L2479" i="1"/>
  <c r="L1943" i="1"/>
  <c r="L2480" i="1"/>
  <c r="L2481" i="1"/>
  <c r="L1325" i="1"/>
  <c r="L2482" i="1"/>
  <c r="L1944" i="1"/>
  <c r="L1475" i="1"/>
  <c r="L2483" i="1"/>
  <c r="L1945" i="1"/>
  <c r="L1946" i="1"/>
  <c r="L906" i="1"/>
  <c r="L1947" i="1"/>
  <c r="L1948" i="1"/>
  <c r="L1476" i="1"/>
  <c r="L1949" i="1"/>
  <c r="L751" i="1"/>
  <c r="L1477" i="1"/>
  <c r="L214" i="1"/>
  <c r="L1950" i="1"/>
  <c r="L2484" i="1"/>
  <c r="L1626" i="1"/>
  <c r="L1326" i="1"/>
  <c r="L2485" i="1"/>
  <c r="L907" i="1"/>
  <c r="L2486" i="1"/>
  <c r="L355" i="1"/>
  <c r="L1478" i="1"/>
  <c r="L60" i="1"/>
  <c r="L1479" i="1"/>
  <c r="L61" i="1"/>
  <c r="L3038" i="1"/>
  <c r="L908" i="1"/>
  <c r="L1951" i="1"/>
  <c r="L3039" i="1"/>
  <c r="L1952" i="1"/>
  <c r="L3040" i="1"/>
  <c r="L3041" i="1"/>
  <c r="L215" i="1"/>
  <c r="L1480" i="1"/>
  <c r="L3042" i="1"/>
  <c r="L909" i="1"/>
  <c r="L1627" i="1"/>
  <c r="L1953" i="1"/>
  <c r="L2487" i="1"/>
  <c r="L752" i="1"/>
  <c r="L1481" i="1"/>
  <c r="L2488" i="1"/>
  <c r="L216" i="1"/>
  <c r="L3043" i="1"/>
  <c r="L2489" i="1"/>
  <c r="L62" i="1"/>
  <c r="L356" i="1"/>
  <c r="L217" i="1"/>
  <c r="L1482" i="1"/>
  <c r="L910" i="1"/>
  <c r="L2490" i="1"/>
  <c r="L3044" i="1"/>
  <c r="L3045" i="1"/>
  <c r="L470" i="1"/>
  <c r="L218" i="1"/>
  <c r="L357" i="1"/>
  <c r="L219" i="1"/>
  <c r="L2491" i="1"/>
  <c r="L2492" i="1"/>
  <c r="L2493" i="1"/>
  <c r="L2494" i="1"/>
  <c r="L1954" i="1"/>
  <c r="L3046" i="1"/>
  <c r="L1195" i="1"/>
  <c r="L63" i="1"/>
  <c r="L911" i="1"/>
  <c r="L912" i="1"/>
  <c r="L220" i="1"/>
  <c r="L1955" i="1"/>
  <c r="L753" i="1"/>
  <c r="L1196" i="1"/>
  <c r="L1956" i="1"/>
  <c r="L64" i="1"/>
  <c r="L2495" i="1"/>
  <c r="L471" i="1"/>
  <c r="L1957" i="1"/>
  <c r="L3047" i="1"/>
  <c r="L3048" i="1"/>
  <c r="L1040" i="1"/>
  <c r="L2496" i="1"/>
  <c r="L3049" i="1"/>
  <c r="L1958" i="1"/>
  <c r="L913" i="1"/>
  <c r="L1041" i="1"/>
  <c r="L1327" i="1"/>
  <c r="L754" i="1"/>
  <c r="L358" i="1"/>
  <c r="L3050" i="1"/>
  <c r="L1197" i="1"/>
  <c r="L2497" i="1"/>
  <c r="L1328" i="1"/>
  <c r="L2498" i="1"/>
  <c r="L1198" i="1"/>
  <c r="L2499" i="1"/>
  <c r="L2500" i="1"/>
  <c r="L2501" i="1"/>
  <c r="L3051" i="1"/>
  <c r="L1959" i="1"/>
  <c r="L3052" i="1"/>
  <c r="L606" i="1"/>
  <c r="L3053" i="1"/>
  <c r="L1199" i="1"/>
  <c r="L2502" i="1"/>
  <c r="L607" i="1"/>
  <c r="L1960" i="1"/>
  <c r="L1042" i="1"/>
  <c r="L3054" i="1"/>
  <c r="L359" i="1"/>
  <c r="L2503" i="1"/>
  <c r="L221" i="1"/>
  <c r="L3055" i="1"/>
  <c r="L2504" i="1"/>
  <c r="L222" i="1"/>
  <c r="L65" i="1"/>
  <c r="L3056" i="1"/>
  <c r="L1628" i="1"/>
  <c r="L3057" i="1"/>
  <c r="L66" i="1"/>
  <c r="L2505" i="1"/>
  <c r="L1483" i="1"/>
  <c r="L755" i="1"/>
  <c r="L3058" i="1"/>
  <c r="L756" i="1"/>
  <c r="L914" i="1"/>
  <c r="L608" i="1"/>
  <c r="L1484" i="1"/>
  <c r="L223" i="1"/>
  <c r="L1043" i="1"/>
  <c r="L1961" i="1"/>
  <c r="L1962" i="1"/>
  <c r="L3059" i="1"/>
  <c r="L3060" i="1"/>
  <c r="L1485" i="1"/>
  <c r="L2506" i="1"/>
  <c r="L1044" i="1"/>
  <c r="L2507" i="1"/>
  <c r="L1486" i="1"/>
  <c r="L757" i="1"/>
  <c r="L472" i="1"/>
  <c r="L360" i="1"/>
  <c r="L1963" i="1"/>
  <c r="L758" i="1"/>
  <c r="L915" i="1"/>
  <c r="L1487" i="1"/>
  <c r="L3061" i="1"/>
  <c r="L473" i="1"/>
  <c r="L67" i="1"/>
  <c r="L1964" i="1"/>
  <c r="L1629" i="1"/>
  <c r="L361" i="1"/>
  <c r="L3062" i="1"/>
  <c r="L362" i="1"/>
  <c r="L1200" i="1"/>
  <c r="L1329" i="1"/>
  <c r="L1965" i="1"/>
  <c r="L1045" i="1"/>
  <c r="L68" i="1"/>
  <c r="L1330" i="1"/>
  <c r="L224" i="1"/>
  <c r="L363" i="1"/>
  <c r="L69" i="1"/>
  <c r="L1331" i="1"/>
  <c r="L3064" i="1"/>
  <c r="L2508" i="1"/>
  <c r="L225" i="1"/>
  <c r="L3063" i="1"/>
  <c r="L2509" i="1"/>
  <c r="L1966" i="1"/>
  <c r="L1967" i="1"/>
  <c r="L3065" i="1"/>
  <c r="L1201" i="1"/>
  <c r="L1968" i="1"/>
  <c r="L2510" i="1"/>
  <c r="L759" i="1"/>
  <c r="L1046" i="1"/>
  <c r="L916" i="1"/>
  <c r="L3066" i="1"/>
  <c r="L1202" i="1"/>
  <c r="L609" i="1"/>
  <c r="L1047" i="1"/>
  <c r="L3067" i="1"/>
  <c r="L3068" i="1"/>
  <c r="L760" i="1"/>
  <c r="L1969" i="1"/>
  <c r="L3069" i="1"/>
  <c r="L761" i="1"/>
  <c r="L474" i="1"/>
  <c r="L475" i="1"/>
  <c r="L1488" i="1"/>
  <c r="L3070" i="1"/>
  <c r="L3071" i="1"/>
  <c r="L1332" i="1"/>
  <c r="L2511" i="1"/>
  <c r="L476" i="1"/>
  <c r="L1203" i="1"/>
  <c r="L3072" i="1"/>
  <c r="L1048" i="1"/>
  <c r="L226" i="1"/>
  <c r="L1333" i="1"/>
  <c r="L2512" i="1"/>
  <c r="L2513" i="1"/>
  <c r="L2514" i="1"/>
  <c r="L3073" i="1"/>
  <c r="L1489" i="1"/>
  <c r="L2515" i="1"/>
  <c r="L1334" i="1"/>
  <c r="L1970" i="1"/>
  <c r="L477" i="1"/>
  <c r="L3074" i="1"/>
  <c r="L1971" i="1"/>
  <c r="L3075" i="1"/>
  <c r="L2516" i="1"/>
  <c r="L3076" i="1"/>
  <c r="L70" i="1"/>
  <c r="L2517" i="1"/>
  <c r="L2518" i="1"/>
  <c r="L610" i="1"/>
  <c r="L3077" i="1"/>
  <c r="L1049" i="1"/>
  <c r="L1490" i="1"/>
  <c r="L1972" i="1"/>
  <c r="L1050" i="1"/>
  <c r="L2519" i="1"/>
  <c r="L1335" i="1"/>
  <c r="L71" i="1"/>
  <c r="L1051" i="1"/>
  <c r="L2520" i="1"/>
  <c r="L1973" i="1"/>
  <c r="L917" i="1"/>
  <c r="L2521" i="1"/>
  <c r="L1336" i="1"/>
  <c r="L1974" i="1"/>
  <c r="L2522" i="1"/>
  <c r="L3078" i="1"/>
  <c r="L762" i="1"/>
  <c r="L1052" i="1"/>
  <c r="L478" i="1"/>
  <c r="L611" i="1"/>
  <c r="L1975" i="1"/>
  <c r="L1491" i="1"/>
  <c r="L479" i="1"/>
  <c r="L1204" i="1"/>
  <c r="L2523" i="1"/>
  <c r="L2524" i="1"/>
  <c r="L1205" i="1"/>
  <c r="L2525" i="1"/>
  <c r="L1976" i="1"/>
  <c r="L1977" i="1"/>
  <c r="L763" i="1"/>
  <c r="L3079" i="1"/>
  <c r="L1978" i="1"/>
  <c r="L1979" i="1"/>
  <c r="L2526" i="1"/>
  <c r="L764" i="1"/>
  <c r="L72" i="1"/>
  <c r="L2527" i="1"/>
  <c r="L227" i="1"/>
  <c r="L480" i="1"/>
  <c r="L3080" i="1"/>
  <c r="L3081" i="1"/>
  <c r="L2528" i="1"/>
  <c r="L612" i="1"/>
  <c r="L228" i="1"/>
  <c r="L229" i="1"/>
  <c r="L364" i="1"/>
  <c r="L73" i="1"/>
  <c r="L1492" i="1"/>
  <c r="L1980" i="1"/>
  <c r="L1981" i="1"/>
  <c r="L1982" i="1"/>
  <c r="L613" i="1"/>
  <c r="L365" i="1"/>
  <c r="L1053" i="1"/>
  <c r="L1337" i="1"/>
  <c r="L614" i="1"/>
  <c r="L481" i="1"/>
  <c r="L918" i="1"/>
  <c r="L366" i="1"/>
  <c r="L3082" i="1"/>
  <c r="L1983" i="1"/>
  <c r="L482" i="1"/>
  <c r="L1054" i="1"/>
  <c r="L2529" i="1"/>
  <c r="L230" i="1"/>
  <c r="L1338" i="1"/>
  <c r="L765" i="1"/>
  <c r="L919" i="1"/>
  <c r="L766" i="1"/>
  <c r="L615" i="1"/>
  <c r="L2530" i="1"/>
  <c r="L616" i="1"/>
  <c r="L3083" i="1"/>
  <c r="L3084" i="1"/>
  <c r="L1630" i="1"/>
  <c r="L1055" i="1"/>
  <c r="L2531" i="1"/>
  <c r="L1984" i="1"/>
  <c r="L767" i="1"/>
  <c r="L617" i="1"/>
  <c r="L3085" i="1"/>
  <c r="L2532" i="1"/>
  <c r="L1985" i="1"/>
  <c r="L618" i="1"/>
  <c r="L483" i="1"/>
  <c r="L3086" i="1"/>
  <c r="L920" i="1"/>
  <c r="L921" i="1"/>
  <c r="L619" i="1"/>
  <c r="L3087" i="1"/>
  <c r="L1206" i="1"/>
  <c r="L768" i="1"/>
  <c r="L1986" i="1"/>
  <c r="L231" i="1"/>
  <c r="L2533" i="1"/>
  <c r="L2534" i="1"/>
  <c r="L1493" i="1"/>
  <c r="L367" i="1"/>
  <c r="L368" i="1"/>
  <c r="L2535" i="1"/>
  <c r="L1339" i="1"/>
  <c r="L3088" i="1"/>
  <c r="L1056" i="1"/>
  <c r="L74" i="1"/>
  <c r="L1987" i="1"/>
  <c r="L2536" i="1"/>
  <c r="L1988" i="1"/>
  <c r="L769" i="1"/>
  <c r="L1989" i="1"/>
  <c r="L3089" i="1"/>
  <c r="L369" i="1"/>
  <c r="L1631" i="1"/>
  <c r="L2537" i="1"/>
  <c r="L1990" i="1"/>
  <c r="L620" i="1"/>
  <c r="L370" i="1"/>
  <c r="L2538" i="1"/>
  <c r="L1632" i="1"/>
  <c r="L1991" i="1"/>
  <c r="L3090" i="1"/>
  <c r="L3091" i="1"/>
  <c r="L922" i="1"/>
  <c r="L1633" i="1"/>
  <c r="L770" i="1"/>
  <c r="L621" i="1"/>
  <c r="L2539" i="1"/>
  <c r="L1634" i="1"/>
  <c r="L1992" i="1"/>
  <c r="L1494" i="1"/>
  <c r="L1993" i="1"/>
  <c r="L1207" i="1"/>
  <c r="L75" i="1"/>
  <c r="L622" i="1"/>
  <c r="L1994" i="1"/>
  <c r="L1340" i="1"/>
  <c r="L1208" i="1"/>
  <c r="L3092" i="1"/>
  <c r="L484" i="1"/>
  <c r="L1057" i="1"/>
  <c r="L76" i="1"/>
  <c r="L1995" i="1"/>
  <c r="L1209" i="1"/>
  <c r="L2540" i="1"/>
  <c r="L371" i="1"/>
  <c r="L3093" i="1"/>
  <c r="L2541" i="1"/>
  <c r="L2542" i="1"/>
  <c r="L2543" i="1"/>
  <c r="L1635" i="1"/>
  <c r="L2544" i="1"/>
  <c r="L1996" i="1"/>
  <c r="L3094" i="1"/>
  <c r="L485" i="1"/>
  <c r="L77" i="1"/>
  <c r="L1636" i="1"/>
  <c r="L78" i="1"/>
  <c r="L3095" i="1"/>
  <c r="L923" i="1"/>
  <c r="L1341" i="1"/>
  <c r="L924" i="1"/>
  <c r="L79" i="1"/>
  <c r="L623" i="1"/>
  <c r="L1997" i="1"/>
  <c r="L1637" i="1"/>
  <c r="L1210" i="1"/>
  <c r="L2545" i="1"/>
  <c r="L624" i="1"/>
  <c r="L1998" i="1"/>
  <c r="L3096" i="1"/>
  <c r="L2546" i="1"/>
  <c r="L1211" i="1"/>
  <c r="L372" i="1"/>
  <c r="L1999" i="1"/>
  <c r="L2547" i="1"/>
  <c r="L2000" i="1"/>
  <c r="L771" i="1"/>
  <c r="L625" i="1"/>
  <c r="L772" i="1"/>
  <c r="L626" i="1"/>
  <c r="L2548" i="1"/>
  <c r="L486" i="1"/>
  <c r="L2001" i="1"/>
  <c r="L3097" i="1"/>
  <c r="L773" i="1"/>
  <c r="L373" i="1"/>
  <c r="L774" i="1"/>
  <c r="L2549" i="1"/>
  <c r="L2002" i="1"/>
  <c r="L775" i="1"/>
  <c r="L2550" i="1"/>
  <c r="L3098" i="1"/>
  <c r="L3099" i="1"/>
  <c r="L3100" i="1"/>
  <c r="L776" i="1"/>
  <c r="L1342" i="1"/>
  <c r="L1212" i="1"/>
  <c r="L2551" i="1"/>
  <c r="L777" i="1"/>
  <c r="L1638" i="1"/>
  <c r="L627" i="1"/>
  <c r="L1343" i="1"/>
  <c r="L3102" i="1"/>
  <c r="L1213" i="1"/>
  <c r="L2552" i="1"/>
  <c r="L3101" i="1"/>
  <c r="L3103" i="1"/>
  <c r="L628" i="1"/>
  <c r="L3104" i="1"/>
  <c r="L2003" i="1"/>
  <c r="L629" i="1"/>
  <c r="L487" i="1"/>
  <c r="L80" i="1"/>
  <c r="L2553" i="1"/>
  <c r="L1495" i="1"/>
  <c r="L1214" i="1"/>
  <c r="L232" i="1"/>
  <c r="L3105" i="1"/>
  <c r="L1344" i="1"/>
  <c r="L2554" i="1"/>
  <c r="L1639" i="1"/>
  <c r="L1640" i="1"/>
  <c r="L2004" i="1"/>
  <c r="L1215" i="1"/>
  <c r="L1058" i="1"/>
  <c r="L1496" i="1"/>
  <c r="L81" i="1"/>
  <c r="L2555" i="1"/>
  <c r="L2005" i="1"/>
  <c r="L630" i="1"/>
  <c r="L1497" i="1"/>
  <c r="L2556" i="1"/>
  <c r="L3106" i="1"/>
  <c r="L488" i="1"/>
  <c r="L2557" i="1"/>
  <c r="L3107" i="1"/>
  <c r="L82" i="1"/>
  <c r="L2558" i="1"/>
  <c r="L2559" i="1"/>
  <c r="L489" i="1"/>
  <c r="L1059" i="1"/>
  <c r="L83" i="1"/>
  <c r="L2560" i="1"/>
  <c r="L2561" i="1"/>
  <c r="L2562" i="1"/>
  <c r="L778" i="1"/>
  <c r="L2006" i="1"/>
  <c r="L2007" i="1"/>
  <c r="L233" i="1"/>
  <c r="L2563" i="1"/>
  <c r="L3108" i="1"/>
  <c r="L234" i="1"/>
  <c r="L1345" i="1"/>
  <c r="L1641" i="1"/>
  <c r="L2008" i="1"/>
  <c r="L3109" i="1"/>
  <c r="L374" i="1"/>
  <c r="L2564" i="1"/>
  <c r="L375" i="1"/>
  <c r="L2565" i="1"/>
  <c r="L2009" i="1"/>
  <c r="L1642" i="1"/>
  <c r="L3110" i="1"/>
  <c r="L3111" i="1"/>
  <c r="L2010" i="1"/>
  <c r="L2566" i="1"/>
  <c r="L3112" i="1"/>
  <c r="L1643" i="1"/>
  <c r="L2567" i="1"/>
  <c r="L631" i="1"/>
  <c r="L1216" i="1"/>
  <c r="L3113" i="1"/>
  <c r="L2568" i="1"/>
  <c r="L3114" i="1"/>
  <c r="L3115" i="1"/>
  <c r="L2011" i="1"/>
  <c r="L2012" i="1"/>
  <c r="L1217" i="1"/>
  <c r="L2013" i="1"/>
  <c r="L1498" i="1"/>
  <c r="L1346" i="1"/>
  <c r="L632" i="1"/>
  <c r="L2569" i="1"/>
  <c r="L3116" i="1"/>
  <c r="L1060" i="1"/>
  <c r="L1218" i="1"/>
  <c r="L925" i="1"/>
  <c r="L926" i="1"/>
  <c r="L1347" i="1"/>
  <c r="L3117" i="1"/>
  <c r="L2570" i="1"/>
  <c r="L2571" i="1"/>
  <c r="L1499" i="1"/>
  <c r="L84" i="1"/>
  <c r="L3118" i="1"/>
  <c r="L2014" i="1"/>
  <c r="L1061" i="1"/>
  <c r="L235" i="1"/>
  <c r="L1500" i="1"/>
  <c r="L3119" i="1"/>
  <c r="L779" i="1"/>
  <c r="L3120" i="1"/>
  <c r="L376" i="1"/>
  <c r="L3121" i="1"/>
  <c r="L2015" i="1"/>
  <c r="L3122" i="1"/>
  <c r="L3123" i="1"/>
  <c r="L2016" i="1"/>
  <c r="L2017" i="1"/>
  <c r="L3124" i="1"/>
  <c r="L2018" i="1"/>
  <c r="L2572" i="1"/>
  <c r="L2573" i="1"/>
  <c r="L3125" i="1"/>
  <c r="L780" i="1"/>
  <c r="L1348" i="1"/>
  <c r="L2574" i="1"/>
  <c r="L2575" i="1"/>
  <c r="L490" i="1"/>
  <c r="L85" i="1"/>
  <c r="L781" i="1"/>
  <c r="L2019" i="1"/>
  <c r="L2020" i="1"/>
  <c r="L2021" i="1"/>
  <c r="L491" i="1"/>
  <c r="L1644" i="1"/>
  <c r="L492" i="1"/>
  <c r="L2022" i="1"/>
  <c r="L86" i="1"/>
  <c r="L1349" i="1"/>
  <c r="L1350" i="1"/>
  <c r="L2023" i="1"/>
  <c r="L2576" i="1"/>
  <c r="L2024" i="1"/>
  <c r="L3126" i="1"/>
  <c r="L782" i="1"/>
  <c r="L3127" i="1"/>
  <c r="L2577" i="1"/>
  <c r="L927" i="1"/>
  <c r="L236" i="1"/>
  <c r="L633" i="1"/>
  <c r="L928" i="1"/>
  <c r="L1501" i="1"/>
  <c r="L3128" i="1"/>
  <c r="L493" i="1"/>
  <c r="L3129" i="1"/>
  <c r="L3130" i="1"/>
  <c r="L3131" i="1"/>
  <c r="L3132" i="1"/>
  <c r="L2578" i="1"/>
  <c r="L2579" i="1"/>
  <c r="L3133" i="1"/>
  <c r="L1502" i="1"/>
  <c r="L2580" i="1"/>
  <c r="L2025" i="1"/>
  <c r="L2581" i="1"/>
  <c r="L494" i="1"/>
  <c r="L1219" i="1"/>
  <c r="L495" i="1"/>
  <c r="L1503" i="1"/>
  <c r="L2582" i="1"/>
  <c r="L2583" i="1"/>
  <c r="L1220" i="1"/>
  <c r="L2026" i="1"/>
  <c r="L2027" i="1"/>
  <c r="L634" i="1"/>
  <c r="L3134" i="1"/>
  <c r="L2584" i="1"/>
  <c r="L3135" i="1"/>
  <c r="L2585" i="1"/>
  <c r="L2028" i="1"/>
  <c r="L2586" i="1"/>
  <c r="L496" i="1"/>
  <c r="L929" i="1"/>
  <c r="L3136" i="1"/>
  <c r="L87" i="1"/>
  <c r="L88" i="1"/>
  <c r="L1351" i="1"/>
  <c r="L2029" i="1"/>
  <c r="L1645" i="1"/>
  <c r="L237" i="1"/>
  <c r="L2030" i="1"/>
  <c r="L1352" i="1"/>
  <c r="L3137" i="1"/>
  <c r="L930" i="1"/>
  <c r="L3138" i="1"/>
  <c r="L931" i="1"/>
  <c r="L932" i="1"/>
  <c r="L1353" i="1"/>
  <c r="L3139" i="1"/>
  <c r="L3140" i="1"/>
  <c r="L3141" i="1"/>
  <c r="L3142" i="1"/>
  <c r="L1062" i="1"/>
  <c r="L2031" i="1"/>
  <c r="L2032" i="1"/>
  <c r="L2033" i="1"/>
  <c r="L1354" i="1"/>
  <c r="L1504" i="1"/>
  <c r="L2034" i="1"/>
  <c r="L2587" i="1"/>
  <c r="L3143" i="1"/>
  <c r="L2588" i="1"/>
  <c r="L377" i="1"/>
  <c r="L1505" i="1"/>
  <c r="L2589" i="1"/>
  <c r="L3144" i="1"/>
  <c r="L497" i="1"/>
  <c r="L2035" i="1"/>
  <c r="L1355" i="1"/>
  <c r="L2590" i="1"/>
  <c r="L3145" i="1"/>
  <c r="L89" i="1"/>
  <c r="L3146" i="1"/>
  <c r="L1506" i="1"/>
  <c r="L498" i="1"/>
  <c r="L2036" i="1"/>
  <c r="L1221" i="1"/>
  <c r="L1222" i="1"/>
  <c r="L2037" i="1"/>
  <c r="L3147" i="1"/>
  <c r="L2038" i="1"/>
  <c r="L1356" i="1"/>
  <c r="L3148" i="1"/>
  <c r="L933" i="1"/>
  <c r="L2039" i="1"/>
  <c r="L499" i="1"/>
  <c r="L3149" i="1"/>
  <c r="L3150" i="1"/>
  <c r="L1507" i="1"/>
  <c r="L2040" i="1"/>
  <c r="L2591" i="1"/>
  <c r="L2592" i="1"/>
  <c r="L934" i="1"/>
  <c r="L3151" i="1"/>
  <c r="L238" i="1"/>
  <c r="L1646" i="1"/>
  <c r="L1647" i="1"/>
  <c r="L935" i="1"/>
  <c r="L2041" i="1"/>
  <c r="L2042" i="1"/>
  <c r="L500" i="1"/>
  <c r="L1223" i="1"/>
  <c r="L2043" i="1"/>
  <c r="L3152" i="1"/>
  <c r="L1648" i="1"/>
  <c r="L3153" i="1"/>
  <c r="L2044" i="1"/>
  <c r="L2045" i="1"/>
  <c r="L378" i="1"/>
  <c r="L1649" i="1"/>
  <c r="L3154" i="1"/>
  <c r="L2046" i="1"/>
  <c r="L239" i="1"/>
  <c r="L3155" i="1"/>
  <c r="L1063" i="1"/>
  <c r="L3156" i="1"/>
  <c r="L90" i="1"/>
  <c r="L2593" i="1"/>
  <c r="L635" i="1"/>
  <c r="L91" i="1"/>
  <c r="L2047" i="1"/>
  <c r="L2594" i="1"/>
  <c r="L936" i="1"/>
  <c r="L2048" i="1"/>
  <c r="L783" i="1"/>
  <c r="L501" i="1"/>
  <c r="L2595" i="1"/>
  <c r="L3157" i="1"/>
  <c r="L3158" i="1"/>
  <c r="L1064" i="1"/>
  <c r="L3159" i="1"/>
  <c r="L502" i="1"/>
  <c r="L2049" i="1"/>
  <c r="L1224" i="1"/>
  <c r="L3160" i="1"/>
  <c r="L240" i="1"/>
  <c r="L503" i="1"/>
  <c r="L1065" i="1"/>
  <c r="L1357" i="1"/>
  <c r="L2596" i="1"/>
  <c r="L2597" i="1"/>
  <c r="L2598" i="1"/>
  <c r="L2050" i="1"/>
  <c r="L3161" i="1"/>
  <c r="L784" i="1"/>
  <c r="L785" i="1"/>
  <c r="L2599" i="1"/>
  <c r="L2600" i="1"/>
  <c r="L1358" i="1"/>
  <c r="L2051" i="1"/>
  <c r="L2052" i="1"/>
  <c r="L3162" i="1"/>
  <c r="L1650" i="1"/>
  <c r="L2053" i="1"/>
  <c r="L3163" i="1"/>
  <c r="L636" i="1"/>
  <c r="L2601" i="1"/>
  <c r="L937" i="1"/>
  <c r="L3164" i="1"/>
  <c r="L2602" i="1"/>
  <c r="L2603" i="1"/>
  <c r="L938" i="1"/>
  <c r="L939" i="1"/>
  <c r="L1651" i="1"/>
  <c r="L92" i="1"/>
  <c r="L2604" i="1"/>
  <c r="L3165" i="1"/>
  <c r="L93" i="1"/>
  <c r="L3166" i="1"/>
  <c r="L2605" i="1"/>
  <c r="L3167" i="1"/>
  <c r="L2606" i="1"/>
  <c r="L241" i="1"/>
  <c r="L2607" i="1"/>
  <c r="L2054" i="1"/>
  <c r="L504" i="1"/>
  <c r="L1652" i="1"/>
  <c r="L1066" i="1"/>
  <c r="L1225" i="1"/>
  <c r="L3168" i="1"/>
  <c r="L786" i="1"/>
  <c r="L242" i="1"/>
  <c r="L379" i="1"/>
  <c r="L1359" i="1"/>
  <c r="L3169" i="1"/>
  <c r="L1067" i="1"/>
  <c r="L3170" i="1"/>
  <c r="L787" i="1"/>
  <c r="L1360" i="1"/>
  <c r="L788" i="1"/>
  <c r="L243" i="1"/>
  <c r="L3171" i="1"/>
  <c r="L1508" i="1"/>
  <c r="L3172" i="1"/>
  <c r="L2608" i="1"/>
  <c r="L3173" i="1"/>
  <c r="L1068" i="1"/>
  <c r="L3174" i="1"/>
  <c r="L94" i="1"/>
  <c r="L2609" i="1"/>
  <c r="L789" i="1"/>
  <c r="L790" i="1"/>
  <c r="L2610" i="1"/>
  <c r="L2611" i="1"/>
  <c r="L3175" i="1"/>
  <c r="L2612" i="1"/>
  <c r="L2613" i="1"/>
  <c r="L1069" i="1"/>
  <c r="L244" i="1"/>
  <c r="L505" i="1"/>
  <c r="L2055" i="1"/>
  <c r="L3176" i="1"/>
  <c r="L637" i="1"/>
  <c r="L1226" i="1"/>
  <c r="L506" i="1"/>
  <c r="L2056" i="1"/>
  <c r="L1509" i="1"/>
  <c r="L1227" i="1"/>
  <c r="L380" i="1"/>
  <c r="L1510" i="1"/>
  <c r="L2614" i="1"/>
  <c r="L2615" i="1"/>
  <c r="L2616" i="1"/>
  <c r="L1511" i="1"/>
  <c r="L2617" i="1"/>
  <c r="L1653" i="1"/>
  <c r="L3177" i="1"/>
  <c r="L2618" i="1"/>
  <c r="L1361" i="1"/>
  <c r="L507" i="1"/>
  <c r="L2057" i="1"/>
  <c r="L2619" i="1"/>
  <c r="L2620" i="1"/>
  <c r="L791" i="1"/>
  <c r="L2058" i="1"/>
  <c r="L2059" i="1"/>
  <c r="L3178" i="1"/>
  <c r="L508" i="1"/>
  <c r="L245" i="1"/>
  <c r="L3179" i="1"/>
  <c r="L792" i="1"/>
  <c r="L2621" i="1"/>
  <c r="L2622" i="1"/>
  <c r="L793" i="1"/>
  <c r="L794" i="1"/>
  <c r="L3180" i="1"/>
  <c r="L3181" i="1"/>
  <c r="L1362" i="1"/>
  <c r="L3182" i="1"/>
  <c r="L940" i="1"/>
  <c r="L2623" i="1"/>
  <c r="L246" i="1"/>
  <c r="L2060" i="1"/>
  <c r="L2061" i="1"/>
  <c r="L2624" i="1"/>
  <c r="L3183" i="1"/>
  <c r="L95" i="1"/>
  <c r="L2062" i="1"/>
  <c r="L2625" i="1"/>
  <c r="L1512" i="1"/>
  <c r="L1363" i="1"/>
  <c r="L1228" i="1"/>
  <c r="L1070" i="1"/>
  <c r="L247" i="1"/>
  <c r="L941" i="1"/>
  <c r="L1071" i="1"/>
  <c r="L2626" i="1"/>
  <c r="L3184" i="1"/>
  <c r="L638" i="1"/>
  <c r="L639" i="1"/>
  <c r="L640" i="1"/>
  <c r="L1364" i="1"/>
  <c r="L641" i="1"/>
  <c r="L3185" i="1"/>
  <c r="L795" i="1"/>
  <c r="L2063" i="1"/>
  <c r="L2064" i="1"/>
  <c r="L1513" i="1"/>
  <c r="L2627" i="1"/>
  <c r="L1654" i="1"/>
  <c r="L3186" i="1"/>
  <c r="L3187" i="1"/>
  <c r="L1514" i="1"/>
  <c r="L2065" i="1"/>
  <c r="L2628" i="1"/>
  <c r="L3188" i="1"/>
  <c r="L3189" i="1"/>
  <c r="L96" i="1"/>
  <c r="L381" i="1"/>
  <c r="L2629" i="1"/>
  <c r="L2066" i="1"/>
  <c r="L2630" i="1"/>
  <c r="L3190" i="1"/>
  <c r="L2067" i="1"/>
  <c r="L1655" i="1"/>
  <c r="L2631" i="1"/>
  <c r="L3191" i="1"/>
  <c r="L2632" i="1"/>
  <c r="L1229" i="1"/>
  <c r="L2068" i="1"/>
  <c r="L3192" i="1"/>
  <c r="L1072" i="1"/>
  <c r="L3193" i="1"/>
  <c r="L2633" i="1"/>
  <c r="L796" i="1"/>
  <c r="L97" i="1"/>
  <c r="L1656" i="1"/>
  <c r="L2069" i="1"/>
  <c r="L248" i="1"/>
  <c r="L1073" i="1"/>
  <c r="L642" i="1"/>
  <c r="L1515" i="1"/>
  <c r="L2634" i="1"/>
  <c r="L643" i="1"/>
  <c r="L98" i="1"/>
  <c r="L1074" i="1"/>
  <c r="L797" i="1"/>
  <c r="L644" i="1"/>
  <c r="L2635" i="1"/>
  <c r="L509" i="1"/>
  <c r="L2070" i="1"/>
  <c r="L2636" i="1"/>
  <c r="L3194" i="1"/>
  <c r="L99" i="1"/>
  <c r="L942" i="1"/>
  <c r="L2071" i="1"/>
  <c r="L2637" i="1"/>
  <c r="L2638" i="1"/>
  <c r="L943" i="1"/>
  <c r="L2072" i="1"/>
  <c r="L1516" i="1"/>
  <c r="L3195" i="1"/>
  <c r="L798" i="1"/>
  <c r="L3196" i="1"/>
  <c r="L3197" i="1"/>
  <c r="L1230" i="1"/>
  <c r="L100" i="1"/>
  <c r="L3198" i="1"/>
  <c r="L101" i="1"/>
  <c r="L799" i="1"/>
  <c r="L2073" i="1"/>
  <c r="L944" i="1"/>
  <c r="L249" i="1"/>
  <c r="L1075" i="1"/>
  <c r="L2074" i="1"/>
  <c r="L250" i="1"/>
  <c r="L2639" i="1"/>
  <c r="L3200" i="1"/>
  <c r="L2640" i="1"/>
  <c r="L102" i="1"/>
  <c r="L3199" i="1"/>
  <c r="L1517" i="1"/>
  <c r="L1231" i="1"/>
  <c r="L2075" i="1"/>
  <c r="L800" i="1"/>
  <c r="L2076" i="1"/>
  <c r="L2077" i="1"/>
  <c r="L382" i="1"/>
  <c r="L2641" i="1"/>
  <c r="L3201" i="1"/>
  <c r="L3202" i="1"/>
  <c r="L1232" i="1"/>
  <c r="L2642" i="1"/>
  <c r="L2078" i="1"/>
  <c r="L3203" i="1"/>
  <c r="L1233" i="1"/>
  <c r="L103" i="1"/>
  <c r="L3204" i="1"/>
  <c r="L1076" i="1"/>
  <c r="L801" i="1"/>
  <c r="L510" i="1"/>
  <c r="L3205" i="1"/>
  <c r="L1234" i="1"/>
  <c r="L2643" i="1"/>
  <c r="L511" i="1"/>
  <c r="L1365" i="1"/>
  <c r="L1366" i="1"/>
  <c r="L645" i="1"/>
  <c r="L1657" i="1"/>
  <c r="L383" i="1"/>
  <c r="L2079" i="1"/>
  <c r="L104" i="1"/>
  <c r="L3206" i="1"/>
  <c r="L1367" i="1"/>
  <c r="L3207" i="1"/>
  <c r="L3208" i="1"/>
  <c r="L3209" i="1"/>
  <c r="L3210" i="1"/>
  <c r="L646" i="1"/>
  <c r="L647" i="1"/>
  <c r="L3211" i="1"/>
  <c r="L2644" i="1"/>
  <c r="L1658" i="1"/>
  <c r="L2645" i="1"/>
  <c r="L3212" i="1"/>
  <c r="L3213" i="1"/>
  <c r="L3214" i="1"/>
  <c r="L2646" i="1"/>
  <c r="L802" i="1"/>
  <c r="L2080" i="1"/>
  <c r="L945" i="1"/>
  <c r="L1518" i="1"/>
  <c r="L2647" i="1"/>
  <c r="L803" i="1"/>
  <c r="L1659" i="1"/>
  <c r="L1077" i="1"/>
  <c r="L648" i="1"/>
  <c r="L1235" i="1"/>
  <c r="L2081" i="1"/>
  <c r="L649" i="1"/>
  <c r="L2082" i="1"/>
  <c r="L3215" i="1"/>
  <c r="L3216" i="1"/>
  <c r="L804" i="1"/>
  <c r="L1368" i="1"/>
  <c r="L2648" i="1"/>
  <c r="L2083" i="1"/>
  <c r="L2084" i="1"/>
  <c r="L2085" i="1"/>
  <c r="L1369" i="1"/>
  <c r="L251" i="1"/>
  <c r="L2086" i="1"/>
  <c r="L3217" i="1"/>
  <c r="L1660" i="1"/>
  <c r="L1370" i="1"/>
  <c r="L2087" i="1"/>
  <c r="L2088" i="1"/>
  <c r="L1519" i="1"/>
  <c r="L3218" i="1"/>
  <c r="L946" i="1"/>
  <c r="L1520" i="1"/>
  <c r="L1078" i="1"/>
  <c r="L2649" i="1"/>
  <c r="L947" i="1"/>
  <c r="L2089" i="1"/>
  <c r="L2090" i="1"/>
  <c r="L1079" i="1"/>
  <c r="L3219" i="1"/>
  <c r="L2650" i="1"/>
  <c r="L1236" i="1"/>
  <c r="L2651" i="1"/>
  <c r="L1371" i="1"/>
  <c r="L2652" i="1"/>
  <c r="L2091" i="1"/>
  <c r="L1372" i="1"/>
  <c r="L1237" i="1"/>
  <c r="L2092" i="1"/>
  <c r="L1238" i="1"/>
  <c r="L3220" i="1"/>
  <c r="L3221" i="1"/>
  <c r="L3222" i="1"/>
  <c r="L2653" i="1"/>
  <c r="L1080" i="1"/>
  <c r="L1521" i="1"/>
  <c r="L3223" i="1"/>
  <c r="L805" i="1"/>
  <c r="L1522" i="1"/>
  <c r="L3224" i="1"/>
  <c r="L1661" i="1"/>
  <c r="L2654" i="1"/>
  <c r="L252" i="1"/>
  <c r="L384" i="1"/>
  <c r="L1373" i="1"/>
  <c r="L948" i="1"/>
  <c r="L2093" i="1"/>
  <c r="L1239" i="1"/>
  <c r="L3225" i="1"/>
  <c r="L949" i="1"/>
  <c r="L385" i="1"/>
  <c r="L3226" i="1"/>
  <c r="L2655" i="1"/>
  <c r="L2094" i="1"/>
  <c r="L512" i="1"/>
  <c r="L3227" i="1"/>
  <c r="L1374" i="1"/>
  <c r="L3228" i="1"/>
  <c r="L1523" i="1"/>
  <c r="L3229" i="1"/>
  <c r="L2095" i="1"/>
  <c r="L2656" i="1"/>
  <c r="L3230" i="1"/>
  <c r="L253" i="1"/>
  <c r="L2096" i="1"/>
  <c r="L1240" i="1"/>
  <c r="L2097" i="1"/>
  <c r="L3231" i="1"/>
  <c r="L254" i="1"/>
  <c r="L255" i="1"/>
  <c r="L105" i="1"/>
  <c r="L2657" i="1"/>
  <c r="L1241" i="1"/>
  <c r="L2098" i="1"/>
  <c r="L806" i="1"/>
  <c r="L1081" i="1"/>
  <c r="L2658" i="1"/>
  <c r="L2659" i="1"/>
  <c r="L2660" i="1"/>
  <c r="L2661" i="1"/>
  <c r="L1524" i="1"/>
  <c r="L386" i="1"/>
  <c r="L3232" i="1"/>
  <c r="L3233" i="1"/>
  <c r="L1082" i="1"/>
  <c r="L2099" i="1"/>
  <c r="L2100" i="1"/>
  <c r="L950" i="1"/>
  <c r="L807" i="1"/>
  <c r="L106" i="1"/>
  <c r="L808" i="1"/>
  <c r="L3234" i="1"/>
  <c r="L1375" i="1"/>
  <c r="L1242" i="1"/>
  <c r="L256" i="1"/>
  <c r="L809" i="1"/>
  <c r="L2662" i="1"/>
  <c r="L1083" i="1"/>
  <c r="L1243" i="1"/>
  <c r="L3235" i="1"/>
  <c r="L2663" i="1"/>
  <c r="L2664" i="1"/>
  <c r="L2101" i="1"/>
  <c r="L3236" i="1"/>
  <c r="L257" i="1"/>
  <c r="L1084" i="1"/>
  <c r="L1662" i="1"/>
  <c r="L1244" i="1"/>
  <c r="L3237" i="1"/>
  <c r="L2665" i="1"/>
  <c r="L951" i="1"/>
  <c r="L2666" i="1"/>
  <c r="L2102" i="1"/>
  <c r="L650" i="1"/>
  <c r="L2667" i="1"/>
  <c r="L810" i="1"/>
  <c r="L2668" i="1"/>
  <c r="L1663" i="1"/>
  <c r="L1525" i="1"/>
  <c r="L3238" i="1"/>
  <c r="L651" i="1"/>
  <c r="L107" i="1"/>
  <c r="L3239" i="1"/>
  <c r="L2669" i="1"/>
  <c r="L2670" i="1"/>
  <c r="L1085" i="1"/>
  <c r="L1664" i="1"/>
  <c r="L1526" i="1"/>
  <c r="L513" i="1"/>
  <c r="L2103" i="1"/>
  <c r="L3240" i="1"/>
  <c r="L108" i="1"/>
  <c r="L2104" i="1"/>
  <c r="L3241" i="1"/>
  <c r="L387" i="1"/>
  <c r="L258" i="1"/>
  <c r="L2671" i="1"/>
  <c r="L811" i="1"/>
  <c r="L1086" i="1"/>
  <c r="L1245" i="1"/>
  <c r="L388" i="1"/>
  <c r="L259" i="1"/>
  <c r="L3242" i="1"/>
  <c r="L109" i="1"/>
  <c r="L1376" i="1"/>
  <c r="L1527" i="1"/>
  <c r="L389" i="1"/>
  <c r="L2105" i="1"/>
  <c r="L1665" i="1"/>
  <c r="L514" i="1"/>
  <c r="L2106" i="1"/>
  <c r="L260" i="1"/>
  <c r="L515" i="1"/>
  <c r="L1528" i="1"/>
  <c r="L1087" i="1"/>
  <c r="L390" i="1"/>
  <c r="L2107" i="1"/>
  <c r="L3243" i="1"/>
  <c r="L3244" i="1"/>
  <c r="L2672" i="1"/>
  <c r="L3245" i="1"/>
  <c r="L261" i="1"/>
  <c r="L110" i="1"/>
  <c r="L1529" i="1"/>
  <c r="L516" i="1"/>
  <c r="L3246" i="1"/>
  <c r="L812" i="1"/>
  <c r="L2108" i="1"/>
  <c r="L2109" i="1"/>
  <c r="L2673" i="1"/>
  <c r="L3247" i="1"/>
  <c r="L2674" i="1"/>
  <c r="L3248" i="1"/>
  <c r="L517" i="1"/>
  <c r="L1666" i="1"/>
  <c r="L3249" i="1"/>
  <c r="L3250" i="1"/>
  <c r="L518" i="1"/>
  <c r="L262" i="1"/>
  <c r="L952" i="1"/>
  <c r="L3251" i="1"/>
  <c r="L519" i="1"/>
  <c r="L520" i="1"/>
  <c r="L1377" i="1"/>
  <c r="L1088" i="1"/>
  <c r="L111" i="1"/>
  <c r="L263" i="1"/>
  <c r="L2110" i="1"/>
  <c r="L3252" i="1"/>
  <c r="L1089" i="1"/>
  <c r="L264" i="1"/>
  <c r="L1667" i="1"/>
  <c r="L2675" i="1"/>
  <c r="L391" i="1"/>
  <c r="L3253" i="1"/>
  <c r="L3254" i="1"/>
  <c r="L112" i="1"/>
  <c r="L2111" i="1"/>
  <c r="L521" i="1"/>
  <c r="L3255" i="1"/>
  <c r="L2112" i="1"/>
  <c r="L1378" i="1"/>
  <c r="L1530" i="1"/>
  <c r="L2113" i="1"/>
  <c r="L2676" i="1"/>
  <c r="L3256" i="1"/>
  <c r="L522" i="1"/>
  <c r="L1379" i="1"/>
  <c r="L2114" i="1"/>
  <c r="L1246" i="1"/>
  <c r="L3257" i="1"/>
  <c r="L1090" i="1"/>
  <c r="L2677" i="1"/>
  <c r="L2678" i="1"/>
  <c r="L2679" i="1"/>
  <c r="L1380" i="1"/>
  <c r="L2680" i="1"/>
  <c r="L3258" i="1"/>
  <c r="L2681" i="1"/>
  <c r="L1531" i="1"/>
  <c r="L2682" i="1"/>
  <c r="L1091" i="1"/>
  <c r="L3259" i="1"/>
  <c r="L2115" i="1"/>
  <c r="L3260" i="1"/>
  <c r="L2683" i="1"/>
  <c r="L652" i="1"/>
  <c r="L3261" i="1"/>
  <c r="L1092" i="1"/>
  <c r="L3262" i="1"/>
  <c r="L2684" i="1"/>
  <c r="L3263" i="1"/>
  <c r="L1381" i="1"/>
  <c r="L2685" i="1"/>
  <c r="L2116" i="1"/>
  <c r="L3264" i="1"/>
  <c r="L523" i="1"/>
  <c r="L524" i="1"/>
  <c r="L2117" i="1"/>
  <c r="L1093" i="1"/>
  <c r="L113" i="1"/>
  <c r="L2686" i="1"/>
  <c r="L2118" i="1"/>
  <c r="L525" i="1"/>
  <c r="L2687" i="1"/>
  <c r="L114" i="1"/>
  <c r="L1094" i="1"/>
  <c r="L3265" i="1"/>
  <c r="L653" i="1"/>
  <c r="L953" i="1"/>
  <c r="L954" i="1"/>
  <c r="L813" i="1"/>
  <c r="L1532" i="1"/>
  <c r="L2688" i="1"/>
  <c r="L2689" i="1"/>
  <c r="L955" i="1"/>
  <c r="L3266" i="1"/>
  <c r="L814" i="1"/>
  <c r="L2119" i="1"/>
  <c r="L815" i="1"/>
  <c r="L2690" i="1"/>
  <c r="L2691" i="1"/>
  <c r="L265" i="1"/>
  <c r="L3267" i="1"/>
  <c r="L2692" i="1"/>
  <c r="L1382" i="1"/>
  <c r="L2693" i="1"/>
  <c r="L2694" i="1"/>
  <c r="L3268" i="1"/>
  <c r="L392" i="1"/>
  <c r="L2120" i="1"/>
  <c r="L1383" i="1"/>
  <c r="L2121" i="1"/>
  <c r="L2122" i="1"/>
  <c r="L1384" i="1"/>
  <c r="L115" i="1"/>
  <c r="L2695" i="1"/>
  <c r="L116" i="1"/>
  <c r="L3269" i="1"/>
  <c r="L2696" i="1"/>
  <c r="L1095" i="1"/>
  <c r="L117" i="1"/>
  <c r="L3270" i="1"/>
  <c r="L2123" i="1"/>
  <c r="L1096" i="1"/>
  <c r="L2697" i="1"/>
  <c r="L956" i="1"/>
  <c r="L526" i="1"/>
  <c r="L1533" i="1"/>
  <c r="L266" i="1"/>
  <c r="L393" i="1"/>
  <c r="L2124" i="1"/>
  <c r="L2698" i="1"/>
  <c r="L3271" i="1"/>
  <c r="L2699" i="1"/>
  <c r="L1534" i="1"/>
  <c r="L1535" i="1"/>
  <c r="L3272" i="1"/>
  <c r="L2125" i="1"/>
  <c r="L1536" i="1"/>
  <c r="L2700" i="1"/>
  <c r="L1247" i="1"/>
  <c r="L2126" i="1"/>
  <c r="L3273" i="1"/>
  <c r="L3274" i="1"/>
  <c r="L2127" i="1"/>
  <c r="L1097" i="1"/>
  <c r="L3275" i="1"/>
  <c r="L1248" i="1"/>
  <c r="L957" i="1"/>
  <c r="L2128" i="1"/>
  <c r="L2701" i="1"/>
  <c r="L2129" i="1"/>
  <c r="L1668" i="1"/>
  <c r="L3276" i="1"/>
  <c r="L1249" i="1"/>
  <c r="L2130" i="1"/>
  <c r="L1098" i="1"/>
  <c r="L816" i="1"/>
  <c r="L527" i="1"/>
  <c r="L2131" i="1"/>
  <c r="L817" i="1"/>
  <c r="L2132" i="1"/>
  <c r="L2133" i="1"/>
  <c r="L1250" i="1"/>
  <c r="L2134" i="1"/>
  <c r="L2702" i="1"/>
  <c r="L118" i="1"/>
  <c r="L267" i="1"/>
  <c r="L2703" i="1"/>
  <c r="L394" i="1"/>
  <c r="L2135" i="1"/>
  <c r="L3277" i="1"/>
  <c r="L2136" i="1"/>
  <c r="L3278" i="1"/>
  <c r="L3279" i="1"/>
  <c r="L2137" i="1"/>
  <c r="L1669" i="1"/>
  <c r="L268" i="1"/>
  <c r="L2704" i="1"/>
  <c r="L528" i="1"/>
  <c r="L1251" i="1"/>
  <c r="L958" i="1"/>
  <c r="L2138" i="1"/>
  <c r="L2139" i="1"/>
  <c r="L1099" i="1"/>
  <c r="L1385" i="1"/>
  <c r="L2705" i="1"/>
  <c r="L2140" i="1"/>
  <c r="L818" i="1"/>
  <c r="L3280" i="1"/>
  <c r="L3281" i="1"/>
  <c r="L2141" i="1"/>
  <c r="L654" i="1"/>
  <c r="L2142" i="1"/>
  <c r="L1100" i="1"/>
  <c r="L3282" i="1"/>
  <c r="L395" i="1"/>
  <c r="L1537" i="1"/>
  <c r="L396" i="1"/>
  <c r="L2143" i="1"/>
  <c r="L1252" i="1"/>
  <c r="L1538" i="1"/>
  <c r="L959" i="1"/>
  <c r="L3283" i="1"/>
  <c r="L2144" i="1"/>
  <c r="L1539" i="1"/>
  <c r="L529" i="1"/>
  <c r="L3284" i="1"/>
  <c r="L2706" i="1"/>
  <c r="L119" i="1"/>
  <c r="L1101" i="1"/>
  <c r="L2145" i="1"/>
  <c r="L397" i="1"/>
  <c r="L2146" i="1"/>
  <c r="L2707" i="1"/>
  <c r="L2147" i="1"/>
  <c r="L120" i="1"/>
  <c r="L960" i="1"/>
  <c r="L3285" i="1"/>
  <c r="L3286" i="1"/>
  <c r="L3287" i="1"/>
  <c r="L961" i="1"/>
  <c r="L2148" i="1"/>
  <c r="L1102" i="1"/>
  <c r="L2149" i="1"/>
  <c r="L398" i="1"/>
  <c r="L1540" i="1"/>
  <c r="L2150" i="1"/>
  <c r="L530" i="1"/>
  <c r="L1103" i="1"/>
  <c r="L121" i="1"/>
  <c r="L2708" i="1"/>
  <c r="L269" i="1"/>
  <c r="L655" i="1"/>
  <c r="L1104" i="1"/>
  <c r="L3288" i="1"/>
  <c r="L1105" i="1"/>
  <c r="L3289" i="1"/>
  <c r="L2151" i="1"/>
  <c r="L270" i="1"/>
  <c r="L2709" i="1"/>
  <c r="L2152" i="1"/>
  <c r="L656" i="1"/>
  <c r="L3290" i="1"/>
  <c r="L399" i="1"/>
  <c r="L531" i="1"/>
  <c r="L3291" i="1"/>
  <c r="L2153" i="1"/>
  <c r="L962" i="1"/>
  <c r="L2710" i="1"/>
  <c r="L2154" i="1"/>
  <c r="L1541" i="1"/>
  <c r="L3292" i="1"/>
  <c r="L2711" i="1"/>
  <c r="L400" i="1"/>
  <c r="L963" i="1"/>
  <c r="L3293" i="1"/>
  <c r="L657" i="1"/>
  <c r="L122" i="1"/>
  <c r="L1253" i="1"/>
  <c r="L3294" i="1"/>
  <c r="L2155" i="1"/>
  <c r="L2712" i="1"/>
  <c r="L3295" i="1"/>
  <c r="L3296" i="1"/>
  <c r="L2713" i="1"/>
  <c r="L271" i="1"/>
  <c r="L819" i="1"/>
  <c r="L3297" i="1"/>
  <c r="L532" i="1"/>
  <c r="L2714" i="1"/>
  <c r="L401" i="1"/>
  <c r="L2715" i="1"/>
  <c r="L3298" i="1"/>
  <c r="L2716" i="1"/>
  <c r="L1106" i="1"/>
  <c r="L2156" i="1"/>
  <c r="L123" i="1"/>
  <c r="L1254" i="1"/>
  <c r="L3299" i="1"/>
  <c r="L1255" i="1"/>
  <c r="L272" i="1"/>
  <c r="L1670" i="1"/>
  <c r="L2157" i="1"/>
  <c r="L1671" i="1"/>
  <c r="L402" i="1"/>
  <c r="L2158" i="1"/>
  <c r="L3300" i="1"/>
  <c r="L2159" i="1"/>
  <c r="L2717" i="1"/>
  <c r="L658" i="1"/>
  <c r="L3301" i="1"/>
  <c r="L1386" i="1"/>
  <c r="L1387" i="1"/>
  <c r="L2160" i="1"/>
  <c r="L2718" i="1"/>
  <c r="L1256" i="1"/>
  <c r="L124" i="1"/>
  <c r="L2719" i="1"/>
  <c r="L533" i="1"/>
  <c r="L534" i="1"/>
  <c r="L125" i="1"/>
  <c r="L2161" i="1"/>
  <c r="L659" i="1"/>
  <c r="L3302" i="1"/>
  <c r="L126" i="1"/>
  <c r="L2162" i="1"/>
  <c r="L3303" i="1"/>
  <c r="L1672" i="1"/>
  <c r="L1107" i="1"/>
  <c r="L3304" i="1"/>
  <c r="L1542" i="1"/>
  <c r="L1257" i="1"/>
  <c r="L660" i="1"/>
  <c r="L3305" i="1"/>
  <c r="L127" i="1"/>
  <c r="L3306" i="1"/>
  <c r="L3307" i="1"/>
  <c r="L1108" i="1"/>
  <c r="L2720" i="1"/>
  <c r="L2163" i="1"/>
  <c r="L3308" i="1"/>
  <c r="L2164" i="1"/>
  <c r="L128" i="1"/>
  <c r="L2165" i="1"/>
  <c r="L1388" i="1"/>
  <c r="L1258" i="1"/>
  <c r="L1389" i="1"/>
  <c r="L2166" i="1"/>
  <c r="L129" i="1"/>
  <c r="L3309" i="1"/>
  <c r="L3310" i="1"/>
  <c r="L2167" i="1"/>
  <c r="L3311" i="1"/>
  <c r="L820" i="1"/>
  <c r="L661" i="1"/>
  <c r="L964" i="1"/>
  <c r="L2721" i="1"/>
  <c r="L3312" i="1"/>
  <c r="L273" i="1"/>
  <c r="L965" i="1"/>
  <c r="L2168" i="1"/>
  <c r="L130" i="1"/>
  <c r="L1543" i="1"/>
  <c r="L274" i="1"/>
  <c r="L2169" i="1"/>
  <c r="L1390" i="1"/>
  <c r="L1391" i="1"/>
  <c r="L1109" i="1"/>
  <c r="L3313" i="1"/>
  <c r="L131" i="1"/>
  <c r="L403" i="1"/>
  <c r="L1110" i="1"/>
  <c r="L3314" i="1"/>
  <c r="L2170" i="1"/>
  <c r="L404" i="1"/>
  <c r="L2722" i="1"/>
  <c r="L535" i="1"/>
  <c r="L1259" i="1"/>
  <c r="L275" i="1"/>
  <c r="L2171" i="1"/>
  <c r="L276" i="1"/>
  <c r="L1260" i="1"/>
  <c r="L3315" i="1"/>
  <c r="L662" i="1"/>
  <c r="L536" i="1"/>
  <c r="L2723" i="1"/>
  <c r="L2724" i="1"/>
  <c r="L2172" i="1"/>
  <c r="L2173" i="1"/>
  <c r="L821" i="1"/>
  <c r="L822" i="1"/>
  <c r="L1261" i="1"/>
  <c r="L2174" i="1"/>
  <c r="L3316" i="1"/>
  <c r="L132" i="1"/>
  <c r="L2175" i="1"/>
  <c r="L277" i="1"/>
  <c r="L2725" i="1"/>
  <c r="L3317" i="1"/>
  <c r="L3318" i="1"/>
  <c r="L3319" i="1"/>
  <c r="L663" i="1"/>
  <c r="L1392" i="1"/>
  <c r="L1544" i="1"/>
  <c r="L664" i="1"/>
  <c r="L2176" i="1"/>
  <c r="L1393" i="1"/>
  <c r="L2726" i="1"/>
  <c r="L823" i="1"/>
  <c r="L3320" i="1"/>
  <c r="L3321" i="1"/>
  <c r="L2177" i="1"/>
  <c r="L1673" i="1"/>
  <c r="L1111" i="1"/>
  <c r="L3322" i="1"/>
  <c r="L824" i="1"/>
  <c r="L537" i="1"/>
  <c r="L2727" i="1"/>
  <c r="L2728" i="1"/>
  <c r="L3323" i="1"/>
  <c r="L2729" i="1"/>
  <c r="L3324" i="1"/>
  <c r="L3325" i="1"/>
  <c r="L825" i="1"/>
  <c r="L665" i="1"/>
  <c r="L1394" i="1"/>
  <c r="L1545" i="1"/>
  <c r="L826" i="1"/>
  <c r="L133" i="1"/>
  <c r="L2730" i="1"/>
  <c r="L3326" i="1"/>
  <c r="L3327" i="1"/>
  <c r="L1546" i="1"/>
  <c r="L278" i="1"/>
  <c r="L3328" i="1"/>
  <c r="L1674" i="1"/>
  <c r="L134" i="1"/>
  <c r="L2731" i="1"/>
  <c r="L1262" i="1"/>
  <c r="L1675" i="1"/>
  <c r="L2732" i="1"/>
  <c r="L1547" i="1"/>
  <c r="L2178" i="1"/>
  <c r="L966" i="1"/>
  <c r="L3329" i="1"/>
  <c r="L3330" i="1"/>
  <c r="L279" i="1"/>
  <c r="L538" i="1"/>
  <c r="L2179" i="1"/>
  <c r="L1548" i="1"/>
  <c r="L1676" i="1"/>
  <c r="L2733" i="1"/>
  <c r="L280" i="1"/>
  <c r="L1549" i="1"/>
  <c r="L539" i="1"/>
  <c r="L2734" i="1"/>
  <c r="L2180" i="1"/>
  <c r="L1550" i="1"/>
  <c r="L1395" i="1"/>
  <c r="L2181" i="1"/>
  <c r="L2182" i="1"/>
  <c r="L1263" i="1"/>
  <c r="L1396" i="1"/>
  <c r="L3331" i="1"/>
  <c r="L2735" i="1"/>
  <c r="L281" i="1"/>
  <c r="L2736" i="1"/>
  <c r="L2737" i="1"/>
  <c r="L1112" i="1"/>
  <c r="L405" i="1"/>
  <c r="L3332" i="1"/>
  <c r="L3333" i="1"/>
  <c r="L827" i="1"/>
  <c r="L406" i="1"/>
  <c r="L1113" i="1"/>
  <c r="L3334" i="1"/>
  <c r="L2738" i="1"/>
  <c r="L2739" i="1"/>
  <c r="L2740" i="1"/>
  <c r="L135" i="1"/>
  <c r="L2741" i="1"/>
  <c r="L2742" i="1"/>
  <c r="L540" i="1"/>
  <c r="L3335" i="1"/>
  <c r="L967" i="1"/>
  <c r="L2743" i="1"/>
  <c r="L2183" i="1"/>
  <c r="L2184" i="1"/>
  <c r="L666" i="1"/>
  <c r="L3336" i="1"/>
  <c r="L3337" i="1"/>
  <c r="L3338" i="1"/>
  <c r="L828" i="1"/>
  <c r="L1264" i="1"/>
  <c r="L1114" i="1"/>
  <c r="L667" i="1"/>
  <c r="L282" i="1"/>
  <c r="L2185" i="1"/>
  <c r="L2744" i="1"/>
  <c r="L3339" i="1"/>
  <c r="L2745" i="1"/>
  <c r="L2746" i="1"/>
  <c r="L1551" i="1"/>
  <c r="L1265" i="1"/>
  <c r="L2747" i="1"/>
  <c r="L541" i="1"/>
  <c r="L968" i="1"/>
  <c r="L136" i="1"/>
  <c r="L2186" i="1"/>
  <c r="L3340" i="1"/>
  <c r="L1552" i="1"/>
  <c r="L2748" i="1"/>
  <c r="L2749" i="1"/>
  <c r="L1115" i="1"/>
  <c r="L668" i="1"/>
  <c r="L1677" i="1"/>
  <c r="L283" i="1"/>
  <c r="L2750" i="1"/>
  <c r="L3341" i="1"/>
  <c r="L669" i="1"/>
  <c r="L2187" i="1"/>
  <c r="L670" i="1"/>
  <c r="L137" i="1"/>
  <c r="L2751" i="1"/>
  <c r="L1678" i="1"/>
  <c r="L2188" i="1"/>
  <c r="L3342" i="1"/>
  <c r="L2189" i="1"/>
  <c r="L1266" i="1"/>
  <c r="L1553" i="1"/>
  <c r="L3343" i="1"/>
  <c r="L542" i="1"/>
  <c r="L1397" i="1"/>
  <c r="L2752" i="1"/>
  <c r="L1679" i="1"/>
  <c r="L1554" i="1"/>
  <c r="L1555" i="1"/>
  <c r="L2190" i="1"/>
  <c r="L969" i="1"/>
  <c r="L3344" i="1"/>
  <c r="L138" i="1"/>
  <c r="L2191" i="1"/>
  <c r="L1680" i="1"/>
  <c r="L2192" i="1"/>
  <c r="L3345" i="1"/>
  <c r="L2193" i="1"/>
  <c r="L829" i="1"/>
  <c r="L3346" i="1"/>
  <c r="L3347" i="1"/>
  <c r="L3348" i="1"/>
  <c r="L3349" i="1"/>
  <c r="L407" i="1"/>
  <c r="L2753" i="1"/>
  <c r="L2754" i="1"/>
  <c r="L2755" i="1"/>
  <c r="L3350" i="1"/>
  <c r="L284" i="1"/>
  <c r="L1398" i="1"/>
  <c r="L408" i="1"/>
  <c r="L3351" i="1"/>
  <c r="L3352" i="1"/>
  <c r="L1399" i="1"/>
  <c r="L3353" i="1"/>
  <c r="L830" i="1"/>
  <c r="L2756" i="1"/>
  <c r="L671" i="1"/>
  <c r="L672" i="1"/>
  <c r="L3354" i="1"/>
  <c r="L1681" i="1"/>
  <c r="L2194" i="1"/>
  <c r="L543" i="1"/>
  <c r="L3355" i="1"/>
  <c r="L1267" i="1"/>
  <c r="L2195" i="1"/>
  <c r="L2196" i="1"/>
  <c r="L2197" i="1"/>
  <c r="L2757" i="1"/>
  <c r="L2758" i="1"/>
  <c r="L3356" i="1"/>
  <c r="L2198" i="1"/>
  <c r="L1556" i="1"/>
  <c r="L285" i="1"/>
  <c r="L2759" i="1"/>
  <c r="L673" i="1"/>
  <c r="L2760" i="1"/>
  <c r="L2761" i="1"/>
  <c r="L2762" i="1"/>
  <c r="L2199" i="1"/>
  <c r="L1682" i="1"/>
  <c r="L1683" i="1"/>
  <c r="L674" i="1"/>
  <c r="L3357" i="1"/>
  <c r="L2200" i="1"/>
  <c r="L3358" i="1"/>
  <c r="L970" i="1"/>
  <c r="L139" i="1"/>
  <c r="L971" i="1"/>
  <c r="L409" i="1"/>
  <c r="L2763" i="1"/>
  <c r="L3359" i="1"/>
  <c r="L972" i="1"/>
  <c r="L1684" i="1"/>
  <c r="L544" i="1"/>
  <c r="L1268" i="1"/>
  <c r="L3360" i="1"/>
  <c r="L1269" i="1"/>
  <c r="L1685" i="1"/>
  <c r="L2764" i="1"/>
  <c r="L1557" i="1"/>
  <c r="L2765" i="1"/>
  <c r="L675" i="1"/>
  <c r="L1270" i="1"/>
  <c r="L3361" i="1"/>
  <c r="L1116" i="1"/>
  <c r="L831" i="1"/>
  <c r="L832" i="1"/>
  <c r="L2766" i="1"/>
  <c r="L2767" i="1"/>
  <c r="L973" i="1"/>
  <c r="L3362" i="1"/>
  <c r="L3363" i="1"/>
  <c r="L2201" i="1"/>
  <c r="L1117" i="1"/>
  <c r="L2202" i="1"/>
  <c r="L2203" i="1"/>
  <c r="L3364" i="1"/>
  <c r="L2204" i="1"/>
  <c r="L2768" i="1"/>
  <c r="L3365" i="1"/>
  <c r="L3366" i="1"/>
  <c r="L2205" i="1"/>
  <c r="L833" i="1"/>
  <c r="L1271" i="1"/>
  <c r="L2769" i="1"/>
  <c r="L676" i="1"/>
  <c r="L1272" i="1"/>
  <c r="L140" i="1"/>
  <c r="L2206" i="1"/>
  <c r="L3367" i="1"/>
  <c r="L3368" i="1"/>
  <c r="L545" i="1"/>
  <c r="L1686" i="1"/>
  <c r="L2770" i="1"/>
  <c r="L2207" i="1"/>
  <c r="L1687" i="1"/>
  <c r="L834" i="1"/>
  <c r="L3369" i="1"/>
  <c r="L2771" i="1"/>
  <c r="L974" i="1"/>
  <c r="L2208" i="1"/>
  <c r="L2209" i="1"/>
  <c r="L975" i="1"/>
  <c r="L3370" i="1"/>
  <c r="L2772" i="1"/>
  <c r="L2773" i="1"/>
  <c r="L976" i="1"/>
  <c r="L977" i="1"/>
  <c r="L3371" i="1"/>
  <c r="L546" i="1"/>
  <c r="L1558" i="1"/>
  <c r="L2210" i="1"/>
  <c r="L286" i="1"/>
  <c r="L1559" i="1"/>
  <c r="L287" i="1"/>
  <c r="L1400" i="1"/>
  <c r="L2211" i="1"/>
  <c r="L2774" i="1"/>
  <c r="L2775" i="1"/>
  <c r="L3372" i="1"/>
  <c r="L1401" i="1"/>
  <c r="L1118" i="1"/>
  <c r="L2212" i="1"/>
  <c r="L1402" i="1"/>
  <c r="L3373" i="1"/>
  <c r="L288" i="1"/>
  <c r="L1273" i="1"/>
  <c r="L835" i="1"/>
  <c r="L1403" i="1"/>
  <c r="L2213" i="1"/>
  <c r="G2214" i="1"/>
  <c r="G2776" i="1"/>
  <c r="G1119" i="1"/>
  <c r="G2215" i="1"/>
  <c r="G410" i="1"/>
  <c r="G2216" i="1"/>
  <c r="G1560" i="1"/>
  <c r="G2777" i="1"/>
  <c r="G2778" i="1"/>
  <c r="G2217" i="1"/>
  <c r="G289" i="1"/>
  <c r="G2779" i="1"/>
  <c r="G2780" i="1"/>
  <c r="G1688" i="1"/>
  <c r="G547" i="1"/>
  <c r="G411" i="1"/>
  <c r="G1561" i="1"/>
  <c r="G1562" i="1"/>
  <c r="G2781" i="1"/>
  <c r="G2" i="1"/>
  <c r="G1563" i="1"/>
  <c r="G1689" i="1"/>
  <c r="G1404" i="1"/>
  <c r="G1405" i="1"/>
  <c r="G548" i="1"/>
  <c r="G141" i="1"/>
  <c r="G1690" i="1"/>
  <c r="G2218" i="1"/>
  <c r="G2219" i="1"/>
  <c r="G1406" i="1"/>
  <c r="G1691" i="1"/>
  <c r="G1564" i="1"/>
  <c r="G2782" i="1"/>
  <c r="G2783" i="1"/>
  <c r="G1692" i="1"/>
  <c r="G142" i="1"/>
  <c r="G412" i="1"/>
  <c r="G143" i="1"/>
  <c r="G1565" i="1"/>
  <c r="G978" i="1"/>
  <c r="G1693" i="1"/>
  <c r="G836" i="1"/>
  <c r="G144" i="1"/>
  <c r="G1120" i="1"/>
  <c r="G2220" i="1"/>
  <c r="G2221" i="1"/>
  <c r="G1694" i="1"/>
  <c r="G2784" i="1"/>
  <c r="G837" i="1"/>
  <c r="G1695" i="1"/>
  <c r="G1696" i="1"/>
  <c r="G677" i="1"/>
  <c r="G145" i="1"/>
  <c r="G1121" i="1"/>
  <c r="G1697" i="1"/>
  <c r="G146" i="1"/>
  <c r="G2785" i="1"/>
  <c r="G2786" i="1"/>
  <c r="G2222" i="1"/>
  <c r="G2787" i="1"/>
  <c r="G3" i="1"/>
  <c r="G979" i="1"/>
  <c r="G2788" i="1"/>
  <c r="G1698" i="1"/>
  <c r="G4" i="1"/>
  <c r="G1699" i="1"/>
  <c r="G678" i="1"/>
  <c r="G2789" i="1"/>
  <c r="G2223" i="1"/>
  <c r="G5" i="1"/>
  <c r="G147" i="1"/>
  <c r="G838" i="1"/>
  <c r="G679" i="1"/>
  <c r="G839" i="1"/>
  <c r="G1700" i="1"/>
  <c r="G290" i="1"/>
  <c r="G2224" i="1"/>
  <c r="G2790" i="1"/>
  <c r="G2791" i="1"/>
  <c r="G1122" i="1"/>
  <c r="G1701" i="1"/>
  <c r="G980" i="1"/>
  <c r="G1702" i="1"/>
  <c r="G680" i="1"/>
  <c r="G2792" i="1"/>
  <c r="G413" i="1"/>
  <c r="G2793" i="1"/>
  <c r="G549" i="1"/>
  <c r="G1703" i="1"/>
  <c r="G681" i="1"/>
  <c r="G414" i="1"/>
  <c r="G682" i="1"/>
  <c r="G291" i="1"/>
  <c r="G292" i="1"/>
  <c r="G683" i="1"/>
  <c r="G1566" i="1"/>
  <c r="G1704" i="1"/>
  <c r="G684" i="1"/>
  <c r="G148" i="1"/>
  <c r="G2794" i="1"/>
  <c r="G1567" i="1"/>
  <c r="G2795" i="1"/>
  <c r="G550" i="1"/>
  <c r="G6" i="1"/>
  <c r="G2796" i="1"/>
  <c r="G2225" i="1"/>
  <c r="G7" i="1"/>
  <c r="G981" i="1"/>
  <c r="G149" i="1"/>
  <c r="G1705" i="1"/>
  <c r="G415" i="1"/>
  <c r="G2226" i="1"/>
  <c r="G1568" i="1"/>
  <c r="G1123" i="1"/>
  <c r="G685" i="1"/>
  <c r="G293" i="1"/>
  <c r="G2797" i="1"/>
  <c r="G551" i="1"/>
  <c r="G294" i="1"/>
  <c r="G2227" i="1"/>
  <c r="G416" i="1"/>
  <c r="G2228" i="1"/>
  <c r="G982" i="1"/>
  <c r="G2229" i="1"/>
  <c r="G2798" i="1"/>
  <c r="G2230" i="1"/>
  <c r="G150" i="1"/>
  <c r="G2231" i="1"/>
  <c r="G2232" i="1"/>
  <c r="G2233" i="1"/>
  <c r="G840" i="1"/>
  <c r="G1124" i="1"/>
  <c r="G2234" i="1"/>
  <c r="G2235" i="1"/>
  <c r="G295" i="1"/>
  <c r="G841" i="1"/>
  <c r="G1274" i="1"/>
  <c r="G686" i="1"/>
  <c r="G1706" i="1"/>
  <c r="G842" i="1"/>
  <c r="G1707" i="1"/>
  <c r="G983" i="1"/>
  <c r="G1275" i="1"/>
  <c r="G2799" i="1"/>
  <c r="G417" i="1"/>
  <c r="G418" i="1"/>
  <c r="G2236" i="1"/>
  <c r="G843" i="1"/>
  <c r="G1708" i="1"/>
  <c r="G1709" i="1"/>
  <c r="G2237" i="1"/>
  <c r="G2238" i="1"/>
  <c r="G1125" i="1"/>
  <c r="G2800" i="1"/>
  <c r="G687" i="1"/>
  <c r="G1407" i="1"/>
  <c r="G1126" i="1"/>
  <c r="G2801" i="1"/>
  <c r="G1710" i="1"/>
  <c r="G2802" i="1"/>
  <c r="G1127" i="1"/>
  <c r="G1128" i="1"/>
  <c r="G984" i="1"/>
  <c r="G2239" i="1"/>
  <c r="G8" i="1"/>
  <c r="G2240" i="1"/>
  <c r="G419" i="1"/>
  <c r="G2803" i="1"/>
  <c r="G9" i="1"/>
  <c r="G1711" i="1"/>
  <c r="G1712" i="1"/>
  <c r="G1569" i="1"/>
  <c r="G2804" i="1"/>
  <c r="G2805" i="1"/>
  <c r="G2806" i="1"/>
  <c r="G1713" i="1"/>
  <c r="G2807" i="1"/>
  <c r="G296" i="1"/>
  <c r="G1714" i="1"/>
  <c r="G2241" i="1"/>
  <c r="G2242" i="1"/>
  <c r="G1570" i="1"/>
  <c r="G1408" i="1"/>
  <c r="G10" i="1"/>
  <c r="G11" i="1"/>
  <c r="G1715" i="1"/>
  <c r="G1409" i="1"/>
  <c r="G2243" i="1"/>
  <c r="G1716" i="1"/>
  <c r="G1717" i="1"/>
  <c r="G2808" i="1"/>
  <c r="G2244" i="1"/>
  <c r="G1571" i="1"/>
  <c r="G2245" i="1"/>
  <c r="G151" i="1"/>
  <c r="G1276" i="1"/>
  <c r="G2809" i="1"/>
  <c r="G1129" i="1"/>
  <c r="G552" i="1"/>
  <c r="G1718" i="1"/>
  <c r="G2810" i="1"/>
  <c r="G2246" i="1"/>
  <c r="G688" i="1"/>
  <c r="G2811" i="1"/>
  <c r="G1719" i="1"/>
  <c r="G2812" i="1"/>
  <c r="G1277" i="1"/>
  <c r="G2813" i="1"/>
  <c r="G2247" i="1"/>
  <c r="G689" i="1"/>
  <c r="G1572" i="1"/>
  <c r="G844" i="1"/>
  <c r="G1130" i="1"/>
  <c r="G1278" i="1"/>
  <c r="G1131" i="1"/>
  <c r="G2248" i="1"/>
  <c r="G152" i="1"/>
  <c r="G2814" i="1"/>
  <c r="G297" i="1"/>
  <c r="G2815" i="1"/>
  <c r="G1279" i="1"/>
  <c r="G153" i="1"/>
  <c r="G2249" i="1"/>
  <c r="G1410" i="1"/>
  <c r="G2816" i="1"/>
  <c r="G2817" i="1"/>
  <c r="G1720" i="1"/>
  <c r="G2250" i="1"/>
  <c r="G2251" i="1"/>
  <c r="G2252" i="1"/>
  <c r="G420" i="1"/>
  <c r="G154" i="1"/>
  <c r="G1721" i="1"/>
  <c r="G1411" i="1"/>
  <c r="G985" i="1"/>
  <c r="G2253" i="1"/>
  <c r="G690" i="1"/>
  <c r="G2818" i="1"/>
  <c r="G1722" i="1"/>
  <c r="G845" i="1"/>
  <c r="G553" i="1"/>
  <c r="G2254" i="1"/>
  <c r="G1132" i="1"/>
  <c r="G2255" i="1"/>
  <c r="G1412" i="1"/>
  <c r="G12" i="1"/>
  <c r="G846" i="1"/>
  <c r="G986" i="1"/>
  <c r="G298" i="1"/>
  <c r="G2819" i="1"/>
  <c r="G299" i="1"/>
  <c r="G987" i="1"/>
  <c r="G2256" i="1"/>
  <c r="G847" i="1"/>
  <c r="G848" i="1"/>
  <c r="G2257" i="1"/>
  <c r="G155" i="1"/>
  <c r="G1723" i="1"/>
  <c r="G1573" i="1"/>
  <c r="G1133" i="1"/>
  <c r="G2820" i="1"/>
  <c r="G156" i="1"/>
  <c r="G2258" i="1"/>
  <c r="G849" i="1"/>
  <c r="G1724" i="1"/>
  <c r="G691" i="1"/>
  <c r="G421" i="1"/>
  <c r="G2259" i="1"/>
  <c r="G2260" i="1"/>
  <c r="G2261" i="1"/>
  <c r="G1725" i="1"/>
  <c r="G2821" i="1"/>
  <c r="G1726" i="1"/>
  <c r="G2822" i="1"/>
  <c r="G2823" i="1"/>
  <c r="G2262" i="1"/>
  <c r="G300" i="1"/>
  <c r="G2824" i="1"/>
  <c r="G1727" i="1"/>
  <c r="G1134" i="1"/>
  <c r="G1728" i="1"/>
  <c r="G692" i="1"/>
  <c r="G2263" i="1"/>
  <c r="G2264" i="1"/>
  <c r="G850" i="1"/>
  <c r="G2825" i="1"/>
  <c r="G693" i="1"/>
  <c r="G1135" i="1"/>
  <c r="G2826" i="1"/>
  <c r="G2827" i="1"/>
  <c r="G422" i="1"/>
  <c r="G1729" i="1"/>
  <c r="G554" i="1"/>
  <c r="G2265" i="1"/>
  <c r="G1730" i="1"/>
  <c r="G2266" i="1"/>
  <c r="G1731" i="1"/>
  <c r="G2267" i="1"/>
  <c r="G1732" i="1"/>
  <c r="G1733" i="1"/>
  <c r="G2828" i="1"/>
  <c r="G1734" i="1"/>
  <c r="G1413" i="1"/>
  <c r="G2829" i="1"/>
  <c r="G301" i="1"/>
  <c r="G988" i="1"/>
  <c r="G1735" i="1"/>
  <c r="G2268" i="1"/>
  <c r="G1574" i="1"/>
  <c r="G851" i="1"/>
  <c r="G2269" i="1"/>
  <c r="G2830" i="1"/>
  <c r="G1414" i="1"/>
  <c r="G2270" i="1"/>
  <c r="G555" i="1"/>
  <c r="G1736" i="1"/>
  <c r="G1415" i="1"/>
  <c r="G989" i="1"/>
  <c r="G2831" i="1"/>
  <c r="G423" i="1"/>
  <c r="G1737" i="1"/>
  <c r="G990" i="1"/>
  <c r="G2271" i="1"/>
  <c r="G991" i="1"/>
  <c r="G1738" i="1"/>
  <c r="G1739" i="1"/>
  <c r="G157" i="1"/>
  <c r="G694" i="1"/>
  <c r="G2832" i="1"/>
  <c r="G2272" i="1"/>
  <c r="G1740" i="1"/>
  <c r="G695" i="1"/>
  <c r="G2273" i="1"/>
  <c r="G2274" i="1"/>
  <c r="G2833" i="1"/>
  <c r="G2275" i="1"/>
  <c r="G1416" i="1"/>
  <c r="G1741" i="1"/>
  <c r="G1742" i="1"/>
  <c r="G2834" i="1"/>
  <c r="G2276" i="1"/>
  <c r="G2277" i="1"/>
  <c r="G2835" i="1"/>
  <c r="G2278" i="1"/>
  <c r="G1743" i="1"/>
  <c r="G992" i="1"/>
  <c r="G13" i="1"/>
  <c r="G1744" i="1"/>
  <c r="G2279" i="1"/>
  <c r="G852" i="1"/>
  <c r="G1745" i="1"/>
  <c r="G14" i="1"/>
  <c r="G302" i="1"/>
  <c r="G1746" i="1"/>
  <c r="G853" i="1"/>
  <c r="G556" i="1"/>
  <c r="G2280" i="1"/>
  <c r="G158" i="1"/>
  <c r="G1136" i="1"/>
  <c r="G993" i="1"/>
  <c r="G2836" i="1"/>
  <c r="G854" i="1"/>
  <c r="G2281" i="1"/>
  <c r="G2282" i="1"/>
  <c r="G2837" i="1"/>
  <c r="G2838" i="1"/>
  <c r="G2839" i="1"/>
  <c r="G994" i="1"/>
  <c r="G995" i="1"/>
  <c r="G557" i="1"/>
  <c r="G2840" i="1"/>
  <c r="G2841" i="1"/>
  <c r="G2842" i="1"/>
  <c r="G1747" i="1"/>
  <c r="G996" i="1"/>
  <c r="G303" i="1"/>
  <c r="G15" i="1"/>
  <c r="G855" i="1"/>
  <c r="G1748" i="1"/>
  <c r="G997" i="1"/>
  <c r="G1137" i="1"/>
  <c r="G424" i="1"/>
  <c r="G304" i="1"/>
  <c r="G1417" i="1"/>
  <c r="G1749" i="1"/>
  <c r="G305" i="1"/>
  <c r="G425" i="1"/>
  <c r="G2843" i="1"/>
  <c r="G306" i="1"/>
  <c r="G1138" i="1"/>
  <c r="G1418" i="1"/>
  <c r="G696" i="1"/>
  <c r="G1750" i="1"/>
  <c r="G697" i="1"/>
  <c r="G1751" i="1"/>
  <c r="G307" i="1"/>
  <c r="G1752" i="1"/>
  <c r="G2283" i="1"/>
  <c r="G1575" i="1"/>
  <c r="G159" i="1"/>
  <c r="G2844" i="1"/>
  <c r="G1753" i="1"/>
  <c r="G698" i="1"/>
  <c r="G1419" i="1"/>
  <c r="G1754" i="1"/>
  <c r="G2284" i="1"/>
  <c r="G1755" i="1"/>
  <c r="G2845" i="1"/>
  <c r="G1756" i="1"/>
  <c r="G699" i="1"/>
  <c r="G2846" i="1"/>
  <c r="G1757" i="1"/>
  <c r="G1758" i="1"/>
  <c r="G1759" i="1"/>
  <c r="G426" i="1"/>
  <c r="G1139" i="1"/>
  <c r="G160" i="1"/>
  <c r="G1420" i="1"/>
  <c r="G2847" i="1"/>
  <c r="G2848" i="1"/>
  <c r="G308" i="1"/>
  <c r="G1760" i="1"/>
  <c r="G1280" i="1"/>
  <c r="G2849" i="1"/>
  <c r="G700" i="1"/>
  <c r="G2285" i="1"/>
  <c r="G1140" i="1"/>
  <c r="G998" i="1"/>
  <c r="G2850" i="1"/>
  <c r="G1141" i="1"/>
  <c r="G1761" i="1"/>
  <c r="G2851" i="1"/>
  <c r="G1576" i="1"/>
  <c r="G1577" i="1"/>
  <c r="G999" i="1"/>
  <c r="G2852" i="1"/>
  <c r="G1762" i="1"/>
  <c r="G701" i="1"/>
  <c r="G1763" i="1"/>
  <c r="G1142" i="1"/>
  <c r="G702" i="1"/>
  <c r="G2853" i="1"/>
  <c r="G2286" i="1"/>
  <c r="G1764" i="1"/>
  <c r="G2854" i="1"/>
  <c r="G1578" i="1"/>
  <c r="G703" i="1"/>
  <c r="G161" i="1"/>
  <c r="G1765" i="1"/>
  <c r="G1143" i="1"/>
  <c r="G2855" i="1"/>
  <c r="G2287" i="1"/>
  <c r="G1421" i="1"/>
  <c r="G1000" i="1"/>
  <c r="G1766" i="1"/>
  <c r="G2288" i="1"/>
  <c r="G1767" i="1"/>
  <c r="G1768" i="1"/>
  <c r="G704" i="1"/>
  <c r="G2289" i="1"/>
  <c r="G2856" i="1"/>
  <c r="G1769" i="1"/>
  <c r="G427" i="1"/>
  <c r="G2290" i="1"/>
  <c r="G1422" i="1"/>
  <c r="G2291" i="1"/>
  <c r="G2857" i="1"/>
  <c r="G558" i="1"/>
  <c r="G1144" i="1"/>
  <c r="G309" i="1"/>
  <c r="G2292" i="1"/>
  <c r="G2293" i="1"/>
  <c r="G2858" i="1"/>
  <c r="G2294" i="1"/>
  <c r="G1001" i="1"/>
  <c r="G2859" i="1"/>
  <c r="G2860" i="1"/>
  <c r="G2861" i="1"/>
  <c r="G2295" i="1"/>
  <c r="G1770" i="1"/>
  <c r="G310" i="1"/>
  <c r="G428" i="1"/>
  <c r="G1281" i="1"/>
  <c r="G429" i="1"/>
  <c r="G2862" i="1"/>
  <c r="G311" i="1"/>
  <c r="G856" i="1"/>
  <c r="G1771" i="1"/>
  <c r="G559" i="1"/>
  <c r="G1423" i="1"/>
  <c r="G2863" i="1"/>
  <c r="G430" i="1"/>
  <c r="G162" i="1"/>
  <c r="G560" i="1"/>
  <c r="G2296" i="1"/>
  <c r="G561" i="1"/>
  <c r="G2864" i="1"/>
  <c r="G1002" i="1"/>
  <c r="G431" i="1"/>
  <c r="G562" i="1"/>
  <c r="G2865" i="1"/>
  <c r="G1772" i="1"/>
  <c r="G2297" i="1"/>
  <c r="G2298" i="1"/>
  <c r="G312" i="1"/>
  <c r="G2299" i="1"/>
  <c r="G1773" i="1"/>
  <c r="G2300" i="1"/>
  <c r="G1774" i="1"/>
  <c r="G1424" i="1"/>
  <c r="G2866" i="1"/>
  <c r="G2301" i="1"/>
  <c r="G2867" i="1"/>
  <c r="G2868" i="1"/>
  <c r="G1145" i="1"/>
  <c r="G563" i="1"/>
  <c r="G313" i="1"/>
  <c r="G2302" i="1"/>
  <c r="G2303" i="1"/>
  <c r="G1775" i="1"/>
  <c r="G1776" i="1"/>
  <c r="G2869" i="1"/>
  <c r="G564" i="1"/>
  <c r="G432" i="1"/>
  <c r="G1579" i="1"/>
  <c r="G1777" i="1"/>
  <c r="G2870" i="1"/>
  <c r="G1778" i="1"/>
  <c r="G314" i="1"/>
  <c r="G1779" i="1"/>
  <c r="G565" i="1"/>
  <c r="G2304" i="1"/>
  <c r="G857" i="1"/>
  <c r="G1780" i="1"/>
  <c r="G705" i="1"/>
  <c r="G1425" i="1"/>
  <c r="G163" i="1"/>
  <c r="G858" i="1"/>
  <c r="G2871" i="1"/>
  <c r="G2305" i="1"/>
  <c r="G1781" i="1"/>
  <c r="G1782" i="1"/>
  <c r="G164" i="1"/>
  <c r="G2872" i="1"/>
  <c r="G1783" i="1"/>
  <c r="G1003" i="1"/>
  <c r="G1580" i="1"/>
  <c r="G706" i="1"/>
  <c r="G1282" i="1"/>
  <c r="G1426" i="1"/>
  <c r="G2873" i="1"/>
  <c r="G433" i="1"/>
  <c r="G2874" i="1"/>
  <c r="G707" i="1"/>
  <c r="G1784" i="1"/>
  <c r="G1581" i="1"/>
  <c r="G2875" i="1"/>
  <c r="G1785" i="1"/>
  <c r="G1786" i="1"/>
  <c r="G315" i="1"/>
  <c r="G1004" i="1"/>
  <c r="G2876" i="1"/>
  <c r="G1582" i="1"/>
  <c r="G1146" i="1"/>
  <c r="G1283" i="1"/>
  <c r="G1787" i="1"/>
  <c r="G566" i="1"/>
  <c r="G16" i="1"/>
  <c r="G1005" i="1"/>
  <c r="G2877" i="1"/>
  <c r="G1427" i="1"/>
  <c r="G2878" i="1"/>
  <c r="G708" i="1"/>
  <c r="G859" i="1"/>
  <c r="G165" i="1"/>
  <c r="G567" i="1"/>
  <c r="G2306" i="1"/>
  <c r="G2307" i="1"/>
  <c r="G2308" i="1"/>
  <c r="G2879" i="1"/>
  <c r="G1788" i="1"/>
  <c r="G1789" i="1"/>
  <c r="G17" i="1"/>
  <c r="G1583" i="1"/>
  <c r="G1428" i="1"/>
  <c r="G1790" i="1"/>
  <c r="G2309" i="1"/>
  <c r="G1791" i="1"/>
  <c r="G1429" i="1"/>
  <c r="G709" i="1"/>
  <c r="G1147" i="1"/>
  <c r="G1148" i="1"/>
  <c r="G1149" i="1"/>
  <c r="G1792" i="1"/>
  <c r="G1793" i="1"/>
  <c r="G568" i="1"/>
  <c r="G710" i="1"/>
  <c r="G860" i="1"/>
  <c r="G1284" i="1"/>
  <c r="G434" i="1"/>
  <c r="G1794" i="1"/>
  <c r="G2880" i="1"/>
  <c r="G2310" i="1"/>
  <c r="G1795" i="1"/>
  <c r="G166" i="1"/>
  <c r="G1796" i="1"/>
  <c r="G1797" i="1"/>
  <c r="G2311" i="1"/>
  <c r="G1584" i="1"/>
  <c r="G2312" i="1"/>
  <c r="G2881" i="1"/>
  <c r="G2313" i="1"/>
  <c r="G2314" i="1"/>
  <c r="G2882" i="1"/>
  <c r="G861" i="1"/>
  <c r="G569" i="1"/>
  <c r="G1798" i="1"/>
  <c r="G1150" i="1"/>
  <c r="G1285" i="1"/>
  <c r="G1286" i="1"/>
  <c r="G435" i="1"/>
  <c r="G1799" i="1"/>
  <c r="G1006" i="1"/>
  <c r="G711" i="1"/>
  <c r="G316" i="1"/>
  <c r="G1585" i="1"/>
  <c r="G712" i="1"/>
  <c r="G1151" i="1"/>
  <c r="G2883" i="1"/>
  <c r="G1586" i="1"/>
  <c r="G2315" i="1"/>
  <c r="G2884" i="1"/>
  <c r="G1007" i="1"/>
  <c r="G1287" i="1"/>
  <c r="G1800" i="1"/>
  <c r="G1008" i="1"/>
  <c r="G2316" i="1"/>
  <c r="G2317" i="1"/>
  <c r="G713" i="1"/>
  <c r="G2885" i="1"/>
  <c r="G436" i="1"/>
  <c r="G1801" i="1"/>
  <c r="G1430" i="1"/>
  <c r="G570" i="1"/>
  <c r="G1802" i="1"/>
  <c r="G1803" i="1"/>
  <c r="G1804" i="1"/>
  <c r="G1009" i="1"/>
  <c r="G2886" i="1"/>
  <c r="G18" i="1"/>
  <c r="G1805" i="1"/>
  <c r="G2318" i="1"/>
  <c r="G571" i="1"/>
  <c r="G2319" i="1"/>
  <c r="G572" i="1"/>
  <c r="G862" i="1"/>
  <c r="G1152" i="1"/>
  <c r="G573" i="1"/>
  <c r="G167" i="1"/>
  <c r="G1431" i="1"/>
  <c r="G1010" i="1"/>
  <c r="G2320" i="1"/>
  <c r="G1806" i="1"/>
  <c r="G1432" i="1"/>
  <c r="G2887" i="1"/>
  <c r="G2321" i="1"/>
  <c r="G2322" i="1"/>
  <c r="G1587" i="1"/>
  <c r="G1807" i="1"/>
  <c r="G317" i="1"/>
  <c r="G2888" i="1"/>
  <c r="G863" i="1"/>
  <c r="G2323" i="1"/>
  <c r="G2889" i="1"/>
  <c r="G1588" i="1"/>
  <c r="G2324" i="1"/>
  <c r="G19" i="1"/>
  <c r="G2325" i="1"/>
  <c r="G2326" i="1"/>
  <c r="G1589" i="1"/>
  <c r="G1153" i="1"/>
  <c r="G1154" i="1"/>
  <c r="G1808" i="1"/>
  <c r="G1433" i="1"/>
  <c r="G2327" i="1"/>
  <c r="G2328" i="1"/>
  <c r="G1011" i="1"/>
  <c r="G168" i="1"/>
  <c r="G2329" i="1"/>
  <c r="G1288" i="1"/>
  <c r="G1809" i="1"/>
  <c r="G2890" i="1"/>
  <c r="G437" i="1"/>
  <c r="G169" i="1"/>
  <c r="G2330" i="1"/>
  <c r="G20" i="1"/>
  <c r="G2891" i="1"/>
  <c r="G438" i="1"/>
  <c r="G1434" i="1"/>
  <c r="G1810" i="1"/>
  <c r="G1811" i="1"/>
  <c r="G1590" i="1"/>
  <c r="G2331" i="1"/>
  <c r="G1812" i="1"/>
  <c r="G864" i="1"/>
  <c r="G2332" i="1"/>
  <c r="G170" i="1"/>
  <c r="G439" i="1"/>
  <c r="G2333" i="1"/>
  <c r="G1012" i="1"/>
  <c r="G2334" i="1"/>
  <c r="G21" i="1"/>
  <c r="G2892" i="1"/>
  <c r="G440" i="1"/>
  <c r="G1591" i="1"/>
  <c r="G2335" i="1"/>
  <c r="G865" i="1"/>
  <c r="G171" i="1"/>
  <c r="G2336" i="1"/>
  <c r="G2337" i="1"/>
  <c r="G1813" i="1"/>
  <c r="G2338" i="1"/>
  <c r="G2339" i="1"/>
  <c r="G1155" i="1"/>
  <c r="G714" i="1"/>
  <c r="G1814" i="1"/>
  <c r="G2893" i="1"/>
  <c r="G715" i="1"/>
  <c r="G1815" i="1"/>
  <c r="G2894" i="1"/>
  <c r="G574" i="1"/>
  <c r="G575" i="1"/>
  <c r="G1289" i="1"/>
  <c r="G1816" i="1"/>
  <c r="G866" i="1"/>
  <c r="G2895" i="1"/>
  <c r="G1156" i="1"/>
  <c r="G1817" i="1"/>
  <c r="G2896" i="1"/>
  <c r="G867" i="1"/>
  <c r="G2897" i="1"/>
  <c r="G868" i="1"/>
  <c r="G2340" i="1"/>
  <c r="G2341" i="1"/>
  <c r="G2898" i="1"/>
  <c r="G172" i="1"/>
  <c r="G22" i="1"/>
  <c r="G1592" i="1"/>
  <c r="G2899" i="1"/>
  <c r="G1818" i="1"/>
  <c r="G23" i="1"/>
  <c r="G2342" i="1"/>
  <c r="G173" i="1"/>
  <c r="G174" i="1"/>
  <c r="G716" i="1"/>
  <c r="G2343" i="1"/>
  <c r="G869" i="1"/>
  <c r="G2344" i="1"/>
  <c r="G1819" i="1"/>
  <c r="G1820" i="1"/>
  <c r="G1821" i="1"/>
  <c r="G2345" i="1"/>
  <c r="G2346" i="1"/>
  <c r="G1435" i="1"/>
  <c r="G1157" i="1"/>
  <c r="G2900" i="1"/>
  <c r="G2347" i="1"/>
  <c r="G870" i="1"/>
  <c r="G871" i="1"/>
  <c r="G1593" i="1"/>
  <c r="G318" i="1"/>
  <c r="G175" i="1"/>
  <c r="G319" i="1"/>
  <c r="G2901" i="1"/>
  <c r="G1013" i="1"/>
  <c r="G2348" i="1"/>
  <c r="G576" i="1"/>
  <c r="G2349" i="1"/>
  <c r="G176" i="1"/>
  <c r="G1822" i="1"/>
  <c r="G177" i="1"/>
  <c r="G1823" i="1"/>
  <c r="G320" i="1"/>
  <c r="G577" i="1"/>
  <c r="G2902" i="1"/>
  <c r="G2903" i="1"/>
  <c r="G1824" i="1"/>
  <c r="G1825" i="1"/>
  <c r="G441" i="1"/>
  <c r="G2904" i="1"/>
  <c r="G1826" i="1"/>
  <c r="G24" i="1"/>
  <c r="G2350" i="1"/>
  <c r="G872" i="1"/>
  <c r="G178" i="1"/>
  <c r="G1594" i="1"/>
  <c r="G1827" i="1"/>
  <c r="G578" i="1"/>
  <c r="G1436" i="1"/>
  <c r="G1437" i="1"/>
  <c r="G1158" i="1"/>
  <c r="G1159" i="1"/>
  <c r="G1828" i="1"/>
  <c r="G2905" i="1"/>
  <c r="G2906" i="1"/>
  <c r="G1829" i="1"/>
  <c r="G2351" i="1"/>
  <c r="G1830" i="1"/>
  <c r="G1160" i="1"/>
  <c r="G717" i="1"/>
  <c r="G2907" i="1"/>
  <c r="G2352" i="1"/>
  <c r="G2353" i="1"/>
  <c r="G1831" i="1"/>
  <c r="G179" i="1"/>
  <c r="G873" i="1"/>
  <c r="G2908" i="1"/>
  <c r="G1832" i="1"/>
  <c r="G718" i="1"/>
  <c r="G1833" i="1"/>
  <c r="G2909" i="1"/>
  <c r="G1834" i="1"/>
  <c r="G180" i="1"/>
  <c r="G442" i="1"/>
  <c r="G1595" i="1"/>
  <c r="G181" i="1"/>
  <c r="G1290" i="1"/>
  <c r="G2910" i="1"/>
  <c r="G1014" i="1"/>
  <c r="G1015" i="1"/>
  <c r="G1596" i="1"/>
  <c r="G579" i="1"/>
  <c r="G2911" i="1"/>
  <c r="G1597" i="1"/>
  <c r="G1161" i="1"/>
  <c r="G1835" i="1"/>
  <c r="G719" i="1"/>
  <c r="G1438" i="1"/>
  <c r="G2912" i="1"/>
  <c r="G2354" i="1"/>
  <c r="G1836" i="1"/>
  <c r="G1837" i="1"/>
  <c r="G2913" i="1"/>
  <c r="G1439" i="1"/>
  <c r="G321" i="1"/>
  <c r="G182" i="1"/>
  <c r="G2914" i="1"/>
  <c r="G183" i="1"/>
  <c r="G2355" i="1"/>
  <c r="G2356" i="1"/>
  <c r="G1838" i="1"/>
  <c r="G2915" i="1"/>
  <c r="G720" i="1"/>
  <c r="G2357" i="1"/>
  <c r="G1839" i="1"/>
  <c r="G1840" i="1"/>
  <c r="G2358" i="1"/>
  <c r="G1162" i="1"/>
  <c r="G184" i="1"/>
  <c r="G1598" i="1"/>
  <c r="G1291" i="1"/>
  <c r="G1841" i="1"/>
  <c r="G1842" i="1"/>
  <c r="G1163" i="1"/>
  <c r="G1292" i="1"/>
  <c r="G2917" i="1"/>
  <c r="G2916" i="1"/>
  <c r="G874" i="1"/>
  <c r="G1843" i="1"/>
  <c r="G580" i="1"/>
  <c r="G322" i="1"/>
  <c r="G2359" i="1"/>
  <c r="G2360" i="1"/>
  <c r="G1844" i="1"/>
  <c r="G323" i="1"/>
  <c r="G2361" i="1"/>
  <c r="G2362" i="1"/>
  <c r="G2918" i="1"/>
  <c r="G721" i="1"/>
  <c r="G25" i="1"/>
  <c r="G875" i="1"/>
  <c r="G2919" i="1"/>
  <c r="G2363" i="1"/>
  <c r="G1293" i="1"/>
  <c r="G2364" i="1"/>
  <c r="G1294" i="1"/>
  <c r="G2365" i="1"/>
  <c r="G1295" i="1"/>
  <c r="G1440" i="1"/>
  <c r="G26" i="1"/>
  <c r="G1845" i="1"/>
  <c r="G2920" i="1"/>
  <c r="G2366" i="1"/>
  <c r="G2367" i="1"/>
  <c r="G1846" i="1"/>
  <c r="G1847" i="1"/>
  <c r="G443" i="1"/>
  <c r="G876" i="1"/>
  <c r="G1848" i="1"/>
  <c r="G185" i="1"/>
  <c r="G1164" i="1"/>
  <c r="G1441" i="1"/>
  <c r="G2921" i="1"/>
  <c r="G581" i="1"/>
  <c r="G1849" i="1"/>
  <c r="G2368" i="1"/>
  <c r="G2922" i="1"/>
  <c r="G1850" i="1"/>
  <c r="G1016" i="1"/>
  <c r="G1442" i="1"/>
  <c r="G1296" i="1"/>
  <c r="G324" i="1"/>
  <c r="G1599" i="1"/>
  <c r="G2369" i="1"/>
  <c r="G1165" i="1"/>
  <c r="G582" i="1"/>
  <c r="G1443" i="1"/>
  <c r="G722" i="1"/>
  <c r="G2370" i="1"/>
  <c r="G583" i="1"/>
  <c r="G27" i="1"/>
  <c r="G1851" i="1"/>
  <c r="G1852" i="1"/>
  <c r="G723" i="1"/>
  <c r="G2923" i="1"/>
  <c r="G724" i="1"/>
  <c r="G1853" i="1"/>
  <c r="G1854" i="1"/>
  <c r="G444" i="1"/>
  <c r="G1297" i="1"/>
  <c r="G725" i="1"/>
  <c r="G2371" i="1"/>
  <c r="G1855" i="1"/>
  <c r="G1600" i="1"/>
  <c r="G28" i="1"/>
  <c r="G726" i="1"/>
  <c r="G186" i="1"/>
  <c r="G2924" i="1"/>
  <c r="G187" i="1"/>
  <c r="G877" i="1"/>
  <c r="G1017" i="1"/>
  <c r="G2925" i="1"/>
  <c r="G2926" i="1"/>
  <c r="G878" i="1"/>
  <c r="G1856" i="1"/>
  <c r="G1601" i="1"/>
  <c r="G727" i="1"/>
  <c r="G2372" i="1"/>
  <c r="G2927" i="1"/>
  <c r="G1857" i="1"/>
  <c r="G1602" i="1"/>
  <c r="G1858" i="1"/>
  <c r="G1859" i="1"/>
  <c r="G325" i="1"/>
  <c r="G1298" i="1"/>
  <c r="G728" i="1"/>
  <c r="G2928" i="1"/>
  <c r="G1860" i="1"/>
  <c r="G2373" i="1"/>
  <c r="G1018" i="1"/>
  <c r="G2929" i="1"/>
  <c r="G1861" i="1"/>
  <c r="G729" i="1"/>
  <c r="G1862" i="1"/>
  <c r="G326" i="1"/>
  <c r="G1166" i="1"/>
  <c r="G445" i="1"/>
  <c r="G1863" i="1"/>
  <c r="G1864" i="1"/>
  <c r="G1865" i="1"/>
  <c r="G2930" i="1"/>
  <c r="G1019" i="1"/>
  <c r="G2374" i="1"/>
  <c r="G2931" i="1"/>
  <c r="G2932" i="1"/>
  <c r="G730" i="1"/>
  <c r="G1866" i="1"/>
  <c r="G1020" i="1"/>
  <c r="G1167" i="1"/>
  <c r="G1299" i="1"/>
  <c r="G1867" i="1"/>
  <c r="G731" i="1"/>
  <c r="G2933" i="1"/>
  <c r="G1868" i="1"/>
  <c r="G732" i="1"/>
  <c r="G1869" i="1"/>
  <c r="G879" i="1"/>
  <c r="G2934" i="1"/>
  <c r="G1300" i="1"/>
  <c r="G1444" i="1"/>
  <c r="G584" i="1"/>
  <c r="G2375" i="1"/>
  <c r="G327" i="1"/>
  <c r="G585" i="1"/>
  <c r="G1870" i="1"/>
  <c r="G1445" i="1"/>
  <c r="G1871" i="1"/>
  <c r="G1168" i="1"/>
  <c r="G2935" i="1"/>
  <c r="G29" i="1"/>
  <c r="G1446" i="1"/>
  <c r="G2936" i="1"/>
  <c r="G1447" i="1"/>
  <c r="G30" i="1"/>
  <c r="G2376" i="1"/>
  <c r="G586" i="1"/>
  <c r="G2937" i="1"/>
  <c r="G188" i="1"/>
  <c r="G2938" i="1"/>
  <c r="G328" i="1"/>
  <c r="G587" i="1"/>
  <c r="G1021" i="1"/>
  <c r="G189" i="1"/>
  <c r="G2377" i="1"/>
  <c r="G1872" i="1"/>
  <c r="G1873" i="1"/>
  <c r="G2378" i="1"/>
  <c r="G588" i="1"/>
  <c r="G329" i="1"/>
  <c r="G31" i="1"/>
  <c r="G330" i="1"/>
  <c r="G1448" i="1"/>
  <c r="G2939" i="1"/>
  <c r="G2940" i="1"/>
  <c r="G2941" i="1"/>
  <c r="G1874" i="1"/>
  <c r="G2379" i="1"/>
  <c r="G331" i="1"/>
  <c r="G733" i="1"/>
  <c r="G1449" i="1"/>
  <c r="G332" i="1"/>
  <c r="G1875" i="1"/>
  <c r="G2942" i="1"/>
  <c r="G2943" i="1"/>
  <c r="G2380" i="1"/>
  <c r="G1169" i="1"/>
  <c r="G333" i="1"/>
  <c r="G1876" i="1"/>
  <c r="G1603" i="1"/>
  <c r="G2944" i="1"/>
  <c r="G2945" i="1"/>
  <c r="G2946" i="1"/>
  <c r="G2381" i="1"/>
  <c r="G2382" i="1"/>
  <c r="G2383" i="1"/>
  <c r="G2384" i="1"/>
  <c r="G2385" i="1"/>
  <c r="G446" i="1"/>
  <c r="G1170" i="1"/>
  <c r="G32" i="1"/>
  <c r="G1450" i="1"/>
  <c r="G1451" i="1"/>
  <c r="G2947" i="1"/>
  <c r="G2386" i="1"/>
  <c r="G2387" i="1"/>
  <c r="G33" i="1"/>
  <c r="G589" i="1"/>
  <c r="G734" i="1"/>
  <c r="G2948" i="1"/>
  <c r="G2949" i="1"/>
  <c r="G1877" i="1"/>
  <c r="G1171" i="1"/>
  <c r="G2950" i="1"/>
  <c r="G1172" i="1"/>
  <c r="G1604" i="1"/>
  <c r="G2388" i="1"/>
  <c r="G447" i="1"/>
  <c r="G448" i="1"/>
  <c r="G190" i="1"/>
  <c r="G2951" i="1"/>
  <c r="G2952" i="1"/>
  <c r="G1878" i="1"/>
  <c r="G1879" i="1"/>
  <c r="G2953" i="1"/>
  <c r="G1452" i="1"/>
  <c r="G1605" i="1"/>
  <c r="G735" i="1"/>
  <c r="G1022" i="1"/>
  <c r="G2389" i="1"/>
  <c r="G1301" i="1"/>
  <c r="G736" i="1"/>
  <c r="G2954" i="1"/>
  <c r="G2390" i="1"/>
  <c r="G1880" i="1"/>
  <c r="G2955" i="1"/>
  <c r="G449" i="1"/>
  <c r="G1302" i="1"/>
  <c r="G2956" i="1"/>
  <c r="G450" i="1"/>
  <c r="G34" i="1"/>
  <c r="G1453" i="1"/>
  <c r="G1881" i="1"/>
  <c r="G2391" i="1"/>
  <c r="G451" i="1"/>
  <c r="G2957" i="1"/>
  <c r="G1606" i="1"/>
  <c r="G1882" i="1"/>
  <c r="G2958" i="1"/>
  <c r="G1173" i="1"/>
  <c r="G2959" i="1"/>
  <c r="G191" i="1"/>
  <c r="G1023" i="1"/>
  <c r="G35" i="1"/>
  <c r="G1174" i="1"/>
  <c r="G1883" i="1"/>
  <c r="G2392" i="1"/>
  <c r="G36" i="1"/>
  <c r="G1454" i="1"/>
  <c r="G452" i="1"/>
  <c r="G2960" i="1"/>
  <c r="G2961" i="1"/>
  <c r="G1884" i="1"/>
  <c r="G192" i="1"/>
  <c r="G193" i="1"/>
  <c r="G1303" i="1"/>
  <c r="G2393" i="1"/>
  <c r="G1455" i="1"/>
  <c r="G453" i="1"/>
  <c r="G1885" i="1"/>
  <c r="G2394" i="1"/>
  <c r="G2395" i="1"/>
  <c r="G2962" i="1"/>
  <c r="G1607" i="1"/>
  <c r="G1304" i="1"/>
  <c r="G1886" i="1"/>
  <c r="G2963" i="1"/>
  <c r="G1305" i="1"/>
  <c r="G334" i="1"/>
  <c r="G2396" i="1"/>
  <c r="G590" i="1"/>
  <c r="G880" i="1"/>
  <c r="G454" i="1"/>
  <c r="G2397" i="1"/>
  <c r="G2964" i="1"/>
  <c r="G2398" i="1"/>
  <c r="G2965" i="1"/>
  <c r="G1456" i="1"/>
  <c r="G2399" i="1"/>
  <c r="G2966" i="1"/>
  <c r="G1175" i="1"/>
  <c r="G1176" i="1"/>
  <c r="G37" i="1"/>
  <c r="G2400" i="1"/>
  <c r="G2401" i="1"/>
  <c r="G2967" i="1"/>
  <c r="G194" i="1"/>
  <c r="G1306" i="1"/>
  <c r="G455" i="1"/>
  <c r="G456" i="1"/>
  <c r="G2968" i="1"/>
  <c r="G1608" i="1"/>
  <c r="G1887" i="1"/>
  <c r="G2969" i="1"/>
  <c r="G2970" i="1"/>
  <c r="G335" i="1"/>
  <c r="G1888" i="1"/>
  <c r="G2971" i="1"/>
  <c r="G2402" i="1"/>
  <c r="G2403" i="1"/>
  <c r="G1177" i="1"/>
  <c r="G2404" i="1"/>
  <c r="G591" i="1"/>
  <c r="G592" i="1"/>
  <c r="G1024" i="1"/>
  <c r="G2972" i="1"/>
  <c r="G1889" i="1"/>
  <c r="G38" i="1"/>
  <c r="G195" i="1"/>
  <c r="G336" i="1"/>
  <c r="G881" i="1"/>
  <c r="G2973" i="1"/>
  <c r="G1890" i="1"/>
  <c r="G1025" i="1"/>
  <c r="G1891" i="1"/>
  <c r="G1609" i="1"/>
  <c r="G1026" i="1"/>
  <c r="G39" i="1"/>
  <c r="G1892" i="1"/>
  <c r="G2405" i="1"/>
  <c r="G1893" i="1"/>
  <c r="G882" i="1"/>
  <c r="G2406" i="1"/>
  <c r="G337" i="1"/>
  <c r="G1894" i="1"/>
  <c r="G1895" i="1"/>
  <c r="G338" i="1"/>
  <c r="G1896" i="1"/>
  <c r="G1178" i="1"/>
  <c r="G1897" i="1"/>
  <c r="G1179" i="1"/>
  <c r="G2407" i="1"/>
  <c r="G2974" i="1"/>
  <c r="G1307" i="1"/>
  <c r="G40" i="1"/>
  <c r="G1457" i="1"/>
  <c r="G883" i="1"/>
  <c r="G457" i="1"/>
  <c r="G2408" i="1"/>
  <c r="G2409" i="1"/>
  <c r="G2975" i="1"/>
  <c r="G2410" i="1"/>
  <c r="G41" i="1"/>
  <c r="G1610" i="1"/>
  <c r="G2976" i="1"/>
  <c r="G884" i="1"/>
  <c r="G2411" i="1"/>
  <c r="G1458" i="1"/>
  <c r="G42" i="1"/>
  <c r="G1459" i="1"/>
  <c r="G1460" i="1"/>
  <c r="G2977" i="1"/>
  <c r="G2412" i="1"/>
  <c r="G43" i="1"/>
  <c r="G737" i="1"/>
  <c r="G44" i="1"/>
  <c r="G1461" i="1"/>
  <c r="G1027" i="1"/>
  <c r="G1611" i="1"/>
  <c r="G1028" i="1"/>
  <c r="G2413" i="1"/>
  <c r="G2414" i="1"/>
  <c r="G1898" i="1"/>
  <c r="G2415" i="1"/>
  <c r="G2978" i="1"/>
  <c r="G2979" i="1"/>
  <c r="G2980" i="1"/>
  <c r="G2981" i="1"/>
  <c r="G885" i="1"/>
  <c r="G2982" i="1"/>
  <c r="G2983" i="1"/>
  <c r="G1899" i="1"/>
  <c r="G2416" i="1"/>
  <c r="G2984" i="1"/>
  <c r="G2417" i="1"/>
  <c r="G593" i="1"/>
  <c r="G1900" i="1"/>
  <c r="G1901" i="1"/>
  <c r="G2418" i="1"/>
  <c r="G886" i="1"/>
  <c r="G1902" i="1"/>
  <c r="G2419" i="1"/>
  <c r="G45" i="1"/>
  <c r="G1612" i="1"/>
  <c r="G46" i="1"/>
  <c r="G2985" i="1"/>
  <c r="G2420" i="1"/>
  <c r="G738" i="1"/>
  <c r="G2421" i="1"/>
  <c r="G594" i="1"/>
  <c r="G1613" i="1"/>
  <c r="G1462" i="1"/>
  <c r="G1903" i="1"/>
  <c r="G2986" i="1"/>
  <c r="G739" i="1"/>
  <c r="G1904" i="1"/>
  <c r="G2422" i="1"/>
  <c r="G339" i="1"/>
  <c r="G2423" i="1"/>
  <c r="G595" i="1"/>
  <c r="G1029" i="1"/>
  <c r="G1463" i="1"/>
  <c r="G2988" i="1"/>
  <c r="G1905" i="1"/>
  <c r="G1180" i="1"/>
  <c r="G2987" i="1"/>
  <c r="G2424" i="1"/>
  <c r="G196" i="1"/>
  <c r="G2989" i="1"/>
  <c r="G1906" i="1"/>
  <c r="G1907" i="1"/>
  <c r="G740" i="1"/>
  <c r="G741" i="1"/>
  <c r="G2425" i="1"/>
  <c r="G1614" i="1"/>
  <c r="G1908" i="1"/>
  <c r="G2426" i="1"/>
  <c r="G458" i="1"/>
  <c r="G2427" i="1"/>
  <c r="G1909" i="1"/>
  <c r="G2990" i="1"/>
  <c r="G596" i="1"/>
  <c r="G2428" i="1"/>
  <c r="G197" i="1"/>
  <c r="G2429" i="1"/>
  <c r="G2991" i="1"/>
  <c r="G2992" i="1"/>
  <c r="G887" i="1"/>
  <c r="G198" i="1"/>
  <c r="G2430" i="1"/>
  <c r="G2431" i="1"/>
  <c r="G2432" i="1"/>
  <c r="G597" i="1"/>
  <c r="G2993" i="1"/>
  <c r="G47" i="1"/>
  <c r="G2433" i="1"/>
  <c r="G1910" i="1"/>
  <c r="G742" i="1"/>
  <c r="G199" i="1"/>
  <c r="G200" i="1"/>
  <c r="G1308" i="1"/>
  <c r="G1615" i="1"/>
  <c r="G888" i="1"/>
  <c r="G2434" i="1"/>
  <c r="G201" i="1"/>
  <c r="G340" i="1"/>
  <c r="G1030" i="1"/>
  <c r="G1911" i="1"/>
  <c r="G48" i="1"/>
  <c r="G1464" i="1"/>
  <c r="G1181" i="1"/>
  <c r="G2994" i="1"/>
  <c r="G1616" i="1"/>
  <c r="G1182" i="1"/>
  <c r="G49" i="1"/>
  <c r="G598" i="1"/>
  <c r="G341" i="1"/>
  <c r="G889" i="1"/>
  <c r="G2995" i="1"/>
  <c r="G1912" i="1"/>
  <c r="G2996" i="1"/>
  <c r="G1913" i="1"/>
  <c r="G50" i="1"/>
  <c r="G342" i="1"/>
  <c r="G2435" i="1"/>
  <c r="G51" i="1"/>
  <c r="G343" i="1"/>
  <c r="G344" i="1"/>
  <c r="G2997" i="1"/>
  <c r="G2998" i="1"/>
  <c r="G1183" i="1"/>
  <c r="G2999" i="1"/>
  <c r="G2436" i="1"/>
  <c r="G3000" i="1"/>
  <c r="G1184" i="1"/>
  <c r="G1309" i="1"/>
  <c r="G2437" i="1"/>
  <c r="G2438" i="1"/>
  <c r="G202" i="1"/>
  <c r="G1465" i="1"/>
  <c r="G3001" i="1"/>
  <c r="G459" i="1"/>
  <c r="G2439" i="1"/>
  <c r="G3002" i="1"/>
  <c r="G2440" i="1"/>
  <c r="G1466" i="1"/>
  <c r="G890" i="1"/>
  <c r="G3003" i="1"/>
  <c r="G2441" i="1"/>
  <c r="G891" i="1"/>
  <c r="G1310" i="1"/>
  <c r="G1467" i="1"/>
  <c r="G892" i="1"/>
  <c r="G52" i="1"/>
  <c r="G1914" i="1"/>
  <c r="G2442" i="1"/>
  <c r="G3004" i="1"/>
  <c r="G3005" i="1"/>
  <c r="G2443" i="1"/>
  <c r="G1915" i="1"/>
  <c r="G1916" i="1"/>
  <c r="G3006" i="1"/>
  <c r="G1031" i="1"/>
  <c r="G460" i="1"/>
  <c r="G2444" i="1"/>
  <c r="G1311" i="1"/>
  <c r="G2445" i="1"/>
  <c r="G461" i="1"/>
  <c r="G462" i="1"/>
  <c r="G1032" i="1"/>
  <c r="G1917" i="1"/>
  <c r="G1185" i="1"/>
  <c r="G3007" i="1"/>
  <c r="G3008" i="1"/>
  <c r="G743" i="1"/>
  <c r="G463" i="1"/>
  <c r="G3009" i="1"/>
  <c r="G1918" i="1"/>
  <c r="G599" i="1"/>
  <c r="G3010" i="1"/>
  <c r="G893" i="1"/>
  <c r="G1617" i="1"/>
  <c r="G1919" i="1"/>
  <c r="G345" i="1"/>
  <c r="G346" i="1"/>
  <c r="G1920" i="1"/>
  <c r="G2446" i="1"/>
  <c r="G2447" i="1"/>
  <c r="G464" i="1"/>
  <c r="G600" i="1"/>
  <c r="G601" i="1"/>
  <c r="G3011" i="1"/>
  <c r="G2448" i="1"/>
  <c r="G1921" i="1"/>
  <c r="G1468" i="1"/>
  <c r="G894" i="1"/>
  <c r="G1312" i="1"/>
  <c r="G602" i="1"/>
  <c r="G2449" i="1"/>
  <c r="G1469" i="1"/>
  <c r="G744" i="1"/>
  <c r="G203" i="1"/>
  <c r="G3012" i="1"/>
  <c r="G3013" i="1"/>
  <c r="G895" i="1"/>
  <c r="G2450" i="1"/>
  <c r="G1618" i="1"/>
  <c r="G1313" i="1"/>
  <c r="G1314" i="1"/>
  <c r="G3014" i="1"/>
  <c r="G2451" i="1"/>
  <c r="G2452" i="1"/>
  <c r="G465" i="1"/>
  <c r="G1470" i="1"/>
  <c r="G3015" i="1"/>
  <c r="G2453" i="1"/>
  <c r="G1033" i="1"/>
  <c r="G466" i="1"/>
  <c r="G204" i="1"/>
  <c r="G53" i="1"/>
  <c r="G1619" i="1"/>
  <c r="G1315" i="1"/>
  <c r="G1471" i="1"/>
  <c r="G603" i="1"/>
  <c r="G604" i="1"/>
  <c r="G2454" i="1"/>
  <c r="G1922" i="1"/>
  <c r="G347" i="1"/>
  <c r="G1923" i="1"/>
  <c r="G896" i="1"/>
  <c r="G1924" i="1"/>
  <c r="G897" i="1"/>
  <c r="G1186" i="1"/>
  <c r="G1472" i="1"/>
  <c r="G205" i="1"/>
  <c r="G2455" i="1"/>
  <c r="G2456" i="1"/>
  <c r="G1925" i="1"/>
  <c r="G745" i="1"/>
  <c r="G1926" i="1"/>
  <c r="G1620" i="1"/>
  <c r="G3016" i="1"/>
  <c r="G898" i="1"/>
  <c r="G1927" i="1"/>
  <c r="G899" i="1"/>
  <c r="G1034" i="1"/>
  <c r="G3017" i="1"/>
  <c r="G3018" i="1"/>
  <c r="G1621" i="1"/>
  <c r="G2457" i="1"/>
  <c r="G746" i="1"/>
  <c r="G747" i="1"/>
  <c r="G900" i="1"/>
  <c r="G2458" i="1"/>
  <c r="G1928" i="1"/>
  <c r="G1316" i="1"/>
  <c r="G1035" i="1"/>
  <c r="G2459" i="1"/>
  <c r="G2460" i="1"/>
  <c r="G2461" i="1"/>
  <c r="G1317" i="1"/>
  <c r="G3019" i="1"/>
  <c r="G54" i="1"/>
  <c r="G1318" i="1"/>
  <c r="G1929" i="1"/>
  <c r="G2462" i="1"/>
  <c r="G206" i="1"/>
  <c r="G3020" i="1"/>
  <c r="G1930" i="1"/>
  <c r="G748" i="1"/>
  <c r="G1931" i="1"/>
  <c r="G2463" i="1"/>
  <c r="G1932" i="1"/>
  <c r="G207" i="1"/>
  <c r="G3021" i="1"/>
  <c r="G55" i="1"/>
  <c r="G1187" i="1"/>
  <c r="G3022" i="1"/>
  <c r="G3023" i="1"/>
  <c r="G467" i="1"/>
  <c r="G1933" i="1"/>
  <c r="G1473" i="1"/>
  <c r="G3024" i="1"/>
  <c r="G2464" i="1"/>
  <c r="G348" i="1"/>
  <c r="G3025" i="1"/>
  <c r="G1934" i="1"/>
  <c r="G349" i="1"/>
  <c r="G208" i="1"/>
  <c r="G1036" i="1"/>
  <c r="G3026" i="1"/>
  <c r="G1037" i="1"/>
  <c r="G1935" i="1"/>
  <c r="G350" i="1"/>
  <c r="G1622" i="1"/>
  <c r="G1038" i="1"/>
  <c r="G749" i="1"/>
  <c r="G3027" i="1"/>
  <c r="G3028" i="1"/>
  <c r="G1188" i="1"/>
  <c r="G2465" i="1"/>
  <c r="G901" i="1"/>
  <c r="G1319" i="1"/>
  <c r="G209" i="1"/>
  <c r="G2466" i="1"/>
  <c r="G1189" i="1"/>
  <c r="G351" i="1"/>
  <c r="G56" i="1"/>
  <c r="G1936" i="1"/>
  <c r="G1937" i="1"/>
  <c r="G1039" i="1"/>
  <c r="G1474" i="1"/>
  <c r="G1190" i="1"/>
  <c r="G2467" i="1"/>
  <c r="G902" i="1"/>
  <c r="G3029" i="1"/>
  <c r="G352" i="1"/>
  <c r="G1320" i="1"/>
  <c r="G353" i="1"/>
  <c r="G1938" i="1"/>
  <c r="G1623" i="1"/>
  <c r="G2468" i="1"/>
  <c r="G2469" i="1"/>
  <c r="G1939" i="1"/>
  <c r="G210" i="1"/>
  <c r="G3030" i="1"/>
  <c r="G2470" i="1"/>
  <c r="G1191" i="1"/>
  <c r="G2471" i="1"/>
  <c r="G1192" i="1"/>
  <c r="G3031" i="1"/>
  <c r="G2472" i="1"/>
  <c r="G468" i="1"/>
  <c r="G2473" i="1"/>
  <c r="G903" i="1"/>
  <c r="G1321" i="1"/>
  <c r="G57" i="1"/>
  <c r="G58" i="1"/>
  <c r="G750" i="1"/>
  <c r="G59" i="1"/>
  <c r="G904" i="1"/>
  <c r="G2474" i="1"/>
  <c r="G211" i="1"/>
  <c r="G605" i="1"/>
  <c r="G3032" i="1"/>
  <c r="G2475" i="1"/>
  <c r="G1322" i="1"/>
  <c r="G1624" i="1"/>
  <c r="G3033" i="1"/>
  <c r="G1940" i="1"/>
  <c r="G3035" i="1"/>
  <c r="G3034" i="1"/>
  <c r="G1193" i="1"/>
  <c r="G1941" i="1"/>
  <c r="G1194" i="1"/>
  <c r="G905" i="1"/>
  <c r="G3036" i="1"/>
  <c r="G1942" i="1"/>
  <c r="G2476" i="1"/>
  <c r="G354" i="1"/>
  <c r="G469" i="1"/>
  <c r="G212" i="1"/>
  <c r="G3037" i="1"/>
  <c r="G1625" i="1"/>
  <c r="G2477" i="1"/>
  <c r="G2478" i="1"/>
  <c r="G1323" i="1"/>
  <c r="G213" i="1"/>
  <c r="G1324" i="1"/>
  <c r="G2479" i="1"/>
  <c r="G1943" i="1"/>
  <c r="G2480" i="1"/>
  <c r="G2481" i="1"/>
  <c r="G1325" i="1"/>
  <c r="G2482" i="1"/>
  <c r="G1944" i="1"/>
  <c r="G1475" i="1"/>
  <c r="G2483" i="1"/>
  <c r="G1945" i="1"/>
  <c r="G1946" i="1"/>
  <c r="G906" i="1"/>
  <c r="G1947" i="1"/>
  <c r="G1948" i="1"/>
  <c r="G1476" i="1"/>
  <c r="G1949" i="1"/>
  <c r="G751" i="1"/>
  <c r="G1477" i="1"/>
  <c r="G214" i="1"/>
  <c r="G1950" i="1"/>
  <c r="G2484" i="1"/>
  <c r="G1626" i="1"/>
  <c r="G1326" i="1"/>
  <c r="G2485" i="1"/>
  <c r="G907" i="1"/>
  <c r="G2486" i="1"/>
  <c r="G355" i="1"/>
  <c r="G1478" i="1"/>
  <c r="G60" i="1"/>
  <c r="G1479" i="1"/>
  <c r="G61" i="1"/>
  <c r="G3038" i="1"/>
  <c r="G908" i="1"/>
  <c r="G1951" i="1"/>
  <c r="G3039" i="1"/>
  <c r="G1952" i="1"/>
  <c r="G3040" i="1"/>
  <c r="G3041" i="1"/>
  <c r="G215" i="1"/>
  <c r="G1480" i="1"/>
  <c r="G3042" i="1"/>
  <c r="G909" i="1"/>
  <c r="G1627" i="1"/>
  <c r="G1953" i="1"/>
  <c r="G2487" i="1"/>
  <c r="G752" i="1"/>
  <c r="G1481" i="1"/>
  <c r="G2488" i="1"/>
  <c r="G216" i="1"/>
  <c r="G3043" i="1"/>
  <c r="G2489" i="1"/>
  <c r="G62" i="1"/>
  <c r="G356" i="1"/>
  <c r="G217" i="1"/>
  <c r="G1482" i="1"/>
  <c r="G910" i="1"/>
  <c r="G2490" i="1"/>
  <c r="G3044" i="1"/>
  <c r="G3045" i="1"/>
  <c r="G470" i="1"/>
  <c r="G218" i="1"/>
  <c r="G357" i="1"/>
  <c r="G219" i="1"/>
  <c r="G2491" i="1"/>
  <c r="G2492" i="1"/>
  <c r="G2493" i="1"/>
  <c r="G2494" i="1"/>
  <c r="G1954" i="1"/>
  <c r="G3046" i="1"/>
  <c r="G1195" i="1"/>
  <c r="G63" i="1"/>
  <c r="G911" i="1"/>
  <c r="G912" i="1"/>
  <c r="G220" i="1"/>
  <c r="G1955" i="1"/>
  <c r="G753" i="1"/>
  <c r="G1196" i="1"/>
  <c r="G1956" i="1"/>
  <c r="G64" i="1"/>
  <c r="G2495" i="1"/>
  <c r="G471" i="1"/>
  <c r="G1957" i="1"/>
  <c r="G3047" i="1"/>
  <c r="G3048" i="1"/>
  <c r="G1040" i="1"/>
  <c r="G2496" i="1"/>
  <c r="G3049" i="1"/>
  <c r="G1958" i="1"/>
  <c r="G913" i="1"/>
  <c r="G1041" i="1"/>
  <c r="G1327" i="1"/>
  <c r="G754" i="1"/>
  <c r="G358" i="1"/>
  <c r="G3050" i="1"/>
  <c r="G1197" i="1"/>
  <c r="G2497" i="1"/>
  <c r="G1328" i="1"/>
  <c r="G2498" i="1"/>
  <c r="G1198" i="1"/>
  <c r="G2499" i="1"/>
  <c r="G2500" i="1"/>
  <c r="G2501" i="1"/>
  <c r="G3051" i="1"/>
  <c r="G1959" i="1"/>
  <c r="G3052" i="1"/>
  <c r="G606" i="1"/>
  <c r="G3053" i="1"/>
  <c r="G1199" i="1"/>
  <c r="G2502" i="1"/>
  <c r="G607" i="1"/>
  <c r="G1960" i="1"/>
  <c r="G1042" i="1"/>
  <c r="G3054" i="1"/>
  <c r="G359" i="1"/>
  <c r="G2503" i="1"/>
  <c r="G221" i="1"/>
  <c r="G3055" i="1"/>
  <c r="G2504" i="1"/>
  <c r="G222" i="1"/>
  <c r="G65" i="1"/>
  <c r="G3056" i="1"/>
  <c r="G1628" i="1"/>
  <c r="G3057" i="1"/>
  <c r="G66" i="1"/>
  <c r="G2505" i="1"/>
  <c r="G1483" i="1"/>
  <c r="G755" i="1"/>
  <c r="G3058" i="1"/>
  <c r="G756" i="1"/>
  <c r="G914" i="1"/>
  <c r="G608" i="1"/>
  <c r="G1484" i="1"/>
  <c r="G223" i="1"/>
  <c r="G1043" i="1"/>
  <c r="G1961" i="1"/>
  <c r="G1962" i="1"/>
  <c r="G3059" i="1"/>
  <c r="G3060" i="1"/>
  <c r="G1485" i="1"/>
  <c r="G2506" i="1"/>
  <c r="G1044" i="1"/>
  <c r="G2507" i="1"/>
  <c r="G1486" i="1"/>
  <c r="G757" i="1"/>
  <c r="G472" i="1"/>
  <c r="G360" i="1"/>
  <c r="G1963" i="1"/>
  <c r="G758" i="1"/>
  <c r="G915" i="1"/>
  <c r="G1487" i="1"/>
  <c r="G3061" i="1"/>
  <c r="G473" i="1"/>
  <c r="G67" i="1"/>
  <c r="G1964" i="1"/>
  <c r="G1629" i="1"/>
  <c r="G361" i="1"/>
  <c r="G3062" i="1"/>
  <c r="G362" i="1"/>
  <c r="G1200" i="1"/>
  <c r="G1329" i="1"/>
  <c r="G1965" i="1"/>
  <c r="G1045" i="1"/>
  <c r="G68" i="1"/>
  <c r="G1330" i="1"/>
  <c r="G224" i="1"/>
  <c r="G363" i="1"/>
  <c r="G69" i="1"/>
  <c r="G1331" i="1"/>
  <c r="G3064" i="1"/>
  <c r="G2508" i="1"/>
  <c r="G225" i="1"/>
  <c r="G3063" i="1"/>
  <c r="G2509" i="1"/>
  <c r="G1966" i="1"/>
  <c r="G1967" i="1"/>
  <c r="G3065" i="1"/>
  <c r="G1201" i="1"/>
  <c r="G1968" i="1"/>
  <c r="G2510" i="1"/>
  <c r="G759" i="1"/>
  <c r="G1046" i="1"/>
  <c r="G916" i="1"/>
  <c r="G3066" i="1"/>
  <c r="G1202" i="1"/>
  <c r="G609" i="1"/>
  <c r="G1047" i="1"/>
  <c r="G3067" i="1"/>
  <c r="G3068" i="1"/>
  <c r="G760" i="1"/>
  <c r="G1969" i="1"/>
  <c r="G3069" i="1"/>
  <c r="G761" i="1"/>
  <c r="G474" i="1"/>
  <c r="G475" i="1"/>
  <c r="G1488" i="1"/>
  <c r="G3070" i="1"/>
  <c r="G3071" i="1"/>
  <c r="G1332" i="1"/>
  <c r="G2511" i="1"/>
  <c r="G476" i="1"/>
  <c r="G1203" i="1"/>
  <c r="G3072" i="1"/>
  <c r="G1048" i="1"/>
  <c r="G226" i="1"/>
  <c r="G1333" i="1"/>
  <c r="G2512" i="1"/>
  <c r="G2513" i="1"/>
  <c r="G2514" i="1"/>
  <c r="G3073" i="1"/>
  <c r="G1489" i="1"/>
  <c r="G2515" i="1"/>
  <c r="G1334" i="1"/>
  <c r="G1970" i="1"/>
  <c r="G477" i="1"/>
  <c r="G3074" i="1"/>
  <c r="G1971" i="1"/>
  <c r="G3075" i="1"/>
  <c r="G2516" i="1"/>
  <c r="G3076" i="1"/>
  <c r="G70" i="1"/>
  <c r="G2517" i="1"/>
  <c r="G2518" i="1"/>
  <c r="G610" i="1"/>
  <c r="G3077" i="1"/>
  <c r="G1049" i="1"/>
  <c r="G1490" i="1"/>
  <c r="G1972" i="1"/>
  <c r="G1050" i="1"/>
  <c r="G2519" i="1"/>
  <c r="G1335" i="1"/>
  <c r="G71" i="1"/>
  <c r="G1051" i="1"/>
  <c r="G2520" i="1"/>
  <c r="G1973" i="1"/>
  <c r="G917" i="1"/>
  <c r="G2521" i="1"/>
  <c r="G1336" i="1"/>
  <c r="G1974" i="1"/>
  <c r="G2522" i="1"/>
  <c r="G3078" i="1"/>
  <c r="G762" i="1"/>
  <c r="G1052" i="1"/>
  <c r="G478" i="1"/>
  <c r="G611" i="1"/>
  <c r="G1975" i="1"/>
  <c r="G1491" i="1"/>
  <c r="G479" i="1"/>
  <c r="G1204" i="1"/>
  <c r="G2523" i="1"/>
  <c r="G2524" i="1"/>
  <c r="G1205" i="1"/>
  <c r="G2525" i="1"/>
  <c r="G1976" i="1"/>
  <c r="G1977" i="1"/>
  <c r="G763" i="1"/>
  <c r="G3079" i="1"/>
  <c r="G1978" i="1"/>
  <c r="G1979" i="1"/>
  <c r="G2526" i="1"/>
  <c r="G764" i="1"/>
  <c r="G72" i="1"/>
  <c r="G2527" i="1"/>
  <c r="G227" i="1"/>
  <c r="G480" i="1"/>
  <c r="G3080" i="1"/>
  <c r="G3081" i="1"/>
  <c r="G2528" i="1"/>
  <c r="G612" i="1"/>
  <c r="G228" i="1"/>
  <c r="G229" i="1"/>
  <c r="G364" i="1"/>
  <c r="G73" i="1"/>
  <c r="G1492" i="1"/>
  <c r="G1980" i="1"/>
  <c r="G1981" i="1"/>
  <c r="G1982" i="1"/>
  <c r="G613" i="1"/>
  <c r="G365" i="1"/>
  <c r="G1053" i="1"/>
  <c r="G1337" i="1"/>
  <c r="G614" i="1"/>
  <c r="G481" i="1"/>
  <c r="G918" i="1"/>
  <c r="G366" i="1"/>
  <c r="G3082" i="1"/>
  <c r="G1983" i="1"/>
  <c r="G482" i="1"/>
  <c r="G1054" i="1"/>
  <c r="G2529" i="1"/>
  <c r="G230" i="1"/>
  <c r="G1338" i="1"/>
  <c r="G765" i="1"/>
  <c r="G919" i="1"/>
  <c r="G766" i="1"/>
  <c r="G615" i="1"/>
  <c r="G2530" i="1"/>
  <c r="G616" i="1"/>
  <c r="G3083" i="1"/>
  <c r="G3084" i="1"/>
  <c r="G1630" i="1"/>
  <c r="G1055" i="1"/>
  <c r="G2531" i="1"/>
  <c r="G1984" i="1"/>
  <c r="G767" i="1"/>
  <c r="G617" i="1"/>
  <c r="G3085" i="1"/>
  <c r="G2532" i="1"/>
  <c r="G1985" i="1"/>
  <c r="G618" i="1"/>
  <c r="G483" i="1"/>
  <c r="G3086" i="1"/>
  <c r="G920" i="1"/>
  <c r="G921" i="1"/>
  <c r="G619" i="1"/>
  <c r="G3087" i="1"/>
  <c r="G1206" i="1"/>
  <c r="G768" i="1"/>
  <c r="G1986" i="1"/>
  <c r="G231" i="1"/>
  <c r="G2533" i="1"/>
  <c r="G2534" i="1"/>
  <c r="G1493" i="1"/>
  <c r="G367" i="1"/>
  <c r="G368" i="1"/>
  <c r="G2535" i="1"/>
  <c r="G1339" i="1"/>
  <c r="G3088" i="1"/>
  <c r="G1056" i="1"/>
  <c r="G74" i="1"/>
  <c r="G1987" i="1"/>
  <c r="G2536" i="1"/>
  <c r="G1988" i="1"/>
  <c r="G769" i="1"/>
  <c r="G1989" i="1"/>
  <c r="G3089" i="1"/>
  <c r="G369" i="1"/>
  <c r="G1631" i="1"/>
  <c r="G2537" i="1"/>
  <c r="G1990" i="1"/>
  <c r="G620" i="1"/>
  <c r="G370" i="1"/>
  <c r="G2538" i="1"/>
  <c r="G1632" i="1"/>
  <c r="G1991" i="1"/>
  <c r="G3090" i="1"/>
  <c r="G3091" i="1"/>
  <c r="G922" i="1"/>
  <c r="G1633" i="1"/>
  <c r="G770" i="1"/>
  <c r="G621" i="1"/>
  <c r="G2539" i="1"/>
  <c r="G1634" i="1"/>
  <c r="G1992" i="1"/>
  <c r="G1494" i="1"/>
  <c r="G1993" i="1"/>
  <c r="G1207" i="1"/>
  <c r="G75" i="1"/>
  <c r="G622" i="1"/>
  <c r="G1994" i="1"/>
  <c r="G1340" i="1"/>
  <c r="G1208" i="1"/>
  <c r="G3092" i="1"/>
  <c r="G484" i="1"/>
  <c r="G1057" i="1"/>
  <c r="G76" i="1"/>
  <c r="G1995" i="1"/>
  <c r="G1209" i="1"/>
  <c r="G2540" i="1"/>
  <c r="G371" i="1"/>
  <c r="G3093" i="1"/>
  <c r="G2541" i="1"/>
  <c r="G2542" i="1"/>
  <c r="G2543" i="1"/>
  <c r="G1635" i="1"/>
  <c r="G2544" i="1"/>
  <c r="G1996" i="1"/>
  <c r="G3094" i="1"/>
  <c r="G485" i="1"/>
  <c r="G77" i="1"/>
  <c r="G1636" i="1"/>
  <c r="G78" i="1"/>
  <c r="G3095" i="1"/>
  <c r="G923" i="1"/>
  <c r="G1341" i="1"/>
  <c r="G924" i="1"/>
  <c r="G79" i="1"/>
  <c r="G623" i="1"/>
  <c r="G1997" i="1"/>
  <c r="G1637" i="1"/>
  <c r="G1210" i="1"/>
  <c r="G2545" i="1"/>
  <c r="G624" i="1"/>
  <c r="G1998" i="1"/>
  <c r="G3096" i="1"/>
  <c r="G2546" i="1"/>
  <c r="G1211" i="1"/>
  <c r="G372" i="1"/>
  <c r="G1999" i="1"/>
  <c r="G2547" i="1"/>
  <c r="G2000" i="1"/>
  <c r="G771" i="1"/>
  <c r="G625" i="1"/>
  <c r="G772" i="1"/>
  <c r="G626" i="1"/>
  <c r="G2548" i="1"/>
  <c r="G486" i="1"/>
  <c r="G2001" i="1"/>
  <c r="G3097" i="1"/>
  <c r="G773" i="1"/>
  <c r="G373" i="1"/>
  <c r="G774" i="1"/>
  <c r="G2549" i="1"/>
  <c r="G2002" i="1"/>
  <c r="G775" i="1"/>
  <c r="G2550" i="1"/>
  <c r="G3098" i="1"/>
  <c r="G3099" i="1"/>
  <c r="G3100" i="1"/>
  <c r="G776" i="1"/>
  <c r="G1342" i="1"/>
  <c r="G1212" i="1"/>
  <c r="G2551" i="1"/>
  <c r="G777" i="1"/>
  <c r="G1638" i="1"/>
  <c r="G627" i="1"/>
  <c r="G1343" i="1"/>
  <c r="G3102" i="1"/>
  <c r="G1213" i="1"/>
  <c r="G2552" i="1"/>
  <c r="G3101" i="1"/>
  <c r="G3103" i="1"/>
  <c r="G628" i="1"/>
  <c r="G3104" i="1"/>
  <c r="G2003" i="1"/>
  <c r="G629" i="1"/>
  <c r="G487" i="1"/>
  <c r="G80" i="1"/>
  <c r="G2553" i="1"/>
  <c r="G1495" i="1"/>
  <c r="G1214" i="1"/>
  <c r="G232" i="1"/>
  <c r="G3105" i="1"/>
  <c r="G1344" i="1"/>
  <c r="G2554" i="1"/>
  <c r="G1639" i="1"/>
  <c r="G1640" i="1"/>
  <c r="G2004" i="1"/>
  <c r="G1215" i="1"/>
  <c r="G1058" i="1"/>
  <c r="G1496" i="1"/>
  <c r="G81" i="1"/>
  <c r="G2555" i="1"/>
  <c r="G2005" i="1"/>
  <c r="G630" i="1"/>
  <c r="G1497" i="1"/>
  <c r="G2556" i="1"/>
  <c r="G3106" i="1"/>
  <c r="G488" i="1"/>
  <c r="G2557" i="1"/>
  <c r="G3107" i="1"/>
  <c r="G82" i="1"/>
  <c r="G2558" i="1"/>
  <c r="G2559" i="1"/>
  <c r="G489" i="1"/>
  <c r="G1059" i="1"/>
  <c r="G83" i="1"/>
  <c r="G2560" i="1"/>
  <c r="G2561" i="1"/>
  <c r="G2562" i="1"/>
  <c r="G778" i="1"/>
  <c r="G2006" i="1"/>
  <c r="G2007" i="1"/>
  <c r="G233" i="1"/>
  <c r="G2563" i="1"/>
  <c r="G3108" i="1"/>
  <c r="G234" i="1"/>
  <c r="G1345" i="1"/>
  <c r="G1641" i="1"/>
  <c r="G2008" i="1"/>
  <c r="G3109" i="1"/>
  <c r="G374" i="1"/>
  <c r="G2564" i="1"/>
  <c r="G375" i="1"/>
  <c r="G2565" i="1"/>
  <c r="G2009" i="1"/>
  <c r="G1642" i="1"/>
  <c r="G3110" i="1"/>
  <c r="G3111" i="1"/>
  <c r="G2010" i="1"/>
  <c r="G2566" i="1"/>
  <c r="G3112" i="1"/>
  <c r="G1643" i="1"/>
  <c r="G2567" i="1"/>
  <c r="G631" i="1"/>
  <c r="G1216" i="1"/>
  <c r="G3113" i="1"/>
  <c r="G2568" i="1"/>
  <c r="G3114" i="1"/>
  <c r="G3115" i="1"/>
  <c r="G2011" i="1"/>
  <c r="G2012" i="1"/>
  <c r="G1217" i="1"/>
  <c r="G2013" i="1"/>
  <c r="G1498" i="1"/>
  <c r="G1346" i="1"/>
  <c r="G632" i="1"/>
  <c r="G2569" i="1"/>
  <c r="G3116" i="1"/>
  <c r="G1060" i="1"/>
  <c r="G1218" i="1"/>
  <c r="G925" i="1"/>
  <c r="G926" i="1"/>
  <c r="G1347" i="1"/>
  <c r="G3117" i="1"/>
  <c r="G2570" i="1"/>
  <c r="G2571" i="1"/>
  <c r="G1499" i="1"/>
  <c r="G84" i="1"/>
  <c r="G3118" i="1"/>
  <c r="G2014" i="1"/>
  <c r="G1061" i="1"/>
  <c r="G235" i="1"/>
  <c r="G1500" i="1"/>
  <c r="G3119" i="1"/>
  <c r="G779" i="1"/>
  <c r="G3120" i="1"/>
  <c r="G376" i="1"/>
  <c r="G3121" i="1"/>
  <c r="G2015" i="1"/>
  <c r="G3122" i="1"/>
  <c r="G3123" i="1"/>
  <c r="G2016" i="1"/>
  <c r="G2017" i="1"/>
  <c r="G3124" i="1"/>
  <c r="G2018" i="1"/>
  <c r="G2572" i="1"/>
  <c r="G2573" i="1"/>
  <c r="G3125" i="1"/>
  <c r="G780" i="1"/>
  <c r="G1348" i="1"/>
  <c r="G2574" i="1"/>
  <c r="G2575" i="1"/>
  <c r="G490" i="1"/>
  <c r="G85" i="1"/>
  <c r="G781" i="1"/>
  <c r="G2019" i="1"/>
  <c r="G2020" i="1"/>
  <c r="G2021" i="1"/>
  <c r="G491" i="1"/>
  <c r="G1644" i="1"/>
  <c r="G492" i="1"/>
  <c r="G2022" i="1"/>
  <c r="G86" i="1"/>
  <c r="G1349" i="1"/>
  <c r="G1350" i="1"/>
  <c r="G2023" i="1"/>
  <c r="G2576" i="1"/>
  <c r="G2024" i="1"/>
  <c r="G3126" i="1"/>
  <c r="G782" i="1"/>
  <c r="G3127" i="1"/>
  <c r="G2577" i="1"/>
  <c r="G927" i="1"/>
  <c r="G236" i="1"/>
  <c r="G633" i="1"/>
  <c r="G928" i="1"/>
  <c r="G1501" i="1"/>
  <c r="G3128" i="1"/>
  <c r="G493" i="1"/>
  <c r="G3129" i="1"/>
  <c r="G3130" i="1"/>
  <c r="G3131" i="1"/>
  <c r="G3132" i="1"/>
  <c r="G2578" i="1"/>
  <c r="G2579" i="1"/>
  <c r="G3133" i="1"/>
  <c r="G1502" i="1"/>
  <c r="G2580" i="1"/>
  <c r="G2025" i="1"/>
  <c r="G2581" i="1"/>
  <c r="G494" i="1"/>
  <c r="G1219" i="1"/>
  <c r="G495" i="1"/>
  <c r="G1503" i="1"/>
  <c r="G2582" i="1"/>
  <c r="G2583" i="1"/>
  <c r="G1220" i="1"/>
  <c r="G2026" i="1"/>
  <c r="G2027" i="1"/>
  <c r="G634" i="1"/>
  <c r="G3134" i="1"/>
  <c r="G2584" i="1"/>
  <c r="G3135" i="1"/>
  <c r="G2585" i="1"/>
  <c r="G2028" i="1"/>
  <c r="G2586" i="1"/>
  <c r="G496" i="1"/>
  <c r="G929" i="1"/>
  <c r="G3136" i="1"/>
  <c r="G87" i="1"/>
  <c r="G88" i="1"/>
  <c r="G1351" i="1"/>
  <c r="G2029" i="1"/>
  <c r="G1645" i="1"/>
  <c r="G237" i="1"/>
  <c r="G2030" i="1"/>
  <c r="G1352" i="1"/>
  <c r="G3137" i="1"/>
  <c r="G930" i="1"/>
  <c r="G3138" i="1"/>
  <c r="G931" i="1"/>
  <c r="G932" i="1"/>
  <c r="G1353" i="1"/>
  <c r="G3139" i="1"/>
  <c r="G3140" i="1"/>
  <c r="G3141" i="1"/>
  <c r="G3142" i="1"/>
  <c r="G1062" i="1"/>
  <c r="G2031" i="1"/>
  <c r="G2032" i="1"/>
  <c r="G2033" i="1"/>
  <c r="G1354" i="1"/>
  <c r="G1504" i="1"/>
  <c r="G2034" i="1"/>
  <c r="G2587" i="1"/>
  <c r="G3143" i="1"/>
  <c r="G2588" i="1"/>
  <c r="G377" i="1"/>
  <c r="G1505" i="1"/>
  <c r="G2589" i="1"/>
  <c r="G3144" i="1"/>
  <c r="G497" i="1"/>
  <c r="G2035" i="1"/>
  <c r="G1355" i="1"/>
  <c r="G2590" i="1"/>
  <c r="G3145" i="1"/>
  <c r="G89" i="1"/>
  <c r="G3146" i="1"/>
  <c r="G1506" i="1"/>
  <c r="G498" i="1"/>
  <c r="G2036" i="1"/>
  <c r="G1221" i="1"/>
  <c r="G1222" i="1"/>
  <c r="G2037" i="1"/>
  <c r="G3147" i="1"/>
  <c r="G2038" i="1"/>
  <c r="G1356" i="1"/>
  <c r="G3148" i="1"/>
  <c r="G933" i="1"/>
  <c r="G2039" i="1"/>
  <c r="G499" i="1"/>
  <c r="G3149" i="1"/>
  <c r="G3150" i="1"/>
  <c r="G1507" i="1"/>
  <c r="G2040" i="1"/>
  <c r="G2591" i="1"/>
  <c r="G2592" i="1"/>
  <c r="G934" i="1"/>
  <c r="G3151" i="1"/>
  <c r="G238" i="1"/>
  <c r="G1646" i="1"/>
  <c r="G1647" i="1"/>
  <c r="G935" i="1"/>
  <c r="G2041" i="1"/>
  <c r="G2042" i="1"/>
  <c r="G500" i="1"/>
  <c r="G1223" i="1"/>
  <c r="G2043" i="1"/>
  <c r="G3152" i="1"/>
  <c r="G1648" i="1"/>
  <c r="G3153" i="1"/>
  <c r="G2044" i="1"/>
  <c r="G2045" i="1"/>
  <c r="G378" i="1"/>
  <c r="G1649" i="1"/>
  <c r="G3154" i="1"/>
  <c r="G2046" i="1"/>
  <c r="G239" i="1"/>
  <c r="G3155" i="1"/>
  <c r="G1063" i="1"/>
  <c r="G3156" i="1"/>
  <c r="G90" i="1"/>
  <c r="G2593" i="1"/>
  <c r="G635" i="1"/>
  <c r="G91" i="1"/>
  <c r="G2047" i="1"/>
  <c r="G2594" i="1"/>
  <c r="G936" i="1"/>
  <c r="G2048" i="1"/>
  <c r="G783" i="1"/>
  <c r="G501" i="1"/>
  <c r="G2595" i="1"/>
  <c r="G3157" i="1"/>
  <c r="G3158" i="1"/>
  <c r="G1064" i="1"/>
  <c r="G3159" i="1"/>
  <c r="G502" i="1"/>
  <c r="G2049" i="1"/>
  <c r="G1224" i="1"/>
  <c r="G3160" i="1"/>
  <c r="G240" i="1"/>
  <c r="G503" i="1"/>
  <c r="G1065" i="1"/>
  <c r="G1357" i="1"/>
  <c r="G2596" i="1"/>
  <c r="G2597" i="1"/>
  <c r="G2598" i="1"/>
  <c r="G2050" i="1"/>
  <c r="G3161" i="1"/>
  <c r="G784" i="1"/>
  <c r="G785" i="1"/>
  <c r="G2599" i="1"/>
  <c r="G2600" i="1"/>
  <c r="G1358" i="1"/>
  <c r="G2051" i="1"/>
  <c r="G2052" i="1"/>
  <c r="G3162" i="1"/>
  <c r="G1650" i="1"/>
  <c r="G2053" i="1"/>
  <c r="G3163" i="1"/>
  <c r="G636" i="1"/>
  <c r="G2601" i="1"/>
  <c r="G937" i="1"/>
  <c r="G3164" i="1"/>
  <c r="G2602" i="1"/>
  <c r="G2603" i="1"/>
  <c r="G938" i="1"/>
  <c r="G939" i="1"/>
  <c r="G1651" i="1"/>
  <c r="G92" i="1"/>
  <c r="G2604" i="1"/>
  <c r="G3165" i="1"/>
  <c r="G93" i="1"/>
  <c r="G3166" i="1"/>
  <c r="G2605" i="1"/>
  <c r="G3167" i="1"/>
  <c r="G2606" i="1"/>
  <c r="G241" i="1"/>
  <c r="G2607" i="1"/>
  <c r="G2054" i="1"/>
  <c r="G504" i="1"/>
  <c r="G1652" i="1"/>
  <c r="G1066" i="1"/>
  <c r="G1225" i="1"/>
  <c r="G3168" i="1"/>
  <c r="G786" i="1"/>
  <c r="G242" i="1"/>
  <c r="G379" i="1"/>
  <c r="G1359" i="1"/>
  <c r="G3169" i="1"/>
  <c r="G1067" i="1"/>
  <c r="G3170" i="1"/>
  <c r="G787" i="1"/>
  <c r="G1360" i="1"/>
  <c r="G788" i="1"/>
  <c r="G243" i="1"/>
  <c r="G3171" i="1"/>
  <c r="G1508" i="1"/>
  <c r="G3172" i="1"/>
  <c r="G2608" i="1"/>
  <c r="G3173" i="1"/>
  <c r="G1068" i="1"/>
  <c r="G3174" i="1"/>
  <c r="G94" i="1"/>
  <c r="G2609" i="1"/>
  <c r="G789" i="1"/>
  <c r="G790" i="1"/>
  <c r="G2610" i="1"/>
  <c r="G2611" i="1"/>
  <c r="G3175" i="1"/>
  <c r="G2612" i="1"/>
  <c r="G2613" i="1"/>
  <c r="G1069" i="1"/>
  <c r="G244" i="1"/>
  <c r="G505" i="1"/>
  <c r="G2055" i="1"/>
  <c r="G3176" i="1"/>
  <c r="G637" i="1"/>
  <c r="G1226" i="1"/>
  <c r="G506" i="1"/>
  <c r="G2056" i="1"/>
  <c r="G1509" i="1"/>
  <c r="G1227" i="1"/>
  <c r="G380" i="1"/>
  <c r="G1510" i="1"/>
  <c r="G2614" i="1"/>
  <c r="G2615" i="1"/>
  <c r="G2616" i="1"/>
  <c r="G1511" i="1"/>
  <c r="G2617" i="1"/>
  <c r="G1653" i="1"/>
  <c r="G3177" i="1"/>
  <c r="G2618" i="1"/>
  <c r="G1361" i="1"/>
  <c r="G507" i="1"/>
  <c r="G2057" i="1"/>
  <c r="G2619" i="1"/>
  <c r="G2620" i="1"/>
  <c r="G791" i="1"/>
  <c r="G2058" i="1"/>
  <c r="G2059" i="1"/>
  <c r="G3178" i="1"/>
  <c r="G508" i="1"/>
  <c r="G245" i="1"/>
  <c r="G3179" i="1"/>
  <c r="G792" i="1"/>
  <c r="G2621" i="1"/>
  <c r="G2622" i="1"/>
  <c r="G793" i="1"/>
  <c r="G794" i="1"/>
  <c r="G3180" i="1"/>
  <c r="G3181" i="1"/>
  <c r="G1362" i="1"/>
  <c r="G3182" i="1"/>
  <c r="G940" i="1"/>
  <c r="G2623" i="1"/>
  <c r="G246" i="1"/>
  <c r="G2060" i="1"/>
  <c r="G2061" i="1"/>
  <c r="G2624" i="1"/>
  <c r="G3183" i="1"/>
  <c r="G95" i="1"/>
  <c r="G2062" i="1"/>
  <c r="G2625" i="1"/>
  <c r="G1512" i="1"/>
  <c r="G1363" i="1"/>
  <c r="G1228" i="1"/>
  <c r="G1070" i="1"/>
  <c r="G247" i="1"/>
  <c r="G941" i="1"/>
  <c r="G1071" i="1"/>
  <c r="G2626" i="1"/>
  <c r="G3184" i="1"/>
  <c r="G638" i="1"/>
  <c r="G639" i="1"/>
  <c r="G640" i="1"/>
  <c r="G1364" i="1"/>
  <c r="G641" i="1"/>
  <c r="G3185" i="1"/>
  <c r="G795" i="1"/>
  <c r="G2063" i="1"/>
  <c r="G2064" i="1"/>
  <c r="G1513" i="1"/>
  <c r="G2627" i="1"/>
  <c r="G1654" i="1"/>
  <c r="G3186" i="1"/>
  <c r="G3187" i="1"/>
  <c r="G1514" i="1"/>
  <c r="G2065" i="1"/>
  <c r="G2628" i="1"/>
  <c r="G3188" i="1"/>
  <c r="G3189" i="1"/>
  <c r="G96" i="1"/>
  <c r="G381" i="1"/>
  <c r="G2629" i="1"/>
  <c r="G2066" i="1"/>
  <c r="G2630" i="1"/>
  <c r="G3190" i="1"/>
  <c r="G2067" i="1"/>
  <c r="G1655" i="1"/>
  <c r="G2631" i="1"/>
  <c r="G3191" i="1"/>
  <c r="G2632" i="1"/>
  <c r="G1229" i="1"/>
  <c r="G2068" i="1"/>
  <c r="G3192" i="1"/>
  <c r="G1072" i="1"/>
  <c r="G3193" i="1"/>
  <c r="G2633" i="1"/>
  <c r="G796" i="1"/>
  <c r="G97" i="1"/>
  <c r="G1656" i="1"/>
  <c r="G2069" i="1"/>
  <c r="G248" i="1"/>
  <c r="G1073" i="1"/>
  <c r="G642" i="1"/>
  <c r="G1515" i="1"/>
  <c r="G2634" i="1"/>
  <c r="G643" i="1"/>
  <c r="G98" i="1"/>
  <c r="G1074" i="1"/>
  <c r="G797" i="1"/>
  <c r="G644" i="1"/>
  <c r="G2635" i="1"/>
  <c r="G509" i="1"/>
  <c r="G2070" i="1"/>
  <c r="G2636" i="1"/>
  <c r="G3194" i="1"/>
  <c r="G99" i="1"/>
  <c r="G942" i="1"/>
  <c r="G2071" i="1"/>
  <c r="G2637" i="1"/>
  <c r="G2638" i="1"/>
  <c r="G943" i="1"/>
  <c r="G2072" i="1"/>
  <c r="G1516" i="1"/>
  <c r="G3195" i="1"/>
  <c r="G798" i="1"/>
  <c r="G3196" i="1"/>
  <c r="G3197" i="1"/>
  <c r="G1230" i="1"/>
  <c r="G100" i="1"/>
  <c r="G3198" i="1"/>
  <c r="G101" i="1"/>
  <c r="G799" i="1"/>
  <c r="G2073" i="1"/>
  <c r="G944" i="1"/>
  <c r="G249" i="1"/>
  <c r="G1075" i="1"/>
  <c r="G2074" i="1"/>
  <c r="G250" i="1"/>
  <c r="G2639" i="1"/>
  <c r="G3200" i="1"/>
  <c r="G2640" i="1"/>
  <c r="G102" i="1"/>
  <c r="G3199" i="1"/>
  <c r="G1517" i="1"/>
  <c r="G1231" i="1"/>
  <c r="G2075" i="1"/>
  <c r="G800" i="1"/>
  <c r="G2076" i="1"/>
  <c r="G2077" i="1"/>
  <c r="G382" i="1"/>
  <c r="G2641" i="1"/>
  <c r="G3201" i="1"/>
  <c r="G3202" i="1"/>
  <c r="G1232" i="1"/>
  <c r="G2642" i="1"/>
  <c r="G2078" i="1"/>
  <c r="G3203" i="1"/>
  <c r="G1233" i="1"/>
  <c r="G103" i="1"/>
  <c r="G3204" i="1"/>
  <c r="G1076" i="1"/>
  <c r="G801" i="1"/>
  <c r="G510" i="1"/>
  <c r="G3205" i="1"/>
  <c r="G1234" i="1"/>
  <c r="G2643" i="1"/>
  <c r="G511" i="1"/>
  <c r="G1365" i="1"/>
  <c r="G1366" i="1"/>
  <c r="G645" i="1"/>
  <c r="G1657" i="1"/>
  <c r="G383" i="1"/>
  <c r="G2079" i="1"/>
  <c r="G104" i="1"/>
  <c r="G3206" i="1"/>
  <c r="G1367" i="1"/>
  <c r="G3207" i="1"/>
  <c r="G3208" i="1"/>
  <c r="G3209" i="1"/>
  <c r="G3210" i="1"/>
  <c r="G646" i="1"/>
  <c r="G647" i="1"/>
  <c r="G3211" i="1"/>
  <c r="G2644" i="1"/>
  <c r="G1658" i="1"/>
  <c r="G2645" i="1"/>
  <c r="G3212" i="1"/>
  <c r="G3213" i="1"/>
  <c r="G3214" i="1"/>
  <c r="G2646" i="1"/>
  <c r="G802" i="1"/>
  <c r="G2080" i="1"/>
  <c r="G945" i="1"/>
  <c r="G1518" i="1"/>
  <c r="G2647" i="1"/>
  <c r="G803" i="1"/>
  <c r="G1659" i="1"/>
  <c r="G1077" i="1"/>
  <c r="G648" i="1"/>
  <c r="G1235" i="1"/>
  <c r="G2081" i="1"/>
  <c r="G649" i="1"/>
  <c r="G2082" i="1"/>
  <c r="G3215" i="1"/>
  <c r="G3216" i="1"/>
  <c r="G804" i="1"/>
  <c r="G1368" i="1"/>
  <c r="G2648" i="1"/>
  <c r="G2083" i="1"/>
  <c r="G2084" i="1"/>
  <c r="G2085" i="1"/>
  <c r="G1369" i="1"/>
  <c r="G251" i="1"/>
  <c r="G2086" i="1"/>
  <c r="G3217" i="1"/>
  <c r="G1660" i="1"/>
  <c r="G1370" i="1"/>
  <c r="G2087" i="1"/>
  <c r="G2088" i="1"/>
  <c r="G1519" i="1"/>
  <c r="G3218" i="1"/>
  <c r="G946" i="1"/>
  <c r="G1520" i="1"/>
  <c r="G1078" i="1"/>
  <c r="G2649" i="1"/>
  <c r="G947" i="1"/>
  <c r="G2089" i="1"/>
  <c r="G2090" i="1"/>
  <c r="G1079" i="1"/>
  <c r="G3219" i="1"/>
  <c r="G2650" i="1"/>
  <c r="G1236" i="1"/>
  <c r="G2651" i="1"/>
  <c r="G1371" i="1"/>
  <c r="G2652" i="1"/>
  <c r="G2091" i="1"/>
  <c r="G1372" i="1"/>
  <c r="G1237" i="1"/>
  <c r="G2092" i="1"/>
  <c r="G1238" i="1"/>
  <c r="G3220" i="1"/>
  <c r="G3221" i="1"/>
  <c r="G3222" i="1"/>
  <c r="G2653" i="1"/>
  <c r="G1080" i="1"/>
  <c r="G1521" i="1"/>
  <c r="G3223" i="1"/>
  <c r="G805" i="1"/>
  <c r="G1522" i="1"/>
  <c r="G3224" i="1"/>
  <c r="G1661" i="1"/>
  <c r="G2654" i="1"/>
  <c r="G252" i="1"/>
  <c r="G384" i="1"/>
  <c r="G1373" i="1"/>
  <c r="G948" i="1"/>
  <c r="G2093" i="1"/>
  <c r="G1239" i="1"/>
  <c r="G3225" i="1"/>
  <c r="G949" i="1"/>
  <c r="G385" i="1"/>
  <c r="G3226" i="1"/>
  <c r="G2655" i="1"/>
  <c r="G2094" i="1"/>
  <c r="G512" i="1"/>
  <c r="G3227" i="1"/>
  <c r="G1374" i="1"/>
  <c r="G3228" i="1"/>
  <c r="G1523" i="1"/>
  <c r="G3229" i="1"/>
  <c r="G2095" i="1"/>
  <c r="G2656" i="1"/>
  <c r="G3230" i="1"/>
  <c r="G253" i="1"/>
  <c r="G2096" i="1"/>
  <c r="G1240" i="1"/>
  <c r="G2097" i="1"/>
  <c r="G3231" i="1"/>
  <c r="G254" i="1"/>
  <c r="G255" i="1"/>
  <c r="G105" i="1"/>
  <c r="G2657" i="1"/>
  <c r="G1241" i="1"/>
  <c r="G2098" i="1"/>
  <c r="G806" i="1"/>
  <c r="G1081" i="1"/>
  <c r="G2658" i="1"/>
  <c r="G2659" i="1"/>
  <c r="G2660" i="1"/>
  <c r="G2661" i="1"/>
  <c r="G1524" i="1"/>
  <c r="G386" i="1"/>
  <c r="G3232" i="1"/>
  <c r="G3233" i="1"/>
  <c r="G1082" i="1"/>
  <c r="G2099" i="1"/>
  <c r="G2100" i="1"/>
  <c r="G950" i="1"/>
  <c r="G807" i="1"/>
  <c r="G106" i="1"/>
  <c r="G808" i="1"/>
  <c r="G3234" i="1"/>
  <c r="G1375" i="1"/>
  <c r="G1242" i="1"/>
  <c r="G256" i="1"/>
  <c r="G809" i="1"/>
  <c r="G2662" i="1"/>
  <c r="G1083" i="1"/>
  <c r="G1243" i="1"/>
  <c r="G3235" i="1"/>
  <c r="G2663" i="1"/>
  <c r="G2664" i="1"/>
  <c r="G2101" i="1"/>
  <c r="G3236" i="1"/>
  <c r="G257" i="1"/>
  <c r="G1084" i="1"/>
  <c r="G1662" i="1"/>
  <c r="G1244" i="1"/>
  <c r="G3237" i="1"/>
  <c r="G2665" i="1"/>
  <c r="G951" i="1"/>
  <c r="G2666" i="1"/>
  <c r="G2102" i="1"/>
  <c r="G650" i="1"/>
  <c r="G2667" i="1"/>
  <c r="G810" i="1"/>
  <c r="G2668" i="1"/>
  <c r="G1663" i="1"/>
  <c r="G1525" i="1"/>
  <c r="G3238" i="1"/>
  <c r="G651" i="1"/>
  <c r="G107" i="1"/>
  <c r="G3239" i="1"/>
  <c r="G2669" i="1"/>
  <c r="G2670" i="1"/>
  <c r="G1085" i="1"/>
  <c r="G1664" i="1"/>
  <c r="G1526" i="1"/>
  <c r="G513" i="1"/>
  <c r="G2103" i="1"/>
  <c r="G3240" i="1"/>
  <c r="G108" i="1"/>
  <c r="G2104" i="1"/>
  <c r="G3241" i="1"/>
  <c r="G387" i="1"/>
  <c r="G258" i="1"/>
  <c r="G2671" i="1"/>
  <c r="G811" i="1"/>
  <c r="G1086" i="1"/>
  <c r="G1245" i="1"/>
  <c r="G388" i="1"/>
  <c r="G259" i="1"/>
  <c r="G3242" i="1"/>
  <c r="G109" i="1"/>
  <c r="G1376" i="1"/>
  <c r="G1527" i="1"/>
  <c r="G389" i="1"/>
  <c r="G2105" i="1"/>
  <c r="G1665" i="1"/>
  <c r="G514" i="1"/>
  <c r="G2106" i="1"/>
  <c r="G260" i="1"/>
  <c r="G515" i="1"/>
  <c r="G1528" i="1"/>
  <c r="G1087" i="1"/>
  <c r="G390" i="1"/>
  <c r="G2107" i="1"/>
  <c r="G3243" i="1"/>
  <c r="G3244" i="1"/>
  <c r="G2672" i="1"/>
  <c r="G3245" i="1"/>
  <c r="G261" i="1"/>
  <c r="G110" i="1"/>
  <c r="G1529" i="1"/>
  <c r="G516" i="1"/>
  <c r="G3246" i="1"/>
  <c r="G812" i="1"/>
  <c r="G2108" i="1"/>
  <c r="G2109" i="1"/>
  <c r="G2673" i="1"/>
  <c r="G3247" i="1"/>
  <c r="G2674" i="1"/>
  <c r="G3248" i="1"/>
  <c r="G517" i="1"/>
  <c r="G1666" i="1"/>
  <c r="G3249" i="1"/>
  <c r="G3250" i="1"/>
  <c r="G518" i="1"/>
  <c r="G262" i="1"/>
  <c r="G952" i="1"/>
  <c r="G3251" i="1"/>
  <c r="G519" i="1"/>
  <c r="G520" i="1"/>
  <c r="G1377" i="1"/>
  <c r="G1088" i="1"/>
  <c r="G111" i="1"/>
  <c r="G263" i="1"/>
  <c r="G2110" i="1"/>
  <c r="G3252" i="1"/>
  <c r="G1089" i="1"/>
  <c r="G264" i="1"/>
  <c r="G1667" i="1"/>
  <c r="G2675" i="1"/>
  <c r="G391" i="1"/>
  <c r="G3253" i="1"/>
  <c r="G3254" i="1"/>
  <c r="G112" i="1"/>
  <c r="G2111" i="1"/>
  <c r="G521" i="1"/>
  <c r="G3255" i="1"/>
  <c r="G2112" i="1"/>
  <c r="G1378" i="1"/>
  <c r="G1530" i="1"/>
  <c r="G2113" i="1"/>
  <c r="G2676" i="1"/>
  <c r="G3256" i="1"/>
  <c r="G522" i="1"/>
  <c r="G1379" i="1"/>
  <c r="G2114" i="1"/>
  <c r="G1246" i="1"/>
  <c r="G3257" i="1"/>
  <c r="G1090" i="1"/>
  <c r="G2677" i="1"/>
  <c r="G2678" i="1"/>
  <c r="G2679" i="1"/>
  <c r="G1380" i="1"/>
  <c r="G2680" i="1"/>
  <c r="G3258" i="1"/>
  <c r="G2681" i="1"/>
  <c r="G1531" i="1"/>
  <c r="G2682" i="1"/>
  <c r="G1091" i="1"/>
  <c r="G3259" i="1"/>
  <c r="G2115" i="1"/>
  <c r="G3260" i="1"/>
  <c r="G2683" i="1"/>
  <c r="G652" i="1"/>
  <c r="G3261" i="1"/>
  <c r="G1092" i="1"/>
  <c r="G3262" i="1"/>
  <c r="G2684" i="1"/>
  <c r="G3263" i="1"/>
  <c r="G1381" i="1"/>
  <c r="G2685" i="1"/>
  <c r="G2116" i="1"/>
  <c r="G3264" i="1"/>
  <c r="G523" i="1"/>
  <c r="G524" i="1"/>
  <c r="G2117" i="1"/>
  <c r="G1093" i="1"/>
  <c r="G113" i="1"/>
  <c r="G2686" i="1"/>
  <c r="G2118" i="1"/>
  <c r="G525" i="1"/>
  <c r="G2687" i="1"/>
  <c r="G114" i="1"/>
  <c r="G1094" i="1"/>
  <c r="G3265" i="1"/>
  <c r="G653" i="1"/>
  <c r="G953" i="1"/>
  <c r="G954" i="1"/>
  <c r="G813" i="1"/>
  <c r="G1532" i="1"/>
  <c r="G2688" i="1"/>
  <c r="G2689" i="1"/>
  <c r="G955" i="1"/>
  <c r="G3266" i="1"/>
  <c r="G814" i="1"/>
  <c r="G2119" i="1"/>
  <c r="G815" i="1"/>
  <c r="G2690" i="1"/>
  <c r="G2691" i="1"/>
  <c r="G265" i="1"/>
  <c r="G3267" i="1"/>
  <c r="G2692" i="1"/>
  <c r="G1382" i="1"/>
  <c r="G2693" i="1"/>
  <c r="G2694" i="1"/>
  <c r="G3268" i="1"/>
  <c r="G392" i="1"/>
  <c r="G2120" i="1"/>
  <c r="G1383" i="1"/>
  <c r="G2121" i="1"/>
  <c r="G2122" i="1"/>
  <c r="G1384" i="1"/>
  <c r="G115" i="1"/>
  <c r="G2695" i="1"/>
  <c r="G116" i="1"/>
  <c r="G3269" i="1"/>
  <c r="G2696" i="1"/>
  <c r="G1095" i="1"/>
  <c r="G117" i="1"/>
  <c r="G3270" i="1"/>
  <c r="G2123" i="1"/>
  <c r="G1096" i="1"/>
  <c r="G2697" i="1"/>
  <c r="G956" i="1"/>
  <c r="G526" i="1"/>
  <c r="G1533" i="1"/>
  <c r="G266" i="1"/>
  <c r="G393" i="1"/>
  <c r="G2124" i="1"/>
  <c r="G2698" i="1"/>
  <c r="G3271" i="1"/>
  <c r="G2699" i="1"/>
  <c r="G1534" i="1"/>
  <c r="G1535" i="1"/>
  <c r="G3272" i="1"/>
  <c r="G2125" i="1"/>
  <c r="G1536" i="1"/>
  <c r="G2700" i="1"/>
  <c r="G1247" i="1"/>
  <c r="G2126" i="1"/>
  <c r="G3273" i="1"/>
  <c r="G3274" i="1"/>
  <c r="G2127" i="1"/>
  <c r="G1097" i="1"/>
  <c r="G3275" i="1"/>
  <c r="G1248" i="1"/>
  <c r="G957" i="1"/>
  <c r="G2128" i="1"/>
  <c r="G2701" i="1"/>
  <c r="G2129" i="1"/>
  <c r="G1668" i="1"/>
  <c r="G3276" i="1"/>
  <c r="G1249" i="1"/>
  <c r="G2130" i="1"/>
  <c r="G1098" i="1"/>
  <c r="G816" i="1"/>
  <c r="G527" i="1"/>
  <c r="G2131" i="1"/>
  <c r="G817" i="1"/>
  <c r="G2132" i="1"/>
  <c r="G2133" i="1"/>
  <c r="G1250" i="1"/>
  <c r="G2134" i="1"/>
  <c r="G2702" i="1"/>
  <c r="G118" i="1"/>
  <c r="G267" i="1"/>
  <c r="G2703" i="1"/>
  <c r="G394" i="1"/>
  <c r="G2135" i="1"/>
  <c r="G3277" i="1"/>
  <c r="G2136" i="1"/>
  <c r="G3278" i="1"/>
  <c r="G3279" i="1"/>
  <c r="G2137" i="1"/>
  <c r="G1669" i="1"/>
  <c r="G268" i="1"/>
  <c r="G2704" i="1"/>
  <c r="G528" i="1"/>
  <c r="G1251" i="1"/>
  <c r="G958" i="1"/>
  <c r="G2138" i="1"/>
  <c r="G2139" i="1"/>
  <c r="G1099" i="1"/>
  <c r="G1385" i="1"/>
  <c r="G2705" i="1"/>
  <c r="G2140" i="1"/>
  <c r="G818" i="1"/>
  <c r="G3280" i="1"/>
  <c r="G3281" i="1"/>
  <c r="G2141" i="1"/>
  <c r="G654" i="1"/>
  <c r="G2142" i="1"/>
  <c r="G1100" i="1"/>
  <c r="G3282" i="1"/>
  <c r="G395" i="1"/>
  <c r="G1537" i="1"/>
  <c r="G396" i="1"/>
  <c r="G2143" i="1"/>
  <c r="G1252" i="1"/>
  <c r="G1538" i="1"/>
  <c r="G959" i="1"/>
  <c r="G3283" i="1"/>
  <c r="G2144" i="1"/>
  <c r="G1539" i="1"/>
  <c r="G529" i="1"/>
  <c r="G3284" i="1"/>
  <c r="G2706" i="1"/>
  <c r="G119" i="1"/>
  <c r="G1101" i="1"/>
  <c r="G2145" i="1"/>
  <c r="G397" i="1"/>
  <c r="G2146" i="1"/>
  <c r="G2707" i="1"/>
  <c r="G2147" i="1"/>
  <c r="G120" i="1"/>
  <c r="G960" i="1"/>
  <c r="G3285" i="1"/>
  <c r="G3286" i="1"/>
  <c r="G3287" i="1"/>
  <c r="G961" i="1"/>
  <c r="G2148" i="1"/>
  <c r="G1102" i="1"/>
  <c r="G2149" i="1"/>
  <c r="G398" i="1"/>
  <c r="G1540" i="1"/>
  <c r="G2150" i="1"/>
  <c r="G530" i="1"/>
  <c r="G1103" i="1"/>
  <c r="G121" i="1"/>
  <c r="G2708" i="1"/>
  <c r="G269" i="1"/>
  <c r="G655" i="1"/>
  <c r="G1104" i="1"/>
  <c r="G3288" i="1"/>
  <c r="G1105" i="1"/>
  <c r="G3289" i="1"/>
  <c r="G2151" i="1"/>
  <c r="G270" i="1"/>
  <c r="G2709" i="1"/>
  <c r="G2152" i="1"/>
  <c r="G656" i="1"/>
  <c r="G3290" i="1"/>
  <c r="G399" i="1"/>
  <c r="G531" i="1"/>
  <c r="G3291" i="1"/>
  <c r="G2153" i="1"/>
  <c r="G962" i="1"/>
  <c r="G2710" i="1"/>
  <c r="G2154" i="1"/>
  <c r="G1541" i="1"/>
  <c r="G3292" i="1"/>
  <c r="G2711" i="1"/>
  <c r="G400" i="1"/>
  <c r="G963" i="1"/>
  <c r="G3293" i="1"/>
  <c r="G657" i="1"/>
  <c r="G122" i="1"/>
  <c r="G1253" i="1"/>
  <c r="G3294" i="1"/>
  <c r="G2155" i="1"/>
  <c r="G2712" i="1"/>
  <c r="G3295" i="1"/>
  <c r="G3296" i="1"/>
  <c r="G2713" i="1"/>
  <c r="G271" i="1"/>
  <c r="G819" i="1"/>
  <c r="G3297" i="1"/>
  <c r="G532" i="1"/>
  <c r="G2714" i="1"/>
  <c r="G401" i="1"/>
  <c r="G2715" i="1"/>
  <c r="G3298" i="1"/>
  <c r="G2716" i="1"/>
  <c r="G1106" i="1"/>
  <c r="G2156" i="1"/>
  <c r="G123" i="1"/>
  <c r="G1254" i="1"/>
  <c r="G3299" i="1"/>
  <c r="G1255" i="1"/>
  <c r="G272" i="1"/>
  <c r="G1670" i="1"/>
  <c r="G2157" i="1"/>
  <c r="G1671" i="1"/>
  <c r="G402" i="1"/>
  <c r="G2158" i="1"/>
  <c r="G3300" i="1"/>
  <c r="G2159" i="1"/>
  <c r="G2717" i="1"/>
  <c r="G658" i="1"/>
  <c r="G3301" i="1"/>
  <c r="G1386" i="1"/>
  <c r="G1387" i="1"/>
  <c r="G2160" i="1"/>
  <c r="G2718" i="1"/>
  <c r="G1256" i="1"/>
  <c r="G124" i="1"/>
  <c r="G2719" i="1"/>
  <c r="G533" i="1"/>
  <c r="G534" i="1"/>
  <c r="G125" i="1"/>
  <c r="G2161" i="1"/>
  <c r="G659" i="1"/>
  <c r="G3302" i="1"/>
  <c r="G126" i="1"/>
  <c r="G2162" i="1"/>
  <c r="G3303" i="1"/>
  <c r="G1672" i="1"/>
  <c r="G1107" i="1"/>
  <c r="G3304" i="1"/>
  <c r="G1542" i="1"/>
  <c r="G1257" i="1"/>
  <c r="G660" i="1"/>
  <c r="G3305" i="1"/>
  <c r="G127" i="1"/>
  <c r="G3306" i="1"/>
  <c r="G3307" i="1"/>
  <c r="G1108" i="1"/>
  <c r="G2720" i="1"/>
  <c r="G2163" i="1"/>
  <c r="G3308" i="1"/>
  <c r="G2164" i="1"/>
  <c r="G128" i="1"/>
  <c r="G2165" i="1"/>
  <c r="G1388" i="1"/>
  <c r="G1258" i="1"/>
  <c r="G1389" i="1"/>
  <c r="G2166" i="1"/>
  <c r="G129" i="1"/>
  <c r="G3309" i="1"/>
  <c r="G3310" i="1"/>
  <c r="G2167" i="1"/>
  <c r="G3311" i="1"/>
  <c r="G820" i="1"/>
  <c r="G661" i="1"/>
  <c r="G964" i="1"/>
  <c r="G2721" i="1"/>
  <c r="G3312" i="1"/>
  <c r="G273" i="1"/>
  <c r="G965" i="1"/>
  <c r="G2168" i="1"/>
  <c r="G130" i="1"/>
  <c r="G1543" i="1"/>
  <c r="G274" i="1"/>
  <c r="G2169" i="1"/>
  <c r="G1390" i="1"/>
  <c r="G1391" i="1"/>
  <c r="G1109" i="1"/>
  <c r="G3313" i="1"/>
  <c r="G131" i="1"/>
  <c r="G403" i="1"/>
  <c r="G1110" i="1"/>
  <c r="G3314" i="1"/>
  <c r="G2170" i="1"/>
  <c r="G404" i="1"/>
  <c r="G2722" i="1"/>
  <c r="G535" i="1"/>
  <c r="G1259" i="1"/>
  <c r="G275" i="1"/>
  <c r="G2171" i="1"/>
  <c r="G276" i="1"/>
  <c r="G1260" i="1"/>
  <c r="G3315" i="1"/>
  <c r="G662" i="1"/>
  <c r="G536" i="1"/>
  <c r="G2723" i="1"/>
  <c r="G2724" i="1"/>
  <c r="G2172" i="1"/>
  <c r="G2173" i="1"/>
  <c r="G821" i="1"/>
  <c r="G822" i="1"/>
  <c r="G1261" i="1"/>
  <c r="G2174" i="1"/>
  <c r="G3316" i="1"/>
  <c r="G132" i="1"/>
  <c r="G2175" i="1"/>
  <c r="G277" i="1"/>
  <c r="G2725" i="1"/>
  <c r="G3317" i="1"/>
  <c r="G3318" i="1"/>
  <c r="G3319" i="1"/>
  <c r="G663" i="1"/>
  <c r="G1392" i="1"/>
  <c r="G1544" i="1"/>
  <c r="G664" i="1"/>
  <c r="G2176" i="1"/>
  <c r="G1393" i="1"/>
  <c r="G2726" i="1"/>
  <c r="G823" i="1"/>
  <c r="G3320" i="1"/>
  <c r="G3321" i="1"/>
  <c r="G2177" i="1"/>
  <c r="G1673" i="1"/>
  <c r="G1111" i="1"/>
  <c r="G3322" i="1"/>
  <c r="G824" i="1"/>
  <c r="G537" i="1"/>
  <c r="G2727" i="1"/>
  <c r="G2728" i="1"/>
  <c r="G3323" i="1"/>
  <c r="G2729" i="1"/>
  <c r="G3324" i="1"/>
  <c r="G3325" i="1"/>
  <c r="G825" i="1"/>
  <c r="G665" i="1"/>
  <c r="G1394" i="1"/>
  <c r="G1545" i="1"/>
  <c r="G826" i="1"/>
  <c r="G133" i="1"/>
  <c r="G2730" i="1"/>
  <c r="G3326" i="1"/>
  <c r="G3327" i="1"/>
  <c r="G1546" i="1"/>
  <c r="G278" i="1"/>
  <c r="G3328" i="1"/>
  <c r="G1674" i="1"/>
  <c r="G134" i="1"/>
  <c r="G2731" i="1"/>
  <c r="G1262" i="1"/>
  <c r="G1675" i="1"/>
  <c r="G2732" i="1"/>
  <c r="G1547" i="1"/>
  <c r="G2178" i="1"/>
  <c r="G966" i="1"/>
  <c r="G3329" i="1"/>
  <c r="G3330" i="1"/>
  <c r="G279" i="1"/>
  <c r="G538" i="1"/>
  <c r="G2179" i="1"/>
  <c r="G1548" i="1"/>
  <c r="G1676" i="1"/>
  <c r="G2733" i="1"/>
  <c r="G280" i="1"/>
  <c r="G1549" i="1"/>
  <c r="G539" i="1"/>
  <c r="G2734" i="1"/>
  <c r="G2180" i="1"/>
  <c r="G1550" i="1"/>
  <c r="G1395" i="1"/>
  <c r="G2181" i="1"/>
  <c r="G2182" i="1"/>
  <c r="G1263" i="1"/>
  <c r="G1396" i="1"/>
  <c r="G3331" i="1"/>
  <c r="G2735" i="1"/>
  <c r="G281" i="1"/>
  <c r="G2736" i="1"/>
  <c r="G2737" i="1"/>
  <c r="G1112" i="1"/>
  <c r="G405" i="1"/>
  <c r="G3332" i="1"/>
  <c r="G3333" i="1"/>
  <c r="G827" i="1"/>
  <c r="G406" i="1"/>
  <c r="G1113" i="1"/>
  <c r="G3334" i="1"/>
  <c r="G2738" i="1"/>
  <c r="G2739" i="1"/>
  <c r="G2740" i="1"/>
  <c r="G135" i="1"/>
  <c r="G2741" i="1"/>
  <c r="G2742" i="1"/>
  <c r="G540" i="1"/>
  <c r="G3335" i="1"/>
  <c r="G967" i="1"/>
  <c r="G2743" i="1"/>
  <c r="G2183" i="1"/>
  <c r="G2184" i="1"/>
  <c r="G666" i="1"/>
  <c r="G3336" i="1"/>
  <c r="G3337" i="1"/>
  <c r="G3338" i="1"/>
  <c r="G828" i="1"/>
  <c r="G1264" i="1"/>
  <c r="G1114" i="1"/>
  <c r="G667" i="1"/>
  <c r="G282" i="1"/>
  <c r="G2185" i="1"/>
  <c r="G2744" i="1"/>
  <c r="G3339" i="1"/>
  <c r="G2745" i="1"/>
  <c r="G2746" i="1"/>
  <c r="G1551" i="1"/>
  <c r="G1265" i="1"/>
  <c r="G2747" i="1"/>
  <c r="G541" i="1"/>
  <c r="G968" i="1"/>
  <c r="G136" i="1"/>
  <c r="G2186" i="1"/>
  <c r="G3340" i="1"/>
  <c r="G1552" i="1"/>
  <c r="G2748" i="1"/>
  <c r="G2749" i="1"/>
  <c r="G1115" i="1"/>
  <c r="G668" i="1"/>
  <c r="G1677" i="1"/>
  <c r="G283" i="1"/>
  <c r="G2750" i="1"/>
  <c r="G3341" i="1"/>
  <c r="G669" i="1"/>
  <c r="G2187" i="1"/>
  <c r="G670" i="1"/>
  <c r="G137" i="1"/>
  <c r="G2751" i="1"/>
  <c r="G1678" i="1"/>
  <c r="G2188" i="1"/>
  <c r="G3342" i="1"/>
  <c r="G2189" i="1"/>
  <c r="G1266" i="1"/>
  <c r="G1553" i="1"/>
  <c r="G3343" i="1"/>
  <c r="G542" i="1"/>
  <c r="G1397" i="1"/>
  <c r="G2752" i="1"/>
  <c r="G1679" i="1"/>
  <c r="G1554" i="1"/>
  <c r="G1555" i="1"/>
  <c r="G2190" i="1"/>
  <c r="G969" i="1"/>
  <c r="G3344" i="1"/>
  <c r="G138" i="1"/>
  <c r="G2191" i="1"/>
  <c r="G1680" i="1"/>
  <c r="G2192" i="1"/>
  <c r="G3345" i="1"/>
  <c r="G2193" i="1"/>
  <c r="G829" i="1"/>
  <c r="G3346" i="1"/>
  <c r="G3347" i="1"/>
  <c r="G3348" i="1"/>
  <c r="G3349" i="1"/>
  <c r="G407" i="1"/>
  <c r="G2753" i="1"/>
  <c r="G2754" i="1"/>
  <c r="G2755" i="1"/>
  <c r="G3350" i="1"/>
  <c r="G284" i="1"/>
  <c r="G1398" i="1"/>
  <c r="G408" i="1"/>
  <c r="G3351" i="1"/>
  <c r="G3352" i="1"/>
  <c r="G1399" i="1"/>
  <c r="G3353" i="1"/>
  <c r="G830" i="1"/>
  <c r="G2756" i="1"/>
  <c r="G671" i="1"/>
  <c r="G672" i="1"/>
  <c r="G3354" i="1"/>
  <c r="G1681" i="1"/>
  <c r="G2194" i="1"/>
  <c r="G543" i="1"/>
  <c r="G3355" i="1"/>
  <c r="G1267" i="1"/>
  <c r="G2195" i="1"/>
  <c r="G2196" i="1"/>
  <c r="G2197" i="1"/>
  <c r="G2757" i="1"/>
  <c r="G2758" i="1"/>
  <c r="G3356" i="1"/>
  <c r="G2198" i="1"/>
  <c r="G1556" i="1"/>
  <c r="G285" i="1"/>
  <c r="G2759" i="1"/>
  <c r="G673" i="1"/>
  <c r="G2760" i="1"/>
  <c r="G2761" i="1"/>
  <c r="G2762" i="1"/>
  <c r="G2199" i="1"/>
  <c r="G1682" i="1"/>
  <c r="G1683" i="1"/>
  <c r="G674" i="1"/>
  <c r="G3357" i="1"/>
  <c r="G2200" i="1"/>
  <c r="G3358" i="1"/>
  <c r="G970" i="1"/>
  <c r="G139" i="1"/>
  <c r="G971" i="1"/>
  <c r="G409" i="1"/>
  <c r="G2763" i="1"/>
  <c r="G3359" i="1"/>
  <c r="G972" i="1"/>
  <c r="G1684" i="1"/>
  <c r="G544" i="1"/>
  <c r="G1268" i="1"/>
  <c r="G3360" i="1"/>
  <c r="G1269" i="1"/>
  <c r="G1685" i="1"/>
  <c r="G2764" i="1"/>
  <c r="G1557" i="1"/>
  <c r="G2765" i="1"/>
  <c r="G675" i="1"/>
  <c r="G1270" i="1"/>
  <c r="G3361" i="1"/>
  <c r="G1116" i="1"/>
  <c r="G831" i="1"/>
  <c r="G832" i="1"/>
  <c r="G2766" i="1"/>
  <c r="G2767" i="1"/>
  <c r="G973" i="1"/>
  <c r="G3362" i="1"/>
  <c r="G3363" i="1"/>
  <c r="G2201" i="1"/>
  <c r="G1117" i="1"/>
  <c r="G2202" i="1"/>
  <c r="G2203" i="1"/>
  <c r="G3364" i="1"/>
  <c r="G2204" i="1"/>
  <c r="G2768" i="1"/>
  <c r="G3365" i="1"/>
  <c r="G3366" i="1"/>
  <c r="G2205" i="1"/>
  <c r="G833" i="1"/>
  <c r="G1271" i="1"/>
  <c r="G2769" i="1"/>
  <c r="G676" i="1"/>
  <c r="G1272" i="1"/>
  <c r="G140" i="1"/>
  <c r="G2206" i="1"/>
  <c r="G3367" i="1"/>
  <c r="G3368" i="1"/>
  <c r="G545" i="1"/>
  <c r="G1686" i="1"/>
  <c r="G2770" i="1"/>
  <c r="G2207" i="1"/>
  <c r="G1687" i="1"/>
  <c r="G834" i="1"/>
  <c r="G3369" i="1"/>
  <c r="G2771" i="1"/>
  <c r="G974" i="1"/>
  <c r="G2208" i="1"/>
  <c r="G2209" i="1"/>
  <c r="G975" i="1"/>
  <c r="G3370" i="1"/>
  <c r="G2772" i="1"/>
  <c r="G2773" i="1"/>
  <c r="G976" i="1"/>
  <c r="G977" i="1"/>
  <c r="G3371" i="1"/>
  <c r="G546" i="1"/>
  <c r="G1558" i="1"/>
  <c r="G2210" i="1"/>
  <c r="G286" i="1"/>
  <c r="G1559" i="1"/>
  <c r="G287" i="1"/>
  <c r="G1400" i="1"/>
  <c r="G2211" i="1"/>
  <c r="G2774" i="1"/>
  <c r="G2775" i="1"/>
  <c r="G3372" i="1"/>
  <c r="G1401" i="1"/>
  <c r="G1118" i="1"/>
  <c r="G2212" i="1"/>
  <c r="G1402" i="1"/>
  <c r="G3373" i="1"/>
  <c r="G288" i="1"/>
  <c r="G1273" i="1"/>
  <c r="G835" i="1"/>
  <c r="G1403" i="1"/>
  <c r="G2213" i="1"/>
  <c r="D4" i="6" l="1"/>
  <c r="E4" i="6" s="1"/>
  <c r="D478" i="6"/>
  <c r="E478" i="6" s="1"/>
  <c r="D350" i="6"/>
  <c r="E350" i="6" s="1"/>
  <c r="D94" i="6"/>
  <c r="E94" i="6" s="1"/>
  <c r="O2266" i="1" s="1"/>
  <c r="D526" i="6"/>
  <c r="E526" i="6" s="1"/>
  <c r="D462" i="6"/>
  <c r="E462" i="6" s="1"/>
  <c r="D398" i="6"/>
  <c r="E398" i="6" s="1"/>
  <c r="D334" i="6"/>
  <c r="E334" i="6" s="1"/>
  <c r="D270" i="6"/>
  <c r="E270" i="6" s="1"/>
  <c r="D206" i="6"/>
  <c r="E206" i="6" s="1"/>
  <c r="D142" i="6"/>
  <c r="E142" i="6" s="1"/>
  <c r="D78" i="6"/>
  <c r="E78" i="6" s="1"/>
  <c r="D158" i="6"/>
  <c r="E158" i="6" s="1"/>
  <c r="D90" i="6"/>
  <c r="E90" i="6" s="1"/>
  <c r="D510" i="6"/>
  <c r="E510" i="6" s="1"/>
  <c r="D446" i="6"/>
  <c r="E446" i="6" s="1"/>
  <c r="D382" i="6"/>
  <c r="E382" i="6" s="1"/>
  <c r="D318" i="6"/>
  <c r="E318" i="6" s="1"/>
  <c r="D254" i="6"/>
  <c r="E254" i="6" s="1"/>
  <c r="D190" i="6"/>
  <c r="E190" i="6" s="1"/>
  <c r="D126" i="6"/>
  <c r="E126" i="6" s="1"/>
  <c r="D4" i="7"/>
  <c r="E4" i="7" s="1"/>
  <c r="D542" i="6"/>
  <c r="E542" i="6" s="1"/>
  <c r="D414" i="6"/>
  <c r="E414" i="6" s="1"/>
  <c r="D286" i="6"/>
  <c r="E286" i="6" s="1"/>
  <c r="D222" i="6"/>
  <c r="E222" i="6" s="1"/>
  <c r="D558" i="6"/>
  <c r="E558" i="6" s="1"/>
  <c r="D494" i="6"/>
  <c r="E494" i="6" s="1"/>
  <c r="D430" i="6"/>
  <c r="E430" i="6" s="1"/>
  <c r="D366" i="6"/>
  <c r="E366" i="6" s="1"/>
  <c r="D302" i="6"/>
  <c r="E302" i="6" s="1"/>
  <c r="D238" i="6"/>
  <c r="E238" i="6" s="1"/>
  <c r="D174" i="6"/>
  <c r="E174" i="6" s="1"/>
  <c r="D110" i="6"/>
  <c r="E110" i="6" s="1"/>
  <c r="Q3326" i="1"/>
  <c r="Q2662" i="1"/>
  <c r="Q3217" i="1"/>
  <c r="Q329" i="1"/>
  <c r="Q2770" i="1"/>
  <c r="Q2755" i="1"/>
  <c r="Q127" i="1"/>
  <c r="Q1533" i="1"/>
  <c r="Q3337" i="1"/>
  <c r="Q404" i="1"/>
  <c r="Q270" i="1"/>
  <c r="Q3260" i="1"/>
  <c r="Q2112" i="1"/>
  <c r="Q3245" i="1"/>
  <c r="Q3225" i="1"/>
  <c r="Q2763" i="1"/>
  <c r="Q1392" i="1"/>
  <c r="Q819" i="1"/>
  <c r="Q2137" i="1"/>
  <c r="Q3206" i="1"/>
  <c r="Q1959" i="1"/>
  <c r="Q969" i="1"/>
  <c r="Q273" i="1"/>
  <c r="Q1102" i="1"/>
  <c r="Q2121" i="1"/>
  <c r="Q1376" i="1"/>
  <c r="Q3222" i="1"/>
  <c r="Q803" i="1"/>
  <c r="Q96" i="1"/>
  <c r="Q2205" i="1"/>
  <c r="Q2762" i="1"/>
  <c r="Q137" i="1"/>
  <c r="Q1396" i="1"/>
  <c r="Q822" i="1"/>
  <c r="Q533" i="1"/>
  <c r="Q963" i="1"/>
  <c r="Q3284" i="1"/>
  <c r="Q2131" i="1"/>
  <c r="Q3266" i="1"/>
  <c r="Q513" i="1"/>
  <c r="Q1524" i="1"/>
  <c r="Q2009" i="1"/>
  <c r="Q765" i="1"/>
  <c r="Q509" i="1"/>
  <c r="Q546" i="1"/>
  <c r="Q831" i="1"/>
  <c r="Q543" i="1"/>
  <c r="Q968" i="1"/>
  <c r="Q279" i="1"/>
  <c r="Q2728" i="1"/>
  <c r="Q2157" i="1"/>
  <c r="Q2141" i="1"/>
  <c r="Q3274" i="1"/>
  <c r="Q113" i="1"/>
  <c r="Q2096" i="1"/>
  <c r="Q2650" i="1"/>
  <c r="Q1624" i="1"/>
  <c r="Q2472" i="1"/>
  <c r="Q349" i="1"/>
  <c r="N835" i="1"/>
  <c r="Q835" i="1"/>
  <c r="N1402" i="1"/>
  <c r="Q1402" i="1"/>
  <c r="N3372" i="1"/>
  <c r="Q3372" i="1"/>
  <c r="N1400" i="1"/>
  <c r="Q1400" i="1"/>
  <c r="N2210" i="1"/>
  <c r="Q2210" i="1"/>
  <c r="N977" i="1"/>
  <c r="Q977" i="1"/>
  <c r="N3370" i="1"/>
  <c r="Q3370" i="1"/>
  <c r="N974" i="1"/>
  <c r="Q974" i="1"/>
  <c r="N1687" i="1"/>
  <c r="Q1687" i="1"/>
  <c r="N545" i="1"/>
  <c r="Q545" i="1"/>
  <c r="N1271" i="1"/>
  <c r="Q1271" i="1"/>
  <c r="N3365" i="1"/>
  <c r="Q3365" i="1"/>
  <c r="N2203" i="1"/>
  <c r="Q2203" i="1"/>
  <c r="N3363" i="1"/>
  <c r="Q3363" i="1"/>
  <c r="N2766" i="1"/>
  <c r="Q2766" i="1"/>
  <c r="N3361" i="1"/>
  <c r="Q3361" i="1"/>
  <c r="N1557" i="1"/>
  <c r="Q1557" i="1"/>
  <c r="N3360" i="1"/>
  <c r="Q3360" i="1"/>
  <c r="N972" i="1"/>
  <c r="Q972" i="1"/>
  <c r="N971" i="1"/>
  <c r="Q971" i="1"/>
  <c r="N2200" i="1"/>
  <c r="Q2200" i="1"/>
  <c r="N2760" i="1"/>
  <c r="Q2760" i="1"/>
  <c r="N1556" i="1"/>
  <c r="Q1556" i="1"/>
  <c r="N2757" i="1"/>
  <c r="Q2757" i="1"/>
  <c r="N1267" i="1"/>
  <c r="Q1267" i="1"/>
  <c r="N1681" i="1"/>
  <c r="Q1681" i="1"/>
  <c r="N2756" i="1"/>
  <c r="Q2756" i="1"/>
  <c r="N3352" i="1"/>
  <c r="Q3352" i="1"/>
  <c r="N284" i="1"/>
  <c r="Q284" i="1"/>
  <c r="N2753" i="1"/>
  <c r="Q2753" i="1"/>
  <c r="N3347" i="1"/>
  <c r="Q3347" i="1"/>
  <c r="N3345" i="1"/>
  <c r="Q3345" i="1"/>
  <c r="N138" i="1"/>
  <c r="Q138" i="1"/>
  <c r="N1555" i="1"/>
  <c r="Q1555" i="1"/>
  <c r="N1397" i="1"/>
  <c r="Q1397" i="1"/>
  <c r="N1266" i="1"/>
  <c r="Q1266" i="1"/>
  <c r="N1678" i="1"/>
  <c r="Q1678" i="1"/>
  <c r="N2187" i="1"/>
  <c r="Q2187" i="1"/>
  <c r="N283" i="1"/>
  <c r="Q283" i="1"/>
  <c r="N2749" i="1"/>
  <c r="Q2749" i="1"/>
  <c r="N2186" i="1"/>
  <c r="Q2186" i="1"/>
  <c r="N2747" i="1"/>
  <c r="Q2747" i="1"/>
  <c r="N2745" i="1"/>
  <c r="Q2745" i="1"/>
  <c r="N282" i="1"/>
  <c r="Q282" i="1"/>
  <c r="N828" i="1"/>
  <c r="Q828" i="1"/>
  <c r="N666" i="1"/>
  <c r="Q666" i="1"/>
  <c r="N967" i="1"/>
  <c r="Q967" i="1"/>
  <c r="N2741" i="1"/>
  <c r="Q2741" i="1"/>
  <c r="N2738" i="1"/>
  <c r="Q2738" i="1"/>
  <c r="N827" i="1"/>
  <c r="Q827" i="1"/>
  <c r="N1112" i="1"/>
  <c r="Q1112" i="1"/>
  <c r="N2735" i="1"/>
  <c r="Q2735" i="1"/>
  <c r="N2182" i="1"/>
  <c r="Q2182" i="1"/>
  <c r="N2180" i="1"/>
  <c r="Q2180" i="1"/>
  <c r="N280" i="1"/>
  <c r="Q280" i="1"/>
  <c r="N2179" i="1"/>
  <c r="Q2179" i="1"/>
  <c r="N3329" i="1"/>
  <c r="Q3329" i="1"/>
  <c r="N2732" i="1"/>
  <c r="Q2732" i="1"/>
  <c r="N134" i="1"/>
  <c r="Q134" i="1"/>
  <c r="N1546" i="1"/>
  <c r="Q1546" i="1"/>
  <c r="N133" i="1"/>
  <c r="Q133" i="1"/>
  <c r="N665" i="1"/>
  <c r="Q665" i="1"/>
  <c r="N537" i="1"/>
  <c r="Q537" i="1"/>
  <c r="N1673" i="1"/>
  <c r="Q1673" i="1"/>
  <c r="N823" i="1"/>
  <c r="Q823" i="1"/>
  <c r="N664" i="1"/>
  <c r="Q664" i="1"/>
  <c r="N3319" i="1"/>
  <c r="Q3319" i="1"/>
  <c r="N2174" i="1"/>
  <c r="Q2174" i="1"/>
  <c r="N2173" i="1"/>
  <c r="Q2173" i="1"/>
  <c r="N536" i="1"/>
  <c r="Q536" i="1"/>
  <c r="N276" i="1"/>
  <c r="Q276" i="1"/>
  <c r="N535" i="1"/>
  <c r="Q535" i="1"/>
  <c r="N3314" i="1"/>
  <c r="Q3314" i="1"/>
  <c r="N3313" i="1"/>
  <c r="Q3313" i="1"/>
  <c r="N2169" i="1"/>
  <c r="Q2169" i="1"/>
  <c r="N2168" i="1"/>
  <c r="Q2168" i="1"/>
  <c r="N2721" i="1"/>
  <c r="Q2721" i="1"/>
  <c r="N3311" i="1"/>
  <c r="Q3311" i="1"/>
  <c r="N129" i="1"/>
  <c r="Q129" i="1"/>
  <c r="N3308" i="1"/>
  <c r="Q3308" i="1"/>
  <c r="N3307" i="1"/>
  <c r="Q3307" i="1"/>
  <c r="N660" i="1"/>
  <c r="Q660" i="1"/>
  <c r="N1107" i="1"/>
  <c r="Q1107" i="1"/>
  <c r="N126" i="1"/>
  <c r="Q126" i="1"/>
  <c r="N125" i="1"/>
  <c r="Q125" i="1"/>
  <c r="N124" i="1"/>
  <c r="Q124" i="1"/>
  <c r="N1387" i="1"/>
  <c r="Q1387" i="1"/>
  <c r="N2717" i="1"/>
  <c r="Q2717" i="1"/>
  <c r="N402" i="1"/>
  <c r="Q402" i="1"/>
  <c r="N272" i="1"/>
  <c r="Q272" i="1"/>
  <c r="N123" i="1"/>
  <c r="Q123" i="1"/>
  <c r="N3298" i="1"/>
  <c r="Q3298" i="1"/>
  <c r="N532" i="1"/>
  <c r="Q532" i="1"/>
  <c r="N2713" i="1"/>
  <c r="Q2713" i="1"/>
  <c r="N2155" i="1"/>
  <c r="Q2155" i="1"/>
  <c r="N2711" i="1"/>
  <c r="Q2711" i="1"/>
  <c r="N2710" i="1"/>
  <c r="Q2710" i="1"/>
  <c r="N531" i="1"/>
  <c r="Q531" i="1"/>
  <c r="N2152" i="1"/>
  <c r="Q2152" i="1"/>
  <c r="N3289" i="1"/>
  <c r="Q3289" i="1"/>
  <c r="N655" i="1"/>
  <c r="Q655" i="1"/>
  <c r="N1103" i="1"/>
  <c r="Q1103" i="1"/>
  <c r="N398" i="1"/>
  <c r="Q398" i="1"/>
  <c r="N961" i="1"/>
  <c r="Q961" i="1"/>
  <c r="N960" i="1"/>
  <c r="Q960" i="1"/>
  <c r="N2146" i="1"/>
  <c r="Q2146" i="1"/>
  <c r="N119" i="1"/>
  <c r="Q119" i="1"/>
  <c r="N1539" i="1"/>
  <c r="Q1539" i="1"/>
  <c r="N1538" i="1"/>
  <c r="Q1538" i="1"/>
  <c r="N1537" i="1"/>
  <c r="Q1537" i="1"/>
  <c r="N2142" i="1"/>
  <c r="Q2142" i="1"/>
  <c r="N3280" i="1"/>
  <c r="Q3280" i="1"/>
  <c r="N1385" i="1"/>
  <c r="Q1385" i="1"/>
  <c r="N958" i="1"/>
  <c r="Q958" i="1"/>
  <c r="N268" i="1"/>
  <c r="Q268" i="1"/>
  <c r="N3278" i="1"/>
  <c r="Q3278" i="1"/>
  <c r="N394" i="1"/>
  <c r="Q394" i="1"/>
  <c r="N2702" i="1"/>
  <c r="Q2702" i="1"/>
  <c r="N2132" i="1"/>
  <c r="Q2132" i="1"/>
  <c r="N816" i="1"/>
  <c r="Q816" i="1"/>
  <c r="N3276" i="1"/>
  <c r="Q3276" i="1"/>
  <c r="N2128" i="1"/>
  <c r="Q2128" i="1"/>
  <c r="N1097" i="1"/>
  <c r="Q1097" i="1"/>
  <c r="N2126" i="1"/>
  <c r="Q2126" i="1"/>
  <c r="N2125" i="1"/>
  <c r="Q2125" i="1"/>
  <c r="N2699" i="1"/>
  <c r="Q2699" i="1"/>
  <c r="N393" i="1"/>
  <c r="Q393" i="1"/>
  <c r="N956" i="1"/>
  <c r="Q956" i="1"/>
  <c r="N3270" i="1"/>
  <c r="Q3270" i="1"/>
  <c r="N3269" i="1"/>
  <c r="Q3269" i="1"/>
  <c r="N1384" i="1"/>
  <c r="Q1384" i="1"/>
  <c r="N2120" i="1"/>
  <c r="Q2120" i="1"/>
  <c r="N2693" i="1"/>
  <c r="Q2693" i="1"/>
  <c r="N265" i="1"/>
  <c r="Q265" i="1"/>
  <c r="N2119" i="1"/>
  <c r="Q2119" i="1"/>
  <c r="N2689" i="1"/>
  <c r="Q2689" i="1"/>
  <c r="N954" i="1"/>
  <c r="Q954" i="1"/>
  <c r="N1094" i="1"/>
  <c r="Q1094" i="1"/>
  <c r="N2118" i="1"/>
  <c r="Q2118" i="1"/>
  <c r="N2117" i="1"/>
  <c r="Q2117" i="1"/>
  <c r="N2116" i="1"/>
  <c r="Q2116" i="1"/>
  <c r="N2684" i="1"/>
  <c r="Q2684" i="1"/>
  <c r="N652" i="1"/>
  <c r="Q652" i="1"/>
  <c r="N3259" i="1"/>
  <c r="Q3259" i="1"/>
  <c r="N2681" i="1"/>
  <c r="Q2681" i="1"/>
  <c r="N2679" i="1"/>
  <c r="Q2679" i="1"/>
  <c r="N522" i="1"/>
  <c r="Q522" i="1"/>
  <c r="N1530" i="1"/>
  <c r="Q1530" i="1"/>
  <c r="N521" i="1"/>
  <c r="Q521" i="1"/>
  <c r="N3253" i="1"/>
  <c r="Q3253" i="1"/>
  <c r="N264" i="1"/>
  <c r="Q264" i="1"/>
  <c r="N263" i="1"/>
  <c r="Q263" i="1"/>
  <c r="N520" i="1"/>
  <c r="Q520" i="1"/>
  <c r="N262" i="1"/>
  <c r="Q262" i="1"/>
  <c r="N1666" i="1"/>
  <c r="Q1666" i="1"/>
  <c r="N3247" i="1"/>
  <c r="Q3247" i="1"/>
  <c r="N812" i="1"/>
  <c r="Q812" i="1"/>
  <c r="N110" i="1"/>
  <c r="Q110" i="1"/>
  <c r="N3244" i="1"/>
  <c r="Q3244" i="1"/>
  <c r="N1087" i="1"/>
  <c r="Q1087" i="1"/>
  <c r="N2106" i="1"/>
  <c r="Q2106" i="1"/>
  <c r="N389" i="1"/>
  <c r="Q389" i="1"/>
  <c r="N3242" i="1"/>
  <c r="Q3242" i="1"/>
  <c r="N1086" i="1"/>
  <c r="Q1086" i="1"/>
  <c r="N387" i="1"/>
  <c r="Q387" i="1"/>
  <c r="N3240" i="1"/>
  <c r="Q3240" i="1"/>
  <c r="N1664" i="1"/>
  <c r="Q1664" i="1"/>
  <c r="N3239" i="1"/>
  <c r="Q3239" i="1"/>
  <c r="N1525" i="1"/>
  <c r="Q1525" i="1"/>
  <c r="N2667" i="1"/>
  <c r="Q2667" i="1"/>
  <c r="N951" i="1"/>
  <c r="Q951" i="1"/>
  <c r="N1662" i="1"/>
  <c r="Q1662" i="1"/>
  <c r="N2101" i="1"/>
  <c r="Q2101" i="1"/>
  <c r="N1243" i="1"/>
  <c r="Q1243" i="1"/>
  <c r="N256" i="1"/>
  <c r="Q256" i="1"/>
  <c r="N808" i="1"/>
  <c r="Q808" i="1"/>
  <c r="N2100" i="1"/>
  <c r="Q2100" i="1"/>
  <c r="N3232" i="1"/>
  <c r="Q3232" i="1"/>
  <c r="N2660" i="1"/>
  <c r="Q2660" i="1"/>
  <c r="N806" i="1"/>
  <c r="Q806" i="1"/>
  <c r="N105" i="1"/>
  <c r="Q105" i="1"/>
  <c r="N2097" i="1"/>
  <c r="Q2097" i="1"/>
  <c r="N3230" i="1"/>
  <c r="Q3230" i="1"/>
  <c r="N1523" i="1"/>
  <c r="Q1523" i="1"/>
  <c r="N512" i="1"/>
  <c r="Q512" i="1"/>
  <c r="N385" i="1"/>
  <c r="Q385" i="1"/>
  <c r="N2093" i="1"/>
  <c r="Q2093" i="1"/>
  <c r="N252" i="1"/>
  <c r="Q252" i="1"/>
  <c r="N1522" i="1"/>
  <c r="Q1522" i="1"/>
  <c r="N1080" i="1"/>
  <c r="Q1080" i="1"/>
  <c r="N3220" i="1"/>
  <c r="Q3220" i="1"/>
  <c r="N1372" i="1"/>
  <c r="Q1372" i="1"/>
  <c r="N2651" i="1"/>
  <c r="Q2651" i="1"/>
  <c r="N1079" i="1"/>
  <c r="Q1079" i="1"/>
  <c r="N2649" i="1"/>
  <c r="Q2649" i="1"/>
  <c r="N3218" i="1"/>
  <c r="Q3218" i="1"/>
  <c r="N1370" i="1"/>
  <c r="Q1370" i="1"/>
  <c r="N251" i="1"/>
  <c r="Q251" i="1"/>
  <c r="N2083" i="1"/>
  <c r="Q2083" i="1"/>
  <c r="N3216" i="1"/>
  <c r="Q3216" i="1"/>
  <c r="N2081" i="1"/>
  <c r="Q2081" i="1"/>
  <c r="N1659" i="1"/>
  <c r="Q1659" i="1"/>
  <c r="N945" i="1"/>
  <c r="Q945" i="1"/>
  <c r="N3214" i="1"/>
  <c r="Q3214" i="1"/>
  <c r="N1658" i="1"/>
  <c r="Q1658" i="1"/>
  <c r="N646" i="1"/>
  <c r="Q646" i="1"/>
  <c r="N3207" i="1"/>
  <c r="Q3207" i="1"/>
  <c r="N2079" i="1"/>
  <c r="Q2079" i="1"/>
  <c r="N1366" i="1"/>
  <c r="Q1366" i="1"/>
  <c r="N1234" i="1"/>
  <c r="Q1234" i="1"/>
  <c r="N1076" i="1"/>
  <c r="Q1076" i="1"/>
  <c r="N3203" i="1"/>
  <c r="Q3203" i="1"/>
  <c r="N3202" i="1"/>
  <c r="Q3202" i="1"/>
  <c r="N2077" i="1"/>
  <c r="Q2077" i="1"/>
  <c r="N2640" i="1"/>
  <c r="Q2640" i="1"/>
  <c r="N2074" i="1"/>
  <c r="Q2074" i="1"/>
  <c r="N2073" i="1"/>
  <c r="Q2073" i="1"/>
  <c r="N100" i="1"/>
  <c r="Q100" i="1"/>
  <c r="N798" i="1"/>
  <c r="Q798" i="1"/>
  <c r="N943" i="1"/>
  <c r="Q943" i="1"/>
  <c r="N942" i="1"/>
  <c r="Q942" i="1"/>
  <c r="N2070" i="1"/>
  <c r="Q2070" i="1"/>
  <c r="N797" i="1"/>
  <c r="Q797" i="1"/>
  <c r="N2634" i="1"/>
  <c r="Q2634" i="1"/>
  <c r="N248" i="1"/>
  <c r="Q248" i="1"/>
  <c r="N796" i="1"/>
  <c r="Q796" i="1"/>
  <c r="N3192" i="1"/>
  <c r="Q3192" i="1"/>
  <c r="N3191" i="1"/>
  <c r="Q3191" i="1"/>
  <c r="N3190" i="1"/>
  <c r="Q3190" i="1"/>
  <c r="N381" i="1"/>
  <c r="Q381" i="1"/>
  <c r="N2628" i="1"/>
  <c r="Q2628" i="1"/>
  <c r="N3186" i="1"/>
  <c r="Q3186" i="1"/>
  <c r="N2064" i="1"/>
  <c r="Q2064" i="1"/>
  <c r="N641" i="1"/>
  <c r="Q641" i="1"/>
  <c r="N638" i="1"/>
  <c r="Q638" i="1"/>
  <c r="N941" i="1"/>
  <c r="Q941" i="1"/>
  <c r="N1363" i="1"/>
  <c r="Q1363" i="1"/>
  <c r="N95" i="1"/>
  <c r="Q95" i="1"/>
  <c r="N2060" i="1"/>
  <c r="Q2060" i="1"/>
  <c r="N3182" i="1"/>
  <c r="Q3182" i="1"/>
  <c r="N794" i="1"/>
  <c r="Q794" i="1"/>
  <c r="N792" i="1"/>
  <c r="Q792" i="1"/>
  <c r="N3178" i="1"/>
  <c r="Q3178" i="1"/>
  <c r="N1361" i="1"/>
  <c r="Q1361" i="1"/>
  <c r="N2614" i="1"/>
  <c r="Q2614" i="1"/>
  <c r="N1509" i="1"/>
  <c r="Q1509" i="1"/>
  <c r="N637" i="1"/>
  <c r="Q637" i="1"/>
  <c r="N244" i="1"/>
  <c r="Q244" i="1"/>
  <c r="N3175" i="1"/>
  <c r="Q3175" i="1"/>
  <c r="N789" i="1"/>
  <c r="Q789" i="1"/>
  <c r="N1068" i="1"/>
  <c r="Q1068" i="1"/>
  <c r="N1508" i="1"/>
  <c r="Q1508" i="1"/>
  <c r="N1360" i="1"/>
  <c r="Q1360" i="1"/>
  <c r="N786" i="1"/>
  <c r="Q786" i="1"/>
  <c r="N1652" i="1"/>
  <c r="Q1652" i="1"/>
  <c r="N241" i="1"/>
  <c r="Q241" i="1"/>
  <c r="N3166" i="1"/>
  <c r="Q3166" i="1"/>
  <c r="N92" i="1"/>
  <c r="Q92" i="1"/>
  <c r="N2603" i="1"/>
  <c r="Q2603" i="1"/>
  <c r="N2601" i="1"/>
  <c r="Q2601" i="1"/>
  <c r="N1650" i="1"/>
  <c r="Q1650" i="1"/>
  <c r="N1358" i="1"/>
  <c r="Q1358" i="1"/>
  <c r="N784" i="1"/>
  <c r="Q784" i="1"/>
  <c r="N2597" i="1"/>
  <c r="Q2597" i="1"/>
  <c r="N503" i="1"/>
  <c r="Q503" i="1"/>
  <c r="N2049" i="1"/>
  <c r="Q2049" i="1"/>
  <c r="N3158" i="1"/>
  <c r="Q3158" i="1"/>
  <c r="N783" i="1"/>
  <c r="Q783" i="1"/>
  <c r="N2047" i="1"/>
  <c r="Q2047" i="1"/>
  <c r="N90" i="1"/>
  <c r="Q90" i="1"/>
  <c r="N239" i="1"/>
  <c r="Q239" i="1"/>
  <c r="N378" i="1"/>
  <c r="Q378" i="1"/>
  <c r="N1648" i="1"/>
  <c r="Q1648" i="1"/>
  <c r="N500" i="1"/>
  <c r="Q500" i="1"/>
  <c r="N1647" i="1"/>
  <c r="Q1647" i="1"/>
  <c r="N1507" i="1"/>
  <c r="Q1507" i="1"/>
  <c r="N2039" i="1"/>
  <c r="Q2039" i="1"/>
  <c r="N2038" i="1"/>
  <c r="Q2038" i="1"/>
  <c r="N1221" i="1"/>
  <c r="Q1221" i="1"/>
  <c r="N3146" i="1"/>
  <c r="Q3146" i="1"/>
  <c r="N1355" i="1"/>
  <c r="Q1355" i="1"/>
  <c r="N2589" i="1"/>
  <c r="Q2589" i="1"/>
  <c r="N3143" i="1"/>
  <c r="Q3143" i="1"/>
  <c r="N1354" i="1"/>
  <c r="Q1354" i="1"/>
  <c r="N1062" i="1"/>
  <c r="Q1062" i="1"/>
  <c r="N3139" i="1"/>
  <c r="Q3139" i="1"/>
  <c r="N3138" i="1"/>
  <c r="Q3138" i="1"/>
  <c r="N2030" i="1"/>
  <c r="Q2030" i="1"/>
  <c r="N1351" i="1"/>
  <c r="Q1351" i="1"/>
  <c r="N929" i="1"/>
  <c r="Q929" i="1"/>
  <c r="N2585" i="1"/>
  <c r="Q2585" i="1"/>
  <c r="N634" i="1"/>
  <c r="Q634" i="1"/>
  <c r="N2583" i="1"/>
  <c r="Q2583" i="1"/>
  <c r="N1219" i="1"/>
  <c r="Q1219" i="1"/>
  <c r="N2580" i="1"/>
  <c r="Q2580" i="1"/>
  <c r="N2578" i="1"/>
  <c r="Q2578" i="1"/>
  <c r="N3129" i="1"/>
  <c r="Q3129" i="1"/>
  <c r="N928" i="1"/>
  <c r="Q928" i="1"/>
  <c r="N2577" i="1"/>
  <c r="Q2577" i="1"/>
  <c r="N2024" i="1"/>
  <c r="Q2024" i="1"/>
  <c r="N1349" i="1"/>
  <c r="Q1349" i="1"/>
  <c r="N1644" i="1"/>
  <c r="Q1644" i="1"/>
  <c r="N2019" i="1"/>
  <c r="Q2019" i="1"/>
  <c r="N2575" i="1"/>
  <c r="Q2575" i="1"/>
  <c r="N3125" i="1"/>
  <c r="Q3125" i="1"/>
  <c r="N3124" i="1"/>
  <c r="Q3124" i="1"/>
  <c r="N3122" i="1"/>
  <c r="Q3122" i="1"/>
  <c r="N3120" i="1"/>
  <c r="Q3120" i="1"/>
  <c r="N235" i="1"/>
  <c r="Q235" i="1"/>
  <c r="N84" i="1"/>
  <c r="Q84" i="1"/>
  <c r="N3117" i="1"/>
  <c r="Q3117" i="1"/>
  <c r="N1218" i="1"/>
  <c r="Q1218" i="1"/>
  <c r="N632" i="1"/>
  <c r="Q632" i="1"/>
  <c r="N1217" i="1"/>
  <c r="Q1217" i="1"/>
  <c r="N3114" i="1"/>
  <c r="Q3114" i="1"/>
  <c r="N631" i="1"/>
  <c r="Q631" i="1"/>
  <c r="N2566" i="1"/>
  <c r="Q2566" i="1"/>
  <c r="N1642" i="1"/>
  <c r="Q1642" i="1"/>
  <c r="N2564" i="1"/>
  <c r="Q2564" i="1"/>
  <c r="N1641" i="1"/>
  <c r="Q1641" i="1"/>
  <c r="N2563" i="1"/>
  <c r="Q2563" i="1"/>
  <c r="N778" i="1"/>
  <c r="Q778" i="1"/>
  <c r="N83" i="1"/>
  <c r="Q83" i="1"/>
  <c r="N2558" i="1"/>
  <c r="Q2558" i="1"/>
  <c r="N488" i="1"/>
  <c r="Q488" i="1"/>
  <c r="N630" i="1"/>
  <c r="Q630" i="1"/>
  <c r="N1496" i="1"/>
  <c r="Q1496" i="1"/>
  <c r="N1640" i="1"/>
  <c r="Q1640" i="1"/>
  <c r="N3105" i="1"/>
  <c r="Q3105" i="1"/>
  <c r="N2553" i="1"/>
  <c r="Q2553" i="1"/>
  <c r="N2003" i="1"/>
  <c r="Q2003" i="1"/>
  <c r="N1343" i="1"/>
  <c r="Q1343" i="1"/>
  <c r="N2551" i="1"/>
  <c r="Q2551" i="1"/>
  <c r="N3100" i="1"/>
  <c r="Q3100" i="1"/>
  <c r="N775" i="1"/>
  <c r="Q775" i="1"/>
  <c r="N373" i="1"/>
  <c r="Q373" i="1"/>
  <c r="N486" i="1"/>
  <c r="Q486" i="1"/>
  <c r="N625" i="1"/>
  <c r="Q625" i="1"/>
  <c r="N1999" i="1"/>
  <c r="Q1999" i="1"/>
  <c r="N3096" i="1"/>
  <c r="Q3096" i="1"/>
  <c r="N1210" i="1"/>
  <c r="Q1210" i="1"/>
  <c r="N79" i="1"/>
  <c r="Q79" i="1"/>
  <c r="N3095" i="1"/>
  <c r="Q3095" i="1"/>
  <c r="N485" i="1"/>
  <c r="Q485" i="1"/>
  <c r="N1635" i="1"/>
  <c r="Q1635" i="1"/>
  <c r="N1995" i="1"/>
  <c r="Q1995" i="1"/>
  <c r="N3092" i="1"/>
  <c r="Q3092" i="1"/>
  <c r="N622" i="1"/>
  <c r="Q622" i="1"/>
  <c r="N1494" i="1"/>
  <c r="Q1494" i="1"/>
  <c r="N621" i="1"/>
  <c r="Q621" i="1"/>
  <c r="N3091" i="1"/>
  <c r="Q3091" i="1"/>
  <c r="N2538" i="1"/>
  <c r="Q2538" i="1"/>
  <c r="N2537" i="1"/>
  <c r="Q2537" i="1"/>
  <c r="N1989" i="1"/>
  <c r="Q1989" i="1"/>
  <c r="N1987" i="1"/>
  <c r="Q1987" i="1"/>
  <c r="N1339" i="1"/>
  <c r="Q1339" i="1"/>
  <c r="N1493" i="1"/>
  <c r="Q1493" i="1"/>
  <c r="N1986" i="1"/>
  <c r="Q1986" i="1"/>
  <c r="N619" i="1"/>
  <c r="Q619" i="1"/>
  <c r="N483" i="1"/>
  <c r="Q483" i="1"/>
  <c r="N3085" i="1"/>
  <c r="Q3085" i="1"/>
  <c r="N2531" i="1"/>
  <c r="Q2531" i="1"/>
  <c r="N3083" i="1"/>
  <c r="Q3083" i="1"/>
  <c r="N766" i="1"/>
  <c r="Q766" i="1"/>
  <c r="N230" i="1"/>
  <c r="Q230" i="1"/>
  <c r="N1983" i="1"/>
  <c r="Q1983" i="1"/>
  <c r="N481" i="1"/>
  <c r="Q481" i="1"/>
  <c r="N365" i="1"/>
  <c r="Q365" i="1"/>
  <c r="N229" i="1"/>
  <c r="Q229" i="1"/>
  <c r="N3081" i="1"/>
  <c r="Q3081" i="1"/>
  <c r="N2527" i="1"/>
  <c r="Q2527" i="1"/>
  <c r="N1979" i="1"/>
  <c r="Q1979" i="1"/>
  <c r="N1977" i="1"/>
  <c r="Q1977" i="1"/>
  <c r="N2524" i="1"/>
  <c r="Q2524" i="1"/>
  <c r="N1491" i="1"/>
  <c r="Q1491" i="1"/>
  <c r="N1052" i="1"/>
  <c r="Q1052" i="1"/>
  <c r="N1974" i="1"/>
  <c r="Q1974" i="1"/>
  <c r="N1973" i="1"/>
  <c r="Q1973" i="1"/>
  <c r="N1335" i="1"/>
  <c r="Q1335" i="1"/>
  <c r="N1490" i="1"/>
  <c r="Q1490" i="1"/>
  <c r="N2518" i="1"/>
  <c r="Q2518" i="1"/>
  <c r="N2516" i="1"/>
  <c r="Q2516" i="1"/>
  <c r="N477" i="1"/>
  <c r="Q477" i="1"/>
  <c r="N1489" i="1"/>
  <c r="Q1489" i="1"/>
  <c r="N2512" i="1"/>
  <c r="Q2512" i="1"/>
  <c r="N3072" i="1"/>
  <c r="Q3072" i="1"/>
  <c r="N1332" i="1"/>
  <c r="Q1332" i="1"/>
  <c r="N475" i="1"/>
  <c r="Q475" i="1"/>
  <c r="N1969" i="1"/>
  <c r="Q1969" i="1"/>
  <c r="N1047" i="1"/>
  <c r="Q1047" i="1"/>
  <c r="N916" i="1"/>
  <c r="Q916" i="1"/>
  <c r="N1968" i="1"/>
  <c r="Q1968" i="1"/>
  <c r="N1966" i="1"/>
  <c r="Q1966" i="1"/>
  <c r="N2508" i="1"/>
  <c r="Q2508" i="1"/>
  <c r="N363" i="1"/>
  <c r="Q363" i="1"/>
  <c r="N1045" i="1"/>
  <c r="Q1045" i="1"/>
  <c r="N362" i="1"/>
  <c r="Q362" i="1"/>
  <c r="N1964" i="1"/>
  <c r="Q1964" i="1"/>
  <c r="N1487" i="1"/>
  <c r="Q1487" i="1"/>
  <c r="N360" i="1"/>
  <c r="Q360" i="1"/>
  <c r="N2507" i="1"/>
  <c r="Q2507" i="1"/>
  <c r="N3060" i="1"/>
  <c r="Q3060" i="1"/>
  <c r="N1043" i="1"/>
  <c r="Q1043" i="1"/>
  <c r="N914" i="1"/>
  <c r="Q914" i="1"/>
  <c r="N1483" i="1"/>
  <c r="Q1483" i="1"/>
  <c r="N1628" i="1"/>
  <c r="Q1628" i="1"/>
  <c r="N2504" i="1"/>
  <c r="Q2504" i="1"/>
  <c r="N359" i="1"/>
  <c r="Q359" i="1"/>
  <c r="N607" i="1"/>
  <c r="Q607" i="1"/>
  <c r="N606" i="1"/>
  <c r="Q606" i="1"/>
  <c r="N2501" i="1"/>
  <c r="Q2501" i="1"/>
  <c r="N2498" i="1"/>
  <c r="Q2498" i="1"/>
  <c r="N3050" i="1"/>
  <c r="Q3050" i="1"/>
  <c r="N1041" i="1"/>
  <c r="Q1041" i="1"/>
  <c r="N2496" i="1"/>
  <c r="Q2496" i="1"/>
  <c r="N1957" i="1"/>
  <c r="Q1957" i="1"/>
  <c r="N1956" i="1"/>
  <c r="Q1956" i="1"/>
  <c r="N220" i="1"/>
  <c r="Q220" i="1"/>
  <c r="N1195" i="1"/>
  <c r="Q1195" i="1"/>
  <c r="N2493" i="1"/>
  <c r="Q2493" i="1"/>
  <c r="N357" i="1"/>
  <c r="Q357" i="1"/>
  <c r="N3044" i="1"/>
  <c r="Q3044" i="1"/>
  <c r="N217" i="1"/>
  <c r="Q217" i="1"/>
  <c r="N3043" i="1"/>
  <c r="Q3043" i="1"/>
  <c r="N752" i="1"/>
  <c r="Q752" i="1"/>
  <c r="N909" i="1"/>
  <c r="Q909" i="1"/>
  <c r="N3041" i="1"/>
  <c r="Q3041" i="1"/>
  <c r="N1951" i="1"/>
  <c r="Q1951" i="1"/>
  <c r="N1479" i="1"/>
  <c r="Q1479" i="1"/>
  <c r="N2486" i="1"/>
  <c r="Q2486" i="1"/>
  <c r="N1626" i="1"/>
  <c r="Q1626" i="1"/>
  <c r="N1477" i="1"/>
  <c r="Q1477" i="1"/>
  <c r="N1948" i="1"/>
  <c r="Q1948" i="1"/>
  <c r="N1945" i="1"/>
  <c r="Q1945" i="1"/>
  <c r="N2482" i="1"/>
  <c r="Q2482" i="1"/>
  <c r="N1943" i="1"/>
  <c r="Q1943" i="1"/>
  <c r="N1323" i="1"/>
  <c r="Q1323" i="1"/>
  <c r="N3037" i="1"/>
  <c r="Q3037" i="1"/>
  <c r="N2476" i="1"/>
  <c r="Q2476" i="1"/>
  <c r="N1194" i="1"/>
  <c r="Q1194" i="1"/>
  <c r="N1322" i="1"/>
  <c r="Q1322" i="1"/>
  <c r="N211" i="1"/>
  <c r="Q211" i="1"/>
  <c r="N3031" i="1"/>
  <c r="Q3031" i="1"/>
  <c r="N2470" i="1"/>
  <c r="Q2470" i="1"/>
  <c r="N2469" i="1"/>
  <c r="Q2469" i="1"/>
  <c r="N353" i="1"/>
  <c r="Q353" i="1"/>
  <c r="N902" i="1"/>
  <c r="Q902" i="1"/>
  <c r="N1039" i="1"/>
  <c r="Q1039" i="1"/>
  <c r="N351" i="1"/>
  <c r="Q351" i="1"/>
  <c r="N1319" i="1"/>
  <c r="Q1319" i="1"/>
  <c r="N3028" i="1"/>
  <c r="Q3028" i="1"/>
  <c r="N1622" i="1"/>
  <c r="Q1622" i="1"/>
  <c r="N3026" i="1"/>
  <c r="Q3026" i="1"/>
  <c r="N1934" i="1"/>
  <c r="Q1934" i="1"/>
  <c r="N3024" i="1"/>
  <c r="Q3024" i="1"/>
  <c r="N3023" i="1"/>
  <c r="Q3023" i="1"/>
  <c r="N3021" i="1"/>
  <c r="Q3021" i="1"/>
  <c r="N1931" i="1"/>
  <c r="Q1931" i="1"/>
  <c r="N206" i="1"/>
  <c r="Q206" i="1"/>
  <c r="N54" i="1"/>
  <c r="Q54" i="1"/>
  <c r="N2460" i="1"/>
  <c r="Q2460" i="1"/>
  <c r="N1928" i="1"/>
  <c r="Q1928" i="1"/>
  <c r="N746" i="1"/>
  <c r="Q746" i="1"/>
  <c r="N3017" i="1"/>
  <c r="Q3017" i="1"/>
  <c r="N898" i="1"/>
  <c r="Q898" i="1"/>
  <c r="N745" i="1"/>
  <c r="Q745" i="1"/>
  <c r="N205" i="1"/>
  <c r="Q205" i="1"/>
  <c r="N1924" i="1"/>
  <c r="Q1924" i="1"/>
  <c r="N1922" i="1"/>
  <c r="Q1922" i="1"/>
  <c r="N1471" i="1"/>
  <c r="Q1471" i="1"/>
  <c r="N204" i="1"/>
  <c r="Q204" i="1"/>
  <c r="N3015" i="1"/>
  <c r="Q3015" i="1"/>
  <c r="N2451" i="1"/>
  <c r="Q2451" i="1"/>
  <c r="N1618" i="1"/>
  <c r="Q1618" i="1"/>
  <c r="N3012" i="1"/>
  <c r="Q3012" i="1"/>
  <c r="N2449" i="1"/>
  <c r="Q2449" i="1"/>
  <c r="N1468" i="1"/>
  <c r="Q1468" i="1"/>
  <c r="N601" i="1"/>
  <c r="Q601" i="1"/>
  <c r="N2446" i="1"/>
  <c r="Q2446" i="1"/>
  <c r="N1919" i="1"/>
  <c r="Q1919" i="1"/>
  <c r="N599" i="1"/>
  <c r="Q599" i="1"/>
  <c r="N743" i="1"/>
  <c r="Q743" i="1"/>
  <c r="N1917" i="1"/>
  <c r="Q1917" i="1"/>
  <c r="N2445" i="1"/>
  <c r="Q2445" i="1"/>
  <c r="N1031" i="1"/>
  <c r="Q1031" i="1"/>
  <c r="N1914" i="1"/>
  <c r="Q1914" i="1"/>
  <c r="N1310" i="1"/>
  <c r="Q1310" i="1"/>
  <c r="N890" i="1"/>
  <c r="Q890" i="1"/>
  <c r="N2439" i="1"/>
  <c r="Q2439" i="1"/>
  <c r="N202" i="1"/>
  <c r="Q202" i="1"/>
  <c r="N1184" i="1"/>
  <c r="Q1184" i="1"/>
  <c r="N1183" i="1"/>
  <c r="Q1183" i="1"/>
  <c r="N343" i="1"/>
  <c r="Q343" i="1"/>
  <c r="N50" i="1"/>
  <c r="Q50" i="1"/>
  <c r="N2995" i="1"/>
  <c r="Q2995" i="1"/>
  <c r="N49" i="1"/>
  <c r="Q49" i="1"/>
  <c r="N1181" i="1"/>
  <c r="Q1181" i="1"/>
  <c r="N1030" i="1"/>
  <c r="Q1030" i="1"/>
  <c r="N888" i="1"/>
  <c r="Q888" i="1"/>
  <c r="N199" i="1"/>
  <c r="Q199" i="1"/>
  <c r="N47" i="1"/>
  <c r="Q47" i="1"/>
  <c r="N2431" i="1"/>
  <c r="Q2431" i="1"/>
  <c r="N2992" i="1"/>
  <c r="Q2992" i="1"/>
  <c r="N2428" i="1"/>
  <c r="Q2428" i="1"/>
  <c r="N2427" i="1"/>
  <c r="Q2427" i="1"/>
  <c r="N1614" i="1"/>
  <c r="Q1614" i="1"/>
  <c r="N1907" i="1"/>
  <c r="Q1907" i="1"/>
  <c r="N2424" i="1"/>
  <c r="Q2424" i="1"/>
  <c r="N2423" i="1"/>
  <c r="Q2423" i="1"/>
  <c r="N739" i="1"/>
  <c r="Q739" i="1"/>
  <c r="N1613" i="1"/>
  <c r="Q1613" i="1"/>
  <c r="N2420" i="1"/>
  <c r="Q2420" i="1"/>
  <c r="N45" i="1"/>
  <c r="Q45" i="1"/>
  <c r="N2418" i="1"/>
  <c r="Q2418" i="1"/>
  <c r="N2417" i="1"/>
  <c r="Q2417" i="1"/>
  <c r="N2983" i="1"/>
  <c r="Q2983" i="1"/>
  <c r="N2980" i="1"/>
  <c r="Q2980" i="1"/>
  <c r="N1898" i="1"/>
  <c r="Q1898" i="1"/>
  <c r="N1611" i="1"/>
  <c r="Q1611" i="1"/>
  <c r="N737" i="1"/>
  <c r="Q737" i="1"/>
  <c r="N1460" i="1"/>
  <c r="Q1460" i="1"/>
  <c r="N2411" i="1"/>
  <c r="Q2411" i="1"/>
  <c r="N41" i="1"/>
  <c r="Q41" i="1"/>
  <c r="N2408" i="1"/>
  <c r="Q2408" i="1"/>
  <c r="N40" i="1"/>
  <c r="Q40" i="1"/>
  <c r="N1179" i="1"/>
  <c r="Q1179" i="1"/>
  <c r="N338" i="1"/>
  <c r="Q338" i="1"/>
  <c r="N1892" i="1"/>
  <c r="Q1892" i="1"/>
  <c r="N1891" i="1"/>
  <c r="Q1891" i="1"/>
  <c r="N881" i="1"/>
  <c r="Q881" i="1"/>
  <c r="N1889" i="1"/>
  <c r="Q1889" i="1"/>
  <c r="N591" i="1"/>
  <c r="Q591" i="1"/>
  <c r="N2402" i="1"/>
  <c r="Q2402" i="1"/>
  <c r="N2970" i="1"/>
  <c r="Q2970" i="1"/>
  <c r="N2968" i="1"/>
  <c r="Q2968" i="1"/>
  <c r="N194" i="1"/>
  <c r="Q194" i="1"/>
  <c r="N37" i="1"/>
  <c r="Q37" i="1"/>
  <c r="N2399" i="1"/>
  <c r="Q2399" i="1"/>
  <c r="N2964" i="1"/>
  <c r="Q2964" i="1"/>
  <c r="N590" i="1"/>
  <c r="Q590" i="1"/>
  <c r="N2963" i="1"/>
  <c r="Q2963" i="1"/>
  <c r="N2962" i="1"/>
  <c r="Q2962" i="1"/>
  <c r="N453" i="1"/>
  <c r="Q453" i="1"/>
  <c r="N193" i="1"/>
  <c r="Q193" i="1"/>
  <c r="N2392" i="1"/>
  <c r="Q2392" i="1"/>
  <c r="N1023" i="1"/>
  <c r="Q1023" i="1"/>
  <c r="N2958" i="1"/>
  <c r="Q2958" i="1"/>
  <c r="N451" i="1"/>
  <c r="Q451" i="1"/>
  <c r="N34" i="1"/>
  <c r="Q34" i="1"/>
  <c r="N449" i="1"/>
  <c r="Q449" i="1"/>
  <c r="N2954" i="1"/>
  <c r="Q2954" i="1"/>
  <c r="N1022" i="1"/>
  <c r="Q1022" i="1"/>
  <c r="N2953" i="1"/>
  <c r="Q2953" i="1"/>
  <c r="N2951" i="1"/>
  <c r="Q2951" i="1"/>
  <c r="N2388" i="1"/>
  <c r="Q2388" i="1"/>
  <c r="N734" i="1"/>
  <c r="Q734" i="1"/>
  <c r="N2386" i="1"/>
  <c r="Q2386" i="1"/>
  <c r="N32" i="1"/>
  <c r="Q32" i="1"/>
  <c r="N2384" i="1"/>
  <c r="Q2384" i="1"/>
  <c r="N2946" i="1"/>
  <c r="Q2946" i="1"/>
  <c r="N1876" i="1"/>
  <c r="Q1876" i="1"/>
  <c r="N2943" i="1"/>
  <c r="Q2943" i="1"/>
  <c r="N1449" i="1"/>
  <c r="Q1449" i="1"/>
  <c r="N1874" i="1"/>
  <c r="Q1874" i="1"/>
  <c r="N1448" i="1"/>
  <c r="Q1448" i="1"/>
  <c r="N588" i="1"/>
  <c r="Q588" i="1"/>
  <c r="N2377" i="1"/>
  <c r="Q2377" i="1"/>
  <c r="N328" i="1"/>
  <c r="Q328" i="1"/>
  <c r="N586" i="1"/>
  <c r="Q586" i="1"/>
  <c r="N2936" i="1"/>
  <c r="Q2936" i="1"/>
  <c r="N585" i="1"/>
  <c r="Q585" i="1"/>
  <c r="N1444" i="1"/>
  <c r="Q1444" i="1"/>
  <c r="N1869" i="1"/>
  <c r="Q1869" i="1"/>
  <c r="N731" i="1"/>
  <c r="Q731" i="1"/>
  <c r="N1020" i="1"/>
  <c r="Q1020" i="1"/>
  <c r="N2931" i="1"/>
  <c r="Q2931" i="1"/>
  <c r="N1865" i="1"/>
  <c r="Q1865" i="1"/>
  <c r="N1166" i="1"/>
  <c r="Q1166" i="1"/>
  <c r="N1861" i="1"/>
  <c r="Q1861" i="1"/>
  <c r="N1860" i="1"/>
  <c r="Q1860" i="1"/>
  <c r="N325" i="1"/>
  <c r="Q325" i="1"/>
  <c r="N1857" i="1"/>
  <c r="Q1857" i="1"/>
  <c r="N1601" i="1"/>
  <c r="Q1601" i="1"/>
  <c r="N2925" i="1"/>
  <c r="Q2925" i="1"/>
  <c r="N2924" i="1"/>
  <c r="Q2924" i="1"/>
  <c r="N1600" i="1"/>
  <c r="Q1600" i="1"/>
  <c r="N1297" i="1"/>
  <c r="Q1297" i="1"/>
  <c r="N724" i="1"/>
  <c r="Q724" i="1"/>
  <c r="N1851" i="1"/>
  <c r="Q1851" i="1"/>
  <c r="N722" i="1"/>
  <c r="Q722" i="1"/>
  <c r="N2369" i="1"/>
  <c r="Q2369" i="1"/>
  <c r="N1442" i="1"/>
  <c r="Q1442" i="1"/>
  <c r="N2368" i="1"/>
  <c r="Q2368" i="1"/>
  <c r="N1441" i="1"/>
  <c r="Q1441" i="1"/>
  <c r="N876" i="1"/>
  <c r="Q876" i="1"/>
  <c r="N2367" i="1"/>
  <c r="Q2367" i="1"/>
  <c r="N26" i="1"/>
  <c r="Q26" i="1"/>
  <c r="N1294" i="1"/>
  <c r="Q1294" i="1"/>
  <c r="N2919" i="1"/>
  <c r="Q2919" i="1"/>
  <c r="N2918" i="1"/>
  <c r="Q2918" i="1"/>
  <c r="N1844" i="1"/>
  <c r="Q1844" i="1"/>
  <c r="N580" i="1"/>
  <c r="Q580" i="1"/>
  <c r="N1841" i="1"/>
  <c r="Q1841" i="1"/>
  <c r="N1162" i="1"/>
  <c r="Q1162" i="1"/>
  <c r="N2357" i="1"/>
  <c r="Q2357" i="1"/>
  <c r="N2356" i="1"/>
  <c r="Q2356" i="1"/>
  <c r="N182" i="1"/>
  <c r="Q182" i="1"/>
  <c r="N1837" i="1"/>
  <c r="Q1837" i="1"/>
  <c r="N1438" i="1"/>
  <c r="Q1438" i="1"/>
  <c r="N1597" i="1"/>
  <c r="Q1597" i="1"/>
  <c r="N1015" i="1"/>
  <c r="Q1015" i="1"/>
  <c r="N181" i="1"/>
  <c r="Q181" i="1"/>
  <c r="N1834" i="1"/>
  <c r="Q1834" i="1"/>
  <c r="N1832" i="1"/>
  <c r="Q1832" i="1"/>
  <c r="N1831" i="1"/>
  <c r="Q1831" i="1"/>
  <c r="N717" i="1"/>
  <c r="Q717" i="1"/>
  <c r="N1829" i="1"/>
  <c r="Q1829" i="1"/>
  <c r="N1159" i="1"/>
  <c r="Q1159" i="1"/>
  <c r="N578" i="1"/>
  <c r="Q578" i="1"/>
  <c r="N872" i="1"/>
  <c r="Q872" i="1"/>
  <c r="N2904" i="1"/>
  <c r="Q2904" i="1"/>
  <c r="N2903" i="1"/>
  <c r="Q2903" i="1"/>
  <c r="N1823" i="1"/>
  <c r="Q1823" i="1"/>
  <c r="N2349" i="1"/>
  <c r="Q2349" i="1"/>
  <c r="N2901" i="1"/>
  <c r="Q2901" i="1"/>
  <c r="N1593" i="1"/>
  <c r="Q1593" i="1"/>
  <c r="N2900" i="1"/>
  <c r="Q2900" i="1"/>
  <c r="N2344" i="1"/>
  <c r="Q2344" i="1"/>
  <c r="N174" i="1"/>
  <c r="Q174" i="1"/>
  <c r="N1818" i="1"/>
  <c r="Q1818" i="1"/>
  <c r="N172" i="1"/>
  <c r="Q172" i="1"/>
  <c r="N868" i="1"/>
  <c r="Q868" i="1"/>
  <c r="N1817" i="1"/>
  <c r="Q1817" i="1"/>
  <c r="N1816" i="1"/>
  <c r="Q1816" i="1"/>
  <c r="N2894" i="1"/>
  <c r="Q2894" i="1"/>
  <c r="N2338" i="1"/>
  <c r="Q2338" i="1"/>
  <c r="N171" i="1"/>
  <c r="Q171" i="1"/>
  <c r="N440" i="1"/>
  <c r="Q440" i="1"/>
  <c r="N1012" i="1"/>
  <c r="Q1012" i="1"/>
  <c r="N2332" i="1"/>
  <c r="Q2332" i="1"/>
  <c r="N1590" i="1"/>
  <c r="Q1590" i="1"/>
  <c r="N438" i="1"/>
  <c r="Q438" i="1"/>
  <c r="N169" i="1"/>
  <c r="Q169" i="1"/>
  <c r="N1288" i="1"/>
  <c r="Q1288" i="1"/>
  <c r="N2328" i="1"/>
  <c r="Q2328" i="1"/>
  <c r="N1154" i="1"/>
  <c r="Q1154" i="1"/>
  <c r="N2325" i="1"/>
  <c r="Q2325" i="1"/>
  <c r="N2889" i="1"/>
  <c r="Q2889" i="1"/>
  <c r="N317" i="1"/>
  <c r="Q317" i="1"/>
  <c r="N2321" i="1"/>
  <c r="Q2321" i="1"/>
  <c r="N2320" i="1"/>
  <c r="Q2320" i="1"/>
  <c r="N573" i="1"/>
  <c r="Q573" i="1"/>
  <c r="N2319" i="1"/>
  <c r="Q2319" i="1"/>
  <c r="N18" i="1"/>
  <c r="Q18" i="1"/>
  <c r="N1803" i="1"/>
  <c r="Q1803" i="1"/>
  <c r="N1801" i="1"/>
  <c r="Q1801" i="1"/>
  <c r="N2317" i="1"/>
  <c r="Q2317" i="1"/>
  <c r="N1287" i="1"/>
  <c r="Q1287" i="1"/>
  <c r="N1586" i="1"/>
  <c r="Q1586" i="1"/>
  <c r="N1585" i="1"/>
  <c r="Q1585" i="1"/>
  <c r="N1799" i="1"/>
  <c r="Q1799" i="1"/>
  <c r="N1150" i="1"/>
  <c r="Q1150" i="1"/>
  <c r="N2882" i="1"/>
  <c r="Q2882" i="1"/>
  <c r="N2312" i="1"/>
  <c r="Q2312" i="1"/>
  <c r="N1796" i="1"/>
  <c r="Q1796" i="1"/>
  <c r="N2880" i="1"/>
  <c r="Q2880" i="1"/>
  <c r="N860" i="1"/>
  <c r="Q860" i="1"/>
  <c r="N1792" i="1"/>
  <c r="Q1792" i="1"/>
  <c r="N709" i="1"/>
  <c r="Q709" i="1"/>
  <c r="N1790" i="1"/>
  <c r="Q1790" i="1"/>
  <c r="N1789" i="1"/>
  <c r="Q1789" i="1"/>
  <c r="N2307" i="1"/>
  <c r="Q2307" i="1"/>
  <c r="N859" i="1"/>
  <c r="Q859" i="1"/>
  <c r="N2877" i="1"/>
  <c r="Q2877" i="1"/>
  <c r="N1787" i="1"/>
  <c r="Q1787" i="1"/>
  <c r="N2876" i="1"/>
  <c r="Q2876" i="1"/>
  <c r="N707" i="1"/>
  <c r="Q707" i="1"/>
  <c r="N1426" i="1"/>
  <c r="Q1426" i="1"/>
  <c r="N1003" i="1"/>
  <c r="Q1003" i="1"/>
  <c r="N1782" i="1"/>
  <c r="Q1782" i="1"/>
  <c r="N858" i="1"/>
  <c r="Q858" i="1"/>
  <c r="N1780" i="1"/>
  <c r="Q1780" i="1"/>
  <c r="N1779" i="1"/>
  <c r="Q1779" i="1"/>
  <c r="N1777" i="1"/>
  <c r="Q1777" i="1"/>
  <c r="N2869" i="1"/>
  <c r="Q2869" i="1"/>
  <c r="N2302" i="1"/>
  <c r="Q2302" i="1"/>
  <c r="N2868" i="1"/>
  <c r="Q2868" i="1"/>
  <c r="N1424" i="1"/>
  <c r="Q1424" i="1"/>
  <c r="N2299" i="1"/>
  <c r="Q2299" i="1"/>
  <c r="N1772" i="1"/>
  <c r="Q1772" i="1"/>
  <c r="N1002" i="1"/>
  <c r="Q1002" i="1"/>
  <c r="N560" i="1"/>
  <c r="Q560" i="1"/>
  <c r="N1423" i="1"/>
  <c r="Q1423" i="1"/>
  <c r="N311" i="1"/>
  <c r="Q311" i="1"/>
  <c r="N428" i="1"/>
  <c r="Q428" i="1"/>
  <c r="N2861" i="1"/>
  <c r="Q2861" i="1"/>
  <c r="N2294" i="1"/>
  <c r="Q2294" i="1"/>
  <c r="N309" i="1"/>
  <c r="Q309" i="1"/>
  <c r="N2291" i="1"/>
  <c r="Q2291" i="1"/>
  <c r="N1769" i="1"/>
  <c r="Q1769" i="1"/>
  <c r="N1768" i="1"/>
  <c r="Q1768" i="1"/>
  <c r="N1000" i="1"/>
  <c r="Q1000" i="1"/>
  <c r="N1143" i="1"/>
  <c r="Q1143" i="1"/>
  <c r="N1578" i="1"/>
  <c r="Q1578" i="1"/>
  <c r="N2853" i="1"/>
  <c r="Q2853" i="1"/>
  <c r="N701" i="1"/>
  <c r="Q701" i="1"/>
  <c r="N1577" i="1"/>
  <c r="Q1577" i="1"/>
  <c r="N1141" i="1"/>
  <c r="Q1141" i="1"/>
  <c r="N2285" i="1"/>
  <c r="Q2285" i="1"/>
  <c r="N1760" i="1"/>
  <c r="Q1760" i="1"/>
  <c r="N1420" i="1"/>
  <c r="Q1420" i="1"/>
  <c r="N1759" i="1"/>
  <c r="Q1759" i="1"/>
  <c r="N699" i="1"/>
  <c r="Q699" i="1"/>
  <c r="N2284" i="1"/>
  <c r="Q2284" i="1"/>
  <c r="N1753" i="1"/>
  <c r="Q1753" i="1"/>
  <c r="N2283" i="1"/>
  <c r="Q2283" i="1"/>
  <c r="N697" i="1"/>
  <c r="Q697" i="1"/>
  <c r="N1138" i="1"/>
  <c r="Q1138" i="1"/>
  <c r="N305" i="1"/>
  <c r="Q305" i="1"/>
  <c r="N424" i="1"/>
  <c r="Q424" i="1"/>
  <c r="N855" i="1"/>
  <c r="Q855" i="1"/>
  <c r="N1747" i="1"/>
  <c r="Q1747" i="1"/>
  <c r="N557" i="1"/>
  <c r="Q557" i="1"/>
  <c r="N2838" i="1"/>
  <c r="Q2838" i="1"/>
  <c r="N854" i="1"/>
  <c r="Q854" i="1"/>
  <c r="N158" i="1"/>
  <c r="Q158" i="1"/>
  <c r="N1746" i="1"/>
  <c r="Q1746" i="1"/>
  <c r="N852" i="1"/>
  <c r="Q852" i="1"/>
  <c r="N992" i="1"/>
  <c r="Q992" i="1"/>
  <c r="N1741" i="1"/>
  <c r="Q1741" i="1"/>
  <c r="N2274" i="1"/>
  <c r="Q2274" i="1"/>
  <c r="N2272" i="1"/>
  <c r="Q2272" i="1"/>
  <c r="N1739" i="1"/>
  <c r="Q1739" i="1"/>
  <c r="N990" i="1"/>
  <c r="Q990" i="1"/>
  <c r="N989" i="1"/>
  <c r="Q989" i="1"/>
  <c r="N2270" i="1"/>
  <c r="Q2270" i="1"/>
  <c r="N851" i="1"/>
  <c r="Q851" i="1"/>
  <c r="N988" i="1"/>
  <c r="Q988" i="1"/>
  <c r="N1734" i="1"/>
  <c r="Q1734" i="1"/>
  <c r="N2267" i="1"/>
  <c r="Q2267" i="1"/>
  <c r="N2265" i="1"/>
  <c r="Q2265" i="1"/>
  <c r="N2827" i="1"/>
  <c r="Q2827" i="1"/>
  <c r="N2825" i="1"/>
  <c r="Q2825" i="1"/>
  <c r="N692" i="1"/>
  <c r="Q692" i="1"/>
  <c r="N2824" i="1"/>
  <c r="Q2824" i="1"/>
  <c r="N2822" i="1"/>
  <c r="Q2822" i="1"/>
  <c r="N2261" i="1"/>
  <c r="Q2261" i="1"/>
  <c r="N691" i="1"/>
  <c r="Q691" i="1"/>
  <c r="N156" i="1"/>
  <c r="Q156" i="1"/>
  <c r="N1723" i="1"/>
  <c r="Q1723" i="1"/>
  <c r="N847" i="1"/>
  <c r="Q847" i="1"/>
  <c r="N2819" i="1"/>
  <c r="Q2819" i="1"/>
  <c r="N12" i="1"/>
  <c r="Q12" i="1"/>
  <c r="N2254" i="1"/>
  <c r="Q2254" i="1"/>
  <c r="N2818" i="1"/>
  <c r="Q2818" i="1"/>
  <c r="N1411" i="1"/>
  <c r="Q1411" i="1"/>
  <c r="N2252" i="1"/>
  <c r="Q2252" i="1"/>
  <c r="N2817" i="1"/>
  <c r="Q2817" i="1"/>
  <c r="N153" i="1"/>
  <c r="Q153" i="1"/>
  <c r="N2814" i="1"/>
  <c r="Q2814" i="1"/>
  <c r="N1278" i="1"/>
  <c r="Q1278" i="1"/>
  <c r="N689" i="1"/>
  <c r="Q689" i="1"/>
  <c r="N2812" i="1"/>
  <c r="Q2812" i="1"/>
  <c r="N2246" i="1"/>
  <c r="Q2246" i="1"/>
  <c r="N1129" i="1"/>
  <c r="Q1129" i="1"/>
  <c r="N2245" i="1"/>
  <c r="Q2245" i="1"/>
  <c r="N1717" i="1"/>
  <c r="Q1717" i="1"/>
  <c r="N1715" i="1"/>
  <c r="Q1715" i="1"/>
  <c r="N1570" i="1"/>
  <c r="Q1570" i="1"/>
  <c r="N296" i="1"/>
  <c r="Q296" i="1"/>
  <c r="N2805" i="1"/>
  <c r="Q2805" i="1"/>
  <c r="N1711" i="1"/>
  <c r="Q1711" i="1"/>
  <c r="N2240" i="1"/>
  <c r="Q2240" i="1"/>
  <c r="N1128" i="1"/>
  <c r="Q1128" i="1"/>
  <c r="N2801" i="1"/>
  <c r="Q2801" i="1"/>
  <c r="N2800" i="1"/>
  <c r="Q2800" i="1"/>
  <c r="N1709" i="1"/>
  <c r="Q1709" i="1"/>
  <c r="N418" i="1"/>
  <c r="Q418" i="1"/>
  <c r="N983" i="1"/>
  <c r="Q983" i="1"/>
  <c r="N686" i="1"/>
  <c r="Q686" i="1"/>
  <c r="N2235" i="1"/>
  <c r="Q2235" i="1"/>
  <c r="N2233" i="1"/>
  <c r="Q2233" i="1"/>
  <c r="N2230" i="1"/>
  <c r="Q2230" i="1"/>
  <c r="N2228" i="1"/>
  <c r="Q2228" i="1"/>
  <c r="N551" i="1"/>
  <c r="Q551" i="1"/>
  <c r="N1123" i="1"/>
  <c r="Q1123" i="1"/>
  <c r="N1705" i="1"/>
  <c r="Q1705" i="1"/>
  <c r="N2225" i="1"/>
  <c r="Q2225" i="1"/>
  <c r="N2795" i="1"/>
  <c r="Q2795" i="1"/>
  <c r="N684" i="1"/>
  <c r="Q684" i="1"/>
  <c r="N292" i="1"/>
  <c r="Q292" i="1"/>
  <c r="N681" i="1"/>
  <c r="Q681" i="1"/>
  <c r="N413" i="1"/>
  <c r="Q413" i="1"/>
  <c r="N980" i="1"/>
  <c r="Q980" i="1"/>
  <c r="N2790" i="1"/>
  <c r="Q2790" i="1"/>
  <c r="N839" i="1"/>
  <c r="Q839" i="1"/>
  <c r="N5" i="1"/>
  <c r="Q5" i="1"/>
  <c r="N1699" i="1"/>
  <c r="Q1699" i="1"/>
  <c r="N979" i="1"/>
  <c r="Q979" i="1"/>
  <c r="N2786" i="1"/>
  <c r="Q2786" i="1"/>
  <c r="N1121" i="1"/>
  <c r="Q1121" i="1"/>
  <c r="N1695" i="1"/>
  <c r="Q1695" i="1"/>
  <c r="N2221" i="1"/>
  <c r="Q2221" i="1"/>
  <c r="N836" i="1"/>
  <c r="Q836" i="1"/>
  <c r="N143" i="1"/>
  <c r="Q143" i="1"/>
  <c r="N2783" i="1"/>
  <c r="Q2783" i="1"/>
  <c r="N1406" i="1"/>
  <c r="Q1406" i="1"/>
  <c r="N141" i="1"/>
  <c r="Q141" i="1"/>
  <c r="N1689" i="1"/>
  <c r="Q1689" i="1"/>
  <c r="N1562" i="1"/>
  <c r="Q1562" i="1"/>
  <c r="N1688" i="1"/>
  <c r="Q1688" i="1"/>
  <c r="N2217" i="1"/>
  <c r="Q2217" i="1"/>
  <c r="N2216" i="1"/>
  <c r="Q2216" i="1"/>
  <c r="N2776" i="1"/>
  <c r="Q2776" i="1"/>
  <c r="N1273" i="1"/>
  <c r="Q1273" i="1"/>
  <c r="N2212" i="1"/>
  <c r="Q2212" i="1"/>
  <c r="N2775" i="1"/>
  <c r="Q2775" i="1"/>
  <c r="N287" i="1"/>
  <c r="Q287" i="1"/>
  <c r="N1558" i="1"/>
  <c r="Q1558" i="1"/>
  <c r="N976" i="1"/>
  <c r="Q976" i="1"/>
  <c r="N975" i="1"/>
  <c r="Q975" i="1"/>
  <c r="N2771" i="1"/>
  <c r="Q2771" i="1"/>
  <c r="N2207" i="1"/>
  <c r="Q2207" i="1"/>
  <c r="N3368" i="1"/>
  <c r="Q3368" i="1"/>
  <c r="N1272" i="1"/>
  <c r="Q1272" i="1"/>
  <c r="N833" i="1"/>
  <c r="Q833" i="1"/>
  <c r="N2768" i="1"/>
  <c r="Q2768" i="1"/>
  <c r="N2202" i="1"/>
  <c r="Q2202" i="1"/>
  <c r="N3362" i="1"/>
  <c r="Q3362" i="1"/>
  <c r="N832" i="1"/>
  <c r="Q832" i="1"/>
  <c r="N1270" i="1"/>
  <c r="Q1270" i="1"/>
  <c r="N2764" i="1"/>
  <c r="Q2764" i="1"/>
  <c r="N1268" i="1"/>
  <c r="Q1268" i="1"/>
  <c r="N3359" i="1"/>
  <c r="Q3359" i="1"/>
  <c r="N139" i="1"/>
  <c r="Q139" i="1"/>
  <c r="N3357" i="1"/>
  <c r="Q3357" i="1"/>
  <c r="N2199" i="1"/>
  <c r="Q2199" i="1"/>
  <c r="N673" i="1"/>
  <c r="Q673" i="1"/>
  <c r="N2198" i="1"/>
  <c r="Q2198" i="1"/>
  <c r="N2197" i="1"/>
  <c r="Q2197" i="1"/>
  <c r="N3355" i="1"/>
  <c r="Q3355" i="1"/>
  <c r="N3354" i="1"/>
  <c r="Q3354" i="1"/>
  <c r="N830" i="1"/>
  <c r="Q830" i="1"/>
  <c r="N3351" i="1"/>
  <c r="Q3351" i="1"/>
  <c r="N3350" i="1"/>
  <c r="Q3350" i="1"/>
  <c r="N407" i="1"/>
  <c r="Q407" i="1"/>
  <c r="N3346" i="1"/>
  <c r="Q3346" i="1"/>
  <c r="N2192" i="1"/>
  <c r="Q2192" i="1"/>
  <c r="N3344" i="1"/>
  <c r="Q3344" i="1"/>
  <c r="N1554" i="1"/>
  <c r="Q1554" i="1"/>
  <c r="N542" i="1"/>
  <c r="Q542" i="1"/>
  <c r="N2189" i="1"/>
  <c r="Q2189" i="1"/>
  <c r="N2751" i="1"/>
  <c r="Q2751" i="1"/>
  <c r="N669" i="1"/>
  <c r="Q669" i="1"/>
  <c r="N1677" i="1"/>
  <c r="Q1677" i="1"/>
  <c r="N2748" i="1"/>
  <c r="Q2748" i="1"/>
  <c r="N136" i="1"/>
  <c r="Q136" i="1"/>
  <c r="N1265" i="1"/>
  <c r="Q1265" i="1"/>
  <c r="N3339" i="1"/>
  <c r="Q3339" i="1"/>
  <c r="N667" i="1"/>
  <c r="Q667" i="1"/>
  <c r="N3338" i="1"/>
  <c r="Q3338" i="1"/>
  <c r="N2184" i="1"/>
  <c r="Q2184" i="1"/>
  <c r="N3335" i="1"/>
  <c r="Q3335" i="1"/>
  <c r="N135" i="1"/>
  <c r="Q135" i="1"/>
  <c r="N3333" i="1"/>
  <c r="Q3333" i="1"/>
  <c r="N2737" i="1"/>
  <c r="Q2737" i="1"/>
  <c r="N3331" i="1"/>
  <c r="Q3331" i="1"/>
  <c r="N2181" i="1"/>
  <c r="Q2181" i="1"/>
  <c r="N2734" i="1"/>
  <c r="Q2734" i="1"/>
  <c r="N2733" i="1"/>
  <c r="Q2733" i="1"/>
  <c r="N538" i="1"/>
  <c r="Q538" i="1"/>
  <c r="N966" i="1"/>
  <c r="Q966" i="1"/>
  <c r="N1675" i="1"/>
  <c r="Q1675" i="1"/>
  <c r="N1674" i="1"/>
  <c r="Q1674" i="1"/>
  <c r="N3327" i="1"/>
  <c r="Q3327" i="1"/>
  <c r="N826" i="1"/>
  <c r="Q826" i="1"/>
  <c r="N825" i="1"/>
  <c r="Q825" i="1"/>
  <c r="N3323" i="1"/>
  <c r="Q3323" i="1"/>
  <c r="N824" i="1"/>
  <c r="Q824" i="1"/>
  <c r="N2177" i="1"/>
  <c r="Q2177" i="1"/>
  <c r="N2726" i="1"/>
  <c r="Q2726" i="1"/>
  <c r="N1544" i="1"/>
  <c r="Q1544" i="1"/>
  <c r="N3318" i="1"/>
  <c r="Q3318" i="1"/>
  <c r="N2175" i="1"/>
  <c r="Q2175" i="1"/>
  <c r="N1261" i="1"/>
  <c r="Q1261" i="1"/>
  <c r="N2172" i="1"/>
  <c r="Q2172" i="1"/>
  <c r="N662" i="1"/>
  <c r="Q662" i="1"/>
  <c r="N2171" i="1"/>
  <c r="Q2171" i="1"/>
  <c r="N2722" i="1"/>
  <c r="Q2722" i="1"/>
  <c r="N1110" i="1"/>
  <c r="Q1110" i="1"/>
  <c r="N1109" i="1"/>
  <c r="Q1109" i="1"/>
  <c r="N274" i="1"/>
  <c r="Q274" i="1"/>
  <c r="N965" i="1"/>
  <c r="Q965" i="1"/>
  <c r="N964" i="1"/>
  <c r="Q964" i="1"/>
  <c r="N2167" i="1"/>
  <c r="Q2167" i="1"/>
  <c r="N2166" i="1"/>
  <c r="Q2166" i="1"/>
  <c r="N2165" i="1"/>
  <c r="Q2165" i="1"/>
  <c r="N2163" i="1"/>
  <c r="Q2163" i="1"/>
  <c r="N3306" i="1"/>
  <c r="Q3306" i="1"/>
  <c r="N1257" i="1"/>
  <c r="Q1257" i="1"/>
  <c r="N1672" i="1"/>
  <c r="Q1672" i="1"/>
  <c r="N3302" i="1"/>
  <c r="Q3302" i="1"/>
  <c r="N534" i="1"/>
  <c r="Q534" i="1"/>
  <c r="N1256" i="1"/>
  <c r="Q1256" i="1"/>
  <c r="N1386" i="1"/>
  <c r="Q1386" i="1"/>
  <c r="N2159" i="1"/>
  <c r="Q2159" i="1"/>
  <c r="N1671" i="1"/>
  <c r="Q1671" i="1"/>
  <c r="N1255" i="1"/>
  <c r="Q1255" i="1"/>
  <c r="N2156" i="1"/>
  <c r="Q2156" i="1"/>
  <c r="N2715" i="1"/>
  <c r="Q2715" i="1"/>
  <c r="N3297" i="1"/>
  <c r="Q3297" i="1"/>
  <c r="N3296" i="1"/>
  <c r="Q3296" i="1"/>
  <c r="N3294" i="1"/>
  <c r="Q3294" i="1"/>
  <c r="N3293" i="1"/>
  <c r="Q3293" i="1"/>
  <c r="N3292" i="1"/>
  <c r="Q3292" i="1"/>
  <c r="N962" i="1"/>
  <c r="Q962" i="1"/>
  <c r="N399" i="1"/>
  <c r="Q399" i="1"/>
  <c r="N2709" i="1"/>
  <c r="Q2709" i="1"/>
  <c r="N1105" i="1"/>
  <c r="Q1105" i="1"/>
  <c r="N269" i="1"/>
  <c r="Q269" i="1"/>
  <c r="N530" i="1"/>
  <c r="Q530" i="1"/>
  <c r="N2149" i="1"/>
  <c r="Q2149" i="1"/>
  <c r="N3287" i="1"/>
  <c r="Q3287" i="1"/>
  <c r="N120" i="1"/>
  <c r="Q120" i="1"/>
  <c r="N397" i="1"/>
  <c r="Q397" i="1"/>
  <c r="N2706" i="1"/>
  <c r="Q2706" i="1"/>
  <c r="N2144" i="1"/>
  <c r="Q2144" i="1"/>
  <c r="N1252" i="1"/>
  <c r="Q1252" i="1"/>
  <c r="N395" i="1"/>
  <c r="Q395" i="1"/>
  <c r="N654" i="1"/>
  <c r="Q654" i="1"/>
  <c r="N818" i="1"/>
  <c r="Q818" i="1"/>
  <c r="N1099" i="1"/>
  <c r="Q1099" i="1"/>
  <c r="N1251" i="1"/>
  <c r="Q1251" i="1"/>
  <c r="N1669" i="1"/>
  <c r="Q1669" i="1"/>
  <c r="N2136" i="1"/>
  <c r="Q2136" i="1"/>
  <c r="N2703" i="1"/>
  <c r="Q2703" i="1"/>
  <c r="N2134" i="1"/>
  <c r="Q2134" i="1"/>
  <c r="N817" i="1"/>
  <c r="Q817" i="1"/>
  <c r="N1098" i="1"/>
  <c r="Q1098" i="1"/>
  <c r="N1668" i="1"/>
  <c r="Q1668" i="1"/>
  <c r="N957" i="1"/>
  <c r="Q957" i="1"/>
  <c r="N2127" i="1"/>
  <c r="Q2127" i="1"/>
  <c r="N1247" i="1"/>
  <c r="Q1247" i="1"/>
  <c r="N3272" i="1"/>
  <c r="Q3272" i="1"/>
  <c r="N3271" i="1"/>
  <c r="Q3271" i="1"/>
  <c r="N266" i="1"/>
  <c r="Q266" i="1"/>
  <c r="N2697" i="1"/>
  <c r="Q2697" i="1"/>
  <c r="N117" i="1"/>
  <c r="Q117" i="1"/>
  <c r="N116" i="1"/>
  <c r="Q116" i="1"/>
  <c r="N2122" i="1"/>
  <c r="Q2122" i="1"/>
  <c r="N392" i="1"/>
  <c r="Q392" i="1"/>
  <c r="N1382" i="1"/>
  <c r="Q1382" i="1"/>
  <c r="N2691" i="1"/>
  <c r="Q2691" i="1"/>
  <c r="N814" i="1"/>
  <c r="Q814" i="1"/>
  <c r="N2688" i="1"/>
  <c r="Q2688" i="1"/>
  <c r="N953" i="1"/>
  <c r="Q953" i="1"/>
  <c r="N114" i="1"/>
  <c r="Q114" i="1"/>
  <c r="N2686" i="1"/>
  <c r="Q2686" i="1"/>
  <c r="N524" i="1"/>
  <c r="Q524" i="1"/>
  <c r="N2685" i="1"/>
  <c r="Q2685" i="1"/>
  <c r="N3262" i="1"/>
  <c r="Q3262" i="1"/>
  <c r="N2683" i="1"/>
  <c r="Q2683" i="1"/>
  <c r="N1091" i="1"/>
  <c r="Q1091" i="1"/>
  <c r="N3258" i="1"/>
  <c r="Q3258" i="1"/>
  <c r="N2678" i="1"/>
  <c r="Q2678" i="1"/>
  <c r="N1246" i="1"/>
  <c r="Q1246" i="1"/>
  <c r="N3256" i="1"/>
  <c r="Q3256" i="1"/>
  <c r="N1378" i="1"/>
  <c r="Q1378" i="1"/>
  <c r="N2111" i="1"/>
  <c r="Q2111" i="1"/>
  <c r="N391" i="1"/>
  <c r="Q391" i="1"/>
  <c r="N1089" i="1"/>
  <c r="Q1089" i="1"/>
  <c r="N519" i="1"/>
  <c r="Q519" i="1"/>
  <c r="N518" i="1"/>
  <c r="Q518" i="1"/>
  <c r="N2673" i="1"/>
  <c r="Q2673" i="1"/>
  <c r="N3246" i="1"/>
  <c r="Q3246" i="1"/>
  <c r="N261" i="1"/>
  <c r="Q261" i="1"/>
  <c r="N3243" i="1"/>
  <c r="Q3243" i="1"/>
  <c r="N1528" i="1"/>
  <c r="Q1528" i="1"/>
  <c r="N514" i="1"/>
  <c r="Q514" i="1"/>
  <c r="N1527" i="1"/>
  <c r="Q1527" i="1"/>
  <c r="N259" i="1"/>
  <c r="Q259" i="1"/>
  <c r="N811" i="1"/>
  <c r="Q811" i="1"/>
  <c r="N3241" i="1"/>
  <c r="Q3241" i="1"/>
  <c r="N2103" i="1"/>
  <c r="Q2103" i="1"/>
  <c r="N1085" i="1"/>
  <c r="Q1085" i="1"/>
  <c r="N107" i="1"/>
  <c r="Q107" i="1"/>
  <c r="N1663" i="1"/>
  <c r="Q1663" i="1"/>
  <c r="N650" i="1"/>
  <c r="Q650" i="1"/>
  <c r="N2665" i="1"/>
  <c r="Q2665" i="1"/>
  <c r="N1084" i="1"/>
  <c r="Q1084" i="1"/>
  <c r="N2664" i="1"/>
  <c r="Q2664" i="1"/>
  <c r="N1083" i="1"/>
  <c r="Q1083" i="1"/>
  <c r="N1242" i="1"/>
  <c r="Q1242" i="1"/>
  <c r="N106" i="1"/>
  <c r="Q106" i="1"/>
  <c r="N2099" i="1"/>
  <c r="Q2099" i="1"/>
  <c r="N386" i="1"/>
  <c r="Q386" i="1"/>
  <c r="N2659" i="1"/>
  <c r="Q2659" i="1"/>
  <c r="N2098" i="1"/>
  <c r="Q2098" i="1"/>
  <c r="N255" i="1"/>
  <c r="Q255" i="1"/>
  <c r="N1240" i="1"/>
  <c r="Q1240" i="1"/>
  <c r="N2656" i="1"/>
  <c r="Q2656" i="1"/>
  <c r="N3228" i="1"/>
  <c r="Q3228" i="1"/>
  <c r="N2094" i="1"/>
  <c r="Q2094" i="1"/>
  <c r="N949" i="1"/>
  <c r="Q949" i="1"/>
  <c r="N948" i="1"/>
  <c r="Q948" i="1"/>
  <c r="N2654" i="1"/>
  <c r="Q2654" i="1"/>
  <c r="N805" i="1"/>
  <c r="Q805" i="1"/>
  <c r="N2653" i="1"/>
  <c r="Q2653" i="1"/>
  <c r="N2091" i="1"/>
  <c r="Q2091" i="1"/>
  <c r="N1236" i="1"/>
  <c r="Q1236" i="1"/>
  <c r="N2090" i="1"/>
  <c r="Q2090" i="1"/>
  <c r="N1078" i="1"/>
  <c r="Q1078" i="1"/>
  <c r="N1519" i="1"/>
  <c r="Q1519" i="1"/>
  <c r="N1660" i="1"/>
  <c r="Q1660" i="1"/>
  <c r="N1369" i="1"/>
  <c r="Q1369" i="1"/>
  <c r="N2648" i="1"/>
  <c r="Q2648" i="1"/>
  <c r="N3215" i="1"/>
  <c r="Q3215" i="1"/>
  <c r="N1235" i="1"/>
  <c r="Q1235" i="1"/>
  <c r="N2080" i="1"/>
  <c r="Q2080" i="1"/>
  <c r="N3213" i="1"/>
  <c r="Q3213" i="1"/>
  <c r="N2644" i="1"/>
  <c r="Q2644" i="1"/>
  <c r="N1367" i="1"/>
  <c r="Q1367" i="1"/>
  <c r="N383" i="1"/>
  <c r="Q383" i="1"/>
  <c r="N1365" i="1"/>
  <c r="Q1365" i="1"/>
  <c r="N3204" i="1"/>
  <c r="Q3204" i="1"/>
  <c r="N2078" i="1"/>
  <c r="Q2078" i="1"/>
  <c r="N3201" i="1"/>
  <c r="Q3201" i="1"/>
  <c r="N1517" i="1"/>
  <c r="Q1517" i="1"/>
  <c r="N3200" i="1"/>
  <c r="Q3200" i="1"/>
  <c r="N1075" i="1"/>
  <c r="Q1075" i="1"/>
  <c r="N799" i="1"/>
  <c r="Q799" i="1"/>
  <c r="N1230" i="1"/>
  <c r="Q1230" i="1"/>
  <c r="N3195" i="1"/>
  <c r="Q3195" i="1"/>
  <c r="N2638" i="1"/>
  <c r="Q2638" i="1"/>
  <c r="N99" i="1"/>
  <c r="Q99" i="1"/>
  <c r="N1074" i="1"/>
  <c r="Q1074" i="1"/>
  <c r="N2069" i="1"/>
  <c r="Q2069" i="1"/>
  <c r="N2068" i="1"/>
  <c r="Q2068" i="1"/>
  <c r="N2630" i="1"/>
  <c r="Q2630" i="1"/>
  <c r="N2065" i="1"/>
  <c r="Q2065" i="1"/>
  <c r="N2063" i="1"/>
  <c r="Q2063" i="1"/>
  <c r="N1364" i="1"/>
  <c r="Q1364" i="1"/>
  <c r="N3184" i="1"/>
  <c r="Q3184" i="1"/>
  <c r="N247" i="1"/>
  <c r="Q247" i="1"/>
  <c r="N1512" i="1"/>
  <c r="Q1512" i="1"/>
  <c r="N3183" i="1"/>
  <c r="Q3183" i="1"/>
  <c r="N246" i="1"/>
  <c r="Q246" i="1"/>
  <c r="N1362" i="1"/>
  <c r="Q1362" i="1"/>
  <c r="N793" i="1"/>
  <c r="Q793" i="1"/>
  <c r="N3179" i="1"/>
  <c r="Q3179" i="1"/>
  <c r="N2059" i="1"/>
  <c r="Q2059" i="1"/>
  <c r="N2619" i="1"/>
  <c r="Q2619" i="1"/>
  <c r="N2618" i="1"/>
  <c r="Q2618" i="1"/>
  <c r="N1511" i="1"/>
  <c r="Q1511" i="1"/>
  <c r="N1510" i="1"/>
  <c r="Q1510" i="1"/>
  <c r="N2056" i="1"/>
  <c r="Q2056" i="1"/>
  <c r="N3176" i="1"/>
  <c r="Q3176" i="1"/>
  <c r="N1069" i="1"/>
  <c r="Q1069" i="1"/>
  <c r="N2611" i="1"/>
  <c r="Q2611" i="1"/>
  <c r="N2609" i="1"/>
  <c r="Q2609" i="1"/>
  <c r="N3173" i="1"/>
  <c r="Q3173" i="1"/>
  <c r="N3171" i="1"/>
  <c r="Q3171" i="1"/>
  <c r="N787" i="1"/>
  <c r="Q787" i="1"/>
  <c r="N1359" i="1"/>
  <c r="Q1359" i="1"/>
  <c r="N3168" i="1"/>
  <c r="Q3168" i="1"/>
  <c r="N504" i="1"/>
  <c r="Q504" i="1"/>
  <c r="N2606" i="1"/>
  <c r="Q2606" i="1"/>
  <c r="N93" i="1"/>
  <c r="Q93" i="1"/>
  <c r="N1651" i="1"/>
  <c r="Q1651" i="1"/>
  <c r="N2602" i="1"/>
  <c r="Q2602" i="1"/>
  <c r="N636" i="1"/>
  <c r="Q636" i="1"/>
  <c r="N3162" i="1"/>
  <c r="Q3162" i="1"/>
  <c r="N2600" i="1"/>
  <c r="Q2600" i="1"/>
  <c r="N3161" i="1"/>
  <c r="Q3161" i="1"/>
  <c r="N2596" i="1"/>
  <c r="Q2596" i="1"/>
  <c r="N240" i="1"/>
  <c r="Q240" i="1"/>
  <c r="N502" i="1"/>
  <c r="Q502" i="1"/>
  <c r="N3157" i="1"/>
  <c r="Q3157" i="1"/>
  <c r="N2048" i="1"/>
  <c r="Q2048" i="1"/>
  <c r="N91" i="1"/>
  <c r="Q91" i="1"/>
  <c r="N3156" i="1"/>
  <c r="Q3156" i="1"/>
  <c r="N2046" i="1"/>
  <c r="Q2046" i="1"/>
  <c r="N2045" i="1"/>
  <c r="Q2045" i="1"/>
  <c r="N3152" i="1"/>
  <c r="Q3152" i="1"/>
  <c r="N2042" i="1"/>
  <c r="Q2042" i="1"/>
  <c r="N1646" i="1"/>
  <c r="Q1646" i="1"/>
  <c r="N2592" i="1"/>
  <c r="Q2592" i="1"/>
  <c r="N3150" i="1"/>
  <c r="Q3150" i="1"/>
  <c r="N933" i="1"/>
  <c r="Q933" i="1"/>
  <c r="N3147" i="1"/>
  <c r="Q3147" i="1"/>
  <c r="N2036" i="1"/>
  <c r="Q2036" i="1"/>
  <c r="N89" i="1"/>
  <c r="Q89" i="1"/>
  <c r="N2035" i="1"/>
  <c r="Q2035" i="1"/>
  <c r="N1505" i="1"/>
  <c r="Q1505" i="1"/>
  <c r="N2587" i="1"/>
  <c r="Q2587" i="1"/>
  <c r="N2033" i="1"/>
  <c r="Q2033" i="1"/>
  <c r="N3142" i="1"/>
  <c r="Q3142" i="1"/>
  <c r="N1353" i="1"/>
  <c r="Q1353" i="1"/>
  <c r="N930" i="1"/>
  <c r="Q930" i="1"/>
  <c r="N237" i="1"/>
  <c r="Q237" i="1"/>
  <c r="N88" i="1"/>
  <c r="Q88" i="1"/>
  <c r="N496" i="1"/>
  <c r="Q496" i="1"/>
  <c r="N3135" i="1"/>
  <c r="Q3135" i="1"/>
  <c r="N2027" i="1"/>
  <c r="Q2027" i="1"/>
  <c r="N2582" i="1"/>
  <c r="Q2582" i="1"/>
  <c r="N494" i="1"/>
  <c r="Q494" i="1"/>
  <c r="N1502" i="1"/>
  <c r="Q1502" i="1"/>
  <c r="N3132" i="1"/>
  <c r="Q3132" i="1"/>
  <c r="N493" i="1"/>
  <c r="Q493" i="1"/>
  <c r="N633" i="1"/>
  <c r="Q633" i="1"/>
  <c r="N3127" i="1"/>
  <c r="Q3127" i="1"/>
  <c r="N2576" i="1"/>
  <c r="Q2576" i="1"/>
  <c r="N86" i="1"/>
  <c r="Q86" i="1"/>
  <c r="N491" i="1"/>
  <c r="Q491" i="1"/>
  <c r="N781" i="1"/>
  <c r="Q781" i="1"/>
  <c r="N2574" i="1"/>
  <c r="Q2574" i="1"/>
  <c r="N2573" i="1"/>
  <c r="Q2573" i="1"/>
  <c r="N2017" i="1"/>
  <c r="Q2017" i="1"/>
  <c r="N2015" i="1"/>
  <c r="Q2015" i="1"/>
  <c r="N779" i="1"/>
  <c r="Q779" i="1"/>
  <c r="N1499" i="1"/>
  <c r="Q1499" i="1"/>
  <c r="N1347" i="1"/>
  <c r="Q1347" i="1"/>
  <c r="N1060" i="1"/>
  <c r="Q1060" i="1"/>
  <c r="N1346" i="1"/>
  <c r="Q1346" i="1"/>
  <c r="N2012" i="1"/>
  <c r="Q2012" i="1"/>
  <c r="N2568" i="1"/>
  <c r="Q2568" i="1"/>
  <c r="N2567" i="1"/>
  <c r="Q2567" i="1"/>
  <c r="N2010" i="1"/>
  <c r="Q2010" i="1"/>
  <c r="N374" i="1"/>
  <c r="Q374" i="1"/>
  <c r="N1345" i="1"/>
  <c r="Q1345" i="1"/>
  <c r="N233" i="1"/>
  <c r="Q233" i="1"/>
  <c r="N2562" i="1"/>
  <c r="Q2562" i="1"/>
  <c r="N1059" i="1"/>
  <c r="Q1059" i="1"/>
  <c r="N82" i="1"/>
  <c r="Q82" i="1"/>
  <c r="N3106" i="1"/>
  <c r="Q3106" i="1"/>
  <c r="N2005" i="1"/>
  <c r="Q2005" i="1"/>
  <c r="N1058" i="1"/>
  <c r="Q1058" i="1"/>
  <c r="N1639" i="1"/>
  <c r="Q1639" i="1"/>
  <c r="N232" i="1"/>
  <c r="Q232" i="1"/>
  <c r="N80" i="1"/>
  <c r="Q80" i="1"/>
  <c r="N3104" i="1"/>
  <c r="Q3104" i="1"/>
  <c r="N2552" i="1"/>
  <c r="Q2552" i="1"/>
  <c r="N627" i="1"/>
  <c r="Q627" i="1"/>
  <c r="N1212" i="1"/>
  <c r="Q1212" i="1"/>
  <c r="N3099" i="1"/>
  <c r="Q3099" i="1"/>
  <c r="N2002" i="1"/>
  <c r="Q2002" i="1"/>
  <c r="N2548" i="1"/>
  <c r="Q2548" i="1"/>
  <c r="N771" i="1"/>
  <c r="Q771" i="1"/>
  <c r="N372" i="1"/>
  <c r="Q372" i="1"/>
  <c r="N1998" i="1"/>
  <c r="Q1998" i="1"/>
  <c r="N1637" i="1"/>
  <c r="Q1637" i="1"/>
  <c r="N924" i="1"/>
  <c r="Q924" i="1"/>
  <c r="N78" i="1"/>
  <c r="Q78" i="1"/>
  <c r="N3094" i="1"/>
  <c r="Q3094" i="1"/>
  <c r="N2543" i="1"/>
  <c r="Q2543" i="1"/>
  <c r="N371" i="1"/>
  <c r="Q371" i="1"/>
  <c r="N76" i="1"/>
  <c r="Q76" i="1"/>
  <c r="N1208" i="1"/>
  <c r="Q1208" i="1"/>
  <c r="N75" i="1"/>
  <c r="Q75" i="1"/>
  <c r="N1992" i="1"/>
  <c r="Q1992" i="1"/>
  <c r="N770" i="1"/>
  <c r="Q770" i="1"/>
  <c r="N3090" i="1"/>
  <c r="Q3090" i="1"/>
  <c r="N1631" i="1"/>
  <c r="Q1631" i="1"/>
  <c r="N769" i="1"/>
  <c r="Q769" i="1"/>
  <c r="N74" i="1"/>
  <c r="Q74" i="1"/>
  <c r="N2535" i="1"/>
  <c r="Q2535" i="1"/>
  <c r="N2534" i="1"/>
  <c r="Q2534" i="1"/>
  <c r="N768" i="1"/>
  <c r="Q768" i="1"/>
  <c r="N921" i="1"/>
  <c r="Q921" i="1"/>
  <c r="N618" i="1"/>
  <c r="Q618" i="1"/>
  <c r="N617" i="1"/>
  <c r="Q617" i="1"/>
  <c r="N1055" i="1"/>
  <c r="Q1055" i="1"/>
  <c r="N616" i="1"/>
  <c r="Q616" i="1"/>
  <c r="N919" i="1"/>
  <c r="Q919" i="1"/>
  <c r="N2529" i="1"/>
  <c r="Q2529" i="1"/>
  <c r="N3082" i="1"/>
  <c r="Q3082" i="1"/>
  <c r="N614" i="1"/>
  <c r="Q614" i="1"/>
  <c r="N613" i="1"/>
  <c r="Q613" i="1"/>
  <c r="N1492" i="1"/>
  <c r="Q1492" i="1"/>
  <c r="N228" i="1"/>
  <c r="Q228" i="1"/>
  <c r="N3080" i="1"/>
  <c r="Q3080" i="1"/>
  <c r="N72" i="1"/>
  <c r="Q72" i="1"/>
  <c r="N1978" i="1"/>
  <c r="Q1978" i="1"/>
  <c r="N1976" i="1"/>
  <c r="Q1976" i="1"/>
  <c r="N2523" i="1"/>
  <c r="Q2523" i="1"/>
  <c r="N1975" i="1"/>
  <c r="Q1975" i="1"/>
  <c r="N1336" i="1"/>
  <c r="Q1336" i="1"/>
  <c r="N2520" i="1"/>
  <c r="Q2520" i="1"/>
  <c r="N2519" i="1"/>
  <c r="Q2519" i="1"/>
  <c r="N1049" i="1"/>
  <c r="Q1049" i="1"/>
  <c r="N2517" i="1"/>
  <c r="Q2517" i="1"/>
  <c r="N3075" i="1"/>
  <c r="Q3075" i="1"/>
  <c r="N1970" i="1"/>
  <c r="Q1970" i="1"/>
  <c r="N3073" i="1"/>
  <c r="Q3073" i="1"/>
  <c r="N1333" i="1"/>
  <c r="Q1333" i="1"/>
  <c r="N1203" i="1"/>
  <c r="Q1203" i="1"/>
  <c r="N3071" i="1"/>
  <c r="Q3071" i="1"/>
  <c r="N474" i="1"/>
  <c r="Q474" i="1"/>
  <c r="N760" i="1"/>
  <c r="Q760" i="1"/>
  <c r="N609" i="1"/>
  <c r="Q609" i="1"/>
  <c r="N1046" i="1"/>
  <c r="Q1046" i="1"/>
  <c r="N1201" i="1"/>
  <c r="Q1201" i="1"/>
  <c r="N2509" i="1"/>
  <c r="Q2509" i="1"/>
  <c r="N3064" i="1"/>
  <c r="Q3064" i="1"/>
  <c r="N224" i="1"/>
  <c r="Q224" i="1"/>
  <c r="N1965" i="1"/>
  <c r="Q1965" i="1"/>
  <c r="N3062" i="1"/>
  <c r="Q3062" i="1"/>
  <c r="N67" i="1"/>
  <c r="Q67" i="1"/>
  <c r="N915" i="1"/>
  <c r="Q915" i="1"/>
  <c r="N472" i="1"/>
  <c r="Q472" i="1"/>
  <c r="N1044" i="1"/>
  <c r="Q1044" i="1"/>
  <c r="N3059" i="1"/>
  <c r="Q3059" i="1"/>
  <c r="N223" i="1"/>
  <c r="Q223" i="1"/>
  <c r="N756" i="1"/>
  <c r="Q756" i="1"/>
  <c r="N2505" i="1"/>
  <c r="Q2505" i="1"/>
  <c r="N3056" i="1"/>
  <c r="Q3056" i="1"/>
  <c r="N3055" i="1"/>
  <c r="Q3055" i="1"/>
  <c r="N3054" i="1"/>
  <c r="Q3054" i="1"/>
  <c r="N2502" i="1"/>
  <c r="Q2502" i="1"/>
  <c r="N3052" i="1"/>
  <c r="Q3052" i="1"/>
  <c r="N2500" i="1"/>
  <c r="Q2500" i="1"/>
  <c r="N1328" i="1"/>
  <c r="Q1328" i="1"/>
  <c r="N358" i="1"/>
  <c r="Q358" i="1"/>
  <c r="N913" i="1"/>
  <c r="Q913" i="1"/>
  <c r="N1040" i="1"/>
  <c r="Q1040" i="1"/>
  <c r="N471" i="1"/>
  <c r="Q471" i="1"/>
  <c r="N1196" i="1"/>
  <c r="Q1196" i="1"/>
  <c r="N912" i="1"/>
  <c r="Q912" i="1"/>
  <c r="N3046" i="1"/>
  <c r="Q3046" i="1"/>
  <c r="N2492" i="1"/>
  <c r="Q2492" i="1"/>
  <c r="N218" i="1"/>
  <c r="Q218" i="1"/>
  <c r="N2490" i="1"/>
  <c r="Q2490" i="1"/>
  <c r="N356" i="1"/>
  <c r="Q356" i="1"/>
  <c r="N216" i="1"/>
  <c r="Q216" i="1"/>
  <c r="N2487" i="1"/>
  <c r="Q2487" i="1"/>
  <c r="N3042" i="1"/>
  <c r="Q3042" i="1"/>
  <c r="N3040" i="1"/>
  <c r="Q3040" i="1"/>
  <c r="N908" i="1"/>
  <c r="Q908" i="1"/>
  <c r="N60" i="1"/>
  <c r="Q60" i="1"/>
  <c r="N907" i="1"/>
  <c r="Q907" i="1"/>
  <c r="N2484" i="1"/>
  <c r="Q2484" i="1"/>
  <c r="N751" i="1"/>
  <c r="Q751" i="1"/>
  <c r="N1947" i="1"/>
  <c r="Q1947" i="1"/>
  <c r="N2483" i="1"/>
  <c r="Q2483" i="1"/>
  <c r="N1325" i="1"/>
  <c r="Q1325" i="1"/>
  <c r="N2479" i="1"/>
  <c r="Q2479" i="1"/>
  <c r="N2478" i="1"/>
  <c r="Q2478" i="1"/>
  <c r="N212" i="1"/>
  <c r="Q212" i="1"/>
  <c r="N1942" i="1"/>
  <c r="Q1942" i="1"/>
  <c r="N1941" i="1"/>
  <c r="Q1941" i="1"/>
  <c r="N1940" i="1"/>
  <c r="Q1940" i="1"/>
  <c r="N2475" i="1"/>
  <c r="Q2475" i="1"/>
  <c r="N2474" i="1"/>
  <c r="Q2474" i="1"/>
  <c r="N58" i="1"/>
  <c r="Q58" i="1"/>
  <c r="N2473" i="1"/>
  <c r="Q2473" i="1"/>
  <c r="N1192" i="1"/>
  <c r="Q1192" i="1"/>
  <c r="N3030" i="1"/>
  <c r="Q3030" i="1"/>
  <c r="N2468" i="1"/>
  <c r="Q2468" i="1"/>
  <c r="N1320" i="1"/>
  <c r="Q1320" i="1"/>
  <c r="N2467" i="1"/>
  <c r="Q2467" i="1"/>
  <c r="N1937" i="1"/>
  <c r="Q1937" i="1"/>
  <c r="N1189" i="1"/>
  <c r="Q1189" i="1"/>
  <c r="N901" i="1"/>
  <c r="Q901" i="1"/>
  <c r="N3027" i="1"/>
  <c r="Q3027" i="1"/>
  <c r="N350" i="1"/>
  <c r="Q350" i="1"/>
  <c r="N1036" i="1"/>
  <c r="Q1036" i="1"/>
  <c r="N3025" i="1"/>
  <c r="Q3025" i="1"/>
  <c r="N1473" i="1"/>
  <c r="Q1473" i="1"/>
  <c r="N3022" i="1"/>
  <c r="Q3022" i="1"/>
  <c r="N207" i="1"/>
  <c r="Q207" i="1"/>
  <c r="N748" i="1"/>
  <c r="Q748" i="1"/>
  <c r="N2462" i="1"/>
  <c r="Q2462" i="1"/>
  <c r="N3019" i="1"/>
  <c r="Q3019" i="1"/>
  <c r="N2459" i="1"/>
  <c r="Q2459" i="1"/>
  <c r="N2458" i="1"/>
  <c r="Q2458" i="1"/>
  <c r="N2457" i="1"/>
  <c r="Q2457" i="1"/>
  <c r="N1034" i="1"/>
  <c r="Q1034" i="1"/>
  <c r="N3016" i="1"/>
  <c r="Q3016" i="1"/>
  <c r="N1925" i="1"/>
  <c r="Q1925" i="1"/>
  <c r="N1472" i="1"/>
  <c r="Q1472" i="1"/>
  <c r="N896" i="1"/>
  <c r="Q896" i="1"/>
  <c r="N2454" i="1"/>
  <c r="Q2454" i="1"/>
  <c r="N1315" i="1"/>
  <c r="Q1315" i="1"/>
  <c r="N466" i="1"/>
  <c r="Q466" i="1"/>
  <c r="N1470" i="1"/>
  <c r="Q1470" i="1"/>
  <c r="N3014" i="1"/>
  <c r="Q3014" i="1"/>
  <c r="N2450" i="1"/>
  <c r="Q2450" i="1"/>
  <c r="N203" i="1"/>
  <c r="Q203" i="1"/>
  <c r="N602" i="1"/>
  <c r="Q602" i="1"/>
  <c r="N1921" i="1"/>
  <c r="Q1921" i="1"/>
  <c r="N600" i="1"/>
  <c r="Q600" i="1"/>
  <c r="N1920" i="1"/>
  <c r="Q1920" i="1"/>
  <c r="N1617" i="1"/>
  <c r="Q1617" i="1"/>
  <c r="N1918" i="1"/>
  <c r="Q1918" i="1"/>
  <c r="N3008" i="1"/>
  <c r="Q3008" i="1"/>
  <c r="N1032" i="1"/>
  <c r="Q1032" i="1"/>
  <c r="N1311" i="1"/>
  <c r="Q1311" i="1"/>
  <c r="N3006" i="1"/>
  <c r="Q3006" i="1"/>
  <c r="N3005" i="1"/>
  <c r="Q3005" i="1"/>
  <c r="N52" i="1"/>
  <c r="Q52" i="1"/>
  <c r="N891" i="1"/>
  <c r="Q891" i="1"/>
  <c r="N1466" i="1"/>
  <c r="Q1466" i="1"/>
  <c r="N459" i="1"/>
  <c r="Q459" i="1"/>
  <c r="N2438" i="1"/>
  <c r="Q2438" i="1"/>
  <c r="N3000" i="1"/>
  <c r="Q3000" i="1"/>
  <c r="N2998" i="1"/>
  <c r="Q2998" i="1"/>
  <c r="N51" i="1"/>
  <c r="Q51" i="1"/>
  <c r="N1913" i="1"/>
  <c r="Q1913" i="1"/>
  <c r="N889" i="1"/>
  <c r="Q889" i="1"/>
  <c r="N1182" i="1"/>
  <c r="Q1182" i="1"/>
  <c r="N1464" i="1"/>
  <c r="Q1464" i="1"/>
  <c r="N340" i="1"/>
  <c r="Q340" i="1"/>
  <c r="N1615" i="1"/>
  <c r="Q1615" i="1"/>
  <c r="N742" i="1"/>
  <c r="Q742" i="1"/>
  <c r="N2993" i="1"/>
  <c r="Q2993" i="1"/>
  <c r="N2430" i="1"/>
  <c r="Q2430" i="1"/>
  <c r="N2991" i="1"/>
  <c r="Q2991" i="1"/>
  <c r="N596" i="1"/>
  <c r="Q596" i="1"/>
  <c r="N458" i="1"/>
  <c r="Q458" i="1"/>
  <c r="N2425" i="1"/>
  <c r="Q2425" i="1"/>
  <c r="N1906" i="1"/>
  <c r="Q1906" i="1"/>
  <c r="N2987" i="1"/>
  <c r="Q2987" i="1"/>
  <c r="N1463" i="1"/>
  <c r="Q1463" i="1"/>
  <c r="N339" i="1"/>
  <c r="Q339" i="1"/>
  <c r="N2986" i="1"/>
  <c r="Q2986" i="1"/>
  <c r="N594" i="1"/>
  <c r="Q594" i="1"/>
  <c r="N2985" i="1"/>
  <c r="Q2985" i="1"/>
  <c r="N2419" i="1"/>
  <c r="Q2419" i="1"/>
  <c r="N1901" i="1"/>
  <c r="Q1901" i="1"/>
  <c r="N2984" i="1"/>
  <c r="Q2984" i="1"/>
  <c r="N2982" i="1"/>
  <c r="Q2982" i="1"/>
  <c r="N2979" i="1"/>
  <c r="Q2979" i="1"/>
  <c r="N2414" i="1"/>
  <c r="Q2414" i="1"/>
  <c r="N1027" i="1"/>
  <c r="Q1027" i="1"/>
  <c r="N43" i="1"/>
  <c r="Q43" i="1"/>
  <c r="N1459" i="1"/>
  <c r="Q1459" i="1"/>
  <c r="N884" i="1"/>
  <c r="Q884" i="1"/>
  <c r="N2410" i="1"/>
  <c r="Q2410" i="1"/>
  <c r="N457" i="1"/>
  <c r="Q457" i="1"/>
  <c r="N1307" i="1"/>
  <c r="Q1307" i="1"/>
  <c r="N1897" i="1"/>
  <c r="Q1897" i="1"/>
  <c r="N1895" i="1"/>
  <c r="Q1895" i="1"/>
  <c r="N882" i="1"/>
  <c r="Q882" i="1"/>
  <c r="N39" i="1"/>
  <c r="Q39" i="1"/>
  <c r="N1025" i="1"/>
  <c r="Q1025" i="1"/>
  <c r="N336" i="1"/>
  <c r="Q336" i="1"/>
  <c r="N2972" i="1"/>
  <c r="Q2972" i="1"/>
  <c r="N2404" i="1"/>
  <c r="Q2404" i="1"/>
  <c r="N2971" i="1"/>
  <c r="Q2971" i="1"/>
  <c r="N2969" i="1"/>
  <c r="Q2969" i="1"/>
  <c r="N456" i="1"/>
  <c r="Q456" i="1"/>
  <c r="N2967" i="1"/>
  <c r="Q2967" i="1"/>
  <c r="N1176" i="1"/>
  <c r="Q1176" i="1"/>
  <c r="N1456" i="1"/>
  <c r="Q1456" i="1"/>
  <c r="N2397" i="1"/>
  <c r="Q2397" i="1"/>
  <c r="N2396" i="1"/>
  <c r="Q2396" i="1"/>
  <c r="N1886" i="1"/>
  <c r="Q1886" i="1"/>
  <c r="N2395" i="1"/>
  <c r="Q2395" i="1"/>
  <c r="N1455" i="1"/>
  <c r="Q1455" i="1"/>
  <c r="N192" i="1"/>
  <c r="Q192" i="1"/>
  <c r="N452" i="1"/>
  <c r="Q452" i="1"/>
  <c r="N1883" i="1"/>
  <c r="Q1883" i="1"/>
  <c r="N191" i="1"/>
  <c r="Q191" i="1"/>
  <c r="N1882" i="1"/>
  <c r="Q1882" i="1"/>
  <c r="N2391" i="1"/>
  <c r="Q2391" i="1"/>
  <c r="N450" i="1"/>
  <c r="Q450" i="1"/>
  <c r="N2955" i="1"/>
  <c r="Q2955" i="1"/>
  <c r="N736" i="1"/>
  <c r="Q736" i="1"/>
  <c r="N735" i="1"/>
  <c r="Q735" i="1"/>
  <c r="N1879" i="1"/>
  <c r="Q1879" i="1"/>
  <c r="N190" i="1"/>
  <c r="Q190" i="1"/>
  <c r="N1604" i="1"/>
  <c r="Q1604" i="1"/>
  <c r="N1877" i="1"/>
  <c r="Q1877" i="1"/>
  <c r="N589" i="1"/>
  <c r="Q589" i="1"/>
  <c r="N2947" i="1"/>
  <c r="Q2947" i="1"/>
  <c r="N1170" i="1"/>
  <c r="Q1170" i="1"/>
  <c r="N2945" i="1"/>
  <c r="Q2945" i="1"/>
  <c r="N333" i="1"/>
  <c r="Q333" i="1"/>
  <c r="N2942" i="1"/>
  <c r="Q2942" i="1"/>
  <c r="N733" i="1"/>
  <c r="Q733" i="1"/>
  <c r="N2941" i="1"/>
  <c r="Q2941" i="1"/>
  <c r="N330" i="1"/>
  <c r="Q330" i="1"/>
  <c r="N2378" i="1"/>
  <c r="Q2378" i="1"/>
  <c r="N189" i="1"/>
  <c r="Q189" i="1"/>
  <c r="N2938" i="1"/>
  <c r="Q2938" i="1"/>
  <c r="N2376" i="1"/>
  <c r="Q2376" i="1"/>
  <c r="N1446" i="1"/>
  <c r="Q1446" i="1"/>
  <c r="N1871" i="1"/>
  <c r="Q1871" i="1"/>
  <c r="N327" i="1"/>
  <c r="Q327" i="1"/>
  <c r="N1300" i="1"/>
  <c r="Q1300" i="1"/>
  <c r="Q1118" i="1"/>
  <c r="Q2773" i="1"/>
  <c r="Q3367" i="1"/>
  <c r="Q2204" i="1"/>
  <c r="Q675" i="1"/>
  <c r="Q970" i="1"/>
  <c r="Q2759" i="1"/>
  <c r="Q672" i="1"/>
  <c r="Q3349" i="1"/>
  <c r="Q1679" i="1"/>
  <c r="Q3341" i="1"/>
  <c r="Q1551" i="1"/>
  <c r="Q2183" i="1"/>
  <c r="Q1113" i="1"/>
  <c r="Q1395" i="1"/>
  <c r="Q2178" i="1"/>
  <c r="Q3322" i="1"/>
  <c r="Q3317" i="1"/>
  <c r="Q403" i="1"/>
  <c r="Q661" i="1"/>
  <c r="Q2718" i="1"/>
  <c r="Q3299" i="1"/>
  <c r="Q3295" i="1"/>
  <c r="Q3288" i="1"/>
  <c r="Q3286" i="1"/>
  <c r="Q3283" i="1"/>
  <c r="Q2140" i="1"/>
  <c r="Q3277" i="1"/>
  <c r="Q2130" i="1"/>
  <c r="Q2700" i="1"/>
  <c r="Q1096" i="1"/>
  <c r="Q3268" i="1"/>
  <c r="Q1532" i="1"/>
  <c r="Q523" i="1"/>
  <c r="Q2682" i="1"/>
  <c r="Q1088" i="1"/>
  <c r="Q3248" i="1"/>
  <c r="Q2107" i="1"/>
  <c r="Q388" i="1"/>
  <c r="Q2670" i="1"/>
  <c r="Q3237" i="1"/>
  <c r="Q1375" i="1"/>
  <c r="Q2658" i="1"/>
  <c r="Q2095" i="1"/>
  <c r="Q1373" i="1"/>
  <c r="Q2089" i="1"/>
  <c r="Q2085" i="1"/>
  <c r="Q2076" i="1"/>
  <c r="Q1515" i="1"/>
  <c r="Q1654" i="1"/>
  <c r="Q773" i="1"/>
  <c r="Q1915" i="1"/>
  <c r="Q1607" i="1"/>
  <c r="N2082" i="1"/>
  <c r="Q2082" i="1"/>
  <c r="N648" i="1"/>
  <c r="Q648" i="1"/>
  <c r="N2647" i="1"/>
  <c r="Q2647" i="1"/>
  <c r="N3212" i="1"/>
  <c r="Q3212" i="1"/>
  <c r="N3211" i="1"/>
  <c r="Q3211" i="1"/>
  <c r="N3209" i="1"/>
  <c r="Q3209" i="1"/>
  <c r="N1657" i="1"/>
  <c r="Q1657" i="1"/>
  <c r="N511" i="1"/>
  <c r="Q511" i="1"/>
  <c r="N510" i="1"/>
  <c r="Q510" i="1"/>
  <c r="N2642" i="1"/>
  <c r="Q2642" i="1"/>
  <c r="N2641" i="1"/>
  <c r="Q2641" i="1"/>
  <c r="N800" i="1"/>
  <c r="Q800" i="1"/>
  <c r="N2639" i="1"/>
  <c r="Q2639" i="1"/>
  <c r="N249" i="1"/>
  <c r="Q249" i="1"/>
  <c r="N101" i="1"/>
  <c r="Q101" i="1"/>
  <c r="N3197" i="1"/>
  <c r="Q3197" i="1"/>
  <c r="N1516" i="1"/>
  <c r="Q1516" i="1"/>
  <c r="N3194" i="1"/>
  <c r="Q3194" i="1"/>
  <c r="N2635" i="1"/>
  <c r="Q2635" i="1"/>
  <c r="N98" i="1"/>
  <c r="Q98" i="1"/>
  <c r="N642" i="1"/>
  <c r="Q642" i="1"/>
  <c r="N1656" i="1"/>
  <c r="Q1656" i="1"/>
  <c r="N3193" i="1"/>
  <c r="Q3193" i="1"/>
  <c r="N1229" i="1"/>
  <c r="Q1229" i="1"/>
  <c r="N1655" i="1"/>
  <c r="Q1655" i="1"/>
  <c r="N2066" i="1"/>
  <c r="Q2066" i="1"/>
  <c r="N3189" i="1"/>
  <c r="Q3189" i="1"/>
  <c r="N1514" i="1"/>
  <c r="Q1514" i="1"/>
  <c r="N2627" i="1"/>
  <c r="Q2627" i="1"/>
  <c r="N795" i="1"/>
  <c r="Q795" i="1"/>
  <c r="N640" i="1"/>
  <c r="Q640" i="1"/>
  <c r="N2626" i="1"/>
  <c r="Q2626" i="1"/>
  <c r="N1070" i="1"/>
  <c r="Q1070" i="1"/>
  <c r="N2625" i="1"/>
  <c r="Q2625" i="1"/>
  <c r="N2624" i="1"/>
  <c r="Q2624" i="1"/>
  <c r="N2623" i="1"/>
  <c r="Q2623" i="1"/>
  <c r="N3181" i="1"/>
  <c r="Q3181" i="1"/>
  <c r="N2622" i="1"/>
  <c r="Q2622" i="1"/>
  <c r="N245" i="1"/>
  <c r="Q245" i="1"/>
  <c r="N2058" i="1"/>
  <c r="Q2058" i="1"/>
  <c r="N2057" i="1"/>
  <c r="Q2057" i="1"/>
  <c r="N3177" i="1"/>
  <c r="Q3177" i="1"/>
  <c r="N2616" i="1"/>
  <c r="Q2616" i="1"/>
  <c r="N380" i="1"/>
  <c r="Q380" i="1"/>
  <c r="N506" i="1"/>
  <c r="Q506" i="1"/>
  <c r="N2055" i="1"/>
  <c r="Q2055" i="1"/>
  <c r="N2613" i="1"/>
  <c r="Q2613" i="1"/>
  <c r="N2610" i="1"/>
  <c r="Q2610" i="1"/>
  <c r="N94" i="1"/>
  <c r="Q94" i="1"/>
  <c r="N2608" i="1"/>
  <c r="Q2608" i="1"/>
  <c r="N243" i="1"/>
  <c r="Q243" i="1"/>
  <c r="N3170" i="1"/>
  <c r="Q3170" i="1"/>
  <c r="N379" i="1"/>
  <c r="Q379" i="1"/>
  <c r="N1225" i="1"/>
  <c r="Q1225" i="1"/>
  <c r="N2054" i="1"/>
  <c r="Q2054" i="1"/>
  <c r="N3167" i="1"/>
  <c r="Q3167" i="1"/>
  <c r="N3165" i="1"/>
  <c r="Q3165" i="1"/>
  <c r="N939" i="1"/>
  <c r="Q939" i="1"/>
  <c r="N3164" i="1"/>
  <c r="Q3164" i="1"/>
  <c r="N3163" i="1"/>
  <c r="Q3163" i="1"/>
  <c r="N2052" i="1"/>
  <c r="Q2052" i="1"/>
  <c r="N2599" i="1"/>
  <c r="Q2599" i="1"/>
  <c r="N2050" i="1"/>
  <c r="Q2050" i="1"/>
  <c r="N1357" i="1"/>
  <c r="Q1357" i="1"/>
  <c r="N3160" i="1"/>
  <c r="Q3160" i="1"/>
  <c r="N3159" i="1"/>
  <c r="Q3159" i="1"/>
  <c r="N2595" i="1"/>
  <c r="Q2595" i="1"/>
  <c r="N936" i="1"/>
  <c r="Q936" i="1"/>
  <c r="N635" i="1"/>
  <c r="Q635" i="1"/>
  <c r="N1063" i="1"/>
  <c r="Q1063" i="1"/>
  <c r="N3154" i="1"/>
  <c r="Q3154" i="1"/>
  <c r="N2044" i="1"/>
  <c r="Q2044" i="1"/>
  <c r="N2043" i="1"/>
  <c r="Q2043" i="1"/>
  <c r="N2041" i="1"/>
  <c r="Q2041" i="1"/>
  <c r="N238" i="1"/>
  <c r="Q238" i="1"/>
  <c r="N2591" i="1"/>
  <c r="Q2591" i="1"/>
  <c r="N3149" i="1"/>
  <c r="Q3149" i="1"/>
  <c r="N3148" i="1"/>
  <c r="Q3148" i="1"/>
  <c r="N2037" i="1"/>
  <c r="Q2037" i="1"/>
  <c r="N498" i="1"/>
  <c r="Q498" i="1"/>
  <c r="N3145" i="1"/>
  <c r="Q3145" i="1"/>
  <c r="N497" i="1"/>
  <c r="Q497" i="1"/>
  <c r="N377" i="1"/>
  <c r="Q377" i="1"/>
  <c r="N2034" i="1"/>
  <c r="Q2034" i="1"/>
  <c r="N2032" i="1"/>
  <c r="Q2032" i="1"/>
  <c r="N3141" i="1"/>
  <c r="Q3141" i="1"/>
  <c r="N932" i="1"/>
  <c r="Q932" i="1"/>
  <c r="N3137" i="1"/>
  <c r="Q3137" i="1"/>
  <c r="N1645" i="1"/>
  <c r="Q1645" i="1"/>
  <c r="N87" i="1"/>
  <c r="Q87" i="1"/>
  <c r="N2586" i="1"/>
  <c r="Q2586" i="1"/>
  <c r="N2584" i="1"/>
  <c r="Q2584" i="1"/>
  <c r="N2026" i="1"/>
  <c r="Q2026" i="1"/>
  <c r="N1503" i="1"/>
  <c r="Q1503" i="1"/>
  <c r="N3133" i="1"/>
  <c r="Q3133" i="1"/>
  <c r="N3131" i="1"/>
  <c r="Q3131" i="1"/>
  <c r="N3128" i="1"/>
  <c r="Q3128" i="1"/>
  <c r="N236" i="1"/>
  <c r="Q236" i="1"/>
  <c r="N782" i="1"/>
  <c r="Q782" i="1"/>
  <c r="N2023" i="1"/>
  <c r="Q2023" i="1"/>
  <c r="N2022" i="1"/>
  <c r="Q2022" i="1"/>
  <c r="N2021" i="1"/>
  <c r="Q2021" i="1"/>
  <c r="N85" i="1"/>
  <c r="Q85" i="1"/>
  <c r="N1348" i="1"/>
  <c r="Q1348" i="1"/>
  <c r="N2572" i="1"/>
  <c r="Q2572" i="1"/>
  <c r="N2016" i="1"/>
  <c r="Q2016" i="1"/>
  <c r="N3121" i="1"/>
  <c r="Q3121" i="1"/>
  <c r="N3119" i="1"/>
  <c r="Q3119" i="1"/>
  <c r="N2014" i="1"/>
  <c r="Q2014" i="1"/>
  <c r="N2571" i="1"/>
  <c r="Q2571" i="1"/>
  <c r="N926" i="1"/>
  <c r="Q926" i="1"/>
  <c r="N3116" i="1"/>
  <c r="Q3116" i="1"/>
  <c r="N1498" i="1"/>
  <c r="Q1498" i="1"/>
  <c r="N2011" i="1"/>
  <c r="Q2011" i="1"/>
  <c r="N3113" i="1"/>
  <c r="Q3113" i="1"/>
  <c r="N1643" i="1"/>
  <c r="Q1643" i="1"/>
  <c r="N3111" i="1"/>
  <c r="Q3111" i="1"/>
  <c r="N2565" i="1"/>
  <c r="Q2565" i="1"/>
  <c r="N3109" i="1"/>
  <c r="Q3109" i="1"/>
  <c r="N234" i="1"/>
  <c r="Q234" i="1"/>
  <c r="N2007" i="1"/>
  <c r="Q2007" i="1"/>
  <c r="N2561" i="1"/>
  <c r="Q2561" i="1"/>
  <c r="N3107" i="1"/>
  <c r="Q3107" i="1"/>
  <c r="N2556" i="1"/>
  <c r="Q2556" i="1"/>
  <c r="N2555" i="1"/>
  <c r="Q2555" i="1"/>
  <c r="N1215" i="1"/>
  <c r="Q1215" i="1"/>
  <c r="N2554" i="1"/>
  <c r="Q2554" i="1"/>
  <c r="N1214" i="1"/>
  <c r="Q1214" i="1"/>
  <c r="N487" i="1"/>
  <c r="Q487" i="1"/>
  <c r="N1213" i="1"/>
  <c r="Q1213" i="1"/>
  <c r="N1638" i="1"/>
  <c r="Q1638" i="1"/>
  <c r="N1342" i="1"/>
  <c r="Q1342" i="1"/>
  <c r="N3098" i="1"/>
  <c r="Q3098" i="1"/>
  <c r="N2549" i="1"/>
  <c r="Q2549" i="1"/>
  <c r="N3097" i="1"/>
  <c r="Q3097" i="1"/>
  <c r="N626" i="1"/>
  <c r="Q626" i="1"/>
  <c r="N2000" i="1"/>
  <c r="Q2000" i="1"/>
  <c r="N1211" i="1"/>
  <c r="Q1211" i="1"/>
  <c r="N624" i="1"/>
  <c r="Q624" i="1"/>
  <c r="N1997" i="1"/>
  <c r="Q1997" i="1"/>
  <c r="N1636" i="1"/>
  <c r="Q1636" i="1"/>
  <c r="N2542" i="1"/>
  <c r="Q2542" i="1"/>
  <c r="N2540" i="1"/>
  <c r="Q2540" i="1"/>
  <c r="N1057" i="1"/>
  <c r="Q1057" i="1"/>
  <c r="N1340" i="1"/>
  <c r="Q1340" i="1"/>
  <c r="N1207" i="1"/>
  <c r="Q1207" i="1"/>
  <c r="N1634" i="1"/>
  <c r="Q1634" i="1"/>
  <c r="N1633" i="1"/>
  <c r="Q1633" i="1"/>
  <c r="N1991" i="1"/>
  <c r="Q1991" i="1"/>
  <c r="N620" i="1"/>
  <c r="Q620" i="1"/>
  <c r="N369" i="1"/>
  <c r="Q369" i="1"/>
  <c r="N1988" i="1"/>
  <c r="Q1988" i="1"/>
  <c r="N1056" i="1"/>
  <c r="Q1056" i="1"/>
  <c r="N2533" i="1"/>
  <c r="Q2533" i="1"/>
  <c r="N1206" i="1"/>
  <c r="Q1206" i="1"/>
  <c r="N920" i="1"/>
  <c r="Q920" i="1"/>
  <c r="N1985" i="1"/>
  <c r="Q1985" i="1"/>
  <c r="N767" i="1"/>
  <c r="Q767" i="1"/>
  <c r="N1630" i="1"/>
  <c r="Q1630" i="1"/>
  <c r="N2530" i="1"/>
  <c r="Q2530" i="1"/>
  <c r="N1054" i="1"/>
  <c r="Q1054" i="1"/>
  <c r="N366" i="1"/>
  <c r="Q366" i="1"/>
  <c r="N1337" i="1"/>
  <c r="Q1337" i="1"/>
  <c r="N1982" i="1"/>
  <c r="Q1982" i="1"/>
  <c r="N73" i="1"/>
  <c r="Q73" i="1"/>
  <c r="N480" i="1"/>
  <c r="Q480" i="1"/>
  <c r="N764" i="1"/>
  <c r="Q764" i="1"/>
  <c r="N3079" i="1"/>
  <c r="Q3079" i="1"/>
  <c r="N2525" i="1"/>
  <c r="Q2525" i="1"/>
  <c r="N1204" i="1"/>
  <c r="Q1204" i="1"/>
  <c r="N611" i="1"/>
  <c r="Q611" i="1"/>
  <c r="N3078" i="1"/>
  <c r="Q3078" i="1"/>
  <c r="N2521" i="1"/>
  <c r="Q2521" i="1"/>
  <c r="N1051" i="1"/>
  <c r="Q1051" i="1"/>
  <c r="N3077" i="1"/>
  <c r="Q3077" i="1"/>
  <c r="N1971" i="1"/>
  <c r="Q1971" i="1"/>
  <c r="N1334" i="1"/>
  <c r="Q1334" i="1"/>
  <c r="N2514" i="1"/>
  <c r="Q2514" i="1"/>
  <c r="N226" i="1"/>
  <c r="Q226" i="1"/>
  <c r="N476" i="1"/>
  <c r="Q476" i="1"/>
  <c r="N3070" i="1"/>
  <c r="Q3070" i="1"/>
  <c r="N3068" i="1"/>
  <c r="Q3068" i="1"/>
  <c r="N1202" i="1"/>
  <c r="Q1202" i="1"/>
  <c r="N759" i="1"/>
  <c r="Q759" i="1"/>
  <c r="N3065" i="1"/>
  <c r="Q3065" i="1"/>
  <c r="N1331" i="1"/>
  <c r="Q1331" i="1"/>
  <c r="N1329" i="1"/>
  <c r="Q1329" i="1"/>
  <c r="N361" i="1"/>
  <c r="Q361" i="1"/>
  <c r="N473" i="1"/>
  <c r="Q473" i="1"/>
  <c r="N758" i="1"/>
  <c r="Q758" i="1"/>
  <c r="N757" i="1"/>
  <c r="Q757" i="1"/>
  <c r="N2506" i="1"/>
  <c r="Q2506" i="1"/>
  <c r="N1962" i="1"/>
  <c r="Q1962" i="1"/>
  <c r="N1484" i="1"/>
  <c r="Q1484" i="1"/>
  <c r="N3058" i="1"/>
  <c r="Q3058" i="1"/>
  <c r="N66" i="1"/>
  <c r="Q66" i="1"/>
  <c r="N65" i="1"/>
  <c r="Q65" i="1"/>
  <c r="N221" i="1"/>
  <c r="Q221" i="1"/>
  <c r="N1042" i="1"/>
  <c r="Q1042" i="1"/>
  <c r="N1199" i="1"/>
  <c r="Q1199" i="1"/>
  <c r="N2497" i="1"/>
  <c r="Q2497" i="1"/>
  <c r="N754" i="1"/>
  <c r="Q754" i="1"/>
  <c r="N1958" i="1"/>
  <c r="Q1958" i="1"/>
  <c r="N3048" i="1"/>
  <c r="Q3048" i="1"/>
  <c r="N2495" i="1"/>
  <c r="Q2495" i="1"/>
  <c r="N753" i="1"/>
  <c r="Q753" i="1"/>
  <c r="N911" i="1"/>
  <c r="Q911" i="1"/>
  <c r="N1954" i="1"/>
  <c r="Q1954" i="1"/>
  <c r="N2491" i="1"/>
  <c r="Q2491" i="1"/>
  <c r="N470" i="1"/>
  <c r="Q470" i="1"/>
  <c r="N910" i="1"/>
  <c r="Q910" i="1"/>
  <c r="N62" i="1"/>
  <c r="Q62" i="1"/>
  <c r="N2488" i="1"/>
  <c r="Q2488" i="1"/>
  <c r="N1953" i="1"/>
  <c r="Q1953" i="1"/>
  <c r="N1480" i="1"/>
  <c r="Q1480" i="1"/>
  <c r="N1952" i="1"/>
  <c r="Q1952" i="1"/>
  <c r="N3038" i="1"/>
  <c r="Q3038" i="1"/>
  <c r="N1478" i="1"/>
  <c r="Q1478" i="1"/>
  <c r="N2485" i="1"/>
  <c r="Q2485" i="1"/>
  <c r="N1950" i="1"/>
  <c r="Q1950" i="1"/>
  <c r="N1949" i="1"/>
  <c r="Q1949" i="1"/>
  <c r="N906" i="1"/>
  <c r="Q906" i="1"/>
  <c r="N1475" i="1"/>
  <c r="Q1475" i="1"/>
  <c r="N2481" i="1"/>
  <c r="Q2481" i="1"/>
  <c r="N1324" i="1"/>
  <c r="Q1324" i="1"/>
  <c r="N2477" i="1"/>
  <c r="Q2477" i="1"/>
  <c r="N469" i="1"/>
  <c r="Q469" i="1"/>
  <c r="N3036" i="1"/>
  <c r="Q3036" i="1"/>
  <c r="N1193" i="1"/>
  <c r="Q1193" i="1"/>
  <c r="N3033" i="1"/>
  <c r="Q3033" i="1"/>
  <c r="N3032" i="1"/>
  <c r="Q3032" i="1"/>
  <c r="N904" i="1"/>
  <c r="Q904" i="1"/>
  <c r="N57" i="1"/>
  <c r="Q57" i="1"/>
  <c r="N468" i="1"/>
  <c r="Q468" i="1"/>
  <c r="N2471" i="1"/>
  <c r="Q2471" i="1"/>
  <c r="N210" i="1"/>
  <c r="Q210" i="1"/>
  <c r="N1623" i="1"/>
  <c r="Q1623" i="1"/>
  <c r="N352" i="1"/>
  <c r="Q352" i="1"/>
  <c r="N1190" i="1"/>
  <c r="Q1190" i="1"/>
  <c r="N1936" i="1"/>
  <c r="Q1936" i="1"/>
  <c r="N2466" i="1"/>
  <c r="Q2466" i="1"/>
  <c r="N749" i="1"/>
  <c r="Q749" i="1"/>
  <c r="N1935" i="1"/>
  <c r="Q1935" i="1"/>
  <c r="N348" i="1"/>
  <c r="Q348" i="1"/>
  <c r="N1933" i="1"/>
  <c r="Q1933" i="1"/>
  <c r="N1187" i="1"/>
  <c r="Q1187" i="1"/>
  <c r="N1932" i="1"/>
  <c r="Q1932" i="1"/>
  <c r="N1930" i="1"/>
  <c r="Q1930" i="1"/>
  <c r="N1929" i="1"/>
  <c r="Q1929" i="1"/>
  <c r="N1317" i="1"/>
  <c r="Q1317" i="1"/>
  <c r="N1035" i="1"/>
  <c r="Q1035" i="1"/>
  <c r="N900" i="1"/>
  <c r="Q900" i="1"/>
  <c r="N1621" i="1"/>
  <c r="Q1621" i="1"/>
  <c r="N899" i="1"/>
  <c r="Q899" i="1"/>
  <c r="N1620" i="1"/>
  <c r="Q1620" i="1"/>
  <c r="N2456" i="1"/>
  <c r="Q2456" i="1"/>
  <c r="N1186" i="1"/>
  <c r="Q1186" i="1"/>
  <c r="N1923" i="1"/>
  <c r="Q1923" i="1"/>
  <c r="N604" i="1"/>
  <c r="Q604" i="1"/>
  <c r="N1619" i="1"/>
  <c r="Q1619" i="1"/>
  <c r="N1033" i="1"/>
  <c r="Q1033" i="1"/>
  <c r="N465" i="1"/>
  <c r="Q465" i="1"/>
  <c r="N1314" i="1"/>
  <c r="Q1314" i="1"/>
  <c r="N895" i="1"/>
  <c r="Q895" i="1"/>
  <c r="N744" i="1"/>
  <c r="Q744" i="1"/>
  <c r="N1312" i="1"/>
  <c r="Q1312" i="1"/>
  <c r="N2448" i="1"/>
  <c r="Q2448" i="1"/>
  <c r="N464" i="1"/>
  <c r="Q464" i="1"/>
  <c r="N346" i="1"/>
  <c r="Q346" i="1"/>
  <c r="N893" i="1"/>
  <c r="Q893" i="1"/>
  <c r="N3009" i="1"/>
  <c r="Q3009" i="1"/>
  <c r="N3007" i="1"/>
  <c r="Q3007" i="1"/>
  <c r="N462" i="1"/>
  <c r="Q462" i="1"/>
  <c r="N2444" i="1"/>
  <c r="Q2444" i="1"/>
  <c r="N1916" i="1"/>
  <c r="Q1916" i="1"/>
  <c r="N3004" i="1"/>
  <c r="Q3004" i="1"/>
  <c r="N892" i="1"/>
  <c r="Q892" i="1"/>
  <c r="N2441" i="1"/>
  <c r="Q2441" i="1"/>
  <c r="N2440" i="1"/>
  <c r="Q2440" i="1"/>
  <c r="N3001" i="1"/>
  <c r="Q3001" i="1"/>
  <c r="N2437" i="1"/>
  <c r="Q2437" i="1"/>
  <c r="N2436" i="1"/>
  <c r="Q2436" i="1"/>
  <c r="N2997" i="1"/>
  <c r="Q2997" i="1"/>
  <c r="N2435" i="1"/>
  <c r="Q2435" i="1"/>
  <c r="N2996" i="1"/>
  <c r="Q2996" i="1"/>
  <c r="N341" i="1"/>
  <c r="Q341" i="1"/>
  <c r="N1616" i="1"/>
  <c r="Q1616" i="1"/>
  <c r="N48" i="1"/>
  <c r="Q48" i="1"/>
  <c r="N201" i="1"/>
  <c r="Q201" i="1"/>
  <c r="N1308" i="1"/>
  <c r="Q1308" i="1"/>
  <c r="N1910" i="1"/>
  <c r="Q1910" i="1"/>
  <c r="N597" i="1"/>
  <c r="Q597" i="1"/>
  <c r="N198" i="1"/>
  <c r="Q198" i="1"/>
  <c r="N2429" i="1"/>
  <c r="Q2429" i="1"/>
  <c r="N2990" i="1"/>
  <c r="Q2990" i="1"/>
  <c r="N2426" i="1"/>
  <c r="Q2426" i="1"/>
  <c r="N2989" i="1"/>
  <c r="Q2989" i="1"/>
  <c r="N1180" i="1"/>
  <c r="Q1180" i="1"/>
  <c r="N1029" i="1"/>
  <c r="Q1029" i="1"/>
  <c r="N2422" i="1"/>
  <c r="Q2422" i="1"/>
  <c r="N1903" i="1"/>
  <c r="Q1903" i="1"/>
  <c r="N2421" i="1"/>
  <c r="Q2421" i="1"/>
  <c r="N46" i="1"/>
  <c r="Q46" i="1"/>
  <c r="N1902" i="1"/>
  <c r="Q1902" i="1"/>
  <c r="N1900" i="1"/>
  <c r="Q1900" i="1"/>
  <c r="N2416" i="1"/>
  <c r="Q2416" i="1"/>
  <c r="N885" i="1"/>
  <c r="Q885" i="1"/>
  <c r="N2978" i="1"/>
  <c r="Q2978" i="1"/>
  <c r="N2413" i="1"/>
  <c r="Q2413" i="1"/>
  <c r="N1461" i="1"/>
  <c r="Q1461" i="1"/>
  <c r="N2412" i="1"/>
  <c r="Q2412" i="1"/>
  <c r="N42" i="1"/>
  <c r="Q42" i="1"/>
  <c r="N2976" i="1"/>
  <c r="Q2976" i="1"/>
  <c r="N2975" i="1"/>
  <c r="Q2975" i="1"/>
  <c r="N883" i="1"/>
  <c r="Q883" i="1"/>
  <c r="N2974" i="1"/>
  <c r="Q2974" i="1"/>
  <c r="N1178" i="1"/>
  <c r="Q1178" i="1"/>
  <c r="N1894" i="1"/>
  <c r="Q1894" i="1"/>
  <c r="N1893" i="1"/>
  <c r="Q1893" i="1"/>
  <c r="N1026" i="1"/>
  <c r="Q1026" i="1"/>
  <c r="N1890" i="1"/>
  <c r="Q1890" i="1"/>
  <c r="N195" i="1"/>
  <c r="Q195" i="1"/>
  <c r="N1024" i="1"/>
  <c r="Q1024" i="1"/>
  <c r="N1177" i="1"/>
  <c r="Q1177" i="1"/>
  <c r="N1888" i="1"/>
  <c r="Q1888" i="1"/>
  <c r="N1887" i="1"/>
  <c r="Q1887" i="1"/>
  <c r="N455" i="1"/>
  <c r="Q455" i="1"/>
  <c r="N2401" i="1"/>
  <c r="Q2401" i="1"/>
  <c r="N1175" i="1"/>
  <c r="Q1175" i="1"/>
  <c r="N2965" i="1"/>
  <c r="Q2965" i="1"/>
  <c r="N454" i="1"/>
  <c r="Q454" i="1"/>
  <c r="N334" i="1"/>
  <c r="Q334" i="1"/>
  <c r="N1304" i="1"/>
  <c r="Q1304" i="1"/>
  <c r="N2394" i="1"/>
  <c r="Q2394" i="1"/>
  <c r="N2393" i="1"/>
  <c r="Q2393" i="1"/>
  <c r="N1884" i="1"/>
  <c r="Q1884" i="1"/>
  <c r="N1454" i="1"/>
  <c r="Q1454" i="1"/>
  <c r="N1174" i="1"/>
  <c r="Q1174" i="1"/>
  <c r="N2959" i="1"/>
  <c r="Q2959" i="1"/>
  <c r="N1606" i="1"/>
  <c r="Q1606" i="1"/>
  <c r="N2956" i="1"/>
  <c r="Q2956" i="1"/>
  <c r="N1880" i="1"/>
  <c r="Q1880" i="1"/>
  <c r="N1301" i="1"/>
  <c r="Q1301" i="1"/>
  <c r="N1605" i="1"/>
  <c r="Q1605" i="1"/>
  <c r="N1878" i="1"/>
  <c r="Q1878" i="1"/>
  <c r="N448" i="1"/>
  <c r="Q448" i="1"/>
  <c r="N1172" i="1"/>
  <c r="Q1172" i="1"/>
  <c r="N2949" i="1"/>
  <c r="Q2949" i="1"/>
  <c r="N33" i="1"/>
  <c r="Q33" i="1"/>
  <c r="N1451" i="1"/>
  <c r="Q1451" i="1"/>
  <c r="N446" i="1"/>
  <c r="Q446" i="1"/>
  <c r="N2944" i="1"/>
  <c r="Q2944" i="1"/>
  <c r="N1169" i="1"/>
  <c r="Q1169" i="1"/>
  <c r="N1875" i="1"/>
  <c r="Q1875" i="1"/>
  <c r="N331" i="1"/>
  <c r="Q331" i="1"/>
  <c r="N2940" i="1"/>
  <c r="Q2940" i="1"/>
  <c r="N1873" i="1"/>
  <c r="Q1873" i="1"/>
  <c r="N1021" i="1"/>
  <c r="Q1021" i="1"/>
  <c r="N188" i="1"/>
  <c r="Q188" i="1"/>
  <c r="N30" i="1"/>
  <c r="Q30" i="1"/>
  <c r="N29" i="1"/>
  <c r="Q29" i="1"/>
  <c r="N1445" i="1"/>
  <c r="Q1445" i="1"/>
  <c r="N2375" i="1"/>
  <c r="Q2375" i="1"/>
  <c r="N2934" i="1"/>
  <c r="Q2934" i="1"/>
  <c r="N1868" i="1"/>
  <c r="Q1868" i="1"/>
  <c r="N1299" i="1"/>
  <c r="Q1299" i="1"/>
  <c r="N730" i="1"/>
  <c r="Q730" i="1"/>
  <c r="N1019" i="1"/>
  <c r="Q1019" i="1"/>
  <c r="N1863" i="1"/>
  <c r="Q1863" i="1"/>
  <c r="N1862" i="1"/>
  <c r="Q1862" i="1"/>
  <c r="N1018" i="1"/>
  <c r="Q1018" i="1"/>
  <c r="N728" i="1"/>
  <c r="Q728" i="1"/>
  <c r="N1858" i="1"/>
  <c r="Q1858" i="1"/>
  <c r="N2372" i="1"/>
  <c r="Q2372" i="1"/>
  <c r="N877" i="1"/>
  <c r="Q877" i="1"/>
  <c r="N726" i="1"/>
  <c r="Q726" i="1"/>
  <c r="N2371" i="1"/>
  <c r="Q2371" i="1"/>
  <c r="N1854" i="1"/>
  <c r="Q1854" i="1"/>
  <c r="N723" i="1"/>
  <c r="Q723" i="1"/>
  <c r="N583" i="1"/>
  <c r="Q583" i="1"/>
  <c r="N582" i="1"/>
  <c r="Q582" i="1"/>
  <c r="N324" i="1"/>
  <c r="Q324" i="1"/>
  <c r="N581" i="1"/>
  <c r="Q581" i="1"/>
  <c r="N185" i="1"/>
  <c r="Q185" i="1"/>
  <c r="N1847" i="1"/>
  <c r="Q1847" i="1"/>
  <c r="N2920" i="1"/>
  <c r="Q2920" i="1"/>
  <c r="N1295" i="1"/>
  <c r="Q1295" i="1"/>
  <c r="N1293" i="1"/>
  <c r="Q1293" i="1"/>
  <c r="N25" i="1"/>
  <c r="Q25" i="1"/>
  <c r="N2361" i="1"/>
  <c r="Q2361" i="1"/>
  <c r="N2359" i="1"/>
  <c r="Q2359" i="1"/>
  <c r="N874" i="1"/>
  <c r="Q874" i="1"/>
  <c r="N1163" i="1"/>
  <c r="Q1163" i="1"/>
  <c r="N1598" i="1"/>
  <c r="Q1598" i="1"/>
  <c r="N1840" i="1"/>
  <c r="Q1840" i="1"/>
  <c r="N2915" i="1"/>
  <c r="Q2915" i="1"/>
  <c r="N183" i="1"/>
  <c r="Q183" i="1"/>
  <c r="N1439" i="1"/>
  <c r="Q1439" i="1"/>
  <c r="N2354" i="1"/>
  <c r="Q2354" i="1"/>
  <c r="N1835" i="1"/>
  <c r="Q1835" i="1"/>
  <c r="N579" i="1"/>
  <c r="Q579" i="1"/>
  <c r="N442" i="1"/>
  <c r="Q442" i="1"/>
  <c r="N1833" i="1"/>
  <c r="Q1833" i="1"/>
  <c r="N873" i="1"/>
  <c r="Q873" i="1"/>
  <c r="N2352" i="1"/>
  <c r="Q2352" i="1"/>
  <c r="N1830" i="1"/>
  <c r="Q1830" i="1"/>
  <c r="N2905" i="1"/>
  <c r="Q2905" i="1"/>
  <c r="N1437" i="1"/>
  <c r="Q1437" i="1"/>
  <c r="N1594" i="1"/>
  <c r="Q1594" i="1"/>
  <c r="N24" i="1"/>
  <c r="Q24" i="1"/>
  <c r="N1825" i="1"/>
  <c r="Q1825" i="1"/>
  <c r="N577" i="1"/>
  <c r="Q577" i="1"/>
  <c r="N1822" i="1"/>
  <c r="Q1822" i="1"/>
  <c r="N2348" i="1"/>
  <c r="Q2348" i="1"/>
  <c r="Q2774" i="1"/>
  <c r="Q2209" i="1"/>
  <c r="Q1117" i="1"/>
  <c r="Q1685" i="1"/>
  <c r="Q674" i="1"/>
  <c r="Q3356" i="1"/>
  <c r="Q3353" i="1"/>
  <c r="Q829" i="1"/>
  <c r="Q3343" i="1"/>
  <c r="Q668" i="1"/>
  <c r="Q2744" i="1"/>
  <c r="Q540" i="1"/>
  <c r="Q3332" i="1"/>
  <c r="Q539" i="1"/>
  <c r="Q1262" i="1"/>
  <c r="Q3325" i="1"/>
  <c r="Q3321" i="1"/>
  <c r="Q3315" i="1"/>
  <c r="Q1391" i="1"/>
  <c r="Q3310" i="1"/>
  <c r="Q128" i="1"/>
  <c r="Q3303" i="1"/>
  <c r="Q3301" i="1"/>
  <c r="Q1106" i="1"/>
  <c r="Q1253" i="1"/>
  <c r="Q2153" i="1"/>
  <c r="Q2708" i="1"/>
  <c r="Q2147" i="1"/>
  <c r="Q2143" i="1"/>
  <c r="Q2139" i="1"/>
  <c r="Q267" i="1"/>
  <c r="Q2129" i="1"/>
  <c r="Q1535" i="1"/>
  <c r="Q1095" i="1"/>
  <c r="Q2692" i="1"/>
  <c r="Q653" i="1"/>
  <c r="Q1381" i="1"/>
  <c r="Q2680" i="1"/>
  <c r="Q2676" i="1"/>
  <c r="Q2675" i="1"/>
  <c r="Q3251" i="1"/>
  <c r="Q2109" i="1"/>
  <c r="Q515" i="1"/>
  <c r="Q2671" i="1"/>
  <c r="Q651" i="1"/>
  <c r="Q257" i="1"/>
  <c r="Q1241" i="1"/>
  <c r="Q1374" i="1"/>
  <c r="Q1661" i="1"/>
  <c r="Q2092" i="1"/>
  <c r="Q1520" i="1"/>
  <c r="Q1368" i="1"/>
  <c r="Q3205" i="1"/>
  <c r="Q2633" i="1"/>
  <c r="Q489" i="1"/>
  <c r="Q370" i="1"/>
  <c r="Q1330" i="1"/>
  <c r="Q1481" i="1"/>
  <c r="N1403" i="1"/>
  <c r="Q1403" i="1"/>
  <c r="N3373" i="1"/>
  <c r="Q3373" i="1"/>
  <c r="N1401" i="1"/>
  <c r="Q1401" i="1"/>
  <c r="N2211" i="1"/>
  <c r="Q2211" i="1"/>
  <c r="N286" i="1"/>
  <c r="Q286" i="1"/>
  <c r="N3371" i="1"/>
  <c r="Q3371" i="1"/>
  <c r="N2772" i="1"/>
  <c r="Q2772" i="1"/>
  <c r="N2208" i="1"/>
  <c r="Q2208" i="1"/>
  <c r="N834" i="1"/>
  <c r="Q834" i="1"/>
  <c r="N1686" i="1"/>
  <c r="Q1686" i="1"/>
  <c r="N2206" i="1"/>
  <c r="Q2206" i="1"/>
  <c r="N2769" i="1"/>
  <c r="Q2769" i="1"/>
  <c r="N3366" i="1"/>
  <c r="Q3366" i="1"/>
  <c r="N3364" i="1"/>
  <c r="Q3364" i="1"/>
  <c r="N2201" i="1"/>
  <c r="Q2201" i="1"/>
  <c r="N2767" i="1"/>
  <c r="Q2767" i="1"/>
  <c r="N1116" i="1"/>
  <c r="Q1116" i="1"/>
  <c r="N2765" i="1"/>
  <c r="Q2765" i="1"/>
  <c r="N1269" i="1"/>
  <c r="Q1269" i="1"/>
  <c r="N1684" i="1"/>
  <c r="Q1684" i="1"/>
  <c r="N409" i="1"/>
  <c r="Q409" i="1"/>
  <c r="N3358" i="1"/>
  <c r="Q3358" i="1"/>
  <c r="N1683" i="1"/>
  <c r="Q1683" i="1"/>
  <c r="N2761" i="1"/>
  <c r="Q2761" i="1"/>
  <c r="N285" i="1"/>
  <c r="Q285" i="1"/>
  <c r="N2758" i="1"/>
  <c r="Q2758" i="1"/>
  <c r="N2195" i="1"/>
  <c r="Q2195" i="1"/>
  <c r="N2194" i="1"/>
  <c r="Q2194" i="1"/>
  <c r="N671" i="1"/>
  <c r="Q671" i="1"/>
  <c r="N1399" i="1"/>
  <c r="Q1399" i="1"/>
  <c r="N1398" i="1"/>
  <c r="Q1398" i="1"/>
  <c r="N2754" i="1"/>
  <c r="Q2754" i="1"/>
  <c r="N3348" i="1"/>
  <c r="Q3348" i="1"/>
  <c r="N2193" i="1"/>
  <c r="Q2193" i="1"/>
  <c r="N2191" i="1"/>
  <c r="Q2191" i="1"/>
  <c r="N2190" i="1"/>
  <c r="Q2190" i="1"/>
  <c r="N2752" i="1"/>
  <c r="Q2752" i="1"/>
  <c r="N1553" i="1"/>
  <c r="Q1553" i="1"/>
  <c r="N2188" i="1"/>
  <c r="Q2188" i="1"/>
  <c r="N670" i="1"/>
  <c r="Q670" i="1"/>
  <c r="N2750" i="1"/>
  <c r="Q2750" i="1"/>
  <c r="N1115" i="1"/>
  <c r="Q1115" i="1"/>
  <c r="N3340" i="1"/>
  <c r="Q3340" i="1"/>
  <c r="N541" i="1"/>
  <c r="Q541" i="1"/>
  <c r="N2746" i="1"/>
  <c r="Q2746" i="1"/>
  <c r="N2185" i="1"/>
  <c r="Q2185" i="1"/>
  <c r="N1264" i="1"/>
  <c r="Q1264" i="1"/>
  <c r="N3336" i="1"/>
  <c r="Q3336" i="1"/>
  <c r="N2743" i="1"/>
  <c r="Q2743" i="1"/>
  <c r="N2742" i="1"/>
  <c r="Q2742" i="1"/>
  <c r="N2739" i="1"/>
  <c r="Q2739" i="1"/>
  <c r="N406" i="1"/>
  <c r="Q406" i="1"/>
  <c r="N405" i="1"/>
  <c r="Q405" i="1"/>
  <c r="N281" i="1"/>
  <c r="Q281" i="1"/>
  <c r="N1263" i="1"/>
  <c r="Q1263" i="1"/>
  <c r="N1550" i="1"/>
  <c r="Q1550" i="1"/>
  <c r="N1549" i="1"/>
  <c r="Q1549" i="1"/>
  <c r="N1548" i="1"/>
  <c r="Q1548" i="1"/>
  <c r="N3330" i="1"/>
  <c r="Q3330" i="1"/>
  <c r="N1547" i="1"/>
  <c r="Q1547" i="1"/>
  <c r="N2731" i="1"/>
  <c r="Q2731" i="1"/>
  <c r="N278" i="1"/>
  <c r="Q278" i="1"/>
  <c r="N2730" i="1"/>
  <c r="Q2730" i="1"/>
  <c r="N1394" i="1"/>
  <c r="Q1394" i="1"/>
  <c r="N3324" i="1"/>
  <c r="Q3324" i="1"/>
  <c r="N2727" i="1"/>
  <c r="Q2727" i="1"/>
  <c r="N1111" i="1"/>
  <c r="Q1111" i="1"/>
  <c r="N3320" i="1"/>
  <c r="Q3320" i="1"/>
  <c r="N2176" i="1"/>
  <c r="Q2176" i="1"/>
  <c r="N663" i="1"/>
  <c r="Q663" i="1"/>
  <c r="N2725" i="1"/>
  <c r="Q2725" i="1"/>
  <c r="N3316" i="1"/>
  <c r="Q3316" i="1"/>
  <c r="N821" i="1"/>
  <c r="Q821" i="1"/>
  <c r="N2723" i="1"/>
  <c r="Q2723" i="1"/>
  <c r="N1260" i="1"/>
  <c r="Q1260" i="1"/>
  <c r="N1259" i="1"/>
  <c r="Q1259" i="1"/>
  <c r="N2170" i="1"/>
  <c r="Q2170" i="1"/>
  <c r="N131" i="1"/>
  <c r="Q131" i="1"/>
  <c r="N1390" i="1"/>
  <c r="Q1390" i="1"/>
  <c r="N130" i="1"/>
  <c r="Q130" i="1"/>
  <c r="N3312" i="1"/>
  <c r="Q3312" i="1"/>
  <c r="N820" i="1"/>
  <c r="Q820" i="1"/>
  <c r="N3309" i="1"/>
  <c r="Q3309" i="1"/>
  <c r="N2164" i="1"/>
  <c r="Q2164" i="1"/>
  <c r="N1108" i="1"/>
  <c r="Q1108" i="1"/>
  <c r="N3305" i="1"/>
  <c r="Q3305" i="1"/>
  <c r="N3304" i="1"/>
  <c r="Q3304" i="1"/>
  <c r="N2162" i="1"/>
  <c r="Q2162" i="1"/>
  <c r="N2161" i="1"/>
  <c r="Q2161" i="1"/>
  <c r="N2719" i="1"/>
  <c r="Q2719" i="1"/>
  <c r="N2160" i="1"/>
  <c r="Q2160" i="1"/>
  <c r="N658" i="1"/>
  <c r="Q658" i="1"/>
  <c r="N2158" i="1"/>
  <c r="Q2158" i="1"/>
  <c r="N1670" i="1"/>
  <c r="Q1670" i="1"/>
  <c r="N1254" i="1"/>
  <c r="Q1254" i="1"/>
  <c r="N2716" i="1"/>
  <c r="Q2716" i="1"/>
  <c r="N2714" i="1"/>
  <c r="Q2714" i="1"/>
  <c r="N271" i="1"/>
  <c r="Q271" i="1"/>
  <c r="N2712" i="1"/>
  <c r="Q2712" i="1"/>
  <c r="N122" i="1"/>
  <c r="Q122" i="1"/>
  <c r="N400" i="1"/>
  <c r="Q400" i="1"/>
  <c r="N2154" i="1"/>
  <c r="Q2154" i="1"/>
  <c r="N3291" i="1"/>
  <c r="Q3291" i="1"/>
  <c r="N656" i="1"/>
  <c r="Q656" i="1"/>
  <c r="N2151" i="1"/>
  <c r="Q2151" i="1"/>
  <c r="N1104" i="1"/>
  <c r="Q1104" i="1"/>
  <c r="N121" i="1"/>
  <c r="Q121" i="1"/>
  <c r="N1540" i="1"/>
  <c r="Q1540" i="1"/>
  <c r="N2148" i="1"/>
  <c r="Q2148" i="1"/>
  <c r="N3285" i="1"/>
  <c r="Q3285" i="1"/>
  <c r="N2707" i="1"/>
  <c r="Q2707" i="1"/>
  <c r="N1101" i="1"/>
  <c r="Q1101" i="1"/>
  <c r="N529" i="1"/>
  <c r="Q529" i="1"/>
  <c r="N959" i="1"/>
  <c r="Q959" i="1"/>
  <c r="N396" i="1"/>
  <c r="Q396" i="1"/>
  <c r="N1100" i="1"/>
  <c r="Q1100" i="1"/>
  <c r="N3281" i="1"/>
  <c r="Q3281" i="1"/>
  <c r="N2705" i="1"/>
  <c r="Q2705" i="1"/>
  <c r="N2138" i="1"/>
  <c r="Q2138" i="1"/>
  <c r="N2704" i="1"/>
  <c r="Q2704" i="1"/>
  <c r="N3279" i="1"/>
  <c r="Q3279" i="1"/>
  <c r="N2135" i="1"/>
  <c r="Q2135" i="1"/>
  <c r="N118" i="1"/>
  <c r="Q118" i="1"/>
  <c r="N2133" i="1"/>
  <c r="Q2133" i="1"/>
  <c r="N527" i="1"/>
  <c r="Q527" i="1"/>
  <c r="N1249" i="1"/>
  <c r="Q1249" i="1"/>
  <c r="N2701" i="1"/>
  <c r="Q2701" i="1"/>
  <c r="N3275" i="1"/>
  <c r="Q3275" i="1"/>
  <c r="N3273" i="1"/>
  <c r="Q3273" i="1"/>
  <c r="N1536" i="1"/>
  <c r="Q1536" i="1"/>
  <c r="N1534" i="1"/>
  <c r="Q1534" i="1"/>
  <c r="N2124" i="1"/>
  <c r="Q2124" i="1"/>
  <c r="N526" i="1"/>
  <c r="Q526" i="1"/>
  <c r="N2123" i="1"/>
  <c r="Q2123" i="1"/>
  <c r="N2696" i="1"/>
  <c r="Q2696" i="1"/>
  <c r="N115" i="1"/>
  <c r="Q115" i="1"/>
  <c r="N1383" i="1"/>
  <c r="Q1383" i="1"/>
  <c r="N2694" i="1"/>
  <c r="Q2694" i="1"/>
  <c r="N3267" i="1"/>
  <c r="Q3267" i="1"/>
  <c r="N815" i="1"/>
  <c r="Q815" i="1"/>
  <c r="N955" i="1"/>
  <c r="Q955" i="1"/>
  <c r="N813" i="1"/>
  <c r="Q813" i="1"/>
  <c r="N3265" i="1"/>
  <c r="Q3265" i="1"/>
  <c r="N525" i="1"/>
  <c r="Q525" i="1"/>
  <c r="N1093" i="1"/>
  <c r="Q1093" i="1"/>
  <c r="N3264" i="1"/>
  <c r="Q3264" i="1"/>
  <c r="N3263" i="1"/>
  <c r="Q3263" i="1"/>
  <c r="N3261" i="1"/>
  <c r="Q3261" i="1"/>
  <c r="N2115" i="1"/>
  <c r="Q2115" i="1"/>
  <c r="N1531" i="1"/>
  <c r="Q1531" i="1"/>
  <c r="N1380" i="1"/>
  <c r="Q1380" i="1"/>
  <c r="N1090" i="1"/>
  <c r="Q1090" i="1"/>
  <c r="N1379" i="1"/>
  <c r="Q1379" i="1"/>
  <c r="N3255" i="1"/>
  <c r="Q3255" i="1"/>
  <c r="N3254" i="1"/>
  <c r="Q3254" i="1"/>
  <c r="N1667" i="1"/>
  <c r="Q1667" i="1"/>
  <c r="N2110" i="1"/>
  <c r="Q2110" i="1"/>
  <c r="N1377" i="1"/>
  <c r="Q1377" i="1"/>
  <c r="N952" i="1"/>
  <c r="Q952" i="1"/>
  <c r="N3249" i="1"/>
  <c r="Q3249" i="1"/>
  <c r="N2674" i="1"/>
  <c r="Q2674" i="1"/>
  <c r="N2108" i="1"/>
  <c r="Q2108" i="1"/>
  <c r="N1529" i="1"/>
  <c r="Q1529" i="1"/>
  <c r="N2672" i="1"/>
  <c r="Q2672" i="1"/>
  <c r="N390" i="1"/>
  <c r="Q390" i="1"/>
  <c r="N260" i="1"/>
  <c r="Q260" i="1"/>
  <c r="N2105" i="1"/>
  <c r="Q2105" i="1"/>
  <c r="N109" i="1"/>
  <c r="Q109" i="1"/>
  <c r="N1245" i="1"/>
  <c r="Q1245" i="1"/>
  <c r="N258" i="1"/>
  <c r="Q258" i="1"/>
  <c r="N108" i="1"/>
  <c r="Q108" i="1"/>
  <c r="N1526" i="1"/>
  <c r="Q1526" i="1"/>
  <c r="N2669" i="1"/>
  <c r="Q2669" i="1"/>
  <c r="N3238" i="1"/>
  <c r="Q3238" i="1"/>
  <c r="N810" i="1"/>
  <c r="Q810" i="1"/>
  <c r="N2666" i="1"/>
  <c r="Q2666" i="1"/>
  <c r="N1244" i="1"/>
  <c r="Q1244" i="1"/>
  <c r="N3236" i="1"/>
  <c r="Q3236" i="1"/>
  <c r="N3235" i="1"/>
  <c r="Q3235" i="1"/>
  <c r="N809" i="1"/>
  <c r="Q809" i="1"/>
  <c r="N3234" i="1"/>
  <c r="Q3234" i="1"/>
  <c r="N950" i="1"/>
  <c r="Q950" i="1"/>
  <c r="N3233" i="1"/>
  <c r="Q3233" i="1"/>
  <c r="N2661" i="1"/>
  <c r="Q2661" i="1"/>
  <c r="N1081" i="1"/>
  <c r="Q1081" i="1"/>
  <c r="N2657" i="1"/>
  <c r="Q2657" i="1"/>
  <c r="N3231" i="1"/>
  <c r="Q3231" i="1"/>
  <c r="N253" i="1"/>
  <c r="Q253" i="1"/>
  <c r="N3229" i="1"/>
  <c r="Q3229" i="1"/>
  <c r="N3227" i="1"/>
  <c r="Q3227" i="1"/>
  <c r="N3226" i="1"/>
  <c r="Q3226" i="1"/>
  <c r="N1239" i="1"/>
  <c r="Q1239" i="1"/>
  <c r="N384" i="1"/>
  <c r="Q384" i="1"/>
  <c r="N3224" i="1"/>
  <c r="Q3224" i="1"/>
  <c r="N1521" i="1"/>
  <c r="Q1521" i="1"/>
  <c r="N3221" i="1"/>
  <c r="Q3221" i="1"/>
  <c r="N1237" i="1"/>
  <c r="Q1237" i="1"/>
  <c r="N1371" i="1"/>
  <c r="Q1371" i="1"/>
  <c r="N3219" i="1"/>
  <c r="Q3219" i="1"/>
  <c r="N947" i="1"/>
  <c r="Q947" i="1"/>
  <c r="N946" i="1"/>
  <c r="Q946" i="1"/>
  <c r="N2087" i="1"/>
  <c r="Q2087" i="1"/>
  <c r="N2086" i="1"/>
  <c r="Q2086" i="1"/>
  <c r="N2084" i="1"/>
  <c r="Q2084" i="1"/>
  <c r="N804" i="1"/>
  <c r="Q804" i="1"/>
  <c r="N649" i="1"/>
  <c r="Q649" i="1"/>
  <c r="N1077" i="1"/>
  <c r="Q1077" i="1"/>
  <c r="N1518" i="1"/>
  <c r="Q1518" i="1"/>
  <c r="N2646" i="1"/>
  <c r="Q2646" i="1"/>
  <c r="N2645" i="1"/>
  <c r="Q2645" i="1"/>
  <c r="N647" i="1"/>
  <c r="Q647" i="1"/>
  <c r="N3208" i="1"/>
  <c r="Q3208" i="1"/>
  <c r="N104" i="1"/>
  <c r="Q104" i="1"/>
  <c r="N645" i="1"/>
  <c r="Q645" i="1"/>
  <c r="N2643" i="1"/>
  <c r="Q2643" i="1"/>
  <c r="N801" i="1"/>
  <c r="Q801" i="1"/>
  <c r="N1233" i="1"/>
  <c r="Q1233" i="1"/>
  <c r="N1232" i="1"/>
  <c r="Q1232" i="1"/>
  <c r="N382" i="1"/>
  <c r="Q382" i="1"/>
  <c r="N2075" i="1"/>
  <c r="Q2075" i="1"/>
  <c r="N102" i="1"/>
  <c r="Q102" i="1"/>
  <c r="N250" i="1"/>
  <c r="Q250" i="1"/>
  <c r="N944" i="1"/>
  <c r="Q944" i="1"/>
  <c r="N3198" i="1"/>
  <c r="Q3198" i="1"/>
  <c r="N3196" i="1"/>
  <c r="Q3196" i="1"/>
  <c r="N2072" i="1"/>
  <c r="Q2072" i="1"/>
  <c r="N2071" i="1"/>
  <c r="Q2071" i="1"/>
  <c r="N2636" i="1"/>
  <c r="Q2636" i="1"/>
  <c r="N644" i="1"/>
  <c r="Q644" i="1"/>
  <c r="N643" i="1"/>
  <c r="Q643" i="1"/>
  <c r="N1073" i="1"/>
  <c r="Q1073" i="1"/>
  <c r="N97" i="1"/>
  <c r="Q97" i="1"/>
  <c r="N1072" i="1"/>
  <c r="Q1072" i="1"/>
  <c r="N2632" i="1"/>
  <c r="Q2632" i="1"/>
  <c r="N2067" i="1"/>
  <c r="Q2067" i="1"/>
  <c r="N2629" i="1"/>
  <c r="Q2629" i="1"/>
  <c r="N3188" i="1"/>
  <c r="Q3188" i="1"/>
  <c r="N3187" i="1"/>
  <c r="Q3187" i="1"/>
  <c r="N1513" i="1"/>
  <c r="Q1513" i="1"/>
  <c r="N3185" i="1"/>
  <c r="Q3185" i="1"/>
  <c r="N639" i="1"/>
  <c r="Q639" i="1"/>
  <c r="N1071" i="1"/>
  <c r="Q1071" i="1"/>
  <c r="N1228" i="1"/>
  <c r="Q1228" i="1"/>
  <c r="N2062" i="1"/>
  <c r="Q2062" i="1"/>
  <c r="N2061" i="1"/>
  <c r="Q2061" i="1"/>
  <c r="N940" i="1"/>
  <c r="Q940" i="1"/>
  <c r="N3180" i="1"/>
  <c r="Q3180" i="1"/>
  <c r="N2621" i="1"/>
  <c r="Q2621" i="1"/>
  <c r="N508" i="1"/>
  <c r="Q508" i="1"/>
  <c r="N791" i="1"/>
  <c r="Q791" i="1"/>
  <c r="N507" i="1"/>
  <c r="Q507" i="1"/>
  <c r="N1653" i="1"/>
  <c r="Q1653" i="1"/>
  <c r="N2615" i="1"/>
  <c r="Q2615" i="1"/>
  <c r="N1227" i="1"/>
  <c r="Q1227" i="1"/>
  <c r="N1226" i="1"/>
  <c r="Q1226" i="1"/>
  <c r="N505" i="1"/>
  <c r="Q505" i="1"/>
  <c r="N2612" i="1"/>
  <c r="Q2612" i="1"/>
  <c r="N790" i="1"/>
  <c r="Q790" i="1"/>
  <c r="N3174" i="1"/>
  <c r="Q3174" i="1"/>
  <c r="N3172" i="1"/>
  <c r="Q3172" i="1"/>
  <c r="N788" i="1"/>
  <c r="Q788" i="1"/>
  <c r="N1067" i="1"/>
  <c r="Q1067" i="1"/>
  <c r="N242" i="1"/>
  <c r="Q242" i="1"/>
  <c r="N1066" i="1"/>
  <c r="Q1066" i="1"/>
  <c r="N2607" i="1"/>
  <c r="Q2607" i="1"/>
  <c r="N2605" i="1"/>
  <c r="Q2605" i="1"/>
  <c r="N2604" i="1"/>
  <c r="Q2604" i="1"/>
  <c r="N938" i="1"/>
  <c r="Q938" i="1"/>
  <c r="N937" i="1"/>
  <c r="Q937" i="1"/>
  <c r="N2053" i="1"/>
  <c r="Q2053" i="1"/>
  <c r="N2051" i="1"/>
  <c r="Q2051" i="1"/>
  <c r="N785" i="1"/>
  <c r="Q785" i="1"/>
  <c r="N2598" i="1"/>
  <c r="Q2598" i="1"/>
  <c r="N1065" i="1"/>
  <c r="Q1065" i="1"/>
  <c r="N1224" i="1"/>
  <c r="Q1224" i="1"/>
  <c r="N1064" i="1"/>
  <c r="Q1064" i="1"/>
  <c r="N501" i="1"/>
  <c r="Q501" i="1"/>
  <c r="N2594" i="1"/>
  <c r="Q2594" i="1"/>
  <c r="N2593" i="1"/>
  <c r="Q2593" i="1"/>
  <c r="N3155" i="1"/>
  <c r="Q3155" i="1"/>
  <c r="N1649" i="1"/>
  <c r="Q1649" i="1"/>
  <c r="N3153" i="1"/>
  <c r="Q3153" i="1"/>
  <c r="N1223" i="1"/>
  <c r="Q1223" i="1"/>
  <c r="N935" i="1"/>
  <c r="Q935" i="1"/>
  <c r="N3151" i="1"/>
  <c r="Q3151" i="1"/>
  <c r="N2040" i="1"/>
  <c r="Q2040" i="1"/>
  <c r="N499" i="1"/>
  <c r="Q499" i="1"/>
  <c r="N1356" i="1"/>
  <c r="Q1356" i="1"/>
  <c r="N1222" i="1"/>
  <c r="Q1222" i="1"/>
  <c r="N1506" i="1"/>
  <c r="Q1506" i="1"/>
  <c r="N2590" i="1"/>
  <c r="Q2590" i="1"/>
  <c r="N3144" i="1"/>
  <c r="Q3144" i="1"/>
  <c r="N2588" i="1"/>
  <c r="Q2588" i="1"/>
  <c r="N1504" i="1"/>
  <c r="Q1504" i="1"/>
  <c r="N2031" i="1"/>
  <c r="Q2031" i="1"/>
  <c r="N3140" i="1"/>
  <c r="Q3140" i="1"/>
  <c r="N931" i="1"/>
  <c r="Q931" i="1"/>
  <c r="N1352" i="1"/>
  <c r="Q1352" i="1"/>
  <c r="N2029" i="1"/>
  <c r="Q2029" i="1"/>
  <c r="N3136" i="1"/>
  <c r="Q3136" i="1"/>
  <c r="N2028" i="1"/>
  <c r="Q2028" i="1"/>
  <c r="N3134" i="1"/>
  <c r="Q3134" i="1"/>
  <c r="N1220" i="1"/>
  <c r="Q1220" i="1"/>
  <c r="N495" i="1"/>
  <c r="Q495" i="1"/>
  <c r="N2025" i="1"/>
  <c r="Q2025" i="1"/>
  <c r="N2579" i="1"/>
  <c r="Q2579" i="1"/>
  <c r="N3130" i="1"/>
  <c r="Q3130" i="1"/>
  <c r="N1501" i="1"/>
  <c r="Q1501" i="1"/>
  <c r="N3126" i="1"/>
  <c r="Q3126" i="1"/>
  <c r="N1350" i="1"/>
  <c r="Q1350" i="1"/>
  <c r="N2020" i="1"/>
  <c r="Q2020" i="1"/>
  <c r="N490" i="1"/>
  <c r="Q490" i="1"/>
  <c r="N780" i="1"/>
  <c r="Q780" i="1"/>
  <c r="N2018" i="1"/>
  <c r="Q2018" i="1"/>
  <c r="N3123" i="1"/>
  <c r="Q3123" i="1"/>
  <c r="N376" i="1"/>
  <c r="Q376" i="1"/>
  <c r="N1500" i="1"/>
  <c r="Q1500" i="1"/>
  <c r="N3118" i="1"/>
  <c r="Q3118" i="1"/>
  <c r="N2570" i="1"/>
  <c r="Q2570" i="1"/>
  <c r="N925" i="1"/>
  <c r="Q925" i="1"/>
  <c r="N2569" i="1"/>
  <c r="Q2569" i="1"/>
  <c r="N2013" i="1"/>
  <c r="Q2013" i="1"/>
  <c r="N3115" i="1"/>
  <c r="Q3115" i="1"/>
  <c r="N1216" i="1"/>
  <c r="Q1216" i="1"/>
  <c r="N3112" i="1"/>
  <c r="Q3112" i="1"/>
  <c r="N3110" i="1"/>
  <c r="Q3110" i="1"/>
  <c r="N375" i="1"/>
  <c r="Q375" i="1"/>
  <c r="N2008" i="1"/>
  <c r="Q2008" i="1"/>
  <c r="N3108" i="1"/>
  <c r="Q3108" i="1"/>
  <c r="N2006" i="1"/>
  <c r="Q2006" i="1"/>
  <c r="N2559" i="1"/>
  <c r="Q2559" i="1"/>
  <c r="N2557" i="1"/>
  <c r="Q2557" i="1"/>
  <c r="N1497" i="1"/>
  <c r="Q1497" i="1"/>
  <c r="N81" i="1"/>
  <c r="Q81" i="1"/>
  <c r="N2004" i="1"/>
  <c r="Q2004" i="1"/>
  <c r="N1344" i="1"/>
  <c r="Q1344" i="1"/>
  <c r="N1495" i="1"/>
  <c r="Q1495" i="1"/>
  <c r="N629" i="1"/>
  <c r="Q629" i="1"/>
  <c r="N3103" i="1"/>
  <c r="Q3103" i="1"/>
  <c r="N3102" i="1"/>
  <c r="Q3102" i="1"/>
  <c r="N777" i="1"/>
  <c r="Q777" i="1"/>
  <c r="N776" i="1"/>
  <c r="Q776" i="1"/>
  <c r="N2550" i="1"/>
  <c r="Q2550" i="1"/>
  <c r="N774" i="1"/>
  <c r="Q774" i="1"/>
  <c r="N2001" i="1"/>
  <c r="Q2001" i="1"/>
  <c r="N772" i="1"/>
  <c r="Q772" i="1"/>
  <c r="N2547" i="1"/>
  <c r="Q2547" i="1"/>
  <c r="N2546" i="1"/>
  <c r="Q2546" i="1"/>
  <c r="N2545" i="1"/>
  <c r="Q2545" i="1"/>
  <c r="N623" i="1"/>
  <c r="Q623" i="1"/>
  <c r="N923" i="1"/>
  <c r="Q923" i="1"/>
  <c r="N77" i="1"/>
  <c r="Q77" i="1"/>
  <c r="N2544" i="1"/>
  <c r="Q2544" i="1"/>
  <c r="N1209" i="1"/>
  <c r="Q1209" i="1"/>
  <c r="N484" i="1"/>
  <c r="Q484" i="1"/>
  <c r="N1994" i="1"/>
  <c r="Q1994" i="1"/>
  <c r="N1993" i="1"/>
  <c r="Q1993" i="1"/>
  <c r="N2539" i="1"/>
  <c r="Q2539" i="1"/>
  <c r="N922" i="1"/>
  <c r="Q922" i="1"/>
  <c r="N1632" i="1"/>
  <c r="Q1632" i="1"/>
  <c r="N1990" i="1"/>
  <c r="Q1990" i="1"/>
  <c r="N3089" i="1"/>
  <c r="Q3089" i="1"/>
  <c r="N2536" i="1"/>
  <c r="Q2536" i="1"/>
  <c r="N3088" i="1"/>
  <c r="Q3088" i="1"/>
  <c r="N367" i="1"/>
  <c r="Q367" i="1"/>
  <c r="N231" i="1"/>
  <c r="Q231" i="1"/>
  <c r="N3087" i="1"/>
  <c r="Q3087" i="1"/>
  <c r="N3086" i="1"/>
  <c r="Q3086" i="1"/>
  <c r="N2532" i="1"/>
  <c r="Q2532" i="1"/>
  <c r="N1984" i="1"/>
  <c r="Q1984" i="1"/>
  <c r="N3084" i="1"/>
  <c r="Q3084" i="1"/>
  <c r="N615" i="1"/>
  <c r="Q615" i="1"/>
  <c r="N1338" i="1"/>
  <c r="Q1338" i="1"/>
  <c r="N482" i="1"/>
  <c r="Q482" i="1"/>
  <c r="N918" i="1"/>
  <c r="Q918" i="1"/>
  <c r="N1053" i="1"/>
  <c r="Q1053" i="1"/>
  <c r="N364" i="1"/>
  <c r="Q364" i="1"/>
  <c r="N2528" i="1"/>
  <c r="Q2528" i="1"/>
  <c r="N227" i="1"/>
  <c r="Q227" i="1"/>
  <c r="N2526" i="1"/>
  <c r="Q2526" i="1"/>
  <c r="N763" i="1"/>
  <c r="Q763" i="1"/>
  <c r="N1205" i="1"/>
  <c r="Q1205" i="1"/>
  <c r="N479" i="1"/>
  <c r="Q479" i="1"/>
  <c r="N478" i="1"/>
  <c r="Q478" i="1"/>
  <c r="N2522" i="1"/>
  <c r="Q2522" i="1"/>
  <c r="N917" i="1"/>
  <c r="Q917" i="1"/>
  <c r="N71" i="1"/>
  <c r="Q71" i="1"/>
  <c r="N1972" i="1"/>
  <c r="Q1972" i="1"/>
  <c r="N610" i="1"/>
  <c r="Q610" i="1"/>
  <c r="N3076" i="1"/>
  <c r="Q3076" i="1"/>
  <c r="N3074" i="1"/>
  <c r="Q3074" i="1"/>
  <c r="N2515" i="1"/>
  <c r="Q2515" i="1"/>
  <c r="N2513" i="1"/>
  <c r="Q2513" i="1"/>
  <c r="N1048" i="1"/>
  <c r="Q1048" i="1"/>
  <c r="N2511" i="1"/>
  <c r="Q2511" i="1"/>
  <c r="N1488" i="1"/>
  <c r="Q1488" i="1"/>
  <c r="N3069" i="1"/>
  <c r="Q3069" i="1"/>
  <c r="N3066" i="1"/>
  <c r="Q3066" i="1"/>
  <c r="N2510" i="1"/>
  <c r="Q2510" i="1"/>
  <c r="N1967" i="1"/>
  <c r="Q1967" i="1"/>
  <c r="N225" i="1"/>
  <c r="Q225" i="1"/>
  <c r="N69" i="1"/>
  <c r="Q69" i="1"/>
  <c r="N68" i="1"/>
  <c r="Q68" i="1"/>
  <c r="N1200" i="1"/>
  <c r="Q1200" i="1"/>
  <c r="N1629" i="1"/>
  <c r="Q1629" i="1"/>
  <c r="N3061" i="1"/>
  <c r="Q3061" i="1"/>
  <c r="N1963" i="1"/>
  <c r="Q1963" i="1"/>
  <c r="N1486" i="1"/>
  <c r="Q1486" i="1"/>
  <c r="N1485" i="1"/>
  <c r="Q1485" i="1"/>
  <c r="N1961" i="1"/>
  <c r="Q1961" i="1"/>
  <c r="N608" i="1"/>
  <c r="Q608" i="1"/>
  <c r="N755" i="1"/>
  <c r="Q755" i="1"/>
  <c r="N3057" i="1"/>
  <c r="Q3057" i="1"/>
  <c r="N2503" i="1"/>
  <c r="Q2503" i="1"/>
  <c r="N1960" i="1"/>
  <c r="Q1960" i="1"/>
  <c r="N3053" i="1"/>
  <c r="Q3053" i="1"/>
  <c r="N3051" i="1"/>
  <c r="Q3051" i="1"/>
  <c r="N1198" i="1"/>
  <c r="Q1198" i="1"/>
  <c r="N1197" i="1"/>
  <c r="Q1197" i="1"/>
  <c r="N1327" i="1"/>
  <c r="Q1327" i="1"/>
  <c r="N3049" i="1"/>
  <c r="Q3049" i="1"/>
  <c r="N3047" i="1"/>
  <c r="Q3047" i="1"/>
  <c r="N64" i="1"/>
  <c r="Q64" i="1"/>
  <c r="N1955" i="1"/>
  <c r="Q1955" i="1"/>
  <c r="N63" i="1"/>
  <c r="Q63" i="1"/>
  <c r="N2494" i="1"/>
  <c r="Q2494" i="1"/>
  <c r="N219" i="1"/>
  <c r="Q219" i="1"/>
  <c r="N3045" i="1"/>
  <c r="Q3045" i="1"/>
  <c r="N1482" i="1"/>
  <c r="Q1482" i="1"/>
  <c r="N2489" i="1"/>
  <c r="Q2489" i="1"/>
  <c r="N1627" i="1"/>
  <c r="Q1627" i="1"/>
  <c r="N215" i="1"/>
  <c r="Q215" i="1"/>
  <c r="N3039" i="1"/>
  <c r="Q3039" i="1"/>
  <c r="N61" i="1"/>
  <c r="Q61" i="1"/>
  <c r="N355" i="1"/>
  <c r="Q355" i="1"/>
  <c r="N1326" i="1"/>
  <c r="Q1326" i="1"/>
  <c r="N214" i="1"/>
  <c r="Q214" i="1"/>
  <c r="N1476" i="1"/>
  <c r="Q1476" i="1"/>
  <c r="N1946" i="1"/>
  <c r="Q1946" i="1"/>
  <c r="N1944" i="1"/>
  <c r="Q1944" i="1"/>
  <c r="N2480" i="1"/>
  <c r="Q2480" i="1"/>
  <c r="N213" i="1"/>
  <c r="Q213" i="1"/>
  <c r="N1625" i="1"/>
  <c r="Q1625" i="1"/>
  <c r="N354" i="1"/>
  <c r="Q354" i="1"/>
  <c r="N905" i="1"/>
  <c r="Q905" i="1"/>
  <c r="N3034" i="1"/>
  <c r="Q3034" i="1"/>
  <c r="N605" i="1"/>
  <c r="Q605" i="1"/>
  <c r="N1321" i="1"/>
  <c r="Q1321" i="1"/>
  <c r="N1191" i="1"/>
  <c r="Q1191" i="1"/>
  <c r="N1939" i="1"/>
  <c r="Q1939" i="1"/>
  <c r="N1938" i="1"/>
  <c r="Q1938" i="1"/>
  <c r="N3029" i="1"/>
  <c r="Q3029" i="1"/>
  <c r="N1474" i="1"/>
  <c r="Q1474" i="1"/>
  <c r="N56" i="1"/>
  <c r="Q56" i="1"/>
  <c r="N1188" i="1"/>
  <c r="Q1188" i="1"/>
  <c r="N1038" i="1"/>
  <c r="Q1038" i="1"/>
  <c r="N1037" i="1"/>
  <c r="Q1037" i="1"/>
  <c r="N2464" i="1"/>
  <c r="Q2464" i="1"/>
  <c r="N467" i="1"/>
  <c r="Q467" i="1"/>
  <c r="N55" i="1"/>
  <c r="Q55" i="1"/>
  <c r="N2463" i="1"/>
  <c r="Q2463" i="1"/>
  <c r="N3020" i="1"/>
  <c r="Q3020" i="1"/>
  <c r="N1318" i="1"/>
  <c r="Q1318" i="1"/>
  <c r="N2461" i="1"/>
  <c r="Q2461" i="1"/>
  <c r="N1316" i="1"/>
  <c r="Q1316" i="1"/>
  <c r="N747" i="1"/>
  <c r="Q747" i="1"/>
  <c r="N3018" i="1"/>
  <c r="Q3018" i="1"/>
  <c r="N1927" i="1"/>
  <c r="Q1927" i="1"/>
  <c r="N1926" i="1"/>
  <c r="Q1926" i="1"/>
  <c r="N2455" i="1"/>
  <c r="Q2455" i="1"/>
  <c r="N897" i="1"/>
  <c r="Q897" i="1"/>
  <c r="N347" i="1"/>
  <c r="Q347" i="1"/>
  <c r="N603" i="1"/>
  <c r="Q603" i="1"/>
  <c r="N53" i="1"/>
  <c r="Q53" i="1"/>
  <c r="N2453" i="1"/>
  <c r="Q2453" i="1"/>
  <c r="N2452" i="1"/>
  <c r="Q2452" i="1"/>
  <c r="N1313" i="1"/>
  <c r="Q1313" i="1"/>
  <c r="N3013" i="1"/>
  <c r="Q3013" i="1"/>
  <c r="N1469" i="1"/>
  <c r="Q1469" i="1"/>
  <c r="N894" i="1"/>
  <c r="Q894" i="1"/>
  <c r="N3011" i="1"/>
  <c r="Q3011" i="1"/>
  <c r="N2447" i="1"/>
  <c r="Q2447" i="1"/>
  <c r="N345" i="1"/>
  <c r="Q345" i="1"/>
  <c r="N3010" i="1"/>
  <c r="Q3010" i="1"/>
  <c r="N463" i="1"/>
  <c r="Q463" i="1"/>
  <c r="N1185" i="1"/>
  <c r="Q1185" i="1"/>
  <c r="N461" i="1"/>
  <c r="Q461" i="1"/>
  <c r="N460" i="1"/>
  <c r="Q460" i="1"/>
  <c r="N2442" i="1"/>
  <c r="Q2442" i="1"/>
  <c r="N1467" i="1"/>
  <c r="Q1467" i="1"/>
  <c r="N3003" i="1"/>
  <c r="Q3003" i="1"/>
  <c r="N3002" i="1"/>
  <c r="Q3002" i="1"/>
  <c r="N1465" i="1"/>
  <c r="Q1465" i="1"/>
  <c r="N1309" i="1"/>
  <c r="Q1309" i="1"/>
  <c r="N2999" i="1"/>
  <c r="Q2999" i="1"/>
  <c r="N344" i="1"/>
  <c r="Q344" i="1"/>
  <c r="N342" i="1"/>
  <c r="Q342" i="1"/>
  <c r="N1912" i="1"/>
  <c r="Q1912" i="1"/>
  <c r="N598" i="1"/>
  <c r="Q598" i="1"/>
  <c r="N2994" i="1"/>
  <c r="Q2994" i="1"/>
  <c r="N1911" i="1"/>
  <c r="Q1911" i="1"/>
  <c r="N2434" i="1"/>
  <c r="Q2434" i="1"/>
  <c r="N200" i="1"/>
  <c r="Q200" i="1"/>
  <c r="N2433" i="1"/>
  <c r="Q2433" i="1"/>
  <c r="N887" i="1"/>
  <c r="Q887" i="1"/>
  <c r="N197" i="1"/>
  <c r="Q197" i="1"/>
  <c r="N1909" i="1"/>
  <c r="Q1909" i="1"/>
  <c r="N1908" i="1"/>
  <c r="Q1908" i="1"/>
  <c r="N740" i="1"/>
  <c r="Q740" i="1"/>
  <c r="N196" i="1"/>
  <c r="Q196" i="1"/>
  <c r="N1905" i="1"/>
  <c r="Q1905" i="1"/>
  <c r="N595" i="1"/>
  <c r="Q595" i="1"/>
  <c r="N1904" i="1"/>
  <c r="Q1904" i="1"/>
  <c r="N1462" i="1"/>
  <c r="Q1462" i="1"/>
  <c r="N738" i="1"/>
  <c r="Q738" i="1"/>
  <c r="N1612" i="1"/>
  <c r="Q1612" i="1"/>
  <c r="N886" i="1"/>
  <c r="Q886" i="1"/>
  <c r="N593" i="1"/>
  <c r="Q593" i="1"/>
  <c r="N1899" i="1"/>
  <c r="Q1899" i="1"/>
  <c r="N2981" i="1"/>
  <c r="Q2981" i="1"/>
  <c r="N2415" i="1"/>
  <c r="Q2415" i="1"/>
  <c r="N1028" i="1"/>
  <c r="Q1028" i="1"/>
  <c r="N44" i="1"/>
  <c r="Q44" i="1"/>
  <c r="N2977" i="1"/>
  <c r="Q2977" i="1"/>
  <c r="N1458" i="1"/>
  <c r="Q1458" i="1"/>
  <c r="N1610" i="1"/>
  <c r="Q1610" i="1"/>
  <c r="N2409" i="1"/>
  <c r="Q2409" i="1"/>
  <c r="N1457" i="1"/>
  <c r="Q1457" i="1"/>
  <c r="N2407" i="1"/>
  <c r="Q2407" i="1"/>
  <c r="N1896" i="1"/>
  <c r="Q1896" i="1"/>
  <c r="N337" i="1"/>
  <c r="Q337" i="1"/>
  <c r="N1609" i="1"/>
  <c r="Q1609" i="1"/>
  <c r="N2973" i="1"/>
  <c r="Q2973" i="1"/>
  <c r="N38" i="1"/>
  <c r="Q38" i="1"/>
  <c r="N592" i="1"/>
  <c r="Q592" i="1"/>
  <c r="N2403" i="1"/>
  <c r="Q2403" i="1"/>
  <c r="N335" i="1"/>
  <c r="Q335" i="1"/>
  <c r="N1608" i="1"/>
  <c r="Q1608" i="1"/>
  <c r="N1306" i="1"/>
  <c r="Q1306" i="1"/>
  <c r="N2400" i="1"/>
  <c r="Q2400" i="1"/>
  <c r="N2966" i="1"/>
  <c r="Q2966" i="1"/>
  <c r="N2398" i="1"/>
  <c r="Q2398" i="1"/>
  <c r="N880" i="1"/>
  <c r="Q880" i="1"/>
  <c r="N1305" i="1"/>
  <c r="Q1305" i="1"/>
  <c r="N1885" i="1"/>
  <c r="Q1885" i="1"/>
  <c r="N1303" i="1"/>
  <c r="Q1303" i="1"/>
  <c r="N2961" i="1"/>
  <c r="Q2961" i="1"/>
  <c r="N36" i="1"/>
  <c r="Q36" i="1"/>
  <c r="N35" i="1"/>
  <c r="Q35" i="1"/>
  <c r="N1173" i="1"/>
  <c r="Q1173" i="1"/>
  <c r="N2957" i="1"/>
  <c r="Q2957" i="1"/>
  <c r="N1453" i="1"/>
  <c r="Q1453" i="1"/>
  <c r="N1302" i="1"/>
  <c r="Q1302" i="1"/>
  <c r="N2390" i="1"/>
  <c r="Q2390" i="1"/>
  <c r="N2389" i="1"/>
  <c r="Q2389" i="1"/>
  <c r="N1452" i="1"/>
  <c r="Q1452" i="1"/>
  <c r="N2952" i="1"/>
  <c r="Q2952" i="1"/>
  <c r="N447" i="1"/>
  <c r="Q447" i="1"/>
  <c r="N2950" i="1"/>
  <c r="Q2950" i="1"/>
  <c r="N2948" i="1"/>
  <c r="Q2948" i="1"/>
  <c r="N2387" i="1"/>
  <c r="Q2387" i="1"/>
  <c r="N1450" i="1"/>
  <c r="Q1450" i="1"/>
  <c r="N2385" i="1"/>
  <c r="Q2385" i="1"/>
  <c r="N2381" i="1"/>
  <c r="Q2381" i="1"/>
  <c r="N1603" i="1"/>
  <c r="Q1603" i="1"/>
  <c r="N2380" i="1"/>
  <c r="Q2380" i="1"/>
  <c r="N332" i="1"/>
  <c r="Q332" i="1"/>
  <c r="N2379" i="1"/>
  <c r="Q2379" i="1"/>
  <c r="N2939" i="1"/>
  <c r="Q2939" i="1"/>
  <c r="N1872" i="1"/>
  <c r="Q1872" i="1"/>
  <c r="N587" i="1"/>
  <c r="Q587" i="1"/>
  <c r="N2937" i="1"/>
  <c r="Q2937" i="1"/>
  <c r="N1447" i="1"/>
  <c r="Q1447" i="1"/>
  <c r="N2935" i="1"/>
  <c r="Q2935" i="1"/>
  <c r="N1870" i="1"/>
  <c r="Q1870" i="1"/>
  <c r="N584" i="1"/>
  <c r="Q584" i="1"/>
  <c r="N879" i="1"/>
  <c r="Q879" i="1"/>
  <c r="N2933" i="1"/>
  <c r="Q2933" i="1"/>
  <c r="N1167" i="1"/>
  <c r="Q1167" i="1"/>
  <c r="N2932" i="1"/>
  <c r="Q2932" i="1"/>
  <c r="N2930" i="1"/>
  <c r="Q2930" i="1"/>
  <c r="N445" i="1"/>
  <c r="Q445" i="1"/>
  <c r="N729" i="1"/>
  <c r="Q729" i="1"/>
  <c r="N2373" i="1"/>
  <c r="Q2373" i="1"/>
  <c r="N1298" i="1"/>
  <c r="Q1298" i="1"/>
  <c r="N1602" i="1"/>
  <c r="Q1602" i="1"/>
  <c r="N727" i="1"/>
  <c r="Q727" i="1"/>
  <c r="N2926" i="1"/>
  <c r="Q2926" i="1"/>
  <c r="N187" i="1"/>
  <c r="Q187" i="1"/>
  <c r="N28" i="1"/>
  <c r="Q28" i="1"/>
  <c r="N1853" i="1"/>
  <c r="Q1853" i="1"/>
  <c r="N1852" i="1"/>
  <c r="Q1852" i="1"/>
  <c r="N2370" i="1"/>
  <c r="Q2370" i="1"/>
  <c r="N1165" i="1"/>
  <c r="Q1165" i="1"/>
  <c r="N1296" i="1"/>
  <c r="Q1296" i="1"/>
  <c r="N2922" i="1"/>
  <c r="Q2922" i="1"/>
  <c r="N2921" i="1"/>
  <c r="Q2921" i="1"/>
  <c r="N1848" i="1"/>
  <c r="Q1848" i="1"/>
  <c r="N1846" i="1"/>
  <c r="Q1846" i="1"/>
  <c r="N1845" i="1"/>
  <c r="Q1845" i="1"/>
  <c r="N2365" i="1"/>
  <c r="Q2365" i="1"/>
  <c r="Q2363" i="1"/>
  <c r="N2363" i="1"/>
  <c r="N721" i="1"/>
  <c r="Q721" i="1"/>
  <c r="N323" i="1"/>
  <c r="Q323" i="1"/>
  <c r="N2916" i="1"/>
  <c r="Q2916" i="1"/>
  <c r="N1842" i="1"/>
  <c r="Q1842" i="1"/>
  <c r="N184" i="1"/>
  <c r="Q184" i="1"/>
  <c r="N1839" i="1"/>
  <c r="Q1839" i="1"/>
  <c r="N1838" i="1"/>
  <c r="Q1838" i="1"/>
  <c r="N2914" i="1"/>
  <c r="Q2914" i="1"/>
  <c r="N2913" i="1"/>
  <c r="Q2913" i="1"/>
  <c r="N2912" i="1"/>
  <c r="Q2912" i="1"/>
  <c r="N1161" i="1"/>
  <c r="Q1161" i="1"/>
  <c r="N1596" i="1"/>
  <c r="Q1596" i="1"/>
  <c r="N1290" i="1"/>
  <c r="Q1290" i="1"/>
  <c r="N180" i="1"/>
  <c r="Q180" i="1"/>
  <c r="N718" i="1"/>
  <c r="Q718" i="1"/>
  <c r="N179" i="1"/>
  <c r="Q179" i="1"/>
  <c r="N2907" i="1"/>
  <c r="Q2907" i="1"/>
  <c r="N2351" i="1"/>
  <c r="Q2351" i="1"/>
  <c r="N1828" i="1"/>
  <c r="Q1828" i="1"/>
  <c r="N1436" i="1"/>
  <c r="Q1436" i="1"/>
  <c r="N178" i="1"/>
  <c r="Q178" i="1"/>
  <c r="N1826" i="1"/>
  <c r="Q1826" i="1"/>
  <c r="N1824" i="1"/>
  <c r="Q1824" i="1"/>
  <c r="N320" i="1"/>
  <c r="Q320" i="1"/>
  <c r="N176" i="1"/>
  <c r="Q176" i="1"/>
  <c r="N1013" i="1"/>
  <c r="Q1013" i="1"/>
  <c r="N318" i="1"/>
  <c r="Q318" i="1"/>
  <c r="N2347" i="1"/>
  <c r="Q2347" i="1"/>
  <c r="N2346" i="1"/>
  <c r="Q2346" i="1"/>
  <c r="N1819" i="1"/>
  <c r="Q1819" i="1"/>
  <c r="N716" i="1"/>
  <c r="Q716" i="1"/>
  <c r="N23" i="1"/>
  <c r="Q23" i="1"/>
  <c r="N22" i="1"/>
  <c r="Q22" i="1"/>
  <c r="N2340" i="1"/>
  <c r="Q2340" i="1"/>
  <c r="N2896" i="1"/>
  <c r="Q2896" i="1"/>
  <c r="N866" i="1"/>
  <c r="Q866" i="1"/>
  <c r="N574" i="1"/>
  <c r="Q574" i="1"/>
  <c r="N2893" i="1"/>
  <c r="Q2893" i="1"/>
  <c r="N2339" i="1"/>
  <c r="Q2339" i="1"/>
  <c r="N2336" i="1"/>
  <c r="Q2336" i="1"/>
  <c r="N1591" i="1"/>
  <c r="Q1591" i="1"/>
  <c r="N2334" i="1"/>
  <c r="Q2334" i="1"/>
  <c r="N170" i="1"/>
  <c r="Q170" i="1"/>
  <c r="N2331" i="1"/>
  <c r="Q2331" i="1"/>
  <c r="N1434" i="1"/>
  <c r="Q1434" i="1"/>
  <c r="N2330" i="1"/>
  <c r="Q2330" i="1"/>
  <c r="N1809" i="1"/>
  <c r="Q1809" i="1"/>
  <c r="N1011" i="1"/>
  <c r="Q1011" i="1"/>
  <c r="N1808" i="1"/>
  <c r="Q1808" i="1"/>
  <c r="N2326" i="1"/>
  <c r="Q2326" i="1"/>
  <c r="N1588" i="1"/>
  <c r="Q1588" i="1"/>
  <c r="N2888" i="1"/>
  <c r="Q2888" i="1"/>
  <c r="N2322" i="1"/>
  <c r="Q2322" i="1"/>
  <c r="N1806" i="1"/>
  <c r="Q1806" i="1"/>
  <c r="N167" i="1"/>
  <c r="Q167" i="1"/>
  <c r="N572" i="1"/>
  <c r="Q572" i="1"/>
  <c r="N1805" i="1"/>
  <c r="Q1805" i="1"/>
  <c r="N1804" i="1"/>
  <c r="Q1804" i="1"/>
  <c r="N1430" i="1"/>
  <c r="Q1430" i="1"/>
  <c r="N713" i="1"/>
  <c r="Q713" i="1"/>
  <c r="N1800" i="1"/>
  <c r="Q1800" i="1"/>
  <c r="N2315" i="1"/>
  <c r="Q2315" i="1"/>
  <c r="N712" i="1"/>
  <c r="Q712" i="1"/>
  <c r="N1006" i="1"/>
  <c r="Q1006" i="1"/>
  <c r="N1285" i="1"/>
  <c r="Q1285" i="1"/>
  <c r="N861" i="1"/>
  <c r="Q861" i="1"/>
  <c r="N2881" i="1"/>
  <c r="Q2881" i="1"/>
  <c r="N1797" i="1"/>
  <c r="Q1797" i="1"/>
  <c r="N2310" i="1"/>
  <c r="Q2310" i="1"/>
  <c r="N1284" i="1"/>
  <c r="Q1284" i="1"/>
  <c r="N1793" i="1"/>
  <c r="Q1793" i="1"/>
  <c r="N1147" i="1"/>
  <c r="Q1147" i="1"/>
  <c r="N2309" i="1"/>
  <c r="Q2309" i="1"/>
  <c r="N17" i="1"/>
  <c r="Q17" i="1"/>
  <c r="N2308" i="1"/>
  <c r="Q2308" i="1"/>
  <c r="N165" i="1"/>
  <c r="Q165" i="1"/>
  <c r="N1427" i="1"/>
  <c r="Q1427" i="1"/>
  <c r="N566" i="1"/>
  <c r="Q566" i="1"/>
  <c r="N1582" i="1"/>
  <c r="Q1582" i="1"/>
  <c r="N1786" i="1"/>
  <c r="Q1786" i="1"/>
  <c r="N1784" i="1"/>
  <c r="Q1784" i="1"/>
  <c r="N2873" i="1"/>
  <c r="Q2873" i="1"/>
  <c r="N1580" i="1"/>
  <c r="Q1580" i="1"/>
  <c r="N164" i="1"/>
  <c r="Q164" i="1"/>
  <c r="N2871" i="1"/>
  <c r="Q2871" i="1"/>
  <c r="N705" i="1"/>
  <c r="Q705" i="1"/>
  <c r="N565" i="1"/>
  <c r="Q565" i="1"/>
  <c r="N2870" i="1"/>
  <c r="Q2870" i="1"/>
  <c r="N564" i="1"/>
  <c r="Q564" i="1"/>
  <c r="N2303" i="1"/>
  <c r="Q2303" i="1"/>
  <c r="N1145" i="1"/>
  <c r="Q1145" i="1"/>
  <c r="N2866" i="1"/>
  <c r="Q2866" i="1"/>
  <c r="N1773" i="1"/>
  <c r="Q1773" i="1"/>
  <c r="N2297" i="1"/>
  <c r="Q2297" i="1"/>
  <c r="N431" i="1"/>
  <c r="Q431" i="1"/>
  <c r="N2296" i="1"/>
  <c r="Q2296" i="1"/>
  <c r="N2863" i="1"/>
  <c r="Q2863" i="1"/>
  <c r="N856" i="1"/>
  <c r="Q856" i="1"/>
  <c r="N1281" i="1"/>
  <c r="Q1281" i="1"/>
  <c r="N2295" i="1"/>
  <c r="Q2295" i="1"/>
  <c r="N1001" i="1"/>
  <c r="Q1001" i="1"/>
  <c r="Q2213" i="1"/>
  <c r="Q1559" i="1"/>
  <c r="Q3369" i="1"/>
  <c r="Q676" i="1"/>
  <c r="Q973" i="1"/>
  <c r="Q544" i="1"/>
  <c r="Q2196" i="1"/>
  <c r="Q408" i="1"/>
  <c r="Q1680" i="1"/>
  <c r="Q3342" i="1"/>
  <c r="Q1552" i="1"/>
  <c r="Q1114" i="1"/>
  <c r="Q2740" i="1"/>
  <c r="Q2736" i="1"/>
  <c r="Q1676" i="1"/>
  <c r="Q3328" i="1"/>
  <c r="Q1393" i="1"/>
  <c r="Q132" i="1"/>
  <c r="Q275" i="1"/>
  <c r="Q1543" i="1"/>
  <c r="Q1389" i="1"/>
  <c r="Q2720" i="1"/>
  <c r="Q659" i="1"/>
  <c r="Q3300" i="1"/>
  <c r="Q401" i="1"/>
  <c r="Q3290" i="1"/>
  <c r="Q2150" i="1"/>
  <c r="Q2145" i="1"/>
  <c r="Q3282" i="1"/>
  <c r="Q528" i="1"/>
  <c r="Q1248" i="1"/>
  <c r="Q2698" i="1"/>
  <c r="Q2695" i="1"/>
  <c r="Q2690" i="1"/>
  <c r="Q2687" i="1"/>
  <c r="Q1092" i="1"/>
  <c r="Q2677" i="1"/>
  <c r="Q3252" i="1"/>
  <c r="Q3250" i="1"/>
  <c r="Q516" i="1"/>
  <c r="Q1665" i="1"/>
  <c r="Q2104" i="1"/>
  <c r="Q2668" i="1"/>
  <c r="Q2663" i="1"/>
  <c r="Q1082" i="1"/>
  <c r="Q254" i="1"/>
  <c r="Q2655" i="1"/>
  <c r="Q3223" i="1"/>
  <c r="Q2652" i="1"/>
  <c r="Q2088" i="1"/>
  <c r="Q103" i="1"/>
  <c r="Q2631" i="1"/>
  <c r="Q628" i="1"/>
  <c r="Q761" i="1"/>
  <c r="N732" i="1"/>
  <c r="Q732" i="1"/>
  <c r="N1867" i="1"/>
  <c r="Q1867" i="1"/>
  <c r="N1866" i="1"/>
  <c r="Q1866" i="1"/>
  <c r="N2374" i="1"/>
  <c r="Q2374" i="1"/>
  <c r="N1864" i="1"/>
  <c r="Q1864" i="1"/>
  <c r="N326" i="1"/>
  <c r="Q326" i="1"/>
  <c r="N2929" i="1"/>
  <c r="Q2929" i="1"/>
  <c r="N2928" i="1"/>
  <c r="Q2928" i="1"/>
  <c r="N1859" i="1"/>
  <c r="Q1859" i="1"/>
  <c r="N2927" i="1"/>
  <c r="Q2927" i="1"/>
  <c r="N1856" i="1"/>
  <c r="Q1856" i="1"/>
  <c r="N1017" i="1"/>
  <c r="Q1017" i="1"/>
  <c r="N186" i="1"/>
  <c r="Q186" i="1"/>
  <c r="N1855" i="1"/>
  <c r="Q1855" i="1"/>
  <c r="N444" i="1"/>
  <c r="Q444" i="1"/>
  <c r="N2923" i="1"/>
  <c r="Q2923" i="1"/>
  <c r="N27" i="1"/>
  <c r="Q27" i="1"/>
  <c r="N1443" i="1"/>
  <c r="Q1443" i="1"/>
  <c r="N1599" i="1"/>
  <c r="Q1599" i="1"/>
  <c r="N1016" i="1"/>
  <c r="Q1016" i="1"/>
  <c r="N1849" i="1"/>
  <c r="Q1849" i="1"/>
  <c r="N1164" i="1"/>
  <c r="Q1164" i="1"/>
  <c r="N443" i="1"/>
  <c r="Q443" i="1"/>
  <c r="N2366" i="1"/>
  <c r="Q2366" i="1"/>
  <c r="N2364" i="1"/>
  <c r="Q2364" i="1"/>
  <c r="N875" i="1"/>
  <c r="Q875" i="1"/>
  <c r="N2362" i="1"/>
  <c r="Q2362" i="1"/>
  <c r="N2360" i="1"/>
  <c r="Q2360" i="1"/>
  <c r="N1843" i="1"/>
  <c r="Q1843" i="1"/>
  <c r="N1292" i="1"/>
  <c r="Q1292" i="1"/>
  <c r="N1291" i="1"/>
  <c r="Q1291" i="1"/>
  <c r="N2358" i="1"/>
  <c r="Q2358" i="1"/>
  <c r="N720" i="1"/>
  <c r="Q720" i="1"/>
  <c r="N2355" i="1"/>
  <c r="Q2355" i="1"/>
  <c r="N321" i="1"/>
  <c r="Q321" i="1"/>
  <c r="N1836" i="1"/>
  <c r="Q1836" i="1"/>
  <c r="N719" i="1"/>
  <c r="Q719" i="1"/>
  <c r="N2911" i="1"/>
  <c r="Q2911" i="1"/>
  <c r="N1014" i="1"/>
  <c r="Q1014" i="1"/>
  <c r="N1595" i="1"/>
  <c r="Q1595" i="1"/>
  <c r="N2909" i="1"/>
  <c r="Q2909" i="1"/>
  <c r="N2908" i="1"/>
  <c r="Q2908" i="1"/>
  <c r="N2353" i="1"/>
  <c r="Q2353" i="1"/>
  <c r="N1160" i="1"/>
  <c r="Q1160" i="1"/>
  <c r="N2906" i="1"/>
  <c r="Q2906" i="1"/>
  <c r="N1158" i="1"/>
  <c r="Q1158" i="1"/>
  <c r="N1827" i="1"/>
  <c r="Q1827" i="1"/>
  <c r="N2350" i="1"/>
  <c r="Q2350" i="1"/>
  <c r="N441" i="1"/>
  <c r="Q441" i="1"/>
  <c r="N2902" i="1"/>
  <c r="Q2902" i="1"/>
  <c r="N177" i="1"/>
  <c r="Q177" i="1"/>
  <c r="N576" i="1"/>
  <c r="Q576" i="1"/>
  <c r="N319" i="1"/>
  <c r="Q319" i="1"/>
  <c r="N871" i="1"/>
  <c r="Q871" i="1"/>
  <c r="N1157" i="1"/>
  <c r="Q1157" i="1"/>
  <c r="N1821" i="1"/>
  <c r="Q1821" i="1"/>
  <c r="N869" i="1"/>
  <c r="Q869" i="1"/>
  <c r="N173" i="1"/>
  <c r="Q173" i="1"/>
  <c r="N2899" i="1"/>
  <c r="Q2899" i="1"/>
  <c r="N2898" i="1"/>
  <c r="Q2898" i="1"/>
  <c r="N2897" i="1"/>
  <c r="Q2897" i="1"/>
  <c r="N1156" i="1"/>
  <c r="Q1156" i="1"/>
  <c r="N1289" i="1"/>
  <c r="Q1289" i="1"/>
  <c r="N1815" i="1"/>
  <c r="Q1815" i="1"/>
  <c r="N714" i="1"/>
  <c r="Q714" i="1"/>
  <c r="N1813" i="1"/>
  <c r="Q1813" i="1"/>
  <c r="N865" i="1"/>
  <c r="Q865" i="1"/>
  <c r="N2892" i="1"/>
  <c r="Q2892" i="1"/>
  <c r="N2333" i="1"/>
  <c r="Q2333" i="1"/>
  <c r="N864" i="1"/>
  <c r="Q864" i="1"/>
  <c r="N1811" i="1"/>
  <c r="Q1811" i="1"/>
  <c r="N2891" i="1"/>
  <c r="Q2891" i="1"/>
  <c r="N437" i="1"/>
  <c r="Q437" i="1"/>
  <c r="N2329" i="1"/>
  <c r="Q2329" i="1"/>
  <c r="N2327" i="1"/>
  <c r="Q2327" i="1"/>
  <c r="N1153" i="1"/>
  <c r="Q1153" i="1"/>
  <c r="N19" i="1"/>
  <c r="Q19" i="1"/>
  <c r="N2323" i="1"/>
  <c r="Q2323" i="1"/>
  <c r="N1807" i="1"/>
  <c r="Q1807" i="1"/>
  <c r="N2887" i="1"/>
  <c r="Q2887" i="1"/>
  <c r="N1010" i="1"/>
  <c r="Q1010" i="1"/>
  <c r="N1152" i="1"/>
  <c r="Q1152" i="1"/>
  <c r="N571" i="1"/>
  <c r="Q571" i="1"/>
  <c r="N2886" i="1"/>
  <c r="Q2886" i="1"/>
  <c r="N1802" i="1"/>
  <c r="Q1802" i="1"/>
  <c r="N436" i="1"/>
  <c r="Q436" i="1"/>
  <c r="N2316" i="1"/>
  <c r="Q2316" i="1"/>
  <c r="N1007" i="1"/>
  <c r="Q1007" i="1"/>
  <c r="N2883" i="1"/>
  <c r="Q2883" i="1"/>
  <c r="N316" i="1"/>
  <c r="Q316" i="1"/>
  <c r="N435" i="1"/>
  <c r="Q435" i="1"/>
  <c r="N1798" i="1"/>
  <c r="Q1798" i="1"/>
  <c r="N2314" i="1"/>
  <c r="Q2314" i="1"/>
  <c r="N1584" i="1"/>
  <c r="Q1584" i="1"/>
  <c r="N166" i="1"/>
  <c r="Q166" i="1"/>
  <c r="N1794" i="1"/>
  <c r="Q1794" i="1"/>
  <c r="N710" i="1"/>
  <c r="Q710" i="1"/>
  <c r="N1149" i="1"/>
  <c r="Q1149" i="1"/>
  <c r="N1429" i="1"/>
  <c r="Q1429" i="1"/>
  <c r="N1428" i="1"/>
  <c r="Q1428" i="1"/>
  <c r="N1788" i="1"/>
  <c r="Q1788" i="1"/>
  <c r="N2306" i="1"/>
  <c r="Q2306" i="1"/>
  <c r="N708" i="1"/>
  <c r="Q708" i="1"/>
  <c r="N1005" i="1"/>
  <c r="Q1005" i="1"/>
  <c r="N1283" i="1"/>
  <c r="Q1283" i="1"/>
  <c r="N1004" i="1"/>
  <c r="Q1004" i="1"/>
  <c r="N2875" i="1"/>
  <c r="Q2875" i="1"/>
  <c r="N2874" i="1"/>
  <c r="Q2874" i="1"/>
  <c r="N1282" i="1"/>
  <c r="Q1282" i="1"/>
  <c r="N1783" i="1"/>
  <c r="Q1783" i="1"/>
  <c r="N1781" i="1"/>
  <c r="Q1781" i="1"/>
  <c r="N163" i="1"/>
  <c r="Q163" i="1"/>
  <c r="N857" i="1"/>
  <c r="Q857" i="1"/>
  <c r="N314" i="1"/>
  <c r="Q314" i="1"/>
  <c r="N1579" i="1"/>
  <c r="Q1579" i="1"/>
  <c r="N1776" i="1"/>
  <c r="Q1776" i="1"/>
  <c r="N313" i="1"/>
  <c r="Q313" i="1"/>
  <c r="N2867" i="1"/>
  <c r="Q2867" i="1"/>
  <c r="N1774" i="1"/>
  <c r="Q1774" i="1"/>
  <c r="N312" i="1"/>
  <c r="Q312" i="1"/>
  <c r="N2865" i="1"/>
  <c r="Q2865" i="1"/>
  <c r="N2864" i="1"/>
  <c r="Q2864" i="1"/>
  <c r="N162" i="1"/>
  <c r="Q162" i="1"/>
  <c r="N559" i="1"/>
  <c r="Q559" i="1"/>
  <c r="N2862" i="1"/>
  <c r="Q2862" i="1"/>
  <c r="N310" i="1"/>
  <c r="Q310" i="1"/>
  <c r="N2860" i="1"/>
  <c r="Q2860" i="1"/>
  <c r="N2858" i="1"/>
  <c r="Q2858" i="1"/>
  <c r="N1144" i="1"/>
  <c r="Q1144" i="1"/>
  <c r="N1422" i="1"/>
  <c r="Q1422" i="1"/>
  <c r="N2856" i="1"/>
  <c r="Q2856" i="1"/>
  <c r="N1767" i="1"/>
  <c r="Q1767" i="1"/>
  <c r="N1421" i="1"/>
  <c r="Q1421" i="1"/>
  <c r="N1765" i="1"/>
  <c r="Q1765" i="1"/>
  <c r="N702" i="1"/>
  <c r="Q702" i="1"/>
  <c r="N1762" i="1"/>
  <c r="Q1762" i="1"/>
  <c r="N1576" i="1"/>
  <c r="Q1576" i="1"/>
  <c r="N2850" i="1"/>
  <c r="Q2850" i="1"/>
  <c r="N700" i="1"/>
  <c r="Q700" i="1"/>
  <c r="N308" i="1"/>
  <c r="Q308" i="1"/>
  <c r="N160" i="1"/>
  <c r="Q160" i="1"/>
  <c r="N1758" i="1"/>
  <c r="Q1758" i="1"/>
  <c r="N1756" i="1"/>
  <c r="Q1756" i="1"/>
  <c r="N1754" i="1"/>
  <c r="Q1754" i="1"/>
  <c r="N2844" i="1"/>
  <c r="Q2844" i="1"/>
  <c r="N1752" i="1"/>
  <c r="Q1752" i="1"/>
  <c r="N1750" i="1"/>
  <c r="Q1750" i="1"/>
  <c r="N306" i="1"/>
  <c r="Q306" i="1"/>
  <c r="N1749" i="1"/>
  <c r="Q1749" i="1"/>
  <c r="N1137" i="1"/>
  <c r="Q1137" i="1"/>
  <c r="N15" i="1"/>
  <c r="Q15" i="1"/>
  <c r="N2842" i="1"/>
  <c r="Q2842" i="1"/>
  <c r="N995" i="1"/>
  <c r="Q995" i="1"/>
  <c r="N2837" i="1"/>
  <c r="Q2837" i="1"/>
  <c r="N2836" i="1"/>
  <c r="Q2836" i="1"/>
  <c r="N2280" i="1"/>
  <c r="Q2280" i="1"/>
  <c r="N302" i="1"/>
  <c r="Q302" i="1"/>
  <c r="N2279" i="1"/>
  <c r="Q2279" i="1"/>
  <c r="N1743" i="1"/>
  <c r="Q1743" i="1"/>
  <c r="N2276" i="1"/>
  <c r="Q2276" i="1"/>
  <c r="N1416" i="1"/>
  <c r="Q1416" i="1"/>
  <c r="N2273" i="1"/>
  <c r="Q2273" i="1"/>
  <c r="N2832" i="1"/>
  <c r="Q2832" i="1"/>
  <c r="N1738" i="1"/>
  <c r="Q1738" i="1"/>
  <c r="N1737" i="1"/>
  <c r="Q1737" i="1"/>
  <c r="N1415" i="1"/>
  <c r="Q1415" i="1"/>
  <c r="N1414" i="1"/>
  <c r="Q1414" i="1"/>
  <c r="N1574" i="1"/>
  <c r="Q1574" i="1"/>
  <c r="N301" i="1"/>
  <c r="Q301" i="1"/>
  <c r="N2828" i="1"/>
  <c r="Q2828" i="1"/>
  <c r="N1731" i="1"/>
  <c r="Q1731" i="1"/>
  <c r="N554" i="1"/>
  <c r="Q554" i="1"/>
  <c r="N2826" i="1"/>
  <c r="Q2826" i="1"/>
  <c r="N850" i="1"/>
  <c r="Q850" i="1"/>
  <c r="N1728" i="1"/>
  <c r="Q1728" i="1"/>
  <c r="N1726" i="1"/>
  <c r="Q1726" i="1"/>
  <c r="N2260" i="1"/>
  <c r="Q2260" i="1"/>
  <c r="N1724" i="1"/>
  <c r="Q1724" i="1"/>
  <c r="N2820" i="1"/>
  <c r="Q2820" i="1"/>
  <c r="N155" i="1"/>
  <c r="Q155" i="1"/>
  <c r="N2256" i="1"/>
  <c r="Q2256" i="1"/>
  <c r="N298" i="1"/>
  <c r="Q298" i="1"/>
  <c r="N1412" i="1"/>
  <c r="Q1412" i="1"/>
  <c r="N553" i="1"/>
  <c r="Q553" i="1"/>
  <c r="N1721" i="1"/>
  <c r="Q1721" i="1"/>
  <c r="N2251" i="1"/>
  <c r="Q2251" i="1"/>
  <c r="N2816" i="1"/>
  <c r="Q2816" i="1"/>
  <c r="N1279" i="1"/>
  <c r="Q1279" i="1"/>
  <c r="N152" i="1"/>
  <c r="Q152" i="1"/>
  <c r="N1130" i="1"/>
  <c r="Q1130" i="1"/>
  <c r="N2247" i="1"/>
  <c r="Q2247" i="1"/>
  <c r="N1719" i="1"/>
  <c r="Q1719" i="1"/>
  <c r="N2810" i="1"/>
  <c r="Q2810" i="1"/>
  <c r="N2809" i="1"/>
  <c r="Q2809" i="1"/>
  <c r="N1571" i="1"/>
  <c r="Q1571" i="1"/>
  <c r="N1716" i="1"/>
  <c r="Q1716" i="1"/>
  <c r="N11" i="1"/>
  <c r="Q11" i="1"/>
  <c r="N2242" i="1"/>
  <c r="Q2242" i="1"/>
  <c r="N2807" i="1"/>
  <c r="Q2807" i="1"/>
  <c r="N2804" i="1"/>
  <c r="Q2804" i="1"/>
  <c r="N9" i="1"/>
  <c r="Q9" i="1"/>
  <c r="N8" i="1"/>
  <c r="Q8" i="1"/>
  <c r="N1127" i="1"/>
  <c r="Q1127" i="1"/>
  <c r="N1126" i="1"/>
  <c r="Q1126" i="1"/>
  <c r="N1125" i="1"/>
  <c r="Q1125" i="1"/>
  <c r="N1708" i="1"/>
  <c r="Q1708" i="1"/>
  <c r="N417" i="1"/>
  <c r="Q417" i="1"/>
  <c r="N1707" i="1"/>
  <c r="Q1707" i="1"/>
  <c r="N1274" i="1"/>
  <c r="Q1274" i="1"/>
  <c r="N2234" i="1"/>
  <c r="Q2234" i="1"/>
  <c r="N2232" i="1"/>
  <c r="Q2232" i="1"/>
  <c r="N2798" i="1"/>
  <c r="Q2798" i="1"/>
  <c r="N416" i="1"/>
  <c r="Q416" i="1"/>
  <c r="N2797" i="1"/>
  <c r="Q2797" i="1"/>
  <c r="N1568" i="1"/>
  <c r="Q1568" i="1"/>
  <c r="N149" i="1"/>
  <c r="Q149" i="1"/>
  <c r="N2796" i="1"/>
  <c r="Q2796" i="1"/>
  <c r="N1567" i="1"/>
  <c r="Q1567" i="1"/>
  <c r="N1704" i="1"/>
  <c r="Q1704" i="1"/>
  <c r="N291" i="1"/>
  <c r="Q291" i="1"/>
  <c r="N1703" i="1"/>
  <c r="Q1703" i="1"/>
  <c r="N2792" i="1"/>
  <c r="Q2792" i="1"/>
  <c r="N2224" i="1"/>
  <c r="Q2224" i="1"/>
  <c r="N679" i="1"/>
  <c r="Q679" i="1"/>
  <c r="N2223" i="1"/>
  <c r="Q2223" i="1"/>
  <c r="N4" i="1"/>
  <c r="Q4" i="1"/>
  <c r="N3" i="1"/>
  <c r="Q3" i="1"/>
  <c r="N2785" i="1"/>
  <c r="Q2785" i="1"/>
  <c r="N145" i="1"/>
  <c r="Q145" i="1"/>
  <c r="N837" i="1"/>
  <c r="Q837" i="1"/>
  <c r="N2220" i="1"/>
  <c r="Q2220" i="1"/>
  <c r="N1693" i="1"/>
  <c r="Q1693" i="1"/>
  <c r="N412" i="1"/>
  <c r="Q412" i="1"/>
  <c r="N2782" i="1"/>
  <c r="Q2782" i="1"/>
  <c r="N2219" i="1"/>
  <c r="Q2219" i="1"/>
  <c r="N548" i="1"/>
  <c r="Q548" i="1"/>
  <c r="N1563" i="1"/>
  <c r="Q1563" i="1"/>
  <c r="N1561" i="1"/>
  <c r="Q1561" i="1"/>
  <c r="N2780" i="1"/>
  <c r="Q2780" i="1"/>
  <c r="N2778" i="1"/>
  <c r="Q2778" i="1"/>
  <c r="N410" i="1"/>
  <c r="Q410" i="1"/>
  <c r="N2214" i="1"/>
  <c r="Q2214" i="1"/>
  <c r="N175" i="1"/>
  <c r="Q175" i="1"/>
  <c r="N870" i="1"/>
  <c r="Q870" i="1"/>
  <c r="N1435" i="1"/>
  <c r="Q1435" i="1"/>
  <c r="N1820" i="1"/>
  <c r="Q1820" i="1"/>
  <c r="N2343" i="1"/>
  <c r="Q2343" i="1"/>
  <c r="N2342" i="1"/>
  <c r="Q2342" i="1"/>
  <c r="N1592" i="1"/>
  <c r="Q1592" i="1"/>
  <c r="N2341" i="1"/>
  <c r="Q2341" i="1"/>
  <c r="N867" i="1"/>
  <c r="Q867" i="1"/>
  <c r="N2895" i="1"/>
  <c r="Q2895" i="1"/>
  <c r="N575" i="1"/>
  <c r="Q575" i="1"/>
  <c r="N715" i="1"/>
  <c r="Q715" i="1"/>
  <c r="N1155" i="1"/>
  <c r="Q1155" i="1"/>
  <c r="N2337" i="1"/>
  <c r="Q2337" i="1"/>
  <c r="N2335" i="1"/>
  <c r="Q2335" i="1"/>
  <c r="N21" i="1"/>
  <c r="Q21" i="1"/>
  <c r="N439" i="1"/>
  <c r="Q439" i="1"/>
  <c r="N1812" i="1"/>
  <c r="Q1812" i="1"/>
  <c r="N1810" i="1"/>
  <c r="Q1810" i="1"/>
  <c r="N2890" i="1"/>
  <c r="Q2890" i="1"/>
  <c r="N168" i="1"/>
  <c r="Q168" i="1"/>
  <c r="N1433" i="1"/>
  <c r="Q1433" i="1"/>
  <c r="N1589" i="1"/>
  <c r="Q1589" i="1"/>
  <c r="N2324" i="1"/>
  <c r="Q2324" i="1"/>
  <c r="N1587" i="1"/>
  <c r="Q1587" i="1"/>
  <c r="N1432" i="1"/>
  <c r="Q1432" i="1"/>
  <c r="N1431" i="1"/>
  <c r="Q1431" i="1"/>
  <c r="N862" i="1"/>
  <c r="Q862" i="1"/>
  <c r="N2318" i="1"/>
  <c r="Q2318" i="1"/>
  <c r="N1009" i="1"/>
  <c r="Q1009" i="1"/>
  <c r="N570" i="1"/>
  <c r="Q570" i="1"/>
  <c r="N2885" i="1"/>
  <c r="Q2885" i="1"/>
  <c r="N1008" i="1"/>
  <c r="Q1008" i="1"/>
  <c r="N2884" i="1"/>
  <c r="Q2884" i="1"/>
  <c r="N1151" i="1"/>
  <c r="Q1151" i="1"/>
  <c r="N711" i="1"/>
  <c r="Q711" i="1"/>
  <c r="N1286" i="1"/>
  <c r="Q1286" i="1"/>
  <c r="N569" i="1"/>
  <c r="Q569" i="1"/>
  <c r="N2313" i="1"/>
  <c r="Q2313" i="1"/>
  <c r="N2311" i="1"/>
  <c r="Q2311" i="1"/>
  <c r="N1795" i="1"/>
  <c r="Q1795" i="1"/>
  <c r="N434" i="1"/>
  <c r="Q434" i="1"/>
  <c r="N568" i="1"/>
  <c r="Q568" i="1"/>
  <c r="N1148" i="1"/>
  <c r="Q1148" i="1"/>
  <c r="N1791" i="1"/>
  <c r="Q1791" i="1"/>
  <c r="N1583" i="1"/>
  <c r="Q1583" i="1"/>
  <c r="N2879" i="1"/>
  <c r="Q2879" i="1"/>
  <c r="N567" i="1"/>
  <c r="Q567" i="1"/>
  <c r="N2878" i="1"/>
  <c r="Q2878" i="1"/>
  <c r="N16" i="1"/>
  <c r="Q16" i="1"/>
  <c r="N1146" i="1"/>
  <c r="Q1146" i="1"/>
  <c r="N315" i="1"/>
  <c r="Q315" i="1"/>
  <c r="N1581" i="1"/>
  <c r="Q1581" i="1"/>
  <c r="N433" i="1"/>
  <c r="Q433" i="1"/>
  <c r="N706" i="1"/>
  <c r="Q706" i="1"/>
  <c r="N2872" i="1"/>
  <c r="Q2872" i="1"/>
  <c r="N2305" i="1"/>
  <c r="Q2305" i="1"/>
  <c r="N1425" i="1"/>
  <c r="Q1425" i="1"/>
  <c r="N2304" i="1"/>
  <c r="Q2304" i="1"/>
  <c r="N1778" i="1"/>
  <c r="Q1778" i="1"/>
  <c r="N432" i="1"/>
  <c r="Q432" i="1"/>
  <c r="N1775" i="1"/>
  <c r="Q1775" i="1"/>
  <c r="N563" i="1"/>
  <c r="Q563" i="1"/>
  <c r="N2301" i="1"/>
  <c r="Q2301" i="1"/>
  <c r="N2300" i="1"/>
  <c r="Q2300" i="1"/>
  <c r="N2298" i="1"/>
  <c r="Q2298" i="1"/>
  <c r="N562" i="1"/>
  <c r="Q562" i="1"/>
  <c r="N561" i="1"/>
  <c r="Q561" i="1"/>
  <c r="N430" i="1"/>
  <c r="Q430" i="1"/>
  <c r="N1771" i="1"/>
  <c r="Q1771" i="1"/>
  <c r="N429" i="1"/>
  <c r="Q429" i="1"/>
  <c r="N1770" i="1"/>
  <c r="Q1770" i="1"/>
  <c r="N2859" i="1"/>
  <c r="Q2859" i="1"/>
  <c r="N2293" i="1"/>
  <c r="Q2293" i="1"/>
  <c r="N558" i="1"/>
  <c r="Q558" i="1"/>
  <c r="N2290" i="1"/>
  <c r="Q2290" i="1"/>
  <c r="N2289" i="1"/>
  <c r="Q2289" i="1"/>
  <c r="N2288" i="1"/>
  <c r="Q2288" i="1"/>
  <c r="N2287" i="1"/>
  <c r="Q2287" i="1"/>
  <c r="N161" i="1"/>
  <c r="Q161" i="1"/>
  <c r="N1764" i="1"/>
  <c r="Q1764" i="1"/>
  <c r="N1142" i="1"/>
  <c r="Q1142" i="1"/>
  <c r="N2852" i="1"/>
  <c r="Q2852" i="1"/>
  <c r="N2851" i="1"/>
  <c r="Q2851" i="1"/>
  <c r="N998" i="1"/>
  <c r="Q998" i="1"/>
  <c r="N2849" i="1"/>
  <c r="Q2849" i="1"/>
  <c r="N2848" i="1"/>
  <c r="Q2848" i="1"/>
  <c r="N1139" i="1"/>
  <c r="Q1139" i="1"/>
  <c r="N1757" i="1"/>
  <c r="Q1757" i="1"/>
  <c r="N2845" i="1"/>
  <c r="Q2845" i="1"/>
  <c r="N1419" i="1"/>
  <c r="Q1419" i="1"/>
  <c r="N159" i="1"/>
  <c r="Q159" i="1"/>
  <c r="N307" i="1"/>
  <c r="Q307" i="1"/>
  <c r="N696" i="1"/>
  <c r="Q696" i="1"/>
  <c r="N2843" i="1"/>
  <c r="Q2843" i="1"/>
  <c r="N1417" i="1"/>
  <c r="Q1417" i="1"/>
  <c r="N997" i="1"/>
  <c r="Q997" i="1"/>
  <c r="N303" i="1"/>
  <c r="Q303" i="1"/>
  <c r="N2841" i="1"/>
  <c r="Q2841" i="1"/>
  <c r="N994" i="1"/>
  <c r="Q994" i="1"/>
  <c r="N2282" i="1"/>
  <c r="Q2282" i="1"/>
  <c r="N993" i="1"/>
  <c r="Q993" i="1"/>
  <c r="N556" i="1"/>
  <c r="Q556" i="1"/>
  <c r="N14" i="1"/>
  <c r="Q14" i="1"/>
  <c r="N1744" i="1"/>
  <c r="Q1744" i="1"/>
  <c r="N2834" i="1"/>
  <c r="Q2834" i="1"/>
  <c r="N695" i="1"/>
  <c r="Q695" i="1"/>
  <c r="N694" i="1"/>
  <c r="Q694" i="1"/>
  <c r="N991" i="1"/>
  <c r="Q991" i="1"/>
  <c r="N423" i="1"/>
  <c r="Q423" i="1"/>
  <c r="N1736" i="1"/>
  <c r="Q1736" i="1"/>
  <c r="N2830" i="1"/>
  <c r="Q2830" i="1"/>
  <c r="N2268" i="1"/>
  <c r="Q2268" i="1"/>
  <c r="N2829" i="1"/>
  <c r="Q2829" i="1"/>
  <c r="N1733" i="1"/>
  <c r="Q1733" i="1"/>
  <c r="N2266" i="1"/>
  <c r="Q2266" i="1"/>
  <c r="N1729" i="1"/>
  <c r="Q1729" i="1"/>
  <c r="N1135" i="1"/>
  <c r="Q1135" i="1"/>
  <c r="N2264" i="1"/>
  <c r="Q2264" i="1"/>
  <c r="N1134" i="1"/>
  <c r="Q1134" i="1"/>
  <c r="N2262" i="1"/>
  <c r="Q2262" i="1"/>
  <c r="N2821" i="1"/>
  <c r="Q2821" i="1"/>
  <c r="N2259" i="1"/>
  <c r="Q2259" i="1"/>
  <c r="N849" i="1"/>
  <c r="Q849" i="1"/>
  <c r="N1133" i="1"/>
  <c r="Q1133" i="1"/>
  <c r="N2257" i="1"/>
  <c r="Q2257" i="1"/>
  <c r="N986" i="1"/>
  <c r="Q986" i="1"/>
  <c r="N2255" i="1"/>
  <c r="Q2255" i="1"/>
  <c r="N845" i="1"/>
  <c r="Q845" i="1"/>
  <c r="N2253" i="1"/>
  <c r="Q2253" i="1"/>
  <c r="N154" i="1"/>
  <c r="Q154" i="1"/>
  <c r="N2250" i="1"/>
  <c r="Q2250" i="1"/>
  <c r="N1410" i="1"/>
  <c r="Q1410" i="1"/>
  <c r="N2815" i="1"/>
  <c r="Q2815" i="1"/>
  <c r="N2248" i="1"/>
  <c r="Q2248" i="1"/>
  <c r="N844" i="1"/>
  <c r="Q844" i="1"/>
  <c r="N2813" i="1"/>
  <c r="Q2813" i="1"/>
  <c r="N2811" i="1"/>
  <c r="Q2811" i="1"/>
  <c r="N1718" i="1"/>
  <c r="Q1718" i="1"/>
  <c r="N1276" i="1"/>
  <c r="Q1276" i="1"/>
  <c r="N2244" i="1"/>
  <c r="Q2244" i="1"/>
  <c r="N2243" i="1"/>
  <c r="Q2243" i="1"/>
  <c r="N10" i="1"/>
  <c r="Q10" i="1"/>
  <c r="N2241" i="1"/>
  <c r="Q2241" i="1"/>
  <c r="N1713" i="1"/>
  <c r="Q1713" i="1"/>
  <c r="N1569" i="1"/>
  <c r="Q1569" i="1"/>
  <c r="N2239" i="1"/>
  <c r="Q2239" i="1"/>
  <c r="N2802" i="1"/>
  <c r="Q2802" i="1"/>
  <c r="N1407" i="1"/>
  <c r="Q1407" i="1"/>
  <c r="N2238" i="1"/>
  <c r="Q2238" i="1"/>
  <c r="N843" i="1"/>
  <c r="Q843" i="1"/>
  <c r="N2799" i="1"/>
  <c r="Q2799" i="1"/>
  <c r="N842" i="1"/>
  <c r="Q842" i="1"/>
  <c r="N841" i="1"/>
  <c r="Q841" i="1"/>
  <c r="N1124" i="1"/>
  <c r="Q1124" i="1"/>
  <c r="N2231" i="1"/>
  <c r="Q2231" i="1"/>
  <c r="N2229" i="1"/>
  <c r="Q2229" i="1"/>
  <c r="N2227" i="1"/>
  <c r="Q2227" i="1"/>
  <c r="N293" i="1"/>
  <c r="Q293" i="1"/>
  <c r="N2226" i="1"/>
  <c r="Q2226" i="1"/>
  <c r="N981" i="1"/>
  <c r="Q981" i="1"/>
  <c r="N6" i="1"/>
  <c r="Q6" i="1"/>
  <c r="N2794" i="1"/>
  <c r="Q2794" i="1"/>
  <c r="N1566" i="1"/>
  <c r="Q1566" i="1"/>
  <c r="N682" i="1"/>
  <c r="Q682" i="1"/>
  <c r="N549" i="1"/>
  <c r="Q549" i="1"/>
  <c r="N680" i="1"/>
  <c r="Q680" i="1"/>
  <c r="N1122" i="1"/>
  <c r="Q1122" i="1"/>
  <c r="N290" i="1"/>
  <c r="Q290" i="1"/>
  <c r="N838" i="1"/>
  <c r="Q838" i="1"/>
  <c r="N2789" i="1"/>
  <c r="Q2789" i="1"/>
  <c r="N1698" i="1"/>
  <c r="Q1698" i="1"/>
  <c r="N2787" i="1"/>
  <c r="Q2787" i="1"/>
  <c r="N146" i="1"/>
  <c r="Q146" i="1"/>
  <c r="N677" i="1"/>
  <c r="Q677" i="1"/>
  <c r="N2784" i="1"/>
  <c r="Q2784" i="1"/>
  <c r="N1120" i="1"/>
  <c r="Q1120" i="1"/>
  <c r="N978" i="1"/>
  <c r="Q978" i="1"/>
  <c r="N142" i="1"/>
  <c r="Q142" i="1"/>
  <c r="N1564" i="1"/>
  <c r="Q1564" i="1"/>
  <c r="N2218" i="1"/>
  <c r="Q2218" i="1"/>
  <c r="N1405" i="1"/>
  <c r="Q1405" i="1"/>
  <c r="N2" i="1"/>
  <c r="Q2" i="1"/>
  <c r="N411" i="1"/>
  <c r="Q411" i="1"/>
  <c r="N2779" i="1"/>
  <c r="Q2779" i="1"/>
  <c r="N2777" i="1"/>
  <c r="Q2777" i="1"/>
  <c r="N2215" i="1"/>
  <c r="Q2215" i="1"/>
  <c r="N2292" i="1"/>
  <c r="Q2292" i="1"/>
  <c r="N2857" i="1"/>
  <c r="Q2857" i="1"/>
  <c r="N427" i="1"/>
  <c r="Q427" i="1"/>
  <c r="N704" i="1"/>
  <c r="Q704" i="1"/>
  <c r="N1766" i="1"/>
  <c r="Q1766" i="1"/>
  <c r="N2855" i="1"/>
  <c r="Q2855" i="1"/>
  <c r="N703" i="1"/>
  <c r="Q703" i="1"/>
  <c r="N2286" i="1"/>
  <c r="Q2286" i="1"/>
  <c r="N1763" i="1"/>
  <c r="Q1763" i="1"/>
  <c r="N999" i="1"/>
  <c r="Q999" i="1"/>
  <c r="N1761" i="1"/>
  <c r="Q1761" i="1"/>
  <c r="N1140" i="1"/>
  <c r="Q1140" i="1"/>
  <c r="N1280" i="1"/>
  <c r="Q1280" i="1"/>
  <c r="N2847" i="1"/>
  <c r="Q2847" i="1"/>
  <c r="N426" i="1"/>
  <c r="Q426" i="1"/>
  <c r="N2846" i="1"/>
  <c r="Q2846" i="1"/>
  <c r="N1755" i="1"/>
  <c r="Q1755" i="1"/>
  <c r="N698" i="1"/>
  <c r="Q698" i="1"/>
  <c r="N1575" i="1"/>
  <c r="Q1575" i="1"/>
  <c r="N1751" i="1"/>
  <c r="Q1751" i="1"/>
  <c r="N1418" i="1"/>
  <c r="Q1418" i="1"/>
  <c r="N425" i="1"/>
  <c r="Q425" i="1"/>
  <c r="N304" i="1"/>
  <c r="Q304" i="1"/>
  <c r="N1748" i="1"/>
  <c r="Q1748" i="1"/>
  <c r="N996" i="1"/>
  <c r="Q996" i="1"/>
  <c r="N2840" i="1"/>
  <c r="Q2840" i="1"/>
  <c r="N2839" i="1"/>
  <c r="Q2839" i="1"/>
  <c r="N2281" i="1"/>
  <c r="Q2281" i="1"/>
  <c r="N1136" i="1"/>
  <c r="Q1136" i="1"/>
  <c r="N853" i="1"/>
  <c r="Q853" i="1"/>
  <c r="N1745" i="1"/>
  <c r="Q1745" i="1"/>
  <c r="N13" i="1"/>
  <c r="Q13" i="1"/>
  <c r="N2835" i="1"/>
  <c r="Q2835" i="1"/>
  <c r="N1742" i="1"/>
  <c r="Q1742" i="1"/>
  <c r="N2833" i="1"/>
  <c r="Q2833" i="1"/>
  <c r="N1740" i="1"/>
  <c r="Q1740" i="1"/>
  <c r="N157" i="1"/>
  <c r="Q157" i="1"/>
  <c r="N2271" i="1"/>
  <c r="Q2271" i="1"/>
  <c r="N555" i="1"/>
  <c r="Q555" i="1"/>
  <c r="N2269" i="1"/>
  <c r="Q2269" i="1"/>
  <c r="N1735" i="1"/>
  <c r="Q1735" i="1"/>
  <c r="N1413" i="1"/>
  <c r="Q1413" i="1"/>
  <c r="N1732" i="1"/>
  <c r="Q1732" i="1"/>
  <c r="N1730" i="1"/>
  <c r="Q1730" i="1"/>
  <c r="N422" i="1"/>
  <c r="Q422" i="1"/>
  <c r="N693" i="1"/>
  <c r="Q693" i="1"/>
  <c r="N2263" i="1"/>
  <c r="Q2263" i="1"/>
  <c r="N1727" i="1"/>
  <c r="Q1727" i="1"/>
  <c r="N2823" i="1"/>
  <c r="Q2823" i="1"/>
  <c r="N1725" i="1"/>
  <c r="Q1725" i="1"/>
  <c r="N421" i="1"/>
  <c r="Q421" i="1"/>
  <c r="N2258" i="1"/>
  <c r="Q2258" i="1"/>
  <c r="N1573" i="1"/>
  <c r="Q1573" i="1"/>
  <c r="N848" i="1"/>
  <c r="Q848" i="1"/>
  <c r="N299" i="1"/>
  <c r="Q299" i="1"/>
  <c r="N846" i="1"/>
  <c r="Q846" i="1"/>
  <c r="N1132" i="1"/>
  <c r="Q1132" i="1"/>
  <c r="N1722" i="1"/>
  <c r="Q1722" i="1"/>
  <c r="N985" i="1"/>
  <c r="Q985" i="1"/>
  <c r="N420" i="1"/>
  <c r="Q420" i="1"/>
  <c r="N1720" i="1"/>
  <c r="Q1720" i="1"/>
  <c r="N2249" i="1"/>
  <c r="Q2249" i="1"/>
  <c r="N297" i="1"/>
  <c r="Q297" i="1"/>
  <c r="N1131" i="1"/>
  <c r="Q1131" i="1"/>
  <c r="N1572" i="1"/>
  <c r="Q1572" i="1"/>
  <c r="N1277" i="1"/>
  <c r="Q1277" i="1"/>
  <c r="N688" i="1"/>
  <c r="Q688" i="1"/>
  <c r="N552" i="1"/>
  <c r="Q552" i="1"/>
  <c r="N151" i="1"/>
  <c r="Q151" i="1"/>
  <c r="N2808" i="1"/>
  <c r="Q2808" i="1"/>
  <c r="N1409" i="1"/>
  <c r="Q1409" i="1"/>
  <c r="N1408" i="1"/>
  <c r="Q1408" i="1"/>
  <c r="N1714" i="1"/>
  <c r="Q1714" i="1"/>
  <c r="N2806" i="1"/>
  <c r="Q2806" i="1"/>
  <c r="N1712" i="1"/>
  <c r="Q1712" i="1"/>
  <c r="N419" i="1"/>
  <c r="Q419" i="1"/>
  <c r="N984" i="1"/>
  <c r="Q984" i="1"/>
  <c r="N1710" i="1"/>
  <c r="Q1710" i="1"/>
  <c r="N687" i="1"/>
  <c r="Q687" i="1"/>
  <c r="N2237" i="1"/>
  <c r="Q2237" i="1"/>
  <c r="N2236" i="1"/>
  <c r="Q2236" i="1"/>
  <c r="N1275" i="1"/>
  <c r="Q1275" i="1"/>
  <c r="N1706" i="1"/>
  <c r="Q1706" i="1"/>
  <c r="N295" i="1"/>
  <c r="Q295" i="1"/>
  <c r="N840" i="1"/>
  <c r="Q840" i="1"/>
  <c r="N150" i="1"/>
  <c r="Q150" i="1"/>
  <c r="N982" i="1"/>
  <c r="Q982" i="1"/>
  <c r="N294" i="1"/>
  <c r="Q294" i="1"/>
  <c r="N685" i="1"/>
  <c r="Q685" i="1"/>
  <c r="N415" i="1"/>
  <c r="Q415" i="1"/>
  <c r="N7" i="1"/>
  <c r="Q7" i="1"/>
  <c r="N550" i="1"/>
  <c r="Q550" i="1"/>
  <c r="N148" i="1"/>
  <c r="Q148" i="1"/>
  <c r="N683" i="1"/>
  <c r="Q683" i="1"/>
  <c r="N414" i="1"/>
  <c r="Q414" i="1"/>
  <c r="N2793" i="1"/>
  <c r="Q2793" i="1"/>
  <c r="N1702" i="1"/>
  <c r="Q1702" i="1"/>
  <c r="N2791" i="1"/>
  <c r="Q2791" i="1"/>
  <c r="N1700" i="1"/>
  <c r="Q1700" i="1"/>
  <c r="N147" i="1"/>
  <c r="Q147" i="1"/>
  <c r="N678" i="1"/>
  <c r="Q678" i="1"/>
  <c r="N2788" i="1"/>
  <c r="Q2788" i="1"/>
  <c r="N2222" i="1"/>
  <c r="Q2222" i="1"/>
  <c r="N1697" i="1"/>
  <c r="Q1697" i="1"/>
  <c r="N1696" i="1"/>
  <c r="Q1696" i="1"/>
  <c r="N1694" i="1"/>
  <c r="Q1694" i="1"/>
  <c r="N144" i="1"/>
  <c r="Q144" i="1"/>
  <c r="N1565" i="1"/>
  <c r="Q1565" i="1"/>
  <c r="N1692" i="1"/>
  <c r="Q1692" i="1"/>
  <c r="N1691" i="1"/>
  <c r="Q1691" i="1"/>
  <c r="N1690" i="1"/>
  <c r="Q1690" i="1"/>
  <c r="N1404" i="1"/>
  <c r="Q1404" i="1"/>
  <c r="N2781" i="1"/>
  <c r="Q2781" i="1"/>
  <c r="N547" i="1"/>
  <c r="Q547" i="1"/>
  <c r="N289" i="1"/>
  <c r="Q289" i="1"/>
  <c r="N1560" i="1"/>
  <c r="Q1560" i="1"/>
  <c r="N1119" i="1"/>
  <c r="Q1119" i="1"/>
  <c r="D554" i="6"/>
  <c r="E554" i="6" s="1"/>
  <c r="D538" i="6"/>
  <c r="E538" i="6" s="1"/>
  <c r="D522" i="6"/>
  <c r="E522" i="6" s="1"/>
  <c r="D506" i="6"/>
  <c r="E506" i="6" s="1"/>
  <c r="D490" i="6"/>
  <c r="E490" i="6" s="1"/>
  <c r="D474" i="6"/>
  <c r="E474" i="6" s="1"/>
  <c r="D458" i="6"/>
  <c r="E458" i="6" s="1"/>
  <c r="D442" i="6"/>
  <c r="E442" i="6" s="1"/>
  <c r="D426" i="6"/>
  <c r="E426" i="6" s="1"/>
  <c r="D410" i="6"/>
  <c r="E410" i="6" s="1"/>
  <c r="D394" i="6"/>
  <c r="E394" i="6" s="1"/>
  <c r="D378" i="6"/>
  <c r="E378" i="6" s="1"/>
  <c r="D362" i="6"/>
  <c r="E362" i="6" s="1"/>
  <c r="D346" i="6"/>
  <c r="E346" i="6" s="1"/>
  <c r="D330" i="6"/>
  <c r="E330" i="6" s="1"/>
  <c r="D314" i="6"/>
  <c r="E314" i="6" s="1"/>
  <c r="D298" i="6"/>
  <c r="E298" i="6" s="1"/>
  <c r="D282" i="6"/>
  <c r="E282" i="6" s="1"/>
  <c r="D266" i="6"/>
  <c r="E266" i="6" s="1"/>
  <c r="D250" i="6"/>
  <c r="E250" i="6" s="1"/>
  <c r="D234" i="6"/>
  <c r="E234" i="6" s="1"/>
  <c r="D218" i="6"/>
  <c r="E218" i="6" s="1"/>
  <c r="D202" i="6"/>
  <c r="E202" i="6" s="1"/>
  <c r="D186" i="6"/>
  <c r="E186" i="6" s="1"/>
  <c r="D170" i="6"/>
  <c r="E170" i="6" s="1"/>
  <c r="D154" i="6"/>
  <c r="E154" i="6" s="1"/>
  <c r="D138" i="6"/>
  <c r="E138" i="6" s="1"/>
  <c r="D122" i="6"/>
  <c r="E122" i="6" s="1"/>
  <c r="D106" i="6"/>
  <c r="E106" i="6" s="1"/>
  <c r="D14" i="6"/>
  <c r="E14" i="6" s="1"/>
  <c r="D18" i="6"/>
  <c r="E18" i="6" s="1"/>
  <c r="D30" i="6"/>
  <c r="E30" i="6" s="1"/>
  <c r="D42" i="6"/>
  <c r="E42" i="6" s="1"/>
  <c r="D54" i="6"/>
  <c r="E54" i="6" s="1"/>
  <c r="D66" i="6"/>
  <c r="E66" i="6" s="1"/>
  <c r="D321" i="6"/>
  <c r="E321" i="6" s="1"/>
  <c r="D325" i="6"/>
  <c r="E325" i="6" s="1"/>
  <c r="D329" i="6"/>
  <c r="E329" i="6" s="1"/>
  <c r="D333" i="6"/>
  <c r="E333" i="6" s="1"/>
  <c r="D337" i="6"/>
  <c r="E337" i="6" s="1"/>
  <c r="D341" i="6"/>
  <c r="E341" i="6" s="1"/>
  <c r="D345" i="6"/>
  <c r="E345" i="6" s="1"/>
  <c r="D349" i="6"/>
  <c r="E349" i="6" s="1"/>
  <c r="D353" i="6"/>
  <c r="E353" i="6" s="1"/>
  <c r="D357" i="6"/>
  <c r="E357" i="6" s="1"/>
  <c r="D361" i="6"/>
  <c r="E361" i="6" s="1"/>
  <c r="D365" i="6"/>
  <c r="E365" i="6" s="1"/>
  <c r="D369" i="6"/>
  <c r="E369" i="6" s="1"/>
  <c r="D373" i="6"/>
  <c r="E373" i="6" s="1"/>
  <c r="D377" i="6"/>
  <c r="E377" i="6" s="1"/>
  <c r="D381" i="6"/>
  <c r="E381" i="6" s="1"/>
  <c r="D385" i="6"/>
  <c r="E385" i="6" s="1"/>
  <c r="D389" i="6"/>
  <c r="E389" i="6" s="1"/>
  <c r="D393" i="6"/>
  <c r="E393" i="6" s="1"/>
  <c r="D397" i="6"/>
  <c r="E397" i="6" s="1"/>
  <c r="D401" i="6"/>
  <c r="E401" i="6" s="1"/>
  <c r="D405" i="6"/>
  <c r="E405" i="6" s="1"/>
  <c r="D409" i="6"/>
  <c r="E409" i="6" s="1"/>
  <c r="D413" i="6"/>
  <c r="E413" i="6" s="1"/>
  <c r="D417" i="6"/>
  <c r="E417" i="6" s="1"/>
  <c r="D421" i="6"/>
  <c r="E421" i="6" s="1"/>
  <c r="D425" i="6"/>
  <c r="E425" i="6" s="1"/>
  <c r="D429" i="6"/>
  <c r="E429" i="6" s="1"/>
  <c r="D433" i="6"/>
  <c r="E433" i="6" s="1"/>
  <c r="D437" i="6"/>
  <c r="E437" i="6" s="1"/>
  <c r="D441" i="6"/>
  <c r="E441" i="6" s="1"/>
  <c r="D445" i="6"/>
  <c r="E445" i="6" s="1"/>
  <c r="D449" i="6"/>
  <c r="E449" i="6" s="1"/>
  <c r="D453" i="6"/>
  <c r="E453" i="6" s="1"/>
  <c r="D457" i="6"/>
  <c r="E457" i="6" s="1"/>
  <c r="D461" i="6"/>
  <c r="E461" i="6" s="1"/>
  <c r="D465" i="6"/>
  <c r="E465" i="6" s="1"/>
  <c r="D469" i="6"/>
  <c r="E469" i="6" s="1"/>
  <c r="D473" i="6"/>
  <c r="E473" i="6" s="1"/>
  <c r="D477" i="6"/>
  <c r="E477" i="6" s="1"/>
  <c r="D481" i="6"/>
  <c r="E481" i="6" s="1"/>
  <c r="D485" i="6"/>
  <c r="E485" i="6" s="1"/>
  <c r="D489" i="6"/>
  <c r="E489" i="6" s="1"/>
  <c r="D493" i="6"/>
  <c r="E493" i="6" s="1"/>
  <c r="D497" i="6"/>
  <c r="E497" i="6" s="1"/>
  <c r="D501" i="6"/>
  <c r="E501" i="6" s="1"/>
  <c r="D505" i="6"/>
  <c r="E505" i="6" s="1"/>
  <c r="D509" i="6"/>
  <c r="E509" i="6" s="1"/>
  <c r="D513" i="6"/>
  <c r="E513" i="6" s="1"/>
  <c r="D517" i="6"/>
  <c r="E517" i="6" s="1"/>
  <c r="D521" i="6"/>
  <c r="E521" i="6" s="1"/>
  <c r="D525" i="6"/>
  <c r="E525" i="6" s="1"/>
  <c r="D529" i="6"/>
  <c r="E529" i="6" s="1"/>
  <c r="D533" i="6"/>
  <c r="E533" i="6" s="1"/>
  <c r="D537" i="6"/>
  <c r="E537" i="6" s="1"/>
  <c r="D541" i="6"/>
  <c r="E541" i="6" s="1"/>
  <c r="D545" i="6"/>
  <c r="E545" i="6" s="1"/>
  <c r="D549" i="6"/>
  <c r="E549" i="6" s="1"/>
  <c r="D553" i="6"/>
  <c r="E553" i="6" s="1"/>
  <c r="D557" i="6"/>
  <c r="E557" i="6" s="1"/>
  <c r="D561" i="6"/>
  <c r="E561" i="6" s="1"/>
  <c r="D3" i="6"/>
  <c r="E3" i="6" s="1"/>
  <c r="D6" i="6"/>
  <c r="E6" i="6" s="1"/>
  <c r="D22" i="6"/>
  <c r="E22" i="6" s="1"/>
  <c r="D34" i="6"/>
  <c r="E34" i="6" s="1"/>
  <c r="D50" i="6"/>
  <c r="E50" i="6" s="1"/>
  <c r="D62" i="6"/>
  <c r="E62" i="6" s="1"/>
  <c r="D74" i="6"/>
  <c r="E74" i="6" s="1"/>
  <c r="D10" i="6"/>
  <c r="E10" i="6" s="1"/>
  <c r="D26" i="6"/>
  <c r="E26" i="6" s="1"/>
  <c r="D38" i="6"/>
  <c r="E38" i="6" s="1"/>
  <c r="D46" i="6"/>
  <c r="E46" i="6" s="1"/>
  <c r="D58" i="6"/>
  <c r="E58" i="6" s="1"/>
  <c r="D70" i="6"/>
  <c r="E70" i="6" s="1"/>
  <c r="D550" i="6"/>
  <c r="E550" i="6" s="1"/>
  <c r="D534" i="6"/>
  <c r="E534" i="6" s="1"/>
  <c r="D518" i="6"/>
  <c r="E518" i="6" s="1"/>
  <c r="D502" i="6"/>
  <c r="E502" i="6" s="1"/>
  <c r="D486" i="6"/>
  <c r="E486" i="6" s="1"/>
  <c r="O375" i="1" s="1"/>
  <c r="D470" i="6"/>
  <c r="E470" i="6" s="1"/>
  <c r="D454" i="6"/>
  <c r="E454" i="6" s="1"/>
  <c r="D438" i="6"/>
  <c r="E438" i="6" s="1"/>
  <c r="D422" i="6"/>
  <c r="E422" i="6" s="1"/>
  <c r="D406" i="6"/>
  <c r="E406" i="6" s="1"/>
  <c r="D390" i="6"/>
  <c r="E390" i="6" s="1"/>
  <c r="D374" i="6"/>
  <c r="E374" i="6" s="1"/>
  <c r="D358" i="6"/>
  <c r="E358" i="6" s="1"/>
  <c r="D342" i="6"/>
  <c r="E342" i="6" s="1"/>
  <c r="D326" i="6"/>
  <c r="E326" i="6" s="1"/>
  <c r="D310" i="6"/>
  <c r="E310" i="6" s="1"/>
  <c r="D294" i="6"/>
  <c r="E294" i="6" s="1"/>
  <c r="D278" i="6"/>
  <c r="E278" i="6" s="1"/>
  <c r="D262" i="6"/>
  <c r="E262" i="6" s="1"/>
  <c r="D246" i="6"/>
  <c r="E246" i="6" s="1"/>
  <c r="D230" i="6"/>
  <c r="E230" i="6" s="1"/>
  <c r="D214" i="6"/>
  <c r="E214" i="6" s="1"/>
  <c r="D198" i="6"/>
  <c r="E198" i="6" s="1"/>
  <c r="D182" i="6"/>
  <c r="E182" i="6" s="1"/>
  <c r="D166" i="6"/>
  <c r="E166" i="6" s="1"/>
  <c r="D150" i="6"/>
  <c r="E150" i="6" s="1"/>
  <c r="D134" i="6"/>
  <c r="E134" i="6" s="1"/>
  <c r="D118" i="6"/>
  <c r="E118" i="6" s="1"/>
  <c r="D102" i="6"/>
  <c r="E102" i="6" s="1"/>
  <c r="D86" i="6"/>
  <c r="E86" i="6" s="1"/>
  <c r="O1958" i="1"/>
  <c r="D562" i="6"/>
  <c r="E562" i="6" s="1"/>
  <c r="D546" i="6"/>
  <c r="E546" i="6" s="1"/>
  <c r="D530" i="6"/>
  <c r="E530" i="6" s="1"/>
  <c r="D514" i="6"/>
  <c r="E514" i="6" s="1"/>
  <c r="D498" i="6"/>
  <c r="E498" i="6" s="1"/>
  <c r="D482" i="6"/>
  <c r="E482" i="6" s="1"/>
  <c r="D466" i="6"/>
  <c r="E466" i="6" s="1"/>
  <c r="D450" i="6"/>
  <c r="E450" i="6" s="1"/>
  <c r="D434" i="6"/>
  <c r="E434" i="6" s="1"/>
  <c r="D418" i="6"/>
  <c r="E418" i="6" s="1"/>
  <c r="D402" i="6"/>
  <c r="E402" i="6" s="1"/>
  <c r="D386" i="6"/>
  <c r="E386" i="6" s="1"/>
  <c r="D370" i="6"/>
  <c r="E370" i="6" s="1"/>
  <c r="D354" i="6"/>
  <c r="E354" i="6" s="1"/>
  <c r="D338" i="6"/>
  <c r="E338" i="6" s="1"/>
  <c r="D322" i="6"/>
  <c r="E322" i="6" s="1"/>
  <c r="D306" i="6"/>
  <c r="E306" i="6" s="1"/>
  <c r="D290" i="6"/>
  <c r="E290" i="6" s="1"/>
  <c r="D274" i="6"/>
  <c r="E274" i="6" s="1"/>
  <c r="D258" i="6"/>
  <c r="E258" i="6" s="1"/>
  <c r="D242" i="6"/>
  <c r="E242" i="6" s="1"/>
  <c r="D226" i="6"/>
  <c r="E226" i="6" s="1"/>
  <c r="D210" i="6"/>
  <c r="E210" i="6" s="1"/>
  <c r="D194" i="6"/>
  <c r="E194" i="6" s="1"/>
  <c r="D178" i="6"/>
  <c r="E178" i="6" s="1"/>
  <c r="D162" i="6"/>
  <c r="E162" i="6" s="1"/>
  <c r="D146" i="6"/>
  <c r="E146" i="6" s="1"/>
  <c r="D130" i="6"/>
  <c r="E130" i="6" s="1"/>
  <c r="O1348" i="1" s="1"/>
  <c r="D114" i="6"/>
  <c r="E114" i="6" s="1"/>
  <c r="D98" i="6"/>
  <c r="E98" i="6" s="1"/>
  <c r="D82" i="6"/>
  <c r="E82" i="6" s="1"/>
  <c r="D563" i="6"/>
  <c r="E563" i="6" s="1"/>
  <c r="D559" i="6"/>
  <c r="E559" i="6" s="1"/>
  <c r="D555" i="6"/>
  <c r="E555" i="6" s="1"/>
  <c r="D551" i="6"/>
  <c r="E551" i="6" s="1"/>
  <c r="D547" i="6"/>
  <c r="E547" i="6" s="1"/>
  <c r="D543" i="6"/>
  <c r="E543" i="6" s="1"/>
  <c r="D539" i="6"/>
  <c r="E539" i="6" s="1"/>
  <c r="D535" i="6"/>
  <c r="E535" i="6" s="1"/>
  <c r="D531" i="6"/>
  <c r="E531" i="6" s="1"/>
  <c r="D527" i="6"/>
  <c r="E527" i="6" s="1"/>
  <c r="D523" i="6"/>
  <c r="E523" i="6" s="1"/>
  <c r="D519" i="6"/>
  <c r="E519" i="6" s="1"/>
  <c r="D515" i="6"/>
  <c r="E515" i="6" s="1"/>
  <c r="D511" i="6"/>
  <c r="E511" i="6" s="1"/>
  <c r="D507" i="6"/>
  <c r="E507" i="6" s="1"/>
  <c r="D503" i="6"/>
  <c r="E503" i="6" s="1"/>
  <c r="D499" i="6"/>
  <c r="E499" i="6" s="1"/>
  <c r="O3111" i="1" s="1"/>
  <c r="D495" i="6"/>
  <c r="E495" i="6" s="1"/>
  <c r="D491" i="6"/>
  <c r="E491" i="6" s="1"/>
  <c r="D487" i="6"/>
  <c r="E487" i="6" s="1"/>
  <c r="D483" i="6"/>
  <c r="E483" i="6" s="1"/>
  <c r="D479" i="6"/>
  <c r="E479" i="6" s="1"/>
  <c r="D475" i="6"/>
  <c r="E475" i="6" s="1"/>
  <c r="D471" i="6"/>
  <c r="E471" i="6" s="1"/>
  <c r="D467" i="6"/>
  <c r="E467" i="6" s="1"/>
  <c r="D463" i="6"/>
  <c r="E463" i="6" s="1"/>
  <c r="D459" i="6"/>
  <c r="E459" i="6" s="1"/>
  <c r="D455" i="6"/>
  <c r="E455" i="6" s="1"/>
  <c r="D451" i="6"/>
  <c r="E451" i="6" s="1"/>
  <c r="D447" i="6"/>
  <c r="E447" i="6" s="1"/>
  <c r="D443" i="6"/>
  <c r="E443" i="6" s="1"/>
  <c r="D439" i="6"/>
  <c r="E439" i="6" s="1"/>
  <c r="D435" i="6"/>
  <c r="E435" i="6" s="1"/>
  <c r="D431" i="6"/>
  <c r="E431" i="6" s="1"/>
  <c r="D427" i="6"/>
  <c r="E427" i="6" s="1"/>
  <c r="D423" i="6"/>
  <c r="E423" i="6" s="1"/>
  <c r="D419" i="6"/>
  <c r="E419" i="6" s="1"/>
  <c r="D415" i="6"/>
  <c r="E415" i="6" s="1"/>
  <c r="D411" i="6"/>
  <c r="E411" i="6" s="1"/>
  <c r="D407" i="6"/>
  <c r="E407" i="6" s="1"/>
  <c r="D403" i="6"/>
  <c r="E403" i="6" s="1"/>
  <c r="D399" i="6"/>
  <c r="E399" i="6" s="1"/>
  <c r="D395" i="6"/>
  <c r="E395" i="6" s="1"/>
  <c r="D391" i="6"/>
  <c r="E391" i="6" s="1"/>
  <c r="D387" i="6"/>
  <c r="E387" i="6" s="1"/>
  <c r="D383" i="6"/>
  <c r="E383" i="6" s="1"/>
  <c r="D379" i="6"/>
  <c r="E379" i="6" s="1"/>
  <c r="D375" i="6"/>
  <c r="E375" i="6" s="1"/>
  <c r="D371" i="6"/>
  <c r="E371" i="6" s="1"/>
  <c r="D367" i="6"/>
  <c r="E367" i="6" s="1"/>
  <c r="D363" i="6"/>
  <c r="E363" i="6" s="1"/>
  <c r="D359" i="6"/>
  <c r="E359" i="6" s="1"/>
  <c r="D355" i="6"/>
  <c r="E355" i="6" s="1"/>
  <c r="D351" i="6"/>
  <c r="E351" i="6" s="1"/>
  <c r="D347" i="6"/>
  <c r="E347" i="6" s="1"/>
  <c r="D343" i="6"/>
  <c r="E343" i="6" s="1"/>
  <c r="D339" i="6"/>
  <c r="E339" i="6" s="1"/>
  <c r="D335" i="6"/>
  <c r="E335" i="6" s="1"/>
  <c r="D331" i="6"/>
  <c r="E331" i="6" s="1"/>
  <c r="D327" i="6"/>
  <c r="E327" i="6" s="1"/>
  <c r="D323" i="6"/>
  <c r="E323" i="6" s="1"/>
  <c r="D319" i="6"/>
  <c r="E319" i="6" s="1"/>
  <c r="D315" i="6"/>
  <c r="E315" i="6" s="1"/>
  <c r="D311" i="6"/>
  <c r="E311" i="6" s="1"/>
  <c r="D307" i="6"/>
  <c r="E307" i="6" s="1"/>
  <c r="D303" i="6"/>
  <c r="E303" i="6" s="1"/>
  <c r="D299" i="6"/>
  <c r="E299" i="6" s="1"/>
  <c r="D295" i="6"/>
  <c r="E295" i="6" s="1"/>
  <c r="D291" i="6"/>
  <c r="E291" i="6" s="1"/>
  <c r="D287" i="6"/>
  <c r="E287" i="6" s="1"/>
  <c r="D283" i="6"/>
  <c r="E283" i="6" s="1"/>
  <c r="D279" i="6"/>
  <c r="E279" i="6" s="1"/>
  <c r="D275" i="6"/>
  <c r="E275" i="6" s="1"/>
  <c r="D271" i="6"/>
  <c r="E271" i="6" s="1"/>
  <c r="D267" i="6"/>
  <c r="E267" i="6" s="1"/>
  <c r="D263" i="6"/>
  <c r="E263" i="6" s="1"/>
  <c r="D259" i="6"/>
  <c r="E259" i="6" s="1"/>
  <c r="O2703" i="1" s="1"/>
  <c r="D255" i="6"/>
  <c r="E255" i="6" s="1"/>
  <c r="D251" i="6"/>
  <c r="E251" i="6" s="1"/>
  <c r="D247" i="6"/>
  <c r="E247" i="6" s="1"/>
  <c r="D243" i="6"/>
  <c r="E243" i="6" s="1"/>
  <c r="D239" i="6"/>
  <c r="E239" i="6" s="1"/>
  <c r="D235" i="6"/>
  <c r="E235" i="6" s="1"/>
  <c r="D231" i="6"/>
  <c r="E231" i="6" s="1"/>
  <c r="D227" i="6"/>
  <c r="E227" i="6" s="1"/>
  <c r="D223" i="6"/>
  <c r="E223" i="6" s="1"/>
  <c r="D219" i="6"/>
  <c r="E219" i="6" s="1"/>
  <c r="D215" i="6"/>
  <c r="E215" i="6" s="1"/>
  <c r="D211" i="6"/>
  <c r="E211" i="6" s="1"/>
  <c r="D207" i="6"/>
  <c r="E207" i="6" s="1"/>
  <c r="D203" i="6"/>
  <c r="E203" i="6" s="1"/>
  <c r="D199" i="6"/>
  <c r="E199" i="6" s="1"/>
  <c r="D195" i="6"/>
  <c r="E195" i="6" s="1"/>
  <c r="D191" i="6"/>
  <c r="E191" i="6" s="1"/>
  <c r="D187" i="6"/>
  <c r="E187" i="6" s="1"/>
  <c r="D183" i="6"/>
  <c r="E183" i="6" s="1"/>
  <c r="D179" i="6"/>
  <c r="E179" i="6" s="1"/>
  <c r="D175" i="6"/>
  <c r="E175" i="6" s="1"/>
  <c r="D171" i="6"/>
  <c r="E171" i="6" s="1"/>
  <c r="D167" i="6"/>
  <c r="E167" i="6" s="1"/>
  <c r="D163" i="6"/>
  <c r="E163" i="6" s="1"/>
  <c r="D159" i="6"/>
  <c r="E159" i="6" s="1"/>
  <c r="D155" i="6"/>
  <c r="E155" i="6" s="1"/>
  <c r="D151" i="6"/>
  <c r="E151" i="6" s="1"/>
  <c r="D147" i="6"/>
  <c r="E147" i="6" s="1"/>
  <c r="D143" i="6"/>
  <c r="E143" i="6" s="1"/>
  <c r="D139" i="6"/>
  <c r="E139" i="6" s="1"/>
  <c r="D135" i="6"/>
  <c r="E135" i="6" s="1"/>
  <c r="D131" i="6"/>
  <c r="E131" i="6" s="1"/>
  <c r="D127" i="6"/>
  <c r="E127" i="6" s="1"/>
  <c r="D123" i="6"/>
  <c r="E123" i="6" s="1"/>
  <c r="D119" i="6"/>
  <c r="E119" i="6" s="1"/>
  <c r="D115" i="6"/>
  <c r="E115" i="6" s="1"/>
  <c r="D111" i="6"/>
  <c r="E111" i="6" s="1"/>
  <c r="D107" i="6"/>
  <c r="E107" i="6" s="1"/>
  <c r="D103" i="6"/>
  <c r="E103" i="6" s="1"/>
  <c r="D99" i="6"/>
  <c r="E99" i="6" s="1"/>
  <c r="D95" i="6"/>
  <c r="E95" i="6" s="1"/>
  <c r="D91" i="6"/>
  <c r="E91" i="6" s="1"/>
  <c r="D87" i="6"/>
  <c r="E87" i="6" s="1"/>
  <c r="D83" i="6"/>
  <c r="E83" i="6" s="1"/>
  <c r="D79" i="6"/>
  <c r="E79" i="6" s="1"/>
  <c r="D75" i="6"/>
  <c r="E75" i="6" s="1"/>
  <c r="D71" i="6"/>
  <c r="E71" i="6" s="1"/>
  <c r="D67" i="6"/>
  <c r="E67" i="6" s="1"/>
  <c r="D63" i="6"/>
  <c r="E63" i="6" s="1"/>
  <c r="D59" i="6"/>
  <c r="E59" i="6" s="1"/>
  <c r="D55" i="6"/>
  <c r="E55" i="6" s="1"/>
  <c r="D51" i="6"/>
  <c r="E51" i="6" s="1"/>
  <c r="D47" i="6"/>
  <c r="E47" i="6" s="1"/>
  <c r="D43" i="6"/>
  <c r="E43" i="6" s="1"/>
  <c r="D39" i="6"/>
  <c r="E39" i="6" s="1"/>
  <c r="D35" i="6"/>
  <c r="E35" i="6" s="1"/>
  <c r="D31" i="6"/>
  <c r="E31" i="6" s="1"/>
  <c r="D27" i="6"/>
  <c r="E27" i="6" s="1"/>
  <c r="D23" i="6"/>
  <c r="E23" i="6" s="1"/>
  <c r="D19" i="6"/>
  <c r="E19" i="6" s="1"/>
  <c r="D15" i="6"/>
  <c r="E15" i="6" s="1"/>
  <c r="D11" i="6"/>
  <c r="E11" i="6" s="1"/>
  <c r="D7" i="6"/>
  <c r="E7" i="6" s="1"/>
  <c r="D317" i="6"/>
  <c r="E317" i="6" s="1"/>
  <c r="D313" i="6"/>
  <c r="E313" i="6" s="1"/>
  <c r="D309" i="6"/>
  <c r="E309" i="6" s="1"/>
  <c r="D305" i="6"/>
  <c r="E305" i="6" s="1"/>
  <c r="D301" i="6"/>
  <c r="E301" i="6" s="1"/>
  <c r="D297" i="6"/>
  <c r="E297" i="6" s="1"/>
  <c r="D293" i="6"/>
  <c r="E293" i="6" s="1"/>
  <c r="D289" i="6"/>
  <c r="E289" i="6" s="1"/>
  <c r="D285" i="6"/>
  <c r="E285" i="6" s="1"/>
  <c r="D281" i="6"/>
  <c r="E281" i="6" s="1"/>
  <c r="D277" i="6"/>
  <c r="E277" i="6" s="1"/>
  <c r="D273" i="6"/>
  <c r="E273" i="6" s="1"/>
  <c r="D269" i="6"/>
  <c r="E269" i="6" s="1"/>
  <c r="D265" i="6"/>
  <c r="E265" i="6" s="1"/>
  <c r="D261" i="6"/>
  <c r="E261" i="6" s="1"/>
  <c r="D257" i="6"/>
  <c r="E257" i="6" s="1"/>
  <c r="D253" i="6"/>
  <c r="E253" i="6" s="1"/>
  <c r="D249" i="6"/>
  <c r="E249" i="6" s="1"/>
  <c r="D245" i="6"/>
  <c r="E245" i="6" s="1"/>
  <c r="D241" i="6"/>
  <c r="E241" i="6" s="1"/>
  <c r="D237" i="6"/>
  <c r="E237" i="6" s="1"/>
  <c r="D233" i="6"/>
  <c r="E233" i="6" s="1"/>
  <c r="D229" i="6"/>
  <c r="E229" i="6" s="1"/>
  <c r="D225" i="6"/>
  <c r="E225" i="6" s="1"/>
  <c r="D221" i="6"/>
  <c r="E221" i="6" s="1"/>
  <c r="D217" i="6"/>
  <c r="E217" i="6" s="1"/>
  <c r="D213" i="6"/>
  <c r="E213" i="6" s="1"/>
  <c r="D209" i="6"/>
  <c r="E209" i="6" s="1"/>
  <c r="D205" i="6"/>
  <c r="E205" i="6" s="1"/>
  <c r="D201" i="6"/>
  <c r="E201" i="6" s="1"/>
  <c r="D197" i="6"/>
  <c r="E197" i="6" s="1"/>
  <c r="D193" i="6"/>
  <c r="E193" i="6" s="1"/>
  <c r="D189" i="6"/>
  <c r="E189" i="6" s="1"/>
  <c r="D185" i="6"/>
  <c r="E185" i="6" s="1"/>
  <c r="D181" i="6"/>
  <c r="E181" i="6" s="1"/>
  <c r="D177" i="6"/>
  <c r="E177" i="6" s="1"/>
  <c r="D173" i="6"/>
  <c r="E173" i="6" s="1"/>
  <c r="O2509" i="1" s="1"/>
  <c r="D169" i="6"/>
  <c r="E169" i="6" s="1"/>
  <c r="D165" i="6"/>
  <c r="E165" i="6" s="1"/>
  <c r="D161" i="6"/>
  <c r="E161" i="6" s="1"/>
  <c r="O2293" i="1" s="1"/>
  <c r="D157" i="6"/>
  <c r="E157" i="6" s="1"/>
  <c r="D153" i="6"/>
  <c r="E153" i="6" s="1"/>
  <c r="D149" i="6"/>
  <c r="E149" i="6" s="1"/>
  <c r="D145" i="6"/>
  <c r="E145" i="6" s="1"/>
  <c r="O2708" i="1" s="1"/>
  <c r="D141" i="6"/>
  <c r="E141" i="6" s="1"/>
  <c r="D137" i="6"/>
  <c r="E137" i="6" s="1"/>
  <c r="D133" i="6"/>
  <c r="E133" i="6" s="1"/>
  <c r="O1040" i="1" s="1"/>
  <c r="D129" i="6"/>
  <c r="E129" i="6" s="1"/>
  <c r="D125" i="6"/>
  <c r="E125" i="6" s="1"/>
  <c r="D121" i="6"/>
  <c r="E121" i="6" s="1"/>
  <c r="D117" i="6"/>
  <c r="E117" i="6" s="1"/>
  <c r="D113" i="6"/>
  <c r="E113" i="6" s="1"/>
  <c r="D109" i="6"/>
  <c r="E109" i="6" s="1"/>
  <c r="D105" i="6"/>
  <c r="E105" i="6" s="1"/>
  <c r="D101" i="6"/>
  <c r="E101" i="6" s="1"/>
  <c r="D97" i="6"/>
  <c r="E97" i="6" s="1"/>
  <c r="D93" i="6"/>
  <c r="E93" i="6" s="1"/>
  <c r="D89" i="6"/>
  <c r="E89" i="6" s="1"/>
  <c r="D85" i="6"/>
  <c r="E85" i="6" s="1"/>
  <c r="D81" i="6"/>
  <c r="E81" i="6" s="1"/>
  <c r="D77" i="6"/>
  <c r="E77" i="6" s="1"/>
  <c r="D73" i="6"/>
  <c r="E73" i="6" s="1"/>
  <c r="D69" i="6"/>
  <c r="E69" i="6" s="1"/>
  <c r="D65" i="6"/>
  <c r="E65" i="6" s="1"/>
  <c r="D61" i="6"/>
  <c r="E61" i="6" s="1"/>
  <c r="D57" i="6"/>
  <c r="E57" i="6" s="1"/>
  <c r="D53" i="6"/>
  <c r="E53" i="6" s="1"/>
  <c r="D49" i="6"/>
  <c r="E49" i="6" s="1"/>
  <c r="D45" i="6"/>
  <c r="E45" i="6" s="1"/>
  <c r="D41" i="6"/>
  <c r="E41" i="6" s="1"/>
  <c r="D37" i="6"/>
  <c r="E37" i="6" s="1"/>
  <c r="D33" i="6"/>
  <c r="E33" i="6" s="1"/>
  <c r="D29" i="6"/>
  <c r="E29" i="6" s="1"/>
  <c r="D25" i="6"/>
  <c r="E25" i="6" s="1"/>
  <c r="D21" i="6"/>
  <c r="E21" i="6" s="1"/>
  <c r="D17" i="6"/>
  <c r="E17" i="6" s="1"/>
  <c r="D13" i="6"/>
  <c r="E13" i="6" s="1"/>
  <c r="D9" i="6"/>
  <c r="E9" i="6" s="1"/>
  <c r="D5" i="6"/>
  <c r="E5" i="6" s="1"/>
  <c r="D2" i="6"/>
  <c r="E2" i="6" s="1"/>
  <c r="D560" i="6"/>
  <c r="E560" i="6" s="1"/>
  <c r="D556" i="6"/>
  <c r="E556" i="6" s="1"/>
  <c r="D552" i="6"/>
  <c r="E552" i="6" s="1"/>
  <c r="D548" i="6"/>
  <c r="E548" i="6" s="1"/>
  <c r="D544" i="6"/>
  <c r="E544" i="6" s="1"/>
  <c r="D540" i="6"/>
  <c r="E540" i="6" s="1"/>
  <c r="D536" i="6"/>
  <c r="E536" i="6" s="1"/>
  <c r="D532" i="6"/>
  <c r="E532" i="6" s="1"/>
  <c r="D528" i="6"/>
  <c r="E528" i="6" s="1"/>
  <c r="D524" i="6"/>
  <c r="E524" i="6" s="1"/>
  <c r="D520" i="6"/>
  <c r="E520" i="6" s="1"/>
  <c r="D516" i="6"/>
  <c r="E516" i="6" s="1"/>
  <c r="D512" i="6"/>
  <c r="E512" i="6" s="1"/>
  <c r="D508" i="6"/>
  <c r="E508" i="6" s="1"/>
  <c r="D504" i="6"/>
  <c r="E504" i="6" s="1"/>
  <c r="D500" i="6"/>
  <c r="E500" i="6" s="1"/>
  <c r="D496" i="6"/>
  <c r="E496" i="6" s="1"/>
  <c r="D492" i="6"/>
  <c r="E492" i="6" s="1"/>
  <c r="D488" i="6"/>
  <c r="E488" i="6" s="1"/>
  <c r="D484" i="6"/>
  <c r="E484" i="6" s="1"/>
  <c r="D480" i="6"/>
  <c r="E480" i="6" s="1"/>
  <c r="D476" i="6"/>
  <c r="E476" i="6" s="1"/>
  <c r="D472" i="6"/>
  <c r="E472" i="6" s="1"/>
  <c r="D468" i="6"/>
  <c r="E468" i="6" s="1"/>
  <c r="D464" i="6"/>
  <c r="E464" i="6" s="1"/>
  <c r="D460" i="6"/>
  <c r="E460" i="6" s="1"/>
  <c r="D456" i="6"/>
  <c r="E456" i="6" s="1"/>
  <c r="D452" i="6"/>
  <c r="E452" i="6" s="1"/>
  <c r="D448" i="6"/>
  <c r="E448" i="6" s="1"/>
  <c r="D444" i="6"/>
  <c r="E444" i="6" s="1"/>
  <c r="D440" i="6"/>
  <c r="E440" i="6" s="1"/>
  <c r="D436" i="6"/>
  <c r="E436" i="6" s="1"/>
  <c r="D432" i="6"/>
  <c r="E432" i="6" s="1"/>
  <c r="D428" i="6"/>
  <c r="E428" i="6" s="1"/>
  <c r="D424" i="6"/>
  <c r="E424" i="6" s="1"/>
  <c r="D420" i="6"/>
  <c r="E420" i="6" s="1"/>
  <c r="D416" i="6"/>
  <c r="E416" i="6" s="1"/>
  <c r="D412" i="6"/>
  <c r="E412" i="6" s="1"/>
  <c r="D408" i="6"/>
  <c r="E408" i="6" s="1"/>
  <c r="D404" i="6"/>
  <c r="E404" i="6" s="1"/>
  <c r="D400" i="6"/>
  <c r="E400" i="6" s="1"/>
  <c r="D396" i="6"/>
  <c r="E396" i="6" s="1"/>
  <c r="D392" i="6"/>
  <c r="E392" i="6" s="1"/>
  <c r="D388" i="6"/>
  <c r="E388" i="6" s="1"/>
  <c r="D384" i="6"/>
  <c r="E384" i="6" s="1"/>
  <c r="D380" i="6"/>
  <c r="E380" i="6" s="1"/>
  <c r="D376" i="6"/>
  <c r="E376" i="6" s="1"/>
  <c r="D372" i="6"/>
  <c r="E372" i="6" s="1"/>
  <c r="D368" i="6"/>
  <c r="E368" i="6" s="1"/>
  <c r="D364" i="6"/>
  <c r="E364" i="6" s="1"/>
  <c r="D360" i="6"/>
  <c r="E360" i="6" s="1"/>
  <c r="D356" i="6"/>
  <c r="E356" i="6" s="1"/>
  <c r="D352" i="6"/>
  <c r="E352" i="6" s="1"/>
  <c r="D348" i="6"/>
  <c r="E348" i="6" s="1"/>
  <c r="D344" i="6"/>
  <c r="E344" i="6" s="1"/>
  <c r="D340" i="6"/>
  <c r="E340" i="6" s="1"/>
  <c r="D336" i="6"/>
  <c r="E336" i="6" s="1"/>
  <c r="D332" i="6"/>
  <c r="E332" i="6" s="1"/>
  <c r="D328" i="6"/>
  <c r="E328" i="6" s="1"/>
  <c r="D324" i="6"/>
  <c r="E324" i="6" s="1"/>
  <c r="D320" i="6"/>
  <c r="E320" i="6" s="1"/>
  <c r="D316" i="6"/>
  <c r="E316" i="6" s="1"/>
  <c r="D312" i="6"/>
  <c r="E312" i="6" s="1"/>
  <c r="D308" i="6"/>
  <c r="E308" i="6" s="1"/>
  <c r="D304" i="6"/>
  <c r="E304" i="6" s="1"/>
  <c r="D300" i="6"/>
  <c r="E300" i="6" s="1"/>
  <c r="D296" i="6"/>
  <c r="E296" i="6" s="1"/>
  <c r="D292" i="6"/>
  <c r="E292" i="6" s="1"/>
  <c r="D288" i="6"/>
  <c r="E288" i="6" s="1"/>
  <c r="D284" i="6"/>
  <c r="E284" i="6" s="1"/>
  <c r="D280" i="6"/>
  <c r="E280" i="6" s="1"/>
  <c r="D276" i="6"/>
  <c r="E276" i="6" s="1"/>
  <c r="D272" i="6"/>
  <c r="E272" i="6" s="1"/>
  <c r="D268" i="6"/>
  <c r="E268" i="6" s="1"/>
  <c r="D264" i="6"/>
  <c r="E264" i="6" s="1"/>
  <c r="D260" i="6"/>
  <c r="E260" i="6" s="1"/>
  <c r="D256" i="6"/>
  <c r="E256" i="6" s="1"/>
  <c r="D252" i="6"/>
  <c r="E252" i="6" s="1"/>
  <c r="D248" i="6"/>
  <c r="E248" i="6" s="1"/>
  <c r="D244" i="6"/>
  <c r="E244" i="6" s="1"/>
  <c r="D240" i="6"/>
  <c r="E240" i="6" s="1"/>
  <c r="D236" i="6"/>
  <c r="E236" i="6" s="1"/>
  <c r="D232" i="6"/>
  <c r="E232" i="6" s="1"/>
  <c r="D228" i="6"/>
  <c r="E228" i="6" s="1"/>
  <c r="D224" i="6"/>
  <c r="E224" i="6" s="1"/>
  <c r="D220" i="6"/>
  <c r="E220" i="6" s="1"/>
  <c r="D216" i="6"/>
  <c r="E216" i="6" s="1"/>
  <c r="D212" i="6"/>
  <c r="E212" i="6" s="1"/>
  <c r="D208" i="6"/>
  <c r="E208" i="6" s="1"/>
  <c r="D204" i="6"/>
  <c r="E204" i="6" s="1"/>
  <c r="D200" i="6"/>
  <c r="E200" i="6" s="1"/>
  <c r="D196" i="6"/>
  <c r="E196" i="6" s="1"/>
  <c r="D192" i="6"/>
  <c r="E192" i="6" s="1"/>
  <c r="D188" i="6"/>
  <c r="E188" i="6" s="1"/>
  <c r="D184" i="6"/>
  <c r="E184" i="6" s="1"/>
  <c r="D180" i="6"/>
  <c r="E180" i="6" s="1"/>
  <c r="D176" i="6"/>
  <c r="E176" i="6" s="1"/>
  <c r="D172" i="6"/>
  <c r="E172" i="6" s="1"/>
  <c r="D168" i="6"/>
  <c r="E168" i="6" s="1"/>
  <c r="D164" i="6"/>
  <c r="E164" i="6" s="1"/>
  <c r="D160" i="6"/>
  <c r="E160" i="6" s="1"/>
  <c r="D156" i="6"/>
  <c r="E156" i="6" s="1"/>
  <c r="D152" i="6"/>
  <c r="E152" i="6" s="1"/>
  <c r="D148" i="6"/>
  <c r="E148" i="6" s="1"/>
  <c r="D144" i="6"/>
  <c r="E144" i="6" s="1"/>
  <c r="D140" i="6"/>
  <c r="E140" i="6" s="1"/>
  <c r="D136" i="6"/>
  <c r="E136" i="6" s="1"/>
  <c r="D132" i="6"/>
  <c r="E132" i="6" s="1"/>
  <c r="D128" i="6"/>
  <c r="E128" i="6" s="1"/>
  <c r="D124" i="6"/>
  <c r="E124" i="6" s="1"/>
  <c r="D120" i="6"/>
  <c r="E120" i="6" s="1"/>
  <c r="D116" i="6"/>
  <c r="E116" i="6" s="1"/>
  <c r="D112" i="6"/>
  <c r="E112" i="6" s="1"/>
  <c r="D108" i="6"/>
  <c r="E108" i="6" s="1"/>
  <c r="D104" i="6"/>
  <c r="E104" i="6" s="1"/>
  <c r="D100" i="6"/>
  <c r="E100" i="6" s="1"/>
  <c r="D96" i="6"/>
  <c r="E96" i="6" s="1"/>
  <c r="D92" i="6"/>
  <c r="E92" i="6" s="1"/>
  <c r="D88" i="6"/>
  <c r="E88" i="6" s="1"/>
  <c r="D84" i="6"/>
  <c r="E84" i="6" s="1"/>
  <c r="D80" i="6"/>
  <c r="E80" i="6" s="1"/>
  <c r="D76" i="6"/>
  <c r="E76" i="6" s="1"/>
  <c r="D72" i="6"/>
  <c r="E72" i="6" s="1"/>
  <c r="D68" i="6"/>
  <c r="E68" i="6" s="1"/>
  <c r="D64" i="6"/>
  <c r="E64" i="6" s="1"/>
  <c r="D60" i="6"/>
  <c r="E60" i="6" s="1"/>
  <c r="D56" i="6"/>
  <c r="E56" i="6" s="1"/>
  <c r="D52" i="6"/>
  <c r="E52" i="6" s="1"/>
  <c r="D48" i="6"/>
  <c r="E48" i="6" s="1"/>
  <c r="D44" i="6"/>
  <c r="E44" i="6" s="1"/>
  <c r="D40" i="6"/>
  <c r="E40" i="6" s="1"/>
  <c r="D36" i="6"/>
  <c r="E36" i="6" s="1"/>
  <c r="D32" i="6"/>
  <c r="E32" i="6" s="1"/>
  <c r="D28" i="6"/>
  <c r="E28" i="6" s="1"/>
  <c r="D24" i="6"/>
  <c r="E24" i="6" s="1"/>
  <c r="D20" i="6"/>
  <c r="E20" i="6" s="1"/>
  <c r="D16" i="6"/>
  <c r="E16" i="6" s="1"/>
  <c r="D12" i="6"/>
  <c r="E12" i="6" s="1"/>
  <c r="D8" i="6"/>
  <c r="E8" i="6" s="1"/>
  <c r="D36" i="7"/>
  <c r="E36" i="7" s="1"/>
  <c r="D12" i="7"/>
  <c r="E12" i="7" s="1"/>
  <c r="D20" i="7"/>
  <c r="E20" i="7" s="1"/>
  <c r="D28" i="7"/>
  <c r="E28" i="7" s="1"/>
  <c r="D398" i="7"/>
  <c r="E398" i="7" s="1"/>
  <c r="D254" i="7"/>
  <c r="E254" i="7" s="1"/>
  <c r="D238" i="7"/>
  <c r="E238" i="7" s="1"/>
  <c r="D222" i="7"/>
  <c r="E222" i="7" s="1"/>
  <c r="D170" i="7"/>
  <c r="E170" i="7" s="1"/>
  <c r="D156" i="7"/>
  <c r="E156" i="7" s="1"/>
  <c r="D132" i="7"/>
  <c r="E132" i="7" s="1"/>
  <c r="D128" i="7"/>
  <c r="E128" i="7" s="1"/>
  <c r="D124" i="7"/>
  <c r="E124" i="7" s="1"/>
  <c r="D112" i="7"/>
  <c r="E112" i="7" s="1"/>
  <c r="D104" i="7"/>
  <c r="E104" i="7" s="1"/>
  <c r="D100" i="7"/>
  <c r="E100" i="7" s="1"/>
  <c r="D96" i="7"/>
  <c r="E96" i="7" s="1"/>
  <c r="D84" i="7"/>
  <c r="E84" i="7" s="1"/>
  <c r="D76" i="7"/>
  <c r="E76" i="7" s="1"/>
  <c r="D64" i="7"/>
  <c r="E64" i="7" s="1"/>
  <c r="D430" i="7"/>
  <c r="E430" i="7" s="1"/>
  <c r="D302" i="7"/>
  <c r="E302" i="7" s="1"/>
  <c r="D286" i="7"/>
  <c r="E286" i="7" s="1"/>
  <c r="D200" i="7"/>
  <c r="E200" i="7" s="1"/>
  <c r="D193" i="7"/>
  <c r="E193" i="7" s="1"/>
  <c r="D184" i="7"/>
  <c r="E184" i="7" s="1"/>
  <c r="D177" i="7"/>
  <c r="E177" i="7" s="1"/>
  <c r="D152" i="7"/>
  <c r="E152" i="7" s="1"/>
  <c r="D148" i="7"/>
  <c r="E148" i="7" s="1"/>
  <c r="D140" i="7"/>
  <c r="E140" i="7" s="1"/>
  <c r="D136" i="7"/>
  <c r="E136" i="7" s="1"/>
  <c r="D108" i="7"/>
  <c r="E108" i="7" s="1"/>
  <c r="D92" i="7"/>
  <c r="E92" i="7" s="1"/>
  <c r="D88" i="7"/>
  <c r="E88" i="7" s="1"/>
  <c r="D80" i="7"/>
  <c r="E80" i="7" s="1"/>
  <c r="D60" i="7"/>
  <c r="E60" i="7" s="1"/>
  <c r="D56" i="7"/>
  <c r="E56" i="7" s="1"/>
  <c r="D52" i="7"/>
  <c r="E52" i="7" s="1"/>
  <c r="D48" i="7"/>
  <c r="E48" i="7" s="1"/>
  <c r="D270" i="7"/>
  <c r="E270" i="7" s="1"/>
  <c r="D209" i="7"/>
  <c r="E209" i="7" s="1"/>
  <c r="D164" i="7"/>
  <c r="E164" i="7" s="1"/>
  <c r="D160" i="7"/>
  <c r="E160" i="7" s="1"/>
  <c r="D144" i="7"/>
  <c r="E144" i="7" s="1"/>
  <c r="D120" i="7"/>
  <c r="E120" i="7" s="1"/>
  <c r="D116" i="7"/>
  <c r="E116" i="7" s="1"/>
  <c r="D72" i="7"/>
  <c r="E72" i="7" s="1"/>
  <c r="D68" i="7"/>
  <c r="E68" i="7" s="1"/>
  <c r="D44" i="7"/>
  <c r="E44" i="7" s="1"/>
  <c r="D8" i="7"/>
  <c r="E8" i="7" s="1"/>
  <c r="D16" i="7"/>
  <c r="E16" i="7" s="1"/>
  <c r="D24" i="7"/>
  <c r="E24" i="7" s="1"/>
  <c r="D32" i="7"/>
  <c r="E32" i="7" s="1"/>
  <c r="D40" i="7"/>
  <c r="E40" i="7" s="1"/>
  <c r="D562" i="7"/>
  <c r="E562" i="7" s="1"/>
  <c r="D558" i="7"/>
  <c r="E558" i="7" s="1"/>
  <c r="D554" i="7"/>
  <c r="E554" i="7" s="1"/>
  <c r="D550" i="7"/>
  <c r="E550" i="7" s="1"/>
  <c r="D546" i="7"/>
  <c r="E546" i="7" s="1"/>
  <c r="D542" i="7"/>
  <c r="E542" i="7" s="1"/>
  <c r="D538" i="7"/>
  <c r="E538" i="7" s="1"/>
  <c r="D534" i="7"/>
  <c r="E534" i="7" s="1"/>
  <c r="D530" i="7"/>
  <c r="E530" i="7" s="1"/>
  <c r="D526" i="7"/>
  <c r="E526" i="7" s="1"/>
  <c r="D522" i="7"/>
  <c r="E522" i="7" s="1"/>
  <c r="D518" i="7"/>
  <c r="E518" i="7" s="1"/>
  <c r="D514" i="7"/>
  <c r="E514" i="7" s="1"/>
  <c r="D510" i="7"/>
  <c r="E510" i="7" s="1"/>
  <c r="D506" i="7"/>
  <c r="E506" i="7" s="1"/>
  <c r="D502" i="7"/>
  <c r="E502" i="7" s="1"/>
  <c r="D498" i="7"/>
  <c r="E498" i="7" s="1"/>
  <c r="D494" i="7"/>
  <c r="E494" i="7" s="1"/>
  <c r="D490" i="7"/>
  <c r="E490" i="7" s="1"/>
  <c r="D486" i="7"/>
  <c r="E486" i="7" s="1"/>
  <c r="D482" i="7"/>
  <c r="E482" i="7" s="1"/>
  <c r="D478" i="7"/>
  <c r="E478" i="7" s="1"/>
  <c r="D474" i="7"/>
  <c r="E474" i="7" s="1"/>
  <c r="D470" i="7"/>
  <c r="E470" i="7" s="1"/>
  <c r="D466" i="7"/>
  <c r="E466" i="7" s="1"/>
  <c r="D462" i="7"/>
  <c r="E462" i="7" s="1"/>
  <c r="D458" i="7"/>
  <c r="E458" i="7" s="1"/>
  <c r="D454" i="7"/>
  <c r="E454" i="7" s="1"/>
  <c r="D450" i="7"/>
  <c r="E450" i="7" s="1"/>
  <c r="D563" i="7"/>
  <c r="E563" i="7" s="1"/>
  <c r="D559" i="7"/>
  <c r="E559" i="7" s="1"/>
  <c r="D555" i="7"/>
  <c r="E555" i="7" s="1"/>
  <c r="D551" i="7"/>
  <c r="E551" i="7" s="1"/>
  <c r="D547" i="7"/>
  <c r="E547" i="7" s="1"/>
  <c r="D543" i="7"/>
  <c r="E543" i="7" s="1"/>
  <c r="D539" i="7"/>
  <c r="E539" i="7" s="1"/>
  <c r="D535" i="7"/>
  <c r="E535" i="7" s="1"/>
  <c r="D531" i="7"/>
  <c r="E531" i="7" s="1"/>
  <c r="D527" i="7"/>
  <c r="E527" i="7" s="1"/>
  <c r="D523" i="7"/>
  <c r="E523" i="7" s="1"/>
  <c r="D519" i="7"/>
  <c r="E519" i="7" s="1"/>
  <c r="D515" i="7"/>
  <c r="E515" i="7" s="1"/>
  <c r="D511" i="7"/>
  <c r="E511" i="7" s="1"/>
  <c r="D507" i="7"/>
  <c r="E507" i="7" s="1"/>
  <c r="D503" i="7"/>
  <c r="E503" i="7" s="1"/>
  <c r="D499" i="7"/>
  <c r="E499" i="7" s="1"/>
  <c r="D495" i="7"/>
  <c r="E495" i="7" s="1"/>
  <c r="D491" i="7"/>
  <c r="E491" i="7" s="1"/>
  <c r="D487" i="7"/>
  <c r="E487" i="7" s="1"/>
  <c r="D483" i="7"/>
  <c r="E483" i="7" s="1"/>
  <c r="D479" i="7"/>
  <c r="E479" i="7" s="1"/>
  <c r="D475" i="7"/>
  <c r="E475" i="7" s="1"/>
  <c r="D471" i="7"/>
  <c r="E471" i="7" s="1"/>
  <c r="D467" i="7"/>
  <c r="E467" i="7" s="1"/>
  <c r="D463" i="7"/>
  <c r="E463" i="7" s="1"/>
  <c r="D459" i="7"/>
  <c r="E459" i="7" s="1"/>
  <c r="D455" i="7"/>
  <c r="E455" i="7" s="1"/>
  <c r="D451" i="7"/>
  <c r="E451" i="7" s="1"/>
  <c r="D447" i="7"/>
  <c r="E447" i="7" s="1"/>
  <c r="D443" i="7"/>
  <c r="E443" i="7" s="1"/>
  <c r="D439" i="7"/>
  <c r="E439" i="7" s="1"/>
  <c r="D435" i="7"/>
  <c r="E435" i="7" s="1"/>
  <c r="D431" i="7"/>
  <c r="E431" i="7" s="1"/>
  <c r="D427" i="7"/>
  <c r="E427" i="7" s="1"/>
  <c r="D423" i="7"/>
  <c r="E423" i="7" s="1"/>
  <c r="D419" i="7"/>
  <c r="E419" i="7" s="1"/>
  <c r="D415" i="7"/>
  <c r="E415" i="7" s="1"/>
  <c r="D411" i="7"/>
  <c r="E411" i="7" s="1"/>
  <c r="D407" i="7"/>
  <c r="E407" i="7" s="1"/>
  <c r="D403" i="7"/>
  <c r="E403" i="7" s="1"/>
  <c r="D399" i="7"/>
  <c r="E399" i="7" s="1"/>
  <c r="D395" i="7"/>
  <c r="E395" i="7" s="1"/>
  <c r="D561" i="7"/>
  <c r="E561" i="7" s="1"/>
  <c r="D557" i="7"/>
  <c r="E557" i="7" s="1"/>
  <c r="D553" i="7"/>
  <c r="E553" i="7" s="1"/>
  <c r="D549" i="7"/>
  <c r="E549" i="7" s="1"/>
  <c r="D545" i="7"/>
  <c r="E545" i="7" s="1"/>
  <c r="D541" i="7"/>
  <c r="E541" i="7" s="1"/>
  <c r="D537" i="7"/>
  <c r="E537" i="7" s="1"/>
  <c r="D533" i="7"/>
  <c r="E533" i="7" s="1"/>
  <c r="D529" i="7"/>
  <c r="E529" i="7" s="1"/>
  <c r="D525" i="7"/>
  <c r="E525" i="7" s="1"/>
  <c r="D521" i="7"/>
  <c r="E521" i="7" s="1"/>
  <c r="D517" i="7"/>
  <c r="E517" i="7" s="1"/>
  <c r="D513" i="7"/>
  <c r="E513" i="7" s="1"/>
  <c r="D509" i="7"/>
  <c r="E509" i="7" s="1"/>
  <c r="D505" i="7"/>
  <c r="E505" i="7" s="1"/>
  <c r="D501" i="7"/>
  <c r="E501" i="7" s="1"/>
  <c r="D497" i="7"/>
  <c r="E497" i="7" s="1"/>
  <c r="D493" i="7"/>
  <c r="E493" i="7" s="1"/>
  <c r="D489" i="7"/>
  <c r="E489" i="7" s="1"/>
  <c r="D485" i="7"/>
  <c r="E485" i="7" s="1"/>
  <c r="D481" i="7"/>
  <c r="E481" i="7" s="1"/>
  <c r="D477" i="7"/>
  <c r="E477" i="7" s="1"/>
  <c r="D473" i="7"/>
  <c r="E473" i="7" s="1"/>
  <c r="D469" i="7"/>
  <c r="E469" i="7" s="1"/>
  <c r="D465" i="7"/>
  <c r="E465" i="7" s="1"/>
  <c r="D461" i="7"/>
  <c r="E461" i="7" s="1"/>
  <c r="D457" i="7"/>
  <c r="E457" i="7" s="1"/>
  <c r="D453" i="7"/>
  <c r="E453" i="7" s="1"/>
  <c r="D449" i="7"/>
  <c r="E449" i="7" s="1"/>
  <c r="D444" i="7"/>
  <c r="E444" i="7" s="1"/>
  <c r="D441" i="7"/>
  <c r="E441" i="7" s="1"/>
  <c r="D436" i="7"/>
  <c r="E436" i="7" s="1"/>
  <c r="D433" i="7"/>
  <c r="E433" i="7" s="1"/>
  <c r="D428" i="7"/>
  <c r="E428" i="7" s="1"/>
  <c r="D425" i="7"/>
  <c r="E425" i="7" s="1"/>
  <c r="D420" i="7"/>
  <c r="E420" i="7" s="1"/>
  <c r="D417" i="7"/>
  <c r="E417" i="7" s="1"/>
  <c r="D412" i="7"/>
  <c r="E412" i="7" s="1"/>
  <c r="D409" i="7"/>
  <c r="E409" i="7" s="1"/>
  <c r="D404" i="7"/>
  <c r="E404" i="7" s="1"/>
  <c r="D401" i="7"/>
  <c r="E401" i="7" s="1"/>
  <c r="D396" i="7"/>
  <c r="E396" i="7" s="1"/>
  <c r="D393" i="7"/>
  <c r="E393" i="7" s="1"/>
  <c r="D389" i="7"/>
  <c r="E389" i="7" s="1"/>
  <c r="D385" i="7"/>
  <c r="E385" i="7" s="1"/>
  <c r="D381" i="7"/>
  <c r="E381" i="7" s="1"/>
  <c r="D377" i="7"/>
  <c r="E377" i="7" s="1"/>
  <c r="D373" i="7"/>
  <c r="E373" i="7" s="1"/>
  <c r="D369" i="7"/>
  <c r="E369" i="7" s="1"/>
  <c r="D365" i="7"/>
  <c r="E365" i="7" s="1"/>
  <c r="D361" i="7"/>
  <c r="E361" i="7" s="1"/>
  <c r="D357" i="7"/>
  <c r="E357" i="7" s="1"/>
  <c r="D353" i="7"/>
  <c r="E353" i="7" s="1"/>
  <c r="D349" i="7"/>
  <c r="E349" i="7" s="1"/>
  <c r="D345" i="7"/>
  <c r="E345" i="7" s="1"/>
  <c r="D341" i="7"/>
  <c r="E341" i="7" s="1"/>
  <c r="D337" i="7"/>
  <c r="E337" i="7" s="1"/>
  <c r="D442" i="7"/>
  <c r="E442" i="7" s="1"/>
  <c r="D434" i="7"/>
  <c r="E434" i="7" s="1"/>
  <c r="D426" i="7"/>
  <c r="E426" i="7" s="1"/>
  <c r="D418" i="7"/>
  <c r="E418" i="7" s="1"/>
  <c r="D410" i="7"/>
  <c r="E410" i="7" s="1"/>
  <c r="D402" i="7"/>
  <c r="E402" i="7" s="1"/>
  <c r="D394" i="7"/>
  <c r="E394" i="7" s="1"/>
  <c r="D390" i="7"/>
  <c r="E390" i="7" s="1"/>
  <c r="D386" i="7"/>
  <c r="E386" i="7" s="1"/>
  <c r="D382" i="7"/>
  <c r="E382" i="7" s="1"/>
  <c r="D378" i="7"/>
  <c r="E378" i="7" s="1"/>
  <c r="D374" i="7"/>
  <c r="E374" i="7" s="1"/>
  <c r="D370" i="7"/>
  <c r="E370" i="7" s="1"/>
  <c r="D366" i="7"/>
  <c r="E366" i="7" s="1"/>
  <c r="D362" i="7"/>
  <c r="E362" i="7" s="1"/>
  <c r="D358" i="7"/>
  <c r="E358" i="7" s="1"/>
  <c r="D354" i="7"/>
  <c r="E354" i="7" s="1"/>
  <c r="D350" i="7"/>
  <c r="E350" i="7" s="1"/>
  <c r="D346" i="7"/>
  <c r="E346" i="7" s="1"/>
  <c r="D342" i="7"/>
  <c r="E342" i="7" s="1"/>
  <c r="D338" i="7"/>
  <c r="E338" i="7" s="1"/>
  <c r="D334" i="7"/>
  <c r="E334" i="7" s="1"/>
  <c r="D330" i="7"/>
  <c r="E330" i="7" s="1"/>
  <c r="D326" i="7"/>
  <c r="E326" i="7" s="1"/>
  <c r="D322" i="7"/>
  <c r="E322" i="7" s="1"/>
  <c r="D318" i="7"/>
  <c r="E318" i="7" s="1"/>
  <c r="D560" i="7"/>
  <c r="E560" i="7" s="1"/>
  <c r="D556" i="7"/>
  <c r="E556" i="7" s="1"/>
  <c r="D552" i="7"/>
  <c r="E552" i="7" s="1"/>
  <c r="D548" i="7"/>
  <c r="E548" i="7" s="1"/>
  <c r="D544" i="7"/>
  <c r="E544" i="7" s="1"/>
  <c r="D540" i="7"/>
  <c r="E540" i="7" s="1"/>
  <c r="D536" i="7"/>
  <c r="E536" i="7" s="1"/>
  <c r="D532" i="7"/>
  <c r="E532" i="7" s="1"/>
  <c r="D528" i="7"/>
  <c r="E528" i="7" s="1"/>
  <c r="D524" i="7"/>
  <c r="E524" i="7" s="1"/>
  <c r="D520" i="7"/>
  <c r="E520" i="7" s="1"/>
  <c r="D516" i="7"/>
  <c r="E516" i="7" s="1"/>
  <c r="D512" i="7"/>
  <c r="E512" i="7" s="1"/>
  <c r="D508" i="7"/>
  <c r="E508" i="7" s="1"/>
  <c r="D504" i="7"/>
  <c r="E504" i="7" s="1"/>
  <c r="D500" i="7"/>
  <c r="E500" i="7" s="1"/>
  <c r="D496" i="7"/>
  <c r="E496" i="7" s="1"/>
  <c r="D492" i="7"/>
  <c r="E492" i="7" s="1"/>
  <c r="D488" i="7"/>
  <c r="E488" i="7" s="1"/>
  <c r="D484" i="7"/>
  <c r="E484" i="7" s="1"/>
  <c r="D480" i="7"/>
  <c r="E480" i="7" s="1"/>
  <c r="D476" i="7"/>
  <c r="E476" i="7" s="1"/>
  <c r="D472" i="7"/>
  <c r="E472" i="7" s="1"/>
  <c r="D468" i="7"/>
  <c r="E468" i="7" s="1"/>
  <c r="D464" i="7"/>
  <c r="E464" i="7" s="1"/>
  <c r="D460" i="7"/>
  <c r="E460" i="7" s="1"/>
  <c r="D456" i="7"/>
  <c r="E456" i="7" s="1"/>
  <c r="D452" i="7"/>
  <c r="E452" i="7" s="1"/>
  <c r="D448" i="7"/>
  <c r="E448" i="7" s="1"/>
  <c r="D445" i="7"/>
  <c r="E445" i="7" s="1"/>
  <c r="D440" i="7"/>
  <c r="E440" i="7" s="1"/>
  <c r="D437" i="7"/>
  <c r="E437" i="7" s="1"/>
  <c r="D432" i="7"/>
  <c r="E432" i="7" s="1"/>
  <c r="D429" i="7"/>
  <c r="E429" i="7" s="1"/>
  <c r="D424" i="7"/>
  <c r="E424" i="7" s="1"/>
  <c r="D421" i="7"/>
  <c r="E421" i="7" s="1"/>
  <c r="D416" i="7"/>
  <c r="E416" i="7" s="1"/>
  <c r="D413" i="7"/>
  <c r="E413" i="7" s="1"/>
  <c r="D408" i="7"/>
  <c r="E408" i="7" s="1"/>
  <c r="D405" i="7"/>
  <c r="E405" i="7" s="1"/>
  <c r="D400" i="7"/>
  <c r="E400" i="7" s="1"/>
  <c r="D397" i="7"/>
  <c r="E397" i="7" s="1"/>
  <c r="D391" i="7"/>
  <c r="E391" i="7" s="1"/>
  <c r="D387" i="7"/>
  <c r="E387" i="7" s="1"/>
  <c r="D383" i="7"/>
  <c r="E383" i="7" s="1"/>
  <c r="D379" i="7"/>
  <c r="E379" i="7" s="1"/>
  <c r="D375" i="7"/>
  <c r="E375" i="7" s="1"/>
  <c r="D371" i="7"/>
  <c r="E371" i="7" s="1"/>
  <c r="D367" i="7"/>
  <c r="E367" i="7" s="1"/>
  <c r="D363" i="7"/>
  <c r="E363" i="7" s="1"/>
  <c r="D359" i="7"/>
  <c r="E359" i="7" s="1"/>
  <c r="D355" i="7"/>
  <c r="E355" i="7" s="1"/>
  <c r="D351" i="7"/>
  <c r="E351" i="7" s="1"/>
  <c r="D347" i="7"/>
  <c r="E347" i="7" s="1"/>
  <c r="D343" i="7"/>
  <c r="E343" i="7" s="1"/>
  <c r="D339" i="7"/>
  <c r="E339" i="7" s="1"/>
  <c r="D335" i="7"/>
  <c r="E335" i="7" s="1"/>
  <c r="D331" i="7"/>
  <c r="E331" i="7" s="1"/>
  <c r="D327" i="7"/>
  <c r="E327" i="7" s="1"/>
  <c r="D323" i="7"/>
  <c r="E323" i="7" s="1"/>
  <c r="D319" i="7"/>
  <c r="E319" i="7" s="1"/>
  <c r="D315" i="7"/>
  <c r="E315" i="7" s="1"/>
  <c r="D311" i="7"/>
  <c r="E311" i="7" s="1"/>
  <c r="D307" i="7"/>
  <c r="E307" i="7" s="1"/>
  <c r="D303" i="7"/>
  <c r="E303" i="7" s="1"/>
  <c r="D299" i="7"/>
  <c r="E299" i="7" s="1"/>
  <c r="D295" i="7"/>
  <c r="E295" i="7" s="1"/>
  <c r="D291" i="7"/>
  <c r="E291" i="7" s="1"/>
  <c r="D287" i="7"/>
  <c r="E287" i="7" s="1"/>
  <c r="D283" i="7"/>
  <c r="E283" i="7" s="1"/>
  <c r="D279" i="7"/>
  <c r="E279" i="7" s="1"/>
  <c r="D275" i="7"/>
  <c r="E275" i="7" s="1"/>
  <c r="D271" i="7"/>
  <c r="E271" i="7" s="1"/>
  <c r="D267" i="7"/>
  <c r="E267" i="7" s="1"/>
  <c r="D263" i="7"/>
  <c r="E263" i="7" s="1"/>
  <c r="D259" i="7"/>
  <c r="E259" i="7" s="1"/>
  <c r="D255" i="7"/>
  <c r="E255" i="7" s="1"/>
  <c r="D251" i="7"/>
  <c r="E251" i="7" s="1"/>
  <c r="D247" i="7"/>
  <c r="E247" i="7" s="1"/>
  <c r="D243" i="7"/>
  <c r="E243" i="7" s="1"/>
  <c r="D239" i="7"/>
  <c r="E239" i="7" s="1"/>
  <c r="D235" i="7"/>
  <c r="E235" i="7" s="1"/>
  <c r="D231" i="7"/>
  <c r="E231" i="7" s="1"/>
  <c r="D227" i="7"/>
  <c r="E227" i="7" s="1"/>
  <c r="D223" i="7"/>
  <c r="E223" i="7" s="1"/>
  <c r="D219" i="7"/>
  <c r="E219" i="7" s="1"/>
  <c r="D215" i="7"/>
  <c r="E215" i="7" s="1"/>
  <c r="D211" i="7"/>
  <c r="E211" i="7" s="1"/>
  <c r="D207" i="7"/>
  <c r="E207" i="7" s="1"/>
  <c r="D203" i="7"/>
  <c r="E203" i="7" s="1"/>
  <c r="D199" i="7"/>
  <c r="E199" i="7" s="1"/>
  <c r="D195" i="7"/>
  <c r="E195" i="7" s="1"/>
  <c r="D191" i="7"/>
  <c r="E191" i="7" s="1"/>
  <c r="D187" i="7"/>
  <c r="E187" i="7" s="1"/>
  <c r="D183" i="7"/>
  <c r="E183" i="7" s="1"/>
  <c r="D179" i="7"/>
  <c r="E179" i="7" s="1"/>
  <c r="D175" i="7"/>
  <c r="E175" i="7" s="1"/>
  <c r="D171" i="7"/>
  <c r="E171" i="7" s="1"/>
  <c r="D167" i="7"/>
  <c r="E167" i="7" s="1"/>
  <c r="D314" i="7"/>
  <c r="E314" i="7" s="1"/>
  <c r="D306" i="7"/>
  <c r="E306" i="7" s="1"/>
  <c r="D298" i="7"/>
  <c r="E298" i="7" s="1"/>
  <c r="D290" i="7"/>
  <c r="E290" i="7" s="1"/>
  <c r="D282" i="7"/>
  <c r="E282" i="7" s="1"/>
  <c r="D274" i="7"/>
  <c r="E274" i="7" s="1"/>
  <c r="D266" i="7"/>
  <c r="E266" i="7" s="1"/>
  <c r="D258" i="7"/>
  <c r="E258" i="7" s="1"/>
  <c r="D250" i="7"/>
  <c r="E250" i="7" s="1"/>
  <c r="D242" i="7"/>
  <c r="E242" i="7" s="1"/>
  <c r="D234" i="7"/>
  <c r="E234" i="7" s="1"/>
  <c r="D226" i="7"/>
  <c r="E226" i="7" s="1"/>
  <c r="D218" i="7"/>
  <c r="E218" i="7" s="1"/>
  <c r="D210" i="7"/>
  <c r="E210" i="7" s="1"/>
  <c r="D202" i="7"/>
  <c r="E202" i="7" s="1"/>
  <c r="D194" i="7"/>
  <c r="E194" i="7" s="1"/>
  <c r="D186" i="7"/>
  <c r="E186" i="7" s="1"/>
  <c r="D178" i="7"/>
  <c r="E178" i="7" s="1"/>
  <c r="D438" i="7"/>
  <c r="E438" i="7" s="1"/>
  <c r="D422" i="7"/>
  <c r="E422" i="7" s="1"/>
  <c r="D406" i="7"/>
  <c r="E406" i="7" s="1"/>
  <c r="D388" i="7"/>
  <c r="E388" i="7" s="1"/>
  <c r="D380" i="7"/>
  <c r="E380" i="7" s="1"/>
  <c r="D372" i="7"/>
  <c r="E372" i="7" s="1"/>
  <c r="D364" i="7"/>
  <c r="E364" i="7" s="1"/>
  <c r="D356" i="7"/>
  <c r="E356" i="7" s="1"/>
  <c r="D348" i="7"/>
  <c r="E348" i="7" s="1"/>
  <c r="D340" i="7"/>
  <c r="E340" i="7" s="1"/>
  <c r="D333" i="7"/>
  <c r="E333" i="7" s="1"/>
  <c r="D329" i="7"/>
  <c r="E329" i="7" s="1"/>
  <c r="D325" i="7"/>
  <c r="E325" i="7" s="1"/>
  <c r="P1561" i="1" s="1"/>
  <c r="D321" i="7"/>
  <c r="E321" i="7" s="1"/>
  <c r="D317" i="7"/>
  <c r="E317" i="7" s="1"/>
  <c r="D312" i="7"/>
  <c r="E312" i="7" s="1"/>
  <c r="D309" i="7"/>
  <c r="E309" i="7" s="1"/>
  <c r="D304" i="7"/>
  <c r="E304" i="7" s="1"/>
  <c r="D301" i="7"/>
  <c r="E301" i="7" s="1"/>
  <c r="D296" i="7"/>
  <c r="E296" i="7" s="1"/>
  <c r="D293" i="7"/>
  <c r="E293" i="7" s="1"/>
  <c r="D288" i="7"/>
  <c r="E288" i="7" s="1"/>
  <c r="D285" i="7"/>
  <c r="E285" i="7" s="1"/>
  <c r="D280" i="7"/>
  <c r="E280" i="7" s="1"/>
  <c r="D277" i="7"/>
  <c r="E277" i="7" s="1"/>
  <c r="D272" i="7"/>
  <c r="E272" i="7" s="1"/>
  <c r="D269" i="7"/>
  <c r="E269" i="7" s="1"/>
  <c r="D264" i="7"/>
  <c r="E264" i="7" s="1"/>
  <c r="D261" i="7"/>
  <c r="E261" i="7" s="1"/>
  <c r="D256" i="7"/>
  <c r="E256" i="7" s="1"/>
  <c r="D253" i="7"/>
  <c r="E253" i="7" s="1"/>
  <c r="D248" i="7"/>
  <c r="E248" i="7" s="1"/>
  <c r="D245" i="7"/>
  <c r="E245" i="7" s="1"/>
  <c r="D240" i="7"/>
  <c r="E240" i="7" s="1"/>
  <c r="D237" i="7"/>
  <c r="E237" i="7" s="1"/>
  <c r="D232" i="7"/>
  <c r="E232" i="7" s="1"/>
  <c r="D229" i="7"/>
  <c r="E229" i="7" s="1"/>
  <c r="D224" i="7"/>
  <c r="E224" i="7" s="1"/>
  <c r="D221" i="7"/>
  <c r="E221" i="7" s="1"/>
  <c r="D216" i="7"/>
  <c r="E216" i="7" s="1"/>
  <c r="D213" i="7"/>
  <c r="E213" i="7" s="1"/>
  <c r="D3" i="7"/>
  <c r="E3" i="7" s="1"/>
  <c r="D7" i="7"/>
  <c r="E7" i="7" s="1"/>
  <c r="D11" i="7"/>
  <c r="E11" i="7" s="1"/>
  <c r="D15" i="7"/>
  <c r="E15" i="7" s="1"/>
  <c r="D19" i="7"/>
  <c r="E19" i="7" s="1"/>
  <c r="D23" i="7"/>
  <c r="E23" i="7" s="1"/>
  <c r="D27" i="7"/>
  <c r="E27" i="7" s="1"/>
  <c r="D31" i="7"/>
  <c r="E31" i="7" s="1"/>
  <c r="D35" i="7"/>
  <c r="E35" i="7" s="1"/>
  <c r="D39" i="7"/>
  <c r="E39" i="7" s="1"/>
  <c r="D43" i="7"/>
  <c r="E43" i="7" s="1"/>
  <c r="D47" i="7"/>
  <c r="E47" i="7" s="1"/>
  <c r="D51" i="7"/>
  <c r="E51" i="7" s="1"/>
  <c r="D55" i="7"/>
  <c r="E55" i="7" s="1"/>
  <c r="D59" i="7"/>
  <c r="E59" i="7" s="1"/>
  <c r="D63" i="7"/>
  <c r="E63" i="7" s="1"/>
  <c r="D67" i="7"/>
  <c r="E67" i="7" s="1"/>
  <c r="D71" i="7"/>
  <c r="E71" i="7" s="1"/>
  <c r="D75" i="7"/>
  <c r="E75" i="7" s="1"/>
  <c r="D79" i="7"/>
  <c r="E79" i="7" s="1"/>
  <c r="D83" i="7"/>
  <c r="E83" i="7" s="1"/>
  <c r="D87" i="7"/>
  <c r="E87" i="7" s="1"/>
  <c r="D91" i="7"/>
  <c r="E91" i="7" s="1"/>
  <c r="D95" i="7"/>
  <c r="E95" i="7" s="1"/>
  <c r="D99" i="7"/>
  <c r="E99" i="7" s="1"/>
  <c r="D103" i="7"/>
  <c r="E103" i="7" s="1"/>
  <c r="D107" i="7"/>
  <c r="E107" i="7" s="1"/>
  <c r="D111" i="7"/>
  <c r="E111" i="7" s="1"/>
  <c r="D115" i="7"/>
  <c r="E115" i="7" s="1"/>
  <c r="D119" i="7"/>
  <c r="E119" i="7" s="1"/>
  <c r="D123" i="7"/>
  <c r="E123" i="7" s="1"/>
  <c r="D127" i="7"/>
  <c r="E127" i="7" s="1"/>
  <c r="D131" i="7"/>
  <c r="E131" i="7" s="1"/>
  <c r="D135" i="7"/>
  <c r="E135" i="7" s="1"/>
  <c r="D139" i="7"/>
  <c r="E139" i="7" s="1"/>
  <c r="D143" i="7"/>
  <c r="E143" i="7" s="1"/>
  <c r="D147" i="7"/>
  <c r="E147" i="7" s="1"/>
  <c r="D151" i="7"/>
  <c r="E151" i="7" s="1"/>
  <c r="D155" i="7"/>
  <c r="E155" i="7" s="1"/>
  <c r="D159" i="7"/>
  <c r="E159" i="7" s="1"/>
  <c r="D163" i="7"/>
  <c r="E163" i="7" s="1"/>
  <c r="D169" i="7"/>
  <c r="E169" i="7" s="1"/>
  <c r="D172" i="7"/>
  <c r="E172" i="7" s="1"/>
  <c r="D174" i="7"/>
  <c r="E174" i="7" s="1"/>
  <c r="D181" i="7"/>
  <c r="E181" i="7" s="1"/>
  <c r="D188" i="7"/>
  <c r="E188" i="7" s="1"/>
  <c r="D190" i="7"/>
  <c r="E190" i="7" s="1"/>
  <c r="D197" i="7"/>
  <c r="E197" i="7" s="1"/>
  <c r="D204" i="7"/>
  <c r="E204" i="7" s="1"/>
  <c r="D206" i="7"/>
  <c r="E206" i="7" s="1"/>
  <c r="D220" i="7"/>
  <c r="E220" i="7" s="1"/>
  <c r="D225" i="7"/>
  <c r="E225" i="7" s="1"/>
  <c r="D236" i="7"/>
  <c r="E236" i="7" s="1"/>
  <c r="D241" i="7"/>
  <c r="E241" i="7" s="1"/>
  <c r="D252" i="7"/>
  <c r="E252" i="7" s="1"/>
  <c r="D257" i="7"/>
  <c r="E257" i="7" s="1"/>
  <c r="D268" i="7"/>
  <c r="E268" i="7" s="1"/>
  <c r="D273" i="7"/>
  <c r="E273" i="7" s="1"/>
  <c r="D284" i="7"/>
  <c r="E284" i="7" s="1"/>
  <c r="D289" i="7"/>
  <c r="E289" i="7" s="1"/>
  <c r="D300" i="7"/>
  <c r="E300" i="7" s="1"/>
  <c r="D305" i="7"/>
  <c r="E305" i="7" s="1"/>
  <c r="D316" i="7"/>
  <c r="E316" i="7" s="1"/>
  <c r="D324" i="7"/>
  <c r="E324" i="7" s="1"/>
  <c r="D332" i="7"/>
  <c r="E332" i="7" s="1"/>
  <c r="D344" i="7"/>
  <c r="E344" i="7" s="1"/>
  <c r="D360" i="7"/>
  <c r="E360" i="7" s="1"/>
  <c r="D376" i="7"/>
  <c r="E376" i="7" s="1"/>
  <c r="D392" i="7"/>
  <c r="E392" i="7" s="1"/>
  <c r="D2" i="7"/>
  <c r="E2" i="7" s="1"/>
  <c r="D6" i="7"/>
  <c r="E6" i="7" s="1"/>
  <c r="D10" i="7"/>
  <c r="E10" i="7" s="1"/>
  <c r="D14" i="7"/>
  <c r="E14" i="7" s="1"/>
  <c r="D18" i="7"/>
  <c r="E18" i="7" s="1"/>
  <c r="D22" i="7"/>
  <c r="E22" i="7" s="1"/>
  <c r="D26" i="7"/>
  <c r="E26" i="7" s="1"/>
  <c r="D30" i="7"/>
  <c r="E30" i="7" s="1"/>
  <c r="D34" i="7"/>
  <c r="E34" i="7" s="1"/>
  <c r="D38" i="7"/>
  <c r="E38" i="7" s="1"/>
  <c r="D42" i="7"/>
  <c r="E42" i="7" s="1"/>
  <c r="D46" i="7"/>
  <c r="E46" i="7" s="1"/>
  <c r="D50" i="7"/>
  <c r="E50" i="7" s="1"/>
  <c r="D54" i="7"/>
  <c r="E54" i="7" s="1"/>
  <c r="D58" i="7"/>
  <c r="E58" i="7" s="1"/>
  <c r="D62" i="7"/>
  <c r="E62" i="7" s="1"/>
  <c r="D66" i="7"/>
  <c r="E66" i="7" s="1"/>
  <c r="D70" i="7"/>
  <c r="E70" i="7" s="1"/>
  <c r="D74" i="7"/>
  <c r="E74" i="7" s="1"/>
  <c r="D78" i="7"/>
  <c r="E78" i="7" s="1"/>
  <c r="D82" i="7"/>
  <c r="E82" i="7" s="1"/>
  <c r="D86" i="7"/>
  <c r="E86" i="7" s="1"/>
  <c r="D90" i="7"/>
  <c r="E90" i="7" s="1"/>
  <c r="D94" i="7"/>
  <c r="E94" i="7" s="1"/>
  <c r="D98" i="7"/>
  <c r="E98" i="7" s="1"/>
  <c r="D102" i="7"/>
  <c r="E102" i="7" s="1"/>
  <c r="D106" i="7"/>
  <c r="E106" i="7" s="1"/>
  <c r="D110" i="7"/>
  <c r="E110" i="7" s="1"/>
  <c r="D114" i="7"/>
  <c r="E114" i="7" s="1"/>
  <c r="D118" i="7"/>
  <c r="E118" i="7" s="1"/>
  <c r="D122" i="7"/>
  <c r="E122" i="7" s="1"/>
  <c r="D126" i="7"/>
  <c r="E126" i="7" s="1"/>
  <c r="D130" i="7"/>
  <c r="E130" i="7" s="1"/>
  <c r="D134" i="7"/>
  <c r="E134" i="7" s="1"/>
  <c r="D138" i="7"/>
  <c r="E138" i="7" s="1"/>
  <c r="D142" i="7"/>
  <c r="E142" i="7" s="1"/>
  <c r="D146" i="7"/>
  <c r="E146" i="7" s="1"/>
  <c r="D150" i="7"/>
  <c r="E150" i="7" s="1"/>
  <c r="D154" i="7"/>
  <c r="E154" i="7" s="1"/>
  <c r="D158" i="7"/>
  <c r="E158" i="7" s="1"/>
  <c r="D162" i="7"/>
  <c r="E162" i="7" s="1"/>
  <c r="D166" i="7"/>
  <c r="E166" i="7" s="1"/>
  <c r="D176" i="7"/>
  <c r="E176" i="7" s="1"/>
  <c r="D185" i="7"/>
  <c r="E185" i="7" s="1"/>
  <c r="D192" i="7"/>
  <c r="E192" i="7" s="1"/>
  <c r="D201" i="7"/>
  <c r="E201" i="7" s="1"/>
  <c r="D208" i="7"/>
  <c r="E208" i="7" s="1"/>
  <c r="D214" i="7"/>
  <c r="E214" i="7" s="1"/>
  <c r="D230" i="7"/>
  <c r="E230" i="7" s="1"/>
  <c r="D246" i="7"/>
  <c r="E246" i="7" s="1"/>
  <c r="D262" i="7"/>
  <c r="E262" i="7" s="1"/>
  <c r="D278" i="7"/>
  <c r="E278" i="7" s="1"/>
  <c r="D294" i="7"/>
  <c r="E294" i="7" s="1"/>
  <c r="D310" i="7"/>
  <c r="E310" i="7" s="1"/>
  <c r="D414" i="7"/>
  <c r="E414" i="7" s="1"/>
  <c r="D446" i="7"/>
  <c r="E446" i="7" s="1"/>
  <c r="D5" i="7"/>
  <c r="E5" i="7" s="1"/>
  <c r="D9" i="7"/>
  <c r="E9" i="7" s="1"/>
  <c r="D13" i="7"/>
  <c r="E13" i="7" s="1"/>
  <c r="D17" i="7"/>
  <c r="E17" i="7" s="1"/>
  <c r="D21" i="7"/>
  <c r="E21" i="7" s="1"/>
  <c r="D25" i="7"/>
  <c r="E25" i="7" s="1"/>
  <c r="D29" i="7"/>
  <c r="E29" i="7" s="1"/>
  <c r="D33" i="7"/>
  <c r="E33" i="7" s="1"/>
  <c r="D37" i="7"/>
  <c r="E37" i="7" s="1"/>
  <c r="D41" i="7"/>
  <c r="E41" i="7" s="1"/>
  <c r="D45" i="7"/>
  <c r="E45" i="7" s="1"/>
  <c r="D49" i="7"/>
  <c r="E49" i="7" s="1"/>
  <c r="D53" i="7"/>
  <c r="E53" i="7" s="1"/>
  <c r="D57" i="7"/>
  <c r="E57" i="7" s="1"/>
  <c r="D61" i="7"/>
  <c r="E61" i="7" s="1"/>
  <c r="D65" i="7"/>
  <c r="E65" i="7" s="1"/>
  <c r="D69" i="7"/>
  <c r="E69" i="7" s="1"/>
  <c r="D73" i="7"/>
  <c r="E73" i="7" s="1"/>
  <c r="D77" i="7"/>
  <c r="E77" i="7" s="1"/>
  <c r="D81" i="7"/>
  <c r="E81" i="7" s="1"/>
  <c r="D85" i="7"/>
  <c r="E85" i="7" s="1"/>
  <c r="D89" i="7"/>
  <c r="E89" i="7" s="1"/>
  <c r="D93" i="7"/>
  <c r="E93" i="7" s="1"/>
  <c r="D97" i="7"/>
  <c r="E97" i="7" s="1"/>
  <c r="D101" i="7"/>
  <c r="E101" i="7" s="1"/>
  <c r="D105" i="7"/>
  <c r="E105" i="7" s="1"/>
  <c r="D109" i="7"/>
  <c r="E109" i="7" s="1"/>
  <c r="D113" i="7"/>
  <c r="E113" i="7" s="1"/>
  <c r="D117" i="7"/>
  <c r="E117" i="7" s="1"/>
  <c r="D121" i="7"/>
  <c r="E121" i="7" s="1"/>
  <c r="D125" i="7"/>
  <c r="E125" i="7" s="1"/>
  <c r="D129" i="7"/>
  <c r="E129" i="7" s="1"/>
  <c r="D133" i="7"/>
  <c r="E133" i="7" s="1"/>
  <c r="D137" i="7"/>
  <c r="E137" i="7" s="1"/>
  <c r="D141" i="7"/>
  <c r="E141" i="7" s="1"/>
  <c r="D145" i="7"/>
  <c r="E145" i="7" s="1"/>
  <c r="D149" i="7"/>
  <c r="E149" i="7" s="1"/>
  <c r="D153" i="7"/>
  <c r="E153" i="7" s="1"/>
  <c r="D157" i="7"/>
  <c r="E157" i="7" s="1"/>
  <c r="D161" i="7"/>
  <c r="E161" i="7" s="1"/>
  <c r="D165" i="7"/>
  <c r="E165" i="7" s="1"/>
  <c r="D168" i="7"/>
  <c r="E168" i="7" s="1"/>
  <c r="D173" i="7"/>
  <c r="E173" i="7" s="1"/>
  <c r="D180" i="7"/>
  <c r="E180" i="7" s="1"/>
  <c r="D182" i="7"/>
  <c r="E182" i="7" s="1"/>
  <c r="D189" i="7"/>
  <c r="E189" i="7" s="1"/>
  <c r="D196" i="7"/>
  <c r="E196" i="7" s="1"/>
  <c r="D198" i="7"/>
  <c r="E198" i="7" s="1"/>
  <c r="D205" i="7"/>
  <c r="E205" i="7" s="1"/>
  <c r="D212" i="7"/>
  <c r="E212" i="7" s="1"/>
  <c r="D217" i="7"/>
  <c r="E217" i="7" s="1"/>
  <c r="D228" i="7"/>
  <c r="E228" i="7" s="1"/>
  <c r="D233" i="7"/>
  <c r="E233" i="7" s="1"/>
  <c r="D244" i="7"/>
  <c r="E244" i="7" s="1"/>
  <c r="D249" i="7"/>
  <c r="E249" i="7" s="1"/>
  <c r="D260" i="7"/>
  <c r="E260" i="7" s="1"/>
  <c r="D265" i="7"/>
  <c r="E265" i="7" s="1"/>
  <c r="D276" i="7"/>
  <c r="E276" i="7" s="1"/>
  <c r="D281" i="7"/>
  <c r="E281" i="7" s="1"/>
  <c r="D292" i="7"/>
  <c r="E292" i="7" s="1"/>
  <c r="D297" i="7"/>
  <c r="E297" i="7" s="1"/>
  <c r="D308" i="7"/>
  <c r="E308" i="7" s="1"/>
  <c r="D313" i="7"/>
  <c r="E313" i="7" s="1"/>
  <c r="D320" i="7"/>
  <c r="E320" i="7" s="1"/>
  <c r="D328" i="7"/>
  <c r="E328" i="7" s="1"/>
  <c r="D336" i="7"/>
  <c r="E336" i="7" s="1"/>
  <c r="D352" i="7"/>
  <c r="E352" i="7" s="1"/>
  <c r="D368" i="7"/>
  <c r="E368" i="7" s="1"/>
  <c r="D384" i="7"/>
  <c r="E384" i="7" s="1"/>
  <c r="O2110" i="1" l="1"/>
  <c r="O441" i="1"/>
  <c r="O2022" i="1"/>
  <c r="O2564" i="1"/>
  <c r="O1882" i="1"/>
  <c r="O1167" i="1"/>
  <c r="O705" i="1"/>
  <c r="O596" i="1"/>
  <c r="O1651" i="1"/>
  <c r="O1081" i="1"/>
  <c r="O1251" i="1"/>
  <c r="O2575" i="1"/>
  <c r="O2957" i="1"/>
  <c r="O3065" i="1"/>
  <c r="O1531" i="1"/>
  <c r="O2990" i="1"/>
  <c r="O2135" i="1"/>
  <c r="O1350" i="1"/>
  <c r="O606" i="1"/>
  <c r="O2666" i="1"/>
  <c r="O183" i="1"/>
  <c r="O2098" i="1"/>
  <c r="O1831" i="1"/>
  <c r="O516" i="1"/>
  <c r="O3030" i="1"/>
  <c r="O1732" i="1"/>
  <c r="O2352" i="1"/>
  <c r="O264" i="1"/>
  <c r="O2355" i="1"/>
  <c r="O110" i="1"/>
  <c r="O197" i="1"/>
  <c r="O594" i="1"/>
  <c r="O2321" i="1"/>
  <c r="O1519" i="1"/>
  <c r="O2557" i="1"/>
  <c r="O2933" i="1"/>
  <c r="O1868" i="1"/>
  <c r="O490" i="1"/>
  <c r="O1606" i="1"/>
  <c r="O2681" i="1"/>
  <c r="O1192" i="1"/>
  <c r="O951" i="1"/>
  <c r="O2915" i="1"/>
  <c r="O2871" i="1"/>
  <c r="O1005" i="1"/>
  <c r="O1983" i="1"/>
  <c r="O2292" i="1"/>
  <c r="O2602" i="1"/>
  <c r="O24" i="1"/>
  <c r="O1497" i="1"/>
  <c r="O3258" i="1"/>
  <c r="O938" i="1"/>
  <c r="O1642" i="1"/>
  <c r="O111" i="1"/>
  <c r="O2858" i="1"/>
  <c r="O2294" i="1"/>
  <c r="O92" i="1"/>
  <c r="O1824" i="1"/>
  <c r="O1825" i="1"/>
  <c r="O731" i="1"/>
  <c r="O1299" i="1"/>
  <c r="O3109" i="1"/>
  <c r="O3278" i="1"/>
  <c r="O1103" i="1"/>
  <c r="O163" i="1"/>
  <c r="O1144" i="1"/>
  <c r="O309" i="1"/>
  <c r="O2603" i="1"/>
  <c r="O1826" i="1"/>
  <c r="O2904" i="1"/>
  <c r="O179" i="1"/>
  <c r="O1867" i="1"/>
  <c r="O3106" i="1"/>
  <c r="O1870" i="1"/>
  <c r="O3047" i="1"/>
  <c r="O2500" i="1"/>
  <c r="O585" i="1"/>
  <c r="O1445" i="1"/>
  <c r="O566" i="1"/>
  <c r="O3082" i="1"/>
  <c r="O2088" i="1"/>
  <c r="O939" i="1"/>
  <c r="O3049" i="1"/>
  <c r="O2496" i="1"/>
  <c r="O269" i="1"/>
  <c r="O530" i="1"/>
  <c r="O366" i="1"/>
  <c r="O1909" i="1"/>
  <c r="O2428" i="1"/>
  <c r="O2556" i="1"/>
  <c r="O488" i="1"/>
  <c r="O2574" i="1"/>
  <c r="O780" i="1"/>
  <c r="O1432" i="1"/>
  <c r="O2087" i="1"/>
  <c r="O3218" i="1"/>
  <c r="O958" i="1"/>
  <c r="O374" i="1"/>
  <c r="O2008" i="1"/>
  <c r="O2958" i="1"/>
  <c r="O2471" i="1"/>
  <c r="O394" i="1"/>
  <c r="O86" i="1"/>
  <c r="O492" i="1"/>
  <c r="O263" i="1"/>
  <c r="O1613" i="1"/>
  <c r="O1529" i="1"/>
  <c r="O1968" i="1"/>
  <c r="O2682" i="1"/>
  <c r="O1380" i="1"/>
  <c r="O3110" i="1"/>
  <c r="O327" i="1"/>
  <c r="O2375" i="1"/>
  <c r="O2501" i="1"/>
  <c r="O481" i="1"/>
  <c r="O1010" i="1"/>
  <c r="O1385" i="1"/>
  <c r="O3048" i="1"/>
  <c r="O655" i="1"/>
  <c r="O121" i="1"/>
  <c r="O918" i="1"/>
  <c r="O2429" i="1"/>
  <c r="O3107" i="1"/>
  <c r="O85" i="1"/>
  <c r="O1806" i="1"/>
  <c r="O1660" i="1"/>
  <c r="O1370" i="1"/>
  <c r="O2139" i="1"/>
  <c r="O2565" i="1"/>
  <c r="O2391" i="1"/>
  <c r="O3277" i="1"/>
  <c r="O2023" i="1"/>
  <c r="O1349" i="1"/>
  <c r="O3252" i="1"/>
  <c r="O1903" i="1"/>
  <c r="O2986" i="1"/>
  <c r="O3246" i="1"/>
  <c r="O812" i="1"/>
  <c r="O1967" i="1"/>
  <c r="O1966" i="1"/>
  <c r="O2680" i="1"/>
  <c r="O2010" i="1"/>
  <c r="O2566" i="1"/>
  <c r="O584" i="1"/>
  <c r="O3051" i="1"/>
  <c r="O3052" i="1"/>
  <c r="O2320" i="1"/>
  <c r="O2138" i="1"/>
  <c r="O739" i="1"/>
  <c r="O614" i="1"/>
  <c r="O2887" i="1"/>
  <c r="O1099" i="1"/>
  <c r="O451" i="1"/>
  <c r="O2136" i="1"/>
  <c r="O1089" i="1"/>
  <c r="O1462" i="1"/>
  <c r="O261" i="1"/>
  <c r="O1201" i="1"/>
  <c r="O2009" i="1"/>
  <c r="O1959" i="1"/>
  <c r="O2877" i="1"/>
  <c r="O2914" i="1"/>
  <c r="O2353" i="1"/>
  <c r="O2658" i="1"/>
  <c r="O1241" i="1"/>
  <c r="O1731" i="1"/>
  <c r="O1730" i="1"/>
  <c r="O3031" i="1"/>
  <c r="O1244" i="1"/>
  <c r="O1283" i="1"/>
  <c r="O1787" i="1"/>
  <c r="O2305" i="1"/>
  <c r="O858" i="1"/>
  <c r="O1838" i="1"/>
  <c r="O873" i="1"/>
  <c r="O2657" i="1"/>
  <c r="O806" i="1"/>
  <c r="O1733" i="1"/>
  <c r="O2267" i="1"/>
  <c r="O2470" i="1"/>
  <c r="O3237" i="1"/>
  <c r="O2665" i="1"/>
  <c r="O16" i="1"/>
  <c r="O1425" i="1"/>
  <c r="O2356" i="1"/>
  <c r="O2907" i="1"/>
  <c r="O1191" i="1"/>
  <c r="O2102" i="1"/>
  <c r="P547" i="1"/>
  <c r="P2780" i="1"/>
  <c r="P1562" i="1"/>
  <c r="P1688" i="1"/>
  <c r="P411" i="1"/>
  <c r="P1630" i="1"/>
  <c r="P767" i="1"/>
  <c r="P1055" i="1"/>
  <c r="P2531" i="1"/>
  <c r="P3084" i="1"/>
  <c r="P1984" i="1"/>
  <c r="P1934" i="1"/>
  <c r="P2464" i="1"/>
  <c r="P349" i="1"/>
  <c r="P348" i="1"/>
  <c r="P3025" i="1"/>
  <c r="P208" i="1"/>
  <c r="P2972" i="1"/>
  <c r="P336" i="1"/>
  <c r="P38" i="1"/>
  <c r="P195" i="1"/>
  <c r="P881" i="1"/>
  <c r="P1889" i="1"/>
  <c r="P733" i="1"/>
  <c r="P1449" i="1"/>
  <c r="P331" i="1"/>
  <c r="P332" i="1"/>
  <c r="P1875" i="1"/>
  <c r="P2379" i="1"/>
  <c r="P1835" i="1"/>
  <c r="P2354" i="1"/>
  <c r="P719" i="1"/>
  <c r="P1438" i="1"/>
  <c r="P2912" i="1"/>
  <c r="P1161" i="1"/>
  <c r="P1802" i="1"/>
  <c r="P1803" i="1"/>
  <c r="P1430" i="1"/>
  <c r="P1804" i="1"/>
  <c r="P570" i="1"/>
  <c r="P1009" i="1"/>
  <c r="P1421" i="1"/>
  <c r="P1000" i="1"/>
  <c r="P1766" i="1"/>
  <c r="P2288" i="1"/>
  <c r="P2855" i="1"/>
  <c r="P2287" i="1"/>
  <c r="P2280" i="1"/>
  <c r="P158" i="1"/>
  <c r="P1136" i="1"/>
  <c r="P993" i="1"/>
  <c r="P853" i="1"/>
  <c r="P556" i="1"/>
  <c r="P8" i="1"/>
  <c r="P2240" i="1"/>
  <c r="P984" i="1"/>
  <c r="P2239" i="1"/>
  <c r="P419" i="1"/>
  <c r="P2803" i="1"/>
  <c r="P799" i="1"/>
  <c r="P1075" i="1"/>
  <c r="P2073" i="1"/>
  <c r="P2074" i="1"/>
  <c r="P944" i="1"/>
  <c r="P249" i="1"/>
  <c r="P1901" i="1"/>
  <c r="P2419" i="1"/>
  <c r="P45" i="1"/>
  <c r="P2418" i="1"/>
  <c r="P886" i="1"/>
  <c r="P1902" i="1"/>
  <c r="P582" i="1"/>
  <c r="P1599" i="1"/>
  <c r="P1443" i="1"/>
  <c r="P2369" i="1"/>
  <c r="P722" i="1"/>
  <c r="P1165" i="1"/>
  <c r="P1833" i="1"/>
  <c r="P2908" i="1"/>
  <c r="P2909" i="1"/>
  <c r="P1832" i="1"/>
  <c r="P1834" i="1"/>
  <c r="P718" i="1"/>
  <c r="P316" i="1"/>
  <c r="P2883" i="1"/>
  <c r="P1585" i="1"/>
  <c r="P1586" i="1"/>
  <c r="P712" i="1"/>
  <c r="P1151" i="1"/>
  <c r="P1576" i="1"/>
  <c r="P1762" i="1"/>
  <c r="P1577" i="1"/>
  <c r="P701" i="1"/>
  <c r="P999" i="1"/>
  <c r="P2852" i="1"/>
  <c r="P553" i="1"/>
  <c r="P1412" i="1"/>
  <c r="P2254" i="1"/>
  <c r="P12" i="1"/>
  <c r="P1132" i="1"/>
  <c r="P2255" i="1"/>
  <c r="P837" i="1"/>
  <c r="P145" i="1"/>
  <c r="P1695" i="1"/>
  <c r="P1121" i="1"/>
  <c r="P1696" i="1"/>
  <c r="P677" i="1"/>
  <c r="P2540" i="1"/>
  <c r="P76" i="1"/>
  <c r="P371" i="1"/>
  <c r="P1995" i="1"/>
  <c r="P3093" i="1"/>
  <c r="P1209" i="1"/>
  <c r="P361" i="1"/>
  <c r="P1329" i="1"/>
  <c r="P3062" i="1"/>
  <c r="P362" i="1"/>
  <c r="P1629" i="1"/>
  <c r="P1200" i="1"/>
  <c r="P2439" i="1"/>
  <c r="P1465" i="1"/>
  <c r="P3002" i="1"/>
  <c r="P3001" i="1"/>
  <c r="P2440" i="1"/>
  <c r="P459" i="1"/>
  <c r="P2942" i="1"/>
  <c r="P333" i="1"/>
  <c r="P2943" i="1"/>
  <c r="P1876" i="1"/>
  <c r="P1169" i="1"/>
  <c r="P2380" i="1"/>
  <c r="P183" i="1"/>
  <c r="P2915" i="1"/>
  <c r="P2355" i="1"/>
  <c r="P2356" i="1"/>
  <c r="P2914" i="1"/>
  <c r="P1838" i="1"/>
  <c r="P1152" i="1"/>
  <c r="P573" i="1"/>
  <c r="P572" i="1"/>
  <c r="P862" i="1"/>
  <c r="P167" i="1"/>
  <c r="P1431" i="1"/>
  <c r="P1422" i="1"/>
  <c r="P2291" i="1"/>
  <c r="P427" i="1"/>
  <c r="P2290" i="1"/>
  <c r="P2857" i="1"/>
  <c r="P558" i="1"/>
  <c r="P995" i="1"/>
  <c r="P557" i="1"/>
  <c r="P2839" i="1"/>
  <c r="P994" i="1"/>
  <c r="P2840" i="1"/>
  <c r="P2841" i="1"/>
  <c r="P2807" i="1"/>
  <c r="P296" i="1"/>
  <c r="P1714" i="1"/>
  <c r="P2241" i="1"/>
  <c r="P2806" i="1"/>
  <c r="P1713" i="1"/>
  <c r="P1906" i="1"/>
  <c r="P2989" i="1"/>
  <c r="P1907" i="1"/>
  <c r="P740" i="1"/>
  <c r="P196" i="1"/>
  <c r="P741" i="1"/>
  <c r="P2445" i="1"/>
  <c r="P460" i="1"/>
  <c r="P461" i="1"/>
  <c r="P2444" i="1"/>
  <c r="P462" i="1"/>
  <c r="P1311" i="1"/>
  <c r="P2476" i="1"/>
  <c r="P354" i="1"/>
  <c r="P905" i="1"/>
  <c r="P469" i="1"/>
  <c r="P3036" i="1"/>
  <c r="P1942" i="1"/>
  <c r="P759" i="1"/>
  <c r="P1202" i="1"/>
  <c r="P1046" i="1"/>
  <c r="P916" i="1"/>
  <c r="P2510" i="1"/>
  <c r="P3066" i="1"/>
  <c r="P2542" i="1"/>
  <c r="P1996" i="1"/>
  <c r="P2543" i="1"/>
  <c r="P1635" i="1"/>
  <c r="P2541" i="1"/>
  <c r="P2544" i="1"/>
  <c r="P1357" i="1"/>
  <c r="P240" i="1"/>
  <c r="P2596" i="1"/>
  <c r="P503" i="1"/>
  <c r="P2597" i="1"/>
  <c r="P1065" i="1"/>
  <c r="P2410" i="1"/>
  <c r="P884" i="1"/>
  <c r="P2976" i="1"/>
  <c r="P2411" i="1"/>
  <c r="P41" i="1"/>
  <c r="P1610" i="1"/>
  <c r="P1477" i="1"/>
  <c r="P1626" i="1"/>
  <c r="P751" i="1"/>
  <c r="P214" i="1"/>
  <c r="P1950" i="1"/>
  <c r="P2484" i="1"/>
  <c r="P2378" i="1"/>
  <c r="P588" i="1"/>
  <c r="P31" i="1"/>
  <c r="P1872" i="1"/>
  <c r="P1873" i="1"/>
  <c r="P329" i="1"/>
  <c r="P1459" i="1"/>
  <c r="P1460" i="1"/>
  <c r="P2977" i="1"/>
  <c r="P1458" i="1"/>
  <c r="P2412" i="1"/>
  <c r="P42" i="1"/>
  <c r="P340" i="1"/>
  <c r="P1030" i="1"/>
  <c r="P1911" i="1"/>
  <c r="P2434" i="1"/>
  <c r="P48" i="1"/>
  <c r="P201" i="1"/>
  <c r="P3028" i="1"/>
  <c r="P1038" i="1"/>
  <c r="P1188" i="1"/>
  <c r="P749" i="1"/>
  <c r="P3027" i="1"/>
  <c r="P2465" i="1"/>
  <c r="P1628" i="1"/>
  <c r="P222" i="1"/>
  <c r="P66" i="1"/>
  <c r="P65" i="1"/>
  <c r="P3056" i="1"/>
  <c r="P3057" i="1"/>
  <c r="P1971" i="1"/>
  <c r="P70" i="1"/>
  <c r="P3075" i="1"/>
  <c r="P2516" i="1"/>
  <c r="P3076" i="1"/>
  <c r="P3074" i="1"/>
  <c r="P3097" i="1"/>
  <c r="P2549" i="1"/>
  <c r="P773" i="1"/>
  <c r="P373" i="1"/>
  <c r="P2001" i="1"/>
  <c r="P774" i="1"/>
  <c r="P87" i="1"/>
  <c r="P1645" i="1"/>
  <c r="P88" i="1"/>
  <c r="P1351" i="1"/>
  <c r="P3136" i="1"/>
  <c r="P2029" i="1"/>
  <c r="P245" i="1"/>
  <c r="P2622" i="1"/>
  <c r="P3179" i="1"/>
  <c r="P792" i="1"/>
  <c r="P508" i="1"/>
  <c r="P2621" i="1"/>
  <c r="P1078" i="1"/>
  <c r="P2649" i="1"/>
  <c r="P946" i="1"/>
  <c r="P947" i="1"/>
  <c r="P1520" i="1"/>
  <c r="P2089" i="1"/>
  <c r="P2111" i="1"/>
  <c r="P1378" i="1"/>
  <c r="P521" i="1"/>
  <c r="P1530" i="1"/>
  <c r="P3255" i="1"/>
  <c r="P2112" i="1"/>
  <c r="P530" i="1"/>
  <c r="P269" i="1"/>
  <c r="P1103" i="1"/>
  <c r="P655" i="1"/>
  <c r="P121" i="1"/>
  <c r="P2708" i="1"/>
  <c r="P1675" i="1"/>
  <c r="P966" i="1"/>
  <c r="P2732" i="1"/>
  <c r="P1547" i="1"/>
  <c r="P2178" i="1"/>
  <c r="P3329" i="1"/>
  <c r="P676" i="1"/>
  <c r="P833" i="1"/>
  <c r="P1272" i="1"/>
  <c r="P1271" i="1"/>
  <c r="P140" i="1"/>
  <c r="P2769" i="1"/>
  <c r="P234" i="1"/>
  <c r="P233" i="1"/>
  <c r="P1345" i="1"/>
  <c r="P2563" i="1"/>
  <c r="P1641" i="1"/>
  <c r="P3108" i="1"/>
  <c r="P2043" i="1"/>
  <c r="P2042" i="1"/>
  <c r="P3152" i="1"/>
  <c r="P500" i="1"/>
  <c r="P1648" i="1"/>
  <c r="P1223" i="1"/>
  <c r="P2078" i="1"/>
  <c r="P3204" i="1"/>
  <c r="P3203" i="1"/>
  <c r="P1076" i="1"/>
  <c r="P1233" i="1"/>
  <c r="P103" i="1"/>
  <c r="P2554" i="1"/>
  <c r="P1215" i="1"/>
  <c r="P1639" i="1"/>
  <c r="P1640" i="1"/>
  <c r="P1344" i="1"/>
  <c r="P2004" i="1"/>
  <c r="P3145" i="1"/>
  <c r="P498" i="1"/>
  <c r="P89" i="1"/>
  <c r="P3146" i="1"/>
  <c r="P2590" i="1"/>
  <c r="P1506" i="1"/>
  <c r="P1070" i="1"/>
  <c r="P2626" i="1"/>
  <c r="P247" i="1"/>
  <c r="P941" i="1"/>
  <c r="P1228" i="1"/>
  <c r="P1071" i="1"/>
  <c r="P805" i="1"/>
  <c r="P1522" i="1"/>
  <c r="P1521" i="1"/>
  <c r="P3224" i="1"/>
  <c r="P3223" i="1"/>
  <c r="P1661" i="1"/>
  <c r="P3262" i="1"/>
  <c r="P2684" i="1"/>
  <c r="P3261" i="1"/>
  <c r="P3263" i="1"/>
  <c r="P1092" i="1"/>
  <c r="P1381" i="1"/>
  <c r="P3294" i="1"/>
  <c r="P122" i="1"/>
  <c r="P2712" i="1"/>
  <c r="P1253" i="1"/>
  <c r="P3295" i="1"/>
  <c r="P2155" i="1"/>
  <c r="P3354" i="1"/>
  <c r="P1681" i="1"/>
  <c r="P2194" i="1"/>
  <c r="P671" i="1"/>
  <c r="P543" i="1"/>
  <c r="P672" i="1"/>
  <c r="P1229" i="1"/>
  <c r="P3193" i="1"/>
  <c r="P2068" i="1"/>
  <c r="P3192" i="1"/>
  <c r="P1072" i="1"/>
  <c r="P2632" i="1"/>
  <c r="P3214" i="1"/>
  <c r="P2646" i="1"/>
  <c r="P2645" i="1"/>
  <c r="P802" i="1"/>
  <c r="P3212" i="1"/>
  <c r="P3213" i="1"/>
  <c r="P2673" i="1"/>
  <c r="P3247" i="1"/>
  <c r="P2108" i="1"/>
  <c r="P2674" i="1"/>
  <c r="P2109" i="1"/>
  <c r="P3248" i="1"/>
  <c r="P1252" i="1"/>
  <c r="P1538" i="1"/>
  <c r="P396" i="1"/>
  <c r="P959" i="1"/>
  <c r="P2143" i="1"/>
  <c r="P3283" i="1"/>
  <c r="P2177" i="1"/>
  <c r="P3321" i="1"/>
  <c r="P3322" i="1"/>
  <c r="P1673" i="1"/>
  <c r="P1111" i="1"/>
  <c r="P3320" i="1"/>
  <c r="P544" i="1"/>
  <c r="P1685" i="1"/>
  <c r="P1268" i="1"/>
  <c r="P3360" i="1"/>
  <c r="P1684" i="1"/>
  <c r="P1269" i="1"/>
  <c r="P2685" i="1"/>
  <c r="P524" i="1"/>
  <c r="P2116" i="1"/>
  <c r="P2117" i="1"/>
  <c r="P3264" i="1"/>
  <c r="P523" i="1"/>
  <c r="P3296" i="1"/>
  <c r="P3297" i="1"/>
  <c r="P271" i="1"/>
  <c r="P819" i="1"/>
  <c r="P532" i="1"/>
  <c r="P2713" i="1"/>
  <c r="P3334" i="1"/>
  <c r="P135" i="1"/>
  <c r="P2739" i="1"/>
  <c r="P2740" i="1"/>
  <c r="P2741" i="1"/>
  <c r="P2738" i="1"/>
  <c r="P1118" i="1"/>
  <c r="P2775" i="1"/>
  <c r="P2212" i="1"/>
  <c r="P3372" i="1"/>
  <c r="P1402" i="1"/>
  <c r="P1401" i="1"/>
  <c r="P2792" i="1"/>
  <c r="P1703" i="1"/>
  <c r="P413" i="1"/>
  <c r="P681" i="1"/>
  <c r="P2793" i="1"/>
  <c r="P549" i="1"/>
  <c r="P308" i="1"/>
  <c r="P700" i="1"/>
  <c r="P1760" i="1"/>
  <c r="P2285" i="1"/>
  <c r="P1280" i="1"/>
  <c r="P2849" i="1"/>
  <c r="P1858" i="1"/>
  <c r="P2927" i="1"/>
  <c r="P1859" i="1"/>
  <c r="P1857" i="1"/>
  <c r="P325" i="1"/>
  <c r="P1602" i="1"/>
  <c r="P2824" i="1"/>
  <c r="P692" i="1"/>
  <c r="P300" i="1"/>
  <c r="P1727" i="1"/>
  <c r="P1134" i="1"/>
  <c r="P1728" i="1"/>
  <c r="P1830" i="1"/>
  <c r="P2906" i="1"/>
  <c r="P1160" i="1"/>
  <c r="P1829" i="1"/>
  <c r="P717" i="1"/>
  <c r="P2351" i="1"/>
  <c r="P2947" i="1"/>
  <c r="P2386" i="1"/>
  <c r="P1451" i="1"/>
  <c r="P2387" i="1"/>
  <c r="P33" i="1"/>
  <c r="P1450" i="1"/>
  <c r="P2506" i="1"/>
  <c r="P3059" i="1"/>
  <c r="P1044" i="1"/>
  <c r="P3060" i="1"/>
  <c r="P2507" i="1"/>
  <c r="P1485" i="1"/>
  <c r="P2854" i="1"/>
  <c r="P1765" i="1"/>
  <c r="P1578" i="1"/>
  <c r="P1143" i="1"/>
  <c r="P703" i="1"/>
  <c r="P161" i="1"/>
  <c r="P2314" i="1"/>
  <c r="P1798" i="1"/>
  <c r="P2882" i="1"/>
  <c r="P1150" i="1"/>
  <c r="P861" i="1"/>
  <c r="P569" i="1"/>
  <c r="P577" i="1"/>
  <c r="P177" i="1"/>
  <c r="P2902" i="1"/>
  <c r="P1823" i="1"/>
  <c r="P2903" i="1"/>
  <c r="P320" i="1"/>
  <c r="P204" i="1"/>
  <c r="P1471" i="1"/>
  <c r="P53" i="1"/>
  <c r="P1619" i="1"/>
  <c r="P1315" i="1"/>
  <c r="P466" i="1"/>
  <c r="P149" i="1"/>
  <c r="P1568" i="1"/>
  <c r="P1705" i="1"/>
  <c r="P1123" i="1"/>
  <c r="P415" i="1"/>
  <c r="P2226" i="1"/>
  <c r="O2349" i="1"/>
  <c r="O2348" i="1"/>
  <c r="O1822" i="1"/>
  <c r="O1013" i="1"/>
  <c r="O576" i="1"/>
  <c r="O176" i="1"/>
  <c r="O1937" i="1"/>
  <c r="O1039" i="1"/>
  <c r="O1190" i="1"/>
  <c r="O56" i="1"/>
  <c r="O1936" i="1"/>
  <c r="O1474" i="1"/>
  <c r="O2553" i="1"/>
  <c r="O3105" i="1"/>
  <c r="O80" i="1"/>
  <c r="O1495" i="1"/>
  <c r="O1214" i="1"/>
  <c r="O232" i="1"/>
  <c r="O158" i="1"/>
  <c r="O853" i="1"/>
  <c r="O1136" i="1"/>
  <c r="O556" i="1"/>
  <c r="O993" i="1"/>
  <c r="O2280" i="1"/>
  <c r="O1311" i="1"/>
  <c r="O2445" i="1"/>
  <c r="O462" i="1"/>
  <c r="O460" i="1"/>
  <c r="O2444" i="1"/>
  <c r="O461" i="1"/>
  <c r="O212" i="1"/>
  <c r="O2478" i="1"/>
  <c r="O3037" i="1"/>
  <c r="O1323" i="1"/>
  <c r="O1625" i="1"/>
  <c r="O2477" i="1"/>
  <c r="O3122" i="1"/>
  <c r="O376" i="1"/>
  <c r="O3123" i="1"/>
  <c r="O3121" i="1"/>
  <c r="O2016" i="1"/>
  <c r="O2015" i="1"/>
  <c r="O218" i="1"/>
  <c r="O357" i="1"/>
  <c r="O2491" i="1"/>
  <c r="O3045" i="1"/>
  <c r="O470" i="1"/>
  <c r="O219" i="1"/>
  <c r="O1617" i="1"/>
  <c r="O1920" i="1"/>
  <c r="O1919" i="1"/>
  <c r="O2446" i="1"/>
  <c r="O346" i="1"/>
  <c r="O345" i="1"/>
  <c r="O1086" i="1"/>
  <c r="O3242" i="1"/>
  <c r="O259" i="1"/>
  <c r="O1245" i="1"/>
  <c r="O811" i="1"/>
  <c r="O388" i="1"/>
  <c r="O751" i="1"/>
  <c r="O2484" i="1"/>
  <c r="O1477" i="1"/>
  <c r="O1626" i="1"/>
  <c r="O214" i="1"/>
  <c r="O1950" i="1"/>
  <c r="O100" i="1"/>
  <c r="O3196" i="1"/>
  <c r="O3198" i="1"/>
  <c r="O3197" i="1"/>
  <c r="O101" i="1"/>
  <c r="O1230" i="1"/>
  <c r="O131" i="1"/>
  <c r="O403" i="1"/>
  <c r="O1110" i="1"/>
  <c r="O3313" i="1"/>
  <c r="O3314" i="1"/>
  <c r="O1109" i="1"/>
  <c r="O1438" i="1"/>
  <c r="O1835" i="1"/>
  <c r="O2354" i="1"/>
  <c r="O719" i="1"/>
  <c r="O2912" i="1"/>
  <c r="O1161" i="1"/>
  <c r="O1507" i="1"/>
  <c r="O934" i="1"/>
  <c r="O2040" i="1"/>
  <c r="O2591" i="1"/>
  <c r="O3150" i="1"/>
  <c r="O2592" i="1"/>
  <c r="O2246" i="1"/>
  <c r="O552" i="1"/>
  <c r="O688" i="1"/>
  <c r="O1718" i="1"/>
  <c r="O2811" i="1"/>
  <c r="O2810" i="1"/>
  <c r="O2730" i="1"/>
  <c r="O3327" i="1"/>
  <c r="O3326" i="1"/>
  <c r="O826" i="1"/>
  <c r="O133" i="1"/>
  <c r="O1546" i="1"/>
  <c r="O58" i="1"/>
  <c r="O2474" i="1"/>
  <c r="O750" i="1"/>
  <c r="O211" i="1"/>
  <c r="O59" i="1"/>
  <c r="O904" i="1"/>
  <c r="O174" i="1"/>
  <c r="O2342" i="1"/>
  <c r="O2343" i="1"/>
  <c r="O23" i="1"/>
  <c r="O173" i="1"/>
  <c r="O716" i="1"/>
  <c r="O400" i="1"/>
  <c r="O3293" i="1"/>
  <c r="O963" i="1"/>
  <c r="O2711" i="1"/>
  <c r="O657" i="1"/>
  <c r="O3292" i="1"/>
  <c r="O2254" i="1"/>
  <c r="O12" i="1"/>
  <c r="O1132" i="1"/>
  <c r="O2255" i="1"/>
  <c r="O1412" i="1"/>
  <c r="O553" i="1"/>
  <c r="O913" i="1"/>
  <c r="O358" i="1"/>
  <c r="O1041" i="1"/>
  <c r="O3050" i="1"/>
  <c r="O1327" i="1"/>
  <c r="O754" i="1"/>
  <c r="O3348" i="1"/>
  <c r="O3346" i="1"/>
  <c r="O3349" i="1"/>
  <c r="O3347" i="1"/>
  <c r="O2753" i="1"/>
  <c r="O407" i="1"/>
  <c r="O2900" i="1"/>
  <c r="O1435" i="1"/>
  <c r="O870" i="1"/>
  <c r="O1157" i="1"/>
  <c r="O2347" i="1"/>
  <c r="O2346" i="1"/>
  <c r="O2882" i="1"/>
  <c r="O1150" i="1"/>
  <c r="O861" i="1"/>
  <c r="O569" i="1"/>
  <c r="O2314" i="1"/>
  <c r="O1798" i="1"/>
  <c r="O438" i="1"/>
  <c r="O1590" i="1"/>
  <c r="O1810" i="1"/>
  <c r="O1811" i="1"/>
  <c r="O2891" i="1"/>
  <c r="O1434" i="1"/>
  <c r="O1509" i="1"/>
  <c r="O1226" i="1"/>
  <c r="O1227" i="1"/>
  <c r="O506" i="1"/>
  <c r="O380" i="1"/>
  <c r="O2056" i="1"/>
  <c r="O1534" i="1"/>
  <c r="O3272" i="1"/>
  <c r="O1535" i="1"/>
  <c r="O2699" i="1"/>
  <c r="O2125" i="1"/>
  <c r="O3271" i="1"/>
  <c r="O2880" i="1"/>
  <c r="O1796" i="1"/>
  <c r="O2310" i="1"/>
  <c r="O1795" i="1"/>
  <c r="O1794" i="1"/>
  <c r="O166" i="1"/>
  <c r="O3320" i="1"/>
  <c r="O1111" i="1"/>
  <c r="O3321" i="1"/>
  <c r="O3322" i="1"/>
  <c r="O1673" i="1"/>
  <c r="O2177" i="1"/>
  <c r="O3186" i="1"/>
  <c r="O2628" i="1"/>
  <c r="O3187" i="1"/>
  <c r="O1514" i="1"/>
  <c r="O1654" i="1"/>
  <c r="O2065" i="1"/>
  <c r="O1115" i="1"/>
  <c r="O2748" i="1"/>
  <c r="O668" i="1"/>
  <c r="O1677" i="1"/>
  <c r="O2749" i="1"/>
  <c r="O283" i="1"/>
  <c r="O980" i="1"/>
  <c r="O2791" i="1"/>
  <c r="O1702" i="1"/>
  <c r="O1122" i="1"/>
  <c r="O680" i="1"/>
  <c r="O1701" i="1"/>
  <c r="O1906" i="1"/>
  <c r="O1907" i="1"/>
  <c r="O741" i="1"/>
  <c r="O196" i="1"/>
  <c r="O2989" i="1"/>
  <c r="O740" i="1"/>
  <c r="O278" i="1"/>
  <c r="O2731" i="1"/>
  <c r="O3328" i="1"/>
  <c r="O1262" i="1"/>
  <c r="O134" i="1"/>
  <c r="O1674" i="1"/>
  <c r="O475" i="1"/>
  <c r="O761" i="1"/>
  <c r="O474" i="1"/>
  <c r="O1488" i="1"/>
  <c r="O3069" i="1"/>
  <c r="O3070" i="1"/>
  <c r="O2758" i="1"/>
  <c r="O285" i="1"/>
  <c r="O3356" i="1"/>
  <c r="O2759" i="1"/>
  <c r="O2198" i="1"/>
  <c r="O1556" i="1"/>
  <c r="O1563" i="1"/>
  <c r="O1689" i="1"/>
  <c r="O2781" i="1"/>
  <c r="O1404" i="1"/>
  <c r="O2" i="1"/>
  <c r="O1405" i="1"/>
  <c r="O1772" i="1"/>
  <c r="O431" i="1"/>
  <c r="O2297" i="1"/>
  <c r="O562" i="1"/>
  <c r="O2298" i="1"/>
  <c r="O2865" i="1"/>
  <c r="O3309" i="1"/>
  <c r="O820" i="1"/>
  <c r="O2167" i="1"/>
  <c r="O3310" i="1"/>
  <c r="O661" i="1"/>
  <c r="O3311" i="1"/>
  <c r="O3275" i="1"/>
  <c r="O2127" i="1"/>
  <c r="O1248" i="1"/>
  <c r="O1097" i="1"/>
  <c r="O2128" i="1"/>
  <c r="O957" i="1"/>
  <c r="O2551" i="1"/>
  <c r="O1212" i="1"/>
  <c r="O777" i="1"/>
  <c r="O776" i="1"/>
  <c r="O1638" i="1"/>
  <c r="O1342" i="1"/>
  <c r="O2457" i="1"/>
  <c r="O746" i="1"/>
  <c r="O1621" i="1"/>
  <c r="O747" i="1"/>
  <c r="O900" i="1"/>
  <c r="O3018" i="1"/>
  <c r="O500" i="1"/>
  <c r="O1648" i="1"/>
  <c r="O1223" i="1"/>
  <c r="O2043" i="1"/>
  <c r="O3152" i="1"/>
  <c r="O2042" i="1"/>
  <c r="O271" i="1"/>
  <c r="O3297" i="1"/>
  <c r="O819" i="1"/>
  <c r="O2713" i="1"/>
  <c r="O532" i="1"/>
  <c r="O3296" i="1"/>
  <c r="O2754" i="1"/>
  <c r="O1398" i="1"/>
  <c r="O2755" i="1"/>
  <c r="O408" i="1"/>
  <c r="O3350" i="1"/>
  <c r="O284" i="1"/>
  <c r="O2705" i="1"/>
  <c r="O3281" i="1"/>
  <c r="O2140" i="1"/>
  <c r="O2141" i="1"/>
  <c r="O818" i="1"/>
  <c r="O3280" i="1"/>
  <c r="O428" i="1"/>
  <c r="O311" i="1"/>
  <c r="O1281" i="1"/>
  <c r="O429" i="1"/>
  <c r="O2862" i="1"/>
  <c r="O310" i="1"/>
  <c r="O1921" i="1"/>
  <c r="O602" i="1"/>
  <c r="O1468" i="1"/>
  <c r="O2449" i="1"/>
  <c r="O894" i="1"/>
  <c r="O1312" i="1"/>
  <c r="O730" i="1"/>
  <c r="O2931" i="1"/>
  <c r="O2932" i="1"/>
  <c r="O1866" i="1"/>
  <c r="O2374" i="1"/>
  <c r="O1020" i="1"/>
  <c r="O1093" i="1"/>
  <c r="O525" i="1"/>
  <c r="O2686" i="1"/>
  <c r="O113" i="1"/>
  <c r="O2687" i="1"/>
  <c r="O2118" i="1"/>
  <c r="O1999" i="1"/>
  <c r="O2546" i="1"/>
  <c r="O2000" i="1"/>
  <c r="O1211" i="1"/>
  <c r="O372" i="1"/>
  <c r="O2547" i="1"/>
  <c r="O742" i="1"/>
  <c r="O1615" i="1"/>
  <c r="O199" i="1"/>
  <c r="O888" i="1"/>
  <c r="O200" i="1"/>
  <c r="O1308" i="1"/>
  <c r="O2328" i="1"/>
  <c r="O1288" i="1"/>
  <c r="O1011" i="1"/>
  <c r="O168" i="1"/>
  <c r="O2327" i="1"/>
  <c r="O2329" i="1"/>
  <c r="O1995" i="1"/>
  <c r="O3093" i="1"/>
  <c r="O2540" i="1"/>
  <c r="O371" i="1"/>
  <c r="O76" i="1"/>
  <c r="O1209" i="1"/>
  <c r="O2558" i="1"/>
  <c r="O83" i="1"/>
  <c r="O489" i="1"/>
  <c r="O1059" i="1"/>
  <c r="O82" i="1"/>
  <c r="O2559" i="1"/>
  <c r="O3267" i="1"/>
  <c r="O2694" i="1"/>
  <c r="O1382" i="1"/>
  <c r="O2692" i="1"/>
  <c r="O3268" i="1"/>
  <c r="O2693" i="1"/>
  <c r="O1243" i="1"/>
  <c r="O3235" i="1"/>
  <c r="O2662" i="1"/>
  <c r="O809" i="1"/>
  <c r="O2663" i="1"/>
  <c r="O1083" i="1"/>
  <c r="O3169" i="1"/>
  <c r="O1360" i="1"/>
  <c r="O1067" i="1"/>
  <c r="O3170" i="1"/>
  <c r="O1359" i="1"/>
  <c r="O787" i="1"/>
  <c r="O1850" i="1"/>
  <c r="O324" i="1"/>
  <c r="O1442" i="1"/>
  <c r="O1296" i="1"/>
  <c r="O2922" i="1"/>
  <c r="O1016" i="1"/>
  <c r="O1489" i="1"/>
  <c r="O477" i="1"/>
  <c r="O1970" i="1"/>
  <c r="O3073" i="1"/>
  <c r="O2515" i="1"/>
  <c r="O1334" i="1"/>
  <c r="O3239" i="1"/>
  <c r="O651" i="1"/>
  <c r="O2669" i="1"/>
  <c r="O107" i="1"/>
  <c r="O3238" i="1"/>
  <c r="O2670" i="1"/>
  <c r="O1210" i="1"/>
  <c r="O3096" i="1"/>
  <c r="O1637" i="1"/>
  <c r="O2545" i="1"/>
  <c r="O624" i="1"/>
  <c r="O1998" i="1"/>
  <c r="O3005" i="1"/>
  <c r="O3006" i="1"/>
  <c r="O2443" i="1"/>
  <c r="O1031" i="1"/>
  <c r="O1916" i="1"/>
  <c r="O1915" i="1"/>
  <c r="O459" i="1"/>
  <c r="O2439" i="1"/>
  <c r="O2440" i="1"/>
  <c r="O1465" i="1"/>
  <c r="O3001" i="1"/>
  <c r="O3002" i="1"/>
  <c r="O305" i="1"/>
  <c r="O1138" i="1"/>
  <c r="O425" i="1"/>
  <c r="O2843" i="1"/>
  <c r="O306" i="1"/>
  <c r="O1749" i="1"/>
  <c r="O1647" i="1"/>
  <c r="O3151" i="1"/>
  <c r="O935" i="1"/>
  <c r="O238" i="1"/>
  <c r="O2041" i="1"/>
  <c r="O1646" i="1"/>
  <c r="O3364" i="1"/>
  <c r="O3366" i="1"/>
  <c r="O2204" i="1"/>
  <c r="O2205" i="1"/>
  <c r="O2768" i="1"/>
  <c r="O3365" i="1"/>
  <c r="O2516" i="1"/>
  <c r="O3076" i="1"/>
  <c r="O3074" i="1"/>
  <c r="O70" i="1"/>
  <c r="O1971" i="1"/>
  <c r="O3075" i="1"/>
  <c r="O1328" i="1"/>
  <c r="O2498" i="1"/>
  <c r="O2497" i="1"/>
  <c r="O1198" i="1"/>
  <c r="O2499" i="1"/>
  <c r="O1197" i="1"/>
  <c r="O405" i="1"/>
  <c r="O406" i="1"/>
  <c r="O3332" i="1"/>
  <c r="O1113" i="1"/>
  <c r="O827" i="1"/>
  <c r="O3333" i="1"/>
  <c r="O583" i="1"/>
  <c r="O723" i="1"/>
  <c r="O27" i="1"/>
  <c r="O1851" i="1"/>
  <c r="O1852" i="1"/>
  <c r="O2370" i="1"/>
  <c r="O3059" i="1"/>
  <c r="O1044" i="1"/>
  <c r="O3060" i="1"/>
  <c r="O2507" i="1"/>
  <c r="O1485" i="1"/>
  <c r="O2506" i="1"/>
  <c r="O2024" i="1"/>
  <c r="O2577" i="1"/>
  <c r="O3126" i="1"/>
  <c r="O782" i="1"/>
  <c r="O2576" i="1"/>
  <c r="O3127" i="1"/>
  <c r="O2133" i="1"/>
  <c r="O118" i="1"/>
  <c r="O1250" i="1"/>
  <c r="O267" i="1"/>
  <c r="O2134" i="1"/>
  <c r="O2702" i="1"/>
  <c r="O3305" i="1"/>
  <c r="O3306" i="1"/>
  <c r="O127" i="1"/>
  <c r="O660" i="1"/>
  <c r="O3307" i="1"/>
  <c r="O1257" i="1"/>
  <c r="O1159" i="1"/>
  <c r="O1437" i="1"/>
  <c r="O2905" i="1"/>
  <c r="O1436" i="1"/>
  <c r="O1158" i="1"/>
  <c r="O1828" i="1"/>
  <c r="O941" i="1"/>
  <c r="O1228" i="1"/>
  <c r="O1071" i="1"/>
  <c r="O1070" i="1"/>
  <c r="O2626" i="1"/>
  <c r="O247" i="1"/>
  <c r="O2825" i="1"/>
  <c r="O2263" i="1"/>
  <c r="O693" i="1"/>
  <c r="O2264" i="1"/>
  <c r="O1135" i="1"/>
  <c r="O850" i="1"/>
  <c r="O424" i="1"/>
  <c r="O1748" i="1"/>
  <c r="O304" i="1"/>
  <c r="O997" i="1"/>
  <c r="O1417" i="1"/>
  <c r="O1137" i="1"/>
  <c r="O2195" i="1"/>
  <c r="O3355" i="1"/>
  <c r="O2196" i="1"/>
  <c r="O1267" i="1"/>
  <c r="O2757" i="1"/>
  <c r="O2197" i="1"/>
  <c r="P1214" i="1"/>
  <c r="P80" i="1"/>
  <c r="P232" i="1"/>
  <c r="P2553" i="1"/>
  <c r="P3105" i="1"/>
  <c r="P1495" i="1"/>
  <c r="P73" i="1"/>
  <c r="P228" i="1"/>
  <c r="P1492" i="1"/>
  <c r="P229" i="1"/>
  <c r="P1980" i="1"/>
  <c r="P364" i="1"/>
  <c r="P1956" i="1"/>
  <c r="P1957" i="1"/>
  <c r="P471" i="1"/>
  <c r="P1196" i="1"/>
  <c r="P64" i="1"/>
  <c r="P2495" i="1"/>
  <c r="P1928" i="1"/>
  <c r="P2460" i="1"/>
  <c r="P1316" i="1"/>
  <c r="P1035" i="1"/>
  <c r="P2458" i="1"/>
  <c r="P2459" i="1"/>
  <c r="P1463" i="1"/>
  <c r="P2987" i="1"/>
  <c r="P1905" i="1"/>
  <c r="P1180" i="1"/>
  <c r="P2424" i="1"/>
  <c r="P2988" i="1"/>
  <c r="P1886" i="1"/>
  <c r="P1304" i="1"/>
  <c r="P2963" i="1"/>
  <c r="P1305" i="1"/>
  <c r="P1607" i="1"/>
  <c r="P334" i="1"/>
  <c r="P1871" i="1"/>
  <c r="P1446" i="1"/>
  <c r="P1168" i="1"/>
  <c r="P2936" i="1"/>
  <c r="P2935" i="1"/>
  <c r="P29" i="1"/>
  <c r="P1850" i="1"/>
  <c r="P324" i="1"/>
  <c r="P1016" i="1"/>
  <c r="P1442" i="1"/>
  <c r="P2922" i="1"/>
  <c r="P1296" i="1"/>
  <c r="P2352" i="1"/>
  <c r="P873" i="1"/>
  <c r="P2353" i="1"/>
  <c r="P1831" i="1"/>
  <c r="P2907" i="1"/>
  <c r="P179" i="1"/>
  <c r="P865" i="1"/>
  <c r="P171" i="1"/>
  <c r="P2337" i="1"/>
  <c r="P1591" i="1"/>
  <c r="P2335" i="1"/>
  <c r="P2336" i="1"/>
  <c r="P435" i="1"/>
  <c r="P1799" i="1"/>
  <c r="P1285" i="1"/>
  <c r="P1006" i="1"/>
  <c r="P711" i="1"/>
  <c r="P1286" i="1"/>
  <c r="P1579" i="1"/>
  <c r="P1777" i="1"/>
  <c r="P564" i="1"/>
  <c r="P2870" i="1"/>
  <c r="P1778" i="1"/>
  <c r="P432" i="1"/>
  <c r="P2850" i="1"/>
  <c r="P1141" i="1"/>
  <c r="P1761" i="1"/>
  <c r="P2851" i="1"/>
  <c r="P1140" i="1"/>
  <c r="P998" i="1"/>
  <c r="P2274" i="1"/>
  <c r="P1740" i="1"/>
  <c r="P2275" i="1"/>
  <c r="P695" i="1"/>
  <c r="P2273" i="1"/>
  <c r="P2833" i="1"/>
  <c r="P690" i="1"/>
  <c r="P2818" i="1"/>
  <c r="P985" i="1"/>
  <c r="P2253" i="1"/>
  <c r="P1722" i="1"/>
  <c r="P845" i="1"/>
  <c r="P1707" i="1"/>
  <c r="P983" i="1"/>
  <c r="P1706" i="1"/>
  <c r="P842" i="1"/>
  <c r="P1275" i="1"/>
  <c r="P2799" i="1"/>
  <c r="P2220" i="1"/>
  <c r="P2221" i="1"/>
  <c r="P144" i="1"/>
  <c r="P1120" i="1"/>
  <c r="P1694" i="1"/>
  <c r="P2784" i="1"/>
  <c r="P366" i="1"/>
  <c r="P614" i="1"/>
  <c r="P3082" i="1"/>
  <c r="P481" i="1"/>
  <c r="P1983" i="1"/>
  <c r="P918" i="1"/>
  <c r="P206" i="1"/>
  <c r="P1931" i="1"/>
  <c r="P3020" i="1"/>
  <c r="P1930" i="1"/>
  <c r="P748" i="1"/>
  <c r="P2462" i="1"/>
  <c r="P457" i="1"/>
  <c r="P2409" i="1"/>
  <c r="P1457" i="1"/>
  <c r="P2975" i="1"/>
  <c r="P883" i="1"/>
  <c r="P2408" i="1"/>
  <c r="P2934" i="1"/>
  <c r="P732" i="1"/>
  <c r="P1300" i="1"/>
  <c r="P1869" i="1"/>
  <c r="P1444" i="1"/>
  <c r="P879" i="1"/>
  <c r="P2920" i="1"/>
  <c r="P1440" i="1"/>
  <c r="P2366" i="1"/>
  <c r="P26" i="1"/>
  <c r="P2367" i="1"/>
  <c r="P1845" i="1"/>
  <c r="P1594" i="1"/>
  <c r="P2350" i="1"/>
  <c r="P1827" i="1"/>
  <c r="P872" i="1"/>
  <c r="P578" i="1"/>
  <c r="P178" i="1"/>
  <c r="P2891" i="1"/>
  <c r="P1811" i="1"/>
  <c r="P438" i="1"/>
  <c r="P1590" i="1"/>
  <c r="P1434" i="1"/>
  <c r="P1810" i="1"/>
  <c r="P1794" i="1"/>
  <c r="P166" i="1"/>
  <c r="P2880" i="1"/>
  <c r="P1796" i="1"/>
  <c r="P2310" i="1"/>
  <c r="P1795" i="1"/>
  <c r="P312" i="1"/>
  <c r="P1774" i="1"/>
  <c r="P2299" i="1"/>
  <c r="P1424" i="1"/>
  <c r="P1773" i="1"/>
  <c r="P2300" i="1"/>
  <c r="P1756" i="1"/>
  <c r="P1758" i="1"/>
  <c r="P699" i="1"/>
  <c r="P1759" i="1"/>
  <c r="P2846" i="1"/>
  <c r="P1757" i="1"/>
  <c r="P2270" i="1"/>
  <c r="P989" i="1"/>
  <c r="P555" i="1"/>
  <c r="P1736" i="1"/>
  <c r="P1414" i="1"/>
  <c r="P1415" i="1"/>
  <c r="P152" i="1"/>
  <c r="P1279" i="1"/>
  <c r="P2814" i="1"/>
  <c r="P153" i="1"/>
  <c r="P297" i="1"/>
  <c r="P2815" i="1"/>
  <c r="P416" i="1"/>
  <c r="P2798" i="1"/>
  <c r="P2228" i="1"/>
  <c r="P2230" i="1"/>
  <c r="P982" i="1"/>
  <c r="P2229" i="1"/>
  <c r="P548" i="1"/>
  <c r="P2219" i="1"/>
  <c r="P141" i="1"/>
  <c r="P1406" i="1"/>
  <c r="P1690" i="1"/>
  <c r="P2218" i="1"/>
  <c r="P1503" i="1"/>
  <c r="P494" i="1"/>
  <c r="P2582" i="1"/>
  <c r="P1219" i="1"/>
  <c r="P2583" i="1"/>
  <c r="P495" i="1"/>
  <c r="P2533" i="1"/>
  <c r="P768" i="1"/>
  <c r="P2534" i="1"/>
  <c r="P1986" i="1"/>
  <c r="P231" i="1"/>
  <c r="P1493" i="1"/>
  <c r="P3058" i="1"/>
  <c r="P2505" i="1"/>
  <c r="P756" i="1"/>
  <c r="P1483" i="1"/>
  <c r="P914" i="1"/>
  <c r="P755" i="1"/>
  <c r="P1319" i="1"/>
  <c r="P351" i="1"/>
  <c r="P209" i="1"/>
  <c r="P901" i="1"/>
  <c r="P2466" i="1"/>
  <c r="P1189" i="1"/>
  <c r="P1181" i="1"/>
  <c r="P49" i="1"/>
  <c r="P2994" i="1"/>
  <c r="P1616" i="1"/>
  <c r="P1464" i="1"/>
  <c r="P1182" i="1"/>
  <c r="P2396" i="1"/>
  <c r="P2397" i="1"/>
  <c r="P590" i="1"/>
  <c r="P880" i="1"/>
  <c r="P454" i="1"/>
  <c r="P2964" i="1"/>
  <c r="P330" i="1"/>
  <c r="P2941" i="1"/>
  <c r="P1448" i="1"/>
  <c r="P1874" i="1"/>
  <c r="P2939" i="1"/>
  <c r="P2940" i="1"/>
  <c r="P583" i="1"/>
  <c r="P723" i="1"/>
  <c r="P27" i="1"/>
  <c r="P1851" i="1"/>
  <c r="P2370" i="1"/>
  <c r="P1852" i="1"/>
  <c r="P442" i="1"/>
  <c r="P2910" i="1"/>
  <c r="P1595" i="1"/>
  <c r="P181" i="1"/>
  <c r="P180" i="1"/>
  <c r="P1290" i="1"/>
  <c r="P1815" i="1"/>
  <c r="P2894" i="1"/>
  <c r="P715" i="1"/>
  <c r="P574" i="1"/>
  <c r="P575" i="1"/>
  <c r="P2893" i="1"/>
  <c r="P1007" i="1"/>
  <c r="P1287" i="1"/>
  <c r="P2315" i="1"/>
  <c r="P1800" i="1"/>
  <c r="P2884" i="1"/>
  <c r="P1008" i="1"/>
  <c r="P163" i="1"/>
  <c r="P858" i="1"/>
  <c r="P705" i="1"/>
  <c r="P2871" i="1"/>
  <c r="P1425" i="1"/>
  <c r="P2305" i="1"/>
  <c r="P702" i="1"/>
  <c r="P2853" i="1"/>
  <c r="P1763" i="1"/>
  <c r="P1142" i="1"/>
  <c r="P2286" i="1"/>
  <c r="P1764" i="1"/>
  <c r="P1743" i="1"/>
  <c r="P992" i="1"/>
  <c r="P2835" i="1"/>
  <c r="P2278" i="1"/>
  <c r="P13" i="1"/>
  <c r="P1744" i="1"/>
  <c r="P298" i="1"/>
  <c r="P2819" i="1"/>
  <c r="P299" i="1"/>
  <c r="P987" i="1"/>
  <c r="P846" i="1"/>
  <c r="P986" i="1"/>
  <c r="P1125" i="1"/>
  <c r="P2800" i="1"/>
  <c r="P687" i="1"/>
  <c r="P1407" i="1"/>
  <c r="P2237" i="1"/>
  <c r="P2238" i="1"/>
  <c r="P2785" i="1"/>
  <c r="P2786" i="1"/>
  <c r="P2222" i="1"/>
  <c r="P2787" i="1"/>
  <c r="P1697" i="1"/>
  <c r="P146" i="1"/>
  <c r="P2991" i="1"/>
  <c r="P2430" i="1"/>
  <c r="P2431" i="1"/>
  <c r="P2992" i="1"/>
  <c r="P887" i="1"/>
  <c r="P198" i="1"/>
  <c r="P1919" i="1"/>
  <c r="P2446" i="1"/>
  <c r="P345" i="1"/>
  <c r="P346" i="1"/>
  <c r="P1617" i="1"/>
  <c r="P1920" i="1"/>
  <c r="P3023" i="1"/>
  <c r="P3024" i="1"/>
  <c r="P467" i="1"/>
  <c r="P1933" i="1"/>
  <c r="P3022" i="1"/>
  <c r="P1473" i="1"/>
  <c r="P2482" i="1"/>
  <c r="P1945" i="1"/>
  <c r="P1944" i="1"/>
  <c r="P1475" i="1"/>
  <c r="P2483" i="1"/>
  <c r="P1325" i="1"/>
  <c r="P2501" i="1"/>
  <c r="P606" i="1"/>
  <c r="P3051" i="1"/>
  <c r="P1959" i="1"/>
  <c r="P3052" i="1"/>
  <c r="P2500" i="1"/>
  <c r="P476" i="1"/>
  <c r="P3071" i="1"/>
  <c r="P1203" i="1"/>
  <c r="P1332" i="1"/>
  <c r="P3072" i="1"/>
  <c r="P2511" i="1"/>
  <c r="P2530" i="1"/>
  <c r="P919" i="1"/>
  <c r="P616" i="1"/>
  <c r="P766" i="1"/>
  <c r="P3083" i="1"/>
  <c r="P615" i="1"/>
  <c r="P1211" i="1"/>
  <c r="P2000" i="1"/>
  <c r="P372" i="1"/>
  <c r="P1999" i="1"/>
  <c r="P2546" i="1"/>
  <c r="P2547" i="1"/>
  <c r="P782" i="1"/>
  <c r="P2576" i="1"/>
  <c r="P3127" i="1"/>
  <c r="P2024" i="1"/>
  <c r="P2577" i="1"/>
  <c r="P3126" i="1"/>
  <c r="P3170" i="1"/>
  <c r="P1359" i="1"/>
  <c r="P787" i="1"/>
  <c r="P3169" i="1"/>
  <c r="P1360" i="1"/>
  <c r="P1067" i="1"/>
  <c r="P589" i="1"/>
  <c r="P1877" i="1"/>
  <c r="P734" i="1"/>
  <c r="P1171" i="1"/>
  <c r="P2949" i="1"/>
  <c r="P2948" i="1"/>
  <c r="P594" i="1"/>
  <c r="P2986" i="1"/>
  <c r="P1903" i="1"/>
  <c r="P739" i="1"/>
  <c r="P1613" i="1"/>
  <c r="P1462" i="1"/>
  <c r="P898" i="1"/>
  <c r="P3017" i="1"/>
  <c r="P1927" i="1"/>
  <c r="P899" i="1"/>
  <c r="P3016" i="1"/>
  <c r="P1034" i="1"/>
  <c r="P2493" i="1"/>
  <c r="P1195" i="1"/>
  <c r="P2492" i="1"/>
  <c r="P2494" i="1"/>
  <c r="P1954" i="1"/>
  <c r="P3046" i="1"/>
  <c r="P764" i="1"/>
  <c r="P1978" i="1"/>
  <c r="P72" i="1"/>
  <c r="P1979" i="1"/>
  <c r="P2527" i="1"/>
  <c r="P2526" i="1"/>
  <c r="P2945" i="1"/>
  <c r="P2946" i="1"/>
  <c r="P2382" i="1"/>
  <c r="P1603" i="1"/>
  <c r="P2944" i="1"/>
  <c r="P2381" i="1"/>
  <c r="P1456" i="1"/>
  <c r="P2398" i="1"/>
  <c r="P1175" i="1"/>
  <c r="P2965" i="1"/>
  <c r="P2399" i="1"/>
  <c r="P2966" i="1"/>
  <c r="P2984" i="1"/>
  <c r="P1899" i="1"/>
  <c r="P1900" i="1"/>
  <c r="P2416" i="1"/>
  <c r="P2417" i="1"/>
  <c r="P593" i="1"/>
  <c r="P1183" i="1"/>
  <c r="P344" i="1"/>
  <c r="P2999" i="1"/>
  <c r="P2997" i="1"/>
  <c r="P2436" i="1"/>
  <c r="P2998" i="1"/>
  <c r="P1922" i="1"/>
  <c r="P603" i="1"/>
  <c r="P347" i="1"/>
  <c r="P604" i="1"/>
  <c r="P1923" i="1"/>
  <c r="P2454" i="1"/>
  <c r="P2469" i="1"/>
  <c r="P2468" i="1"/>
  <c r="P1939" i="1"/>
  <c r="P1938" i="1"/>
  <c r="P210" i="1"/>
  <c r="P1623" i="1"/>
  <c r="P3043" i="1"/>
  <c r="P216" i="1"/>
  <c r="P2489" i="1"/>
  <c r="P1481" i="1"/>
  <c r="P62" i="1"/>
  <c r="P2488" i="1"/>
  <c r="P757" i="1"/>
  <c r="P758" i="1"/>
  <c r="P472" i="1"/>
  <c r="P360" i="1"/>
  <c r="P1486" i="1"/>
  <c r="P1963" i="1"/>
  <c r="P3078" i="1"/>
  <c r="P611" i="1"/>
  <c r="P762" i="1"/>
  <c r="P1052" i="1"/>
  <c r="P2522" i="1"/>
  <c r="P478" i="1"/>
  <c r="P369" i="1"/>
  <c r="P620" i="1"/>
  <c r="P1631" i="1"/>
  <c r="P2537" i="1"/>
  <c r="P3089" i="1"/>
  <c r="P1990" i="1"/>
  <c r="P628" i="1"/>
  <c r="P487" i="1"/>
  <c r="P3104" i="1"/>
  <c r="P2003" i="1"/>
  <c r="P3103" i="1"/>
  <c r="P629" i="1"/>
  <c r="P3121" i="1"/>
  <c r="P2016" i="1"/>
  <c r="P2015" i="1"/>
  <c r="P3122" i="1"/>
  <c r="P376" i="1"/>
  <c r="P3123" i="1"/>
  <c r="P2034" i="1"/>
  <c r="P377" i="1"/>
  <c r="P2587" i="1"/>
  <c r="P3143" i="1"/>
  <c r="P1504" i="1"/>
  <c r="P2588" i="1"/>
  <c r="P3163" i="1"/>
  <c r="P3164" i="1"/>
  <c r="P636" i="1"/>
  <c r="P2601" i="1"/>
  <c r="P937" i="1"/>
  <c r="P2053" i="1"/>
  <c r="P2625" i="1"/>
  <c r="P3183" i="1"/>
  <c r="P1512" i="1"/>
  <c r="P95" i="1"/>
  <c r="P1363" i="1"/>
  <c r="P2062" i="1"/>
  <c r="P1517" i="1"/>
  <c r="P2076" i="1"/>
  <c r="P1231" i="1"/>
  <c r="P2077" i="1"/>
  <c r="P800" i="1"/>
  <c r="P2075" i="1"/>
  <c r="P1238" i="1"/>
  <c r="P2653" i="1"/>
  <c r="P3220" i="1"/>
  <c r="P1080" i="1"/>
  <c r="P3221" i="1"/>
  <c r="P3222" i="1"/>
  <c r="P1085" i="1"/>
  <c r="P2103" i="1"/>
  <c r="P1664" i="1"/>
  <c r="P3240" i="1"/>
  <c r="P1526" i="1"/>
  <c r="P513" i="1"/>
  <c r="P1091" i="1"/>
  <c r="P2683" i="1"/>
  <c r="P3259" i="1"/>
  <c r="P652" i="1"/>
  <c r="P2115" i="1"/>
  <c r="P3260" i="1"/>
  <c r="P1098" i="1"/>
  <c r="P817" i="1"/>
  <c r="P816" i="1"/>
  <c r="P2132" i="1"/>
  <c r="P527" i="1"/>
  <c r="P2131" i="1"/>
  <c r="P3292" i="1"/>
  <c r="P3293" i="1"/>
  <c r="P400" i="1"/>
  <c r="P963" i="1"/>
  <c r="P2711" i="1"/>
  <c r="P657" i="1"/>
  <c r="P1109" i="1"/>
  <c r="P1110" i="1"/>
  <c r="P403" i="1"/>
  <c r="P3314" i="1"/>
  <c r="P3313" i="1"/>
  <c r="P131" i="1"/>
  <c r="P3331" i="1"/>
  <c r="P2737" i="1"/>
  <c r="P2736" i="1"/>
  <c r="P1112" i="1"/>
  <c r="P2735" i="1"/>
  <c r="P281" i="1"/>
  <c r="P3351" i="1"/>
  <c r="P830" i="1"/>
  <c r="P3353" i="1"/>
  <c r="P2756" i="1"/>
  <c r="P3352" i="1"/>
  <c r="P1399" i="1"/>
  <c r="P546" i="1"/>
  <c r="P976" i="1"/>
  <c r="P1558" i="1"/>
  <c r="P977" i="1"/>
  <c r="P2210" i="1"/>
  <c r="P3371" i="1"/>
  <c r="P626" i="1"/>
  <c r="P771" i="1"/>
  <c r="P2548" i="1"/>
  <c r="P625" i="1"/>
  <c r="P486" i="1"/>
  <c r="P772" i="1"/>
  <c r="P2011" i="1"/>
  <c r="P2568" i="1"/>
  <c r="P2012" i="1"/>
  <c r="P3114" i="1"/>
  <c r="P1217" i="1"/>
  <c r="P3115" i="1"/>
  <c r="P2586" i="1"/>
  <c r="P3135" i="1"/>
  <c r="P496" i="1"/>
  <c r="P2585" i="1"/>
  <c r="P929" i="1"/>
  <c r="P2028" i="1"/>
  <c r="P2595" i="1"/>
  <c r="P2048" i="1"/>
  <c r="P3157" i="1"/>
  <c r="P783" i="1"/>
  <c r="P3158" i="1"/>
  <c r="P501" i="1"/>
  <c r="P2616" i="1"/>
  <c r="P1510" i="1"/>
  <c r="P1511" i="1"/>
  <c r="P2614" i="1"/>
  <c r="P2617" i="1"/>
  <c r="P2615" i="1"/>
  <c r="P3215" i="1"/>
  <c r="P2648" i="1"/>
  <c r="P3216" i="1"/>
  <c r="P2083" i="1"/>
  <c r="P804" i="1"/>
  <c r="P1368" i="1"/>
  <c r="P2561" i="1"/>
  <c r="P2007" i="1"/>
  <c r="P2562" i="1"/>
  <c r="P778" i="1"/>
  <c r="P2560" i="1"/>
  <c r="P2006" i="1"/>
  <c r="P236" i="1"/>
  <c r="P3128" i="1"/>
  <c r="P633" i="1"/>
  <c r="P928" i="1"/>
  <c r="P927" i="1"/>
  <c r="P1501" i="1"/>
  <c r="P238" i="1"/>
  <c r="P2041" i="1"/>
  <c r="P1646" i="1"/>
  <c r="P1647" i="1"/>
  <c r="P3151" i="1"/>
  <c r="P935" i="1"/>
  <c r="P243" i="1"/>
  <c r="P2608" i="1"/>
  <c r="P3171" i="1"/>
  <c r="P1508" i="1"/>
  <c r="P788" i="1"/>
  <c r="P3172" i="1"/>
  <c r="P1514" i="1"/>
  <c r="P1654" i="1"/>
  <c r="P2065" i="1"/>
  <c r="P3186" i="1"/>
  <c r="P2628" i="1"/>
  <c r="P3187" i="1"/>
  <c r="P1366" i="1"/>
  <c r="P2079" i="1"/>
  <c r="P1365" i="1"/>
  <c r="P645" i="1"/>
  <c r="P1657" i="1"/>
  <c r="P383" i="1"/>
  <c r="P2094" i="1"/>
  <c r="P3228" i="1"/>
  <c r="P512" i="1"/>
  <c r="P1523" i="1"/>
  <c r="P3227" i="1"/>
  <c r="P1374" i="1"/>
  <c r="P3243" i="1"/>
  <c r="P3244" i="1"/>
  <c r="P390" i="1"/>
  <c r="P2672" i="1"/>
  <c r="P2107" i="1"/>
  <c r="P3245" i="1"/>
  <c r="P2688" i="1"/>
  <c r="P2689" i="1"/>
  <c r="P813" i="1"/>
  <c r="P955" i="1"/>
  <c r="P1532" i="1"/>
  <c r="P3266" i="1"/>
  <c r="P818" i="1"/>
  <c r="P3280" i="1"/>
  <c r="P2705" i="1"/>
  <c r="P3281" i="1"/>
  <c r="P2140" i="1"/>
  <c r="P2141" i="1"/>
  <c r="P1671" i="1"/>
  <c r="P1670" i="1"/>
  <c r="P2158" i="1"/>
  <c r="P2157" i="1"/>
  <c r="P3300" i="1"/>
  <c r="P402" i="1"/>
  <c r="P3318" i="1"/>
  <c r="P3317" i="1"/>
  <c r="P1392" i="1"/>
  <c r="P2725" i="1"/>
  <c r="P3319" i="1"/>
  <c r="P663" i="1"/>
  <c r="P667" i="1"/>
  <c r="P1264" i="1"/>
  <c r="P2744" i="1"/>
  <c r="P1114" i="1"/>
  <c r="P282" i="1"/>
  <c r="P2185" i="1"/>
  <c r="P3357" i="1"/>
  <c r="P1683" i="1"/>
  <c r="P970" i="1"/>
  <c r="P674" i="1"/>
  <c r="P2200" i="1"/>
  <c r="P3358" i="1"/>
  <c r="P3177" i="1"/>
  <c r="P2057" i="1"/>
  <c r="P2618" i="1"/>
  <c r="P1361" i="1"/>
  <c r="P1653" i="1"/>
  <c r="P507" i="1"/>
  <c r="P3194" i="1"/>
  <c r="P2637" i="1"/>
  <c r="P99" i="1"/>
  <c r="P942" i="1"/>
  <c r="P2636" i="1"/>
  <c r="P2071" i="1"/>
  <c r="P1369" i="1"/>
  <c r="P251" i="1"/>
  <c r="P2084" i="1"/>
  <c r="P2086" i="1"/>
  <c r="P2085" i="1"/>
  <c r="P3217" i="1"/>
  <c r="P1083" i="1"/>
  <c r="P1243" i="1"/>
  <c r="P809" i="1"/>
  <c r="P3235" i="1"/>
  <c r="P2662" i="1"/>
  <c r="P2663" i="1"/>
  <c r="P391" i="1"/>
  <c r="P3253" i="1"/>
  <c r="P1667" i="1"/>
  <c r="P3254" i="1"/>
  <c r="P2675" i="1"/>
  <c r="P112" i="1"/>
  <c r="P266" i="1"/>
  <c r="P393" i="1"/>
  <c r="P526" i="1"/>
  <c r="P2124" i="1"/>
  <c r="P1533" i="1"/>
  <c r="P2698" i="1"/>
  <c r="P2149" i="1"/>
  <c r="P398" i="1"/>
  <c r="P2148" i="1"/>
  <c r="P1540" i="1"/>
  <c r="P1102" i="1"/>
  <c r="P2150" i="1"/>
  <c r="P2163" i="1"/>
  <c r="P1108" i="1"/>
  <c r="P2164" i="1"/>
  <c r="P2720" i="1"/>
  <c r="P128" i="1"/>
  <c r="P3308" i="1"/>
  <c r="P1674" i="1"/>
  <c r="P3328" i="1"/>
  <c r="P134" i="1"/>
  <c r="P2731" i="1"/>
  <c r="P278" i="1"/>
  <c r="P1262" i="1"/>
  <c r="P542" i="1"/>
  <c r="P3343" i="1"/>
  <c r="P1397" i="1"/>
  <c r="P2752" i="1"/>
  <c r="P1553" i="1"/>
  <c r="P1679" i="1"/>
  <c r="P2204" i="1"/>
  <c r="P2205" i="1"/>
  <c r="P2768" i="1"/>
  <c r="P3365" i="1"/>
  <c r="P3364" i="1"/>
  <c r="P3366" i="1"/>
  <c r="P261" i="1"/>
  <c r="P3246" i="1"/>
  <c r="P110" i="1"/>
  <c r="P812" i="1"/>
  <c r="P1529" i="1"/>
  <c r="P516" i="1"/>
  <c r="P814" i="1"/>
  <c r="P2691" i="1"/>
  <c r="P2119" i="1"/>
  <c r="P265" i="1"/>
  <c r="P815" i="1"/>
  <c r="P2690" i="1"/>
  <c r="P654" i="1"/>
  <c r="P395" i="1"/>
  <c r="P2142" i="1"/>
  <c r="P1537" i="1"/>
  <c r="P1100" i="1"/>
  <c r="P3282" i="1"/>
  <c r="P2159" i="1"/>
  <c r="P1386" i="1"/>
  <c r="P658" i="1"/>
  <c r="P3301" i="1"/>
  <c r="P2717" i="1"/>
  <c r="P1387" i="1"/>
  <c r="P1544" i="1"/>
  <c r="P2726" i="1"/>
  <c r="P1393" i="1"/>
  <c r="P664" i="1"/>
  <c r="P2176" i="1"/>
  <c r="P823" i="1"/>
  <c r="P3339" i="1"/>
  <c r="P1265" i="1"/>
  <c r="P2747" i="1"/>
  <c r="P2745" i="1"/>
  <c r="P2746" i="1"/>
  <c r="P1551" i="1"/>
  <c r="P2763" i="1"/>
  <c r="P139" i="1"/>
  <c r="P3359" i="1"/>
  <c r="P971" i="1"/>
  <c r="P972" i="1"/>
  <c r="P409" i="1"/>
  <c r="P2251" i="1"/>
  <c r="P1721" i="1"/>
  <c r="P2252" i="1"/>
  <c r="P1411" i="1"/>
  <c r="P420" i="1"/>
  <c r="P154" i="1"/>
  <c r="P412" i="1"/>
  <c r="P1693" i="1"/>
  <c r="P143" i="1"/>
  <c r="P836" i="1"/>
  <c r="P1565" i="1"/>
  <c r="P978" i="1"/>
  <c r="P2327" i="1"/>
  <c r="P2329" i="1"/>
  <c r="P2328" i="1"/>
  <c r="P1288" i="1"/>
  <c r="P168" i="1"/>
  <c r="P1011" i="1"/>
  <c r="P730" i="1"/>
  <c r="P2374" i="1"/>
  <c r="P1866" i="1"/>
  <c r="P2931" i="1"/>
  <c r="P1020" i="1"/>
  <c r="P2932" i="1"/>
  <c r="P1734" i="1"/>
  <c r="P988" i="1"/>
  <c r="P2829" i="1"/>
  <c r="P301" i="1"/>
  <c r="P2828" i="1"/>
  <c r="P1413" i="1"/>
  <c r="P313" i="1"/>
  <c r="P1776" i="1"/>
  <c r="P2302" i="1"/>
  <c r="P2869" i="1"/>
  <c r="P2303" i="1"/>
  <c r="P1775" i="1"/>
  <c r="P579" i="1"/>
  <c r="P1014" i="1"/>
  <c r="P2911" i="1"/>
  <c r="P1015" i="1"/>
  <c r="P1597" i="1"/>
  <c r="P1596" i="1"/>
  <c r="P2391" i="1"/>
  <c r="P1882" i="1"/>
  <c r="P451" i="1"/>
  <c r="P2958" i="1"/>
  <c r="P2957" i="1"/>
  <c r="P1606" i="1"/>
  <c r="P2521" i="1"/>
  <c r="P2520" i="1"/>
  <c r="P1336" i="1"/>
  <c r="P1973" i="1"/>
  <c r="P1974" i="1"/>
  <c r="P917" i="1"/>
  <c r="P162" i="1"/>
  <c r="P2864" i="1"/>
  <c r="P560" i="1"/>
  <c r="P1002" i="1"/>
  <c r="P2296" i="1"/>
  <c r="P561" i="1"/>
  <c r="P1010" i="1"/>
  <c r="P2887" i="1"/>
  <c r="P2320" i="1"/>
  <c r="P2321" i="1"/>
  <c r="P1432" i="1"/>
  <c r="P1806" i="1"/>
  <c r="P1854" i="1"/>
  <c r="P2923" i="1"/>
  <c r="P444" i="1"/>
  <c r="P724" i="1"/>
  <c r="P1297" i="1"/>
  <c r="P1853" i="1"/>
  <c r="P902" i="1"/>
  <c r="P353" i="1"/>
  <c r="P352" i="1"/>
  <c r="P1320" i="1"/>
  <c r="P2467" i="1"/>
  <c r="P3029" i="1"/>
  <c r="P3" i="1"/>
  <c r="P4" i="1"/>
  <c r="P979" i="1"/>
  <c r="P1699" i="1"/>
  <c r="P2788" i="1"/>
  <c r="P1698" i="1"/>
  <c r="O3265" i="1"/>
  <c r="O653" i="1"/>
  <c r="O953" i="1"/>
  <c r="O1094" i="1"/>
  <c r="O954" i="1"/>
  <c r="O114" i="1"/>
  <c r="O1423" i="1"/>
  <c r="O856" i="1"/>
  <c r="O2863" i="1"/>
  <c r="O1771" i="1"/>
  <c r="O430" i="1"/>
  <c r="O559" i="1"/>
  <c r="O2233" i="1"/>
  <c r="O150" i="1"/>
  <c r="O840" i="1"/>
  <c r="O2231" i="1"/>
  <c r="O1124" i="1"/>
  <c r="O2232" i="1"/>
  <c r="O1169" i="1"/>
  <c r="O2942" i="1"/>
  <c r="O1876" i="1"/>
  <c r="O2943" i="1"/>
  <c r="O2380" i="1"/>
  <c r="O333" i="1"/>
  <c r="O2512" i="1"/>
  <c r="O1048" i="1"/>
  <c r="O2514" i="1"/>
  <c r="O226" i="1"/>
  <c r="O1333" i="1"/>
  <c r="O2513" i="1"/>
  <c r="O945" i="1"/>
  <c r="O1659" i="1"/>
  <c r="O1518" i="1"/>
  <c r="O2647" i="1"/>
  <c r="O2080" i="1"/>
  <c r="O803" i="1"/>
  <c r="O1219" i="1"/>
  <c r="O2583" i="1"/>
  <c r="O495" i="1"/>
  <c r="O1503" i="1"/>
  <c r="O494" i="1"/>
  <c r="O2582" i="1"/>
  <c r="O619" i="1"/>
  <c r="O3087" i="1"/>
  <c r="O3086" i="1"/>
  <c r="O1206" i="1"/>
  <c r="O920" i="1"/>
  <c r="O921" i="1"/>
  <c r="O2473" i="1"/>
  <c r="O903" i="1"/>
  <c r="O57" i="1"/>
  <c r="O2472" i="1"/>
  <c r="O468" i="1"/>
  <c r="O1321" i="1"/>
  <c r="O2458" i="1"/>
  <c r="O2459" i="1"/>
  <c r="O1928" i="1"/>
  <c r="O2460" i="1"/>
  <c r="O1035" i="1"/>
  <c r="O1316" i="1"/>
  <c r="O839" i="1"/>
  <c r="O2790" i="1"/>
  <c r="O1700" i="1"/>
  <c r="O290" i="1"/>
  <c r="O679" i="1"/>
  <c r="O2224" i="1"/>
  <c r="O3279" i="1"/>
  <c r="O2704" i="1"/>
  <c r="O2137" i="1"/>
  <c r="O528" i="1"/>
  <c r="O1669" i="1"/>
  <c r="O268" i="1"/>
  <c r="O385" i="1"/>
  <c r="O3226" i="1"/>
  <c r="O3225" i="1"/>
  <c r="O1239" i="1"/>
  <c r="O2655" i="1"/>
  <c r="O949" i="1"/>
  <c r="O3114" i="1"/>
  <c r="O1217" i="1"/>
  <c r="O3115" i="1"/>
  <c r="O2011" i="1"/>
  <c r="O2568" i="1"/>
  <c r="O2012" i="1"/>
  <c r="O1104" i="1"/>
  <c r="O2151" i="1"/>
  <c r="O3288" i="1"/>
  <c r="O270" i="1"/>
  <c r="O1105" i="1"/>
  <c r="O3289" i="1"/>
  <c r="O1494" i="1"/>
  <c r="O622" i="1"/>
  <c r="O75" i="1"/>
  <c r="O1992" i="1"/>
  <c r="O1993" i="1"/>
  <c r="O1207" i="1"/>
  <c r="O1777" i="1"/>
  <c r="O564" i="1"/>
  <c r="O2870" i="1"/>
  <c r="O432" i="1"/>
  <c r="O1778" i="1"/>
  <c r="O1579" i="1"/>
  <c r="O3371" i="1"/>
  <c r="O976" i="1"/>
  <c r="O546" i="1"/>
  <c r="O977" i="1"/>
  <c r="O2210" i="1"/>
  <c r="O1558" i="1"/>
  <c r="O2115" i="1"/>
  <c r="O3260" i="1"/>
  <c r="O1091" i="1"/>
  <c r="O3259" i="1"/>
  <c r="O652" i="1"/>
  <c r="O2683" i="1"/>
  <c r="O2064" i="1"/>
  <c r="O3185" i="1"/>
  <c r="O1513" i="1"/>
  <c r="O795" i="1"/>
  <c r="O2627" i="1"/>
  <c r="O2063" i="1"/>
  <c r="O1196" i="1"/>
  <c r="O471" i="1"/>
  <c r="O1956" i="1"/>
  <c r="O1957" i="1"/>
  <c r="O2495" i="1"/>
  <c r="O64" i="1"/>
  <c r="O2396" i="1"/>
  <c r="O2397" i="1"/>
  <c r="O590" i="1"/>
  <c r="O2964" i="1"/>
  <c r="O880" i="1"/>
  <c r="O454" i="1"/>
  <c r="O1987" i="1"/>
  <c r="O1989" i="1"/>
  <c r="O2536" i="1"/>
  <c r="O1988" i="1"/>
  <c r="O769" i="1"/>
  <c r="O74" i="1"/>
  <c r="O3081" i="1"/>
  <c r="O2528" i="1"/>
  <c r="O227" i="1"/>
  <c r="O612" i="1"/>
  <c r="O480" i="1"/>
  <c r="O3080" i="1"/>
  <c r="O3230" i="1"/>
  <c r="O2656" i="1"/>
  <c r="O2096" i="1"/>
  <c r="O253" i="1"/>
  <c r="O2095" i="1"/>
  <c r="O3229" i="1"/>
  <c r="O3214" i="1"/>
  <c r="O2645" i="1"/>
  <c r="O2646" i="1"/>
  <c r="O802" i="1"/>
  <c r="O3212" i="1"/>
  <c r="O3213" i="1"/>
  <c r="O2123" i="1"/>
  <c r="O117" i="1"/>
  <c r="O1096" i="1"/>
  <c r="O3270" i="1"/>
  <c r="O956" i="1"/>
  <c r="O2697" i="1"/>
  <c r="O1522" i="1"/>
  <c r="O1521" i="1"/>
  <c r="O1661" i="1"/>
  <c r="O3223" i="1"/>
  <c r="O805" i="1"/>
  <c r="O3224" i="1"/>
  <c r="O2414" i="1"/>
  <c r="O1898" i="1"/>
  <c r="O2978" i="1"/>
  <c r="O1028" i="1"/>
  <c r="O2413" i="1"/>
  <c r="O2415" i="1"/>
  <c r="O1667" i="1"/>
  <c r="O3254" i="1"/>
  <c r="O2675" i="1"/>
  <c r="O112" i="1"/>
  <c r="O391" i="1"/>
  <c r="O3253" i="1"/>
  <c r="O2240" i="1"/>
  <c r="O984" i="1"/>
  <c r="O419" i="1"/>
  <c r="O2239" i="1"/>
  <c r="O2803" i="1"/>
  <c r="O8" i="1"/>
  <c r="O2956" i="1"/>
  <c r="O1881" i="1"/>
  <c r="O1453" i="1"/>
  <c r="O1302" i="1"/>
  <c r="O450" i="1"/>
  <c r="O34" i="1"/>
  <c r="O2853" i="1"/>
  <c r="O1763" i="1"/>
  <c r="O2286" i="1"/>
  <c r="O1142" i="1"/>
  <c r="O1764" i="1"/>
  <c r="O702" i="1"/>
  <c r="O928" i="1"/>
  <c r="O927" i="1"/>
  <c r="O1501" i="1"/>
  <c r="O236" i="1"/>
  <c r="O3128" i="1"/>
  <c r="O633" i="1"/>
  <c r="O990" i="1"/>
  <c r="O2831" i="1"/>
  <c r="O2271" i="1"/>
  <c r="O423" i="1"/>
  <c r="O991" i="1"/>
  <c r="O1737" i="1"/>
  <c r="O2161" i="1"/>
  <c r="O3302" i="1"/>
  <c r="O659" i="1"/>
  <c r="O125" i="1"/>
  <c r="O126" i="1"/>
  <c r="O534" i="1"/>
  <c r="O1549" i="1"/>
  <c r="O2734" i="1"/>
  <c r="O539" i="1"/>
  <c r="O2733" i="1"/>
  <c r="O280" i="1"/>
  <c r="O2180" i="1"/>
  <c r="O2785" i="1"/>
  <c r="O2786" i="1"/>
  <c r="O1697" i="1"/>
  <c r="O2222" i="1"/>
  <c r="O146" i="1"/>
  <c r="O2787" i="1"/>
  <c r="O2746" i="1"/>
  <c r="O3339" i="1"/>
  <c r="O1551" i="1"/>
  <c r="O1265" i="1"/>
  <c r="O2745" i="1"/>
  <c r="O2747" i="1"/>
  <c r="O2404" i="1"/>
  <c r="O591" i="1"/>
  <c r="O1177" i="1"/>
  <c r="O592" i="1"/>
  <c r="O1024" i="1"/>
  <c r="O2403" i="1"/>
  <c r="O2782" i="1"/>
  <c r="O2783" i="1"/>
  <c r="O1691" i="1"/>
  <c r="O1692" i="1"/>
  <c r="O1564" i="1"/>
  <c r="O142" i="1"/>
  <c r="O3203" i="1"/>
  <c r="O1076" i="1"/>
  <c r="O1233" i="1"/>
  <c r="O103" i="1"/>
  <c r="O3204" i="1"/>
  <c r="O2078" i="1"/>
  <c r="O2235" i="1"/>
  <c r="O686" i="1"/>
  <c r="O295" i="1"/>
  <c r="O841" i="1"/>
  <c r="O2234" i="1"/>
  <c r="O1274" i="1"/>
  <c r="O503" i="1"/>
  <c r="O2597" i="1"/>
  <c r="O1065" i="1"/>
  <c r="O1357" i="1"/>
  <c r="O240" i="1"/>
  <c r="O2596" i="1"/>
  <c r="O1464" i="1"/>
  <c r="O1182" i="1"/>
  <c r="O1181" i="1"/>
  <c r="O49" i="1"/>
  <c r="O1616" i="1"/>
  <c r="O2994" i="1"/>
  <c r="O3054" i="1"/>
  <c r="O3055" i="1"/>
  <c r="O359" i="1"/>
  <c r="O2504" i="1"/>
  <c r="O2503" i="1"/>
  <c r="O221" i="1"/>
  <c r="O466" i="1"/>
  <c r="O1315" i="1"/>
  <c r="O204" i="1"/>
  <c r="O1471" i="1"/>
  <c r="O53" i="1"/>
  <c r="O1619" i="1"/>
  <c r="O557" i="1"/>
  <c r="O2839" i="1"/>
  <c r="O2840" i="1"/>
  <c r="O994" i="1"/>
  <c r="O2841" i="1"/>
  <c r="O995" i="1"/>
  <c r="O1508" i="1"/>
  <c r="O788" i="1"/>
  <c r="O3172" i="1"/>
  <c r="O243" i="1"/>
  <c r="O2608" i="1"/>
  <c r="O3171" i="1"/>
  <c r="O2985" i="1"/>
  <c r="O2420" i="1"/>
  <c r="O2421" i="1"/>
  <c r="O1612" i="1"/>
  <c r="O46" i="1"/>
  <c r="O738" i="1"/>
  <c r="O356" i="1"/>
  <c r="O2490" i="1"/>
  <c r="O217" i="1"/>
  <c r="O3044" i="1"/>
  <c r="O910" i="1"/>
  <c r="O1482" i="1"/>
  <c r="O3285" i="1"/>
  <c r="O3287" i="1"/>
  <c r="O3286" i="1"/>
  <c r="O960" i="1"/>
  <c r="O961" i="1"/>
  <c r="O120" i="1"/>
  <c r="O796" i="1"/>
  <c r="O248" i="1"/>
  <c r="O97" i="1"/>
  <c r="O1656" i="1"/>
  <c r="O2633" i="1"/>
  <c r="O2069" i="1"/>
  <c r="O1585" i="1"/>
  <c r="O1586" i="1"/>
  <c r="O712" i="1"/>
  <c r="O1151" i="1"/>
  <c r="O2883" i="1"/>
  <c r="O316" i="1"/>
  <c r="O1218" i="1"/>
  <c r="O3117" i="1"/>
  <c r="O925" i="1"/>
  <c r="O926" i="1"/>
  <c r="O1060" i="1"/>
  <c r="O1347" i="1"/>
  <c r="O1079" i="1"/>
  <c r="O2651" i="1"/>
  <c r="O3219" i="1"/>
  <c r="O2650" i="1"/>
  <c r="O1236" i="1"/>
  <c r="O2090" i="1"/>
  <c r="O3143" i="1"/>
  <c r="O1504" i="1"/>
  <c r="O2588" i="1"/>
  <c r="O2034" i="1"/>
  <c r="O377" i="1"/>
  <c r="O2587" i="1"/>
  <c r="O25" i="1"/>
  <c r="O2918" i="1"/>
  <c r="O721" i="1"/>
  <c r="O875" i="1"/>
  <c r="O2919" i="1"/>
  <c r="O2362" i="1"/>
  <c r="O1426" i="1"/>
  <c r="O1580" i="1"/>
  <c r="O2873" i="1"/>
  <c r="O706" i="1"/>
  <c r="O433" i="1"/>
  <c r="O1282" i="1"/>
  <c r="O1711" i="1"/>
  <c r="O2805" i="1"/>
  <c r="O1712" i="1"/>
  <c r="O1569" i="1"/>
  <c r="O9" i="1"/>
  <c r="O2804" i="1"/>
  <c r="O1459" i="1"/>
  <c r="O1460" i="1"/>
  <c r="O42" i="1"/>
  <c r="O2977" i="1"/>
  <c r="O2412" i="1"/>
  <c r="O1458" i="1"/>
  <c r="O783" i="1"/>
  <c r="O3158" i="1"/>
  <c r="O501" i="1"/>
  <c r="O2595" i="1"/>
  <c r="O2048" i="1"/>
  <c r="O3157" i="1"/>
  <c r="O1895" i="1"/>
  <c r="O338" i="1"/>
  <c r="O1894" i="1"/>
  <c r="O1896" i="1"/>
  <c r="O1178" i="1"/>
  <c r="O337" i="1"/>
  <c r="O296" i="1"/>
  <c r="O2806" i="1"/>
  <c r="O1714" i="1"/>
  <c r="O1713" i="1"/>
  <c r="O2241" i="1"/>
  <c r="O2807" i="1"/>
  <c r="O1829" i="1"/>
  <c r="O717" i="1"/>
  <c r="O1830" i="1"/>
  <c r="O2906" i="1"/>
  <c r="O2351" i="1"/>
  <c r="O1160" i="1"/>
  <c r="O2097" i="1"/>
  <c r="O105" i="1"/>
  <c r="O3231" i="1"/>
  <c r="O254" i="1"/>
  <c r="O1240" i="1"/>
  <c r="O255" i="1"/>
  <c r="O2291" i="1"/>
  <c r="O427" i="1"/>
  <c r="O2857" i="1"/>
  <c r="O2290" i="1"/>
  <c r="O558" i="1"/>
  <c r="O1422" i="1"/>
  <c r="O3019" i="1"/>
  <c r="O54" i="1"/>
  <c r="O1929" i="1"/>
  <c r="O2461" i="1"/>
  <c r="O1317" i="1"/>
  <c r="O1318" i="1"/>
  <c r="O3146" i="1"/>
  <c r="O2590" i="1"/>
  <c r="O1506" i="1"/>
  <c r="O3145" i="1"/>
  <c r="O498" i="1"/>
  <c r="O89" i="1"/>
  <c r="O901" i="1"/>
  <c r="O1189" i="1"/>
  <c r="O1319" i="1"/>
  <c r="O351" i="1"/>
  <c r="O2466" i="1"/>
  <c r="O209" i="1"/>
  <c r="O2660" i="1"/>
  <c r="O3232" i="1"/>
  <c r="O2659" i="1"/>
  <c r="O1524" i="1"/>
  <c r="O2661" i="1"/>
  <c r="O386" i="1"/>
  <c r="O2160" i="1"/>
  <c r="O2719" i="1"/>
  <c r="O2718" i="1"/>
  <c r="O533" i="1"/>
  <c r="O1256" i="1"/>
  <c r="O124" i="1"/>
  <c r="O156" i="1"/>
  <c r="O1573" i="1"/>
  <c r="O2258" i="1"/>
  <c r="O1133" i="1"/>
  <c r="O849" i="1"/>
  <c r="O2820" i="1"/>
  <c r="O2049" i="1"/>
  <c r="O1064" i="1"/>
  <c r="O1224" i="1"/>
  <c r="O3159" i="1"/>
  <c r="O3160" i="1"/>
  <c r="O502" i="1"/>
  <c r="O1047" i="1"/>
  <c r="O1969" i="1"/>
  <c r="O3067" i="1"/>
  <c r="O3068" i="1"/>
  <c r="O760" i="1"/>
  <c r="O609" i="1"/>
  <c r="O1782" i="1"/>
  <c r="O1003" i="1"/>
  <c r="O164" i="1"/>
  <c r="O2872" i="1"/>
  <c r="O1781" i="1"/>
  <c r="O1783" i="1"/>
  <c r="O3330" i="1"/>
  <c r="O1548" i="1"/>
  <c r="O279" i="1"/>
  <c r="O1676" i="1"/>
  <c r="O2179" i="1"/>
  <c r="O538" i="1"/>
  <c r="O1021" i="1"/>
  <c r="O587" i="1"/>
  <c r="O189" i="1"/>
  <c r="O328" i="1"/>
  <c r="O2377" i="1"/>
  <c r="O2938" i="1"/>
  <c r="O373" i="1"/>
  <c r="O774" i="1"/>
  <c r="O2001" i="1"/>
  <c r="O2549" i="1"/>
  <c r="O3097" i="1"/>
  <c r="O773" i="1"/>
  <c r="O2531" i="1"/>
  <c r="O3084" i="1"/>
  <c r="O767" i="1"/>
  <c r="O1630" i="1"/>
  <c r="O1055" i="1"/>
  <c r="O1984" i="1"/>
  <c r="O1463" i="1"/>
  <c r="O2987" i="1"/>
  <c r="O2988" i="1"/>
  <c r="O2424" i="1"/>
  <c r="O1180" i="1"/>
  <c r="O1905" i="1"/>
  <c r="O1090" i="1"/>
  <c r="O1246" i="1"/>
  <c r="O2677" i="1"/>
  <c r="O3257" i="1"/>
  <c r="O2679" i="1"/>
  <c r="O2678" i="1"/>
  <c r="O2991" i="1"/>
  <c r="O2430" i="1"/>
  <c r="O2992" i="1"/>
  <c r="O2431" i="1"/>
  <c r="O198" i="1"/>
  <c r="O887" i="1"/>
  <c r="O2889" i="1"/>
  <c r="O2325" i="1"/>
  <c r="O1588" i="1"/>
  <c r="O2324" i="1"/>
  <c r="O19" i="1"/>
  <c r="O2323" i="1"/>
  <c r="O331" i="1"/>
  <c r="O1875" i="1"/>
  <c r="O2379" i="1"/>
  <c r="O733" i="1"/>
  <c r="O332" i="1"/>
  <c r="O1449" i="1"/>
  <c r="O529" i="1"/>
  <c r="O2144" i="1"/>
  <c r="O3284" i="1"/>
  <c r="O1539" i="1"/>
  <c r="O119" i="1"/>
  <c r="O2706" i="1"/>
  <c r="O778" i="1"/>
  <c r="O2562" i="1"/>
  <c r="O2006" i="1"/>
  <c r="O2560" i="1"/>
  <c r="O2007" i="1"/>
  <c r="O2561" i="1"/>
  <c r="O808" i="1"/>
  <c r="O256" i="1"/>
  <c r="O1242" i="1"/>
  <c r="O106" i="1"/>
  <c r="O3234" i="1"/>
  <c r="O1375" i="1"/>
  <c r="O896" i="1"/>
  <c r="O1472" i="1"/>
  <c r="O1924" i="1"/>
  <c r="O205" i="1"/>
  <c r="O1186" i="1"/>
  <c r="O897" i="1"/>
  <c r="O1455" i="1"/>
  <c r="O2395" i="1"/>
  <c r="O453" i="1"/>
  <c r="O2962" i="1"/>
  <c r="O2394" i="1"/>
  <c r="O1885" i="1"/>
  <c r="O2047" i="1"/>
  <c r="O2593" i="1"/>
  <c r="O2594" i="1"/>
  <c r="O635" i="1"/>
  <c r="O936" i="1"/>
  <c r="O91" i="1"/>
  <c r="O2585" i="1"/>
  <c r="O929" i="1"/>
  <c r="O2028" i="1"/>
  <c r="O2586" i="1"/>
  <c r="O3135" i="1"/>
  <c r="O496" i="1"/>
  <c r="O512" i="1"/>
  <c r="O1523" i="1"/>
  <c r="O1374" i="1"/>
  <c r="O3228" i="1"/>
  <c r="O2094" i="1"/>
  <c r="O3227" i="1"/>
  <c r="O1399" i="1"/>
  <c r="O3351" i="1"/>
  <c r="O3353" i="1"/>
  <c r="O3352" i="1"/>
  <c r="O2756" i="1"/>
  <c r="O830" i="1"/>
  <c r="O3255" i="1"/>
  <c r="O2111" i="1"/>
  <c r="O2112" i="1"/>
  <c r="O521" i="1"/>
  <c r="O1530" i="1"/>
  <c r="O1378" i="1"/>
  <c r="O2934" i="1"/>
  <c r="O732" i="1"/>
  <c r="O1444" i="1"/>
  <c r="O1869" i="1"/>
  <c r="O879" i="1"/>
  <c r="O1300" i="1"/>
  <c r="O1172" i="1"/>
  <c r="O448" i="1"/>
  <c r="O1604" i="1"/>
  <c r="O2388" i="1"/>
  <c r="O2950" i="1"/>
  <c r="O447" i="1"/>
  <c r="O2113" i="1"/>
  <c r="O1379" i="1"/>
  <c r="O2676" i="1"/>
  <c r="O2114" i="1"/>
  <c r="O3256" i="1"/>
  <c r="O522" i="1"/>
  <c r="O634" i="1"/>
  <c r="O1220" i="1"/>
  <c r="O3134" i="1"/>
  <c r="O2026" i="1"/>
  <c r="O2584" i="1"/>
  <c r="O2027" i="1"/>
  <c r="O1747" i="1"/>
  <c r="O855" i="1"/>
  <c r="O996" i="1"/>
  <c r="O303" i="1"/>
  <c r="O2842" i="1"/>
  <c r="O15" i="1"/>
  <c r="O1790" i="1"/>
  <c r="O17" i="1"/>
  <c r="O2309" i="1"/>
  <c r="O1583" i="1"/>
  <c r="O1791" i="1"/>
  <c r="O1428" i="1"/>
  <c r="O2876" i="1"/>
  <c r="O1786" i="1"/>
  <c r="O1582" i="1"/>
  <c r="O315" i="1"/>
  <c r="O1146" i="1"/>
  <c r="O1004" i="1"/>
  <c r="O1947" i="1"/>
  <c r="O1948" i="1"/>
  <c r="O1949" i="1"/>
  <c r="O1946" i="1"/>
  <c r="O906" i="1"/>
  <c r="O1476" i="1"/>
  <c r="O1977" i="1"/>
  <c r="O1205" i="1"/>
  <c r="O3079" i="1"/>
  <c r="O2525" i="1"/>
  <c r="O1976" i="1"/>
  <c r="O763" i="1"/>
  <c r="O340" i="1"/>
  <c r="O1030" i="1"/>
  <c r="O201" i="1"/>
  <c r="O1911" i="1"/>
  <c r="O48" i="1"/>
  <c r="O2434" i="1"/>
  <c r="O2003" i="1"/>
  <c r="O628" i="1"/>
  <c r="O3104" i="1"/>
  <c r="O629" i="1"/>
  <c r="O487" i="1"/>
  <c r="O3103" i="1"/>
  <c r="O2410" i="1"/>
  <c r="O884" i="1"/>
  <c r="O41" i="1"/>
  <c r="O2411" i="1"/>
  <c r="O1610" i="1"/>
  <c r="O2976" i="1"/>
  <c r="O1068" i="1"/>
  <c r="O789" i="1"/>
  <c r="O3174" i="1"/>
  <c r="O94" i="1"/>
  <c r="O2609" i="1"/>
  <c r="O3173" i="1"/>
  <c r="O207" i="1"/>
  <c r="O3021" i="1"/>
  <c r="O1932" i="1"/>
  <c r="O55" i="1"/>
  <c r="O1187" i="1"/>
  <c r="O2463" i="1"/>
  <c r="O3056" i="1"/>
  <c r="O1628" i="1"/>
  <c r="O65" i="1"/>
  <c r="O3057" i="1"/>
  <c r="O66" i="1"/>
  <c r="O222" i="1"/>
  <c r="O1666" i="1"/>
  <c r="O262" i="1"/>
  <c r="O517" i="1"/>
  <c r="O3249" i="1"/>
  <c r="O3250" i="1"/>
  <c r="O518" i="1"/>
  <c r="O915" i="1"/>
  <c r="O67" i="1"/>
  <c r="O1487" i="1"/>
  <c r="O1964" i="1"/>
  <c r="O473" i="1"/>
  <c r="O3061" i="1"/>
  <c r="O2019" i="1"/>
  <c r="O1644" i="1"/>
  <c r="O2020" i="1"/>
  <c r="O2021" i="1"/>
  <c r="O781" i="1"/>
  <c r="O491" i="1"/>
  <c r="O2667" i="1"/>
  <c r="O1525" i="1"/>
  <c r="O810" i="1"/>
  <c r="O2668" i="1"/>
  <c r="O650" i="1"/>
  <c r="O1663" i="1"/>
  <c r="O2750" i="1"/>
  <c r="O670" i="1"/>
  <c r="O3341" i="1"/>
  <c r="O137" i="1"/>
  <c r="O2187" i="1"/>
  <c r="O669" i="1"/>
  <c r="O1100" i="1"/>
  <c r="O395" i="1"/>
  <c r="O3282" i="1"/>
  <c r="O2142" i="1"/>
  <c r="O1537" i="1"/>
  <c r="O654" i="1"/>
  <c r="O837" i="1"/>
  <c r="O145" i="1"/>
  <c r="O1695" i="1"/>
  <c r="O1121" i="1"/>
  <c r="O1696" i="1"/>
  <c r="O677" i="1"/>
  <c r="O2944" i="1"/>
  <c r="O2382" i="1"/>
  <c r="O2381" i="1"/>
  <c r="O1603" i="1"/>
  <c r="O2946" i="1"/>
  <c r="O2945" i="1"/>
  <c r="O2101" i="1"/>
  <c r="O1662" i="1"/>
  <c r="O257" i="1"/>
  <c r="O1084" i="1"/>
  <c r="O3236" i="1"/>
  <c r="O2664" i="1"/>
  <c r="O2228" i="1"/>
  <c r="O2230" i="1"/>
  <c r="O982" i="1"/>
  <c r="O2229" i="1"/>
  <c r="O416" i="1"/>
  <c r="O2798" i="1"/>
  <c r="O485" i="1"/>
  <c r="O3095" i="1"/>
  <c r="O77" i="1"/>
  <c r="O1636" i="1"/>
  <c r="O78" i="1"/>
  <c r="O3094" i="1"/>
  <c r="O625" i="1"/>
  <c r="O486" i="1"/>
  <c r="O2548" i="1"/>
  <c r="O771" i="1"/>
  <c r="O772" i="1"/>
  <c r="O626" i="1"/>
  <c r="O2761" i="1"/>
  <c r="O673" i="1"/>
  <c r="O2762" i="1"/>
  <c r="O2760" i="1"/>
  <c r="O1682" i="1"/>
  <c r="O2199" i="1"/>
  <c r="O2081" i="1"/>
  <c r="O1077" i="1"/>
  <c r="O2082" i="1"/>
  <c r="O648" i="1"/>
  <c r="O1235" i="1"/>
  <c r="O649" i="1"/>
  <c r="O2252" i="1"/>
  <c r="O1411" i="1"/>
  <c r="O420" i="1"/>
  <c r="O154" i="1"/>
  <c r="O2251" i="1"/>
  <c r="O1721" i="1"/>
  <c r="O239" i="1"/>
  <c r="O90" i="1"/>
  <c r="O3155" i="1"/>
  <c r="O1063" i="1"/>
  <c r="O2046" i="1"/>
  <c r="O3156" i="1"/>
  <c r="O1234" i="1"/>
  <c r="O801" i="1"/>
  <c r="O2643" i="1"/>
  <c r="O511" i="1"/>
  <c r="O510" i="1"/>
  <c r="O3205" i="1"/>
  <c r="O792" i="1"/>
  <c r="O508" i="1"/>
  <c r="O2621" i="1"/>
  <c r="O245" i="1"/>
  <c r="O2622" i="1"/>
  <c r="O3179" i="1"/>
  <c r="O2727" i="1"/>
  <c r="O3323" i="1"/>
  <c r="O2728" i="1"/>
  <c r="O824" i="1"/>
  <c r="O537" i="1"/>
  <c r="O2729" i="1"/>
  <c r="O1231" i="1"/>
  <c r="O2077" i="1"/>
  <c r="O2075" i="1"/>
  <c r="O800" i="1"/>
  <c r="O1517" i="1"/>
  <c r="O2076" i="1"/>
  <c r="O2462" i="1"/>
  <c r="O748" i="1"/>
  <c r="O206" i="1"/>
  <c r="O1931" i="1"/>
  <c r="O3020" i="1"/>
  <c r="O1930" i="1"/>
  <c r="O2332" i="1"/>
  <c r="O1812" i="1"/>
  <c r="O439" i="1"/>
  <c r="O2331" i="1"/>
  <c r="O864" i="1"/>
  <c r="O170" i="1"/>
  <c r="P2572" i="1"/>
  <c r="P2017" i="1"/>
  <c r="P2573" i="1"/>
  <c r="P3124" i="1"/>
  <c r="P3125" i="1"/>
  <c r="P2018" i="1"/>
  <c r="P607" i="1"/>
  <c r="P1199" i="1"/>
  <c r="P2502" i="1"/>
  <c r="P1960" i="1"/>
  <c r="P3053" i="1"/>
  <c r="P1042" i="1"/>
  <c r="P2993" i="1"/>
  <c r="P2433" i="1"/>
  <c r="P2432" i="1"/>
  <c r="P1910" i="1"/>
  <c r="P597" i="1"/>
  <c r="P47" i="1"/>
  <c r="P2371" i="1"/>
  <c r="P726" i="1"/>
  <c r="P1855" i="1"/>
  <c r="P1600" i="1"/>
  <c r="P28" i="1"/>
  <c r="P725" i="1"/>
  <c r="P2897" i="1"/>
  <c r="P868" i="1"/>
  <c r="P2341" i="1"/>
  <c r="P2896" i="1"/>
  <c r="P867" i="1"/>
  <c r="P2340" i="1"/>
  <c r="P1282" i="1"/>
  <c r="P1426" i="1"/>
  <c r="P1580" i="1"/>
  <c r="P2873" i="1"/>
  <c r="P706" i="1"/>
  <c r="P433" i="1"/>
  <c r="P156" i="1"/>
  <c r="P2820" i="1"/>
  <c r="P2258" i="1"/>
  <c r="P1573" i="1"/>
  <c r="P1133" i="1"/>
  <c r="P849" i="1"/>
  <c r="P2223" i="1"/>
  <c r="P5" i="1"/>
  <c r="P678" i="1"/>
  <c r="P2789" i="1"/>
  <c r="P147" i="1"/>
  <c r="P838" i="1"/>
  <c r="P3037" i="1"/>
  <c r="P1323" i="1"/>
  <c r="P2477" i="1"/>
  <c r="P2478" i="1"/>
  <c r="P212" i="1"/>
  <c r="P1625" i="1"/>
  <c r="P2383" i="1"/>
  <c r="P1170" i="1"/>
  <c r="P2384" i="1"/>
  <c r="P32" i="1"/>
  <c r="P2385" i="1"/>
  <c r="P446" i="1"/>
  <c r="P1813" i="1"/>
  <c r="P714" i="1"/>
  <c r="P2338" i="1"/>
  <c r="P1814" i="1"/>
  <c r="P2339" i="1"/>
  <c r="P1155" i="1"/>
  <c r="P314" i="1"/>
  <c r="P857" i="1"/>
  <c r="P1779" i="1"/>
  <c r="P1780" i="1"/>
  <c r="P565" i="1"/>
  <c r="P2304" i="1"/>
  <c r="P1741" i="1"/>
  <c r="P2276" i="1"/>
  <c r="P1416" i="1"/>
  <c r="P2277" i="1"/>
  <c r="P1742" i="1"/>
  <c r="P2834" i="1"/>
  <c r="P417" i="1"/>
  <c r="P1708" i="1"/>
  <c r="P418" i="1"/>
  <c r="P1709" i="1"/>
  <c r="P2236" i="1"/>
  <c r="P843" i="1"/>
  <c r="P1063" i="1"/>
  <c r="P2046" i="1"/>
  <c r="P3156" i="1"/>
  <c r="P239" i="1"/>
  <c r="P90" i="1"/>
  <c r="P3155" i="1"/>
  <c r="P903" i="1"/>
  <c r="P468" i="1"/>
  <c r="P2473" i="1"/>
  <c r="P1321" i="1"/>
  <c r="P2472" i="1"/>
  <c r="P57" i="1"/>
  <c r="P1025" i="1"/>
  <c r="P1890" i="1"/>
  <c r="P1891" i="1"/>
  <c r="P1609" i="1"/>
  <c r="P2973" i="1"/>
  <c r="P1026" i="1"/>
  <c r="P878" i="1"/>
  <c r="P2372" i="1"/>
  <c r="P1856" i="1"/>
  <c r="P1601" i="1"/>
  <c r="P2926" i="1"/>
  <c r="P727" i="1"/>
  <c r="P173" i="1"/>
  <c r="P174" i="1"/>
  <c r="P2342" i="1"/>
  <c r="P716" i="1"/>
  <c r="P2343" i="1"/>
  <c r="P23" i="1"/>
  <c r="P1004" i="1"/>
  <c r="P2876" i="1"/>
  <c r="P1786" i="1"/>
  <c r="P1582" i="1"/>
  <c r="P315" i="1"/>
  <c r="P1146" i="1"/>
  <c r="P2822" i="1"/>
  <c r="P2821" i="1"/>
  <c r="P1726" i="1"/>
  <c r="P1725" i="1"/>
  <c r="P2823" i="1"/>
  <c r="P2262" i="1"/>
  <c r="P1701" i="1"/>
  <c r="P980" i="1"/>
  <c r="P1702" i="1"/>
  <c r="P680" i="1"/>
  <c r="P2791" i="1"/>
  <c r="P1122" i="1"/>
  <c r="P54" i="1"/>
  <c r="P2461" i="1"/>
  <c r="P1318" i="1"/>
  <c r="P1317" i="1"/>
  <c r="P1929" i="1"/>
  <c r="P3019" i="1"/>
  <c r="P2496" i="1"/>
  <c r="P3049" i="1"/>
  <c r="P3047" i="1"/>
  <c r="P1958" i="1"/>
  <c r="P3048" i="1"/>
  <c r="P1040" i="1"/>
  <c r="P1982" i="1"/>
  <c r="P1337" i="1"/>
  <c r="P613" i="1"/>
  <c r="P365" i="1"/>
  <c r="P1981" i="1"/>
  <c r="P1053" i="1"/>
  <c r="P926" i="1"/>
  <c r="P1060" i="1"/>
  <c r="P1347" i="1"/>
  <c r="P1218" i="1"/>
  <c r="P3117" i="1"/>
  <c r="P925" i="1"/>
  <c r="P1240" i="1"/>
  <c r="P255" i="1"/>
  <c r="P2097" i="1"/>
  <c r="P105" i="1"/>
  <c r="P3231" i="1"/>
  <c r="P254" i="1"/>
  <c r="P1468" i="1"/>
  <c r="P2449" i="1"/>
  <c r="P894" i="1"/>
  <c r="P1312" i="1"/>
  <c r="P1921" i="1"/>
  <c r="P602" i="1"/>
  <c r="P1334" i="1"/>
  <c r="P3073" i="1"/>
  <c r="P1970" i="1"/>
  <c r="P1489" i="1"/>
  <c r="P477" i="1"/>
  <c r="P2515" i="1"/>
  <c r="P192" i="1"/>
  <c r="P193" i="1"/>
  <c r="P2393" i="1"/>
  <c r="P2961" i="1"/>
  <c r="P1884" i="1"/>
  <c r="P1303" i="1"/>
  <c r="P3012" i="1"/>
  <c r="P1469" i="1"/>
  <c r="P3013" i="1"/>
  <c r="P744" i="1"/>
  <c r="P895" i="1"/>
  <c r="P203" i="1"/>
  <c r="P2486" i="1"/>
  <c r="P1326" i="1"/>
  <c r="P1478" i="1"/>
  <c r="P2485" i="1"/>
  <c r="P907" i="1"/>
  <c r="P355" i="1"/>
  <c r="P920" i="1"/>
  <c r="P1206" i="1"/>
  <c r="P921" i="1"/>
  <c r="P3086" i="1"/>
  <c r="P619" i="1"/>
  <c r="P3087" i="1"/>
  <c r="P1498" i="1"/>
  <c r="P3116" i="1"/>
  <c r="P1346" i="1"/>
  <c r="P632" i="1"/>
  <c r="P2013" i="1"/>
  <c r="P2569" i="1"/>
  <c r="P3159" i="1"/>
  <c r="P3160" i="1"/>
  <c r="P502" i="1"/>
  <c r="P2049" i="1"/>
  <c r="P1064" i="1"/>
  <c r="P1224" i="1"/>
  <c r="P1230" i="1"/>
  <c r="P100" i="1"/>
  <c r="P101" i="1"/>
  <c r="P3196" i="1"/>
  <c r="P3197" i="1"/>
  <c r="P3198" i="1"/>
  <c r="P2665" i="1"/>
  <c r="P951" i="1"/>
  <c r="P1244" i="1"/>
  <c r="P2666" i="1"/>
  <c r="P3237" i="1"/>
  <c r="P2102" i="1"/>
  <c r="P3271" i="1"/>
  <c r="P3272" i="1"/>
  <c r="P2699" i="1"/>
  <c r="P2125" i="1"/>
  <c r="P1534" i="1"/>
  <c r="P1535" i="1"/>
  <c r="P2165" i="1"/>
  <c r="P2166" i="1"/>
  <c r="P1258" i="1"/>
  <c r="P1389" i="1"/>
  <c r="P1388" i="1"/>
  <c r="P129" i="1"/>
  <c r="P1554" i="1"/>
  <c r="P3344" i="1"/>
  <c r="P1555" i="1"/>
  <c r="P2190" i="1"/>
  <c r="P969" i="1"/>
  <c r="P138" i="1"/>
  <c r="P1636" i="1"/>
  <c r="P3094" i="1"/>
  <c r="P78" i="1"/>
  <c r="P485" i="1"/>
  <c r="P3095" i="1"/>
  <c r="P77" i="1"/>
  <c r="P3131" i="1"/>
  <c r="P493" i="1"/>
  <c r="P3132" i="1"/>
  <c r="P3129" i="1"/>
  <c r="P2578" i="1"/>
  <c r="P3130" i="1"/>
  <c r="P94" i="1"/>
  <c r="P3173" i="1"/>
  <c r="P2609" i="1"/>
  <c r="P1068" i="1"/>
  <c r="P789" i="1"/>
  <c r="P3174" i="1"/>
  <c r="P1348" i="1"/>
  <c r="P85" i="1"/>
  <c r="P2574" i="1"/>
  <c r="P2575" i="1"/>
  <c r="P780" i="1"/>
  <c r="P490" i="1"/>
  <c r="P3165" i="1"/>
  <c r="P3167" i="1"/>
  <c r="P93" i="1"/>
  <c r="P3166" i="1"/>
  <c r="P2604" i="1"/>
  <c r="P2605" i="1"/>
  <c r="P3201" i="1"/>
  <c r="P3202" i="1"/>
  <c r="P2642" i="1"/>
  <c r="P382" i="1"/>
  <c r="P2641" i="1"/>
  <c r="P1232" i="1"/>
  <c r="P3241" i="1"/>
  <c r="P387" i="1"/>
  <c r="P108" i="1"/>
  <c r="P258" i="1"/>
  <c r="P2104" i="1"/>
  <c r="P2671" i="1"/>
  <c r="P2134" i="1"/>
  <c r="P2702" i="1"/>
  <c r="P2133" i="1"/>
  <c r="P118" i="1"/>
  <c r="P1250" i="1"/>
  <c r="P267" i="1"/>
  <c r="P2722" i="1"/>
  <c r="P404" i="1"/>
  <c r="P275" i="1"/>
  <c r="P2170" i="1"/>
  <c r="P535" i="1"/>
  <c r="P1259" i="1"/>
  <c r="P3333" i="1"/>
  <c r="P827" i="1"/>
  <c r="P406" i="1"/>
  <c r="P405" i="1"/>
  <c r="P1113" i="1"/>
  <c r="P3332" i="1"/>
  <c r="P1559" i="1"/>
  <c r="P2774" i="1"/>
  <c r="P287" i="1"/>
  <c r="P1400" i="1"/>
  <c r="P286" i="1"/>
  <c r="P2211" i="1"/>
  <c r="P2098" i="1"/>
  <c r="P806" i="1"/>
  <c r="P2657" i="1"/>
  <c r="P1081" i="1"/>
  <c r="P1241" i="1"/>
  <c r="P2658" i="1"/>
  <c r="P1382" i="1"/>
  <c r="P2693" i="1"/>
  <c r="P3267" i="1"/>
  <c r="P2694" i="1"/>
  <c r="P2692" i="1"/>
  <c r="P3268" i="1"/>
  <c r="P1256" i="1"/>
  <c r="P2160" i="1"/>
  <c r="P2719" i="1"/>
  <c r="P2718" i="1"/>
  <c r="P533" i="1"/>
  <c r="P124" i="1"/>
  <c r="P136" i="1"/>
  <c r="P3340" i="1"/>
  <c r="P541" i="1"/>
  <c r="P1552" i="1"/>
  <c r="P968" i="1"/>
  <c r="P2186" i="1"/>
  <c r="P811" i="1"/>
  <c r="P259" i="1"/>
  <c r="P1086" i="1"/>
  <c r="P3242" i="1"/>
  <c r="P1245" i="1"/>
  <c r="P388" i="1"/>
  <c r="P2703" i="1"/>
  <c r="P2136" i="1"/>
  <c r="P394" i="1"/>
  <c r="P3278" i="1"/>
  <c r="P2135" i="1"/>
  <c r="P3277" i="1"/>
  <c r="P2171" i="1"/>
  <c r="P662" i="1"/>
  <c r="P3315" i="1"/>
  <c r="P276" i="1"/>
  <c r="P1260" i="1"/>
  <c r="P536" i="1"/>
  <c r="P3355" i="1"/>
  <c r="P2197" i="1"/>
  <c r="P2195" i="1"/>
  <c r="P2196" i="1"/>
  <c r="P2757" i="1"/>
  <c r="P1267" i="1"/>
  <c r="P1144" i="1"/>
  <c r="P2858" i="1"/>
  <c r="P309" i="1"/>
  <c r="P2294" i="1"/>
  <c r="P2292" i="1"/>
  <c r="P2293" i="1"/>
  <c r="O1052" i="1"/>
  <c r="O3078" i="1"/>
  <c r="O762" i="1"/>
  <c r="O478" i="1"/>
  <c r="O611" i="1"/>
  <c r="O2522" i="1"/>
  <c r="O171" i="1"/>
  <c r="O2335" i="1"/>
  <c r="O2337" i="1"/>
  <c r="O865" i="1"/>
  <c r="O2336" i="1"/>
  <c r="O1591" i="1"/>
  <c r="O2518" i="1"/>
  <c r="O1490" i="1"/>
  <c r="O3077" i="1"/>
  <c r="O1049" i="1"/>
  <c r="O2517" i="1"/>
  <c r="O610" i="1"/>
  <c r="O1032" i="1"/>
  <c r="O3008" i="1"/>
  <c r="O1917" i="1"/>
  <c r="O743" i="1"/>
  <c r="O1185" i="1"/>
  <c r="O3007" i="1"/>
  <c r="O2800" i="1"/>
  <c r="O2237" i="1"/>
  <c r="O687" i="1"/>
  <c r="O2238" i="1"/>
  <c r="O1407" i="1"/>
  <c r="O1125" i="1"/>
  <c r="O39" i="1"/>
  <c r="O882" i="1"/>
  <c r="O1892" i="1"/>
  <c r="O2406" i="1"/>
  <c r="O2405" i="1"/>
  <c r="O1893" i="1"/>
  <c r="O1816" i="1"/>
  <c r="O1817" i="1"/>
  <c r="O2895" i="1"/>
  <c r="O1289" i="1"/>
  <c r="O866" i="1"/>
  <c r="O1156" i="1"/>
  <c r="O413" i="1"/>
  <c r="O681" i="1"/>
  <c r="O2793" i="1"/>
  <c r="O549" i="1"/>
  <c r="O2792" i="1"/>
  <c r="O1703" i="1"/>
  <c r="O794" i="1"/>
  <c r="O3182" i="1"/>
  <c r="O3180" i="1"/>
  <c r="O3181" i="1"/>
  <c r="O1362" i="1"/>
  <c r="O793" i="1"/>
  <c r="O181" i="1"/>
  <c r="O442" i="1"/>
  <c r="O2910" i="1"/>
  <c r="O180" i="1"/>
  <c r="O1595" i="1"/>
  <c r="O1290" i="1"/>
  <c r="O1897" i="1"/>
  <c r="O1307" i="1"/>
  <c r="O1179" i="1"/>
  <c r="O40" i="1"/>
  <c r="O2974" i="1"/>
  <c r="O2407" i="1"/>
  <c r="O1578" i="1"/>
  <c r="O1143" i="1"/>
  <c r="O703" i="1"/>
  <c r="O161" i="1"/>
  <c r="O2854" i="1"/>
  <c r="O1765" i="1"/>
  <c r="O2725" i="1"/>
  <c r="O663" i="1"/>
  <c r="O3317" i="1"/>
  <c r="O1392" i="1"/>
  <c r="O3318" i="1"/>
  <c r="O3319" i="1"/>
  <c r="O784" i="1"/>
  <c r="O2598" i="1"/>
  <c r="O785" i="1"/>
  <c r="O2050" i="1"/>
  <c r="O2599" i="1"/>
  <c r="O3161" i="1"/>
  <c r="O1570" i="1"/>
  <c r="O1715" i="1"/>
  <c r="O1408" i="1"/>
  <c r="O10" i="1"/>
  <c r="O2242" i="1"/>
  <c r="O11" i="1"/>
  <c r="O728" i="1"/>
  <c r="O1018" i="1"/>
  <c r="O1860" i="1"/>
  <c r="O2373" i="1"/>
  <c r="O1298" i="1"/>
  <c r="O2928" i="1"/>
  <c r="O2714" i="1"/>
  <c r="O2716" i="1"/>
  <c r="O401" i="1"/>
  <c r="O1106" i="1"/>
  <c r="O2715" i="1"/>
  <c r="O3298" i="1"/>
  <c r="O526" i="1"/>
  <c r="O2124" i="1"/>
  <c r="O1533" i="1"/>
  <c r="O2698" i="1"/>
  <c r="O266" i="1"/>
  <c r="O393" i="1"/>
  <c r="O1025" i="1"/>
  <c r="O1891" i="1"/>
  <c r="O1026" i="1"/>
  <c r="O2973" i="1"/>
  <c r="O1890" i="1"/>
  <c r="O1609" i="1"/>
  <c r="O2283" i="1"/>
  <c r="O1753" i="1"/>
  <c r="O1575" i="1"/>
  <c r="O159" i="1"/>
  <c r="O1752" i="1"/>
  <c r="O2844" i="1"/>
  <c r="O2454" i="1"/>
  <c r="O1922" i="1"/>
  <c r="O604" i="1"/>
  <c r="O347" i="1"/>
  <c r="O1923" i="1"/>
  <c r="O603" i="1"/>
  <c r="O2940" i="1"/>
  <c r="O1448" i="1"/>
  <c r="O2939" i="1"/>
  <c r="O330" i="1"/>
  <c r="O2941" i="1"/>
  <c r="O1874" i="1"/>
  <c r="O1664" i="1"/>
  <c r="O3240" i="1"/>
  <c r="O1085" i="1"/>
  <c r="O1526" i="1"/>
  <c r="O513" i="1"/>
  <c r="O2103" i="1"/>
  <c r="O52" i="1"/>
  <c r="O1914" i="1"/>
  <c r="O892" i="1"/>
  <c r="O2442" i="1"/>
  <c r="O3004" i="1"/>
  <c r="O1467" i="1"/>
  <c r="O3129" i="1"/>
  <c r="O2578" i="1"/>
  <c r="O3130" i="1"/>
  <c r="O3131" i="1"/>
  <c r="O3132" i="1"/>
  <c r="O493" i="1"/>
  <c r="O1258" i="1"/>
  <c r="O1389" i="1"/>
  <c r="O2166" i="1"/>
  <c r="O1388" i="1"/>
  <c r="O129" i="1"/>
  <c r="O2165" i="1"/>
  <c r="O3064" i="1"/>
  <c r="O2508" i="1"/>
  <c r="O1331" i="1"/>
  <c r="O225" i="1"/>
  <c r="O3063" i="1"/>
  <c r="O69" i="1"/>
  <c r="O2614" i="1"/>
  <c r="O2617" i="1"/>
  <c r="O2615" i="1"/>
  <c r="O2616" i="1"/>
  <c r="O1510" i="1"/>
  <c r="O1511" i="1"/>
  <c r="O709" i="1"/>
  <c r="O1792" i="1"/>
  <c r="O1147" i="1"/>
  <c r="O1148" i="1"/>
  <c r="O1429" i="1"/>
  <c r="O1149" i="1"/>
  <c r="O2176" i="1"/>
  <c r="O2726" i="1"/>
  <c r="O1393" i="1"/>
  <c r="O664" i="1"/>
  <c r="O823" i="1"/>
  <c r="O1544" i="1"/>
  <c r="O1496" i="1"/>
  <c r="O630" i="1"/>
  <c r="O2005" i="1"/>
  <c r="O1058" i="1"/>
  <c r="O81" i="1"/>
  <c r="O2555" i="1"/>
  <c r="O1012" i="1"/>
  <c r="O440" i="1"/>
  <c r="O21" i="1"/>
  <c r="O2333" i="1"/>
  <c r="O2334" i="1"/>
  <c r="O2892" i="1"/>
  <c r="O912" i="1"/>
  <c r="O220" i="1"/>
  <c r="O911" i="1"/>
  <c r="O1955" i="1"/>
  <c r="O753" i="1"/>
  <c r="O63" i="1"/>
  <c r="O1332" i="1"/>
  <c r="O3072" i="1"/>
  <c r="O3071" i="1"/>
  <c r="O2511" i="1"/>
  <c r="O476" i="1"/>
  <c r="O1203" i="1"/>
  <c r="O916" i="1"/>
  <c r="O1046" i="1"/>
  <c r="O3066" i="1"/>
  <c r="O2510" i="1"/>
  <c r="O1202" i="1"/>
  <c r="O759" i="1"/>
  <c r="O2920" i="1"/>
  <c r="O1440" i="1"/>
  <c r="O2367" i="1"/>
  <c r="O26" i="1"/>
  <c r="O1845" i="1"/>
  <c r="O2366" i="1"/>
  <c r="O1141" i="1"/>
  <c r="O1140" i="1"/>
  <c r="O1761" i="1"/>
  <c r="O998" i="1"/>
  <c r="O2851" i="1"/>
  <c r="O2850" i="1"/>
  <c r="O527" i="1"/>
  <c r="O1098" i="1"/>
  <c r="O2131" i="1"/>
  <c r="O816" i="1"/>
  <c r="O2132" i="1"/>
  <c r="O817" i="1"/>
  <c r="O1372" i="1"/>
  <c r="O2652" i="1"/>
  <c r="O2091" i="1"/>
  <c r="O1371" i="1"/>
  <c r="O2092" i="1"/>
  <c r="O1237" i="1"/>
  <c r="O2245" i="1"/>
  <c r="O1129" i="1"/>
  <c r="O151" i="1"/>
  <c r="O1276" i="1"/>
  <c r="O2809" i="1"/>
  <c r="O1571" i="1"/>
  <c r="O95" i="1"/>
  <c r="O1363" i="1"/>
  <c r="O2062" i="1"/>
  <c r="O2625" i="1"/>
  <c r="O3183" i="1"/>
  <c r="O1512" i="1"/>
  <c r="O854" i="1"/>
  <c r="O2838" i="1"/>
  <c r="O2281" i="1"/>
  <c r="O2282" i="1"/>
  <c r="O2836" i="1"/>
  <c r="O2837" i="1"/>
  <c r="O860" i="1"/>
  <c r="O1793" i="1"/>
  <c r="O1284" i="1"/>
  <c r="O568" i="1"/>
  <c r="O434" i="1"/>
  <c r="O710" i="1"/>
  <c r="O2475" i="1"/>
  <c r="O1322" i="1"/>
  <c r="O3032" i="1"/>
  <c r="O1624" i="1"/>
  <c r="O3033" i="1"/>
  <c r="O605" i="1"/>
  <c r="O2861" i="1"/>
  <c r="O1001" i="1"/>
  <c r="O2295" i="1"/>
  <c r="O2859" i="1"/>
  <c r="O1770" i="1"/>
  <c r="O2860" i="1"/>
  <c r="O2201" i="1"/>
  <c r="O3362" i="1"/>
  <c r="O1117" i="1"/>
  <c r="O3363" i="1"/>
  <c r="O2203" i="1"/>
  <c r="O2202" i="1"/>
  <c r="O2984" i="1"/>
  <c r="O2417" i="1"/>
  <c r="O2416" i="1"/>
  <c r="O593" i="1"/>
  <c r="O1900" i="1"/>
  <c r="O1899" i="1"/>
  <c r="O2148" i="1"/>
  <c r="O1540" i="1"/>
  <c r="O1102" i="1"/>
  <c r="O2150" i="1"/>
  <c r="O2149" i="1"/>
  <c r="O398" i="1"/>
  <c r="O1593" i="1"/>
  <c r="O2901" i="1"/>
  <c r="O175" i="1"/>
  <c r="O319" i="1"/>
  <c r="O871" i="1"/>
  <c r="O318" i="1"/>
  <c r="O697" i="1"/>
  <c r="O1418" i="1"/>
  <c r="O1751" i="1"/>
  <c r="O696" i="1"/>
  <c r="O307" i="1"/>
  <c r="O1750" i="1"/>
  <c r="O60" i="1"/>
  <c r="O908" i="1"/>
  <c r="O1479" i="1"/>
  <c r="O1951" i="1"/>
  <c r="O3038" i="1"/>
  <c r="O61" i="1"/>
  <c r="P939" i="1"/>
  <c r="P2602" i="1"/>
  <c r="P1651" i="1"/>
  <c r="P2603" i="1"/>
  <c r="P92" i="1"/>
  <c r="P938" i="1"/>
  <c r="P624" i="1"/>
  <c r="P1637" i="1"/>
  <c r="P1998" i="1"/>
  <c r="P1210" i="1"/>
  <c r="P3096" i="1"/>
  <c r="P2545" i="1"/>
  <c r="P226" i="1"/>
  <c r="P2514" i="1"/>
  <c r="P1333" i="1"/>
  <c r="P2512" i="1"/>
  <c r="P1048" i="1"/>
  <c r="P2513" i="1"/>
  <c r="P1948" i="1"/>
  <c r="P906" i="1"/>
  <c r="P1947" i="1"/>
  <c r="P1476" i="1"/>
  <c r="P1946" i="1"/>
  <c r="P1949" i="1"/>
  <c r="P601" i="1"/>
  <c r="P2447" i="1"/>
  <c r="P3011" i="1"/>
  <c r="P464" i="1"/>
  <c r="P2448" i="1"/>
  <c r="P600" i="1"/>
  <c r="P2414" i="1"/>
  <c r="P2413" i="1"/>
  <c r="P1898" i="1"/>
  <c r="P2415" i="1"/>
  <c r="P2978" i="1"/>
  <c r="P1028" i="1"/>
  <c r="P736" i="1"/>
  <c r="P2955" i="1"/>
  <c r="P2954" i="1"/>
  <c r="P449" i="1"/>
  <c r="P1880" i="1"/>
  <c r="P2390" i="1"/>
  <c r="P1299" i="1"/>
  <c r="P1868" i="1"/>
  <c r="P1867" i="1"/>
  <c r="P731" i="1"/>
  <c r="P2933" i="1"/>
  <c r="P1167" i="1"/>
  <c r="P1293" i="1"/>
  <c r="P1295" i="1"/>
  <c r="P2364" i="1"/>
  <c r="P1294" i="1"/>
  <c r="P2365" i="1"/>
  <c r="P2363" i="1"/>
  <c r="P1825" i="1"/>
  <c r="P24" i="1"/>
  <c r="P441" i="1"/>
  <c r="P2904" i="1"/>
  <c r="P1826" i="1"/>
  <c r="P1824" i="1"/>
  <c r="P437" i="1"/>
  <c r="P169" i="1"/>
  <c r="P20" i="1"/>
  <c r="P1809" i="1"/>
  <c r="P2890" i="1"/>
  <c r="P2330" i="1"/>
  <c r="P710" i="1"/>
  <c r="P860" i="1"/>
  <c r="P1793" i="1"/>
  <c r="P1284" i="1"/>
  <c r="P568" i="1"/>
  <c r="P434" i="1"/>
  <c r="P2865" i="1"/>
  <c r="P1772" i="1"/>
  <c r="P431" i="1"/>
  <c r="P2297" i="1"/>
  <c r="P562" i="1"/>
  <c r="P2298" i="1"/>
  <c r="P1754" i="1"/>
  <c r="P2284" i="1"/>
  <c r="P1755" i="1"/>
  <c r="P2845" i="1"/>
  <c r="P698" i="1"/>
  <c r="P1419" i="1"/>
  <c r="P851" i="1"/>
  <c r="P1574" i="1"/>
  <c r="P2269" i="1"/>
  <c r="P2830" i="1"/>
  <c r="P1735" i="1"/>
  <c r="P2268" i="1"/>
  <c r="P1130" i="1"/>
  <c r="P1278" i="1"/>
  <c r="P1572" i="1"/>
  <c r="P844" i="1"/>
  <c r="P1131" i="1"/>
  <c r="P2248" i="1"/>
  <c r="P2797" i="1"/>
  <c r="P551" i="1"/>
  <c r="P685" i="1"/>
  <c r="P293" i="1"/>
  <c r="P294" i="1"/>
  <c r="P2227" i="1"/>
  <c r="P1563" i="1"/>
  <c r="P1689" i="1"/>
  <c r="P2781" i="1"/>
  <c r="P2" i="1"/>
  <c r="P1404" i="1"/>
  <c r="P1405" i="1"/>
  <c r="P3068" i="1"/>
  <c r="P609" i="1"/>
  <c r="P760" i="1"/>
  <c r="P1047" i="1"/>
  <c r="P1969" i="1"/>
  <c r="P3067" i="1"/>
  <c r="P1917" i="1"/>
  <c r="P743" i="1"/>
  <c r="P1185" i="1"/>
  <c r="P3007" i="1"/>
  <c r="P3008" i="1"/>
  <c r="P1032" i="1"/>
  <c r="P1176" i="1"/>
  <c r="P2967" i="1"/>
  <c r="P194" i="1"/>
  <c r="P37" i="1"/>
  <c r="P2400" i="1"/>
  <c r="P2401" i="1"/>
  <c r="P1862" i="1"/>
  <c r="P2929" i="1"/>
  <c r="P326" i="1"/>
  <c r="P1861" i="1"/>
  <c r="P1166" i="1"/>
  <c r="P729" i="1"/>
  <c r="P874" i="1"/>
  <c r="P1292" i="1"/>
  <c r="P1843" i="1"/>
  <c r="P2917" i="1"/>
  <c r="P580" i="1"/>
  <c r="P2916" i="1"/>
  <c r="P871" i="1"/>
  <c r="P175" i="1"/>
  <c r="P319" i="1"/>
  <c r="P1593" i="1"/>
  <c r="P2901" i="1"/>
  <c r="P318" i="1"/>
  <c r="P2323" i="1"/>
  <c r="P19" i="1"/>
  <c r="P2889" i="1"/>
  <c r="P2325" i="1"/>
  <c r="P1588" i="1"/>
  <c r="P2324" i="1"/>
  <c r="P2306" i="1"/>
  <c r="P1788" i="1"/>
  <c r="P2307" i="1"/>
  <c r="P1789" i="1"/>
  <c r="P2308" i="1"/>
  <c r="P2879" i="1"/>
  <c r="P310" i="1"/>
  <c r="P2862" i="1"/>
  <c r="P429" i="1"/>
  <c r="P311" i="1"/>
  <c r="P428" i="1"/>
  <c r="P1281" i="1"/>
  <c r="P1749" i="1"/>
  <c r="P306" i="1"/>
  <c r="P305" i="1"/>
  <c r="P1138" i="1"/>
  <c r="P425" i="1"/>
  <c r="P2843" i="1"/>
  <c r="P2827" i="1"/>
  <c r="P2265" i="1"/>
  <c r="P554" i="1"/>
  <c r="P2826" i="1"/>
  <c r="P422" i="1"/>
  <c r="P1729" i="1"/>
  <c r="P1571" i="1"/>
  <c r="P2809" i="1"/>
  <c r="P2245" i="1"/>
  <c r="P1129" i="1"/>
  <c r="P151" i="1"/>
  <c r="P1276" i="1"/>
  <c r="P1704" i="1"/>
  <c r="P1567" i="1"/>
  <c r="P684" i="1"/>
  <c r="P2795" i="1"/>
  <c r="P148" i="1"/>
  <c r="P2794" i="1"/>
  <c r="P2214" i="1"/>
  <c r="P410" i="1"/>
  <c r="P2776" i="1"/>
  <c r="P2216" i="1"/>
  <c r="P1119" i="1"/>
  <c r="P2215" i="1"/>
  <c r="P3111" i="1"/>
  <c r="P2009" i="1"/>
  <c r="P2010" i="1"/>
  <c r="P1642" i="1"/>
  <c r="P2566" i="1"/>
  <c r="P3110" i="1"/>
  <c r="P2525" i="1"/>
  <c r="P3079" i="1"/>
  <c r="P1976" i="1"/>
  <c r="P1977" i="1"/>
  <c r="P1205" i="1"/>
  <c r="P763" i="1"/>
  <c r="P357" i="1"/>
  <c r="P470" i="1"/>
  <c r="P218" i="1"/>
  <c r="P219" i="1"/>
  <c r="P3045" i="1"/>
  <c r="P2491" i="1"/>
  <c r="P745" i="1"/>
  <c r="P2455" i="1"/>
  <c r="P1926" i="1"/>
  <c r="P2456" i="1"/>
  <c r="P1620" i="1"/>
  <c r="P1925" i="1"/>
  <c r="P2979" i="1"/>
  <c r="P2982" i="1"/>
  <c r="P2980" i="1"/>
  <c r="P2981" i="1"/>
  <c r="P885" i="1"/>
  <c r="P2983" i="1"/>
  <c r="P1455" i="1"/>
  <c r="P2395" i="1"/>
  <c r="P453" i="1"/>
  <c r="P2962" i="1"/>
  <c r="P1885" i="1"/>
  <c r="P2394" i="1"/>
  <c r="P2376" i="1"/>
  <c r="P586" i="1"/>
  <c r="P30" i="1"/>
  <c r="P2937" i="1"/>
  <c r="P188" i="1"/>
  <c r="P1447" i="1"/>
  <c r="P1847" i="1"/>
  <c r="P185" i="1"/>
  <c r="P443" i="1"/>
  <c r="P876" i="1"/>
  <c r="P1846" i="1"/>
  <c r="P1848" i="1"/>
  <c r="P1437" i="1"/>
  <c r="P2905" i="1"/>
  <c r="P1158" i="1"/>
  <c r="P1159" i="1"/>
  <c r="P1436" i="1"/>
  <c r="P1828" i="1"/>
  <c r="P864" i="1"/>
  <c r="P2332" i="1"/>
  <c r="P1812" i="1"/>
  <c r="P170" i="1"/>
  <c r="P439" i="1"/>
  <c r="P2331" i="1"/>
  <c r="P1584" i="1"/>
  <c r="P2312" i="1"/>
  <c r="P1797" i="1"/>
  <c r="P2881" i="1"/>
  <c r="P2311" i="1"/>
  <c r="P2313" i="1"/>
  <c r="P2867" i="1"/>
  <c r="P2868" i="1"/>
  <c r="P2866" i="1"/>
  <c r="P1145" i="1"/>
  <c r="P2301" i="1"/>
  <c r="P563" i="1"/>
  <c r="P160" i="1"/>
  <c r="P1420" i="1"/>
  <c r="P426" i="1"/>
  <c r="P1139" i="1"/>
  <c r="P2847" i="1"/>
  <c r="P2848" i="1"/>
  <c r="P990" i="1"/>
  <c r="P423" i="1"/>
  <c r="P1737" i="1"/>
  <c r="P2271" i="1"/>
  <c r="P991" i="1"/>
  <c r="P2831" i="1"/>
  <c r="P2816" i="1"/>
  <c r="P2817" i="1"/>
  <c r="P1720" i="1"/>
  <c r="P2250" i="1"/>
  <c r="P2249" i="1"/>
  <c r="P1410" i="1"/>
  <c r="P2232" i="1"/>
  <c r="P2233" i="1"/>
  <c r="P840" i="1"/>
  <c r="P1124" i="1"/>
  <c r="P150" i="1"/>
  <c r="P2231" i="1"/>
  <c r="P2782" i="1"/>
  <c r="P2783" i="1"/>
  <c r="P1692" i="1"/>
  <c r="P142" i="1"/>
  <c r="P1691" i="1"/>
  <c r="P1564" i="1"/>
  <c r="P2995" i="1"/>
  <c r="P598" i="1"/>
  <c r="P1912" i="1"/>
  <c r="P341" i="1"/>
  <c r="P2996" i="1"/>
  <c r="P889" i="1"/>
  <c r="P3015" i="1"/>
  <c r="P2452" i="1"/>
  <c r="P2453" i="1"/>
  <c r="P465" i="1"/>
  <c r="P1033" i="1"/>
  <c r="P1470" i="1"/>
  <c r="P1039" i="1"/>
  <c r="P56" i="1"/>
  <c r="P1474" i="1"/>
  <c r="P1937" i="1"/>
  <c r="P1190" i="1"/>
  <c r="P1936" i="1"/>
  <c r="P3041" i="1"/>
  <c r="P215" i="1"/>
  <c r="P3039" i="1"/>
  <c r="P1480" i="1"/>
  <c r="P1952" i="1"/>
  <c r="P3040" i="1"/>
  <c r="P1484" i="1"/>
  <c r="P1962" i="1"/>
  <c r="P223" i="1"/>
  <c r="P1043" i="1"/>
  <c r="P608" i="1"/>
  <c r="P1961" i="1"/>
  <c r="P1050" i="1"/>
  <c r="P1051" i="1"/>
  <c r="P2519" i="1"/>
  <c r="P1335" i="1"/>
  <c r="P1972" i="1"/>
  <c r="P71" i="1"/>
  <c r="P368" i="1"/>
  <c r="P1056" i="1"/>
  <c r="P2535" i="1"/>
  <c r="P1339" i="1"/>
  <c r="P3088" i="1"/>
  <c r="P367" i="1"/>
  <c r="P1342" i="1"/>
  <c r="P1638" i="1"/>
  <c r="P1212" i="1"/>
  <c r="P2551" i="1"/>
  <c r="P776" i="1"/>
  <c r="P777" i="1"/>
  <c r="P3137" i="1"/>
  <c r="P237" i="1"/>
  <c r="P930" i="1"/>
  <c r="P2030" i="1"/>
  <c r="P3138" i="1"/>
  <c r="P1352" i="1"/>
  <c r="P1655" i="1"/>
  <c r="P2630" i="1"/>
  <c r="P2631" i="1"/>
  <c r="P3190" i="1"/>
  <c r="P3191" i="1"/>
  <c r="P2067" i="1"/>
  <c r="P1883" i="1"/>
  <c r="P452" i="1"/>
  <c r="P2392" i="1"/>
  <c r="P2960" i="1"/>
  <c r="P1454" i="1"/>
  <c r="P36" i="1"/>
  <c r="P742" i="1"/>
  <c r="P1615" i="1"/>
  <c r="P1308" i="1"/>
  <c r="P888" i="1"/>
  <c r="P199" i="1"/>
  <c r="P200" i="1"/>
  <c r="P3026" i="1"/>
  <c r="P1622" i="1"/>
  <c r="P1037" i="1"/>
  <c r="P350" i="1"/>
  <c r="P1036" i="1"/>
  <c r="P1935" i="1"/>
  <c r="P359" i="1"/>
  <c r="P2504" i="1"/>
  <c r="P3054" i="1"/>
  <c r="P2503" i="1"/>
  <c r="P221" i="1"/>
  <c r="P3055" i="1"/>
  <c r="P1985" i="1"/>
  <c r="P617" i="1"/>
  <c r="P618" i="1"/>
  <c r="P483" i="1"/>
  <c r="P3085" i="1"/>
  <c r="P2532" i="1"/>
  <c r="P1604" i="1"/>
  <c r="P2388" i="1"/>
  <c r="P448" i="1"/>
  <c r="P2950" i="1"/>
  <c r="P1172" i="1"/>
  <c r="P447" i="1"/>
  <c r="P2404" i="1"/>
  <c r="P591" i="1"/>
  <c r="P592" i="1"/>
  <c r="P2403" i="1"/>
  <c r="P1024" i="1"/>
  <c r="P1177" i="1"/>
  <c r="P339" i="1"/>
  <c r="P2423" i="1"/>
  <c r="P595" i="1"/>
  <c r="P1904" i="1"/>
  <c r="P1029" i="1"/>
  <c r="P2422" i="1"/>
  <c r="P1914" i="1"/>
  <c r="P1467" i="1"/>
  <c r="P2442" i="1"/>
  <c r="P892" i="1"/>
  <c r="P3004" i="1"/>
  <c r="P52" i="1"/>
  <c r="P746" i="1"/>
  <c r="P3018" i="1"/>
  <c r="P747" i="1"/>
  <c r="P1621" i="1"/>
  <c r="P900" i="1"/>
  <c r="P2457" i="1"/>
  <c r="P1322" i="1"/>
  <c r="P605" i="1"/>
  <c r="P3033" i="1"/>
  <c r="P3032" i="1"/>
  <c r="P2475" i="1"/>
  <c r="P1624" i="1"/>
  <c r="P220" i="1"/>
  <c r="P63" i="1"/>
  <c r="P753" i="1"/>
  <c r="P911" i="1"/>
  <c r="P912" i="1"/>
  <c r="P1955" i="1"/>
  <c r="P1331" i="1"/>
  <c r="P3063" i="1"/>
  <c r="P3064" i="1"/>
  <c r="P2508" i="1"/>
  <c r="P69" i="1"/>
  <c r="P225" i="1"/>
  <c r="P480" i="1"/>
  <c r="P612" i="1"/>
  <c r="P3080" i="1"/>
  <c r="P3081" i="1"/>
  <c r="P2528" i="1"/>
  <c r="P227" i="1"/>
  <c r="P1340" i="1"/>
  <c r="P1057" i="1"/>
  <c r="P1208" i="1"/>
  <c r="P3092" i="1"/>
  <c r="P1994" i="1"/>
  <c r="P484" i="1"/>
  <c r="P2556" i="1"/>
  <c r="P3107" i="1"/>
  <c r="P3106" i="1"/>
  <c r="P488" i="1"/>
  <c r="P1497" i="1"/>
  <c r="P2557" i="1"/>
  <c r="P2022" i="1"/>
  <c r="P2023" i="1"/>
  <c r="P86" i="1"/>
  <c r="P1349" i="1"/>
  <c r="P492" i="1"/>
  <c r="P1350" i="1"/>
  <c r="P3148" i="1"/>
  <c r="P3149" i="1"/>
  <c r="P933" i="1"/>
  <c r="P2039" i="1"/>
  <c r="P1356" i="1"/>
  <c r="P499" i="1"/>
  <c r="P1225" i="1"/>
  <c r="P379" i="1"/>
  <c r="P3168" i="1"/>
  <c r="P786" i="1"/>
  <c r="P1066" i="1"/>
  <c r="P242" i="1"/>
  <c r="P3189" i="1"/>
  <c r="P2066" i="1"/>
  <c r="P96" i="1"/>
  <c r="P381" i="1"/>
  <c r="P3188" i="1"/>
  <c r="P2629" i="1"/>
  <c r="P3207" i="1"/>
  <c r="P104" i="1"/>
  <c r="P3209" i="1"/>
  <c r="P3206" i="1"/>
  <c r="P1367" i="1"/>
  <c r="P3208" i="1"/>
  <c r="P2656" i="1"/>
  <c r="P3230" i="1"/>
  <c r="P3229" i="1"/>
  <c r="P253" i="1"/>
  <c r="P2095" i="1"/>
  <c r="P2096" i="1"/>
  <c r="P514" i="1"/>
  <c r="P1528" i="1"/>
  <c r="P2106" i="1"/>
  <c r="P1087" i="1"/>
  <c r="P260" i="1"/>
  <c r="P515" i="1"/>
  <c r="P114" i="1"/>
  <c r="P953" i="1"/>
  <c r="P1094" i="1"/>
  <c r="P954" i="1"/>
  <c r="P3265" i="1"/>
  <c r="P653" i="1"/>
  <c r="P1251" i="1"/>
  <c r="P1099" i="1"/>
  <c r="P958" i="1"/>
  <c r="P1385" i="1"/>
  <c r="P2138" i="1"/>
  <c r="P2139" i="1"/>
  <c r="P2156" i="1"/>
  <c r="P1255" i="1"/>
  <c r="P1254" i="1"/>
  <c r="P3299" i="1"/>
  <c r="P123" i="1"/>
  <c r="P272" i="1"/>
  <c r="P1261" i="1"/>
  <c r="P2175" i="1"/>
  <c r="P132" i="1"/>
  <c r="P277" i="1"/>
  <c r="P2174" i="1"/>
  <c r="P3316" i="1"/>
  <c r="P2184" i="1"/>
  <c r="P3338" i="1"/>
  <c r="P666" i="1"/>
  <c r="P3336" i="1"/>
  <c r="P3337" i="1"/>
  <c r="P828" i="1"/>
  <c r="P673" i="1"/>
  <c r="P2199" i="1"/>
  <c r="P2760" i="1"/>
  <c r="P2761" i="1"/>
  <c r="P2762" i="1"/>
  <c r="P1682" i="1"/>
  <c r="P74" i="1"/>
  <c r="P1988" i="1"/>
  <c r="P769" i="1"/>
  <c r="P1987" i="1"/>
  <c r="P1989" i="1"/>
  <c r="P2536" i="1"/>
  <c r="P1213" i="1"/>
  <c r="P627" i="1"/>
  <c r="P2552" i="1"/>
  <c r="P1343" i="1"/>
  <c r="P3101" i="1"/>
  <c r="P3102" i="1"/>
  <c r="P3119" i="1"/>
  <c r="P1061" i="1"/>
  <c r="P779" i="1"/>
  <c r="P235" i="1"/>
  <c r="P3120" i="1"/>
  <c r="P1500" i="1"/>
  <c r="P2032" i="1"/>
  <c r="P3142" i="1"/>
  <c r="P2033" i="1"/>
  <c r="P1062" i="1"/>
  <c r="P1354" i="1"/>
  <c r="P2031" i="1"/>
  <c r="P2052" i="1"/>
  <c r="P2600" i="1"/>
  <c r="P3162" i="1"/>
  <c r="P1358" i="1"/>
  <c r="P1650" i="1"/>
  <c r="P2051" i="1"/>
  <c r="P640" i="1"/>
  <c r="P3184" i="1"/>
  <c r="P1364" i="1"/>
  <c r="P638" i="1"/>
  <c r="P641" i="1"/>
  <c r="P639" i="1"/>
  <c r="P2654" i="1"/>
  <c r="P948" i="1"/>
  <c r="P252" i="1"/>
  <c r="P2093" i="1"/>
  <c r="P384" i="1"/>
  <c r="P1373" i="1"/>
  <c r="P1643" i="1"/>
  <c r="P3113" i="1"/>
  <c r="P2567" i="1"/>
  <c r="P631" i="1"/>
  <c r="P3112" i="1"/>
  <c r="P1216" i="1"/>
  <c r="P2026" i="1"/>
  <c r="P2584" i="1"/>
  <c r="P2027" i="1"/>
  <c r="P634" i="1"/>
  <c r="P1220" i="1"/>
  <c r="P3134" i="1"/>
  <c r="P635" i="1"/>
  <c r="P936" i="1"/>
  <c r="P91" i="1"/>
  <c r="P2047" i="1"/>
  <c r="P2593" i="1"/>
  <c r="P2594" i="1"/>
  <c r="P506" i="1"/>
  <c r="P380" i="1"/>
  <c r="P2056" i="1"/>
  <c r="P1509" i="1"/>
  <c r="P1226" i="1"/>
  <c r="P1227" i="1"/>
  <c r="P642" i="1"/>
  <c r="P98" i="1"/>
  <c r="P1515" i="1"/>
  <c r="P2634" i="1"/>
  <c r="P1073" i="1"/>
  <c r="P643" i="1"/>
  <c r="P1235" i="1"/>
  <c r="P2081" i="1"/>
  <c r="P1077" i="1"/>
  <c r="P649" i="1"/>
  <c r="P648" i="1"/>
  <c r="P2082" i="1"/>
  <c r="P2099" i="1"/>
  <c r="P2100" i="1"/>
  <c r="P3233" i="1"/>
  <c r="P950" i="1"/>
  <c r="P1082" i="1"/>
  <c r="P807" i="1"/>
  <c r="P519" i="1"/>
  <c r="P520" i="1"/>
  <c r="P952" i="1"/>
  <c r="P1377" i="1"/>
  <c r="P3251" i="1"/>
  <c r="P1088" i="1"/>
  <c r="P116" i="1"/>
  <c r="P3269" i="1"/>
  <c r="P115" i="1"/>
  <c r="P2696" i="1"/>
  <c r="P2695" i="1"/>
  <c r="P1095" i="1"/>
  <c r="P397" i="1"/>
  <c r="P2146" i="1"/>
  <c r="P1101" i="1"/>
  <c r="P2707" i="1"/>
  <c r="P2145" i="1"/>
  <c r="P2147" i="1"/>
  <c r="P1672" i="1"/>
  <c r="P2162" i="1"/>
  <c r="P3304" i="1"/>
  <c r="P3303" i="1"/>
  <c r="P1542" i="1"/>
  <c r="P1107" i="1"/>
  <c r="P825" i="1"/>
  <c r="P3325" i="1"/>
  <c r="P1545" i="1"/>
  <c r="P3324" i="1"/>
  <c r="P665" i="1"/>
  <c r="P1394" i="1"/>
  <c r="P669" i="1"/>
  <c r="P2187" i="1"/>
  <c r="P670" i="1"/>
  <c r="P2750" i="1"/>
  <c r="P137" i="1"/>
  <c r="P3341" i="1"/>
  <c r="P831" i="1"/>
  <c r="P973" i="1"/>
  <c r="P832" i="1"/>
  <c r="P2766" i="1"/>
  <c r="P1116" i="1"/>
  <c r="P2767" i="1"/>
  <c r="P2623" i="1"/>
  <c r="P2624" i="1"/>
  <c r="P246" i="1"/>
  <c r="P2060" i="1"/>
  <c r="P2061" i="1"/>
  <c r="P940" i="1"/>
  <c r="P3200" i="1"/>
  <c r="P2640" i="1"/>
  <c r="P2639" i="1"/>
  <c r="P102" i="1"/>
  <c r="P3199" i="1"/>
  <c r="P250" i="1"/>
  <c r="P2091" i="1"/>
  <c r="P1372" i="1"/>
  <c r="P1371" i="1"/>
  <c r="P1237" i="1"/>
  <c r="P2652" i="1"/>
  <c r="P2092" i="1"/>
  <c r="P107" i="1"/>
  <c r="P3239" i="1"/>
  <c r="P3238" i="1"/>
  <c r="P2669" i="1"/>
  <c r="P651" i="1"/>
  <c r="P2670" i="1"/>
  <c r="P3258" i="1"/>
  <c r="P2681" i="1"/>
  <c r="P1380" i="1"/>
  <c r="P1531" i="1"/>
  <c r="P2680" i="1"/>
  <c r="P2682" i="1"/>
  <c r="P1668" i="1"/>
  <c r="P3276" i="1"/>
  <c r="P2701" i="1"/>
  <c r="P1249" i="1"/>
  <c r="P2129" i="1"/>
  <c r="P2130" i="1"/>
  <c r="P962" i="1"/>
  <c r="P3291" i="1"/>
  <c r="P2154" i="1"/>
  <c r="P2153" i="1"/>
  <c r="P1541" i="1"/>
  <c r="P2710" i="1"/>
  <c r="P274" i="1"/>
  <c r="P1543" i="1"/>
  <c r="P1391" i="1"/>
  <c r="P2169" i="1"/>
  <c r="P1390" i="1"/>
  <c r="P130" i="1"/>
  <c r="P2181" i="1"/>
  <c r="P1263" i="1"/>
  <c r="P1550" i="1"/>
  <c r="P1396" i="1"/>
  <c r="P1395" i="1"/>
  <c r="P2182" i="1"/>
  <c r="P3350" i="1"/>
  <c r="P1398" i="1"/>
  <c r="P2754" i="1"/>
  <c r="P408" i="1"/>
  <c r="P2755" i="1"/>
  <c r="P284" i="1"/>
  <c r="P2209" i="1"/>
  <c r="P2773" i="1"/>
  <c r="P975" i="1"/>
  <c r="P3370" i="1"/>
  <c r="P2208" i="1"/>
  <c r="P2772" i="1"/>
  <c r="P111" i="1"/>
  <c r="P1089" i="1"/>
  <c r="P263" i="1"/>
  <c r="P264" i="1"/>
  <c r="P2110" i="1"/>
  <c r="P3252" i="1"/>
  <c r="P117" i="1"/>
  <c r="P2697" i="1"/>
  <c r="P3270" i="1"/>
  <c r="P956" i="1"/>
  <c r="P2123" i="1"/>
  <c r="P1096" i="1"/>
  <c r="P120" i="1"/>
  <c r="P3287" i="1"/>
  <c r="P960" i="1"/>
  <c r="P961" i="1"/>
  <c r="P3285" i="1"/>
  <c r="P3286" i="1"/>
  <c r="P1257" i="1"/>
  <c r="P3306" i="1"/>
  <c r="P3305" i="1"/>
  <c r="P127" i="1"/>
  <c r="P3307" i="1"/>
  <c r="P660" i="1"/>
  <c r="P826" i="1"/>
  <c r="P3327" i="1"/>
  <c r="P3326" i="1"/>
  <c r="P133" i="1"/>
  <c r="P2730" i="1"/>
  <c r="P1546" i="1"/>
  <c r="P2751" i="1"/>
  <c r="P2189" i="1"/>
  <c r="P2188" i="1"/>
  <c r="P3342" i="1"/>
  <c r="P1266" i="1"/>
  <c r="P1678" i="1"/>
  <c r="P1117" i="1"/>
  <c r="P3362" i="1"/>
  <c r="P2202" i="1"/>
  <c r="P3363" i="1"/>
  <c r="P2203" i="1"/>
  <c r="P2201" i="1"/>
  <c r="P2242" i="1"/>
  <c r="P11" i="1"/>
  <c r="P1570" i="1"/>
  <c r="P1715" i="1"/>
  <c r="P1408" i="1"/>
  <c r="P10" i="1"/>
  <c r="P847" i="1"/>
  <c r="P1723" i="1"/>
  <c r="P2257" i="1"/>
  <c r="P155" i="1"/>
  <c r="P2256" i="1"/>
  <c r="P848" i="1"/>
  <c r="P2333" i="1"/>
  <c r="P2892" i="1"/>
  <c r="P1012" i="1"/>
  <c r="P440" i="1"/>
  <c r="P21" i="1"/>
  <c r="P2334" i="1"/>
  <c r="P2985" i="1"/>
  <c r="P738" i="1"/>
  <c r="P1612" i="1"/>
  <c r="P2421" i="1"/>
  <c r="P46" i="1"/>
  <c r="P2420" i="1"/>
  <c r="P1739" i="1"/>
  <c r="P2272" i="1"/>
  <c r="P1738" i="1"/>
  <c r="P157" i="1"/>
  <c r="P694" i="1"/>
  <c r="P2832" i="1"/>
  <c r="P1781" i="1"/>
  <c r="P1783" i="1"/>
  <c r="P1782" i="1"/>
  <c r="P1003" i="1"/>
  <c r="P164" i="1"/>
  <c r="P2872" i="1"/>
  <c r="P25" i="1"/>
  <c r="P2362" i="1"/>
  <c r="P875" i="1"/>
  <c r="P2918" i="1"/>
  <c r="P2919" i="1"/>
  <c r="P721" i="1"/>
  <c r="P456" i="1"/>
  <c r="P1608" i="1"/>
  <c r="P1306" i="1"/>
  <c r="P1887" i="1"/>
  <c r="P455" i="1"/>
  <c r="P2968" i="1"/>
  <c r="P2090" i="1"/>
  <c r="P1236" i="1"/>
  <c r="P1079" i="1"/>
  <c r="P2651" i="1"/>
  <c r="P3219" i="1"/>
  <c r="P2650" i="1"/>
  <c r="P1283" i="1"/>
  <c r="P1005" i="1"/>
  <c r="P1787" i="1"/>
  <c r="P2877" i="1"/>
  <c r="P566" i="1"/>
  <c r="P16" i="1"/>
  <c r="P1289" i="1"/>
  <c r="P1156" i="1"/>
  <c r="P1816" i="1"/>
  <c r="P1817" i="1"/>
  <c r="P2895" i="1"/>
  <c r="P866" i="1"/>
  <c r="P2938" i="1"/>
  <c r="P189" i="1"/>
  <c r="P328" i="1"/>
  <c r="P2377" i="1"/>
  <c r="P1021" i="1"/>
  <c r="P587" i="1"/>
  <c r="P3181" i="1"/>
  <c r="P793" i="1"/>
  <c r="P1362" i="1"/>
  <c r="P794" i="1"/>
  <c r="P3182" i="1"/>
  <c r="P3180" i="1"/>
  <c r="P1719" i="1"/>
  <c r="P2247" i="1"/>
  <c r="P2812" i="1"/>
  <c r="P689" i="1"/>
  <c r="P1277" i="1"/>
  <c r="P2813" i="1"/>
  <c r="O877" i="1"/>
  <c r="O186" i="1"/>
  <c r="O2925" i="1"/>
  <c r="O2924" i="1"/>
  <c r="O187" i="1"/>
  <c r="O1017" i="1"/>
  <c r="O2106" i="1"/>
  <c r="O1087" i="1"/>
  <c r="O515" i="1"/>
  <c r="O1528" i="1"/>
  <c r="O260" i="1"/>
  <c r="O514" i="1"/>
  <c r="O2601" i="1"/>
  <c r="O2053" i="1"/>
  <c r="O937" i="1"/>
  <c r="O3163" i="1"/>
  <c r="O3164" i="1"/>
  <c r="O636" i="1"/>
  <c r="O3264" i="1"/>
  <c r="O523" i="1"/>
  <c r="O2685" i="1"/>
  <c r="O2116" i="1"/>
  <c r="O2117" i="1"/>
  <c r="O524" i="1"/>
  <c r="O2505" i="1"/>
  <c r="O756" i="1"/>
  <c r="O1483" i="1"/>
  <c r="O914" i="1"/>
  <c r="O3058" i="1"/>
  <c r="O755" i="1"/>
  <c r="O1366" i="1"/>
  <c r="O2079" i="1"/>
  <c r="O645" i="1"/>
  <c r="O1365" i="1"/>
  <c r="O383" i="1"/>
  <c r="O1657" i="1"/>
  <c r="O1466" i="1"/>
  <c r="O891" i="1"/>
  <c r="O890" i="1"/>
  <c r="O1310" i="1"/>
  <c r="O3003" i="1"/>
  <c r="O2441" i="1"/>
  <c r="O5" i="1"/>
  <c r="O678" i="1"/>
  <c r="O147" i="1"/>
  <c r="O2789" i="1"/>
  <c r="O838" i="1"/>
  <c r="O2223" i="1"/>
  <c r="O1577" i="1"/>
  <c r="O701" i="1"/>
  <c r="O999" i="1"/>
  <c r="O2852" i="1"/>
  <c r="O1762" i="1"/>
  <c r="O1576" i="1"/>
  <c r="O1536" i="1"/>
  <c r="O3273" i="1"/>
  <c r="O2700" i="1"/>
  <c r="O3274" i="1"/>
  <c r="O1247" i="1"/>
  <c r="O2126" i="1"/>
  <c r="O2649" i="1"/>
  <c r="O1078" i="1"/>
  <c r="O2089" i="1"/>
  <c r="O947" i="1"/>
  <c r="O1520" i="1"/>
  <c r="O946" i="1"/>
  <c r="O2479" i="1"/>
  <c r="O1943" i="1"/>
  <c r="O1324" i="1"/>
  <c r="O2480" i="1"/>
  <c r="O2481" i="1"/>
  <c r="O213" i="1"/>
  <c r="O2312" i="1"/>
  <c r="O1797" i="1"/>
  <c r="O2881" i="1"/>
  <c r="O2311" i="1"/>
  <c r="O2313" i="1"/>
  <c r="O1584" i="1"/>
  <c r="O560" i="1"/>
  <c r="O1002" i="1"/>
  <c r="O2296" i="1"/>
  <c r="O561" i="1"/>
  <c r="O162" i="1"/>
  <c r="O2864" i="1"/>
  <c r="O2060" i="1"/>
  <c r="O940" i="1"/>
  <c r="O2061" i="1"/>
  <c r="O2623" i="1"/>
  <c r="O2624" i="1"/>
  <c r="O246" i="1"/>
  <c r="O889" i="1"/>
  <c r="O2995" i="1"/>
  <c r="O2996" i="1"/>
  <c r="O598" i="1"/>
  <c r="O341" i="1"/>
  <c r="O1912" i="1"/>
  <c r="O1108" i="1"/>
  <c r="O2164" i="1"/>
  <c r="O2163" i="1"/>
  <c r="O2720" i="1"/>
  <c r="O128" i="1"/>
  <c r="O3308" i="1"/>
  <c r="O2039" i="1"/>
  <c r="O1356" i="1"/>
  <c r="O499" i="1"/>
  <c r="O3148" i="1"/>
  <c r="O3149" i="1"/>
  <c r="O933" i="1"/>
  <c r="O691" i="1"/>
  <c r="O2261" i="1"/>
  <c r="O421" i="1"/>
  <c r="O2259" i="1"/>
  <c r="O1724" i="1"/>
  <c r="O2260" i="1"/>
  <c r="O2972" i="1"/>
  <c r="O336" i="1"/>
  <c r="O1889" i="1"/>
  <c r="O881" i="1"/>
  <c r="O195" i="1"/>
  <c r="O38" i="1"/>
  <c r="O2299" i="1"/>
  <c r="O1424" i="1"/>
  <c r="O1773" i="1"/>
  <c r="O2300" i="1"/>
  <c r="O312" i="1"/>
  <c r="O1774" i="1"/>
  <c r="O3092" i="1"/>
  <c r="O484" i="1"/>
  <c r="O1994" i="1"/>
  <c r="O1057" i="1"/>
  <c r="O1340" i="1"/>
  <c r="O1208" i="1"/>
  <c r="O1940" i="1"/>
  <c r="O1941" i="1"/>
  <c r="O3035" i="1"/>
  <c r="O1194" i="1"/>
  <c r="O1193" i="1"/>
  <c r="O3034" i="1"/>
  <c r="O1854" i="1"/>
  <c r="O724" i="1"/>
  <c r="O1853" i="1"/>
  <c r="O444" i="1"/>
  <c r="O2923" i="1"/>
  <c r="O1297" i="1"/>
  <c r="O1684" i="1"/>
  <c r="O1269" i="1"/>
  <c r="O544" i="1"/>
  <c r="O1685" i="1"/>
  <c r="O1268" i="1"/>
  <c r="O3360" i="1"/>
  <c r="O621" i="1"/>
  <c r="O922" i="1"/>
  <c r="O1634" i="1"/>
  <c r="O1633" i="1"/>
  <c r="O770" i="1"/>
  <c r="O2539" i="1"/>
  <c r="O229" i="1"/>
  <c r="O1980" i="1"/>
  <c r="O73" i="1"/>
  <c r="O1492" i="1"/>
  <c r="O228" i="1"/>
  <c r="O364" i="1"/>
  <c r="O29" i="1"/>
  <c r="O1446" i="1"/>
  <c r="O1871" i="1"/>
  <c r="O2936" i="1"/>
  <c r="O2935" i="1"/>
  <c r="O1168" i="1"/>
  <c r="O1278" i="1"/>
  <c r="O1572" i="1"/>
  <c r="O1131" i="1"/>
  <c r="O844" i="1"/>
  <c r="O2248" i="1"/>
  <c r="O1130" i="1"/>
  <c r="O775" i="1"/>
  <c r="O3100" i="1"/>
  <c r="O3098" i="1"/>
  <c r="O3099" i="1"/>
  <c r="O2002" i="1"/>
  <c r="O2550" i="1"/>
  <c r="O671" i="1"/>
  <c r="O2194" i="1"/>
  <c r="O672" i="1"/>
  <c r="O543" i="1"/>
  <c r="O3354" i="1"/>
  <c r="O1681" i="1"/>
  <c r="O1858" i="1"/>
  <c r="O1859" i="1"/>
  <c r="O2927" i="1"/>
  <c r="O325" i="1"/>
  <c r="O1857" i="1"/>
  <c r="O1602" i="1"/>
  <c r="O548" i="1"/>
  <c r="O2219" i="1"/>
  <c r="O141" i="1"/>
  <c r="O1406" i="1"/>
  <c r="O1690" i="1"/>
  <c r="O2218" i="1"/>
  <c r="O2359" i="1"/>
  <c r="O2361" i="1"/>
  <c r="O2360" i="1"/>
  <c r="O1844" i="1"/>
  <c r="O323" i="1"/>
  <c r="O322" i="1"/>
  <c r="O3025" i="1"/>
  <c r="O1934" i="1"/>
  <c r="O208" i="1"/>
  <c r="O2464" i="1"/>
  <c r="O348" i="1"/>
  <c r="O349" i="1"/>
  <c r="O2894" i="1"/>
  <c r="O715" i="1"/>
  <c r="O575" i="1"/>
  <c r="O2893" i="1"/>
  <c r="O1815" i="1"/>
  <c r="O574" i="1"/>
  <c r="O2220" i="1"/>
  <c r="O2221" i="1"/>
  <c r="O144" i="1"/>
  <c r="O1694" i="1"/>
  <c r="O1120" i="1"/>
  <c r="O2784" i="1"/>
  <c r="O1739" i="1"/>
  <c r="O2272" i="1"/>
  <c r="O157" i="1"/>
  <c r="O694" i="1"/>
  <c r="O1738" i="1"/>
  <c r="O2832" i="1"/>
  <c r="O30" i="1"/>
  <c r="O188" i="1"/>
  <c r="O586" i="1"/>
  <c r="O2937" i="1"/>
  <c r="O1447" i="1"/>
  <c r="O2376" i="1"/>
  <c r="O631" i="1"/>
  <c r="O3112" i="1"/>
  <c r="O1216" i="1"/>
  <c r="O1643" i="1"/>
  <c r="O3113" i="1"/>
  <c r="O2567" i="1"/>
  <c r="O1670" i="1"/>
  <c r="O2158" i="1"/>
  <c r="O2157" i="1"/>
  <c r="O3300" i="1"/>
  <c r="O1671" i="1"/>
  <c r="O402" i="1"/>
  <c r="O1779" i="1"/>
  <c r="O1780" i="1"/>
  <c r="O565" i="1"/>
  <c r="O2304" i="1"/>
  <c r="O857" i="1"/>
  <c r="O314" i="1"/>
  <c r="O1358" i="1"/>
  <c r="O1650" i="1"/>
  <c r="O2051" i="1"/>
  <c r="O2052" i="1"/>
  <c r="O3162" i="1"/>
  <c r="O2600" i="1"/>
  <c r="O1470" i="1"/>
  <c r="O3015" i="1"/>
  <c r="O1033" i="1"/>
  <c r="O2452" i="1"/>
  <c r="O465" i="1"/>
  <c r="O2453" i="1"/>
  <c r="O2344" i="1"/>
  <c r="O2345" i="1"/>
  <c r="O1820" i="1"/>
  <c r="O869" i="1"/>
  <c r="O1819" i="1"/>
  <c r="O1821" i="1"/>
  <c r="O1832" i="1"/>
  <c r="O1834" i="1"/>
  <c r="O1833" i="1"/>
  <c r="O2909" i="1"/>
  <c r="O2908" i="1"/>
  <c r="O718" i="1"/>
  <c r="O1886" i="1"/>
  <c r="O2963" i="1"/>
  <c r="O334" i="1"/>
  <c r="O1607" i="1"/>
  <c r="O1304" i="1"/>
  <c r="O1305" i="1"/>
  <c r="O339" i="1"/>
  <c r="O2423" i="1"/>
  <c r="O2422" i="1"/>
  <c r="O595" i="1"/>
  <c r="O1029" i="1"/>
  <c r="O1904" i="1"/>
  <c r="O2208" i="1"/>
  <c r="O2772" i="1"/>
  <c r="O2209" i="1"/>
  <c r="O2773" i="1"/>
  <c r="O975" i="1"/>
  <c r="O3370" i="1"/>
  <c r="O2467" i="1"/>
  <c r="O1320" i="1"/>
  <c r="O902" i="1"/>
  <c r="O353" i="1"/>
  <c r="O3029" i="1"/>
  <c r="O352" i="1"/>
  <c r="O1339" i="1"/>
  <c r="O2535" i="1"/>
  <c r="O3088" i="1"/>
  <c r="O367" i="1"/>
  <c r="O1056" i="1"/>
  <c r="O368" i="1"/>
  <c r="O2640" i="1"/>
  <c r="O250" i="1"/>
  <c r="O102" i="1"/>
  <c r="O2639" i="1"/>
  <c r="O3199" i="1"/>
  <c r="O3200" i="1"/>
  <c r="O1862" i="1"/>
  <c r="O729" i="1"/>
  <c r="O326" i="1"/>
  <c r="O2929" i="1"/>
  <c r="O1166" i="1"/>
  <c r="O1861" i="1"/>
  <c r="O2563" i="1"/>
  <c r="O1641" i="1"/>
  <c r="O3108" i="1"/>
  <c r="O234" i="1"/>
  <c r="O1345" i="1"/>
  <c r="O233" i="1"/>
  <c r="O3324" i="1"/>
  <c r="O1394" i="1"/>
  <c r="O3325" i="1"/>
  <c r="O1545" i="1"/>
  <c r="O665" i="1"/>
  <c r="O825" i="1"/>
  <c r="O1101" i="1"/>
  <c r="O2707" i="1"/>
  <c r="O2145" i="1"/>
  <c r="O2147" i="1"/>
  <c r="O397" i="1"/>
  <c r="O2146" i="1"/>
  <c r="O216" i="1"/>
  <c r="O3043" i="1"/>
  <c r="O2488" i="1"/>
  <c r="O2489" i="1"/>
  <c r="O62" i="1"/>
  <c r="O1481" i="1"/>
  <c r="O130" i="1"/>
  <c r="O1390" i="1"/>
  <c r="O274" i="1"/>
  <c r="O1543" i="1"/>
  <c r="O1391" i="1"/>
  <c r="O2169" i="1"/>
  <c r="O851" i="1"/>
  <c r="O1735" i="1"/>
  <c r="O2269" i="1"/>
  <c r="O2268" i="1"/>
  <c r="O2830" i="1"/>
  <c r="O1574" i="1"/>
  <c r="O2270" i="1"/>
  <c r="O989" i="1"/>
  <c r="O555" i="1"/>
  <c r="O1736" i="1"/>
  <c r="O1414" i="1"/>
  <c r="O1415" i="1"/>
  <c r="O872" i="1"/>
  <c r="O578" i="1"/>
  <c r="O1594" i="1"/>
  <c r="O1827" i="1"/>
  <c r="O2350" i="1"/>
  <c r="O178" i="1"/>
  <c r="O2827" i="1"/>
  <c r="O2265" i="1"/>
  <c r="O422" i="1"/>
  <c r="O1729" i="1"/>
  <c r="O554" i="1"/>
  <c r="O2826" i="1"/>
  <c r="O859" i="1"/>
  <c r="O1427" i="1"/>
  <c r="O165" i="1"/>
  <c r="O2878" i="1"/>
  <c r="O567" i="1"/>
  <c r="O708" i="1"/>
  <c r="O1768" i="1"/>
  <c r="O1769" i="1"/>
  <c r="O704" i="1"/>
  <c r="O2289" i="1"/>
  <c r="O1767" i="1"/>
  <c r="O2856" i="1"/>
  <c r="O43" i="1"/>
  <c r="O1027" i="1"/>
  <c r="O737" i="1"/>
  <c r="O1611" i="1"/>
  <c r="O1461" i="1"/>
  <c r="O44" i="1"/>
  <c r="O2868" i="1"/>
  <c r="O2866" i="1"/>
  <c r="O1145" i="1"/>
  <c r="O2301" i="1"/>
  <c r="O563" i="1"/>
  <c r="O2867" i="1"/>
  <c r="O418" i="1"/>
  <c r="O1709" i="1"/>
  <c r="O2236" i="1"/>
  <c r="O843" i="1"/>
  <c r="O1708" i="1"/>
  <c r="O417" i="1"/>
  <c r="O2100" i="1"/>
  <c r="O3233" i="1"/>
  <c r="O807" i="1"/>
  <c r="O1082" i="1"/>
  <c r="O950" i="1"/>
  <c r="O2099" i="1"/>
  <c r="O2284" i="1"/>
  <c r="O698" i="1"/>
  <c r="O1755" i="1"/>
  <c r="O1419" i="1"/>
  <c r="O2845" i="1"/>
  <c r="O1754" i="1"/>
  <c r="O378" i="1"/>
  <c r="O3153" i="1"/>
  <c r="O1649" i="1"/>
  <c r="O2044" i="1"/>
  <c r="O3154" i="1"/>
  <c r="O2045" i="1"/>
  <c r="O1335" i="1"/>
  <c r="O2519" i="1"/>
  <c r="O71" i="1"/>
  <c r="O1972" i="1"/>
  <c r="O1051" i="1"/>
  <c r="O1050" i="1"/>
  <c r="O84" i="1"/>
  <c r="O2570" i="1"/>
  <c r="O3118" i="1"/>
  <c r="O2571" i="1"/>
  <c r="O2014" i="1"/>
  <c r="O1499" i="1"/>
  <c r="O3216" i="1"/>
  <c r="O2083" i="1"/>
  <c r="O2648" i="1"/>
  <c r="O3215" i="1"/>
  <c r="O1368" i="1"/>
  <c r="O804" i="1"/>
  <c r="O3042" i="1"/>
  <c r="O2487" i="1"/>
  <c r="O909" i="1"/>
  <c r="O752" i="1"/>
  <c r="O1627" i="1"/>
  <c r="O1953" i="1"/>
  <c r="O699" i="1"/>
  <c r="O1759" i="1"/>
  <c r="O2846" i="1"/>
  <c r="O1757" i="1"/>
  <c r="O1756" i="1"/>
  <c r="O1758" i="1"/>
  <c r="O1925" i="1"/>
  <c r="O745" i="1"/>
  <c r="O1620" i="1"/>
  <c r="O2455" i="1"/>
  <c r="O2456" i="1"/>
  <c r="O1926" i="1"/>
  <c r="O230" i="1"/>
  <c r="O1054" i="1"/>
  <c r="O2529" i="1"/>
  <c r="O1338" i="1"/>
  <c r="O482" i="1"/>
  <c r="O765" i="1"/>
  <c r="O2317" i="1"/>
  <c r="O1801" i="1"/>
  <c r="O713" i="1"/>
  <c r="O2885" i="1"/>
  <c r="O2316" i="1"/>
  <c r="O436" i="1"/>
  <c r="O834" i="1"/>
  <c r="O2207" i="1"/>
  <c r="O3369" i="1"/>
  <c r="O1687" i="1"/>
  <c r="O974" i="1"/>
  <c r="O2771" i="1"/>
  <c r="O1176" i="1"/>
  <c r="O2967" i="1"/>
  <c r="O37" i="1"/>
  <c r="O194" i="1"/>
  <c r="O2401" i="1"/>
  <c r="O2400" i="1"/>
  <c r="O1343" i="1"/>
  <c r="O3101" i="1"/>
  <c r="O3102" i="1"/>
  <c r="O1213" i="1"/>
  <c r="O2552" i="1"/>
  <c r="O627" i="1"/>
  <c r="O3312" i="1"/>
  <c r="O273" i="1"/>
  <c r="O965" i="1"/>
  <c r="O2721" i="1"/>
  <c r="O2168" i="1"/>
  <c r="O964" i="1"/>
  <c r="O1863" i="1"/>
  <c r="O1019" i="1"/>
  <c r="O1864" i="1"/>
  <c r="O1865" i="1"/>
  <c r="O2930" i="1"/>
  <c r="O445" i="1"/>
  <c r="O868" i="1"/>
  <c r="O867" i="1"/>
  <c r="O2341" i="1"/>
  <c r="O2897" i="1"/>
  <c r="O2340" i="1"/>
  <c r="O2896" i="1"/>
  <c r="O3139" i="1"/>
  <c r="O931" i="1"/>
  <c r="O3140" i="1"/>
  <c r="O932" i="1"/>
  <c r="O3141" i="1"/>
  <c r="O1353" i="1"/>
  <c r="O235" i="1"/>
  <c r="O3120" i="1"/>
  <c r="O1500" i="1"/>
  <c r="O3119" i="1"/>
  <c r="O779" i="1"/>
  <c r="O1061" i="1"/>
  <c r="O1361" i="1"/>
  <c r="O1653" i="1"/>
  <c r="O507" i="1"/>
  <c r="O3177" i="1"/>
  <c r="O2057" i="1"/>
  <c r="O2618" i="1"/>
  <c r="O1605" i="1"/>
  <c r="O1301" i="1"/>
  <c r="O1452" i="1"/>
  <c r="O735" i="1"/>
  <c r="O1022" i="1"/>
  <c r="O2389" i="1"/>
  <c r="O1264" i="1"/>
  <c r="O2185" i="1"/>
  <c r="O1114" i="1"/>
  <c r="O2744" i="1"/>
  <c r="O282" i="1"/>
  <c r="O667" i="1"/>
  <c r="O1913" i="1"/>
  <c r="O51" i="1"/>
  <c r="O50" i="1"/>
  <c r="O343" i="1"/>
  <c r="O342" i="1"/>
  <c r="O2435" i="1"/>
  <c r="O2589" i="1"/>
  <c r="O1355" i="1"/>
  <c r="O3144" i="1"/>
  <c r="O497" i="1"/>
  <c r="O1505" i="1"/>
  <c r="O2035" i="1"/>
  <c r="O1254" i="1"/>
  <c r="O1255" i="1"/>
  <c r="O3299" i="1"/>
  <c r="O123" i="1"/>
  <c r="O272" i="1"/>
  <c r="O2156" i="1"/>
  <c r="O3000" i="1"/>
  <c r="O2438" i="1"/>
  <c r="O1184" i="1"/>
  <c r="O202" i="1"/>
  <c r="O2437" i="1"/>
  <c r="O1309" i="1"/>
  <c r="O2817" i="1"/>
  <c r="O2249" i="1"/>
  <c r="O1720" i="1"/>
  <c r="O1410" i="1"/>
  <c r="O2250" i="1"/>
  <c r="O2816" i="1"/>
  <c r="O3220" i="1"/>
  <c r="O1080" i="1"/>
  <c r="O1238" i="1"/>
  <c r="O3222" i="1"/>
  <c r="O3221" i="1"/>
  <c r="O2653" i="1"/>
  <c r="O122" i="1"/>
  <c r="O2712" i="1"/>
  <c r="O1253" i="1"/>
  <c r="O3295" i="1"/>
  <c r="O3294" i="1"/>
  <c r="O2155" i="1"/>
  <c r="O1547" i="1"/>
  <c r="O966" i="1"/>
  <c r="O2178" i="1"/>
  <c r="O1675" i="1"/>
  <c r="O2732" i="1"/>
  <c r="O3329" i="1"/>
  <c r="O1635" i="1"/>
  <c r="O2543" i="1"/>
  <c r="O2544" i="1"/>
  <c r="O2541" i="1"/>
  <c r="O1996" i="1"/>
  <c r="O2542" i="1"/>
  <c r="O252" i="1"/>
  <c r="O2093" i="1"/>
  <c r="O948" i="1"/>
  <c r="O2654" i="1"/>
  <c r="O1373" i="1"/>
  <c r="O384" i="1"/>
  <c r="O766" i="1"/>
  <c r="O3083" i="1"/>
  <c r="O919" i="1"/>
  <c r="O615" i="1"/>
  <c r="O2530" i="1"/>
  <c r="O616" i="1"/>
  <c r="O2190" i="1"/>
  <c r="O1554" i="1"/>
  <c r="O969" i="1"/>
  <c r="O3344" i="1"/>
  <c r="O1555" i="1"/>
  <c r="O138" i="1"/>
  <c r="O1456" i="1"/>
  <c r="O2399" i="1"/>
  <c r="O2965" i="1"/>
  <c r="O2966" i="1"/>
  <c r="O1175" i="1"/>
  <c r="O2398" i="1"/>
  <c r="O2769" i="1"/>
  <c r="O833" i="1"/>
  <c r="O676" i="1"/>
  <c r="O1271" i="1"/>
  <c r="O140" i="1"/>
  <c r="O1272" i="1"/>
  <c r="O1717" i="1"/>
  <c r="O1409" i="1"/>
  <c r="O2808" i="1"/>
  <c r="O2243" i="1"/>
  <c r="O2244" i="1"/>
  <c r="O1716" i="1"/>
  <c r="O1840" i="1"/>
  <c r="O2358" i="1"/>
  <c r="O720" i="1"/>
  <c r="O1162" i="1"/>
  <c r="O2357" i="1"/>
  <c r="O1839" i="1"/>
  <c r="O2450" i="1"/>
  <c r="O3014" i="1"/>
  <c r="O1618" i="1"/>
  <c r="O2451" i="1"/>
  <c r="O1314" i="1"/>
  <c r="O1313" i="1"/>
  <c r="O389" i="1"/>
  <c r="O2105" i="1"/>
  <c r="O109" i="1"/>
  <c r="O1665" i="1"/>
  <c r="O1376" i="1"/>
  <c r="O1527" i="1"/>
  <c r="O203" i="1"/>
  <c r="O3012" i="1"/>
  <c r="O744" i="1"/>
  <c r="O3013" i="1"/>
  <c r="O895" i="1"/>
  <c r="O1469" i="1"/>
  <c r="O169" i="1"/>
  <c r="O1809" i="1"/>
  <c r="O2890" i="1"/>
  <c r="O20" i="1"/>
  <c r="O437" i="1"/>
  <c r="O2330" i="1"/>
  <c r="O1878" i="1"/>
  <c r="O2951" i="1"/>
  <c r="O2952" i="1"/>
  <c r="O2953" i="1"/>
  <c r="O190" i="1"/>
  <c r="O1879" i="1"/>
  <c r="O646" i="1"/>
  <c r="O1658" i="1"/>
  <c r="O647" i="1"/>
  <c r="O3211" i="1"/>
  <c r="O2644" i="1"/>
  <c r="O3210" i="1"/>
  <c r="O942" i="1"/>
  <c r="O2636" i="1"/>
  <c r="O2071" i="1"/>
  <c r="O3194" i="1"/>
  <c r="O2637" i="1"/>
  <c r="O99" i="1"/>
  <c r="O1986" i="1"/>
  <c r="O1493" i="1"/>
  <c r="O2533" i="1"/>
  <c r="O2534" i="1"/>
  <c r="O768" i="1"/>
  <c r="O231" i="1"/>
  <c r="O2338" i="1"/>
  <c r="O1814" i="1"/>
  <c r="O1155" i="1"/>
  <c r="O714" i="1"/>
  <c r="O1813" i="1"/>
  <c r="O2339" i="1"/>
  <c r="O874" i="1"/>
  <c r="O2916" i="1"/>
  <c r="O1843" i="1"/>
  <c r="O1292" i="1"/>
  <c r="O580" i="1"/>
  <c r="O2917" i="1"/>
  <c r="O1683" i="1"/>
  <c r="O3358" i="1"/>
  <c r="O674" i="1"/>
  <c r="O970" i="1"/>
  <c r="O3357" i="1"/>
  <c r="O2200" i="1"/>
  <c r="O1760" i="1"/>
  <c r="O2285" i="1"/>
  <c r="O1280" i="1"/>
  <c r="O2849" i="1"/>
  <c r="O308" i="1"/>
  <c r="O700" i="1"/>
  <c r="O365" i="1"/>
  <c r="O613" i="1"/>
  <c r="O1053" i="1"/>
  <c r="O1981" i="1"/>
  <c r="O1337" i="1"/>
  <c r="O1982" i="1"/>
  <c r="O1553" i="1"/>
  <c r="O2752" i="1"/>
  <c r="O3343" i="1"/>
  <c r="O1679" i="1"/>
  <c r="O1397" i="1"/>
  <c r="O542" i="1"/>
  <c r="O573" i="1"/>
  <c r="O572" i="1"/>
  <c r="O167" i="1"/>
  <c r="O862" i="1"/>
  <c r="O1431" i="1"/>
  <c r="O1152" i="1"/>
  <c r="O632" i="1"/>
  <c r="O2013" i="1"/>
  <c r="O2569" i="1"/>
  <c r="O1498" i="1"/>
  <c r="O3116" i="1"/>
  <c r="O1346" i="1"/>
  <c r="O1979" i="1"/>
  <c r="O2527" i="1"/>
  <c r="O72" i="1"/>
  <c r="O1978" i="1"/>
  <c r="O2526" i="1"/>
  <c r="O764" i="1"/>
  <c r="O2812" i="1"/>
  <c r="O689" i="1"/>
  <c r="O1277" i="1"/>
  <c r="O2813" i="1"/>
  <c r="O1719" i="1"/>
  <c r="O2247" i="1"/>
  <c r="O3291" i="1"/>
  <c r="O2154" i="1"/>
  <c r="O2153" i="1"/>
  <c r="O1541" i="1"/>
  <c r="O962" i="1"/>
  <c r="O2710" i="1"/>
  <c r="O3202" i="1"/>
  <c r="O382" i="1"/>
  <c r="O1232" i="1"/>
  <c r="O2641" i="1"/>
  <c r="O3201" i="1"/>
  <c r="O2642" i="1"/>
  <c r="O387" i="1"/>
  <c r="O108" i="1"/>
  <c r="O2671" i="1"/>
  <c r="O2104" i="1"/>
  <c r="O258" i="1"/>
  <c r="O3241" i="1"/>
  <c r="O2214" i="1"/>
  <c r="O410" i="1"/>
  <c r="O2776" i="1"/>
  <c r="O2216" i="1"/>
  <c r="O1119" i="1"/>
  <c r="O2215" i="1"/>
  <c r="O2818" i="1"/>
  <c r="O985" i="1"/>
  <c r="O1722" i="1"/>
  <c r="O2253" i="1"/>
  <c r="O845" i="1"/>
  <c r="O690" i="1"/>
  <c r="O192" i="1"/>
  <c r="O193" i="1"/>
  <c r="O1884" i="1"/>
  <c r="O1303" i="1"/>
  <c r="O2393" i="1"/>
  <c r="O2961" i="1"/>
  <c r="O581" i="1"/>
  <c r="O1849" i="1"/>
  <c r="O1164" i="1"/>
  <c r="O2368" i="1"/>
  <c r="O1441" i="1"/>
  <c r="O2921" i="1"/>
  <c r="O3022" i="1"/>
  <c r="O1473" i="1"/>
  <c r="O3023" i="1"/>
  <c r="O3024" i="1"/>
  <c r="O1933" i="1"/>
  <c r="O467" i="1"/>
  <c r="O1880" i="1"/>
  <c r="O736" i="1"/>
  <c r="O449" i="1"/>
  <c r="O2954" i="1"/>
  <c r="O2955" i="1"/>
  <c r="O2390" i="1"/>
  <c r="P497" i="1"/>
  <c r="P1505" i="1"/>
  <c r="P2035" i="1"/>
  <c r="P2589" i="1"/>
  <c r="P1355" i="1"/>
  <c r="P3144" i="1"/>
  <c r="P1991" i="1"/>
  <c r="P370" i="1"/>
  <c r="P3090" i="1"/>
  <c r="P2538" i="1"/>
  <c r="P3091" i="1"/>
  <c r="P1632" i="1"/>
  <c r="P3065" i="1"/>
  <c r="P2509" i="1"/>
  <c r="P1201" i="1"/>
  <c r="P1966" i="1"/>
  <c r="P1968" i="1"/>
  <c r="P1967" i="1"/>
  <c r="P3035" i="1"/>
  <c r="P1194" i="1"/>
  <c r="P1941" i="1"/>
  <c r="P1940" i="1"/>
  <c r="P3034" i="1"/>
  <c r="P1193" i="1"/>
  <c r="P2443" i="1"/>
  <c r="P1031" i="1"/>
  <c r="P1915" i="1"/>
  <c r="P1916" i="1"/>
  <c r="P3005" i="1"/>
  <c r="P3006" i="1"/>
  <c r="P39" i="1"/>
  <c r="P882" i="1"/>
  <c r="P1892" i="1"/>
  <c r="P2405" i="1"/>
  <c r="P1893" i="1"/>
  <c r="P2406" i="1"/>
  <c r="P190" i="1"/>
  <c r="P1879" i="1"/>
  <c r="P2951" i="1"/>
  <c r="P2953" i="1"/>
  <c r="P2952" i="1"/>
  <c r="P1878" i="1"/>
  <c r="P728" i="1"/>
  <c r="P1018" i="1"/>
  <c r="P2928" i="1"/>
  <c r="P1860" i="1"/>
  <c r="P1298" i="1"/>
  <c r="P2373" i="1"/>
  <c r="P1598" i="1"/>
  <c r="P1163" i="1"/>
  <c r="P1291" i="1"/>
  <c r="P1841" i="1"/>
  <c r="P184" i="1"/>
  <c r="P1842" i="1"/>
  <c r="P1157" i="1"/>
  <c r="P2347" i="1"/>
  <c r="P2346" i="1"/>
  <c r="P870" i="1"/>
  <c r="P1435" i="1"/>
  <c r="P2900" i="1"/>
  <c r="P1807" i="1"/>
  <c r="P317" i="1"/>
  <c r="P863" i="1"/>
  <c r="P2322" i="1"/>
  <c r="P1587" i="1"/>
  <c r="P2888" i="1"/>
  <c r="P708" i="1"/>
  <c r="P859" i="1"/>
  <c r="P1427" i="1"/>
  <c r="P165" i="1"/>
  <c r="P567" i="1"/>
  <c r="P2878" i="1"/>
  <c r="P2860" i="1"/>
  <c r="P2861" i="1"/>
  <c r="P2295" i="1"/>
  <c r="P1770" i="1"/>
  <c r="P1001" i="1"/>
  <c r="P2859" i="1"/>
  <c r="P1137" i="1"/>
  <c r="P424" i="1"/>
  <c r="P304" i="1"/>
  <c r="P1417" i="1"/>
  <c r="P1748" i="1"/>
  <c r="P997" i="1"/>
  <c r="P2825" i="1"/>
  <c r="P2263" i="1"/>
  <c r="P1135" i="1"/>
  <c r="P2264" i="1"/>
  <c r="P850" i="1"/>
  <c r="P693" i="1"/>
  <c r="P1716" i="1"/>
  <c r="P1717" i="1"/>
  <c r="P1409" i="1"/>
  <c r="P2243" i="1"/>
  <c r="P2808" i="1"/>
  <c r="P2244" i="1"/>
  <c r="P291" i="1"/>
  <c r="P292" i="1"/>
  <c r="P414" i="1"/>
  <c r="P682" i="1"/>
  <c r="P683" i="1"/>
  <c r="P1566" i="1"/>
  <c r="P650" i="1"/>
  <c r="P1663" i="1"/>
  <c r="P2667" i="1"/>
  <c r="P1525" i="1"/>
  <c r="P810" i="1"/>
  <c r="P2668" i="1"/>
  <c r="P1041" i="1"/>
  <c r="P3050" i="1"/>
  <c r="P754" i="1"/>
  <c r="P358" i="1"/>
  <c r="P913" i="1"/>
  <c r="P1327" i="1"/>
  <c r="P2425" i="1"/>
  <c r="P458" i="1"/>
  <c r="P1614" i="1"/>
  <c r="P1908" i="1"/>
  <c r="P2426" i="1"/>
  <c r="P2427" i="1"/>
  <c r="P191" i="1"/>
  <c r="P1023" i="1"/>
  <c r="P2959" i="1"/>
  <c r="P35" i="1"/>
  <c r="P1174" i="1"/>
  <c r="P1173" i="1"/>
  <c r="P877" i="1"/>
  <c r="P186" i="1"/>
  <c r="P1017" i="1"/>
  <c r="P2924" i="1"/>
  <c r="P2925" i="1"/>
  <c r="P187" i="1"/>
  <c r="P1439" i="1"/>
  <c r="P1836" i="1"/>
  <c r="P321" i="1"/>
  <c r="P1837" i="1"/>
  <c r="P182" i="1"/>
  <c r="P2913" i="1"/>
  <c r="P2898" i="1"/>
  <c r="P2899" i="1"/>
  <c r="P172" i="1"/>
  <c r="P1818" i="1"/>
  <c r="P22" i="1"/>
  <c r="P1592" i="1"/>
  <c r="P2886" i="1"/>
  <c r="P571" i="1"/>
  <c r="P18" i="1"/>
  <c r="P2319" i="1"/>
  <c r="P1805" i="1"/>
  <c r="P2318" i="1"/>
  <c r="P2874" i="1"/>
  <c r="P2875" i="1"/>
  <c r="P707" i="1"/>
  <c r="P1785" i="1"/>
  <c r="P1784" i="1"/>
  <c r="P1581" i="1"/>
  <c r="P1767" i="1"/>
  <c r="P2856" i="1"/>
  <c r="P1768" i="1"/>
  <c r="P1769" i="1"/>
  <c r="P704" i="1"/>
  <c r="P2289" i="1"/>
  <c r="P2836" i="1"/>
  <c r="P2837" i="1"/>
  <c r="P854" i="1"/>
  <c r="P2838" i="1"/>
  <c r="P2281" i="1"/>
  <c r="P2282" i="1"/>
  <c r="P691" i="1"/>
  <c r="P2261" i="1"/>
  <c r="P421" i="1"/>
  <c r="P2259" i="1"/>
  <c r="P2260" i="1"/>
  <c r="P1724" i="1"/>
  <c r="P9" i="1"/>
  <c r="P2804" i="1"/>
  <c r="P1711" i="1"/>
  <c r="P2805" i="1"/>
  <c r="P1712" i="1"/>
  <c r="P1569" i="1"/>
  <c r="P679" i="1"/>
  <c r="P2224" i="1"/>
  <c r="P839" i="1"/>
  <c r="P2790" i="1"/>
  <c r="P1700" i="1"/>
  <c r="P290" i="1"/>
  <c r="P2055" i="1"/>
  <c r="P1069" i="1"/>
  <c r="P3176" i="1"/>
  <c r="P244" i="1"/>
  <c r="P637" i="1"/>
  <c r="P505" i="1"/>
  <c r="P3098" i="1"/>
  <c r="P2002" i="1"/>
  <c r="P3099" i="1"/>
  <c r="P775" i="1"/>
  <c r="P3100" i="1"/>
  <c r="P2550" i="1"/>
  <c r="P3077" i="1"/>
  <c r="P2517" i="1"/>
  <c r="P1049" i="1"/>
  <c r="P2518" i="1"/>
  <c r="P1490" i="1"/>
  <c r="P610" i="1"/>
  <c r="P1479" i="1"/>
  <c r="P1951" i="1"/>
  <c r="P908" i="1"/>
  <c r="P60" i="1"/>
  <c r="P61" i="1"/>
  <c r="P3038" i="1"/>
  <c r="P1618" i="1"/>
  <c r="P2451" i="1"/>
  <c r="P1313" i="1"/>
  <c r="P1314" i="1"/>
  <c r="P2450" i="1"/>
  <c r="P3014" i="1"/>
  <c r="P43" i="1"/>
  <c r="P1027" i="1"/>
  <c r="P44" i="1"/>
  <c r="P1461" i="1"/>
  <c r="P1611" i="1"/>
  <c r="P737" i="1"/>
  <c r="P735" i="1"/>
  <c r="P1022" i="1"/>
  <c r="P1605" i="1"/>
  <c r="P2389" i="1"/>
  <c r="P1301" i="1"/>
  <c r="P1452" i="1"/>
  <c r="P1863" i="1"/>
  <c r="P1019" i="1"/>
  <c r="P1864" i="1"/>
  <c r="P1865" i="1"/>
  <c r="P445" i="1"/>
  <c r="P2930" i="1"/>
  <c r="P2359" i="1"/>
  <c r="P2361" i="1"/>
  <c r="P2360" i="1"/>
  <c r="P1844" i="1"/>
  <c r="P322" i="1"/>
  <c r="P323" i="1"/>
  <c r="P2348" i="1"/>
  <c r="P1822" i="1"/>
  <c r="P576" i="1"/>
  <c r="P2349" i="1"/>
  <c r="P1013" i="1"/>
  <c r="P176" i="1"/>
  <c r="P1153" i="1"/>
  <c r="P1154" i="1"/>
  <c r="P1589" i="1"/>
  <c r="P1808" i="1"/>
  <c r="P1433" i="1"/>
  <c r="P2326" i="1"/>
  <c r="P1428" i="1"/>
  <c r="P1790" i="1"/>
  <c r="P17" i="1"/>
  <c r="P2309" i="1"/>
  <c r="P1583" i="1"/>
  <c r="P1791" i="1"/>
  <c r="P559" i="1"/>
  <c r="P1423" i="1"/>
  <c r="P856" i="1"/>
  <c r="P2863" i="1"/>
  <c r="P1771" i="1"/>
  <c r="P430" i="1"/>
  <c r="P1750" i="1"/>
  <c r="P697" i="1"/>
  <c r="P1418" i="1"/>
  <c r="P696" i="1"/>
  <c r="P1751" i="1"/>
  <c r="P307" i="1"/>
  <c r="P2267" i="1"/>
  <c r="P1732" i="1"/>
  <c r="P1730" i="1"/>
  <c r="P1733" i="1"/>
  <c r="P2266" i="1"/>
  <c r="P1731" i="1"/>
  <c r="P2810" i="1"/>
  <c r="P2246" i="1"/>
  <c r="P688" i="1"/>
  <c r="P2811" i="1"/>
  <c r="P552" i="1"/>
  <c r="P1718" i="1"/>
  <c r="P2796" i="1"/>
  <c r="P2225" i="1"/>
  <c r="P7" i="1"/>
  <c r="P981" i="1"/>
  <c r="P550" i="1"/>
  <c r="P6" i="1"/>
  <c r="P2778" i="1"/>
  <c r="P2217" i="1"/>
  <c r="P289" i="1"/>
  <c r="P2779" i="1"/>
  <c r="P1560" i="1"/>
  <c r="P2777" i="1"/>
  <c r="P1184" i="1"/>
  <c r="P202" i="1"/>
  <c r="P1309" i="1"/>
  <c r="P2437" i="1"/>
  <c r="P3000" i="1"/>
  <c r="P2438" i="1"/>
  <c r="P1924" i="1"/>
  <c r="P205" i="1"/>
  <c r="P897" i="1"/>
  <c r="P1186" i="1"/>
  <c r="P896" i="1"/>
  <c r="P1472" i="1"/>
  <c r="P2470" i="1"/>
  <c r="P3031" i="1"/>
  <c r="P1191" i="1"/>
  <c r="P2471" i="1"/>
  <c r="P1192" i="1"/>
  <c r="P3030" i="1"/>
  <c r="P217" i="1"/>
  <c r="P3044" i="1"/>
  <c r="P1482" i="1"/>
  <c r="P910" i="1"/>
  <c r="P2490" i="1"/>
  <c r="P356" i="1"/>
  <c r="P473" i="1"/>
  <c r="P915" i="1"/>
  <c r="P67" i="1"/>
  <c r="P1487" i="1"/>
  <c r="P1964" i="1"/>
  <c r="P3061" i="1"/>
  <c r="P1204" i="1"/>
  <c r="P1975" i="1"/>
  <c r="P2523" i="1"/>
  <c r="P1491" i="1"/>
  <c r="P2524" i="1"/>
  <c r="P479" i="1"/>
  <c r="P1633" i="1"/>
  <c r="P1634" i="1"/>
  <c r="P770" i="1"/>
  <c r="P621" i="1"/>
  <c r="P922" i="1"/>
  <c r="P2539" i="1"/>
  <c r="P489" i="1"/>
  <c r="P82" i="1"/>
  <c r="P1059" i="1"/>
  <c r="P2558" i="1"/>
  <c r="P83" i="1"/>
  <c r="P2559" i="1"/>
  <c r="P2591" i="1"/>
  <c r="P3150" i="1"/>
  <c r="P2592" i="1"/>
  <c r="P1507" i="1"/>
  <c r="P934" i="1"/>
  <c r="P2040" i="1"/>
  <c r="P646" i="1"/>
  <c r="P1658" i="1"/>
  <c r="P2644" i="1"/>
  <c r="P3210" i="1"/>
  <c r="P647" i="1"/>
  <c r="P3211" i="1"/>
  <c r="P2969" i="1"/>
  <c r="P2971" i="1"/>
  <c r="P1888" i="1"/>
  <c r="P2402" i="1"/>
  <c r="P2970" i="1"/>
  <c r="P335" i="1"/>
  <c r="P890" i="1"/>
  <c r="P1310" i="1"/>
  <c r="P3003" i="1"/>
  <c r="P2441" i="1"/>
  <c r="P1466" i="1"/>
  <c r="P891" i="1"/>
  <c r="P750" i="1"/>
  <c r="P211" i="1"/>
  <c r="P58" i="1"/>
  <c r="P59" i="1"/>
  <c r="P904" i="1"/>
  <c r="P2474" i="1"/>
  <c r="P1330" i="1"/>
  <c r="P1965" i="1"/>
  <c r="P224" i="1"/>
  <c r="P1045" i="1"/>
  <c r="P363" i="1"/>
  <c r="P68" i="1"/>
  <c r="P2375" i="1"/>
  <c r="P327" i="1"/>
  <c r="P585" i="1"/>
  <c r="P1445" i="1"/>
  <c r="P584" i="1"/>
  <c r="P1870" i="1"/>
  <c r="P450" i="1"/>
  <c r="P34" i="1"/>
  <c r="P1881" i="1"/>
  <c r="P1302" i="1"/>
  <c r="P2956" i="1"/>
  <c r="P1453" i="1"/>
  <c r="P1895" i="1"/>
  <c r="P337" i="1"/>
  <c r="P1178" i="1"/>
  <c r="P1894" i="1"/>
  <c r="P338" i="1"/>
  <c r="P1896" i="1"/>
  <c r="P596" i="1"/>
  <c r="P1909" i="1"/>
  <c r="P2429" i="1"/>
  <c r="P2990" i="1"/>
  <c r="P2428" i="1"/>
  <c r="P197" i="1"/>
  <c r="P599" i="1"/>
  <c r="P463" i="1"/>
  <c r="P3010" i="1"/>
  <c r="P3009" i="1"/>
  <c r="P893" i="1"/>
  <c r="P1918" i="1"/>
  <c r="P3021" i="1"/>
  <c r="P2463" i="1"/>
  <c r="P55" i="1"/>
  <c r="P1932" i="1"/>
  <c r="P1187" i="1"/>
  <c r="P207" i="1"/>
  <c r="P1943" i="1"/>
  <c r="P2479" i="1"/>
  <c r="P2480" i="1"/>
  <c r="P213" i="1"/>
  <c r="P2481" i="1"/>
  <c r="P1324" i="1"/>
  <c r="P2498" i="1"/>
  <c r="P1328" i="1"/>
  <c r="P1198" i="1"/>
  <c r="P1197" i="1"/>
  <c r="P2499" i="1"/>
  <c r="P2497" i="1"/>
  <c r="P761" i="1"/>
  <c r="P3070" i="1"/>
  <c r="P474" i="1"/>
  <c r="P475" i="1"/>
  <c r="P3069" i="1"/>
  <c r="P1488" i="1"/>
  <c r="P1054" i="1"/>
  <c r="P765" i="1"/>
  <c r="P2529" i="1"/>
  <c r="P230" i="1"/>
  <c r="P482" i="1"/>
  <c r="P1338" i="1"/>
  <c r="P1341" i="1"/>
  <c r="P1997" i="1"/>
  <c r="P924" i="1"/>
  <c r="P79" i="1"/>
  <c r="P923" i="1"/>
  <c r="P623" i="1"/>
  <c r="P3109" i="1"/>
  <c r="P2565" i="1"/>
  <c r="P374" i="1"/>
  <c r="P2564" i="1"/>
  <c r="P2008" i="1"/>
  <c r="P375" i="1"/>
  <c r="P3133" i="1"/>
  <c r="P2581" i="1"/>
  <c r="P1502" i="1"/>
  <c r="P2580" i="1"/>
  <c r="P2579" i="1"/>
  <c r="P2025" i="1"/>
  <c r="P2044" i="1"/>
  <c r="P3154" i="1"/>
  <c r="P2045" i="1"/>
  <c r="P378" i="1"/>
  <c r="P3153" i="1"/>
  <c r="P1649" i="1"/>
  <c r="P2610" i="1"/>
  <c r="P2613" i="1"/>
  <c r="P2611" i="1"/>
  <c r="P3175" i="1"/>
  <c r="P2612" i="1"/>
  <c r="P790" i="1"/>
  <c r="P1656" i="1"/>
  <c r="P2633" i="1"/>
  <c r="P2069" i="1"/>
  <c r="P796" i="1"/>
  <c r="P248" i="1"/>
  <c r="P97" i="1"/>
  <c r="P945" i="1"/>
  <c r="P1659" i="1"/>
  <c r="P2647" i="1"/>
  <c r="P803" i="1"/>
  <c r="P2080" i="1"/>
  <c r="P1518" i="1"/>
  <c r="P2659" i="1"/>
  <c r="P386" i="1"/>
  <c r="P2660" i="1"/>
  <c r="P3232" i="1"/>
  <c r="P2661" i="1"/>
  <c r="P1524" i="1"/>
  <c r="P517" i="1"/>
  <c r="P518" i="1"/>
  <c r="P1666" i="1"/>
  <c r="P262" i="1"/>
  <c r="P3249" i="1"/>
  <c r="P3250" i="1"/>
  <c r="P392" i="1"/>
  <c r="P2122" i="1"/>
  <c r="P2120" i="1"/>
  <c r="P1384" i="1"/>
  <c r="P1383" i="1"/>
  <c r="P2121" i="1"/>
  <c r="P2144" i="1"/>
  <c r="P2706" i="1"/>
  <c r="P1539" i="1"/>
  <c r="P119" i="1"/>
  <c r="P529" i="1"/>
  <c r="P3284" i="1"/>
  <c r="P534" i="1"/>
  <c r="P3302" i="1"/>
  <c r="P2161" i="1"/>
  <c r="P659" i="1"/>
  <c r="P125" i="1"/>
  <c r="P126" i="1"/>
  <c r="P824" i="1"/>
  <c r="P3323" i="1"/>
  <c r="P2728" i="1"/>
  <c r="P2729" i="1"/>
  <c r="P537" i="1"/>
  <c r="P2727" i="1"/>
  <c r="P2748" i="1"/>
  <c r="P1677" i="1"/>
  <c r="P668" i="1"/>
  <c r="P283" i="1"/>
  <c r="P2749" i="1"/>
  <c r="P1115" i="1"/>
  <c r="P675" i="1"/>
  <c r="P2764" i="1"/>
  <c r="P1270" i="1"/>
  <c r="P1557" i="1"/>
  <c r="P3361" i="1"/>
  <c r="P2765" i="1"/>
  <c r="P1207" i="1"/>
  <c r="P1992" i="1"/>
  <c r="P75" i="1"/>
  <c r="P1494" i="1"/>
  <c r="P622" i="1"/>
  <c r="P1993" i="1"/>
  <c r="P2555" i="1"/>
  <c r="P1058" i="1"/>
  <c r="P2005" i="1"/>
  <c r="P1496" i="1"/>
  <c r="P630" i="1"/>
  <c r="P81" i="1"/>
  <c r="P2021" i="1"/>
  <c r="P781" i="1"/>
  <c r="P491" i="1"/>
  <c r="P2019" i="1"/>
  <c r="P1644" i="1"/>
  <c r="P2020" i="1"/>
  <c r="P2037" i="1"/>
  <c r="P2036" i="1"/>
  <c r="P3147" i="1"/>
  <c r="P1221" i="1"/>
  <c r="P2038" i="1"/>
  <c r="P1222" i="1"/>
  <c r="P2054" i="1"/>
  <c r="P2606" i="1"/>
  <c r="P504" i="1"/>
  <c r="P241" i="1"/>
  <c r="P1652" i="1"/>
  <c r="P2607" i="1"/>
  <c r="P2635" i="1"/>
  <c r="P1074" i="1"/>
  <c r="P509" i="1"/>
  <c r="P797" i="1"/>
  <c r="P2070" i="1"/>
  <c r="P644" i="1"/>
  <c r="P106" i="1"/>
  <c r="P1242" i="1"/>
  <c r="P808" i="1"/>
  <c r="P256" i="1"/>
  <c r="P3234" i="1"/>
  <c r="P1375" i="1"/>
  <c r="P2571" i="1"/>
  <c r="P2014" i="1"/>
  <c r="P1499" i="1"/>
  <c r="P84" i="1"/>
  <c r="P2570" i="1"/>
  <c r="P3118" i="1"/>
  <c r="P932" i="1"/>
  <c r="P3141" i="1"/>
  <c r="P1353" i="1"/>
  <c r="P3139" i="1"/>
  <c r="P931" i="1"/>
  <c r="P3140" i="1"/>
  <c r="P2050" i="1"/>
  <c r="P2599" i="1"/>
  <c r="P3161" i="1"/>
  <c r="P784" i="1"/>
  <c r="P2598" i="1"/>
  <c r="P785" i="1"/>
  <c r="P2058" i="1"/>
  <c r="P2619" i="1"/>
  <c r="P2059" i="1"/>
  <c r="P2620" i="1"/>
  <c r="P3178" i="1"/>
  <c r="P791" i="1"/>
  <c r="P2638" i="1"/>
  <c r="P3195" i="1"/>
  <c r="P943" i="1"/>
  <c r="P798" i="1"/>
  <c r="P1516" i="1"/>
  <c r="P2072" i="1"/>
  <c r="P1660" i="1"/>
  <c r="P1519" i="1"/>
  <c r="P1370" i="1"/>
  <c r="P3218" i="1"/>
  <c r="P2087" i="1"/>
  <c r="P2088" i="1"/>
  <c r="P2664" i="1"/>
  <c r="P1084" i="1"/>
  <c r="P2101" i="1"/>
  <c r="P1662" i="1"/>
  <c r="P3236" i="1"/>
  <c r="P257" i="1"/>
  <c r="P3256" i="1"/>
  <c r="P522" i="1"/>
  <c r="P2113" i="1"/>
  <c r="P1379" i="1"/>
  <c r="P2676" i="1"/>
  <c r="P2114" i="1"/>
  <c r="P1247" i="1"/>
  <c r="P2126" i="1"/>
  <c r="P1536" i="1"/>
  <c r="P3273" i="1"/>
  <c r="P2700" i="1"/>
  <c r="P3274" i="1"/>
  <c r="P1105" i="1"/>
  <c r="P1104" i="1"/>
  <c r="P2151" i="1"/>
  <c r="P3288" i="1"/>
  <c r="P270" i="1"/>
  <c r="P3289" i="1"/>
  <c r="P2167" i="1"/>
  <c r="P3309" i="1"/>
  <c r="P820" i="1"/>
  <c r="P3310" i="1"/>
  <c r="P661" i="1"/>
  <c r="P3311" i="1"/>
  <c r="P538" i="1"/>
  <c r="P3330" i="1"/>
  <c r="P1676" i="1"/>
  <c r="P279" i="1"/>
  <c r="P2179" i="1"/>
  <c r="P1548" i="1"/>
  <c r="P2192" i="1"/>
  <c r="P2191" i="1"/>
  <c r="P829" i="1"/>
  <c r="P1680" i="1"/>
  <c r="P3345" i="1"/>
  <c r="P2193" i="1"/>
  <c r="P3367" i="1"/>
  <c r="P2770" i="1"/>
  <c r="P3368" i="1"/>
  <c r="P545" i="1"/>
  <c r="P2206" i="1"/>
  <c r="P1686" i="1"/>
  <c r="P795" i="1"/>
  <c r="P2627" i="1"/>
  <c r="P2063" i="1"/>
  <c r="P2064" i="1"/>
  <c r="P3185" i="1"/>
  <c r="P1513" i="1"/>
  <c r="P1234" i="1"/>
  <c r="P510" i="1"/>
  <c r="P3205" i="1"/>
  <c r="P2643" i="1"/>
  <c r="P801" i="1"/>
  <c r="P511" i="1"/>
  <c r="P949" i="1"/>
  <c r="P385" i="1"/>
  <c r="P1239" i="1"/>
  <c r="P3226" i="1"/>
  <c r="P3225" i="1"/>
  <c r="P2655" i="1"/>
  <c r="P1527" i="1"/>
  <c r="P389" i="1"/>
  <c r="P109" i="1"/>
  <c r="P2105" i="1"/>
  <c r="P1376" i="1"/>
  <c r="P1665" i="1"/>
  <c r="P2686" i="1"/>
  <c r="P2118" i="1"/>
  <c r="P1093" i="1"/>
  <c r="P525" i="1"/>
  <c r="P113" i="1"/>
  <c r="P2687" i="1"/>
  <c r="P1669" i="1"/>
  <c r="P268" i="1"/>
  <c r="P3279" i="1"/>
  <c r="P2704" i="1"/>
  <c r="P2137" i="1"/>
  <c r="P528" i="1"/>
  <c r="P2715" i="1"/>
  <c r="P2714" i="1"/>
  <c r="P2716" i="1"/>
  <c r="P401" i="1"/>
  <c r="P1106" i="1"/>
  <c r="P3298" i="1"/>
  <c r="P2172" i="1"/>
  <c r="P2724" i="1"/>
  <c r="P822" i="1"/>
  <c r="P2173" i="1"/>
  <c r="P821" i="1"/>
  <c r="P2723" i="1"/>
  <c r="P3335" i="1"/>
  <c r="P540" i="1"/>
  <c r="P967" i="1"/>
  <c r="P2743" i="1"/>
  <c r="P2742" i="1"/>
  <c r="P2183" i="1"/>
  <c r="P2198" i="1"/>
  <c r="P3356" i="1"/>
  <c r="P1556" i="1"/>
  <c r="P285" i="1"/>
  <c r="P2758" i="1"/>
  <c r="P2759" i="1"/>
  <c r="P288" i="1"/>
  <c r="P2213" i="1"/>
  <c r="P1273" i="1"/>
  <c r="P835" i="1"/>
  <c r="P3373" i="1"/>
  <c r="P1403" i="1"/>
  <c r="P1246" i="1"/>
  <c r="P2678" i="1"/>
  <c r="P3257" i="1"/>
  <c r="P2679" i="1"/>
  <c r="P1090" i="1"/>
  <c r="P2677" i="1"/>
  <c r="P2127" i="1"/>
  <c r="P957" i="1"/>
  <c r="P1097" i="1"/>
  <c r="P2128" i="1"/>
  <c r="P3275" i="1"/>
  <c r="P1248" i="1"/>
  <c r="P2709" i="1"/>
  <c r="P399" i="1"/>
  <c r="P656" i="1"/>
  <c r="P3290" i="1"/>
  <c r="P2152" i="1"/>
  <c r="P531" i="1"/>
  <c r="P964" i="1"/>
  <c r="P965" i="1"/>
  <c r="P3312" i="1"/>
  <c r="P273" i="1"/>
  <c r="P2721" i="1"/>
  <c r="P2168" i="1"/>
  <c r="P2733" i="1"/>
  <c r="P2734" i="1"/>
  <c r="P2180" i="1"/>
  <c r="P280" i="1"/>
  <c r="P1549" i="1"/>
  <c r="P539" i="1"/>
  <c r="P3346" i="1"/>
  <c r="P407" i="1"/>
  <c r="P2753" i="1"/>
  <c r="P3347" i="1"/>
  <c r="P3348" i="1"/>
  <c r="P3349" i="1"/>
  <c r="P3369" i="1"/>
  <c r="P2207" i="1"/>
  <c r="P2771" i="1"/>
  <c r="P1687" i="1"/>
  <c r="P974" i="1"/>
  <c r="P834" i="1"/>
  <c r="P2234" i="1"/>
  <c r="P1274" i="1"/>
  <c r="P2235" i="1"/>
  <c r="P686" i="1"/>
  <c r="P295" i="1"/>
  <c r="P841" i="1"/>
  <c r="P1752" i="1"/>
  <c r="P2844" i="1"/>
  <c r="P2283" i="1"/>
  <c r="P1753" i="1"/>
  <c r="P1575" i="1"/>
  <c r="P159" i="1"/>
  <c r="P1840" i="1"/>
  <c r="P720" i="1"/>
  <c r="P2358" i="1"/>
  <c r="P2357" i="1"/>
  <c r="P1162" i="1"/>
  <c r="P1839" i="1"/>
  <c r="P909" i="1"/>
  <c r="P752" i="1"/>
  <c r="P1953" i="1"/>
  <c r="P2487" i="1"/>
  <c r="P3042" i="1"/>
  <c r="P1627" i="1"/>
  <c r="P2279" i="1"/>
  <c r="P302" i="1"/>
  <c r="P852" i="1"/>
  <c r="P1746" i="1"/>
  <c r="P1745" i="1"/>
  <c r="P14" i="1"/>
  <c r="P2316" i="1"/>
  <c r="P436" i="1"/>
  <c r="P2317" i="1"/>
  <c r="P1801" i="1"/>
  <c r="P713" i="1"/>
  <c r="P2885" i="1"/>
  <c r="P581" i="1"/>
  <c r="P1164" i="1"/>
  <c r="P1849" i="1"/>
  <c r="P1441" i="1"/>
  <c r="P2368" i="1"/>
  <c r="P2921" i="1"/>
  <c r="P1897" i="1"/>
  <c r="P1307" i="1"/>
  <c r="P40" i="1"/>
  <c r="P1179" i="1"/>
  <c r="P2407" i="1"/>
  <c r="P2974" i="1"/>
  <c r="P2842" i="1"/>
  <c r="P15" i="1"/>
  <c r="P1747" i="1"/>
  <c r="P855" i="1"/>
  <c r="P996" i="1"/>
  <c r="P303" i="1"/>
  <c r="P1429" i="1"/>
  <c r="P1149" i="1"/>
  <c r="P709" i="1"/>
  <c r="P1792" i="1"/>
  <c r="P1147" i="1"/>
  <c r="P1148" i="1"/>
  <c r="P869" i="1"/>
  <c r="P1821" i="1"/>
  <c r="P2344" i="1"/>
  <c r="P2345" i="1"/>
  <c r="P1820" i="1"/>
  <c r="P1819" i="1"/>
  <c r="P50" i="1"/>
  <c r="P343" i="1"/>
  <c r="P342" i="1"/>
  <c r="P2435" i="1"/>
  <c r="P51" i="1"/>
  <c r="P1913" i="1"/>
  <c r="P1126" i="1"/>
  <c r="P1127" i="1"/>
  <c r="P2801" i="1"/>
  <c r="P1128" i="1"/>
  <c r="P1710" i="1"/>
  <c r="P2802" i="1"/>
  <c r="O1420" i="1"/>
  <c r="O426" i="1"/>
  <c r="O2847" i="1"/>
  <c r="O1139" i="1"/>
  <c r="O2848" i="1"/>
  <c r="O160" i="1"/>
  <c r="O1000" i="1"/>
  <c r="O2855" i="1"/>
  <c r="O1766" i="1"/>
  <c r="O2287" i="1"/>
  <c r="O2288" i="1"/>
  <c r="O1421" i="1"/>
  <c r="O1062" i="1"/>
  <c r="O1354" i="1"/>
  <c r="O2031" i="1"/>
  <c r="O2032" i="1"/>
  <c r="O2033" i="1"/>
  <c r="O3142" i="1"/>
  <c r="O3166" i="1"/>
  <c r="O2604" i="1"/>
  <c r="O2605" i="1"/>
  <c r="O3165" i="1"/>
  <c r="O3167" i="1"/>
  <c r="O93" i="1"/>
  <c r="O541" i="1"/>
  <c r="O3340" i="1"/>
  <c r="O968" i="1"/>
  <c r="O1552" i="1"/>
  <c r="O2186" i="1"/>
  <c r="O136" i="1"/>
  <c r="O2302" i="1"/>
  <c r="O2869" i="1"/>
  <c r="O2303" i="1"/>
  <c r="O1775" i="1"/>
  <c r="O313" i="1"/>
  <c r="O1776" i="1"/>
  <c r="O2307" i="1"/>
  <c r="O1789" i="1"/>
  <c r="O2308" i="1"/>
  <c r="O2879" i="1"/>
  <c r="O1788" i="1"/>
  <c r="O2306" i="1"/>
  <c r="O2765" i="1"/>
  <c r="O2764" i="1"/>
  <c r="O675" i="1"/>
  <c r="O1557" i="1"/>
  <c r="O3361" i="1"/>
  <c r="O1270" i="1"/>
  <c r="O2742" i="1"/>
  <c r="O2743" i="1"/>
  <c r="O540" i="1"/>
  <c r="O2183" i="1"/>
  <c r="O967" i="1"/>
  <c r="O3335" i="1"/>
  <c r="O1351" i="1"/>
  <c r="O3136" i="1"/>
  <c r="O2029" i="1"/>
  <c r="O87" i="1"/>
  <c r="O1645" i="1"/>
  <c r="O88" i="1"/>
  <c r="O3190" i="1"/>
  <c r="O3191" i="1"/>
  <c r="O2067" i="1"/>
  <c r="O1655" i="1"/>
  <c r="O2631" i="1"/>
  <c r="O2630" i="1"/>
  <c r="O1015" i="1"/>
  <c r="O1597" i="1"/>
  <c r="O579" i="1"/>
  <c r="O1014" i="1"/>
  <c r="O1596" i="1"/>
  <c r="O2911" i="1"/>
  <c r="O1823" i="1"/>
  <c r="O2903" i="1"/>
  <c r="O577" i="1"/>
  <c r="O177" i="1"/>
  <c r="O320" i="1"/>
  <c r="O2902" i="1"/>
  <c r="O472" i="1"/>
  <c r="O360" i="1"/>
  <c r="O757" i="1"/>
  <c r="O1963" i="1"/>
  <c r="O758" i="1"/>
  <c r="O1486" i="1"/>
  <c r="O2780" i="1"/>
  <c r="O1561" i="1"/>
  <c r="O1688" i="1"/>
  <c r="O1562" i="1"/>
  <c r="O547" i="1"/>
  <c r="O411" i="1"/>
  <c r="O847" i="1"/>
  <c r="O1723" i="1"/>
  <c r="O848" i="1"/>
  <c r="O2257" i="1"/>
  <c r="O2256" i="1"/>
  <c r="O155" i="1"/>
  <c r="O3192" i="1"/>
  <c r="O2632" i="1"/>
  <c r="O1072" i="1"/>
  <c r="O1229" i="1"/>
  <c r="O3193" i="1"/>
  <c r="O2068" i="1"/>
  <c r="O1942" i="1"/>
  <c r="O2476" i="1"/>
  <c r="O469" i="1"/>
  <c r="O905" i="1"/>
  <c r="O3036" i="1"/>
  <c r="O354" i="1"/>
  <c r="O1847" i="1"/>
  <c r="O185" i="1"/>
  <c r="O1848" i="1"/>
  <c r="O1846" i="1"/>
  <c r="O443" i="1"/>
  <c r="O876" i="1"/>
  <c r="O3261" i="1"/>
  <c r="O3263" i="1"/>
  <c r="O3262" i="1"/>
  <c r="O1092" i="1"/>
  <c r="O1381" i="1"/>
  <c r="O2684" i="1"/>
  <c r="O983" i="1"/>
  <c r="O1706" i="1"/>
  <c r="O1275" i="1"/>
  <c r="O842" i="1"/>
  <c r="O2799" i="1"/>
  <c r="O1707" i="1"/>
  <c r="O2371" i="1"/>
  <c r="O726" i="1"/>
  <c r="O725" i="1"/>
  <c r="O1855" i="1"/>
  <c r="O1600" i="1"/>
  <c r="O28" i="1"/>
  <c r="O3207" i="1"/>
  <c r="O104" i="1"/>
  <c r="O3208" i="1"/>
  <c r="O3206" i="1"/>
  <c r="O3209" i="1"/>
  <c r="O1367" i="1"/>
  <c r="O2822" i="1"/>
  <c r="O1725" i="1"/>
  <c r="O2823" i="1"/>
  <c r="O2821" i="1"/>
  <c r="O2262" i="1"/>
  <c r="O1726" i="1"/>
  <c r="O3175" i="1"/>
  <c r="O790" i="1"/>
  <c r="O2612" i="1"/>
  <c r="O2610" i="1"/>
  <c r="O2613" i="1"/>
  <c r="O2611" i="1"/>
  <c r="O3124" i="1"/>
  <c r="O3125" i="1"/>
  <c r="O2018" i="1"/>
  <c r="O2572" i="1"/>
  <c r="O2017" i="1"/>
  <c r="O2573" i="1"/>
  <c r="O992" i="1"/>
  <c r="O2835" i="1"/>
  <c r="O13" i="1"/>
  <c r="O2278" i="1"/>
  <c r="O1744" i="1"/>
  <c r="O1743" i="1"/>
  <c r="O2801" i="1"/>
  <c r="O1128" i="1"/>
  <c r="O1710" i="1"/>
  <c r="O2802" i="1"/>
  <c r="O1126" i="1"/>
  <c r="O1127" i="1"/>
  <c r="O943" i="1"/>
  <c r="O798" i="1"/>
  <c r="O2072" i="1"/>
  <c r="O1516" i="1"/>
  <c r="O2638" i="1"/>
  <c r="O3195" i="1"/>
  <c r="O815" i="1"/>
  <c r="O2690" i="1"/>
  <c r="O2691" i="1"/>
  <c r="O2119" i="1"/>
  <c r="O265" i="1"/>
  <c r="O814" i="1"/>
  <c r="O115" i="1"/>
  <c r="O2696" i="1"/>
  <c r="O2695" i="1"/>
  <c r="O1095" i="1"/>
  <c r="O116" i="1"/>
  <c r="O3269" i="1"/>
  <c r="O2492" i="1"/>
  <c r="O3046" i="1"/>
  <c r="O2493" i="1"/>
  <c r="O1195" i="1"/>
  <c r="O2494" i="1"/>
  <c r="O1954" i="1"/>
  <c r="O1451" i="1"/>
  <c r="O33" i="1"/>
  <c r="O2386" i="1"/>
  <c r="O2387" i="1"/>
  <c r="O2947" i="1"/>
  <c r="O1450" i="1"/>
  <c r="O292" i="1"/>
  <c r="O414" i="1"/>
  <c r="O683" i="1"/>
  <c r="O682" i="1"/>
  <c r="O1566" i="1"/>
  <c r="O291" i="1"/>
  <c r="O2162" i="1"/>
  <c r="O3304" i="1"/>
  <c r="O3303" i="1"/>
  <c r="O1542" i="1"/>
  <c r="O1672" i="1"/>
  <c r="O1107" i="1"/>
  <c r="O852" i="1"/>
  <c r="O1746" i="1"/>
  <c r="O1745" i="1"/>
  <c r="O14" i="1"/>
  <c r="O2279" i="1"/>
  <c r="O302" i="1"/>
  <c r="O1154" i="1"/>
  <c r="O2326" i="1"/>
  <c r="O1808" i="1"/>
  <c r="O1589" i="1"/>
  <c r="O1433" i="1"/>
  <c r="O1153" i="1"/>
  <c r="O684" i="1"/>
  <c r="O2795" i="1"/>
  <c r="O148" i="1"/>
  <c r="O2794" i="1"/>
  <c r="O1567" i="1"/>
  <c r="O1704" i="1"/>
  <c r="O381" i="1"/>
  <c r="O3188" i="1"/>
  <c r="O2629" i="1"/>
  <c r="O3189" i="1"/>
  <c r="O2066" i="1"/>
  <c r="O96" i="1"/>
  <c r="O223" i="1"/>
  <c r="O1043" i="1"/>
  <c r="O1962" i="1"/>
  <c r="O608" i="1"/>
  <c r="O1484" i="1"/>
  <c r="O1961" i="1"/>
  <c r="O1491" i="1"/>
  <c r="O2524" i="1"/>
  <c r="O1975" i="1"/>
  <c r="O479" i="1"/>
  <c r="O1204" i="1"/>
  <c r="O2523" i="1"/>
  <c r="O1837" i="1"/>
  <c r="O182" i="1"/>
  <c r="O1439" i="1"/>
  <c r="O321" i="1"/>
  <c r="O1836" i="1"/>
  <c r="O2913" i="1"/>
  <c r="O1036" i="1"/>
  <c r="O350" i="1"/>
  <c r="O3026" i="1"/>
  <c r="O1622" i="1"/>
  <c r="O1037" i="1"/>
  <c r="O1935" i="1"/>
  <c r="O907" i="1"/>
  <c r="O2486" i="1"/>
  <c r="O2485" i="1"/>
  <c r="O355" i="1"/>
  <c r="O1478" i="1"/>
  <c r="O1326" i="1"/>
  <c r="O2634" i="1"/>
  <c r="O1073" i="1"/>
  <c r="O643" i="1"/>
  <c r="O642" i="1"/>
  <c r="O98" i="1"/>
  <c r="O1515" i="1"/>
  <c r="O286" i="1"/>
  <c r="O2211" i="1"/>
  <c r="O1559" i="1"/>
  <c r="O2774" i="1"/>
  <c r="O287" i="1"/>
  <c r="O1400" i="1"/>
  <c r="O582" i="1"/>
  <c r="O1165" i="1"/>
  <c r="O1443" i="1"/>
  <c r="O1599" i="1"/>
  <c r="O722" i="1"/>
  <c r="O2369" i="1"/>
  <c r="O2170" i="1"/>
  <c r="O1259" i="1"/>
  <c r="O2722" i="1"/>
  <c r="O404" i="1"/>
  <c r="O275" i="1"/>
  <c r="O535" i="1"/>
  <c r="O1965" i="1"/>
  <c r="O224" i="1"/>
  <c r="O1045" i="1"/>
  <c r="O363" i="1"/>
  <c r="O68" i="1"/>
  <c r="O1330" i="1"/>
  <c r="O2188" i="1"/>
  <c r="O2751" i="1"/>
  <c r="O3342" i="1"/>
  <c r="O2189" i="1"/>
  <c r="O1678" i="1"/>
  <c r="O1266" i="1"/>
  <c r="O3336" i="1"/>
  <c r="O2184" i="1"/>
  <c r="O3337" i="1"/>
  <c r="O3338" i="1"/>
  <c r="O666" i="1"/>
  <c r="O828" i="1"/>
  <c r="O3027" i="1"/>
  <c r="O3028" i="1"/>
  <c r="O749" i="1"/>
  <c r="O1188" i="1"/>
  <c r="O2465" i="1"/>
  <c r="O1038" i="1"/>
  <c r="O1973" i="1"/>
  <c r="O1974" i="1"/>
  <c r="O917" i="1"/>
  <c r="O2521" i="1"/>
  <c r="O1336" i="1"/>
  <c r="O2520" i="1"/>
  <c r="O281" i="1"/>
  <c r="O2737" i="1"/>
  <c r="O2736" i="1"/>
  <c r="O3331" i="1"/>
  <c r="O2735" i="1"/>
  <c r="O1112" i="1"/>
  <c r="O1325" i="1"/>
  <c r="O2483" i="1"/>
  <c r="O2482" i="1"/>
  <c r="O1945" i="1"/>
  <c r="O1475" i="1"/>
  <c r="O1944" i="1"/>
  <c r="O1705" i="1"/>
  <c r="O1123" i="1"/>
  <c r="O415" i="1"/>
  <c r="O2226" i="1"/>
  <c r="O149" i="1"/>
  <c r="O1568" i="1"/>
  <c r="O658" i="1"/>
  <c r="O1386" i="1"/>
  <c r="O3301" i="1"/>
  <c r="O2717" i="1"/>
  <c r="O1387" i="1"/>
  <c r="O2159" i="1"/>
  <c r="O244" i="1"/>
  <c r="O637" i="1"/>
  <c r="O505" i="1"/>
  <c r="O2055" i="1"/>
  <c r="O1069" i="1"/>
  <c r="O3176" i="1"/>
  <c r="O1918" i="1"/>
  <c r="O599" i="1"/>
  <c r="O3009" i="1"/>
  <c r="O3010" i="1"/>
  <c r="O893" i="1"/>
  <c r="O463" i="1"/>
  <c r="O1734" i="1"/>
  <c r="O988" i="1"/>
  <c r="O1413" i="1"/>
  <c r="O2829" i="1"/>
  <c r="O2828" i="1"/>
  <c r="O301" i="1"/>
  <c r="O638" i="1"/>
  <c r="O641" i="1"/>
  <c r="O639" i="1"/>
  <c r="O640" i="1"/>
  <c r="O3184" i="1"/>
  <c r="O1364" i="1"/>
  <c r="O1260" i="1"/>
  <c r="O662" i="1"/>
  <c r="O3315" i="1"/>
  <c r="O276" i="1"/>
  <c r="O536" i="1"/>
  <c r="O2171" i="1"/>
  <c r="O1901" i="1"/>
  <c r="O2419" i="1"/>
  <c r="O2418" i="1"/>
  <c r="O45" i="1"/>
  <c r="O1902" i="1"/>
  <c r="O886" i="1"/>
  <c r="O2537" i="1"/>
  <c r="O369" i="1"/>
  <c r="O1631" i="1"/>
  <c r="O1990" i="1"/>
  <c r="O3089" i="1"/>
  <c r="O620" i="1"/>
  <c r="O1287" i="1"/>
  <c r="O2315" i="1"/>
  <c r="O1800" i="1"/>
  <c r="O2884" i="1"/>
  <c r="O1008" i="1"/>
  <c r="O1007" i="1"/>
  <c r="O3062" i="1"/>
  <c r="O362" i="1"/>
  <c r="O1329" i="1"/>
  <c r="O1629" i="1"/>
  <c r="O361" i="1"/>
  <c r="O1200" i="1"/>
  <c r="O3040" i="1"/>
  <c r="O3041" i="1"/>
  <c r="O1480" i="1"/>
  <c r="O3039" i="1"/>
  <c r="O1952" i="1"/>
  <c r="O215" i="1"/>
  <c r="O2701" i="1"/>
  <c r="O1249" i="1"/>
  <c r="O2129" i="1"/>
  <c r="O2130" i="1"/>
  <c r="O1668" i="1"/>
  <c r="O3276" i="1"/>
  <c r="O2274" i="1"/>
  <c r="O1740" i="1"/>
  <c r="O2833" i="1"/>
  <c r="O695" i="1"/>
  <c r="O2275" i="1"/>
  <c r="O2273" i="1"/>
  <c r="O2206" i="1"/>
  <c r="O1686" i="1"/>
  <c r="O3367" i="1"/>
  <c r="O2770" i="1"/>
  <c r="O3368" i="1"/>
  <c r="O545" i="1"/>
  <c r="O551" i="1"/>
  <c r="O685" i="1"/>
  <c r="O294" i="1"/>
  <c r="O293" i="1"/>
  <c r="O2227" i="1"/>
  <c r="O2797" i="1"/>
  <c r="O2723" i="1"/>
  <c r="O821" i="1"/>
  <c r="O2724" i="1"/>
  <c r="O822" i="1"/>
  <c r="O2172" i="1"/>
  <c r="O2173" i="1"/>
  <c r="O2580" i="1"/>
  <c r="O2579" i="1"/>
  <c r="O2025" i="1"/>
  <c r="O3133" i="1"/>
  <c r="O2581" i="1"/>
  <c r="O1502" i="1"/>
  <c r="O3085" i="1"/>
  <c r="O483" i="1"/>
  <c r="O618" i="1"/>
  <c r="O617" i="1"/>
  <c r="O2532" i="1"/>
  <c r="O1985" i="1"/>
  <c r="O2502" i="1"/>
  <c r="O607" i="1"/>
  <c r="O1042" i="1"/>
  <c r="O3053" i="1"/>
  <c r="O1199" i="1"/>
  <c r="O1960" i="1"/>
  <c r="O3247" i="1"/>
  <c r="O2109" i="1"/>
  <c r="O2674" i="1"/>
  <c r="O2673" i="1"/>
  <c r="O2108" i="1"/>
  <c r="O3248" i="1"/>
  <c r="O251" i="1"/>
  <c r="O2086" i="1"/>
  <c r="O2085" i="1"/>
  <c r="O2084" i="1"/>
  <c r="O3217" i="1"/>
  <c r="O1369" i="1"/>
  <c r="O2993" i="1"/>
  <c r="O47" i="1"/>
  <c r="O1910" i="1"/>
  <c r="O2432" i="1"/>
  <c r="O597" i="1"/>
  <c r="O2433" i="1"/>
  <c r="O396" i="1"/>
  <c r="O959" i="1"/>
  <c r="O2143" i="1"/>
  <c r="O3283" i="1"/>
  <c r="O1252" i="1"/>
  <c r="O1538" i="1"/>
  <c r="O2620" i="1"/>
  <c r="O3178" i="1"/>
  <c r="O791" i="1"/>
  <c r="O2058" i="1"/>
  <c r="O2619" i="1"/>
  <c r="O2059" i="1"/>
  <c r="O2425" i="1"/>
  <c r="O458" i="1"/>
  <c r="O1614" i="1"/>
  <c r="O2427" i="1"/>
  <c r="O1908" i="1"/>
  <c r="O2426" i="1"/>
  <c r="O952" i="1"/>
  <c r="O1377" i="1"/>
  <c r="O3251" i="1"/>
  <c r="O1088" i="1"/>
  <c r="O520" i="1"/>
  <c r="O519" i="1"/>
  <c r="O409" i="1"/>
  <c r="O139" i="1"/>
  <c r="O2763" i="1"/>
  <c r="O971" i="1"/>
  <c r="O972" i="1"/>
  <c r="O3359" i="1"/>
  <c r="O18" i="1"/>
  <c r="O2319" i="1"/>
  <c r="O1805" i="1"/>
  <c r="O2318" i="1"/>
  <c r="O2886" i="1"/>
  <c r="O571" i="1"/>
  <c r="O2030" i="1"/>
  <c r="O3138" i="1"/>
  <c r="O1352" i="1"/>
  <c r="O3137" i="1"/>
  <c r="O237" i="1"/>
  <c r="O930" i="1"/>
  <c r="O2819" i="1"/>
  <c r="O846" i="1"/>
  <c r="O299" i="1"/>
  <c r="O986" i="1"/>
  <c r="O987" i="1"/>
  <c r="O298" i="1"/>
  <c r="O191" i="1"/>
  <c r="O1023" i="1"/>
  <c r="O1174" i="1"/>
  <c r="O1173" i="1"/>
  <c r="O2959" i="1"/>
  <c r="O35" i="1"/>
  <c r="O2824" i="1"/>
  <c r="O692" i="1"/>
  <c r="O1727" i="1"/>
  <c r="O1134" i="1"/>
  <c r="O300" i="1"/>
  <c r="O1728" i="1"/>
  <c r="O2739" i="1"/>
  <c r="O3334" i="1"/>
  <c r="O2740" i="1"/>
  <c r="O135" i="1"/>
  <c r="O2738" i="1"/>
  <c r="O2741" i="1"/>
  <c r="O241" i="1"/>
  <c r="O1652" i="1"/>
  <c r="O2607" i="1"/>
  <c r="O2054" i="1"/>
  <c r="O2606" i="1"/>
  <c r="O504" i="1"/>
  <c r="O707" i="1"/>
  <c r="O1785" i="1"/>
  <c r="O1784" i="1"/>
  <c r="O1581" i="1"/>
  <c r="O2874" i="1"/>
  <c r="O2875" i="1"/>
  <c r="O172" i="1"/>
  <c r="O1818" i="1"/>
  <c r="O1592" i="1"/>
  <c r="O2899" i="1"/>
  <c r="O2898" i="1"/>
  <c r="O22" i="1"/>
  <c r="O2814" i="1"/>
  <c r="O153" i="1"/>
  <c r="O297" i="1"/>
  <c r="O2815" i="1"/>
  <c r="O152" i="1"/>
  <c r="O1279" i="1"/>
  <c r="O2468" i="1"/>
  <c r="O2469" i="1"/>
  <c r="O1623" i="1"/>
  <c r="O1939" i="1"/>
  <c r="O210" i="1"/>
  <c r="O1938" i="1"/>
  <c r="O1401" i="1"/>
  <c r="O2775" i="1"/>
  <c r="O1118" i="1"/>
  <c r="O3372" i="1"/>
  <c r="O1402" i="1"/>
  <c r="O2212" i="1"/>
  <c r="O1873" i="1"/>
  <c r="O31" i="1"/>
  <c r="O2378" i="1"/>
  <c r="O588" i="1"/>
  <c r="O1872" i="1"/>
  <c r="O329" i="1"/>
  <c r="O1799" i="1"/>
  <c r="O1285" i="1"/>
  <c r="O1006" i="1"/>
  <c r="O1286" i="1"/>
  <c r="O711" i="1"/>
  <c r="O435" i="1"/>
  <c r="O797" i="1"/>
  <c r="O2070" i="1"/>
  <c r="O644" i="1"/>
  <c r="O2635" i="1"/>
  <c r="O1074" i="1"/>
  <c r="O509" i="1"/>
  <c r="O786" i="1"/>
  <c r="O1066" i="1"/>
  <c r="O242" i="1"/>
  <c r="O1225" i="1"/>
  <c r="O379" i="1"/>
  <c r="O3168" i="1"/>
  <c r="O1598" i="1"/>
  <c r="O1163" i="1"/>
  <c r="O1841" i="1"/>
  <c r="O1842" i="1"/>
  <c r="O184" i="1"/>
  <c r="O1291" i="1"/>
  <c r="O2073" i="1"/>
  <c r="O2074" i="1"/>
  <c r="O944" i="1"/>
  <c r="O249" i="1"/>
  <c r="O1075" i="1"/>
  <c r="O799" i="1"/>
  <c r="O3016" i="1"/>
  <c r="O1034" i="1"/>
  <c r="O898" i="1"/>
  <c r="O3017" i="1"/>
  <c r="O1927" i="1"/>
  <c r="O899" i="1"/>
  <c r="O2538" i="1"/>
  <c r="O3091" i="1"/>
  <c r="O370" i="1"/>
  <c r="O1632" i="1"/>
  <c r="O1991" i="1"/>
  <c r="O3090" i="1"/>
  <c r="O3373" i="1"/>
  <c r="O1403" i="1"/>
  <c r="O288" i="1"/>
  <c r="O2213" i="1"/>
  <c r="O1273" i="1"/>
  <c r="O835" i="1"/>
  <c r="O1293" i="1"/>
  <c r="O1295" i="1"/>
  <c r="O2363" i="1"/>
  <c r="O2364" i="1"/>
  <c r="O1294" i="1"/>
  <c r="O2365" i="1"/>
  <c r="O600" i="1"/>
  <c r="O601" i="1"/>
  <c r="O2448" i="1"/>
  <c r="O2447" i="1"/>
  <c r="O464" i="1"/>
  <c r="O3011" i="1"/>
  <c r="O3244" i="1"/>
  <c r="O3243" i="1"/>
  <c r="O390" i="1"/>
  <c r="O2672" i="1"/>
  <c r="O3245" i="1"/>
  <c r="O2107" i="1"/>
  <c r="O2778" i="1"/>
  <c r="O2217" i="1"/>
  <c r="O1560" i="1"/>
  <c r="O289" i="1"/>
  <c r="O2777" i="1"/>
  <c r="O2779" i="1"/>
  <c r="O317" i="1"/>
  <c r="O2322" i="1"/>
  <c r="O2888" i="1"/>
  <c r="O1587" i="1"/>
  <c r="O863" i="1"/>
  <c r="O1807" i="1"/>
  <c r="O1221" i="1"/>
  <c r="O2038" i="1"/>
  <c r="O1222" i="1"/>
  <c r="O2037" i="1"/>
  <c r="O2036" i="1"/>
  <c r="O3147" i="1"/>
  <c r="O1550" i="1"/>
  <c r="O1263" i="1"/>
  <c r="O1395" i="1"/>
  <c r="O1396" i="1"/>
  <c r="O2182" i="1"/>
  <c r="O2181" i="1"/>
  <c r="O1741" i="1"/>
  <c r="O2277" i="1"/>
  <c r="O1742" i="1"/>
  <c r="O2834" i="1"/>
  <c r="O2276" i="1"/>
  <c r="O1416" i="1"/>
  <c r="O3316" i="1"/>
  <c r="O2175" i="1"/>
  <c r="O132" i="1"/>
  <c r="O2174" i="1"/>
  <c r="O277" i="1"/>
  <c r="O1261" i="1"/>
  <c r="O3" i="1"/>
  <c r="O979" i="1"/>
  <c r="O1699" i="1"/>
  <c r="O2788" i="1"/>
  <c r="O1698" i="1"/>
  <c r="O4" i="1"/>
  <c r="O656" i="1"/>
  <c r="O2709" i="1"/>
  <c r="O3290" i="1"/>
  <c r="O2152" i="1"/>
  <c r="O531" i="1"/>
  <c r="O399" i="1"/>
  <c r="O1803" i="1"/>
  <c r="O1430" i="1"/>
  <c r="O1804" i="1"/>
  <c r="O570" i="1"/>
  <c r="O1009" i="1"/>
  <c r="O1802" i="1"/>
  <c r="O1640" i="1"/>
  <c r="O1344" i="1"/>
  <c r="O1215" i="1"/>
  <c r="O2554" i="1"/>
  <c r="O1639" i="1"/>
  <c r="O2004" i="1"/>
  <c r="O1383" i="1"/>
  <c r="O2122" i="1"/>
  <c r="O2121" i="1"/>
  <c r="O2120" i="1"/>
  <c r="O1384" i="1"/>
  <c r="O392" i="1"/>
  <c r="O2979" i="1"/>
  <c r="O2982" i="1"/>
  <c r="O2980" i="1"/>
  <c r="O2983" i="1"/>
  <c r="O2981" i="1"/>
  <c r="O885" i="1"/>
  <c r="O79" i="1"/>
  <c r="O1341" i="1"/>
  <c r="O924" i="1"/>
  <c r="O623" i="1"/>
  <c r="O923" i="1"/>
  <c r="O1997" i="1"/>
  <c r="O2949" i="1"/>
  <c r="O2948" i="1"/>
  <c r="O1877" i="1"/>
  <c r="O589" i="1"/>
  <c r="O734" i="1"/>
  <c r="O1171" i="1"/>
  <c r="O2225" i="1"/>
  <c r="O550" i="1"/>
  <c r="O7" i="1"/>
  <c r="O6" i="1"/>
  <c r="O981" i="1"/>
  <c r="O2796" i="1"/>
  <c r="O1116" i="1"/>
  <c r="O2767" i="1"/>
  <c r="O831" i="1"/>
  <c r="O973" i="1"/>
  <c r="O832" i="1"/>
  <c r="O2766" i="1"/>
  <c r="O457" i="1"/>
  <c r="O2408" i="1"/>
  <c r="O2975" i="1"/>
  <c r="O1457" i="1"/>
  <c r="O883" i="1"/>
  <c r="O2409" i="1"/>
  <c r="O2998" i="1"/>
  <c r="O1183" i="1"/>
  <c r="O2997" i="1"/>
  <c r="O2999" i="1"/>
  <c r="O2436" i="1"/>
  <c r="O344" i="1"/>
  <c r="O412" i="1"/>
  <c r="O1693" i="1"/>
  <c r="O143" i="1"/>
  <c r="O836" i="1"/>
  <c r="O1565" i="1"/>
  <c r="O978" i="1"/>
  <c r="O456" i="1"/>
  <c r="O2968" i="1"/>
  <c r="O1887" i="1"/>
  <c r="O1306" i="1"/>
  <c r="O455" i="1"/>
  <c r="O1608" i="1"/>
  <c r="O1883" i="1"/>
  <c r="O452" i="1"/>
  <c r="O2392" i="1"/>
  <c r="O2960" i="1"/>
  <c r="O36" i="1"/>
  <c r="O1454" i="1"/>
  <c r="O813" i="1"/>
  <c r="O955" i="1"/>
  <c r="O2688" i="1"/>
  <c r="O1532" i="1"/>
  <c r="O3266" i="1"/>
  <c r="O2689" i="1"/>
  <c r="O2191" i="1"/>
  <c r="O2193" i="1"/>
  <c r="O1680" i="1"/>
  <c r="O829" i="1"/>
  <c r="O3345" i="1"/>
  <c r="O2192" i="1"/>
  <c r="O446" i="1"/>
  <c r="O1170" i="1"/>
  <c r="O2383" i="1"/>
  <c r="O32" i="1"/>
  <c r="O2384" i="1"/>
  <c r="O2385" i="1"/>
  <c r="O878" i="1"/>
  <c r="O2372" i="1"/>
  <c r="O727" i="1"/>
  <c r="O2926" i="1"/>
  <c r="O1856" i="1"/>
  <c r="O1601" i="1"/>
  <c r="O2969" i="1"/>
  <c r="O2971" i="1"/>
  <c r="O2970" i="1"/>
  <c r="O2402" i="1"/>
  <c r="O335" i="1"/>
  <c r="O1888" i="1"/>
</calcChain>
</file>

<file path=xl/sharedStrings.xml><?xml version="1.0" encoding="utf-8"?>
<sst xmlns="http://schemas.openxmlformats.org/spreadsheetml/2006/main" count="13850" uniqueCount="643">
  <si>
    <t>Código del producto</t>
  </si>
  <si>
    <t>Unidad de medida</t>
  </si>
  <si>
    <t>BOTON INTERRUPTOR DE DIRECCION</t>
  </si>
  <si>
    <t>UN</t>
  </si>
  <si>
    <t>10 - PALANCAS Y CHICOTES</t>
  </si>
  <si>
    <t>PLACA SUJETADORA DE ENGRANE</t>
  </si>
  <si>
    <t>09 - PARTES DE MOTOR</t>
  </si>
  <si>
    <t>LODERA</t>
  </si>
  <si>
    <t>05 - COLISION</t>
  </si>
  <si>
    <t>CUBIERTA FRONTAL GUANTERA</t>
  </si>
  <si>
    <t>BIELA</t>
  </si>
  <si>
    <t>RODAJE BOLA RADIAL,6202</t>
  </si>
  <si>
    <t>CONJUNTO DE CALIPER</t>
  </si>
  <si>
    <t>04 - FRENOS Y EMBRAGUES</t>
  </si>
  <si>
    <t>PISTON</t>
  </si>
  <si>
    <t>RESORTE PARADOR CENTRAL</t>
  </si>
  <si>
    <t>07 - PEDALES Y POSAPIES</t>
  </si>
  <si>
    <t>KIT DE CERRADURA</t>
  </si>
  <si>
    <t>08 - ELECTRICO</t>
  </si>
  <si>
    <t>HORQUILLA DELANTERA</t>
  </si>
  <si>
    <t>06 - AMORTIGUADORES</t>
  </si>
  <si>
    <t>VARILLA DE FRENO TRASERO</t>
  </si>
  <si>
    <t>CUBIERTA DEL CUERPO IZQUIERDA</t>
  </si>
  <si>
    <t>PALANCA DERECHA DE FRENO</t>
  </si>
  <si>
    <t>JUEGO DE ANILLOS DE PISTON</t>
  </si>
  <si>
    <t>CUBIERTA DE CALAVER NEGRO</t>
  </si>
  <si>
    <t>CLAXON</t>
  </si>
  <si>
    <t>CHICOTE DE ACELERADOR</t>
  </si>
  <si>
    <t>CABLE DE VELOCIMETRO</t>
  </si>
  <si>
    <t>PIEZAS INCRUSTABLES</t>
  </si>
  <si>
    <t>CONJUNTO DE AMORTIGUADOR TRASE</t>
  </si>
  <si>
    <t>EMPAQUETADURA CUBIERTA IZQ</t>
  </si>
  <si>
    <t>CUBIERTA DE NUMERO DE SERIE</t>
  </si>
  <si>
    <t>RETROVISOR DERECHO VERDE</t>
  </si>
  <si>
    <t>PIN DE SUJECION 10*16</t>
  </si>
  <si>
    <t>DEFENSA TACONERA</t>
  </si>
  <si>
    <t>RETROVISOR IZQUIERDO AZUL</t>
  </si>
  <si>
    <t>RELE DE ENCENDIDO</t>
  </si>
  <si>
    <t>RESORTE INTERRUPTOR DE FRENO</t>
  </si>
  <si>
    <t>SEGURO DE VALVULA</t>
  </si>
  <si>
    <t>CONJ. ENCENDIDO E INTER IZQ</t>
  </si>
  <si>
    <t>JUEGO DE ABRAZADERAS</t>
  </si>
  <si>
    <t>PASADOR DE PISTON</t>
  </si>
  <si>
    <t>TAMBOR DE EMBRAGUE</t>
  </si>
  <si>
    <t>CABLE DE ESTRANGULADOR</t>
  </si>
  <si>
    <t>EMPAQUETADURA CUB LAT CABEZA</t>
  </si>
  <si>
    <t>RETROVISOR DERECHO ROJO</t>
  </si>
  <si>
    <t>RETROVISOR IZQUIERDO AMARILLO</t>
  </si>
  <si>
    <t>CONJUNTO VELOCIMETRO</t>
  </si>
  <si>
    <t>PIN DE PISTON</t>
  </si>
  <si>
    <t>PEDAL DE CAMBIOS</t>
  </si>
  <si>
    <t>CONJUNTO DE CABEZA DE CILINDRO</t>
  </si>
  <si>
    <t>EMPAQUETADURA DEL MULTIPLE</t>
  </si>
  <si>
    <t>CUÑA 25*14*4</t>
  </si>
  <si>
    <t>CONJUNTO DE MANDO DERECHO</t>
  </si>
  <si>
    <t>ENGRANAJE SECUNDARIO DE SEGUND</t>
  </si>
  <si>
    <t>EJE DE ENGRANAJE DE TRACCION</t>
  </si>
  <si>
    <t>LLAVE DE GASOLINA</t>
  </si>
  <si>
    <t>03 - FILTROS</t>
  </si>
  <si>
    <t>CONJUNTO DE BOMBA DE ACEITE</t>
  </si>
  <si>
    <t>BOBINA DE IGNICION</t>
  </si>
  <si>
    <t>PLACA DECORATIVA</t>
  </si>
  <si>
    <t>CUBIERTA MANDO FRONTAL AMAR</t>
  </si>
  <si>
    <t>EJE MARTILLO IMPULSOR DE VAL</t>
  </si>
  <si>
    <t>BARRA DE POSAPIES</t>
  </si>
  <si>
    <t>SENSOR DE COMBUSTIBLE</t>
  </si>
  <si>
    <t>CUBIERTA DE COLA/ROJO/.</t>
  </si>
  <si>
    <t>PARRILLA/PLATA/.</t>
  </si>
  <si>
    <t>TAPON DE INSPECCION NEGRO</t>
  </si>
  <si>
    <t>CABLE DE ACELERADOR</t>
  </si>
  <si>
    <t>RETROVISOR IZQUIERDO VERDE</t>
  </si>
  <si>
    <t>BASE DE FARO DERECHO</t>
  </si>
  <si>
    <t>CONJUNTO PEDALES Y POSPIE DER</t>
  </si>
  <si>
    <t>O-RING 3*33.5</t>
  </si>
  <si>
    <t>CUBIERTA FRONTAL SUP GRIS</t>
  </si>
  <si>
    <t>CUBIERTA FRONTAL SUP NE/PL</t>
  </si>
  <si>
    <t>TORNILLO GUIA 6M*60</t>
  </si>
  <si>
    <t>EJE PRIMARIO DE TRANSMISION (1</t>
  </si>
  <si>
    <t>IMPULSOR DE BALANCIN</t>
  </si>
  <si>
    <t>TAPABARRO DEL. PIEZA TRASERA</t>
  </si>
  <si>
    <t>CAJA GUANTERA</t>
  </si>
  <si>
    <t>RESORTE DE CHICOTE DE FRENO</t>
  </si>
  <si>
    <t>PANTALLA DE PARTICULAS FILTRO</t>
  </si>
  <si>
    <t>CUBIERTA DEL CUERP/ROJO/.</t>
  </si>
  <si>
    <t>PALANCA DE ESTRANGULADOR</t>
  </si>
  <si>
    <t>CUBIERTA CILINDRO MAESTRO</t>
  </si>
  <si>
    <t>PALANCA IZQUIERDA DE FRENO</t>
  </si>
  <si>
    <t>CUBIERTA DER AZUL</t>
  </si>
  <si>
    <t>TOPE POSAPIE DERECHA</t>
  </si>
  <si>
    <t>TORNILLO GUIA 6M*32</t>
  </si>
  <si>
    <t>PIN DE BIELA EN CIGÜEÑAL</t>
  </si>
  <si>
    <t>CUBIERTA DE PIERNA DER ROJO</t>
  </si>
  <si>
    <t>BOTON INTERRUPTOR FARO/LUCES</t>
  </si>
  <si>
    <t>RETROVISOR DERECHO/AMARI/.</t>
  </si>
  <si>
    <t>CUBIERTA DER ROJO</t>
  </si>
  <si>
    <t>PIN DE MARTILLO DE ESCAPE</t>
  </si>
  <si>
    <t>JUEGO DE CERRADURA</t>
  </si>
  <si>
    <t>CUBIERTA IZQ SUP AMARILLA</t>
  </si>
  <si>
    <t>PARADOR CENTRAL</t>
  </si>
  <si>
    <t>EMPAQUETADURA DE CILINDRO</t>
  </si>
  <si>
    <t>ENGRANAJE CADENA CAMARA</t>
  </si>
  <si>
    <t>RETROVISOR DERECHO AMARILLO</t>
  </si>
  <si>
    <t>TAPA DE GUANTERA</t>
  </si>
  <si>
    <t>CUBIERTA INFERIOR</t>
  </si>
  <si>
    <t>MARTILLO IMPULSOR DE VALVULA</t>
  </si>
  <si>
    <t>RECIPIENTE DE CAJUELA (NEGRO)</t>
  </si>
  <si>
    <t>JUEGO COMPLETO DE DISCO DE ARR</t>
  </si>
  <si>
    <t>EMPAQUETADURA TENSOR DE CADENA</t>
  </si>
  <si>
    <t>TIMON</t>
  </si>
  <si>
    <t>CUBIERTA LATERAL IZQ AZUL</t>
  </si>
  <si>
    <t>IMPULSOR ARRANQUE DE EMBRAGUE</t>
  </si>
  <si>
    <t>CUBIERTA MANDO FRONTAL NARA</t>
  </si>
  <si>
    <t>MICA PARABRISAS DER</t>
  </si>
  <si>
    <t>PIN DE MARTILLO DE ADMISION</t>
  </si>
  <si>
    <t>DISCO DE FRICCION DE EMBRAGUE</t>
  </si>
  <si>
    <t>BRAZO HORQUILLA IZQUIERDA</t>
  </si>
  <si>
    <t>RODAJE 6302ZZE</t>
  </si>
  <si>
    <t>AMORTIGUADOR TRASERO ROJO</t>
  </si>
  <si>
    <t>FOCO LUZ NEUTRAL 12V/3W</t>
  </si>
  <si>
    <t>INTERRUPTOR DE FRENO DERECHO</t>
  </si>
  <si>
    <t>AMORTIGUADOR DELANTERO IZQ</t>
  </si>
  <si>
    <t>CUBIERTA MANDO FRONTAL AZUL</t>
  </si>
  <si>
    <t>02 - BUJIAS</t>
  </si>
  <si>
    <t>GENERADOR</t>
  </si>
  <si>
    <t>CUBIERTA FRONTAL SUP NEGRO</t>
  </si>
  <si>
    <t>HORQUILLA DELANTERA DERECHA</t>
  </si>
  <si>
    <t>CILINDRO</t>
  </si>
  <si>
    <t>CUB. PIERNA DELANTERA DER ROJA</t>
  </si>
  <si>
    <t>CUBIERTA FILTRO DE AIRE</t>
  </si>
  <si>
    <t>BASE PLATAFORMA POSAPIES</t>
  </si>
  <si>
    <t>CABLE DE EMBRAGUE</t>
  </si>
  <si>
    <t>ENGRANAJE DE TRANSMISION BAJA</t>
  </si>
  <si>
    <t>CABLE DE ASIENTO</t>
  </si>
  <si>
    <t>CONJ. DE INTERRUPTOR Y MANIJA</t>
  </si>
  <si>
    <t>EJE PRIMARIO DE TRANSMISION</t>
  </si>
  <si>
    <t>AMORTIGUADOR DELANTERO DERECHO</t>
  </si>
  <si>
    <t>MANGUERA CONEXON DEL FILTRO</t>
  </si>
  <si>
    <t>CUB. DECORATIVA DER DE CARTER</t>
  </si>
  <si>
    <t>CUBIERTA LATERAL IZQ ROJA</t>
  </si>
  <si>
    <t>PALANCA DE FRENO DELANTERO</t>
  </si>
  <si>
    <t>CUBIERTA IZQ DE CABEZA CILINDR</t>
  </si>
  <si>
    <t>RESORTE PARADOR LATERAL</t>
  </si>
  <si>
    <t>CUBIERTA DECORATIV/AMARI/.</t>
  </si>
  <si>
    <t>POSICIONADOR FIJADOR DE TREN D</t>
  </si>
  <si>
    <t>CUBIERTA DECORATIVA IZQUIERDA</t>
  </si>
  <si>
    <t>CADENA DE CAMARA</t>
  </si>
  <si>
    <t>TAPABARRO DELANTERO</t>
  </si>
  <si>
    <t>BATERIA YUASA</t>
  </si>
  <si>
    <t>01 - BATERIAS</t>
  </si>
  <si>
    <t>VALVULA DE ADMISION</t>
  </si>
  <si>
    <t>ARNES DE CABLES</t>
  </si>
  <si>
    <t>RODAJE BOLA RADIAL,6204</t>
  </si>
  <si>
    <t>CUBIERTA LATERAL DERECHA ROJA</t>
  </si>
  <si>
    <t>CONJUNTO PEDALES Y POSPIE IZQ</t>
  </si>
  <si>
    <t>PLACA CONECTORA DE/AZUL/.</t>
  </si>
  <si>
    <t>INTERRUPTOR DE FRENO TRASERO</t>
  </si>
  <si>
    <t>CUBIERTA TRASERA IZQ NEGRO</t>
  </si>
  <si>
    <t>AMORTIGUADOR TRASERO CROMADO</t>
  </si>
  <si>
    <t>BOBINA DE ENCENDIDO</t>
  </si>
  <si>
    <t>TAPABARRO</t>
  </si>
  <si>
    <t>ESCAPE ROJO</t>
  </si>
  <si>
    <t>CUBIERTA IZQ AZUL</t>
  </si>
  <si>
    <t>BATERIA</t>
  </si>
  <si>
    <t>UNIDAD MEDIDORA DE TACOMETRO</t>
  </si>
  <si>
    <t>BLOQUE REDUCTOR DE VIBRACION A</t>
  </si>
  <si>
    <t>MULTIPLE</t>
  </si>
  <si>
    <t>PASTILLAS DE FRENO DEL</t>
  </si>
  <si>
    <t>LAPABARRO INT TRASERA (LODERA)</t>
  </si>
  <si>
    <t>MULTIPLE/PIPETA</t>
  </si>
  <si>
    <t>BOTA INFERIOR IZQUIERDA</t>
  </si>
  <si>
    <t>CUBIERTA DE CAJUELA (NEGRO)</t>
  </si>
  <si>
    <t>VALVULA DE ESCAPE</t>
  </si>
  <si>
    <t>CONJUNTO DE IGNICION</t>
  </si>
  <si>
    <t>BATERIA DIABOLO</t>
  </si>
  <si>
    <t>CUBIERTA TRASERA IZQ AMARILLO</t>
  </si>
  <si>
    <t>ENGRANAJE PRINCIPAL DE TERCERA</t>
  </si>
  <si>
    <t>CUBIERTA TRASERA DER NEGRO</t>
  </si>
  <si>
    <t>CUBIERTA IZQUIERDA ROJA</t>
  </si>
  <si>
    <t>TAPON DE GASOLINA</t>
  </si>
  <si>
    <t>BUJE DE HORQUILLA TRASERA</t>
  </si>
  <si>
    <t>ACCIONADOR DE EMBRAGUE</t>
  </si>
  <si>
    <t>CARRERA DE COPA SUP E INF</t>
  </si>
  <si>
    <t>SEGURO DE PASADOR DE PISTON</t>
  </si>
  <si>
    <t>PIEZA DE AJUSTE DE CADENA</t>
  </si>
  <si>
    <t>CUBIERTA TRASERA C/AZUL/.</t>
  </si>
  <si>
    <t>DISCO DE TRACCION</t>
  </si>
  <si>
    <t>CUBIERTA DER SUP AMARILLA</t>
  </si>
  <si>
    <t>CUBIERTA TRASERA IZQ PLATA</t>
  </si>
  <si>
    <t>CUBIERTA DE TIMON IZQ</t>
  </si>
  <si>
    <t>DISCO DE FRENO ABS</t>
  </si>
  <si>
    <t>EMPAQUETADURA CAJA TRANSMISION</t>
  </si>
  <si>
    <t>UNIDAD C.D.I</t>
  </si>
  <si>
    <t>EMPAQUETADURA CUB IZQ CARTER</t>
  </si>
  <si>
    <t>AMORTIGUADOR TRASERO</t>
  </si>
  <si>
    <t>GUARDA CADENA SUPERIOR</t>
  </si>
  <si>
    <t>FILTRO DE COMBUSTIBLE</t>
  </si>
  <si>
    <t>GUARDA CADENA INFERIOR</t>
  </si>
  <si>
    <t>PARADOR</t>
  </si>
  <si>
    <t>RESORTE DE EMBRAGUE</t>
  </si>
  <si>
    <t>PLACA DE VENTILACION DERECHA</t>
  </si>
  <si>
    <t>HORQUILLA TRASERA (BRAZO OCCI</t>
  </si>
  <si>
    <t>INTERRUPTOR DE ENCENDIDO</t>
  </si>
  <si>
    <t>TAPABARRO TRASERO</t>
  </si>
  <si>
    <t>EMPAQUETADURA CUBIERTA CABEZA</t>
  </si>
  <si>
    <t>VOLANTE</t>
  </si>
  <si>
    <t>CUBIERTA TRASERA PLATA</t>
  </si>
  <si>
    <t>PLACA CONECTORA TRASERA AZUL</t>
  </si>
  <si>
    <t>RESORTE DE PANTALLA DEL FILTRO</t>
  </si>
  <si>
    <t>CUBIERTA IZQUIERDA DE CARTER</t>
  </si>
  <si>
    <t>EMPAQUE CABEZA DE CILINDRO</t>
  </si>
  <si>
    <t>TAPABARRO DEL ROJA</t>
  </si>
  <si>
    <t>SOSTENEDOR DE TREN DE VALVULAS</t>
  </si>
  <si>
    <t>CUBIERTA TOPE POSAPIE IZQ</t>
  </si>
  <si>
    <t>CUBIERTA FRONTAL SUP AZUL</t>
  </si>
  <si>
    <t>COMPUESTO DE LA BOTA</t>
  </si>
  <si>
    <t>ESPEJO RETROVISOR DER</t>
  </si>
  <si>
    <t>ESPEJO RETROVISOR IZQ</t>
  </si>
  <si>
    <t>AMORTIGUADOR DELANTERO DER</t>
  </si>
  <si>
    <t>CONJ. COMPLETO PATADA ARRANQUE</t>
  </si>
  <si>
    <t>PLACA PROTECTORA DE MOTOR</t>
  </si>
  <si>
    <t>RETEN DE RESORTE DE VAL SUP</t>
  </si>
  <si>
    <t>BASE DE MANUBRIO/HORQUILLA</t>
  </si>
  <si>
    <t>CUBIERTA FRONTAL INF AMARILLO</t>
  </si>
  <si>
    <t>SEGURO DE PIN DE PISTON</t>
  </si>
  <si>
    <t>ENGRANAJE PRINCIPAL DE SEGUNDA</t>
  </si>
  <si>
    <t>CUBIERTA DERECHA AMARILLA</t>
  </si>
  <si>
    <t>CUBIERTA FRONT SUP NARANJA</t>
  </si>
  <si>
    <t>ENGRANAJE PRINCIPAL DE CUARTA</t>
  </si>
  <si>
    <t>TAPABARRO INTERNO DEL ROJO</t>
  </si>
  <si>
    <t>RESORTE DE RETORNO DE ARRANQUE</t>
  </si>
  <si>
    <t>MEDIDOR DE ACEITE</t>
  </si>
  <si>
    <t>AMORTIGUADOR TRASERO AZUL</t>
  </si>
  <si>
    <t>MANUBRIO CROMADO</t>
  </si>
  <si>
    <t>RETROVISOR DERECHO VINO</t>
  </si>
  <si>
    <t>CUBIERTA TRASERA DER AMARILLO</t>
  </si>
  <si>
    <t>TAPABARRO INT TRASERA (LODERA)</t>
  </si>
  <si>
    <t>TAPABARRO DEL GRIS</t>
  </si>
  <si>
    <t>ENGRANAJE SECUNDARIO DE CUARTA</t>
  </si>
  <si>
    <t>ACTUADOR DE FRENO TRASERO</t>
  </si>
  <si>
    <t>PALANCA IMPULSORA DE BALANCIN</t>
  </si>
  <si>
    <t>RECTIFICADOR/REGULADOR DE CORR</t>
  </si>
  <si>
    <t>PLACA IZQ FIJACION TAPABARRO</t>
  </si>
  <si>
    <t>EMPAQUETADURA DE MULTIPLE</t>
  </si>
  <si>
    <t>PARADOR LATERAL</t>
  </si>
  <si>
    <t>CUBIERTAS DE TANQUE DER AZUL</t>
  </si>
  <si>
    <t>AMORTIGUADOR DELANTERO IZQUIERDO</t>
  </si>
  <si>
    <t>CUBIERTA DER NEGRO</t>
  </si>
  <si>
    <t>IMPULSOR LEVANTADOR DE EMBRAG</t>
  </si>
  <si>
    <t>CONJUNTO CAJA DE TRANSMISION</t>
  </si>
  <si>
    <t>TUBO DE AMORTIGUADOR DELANTERO</t>
  </si>
  <si>
    <t>CUBIERTA DER AMARILLO</t>
  </si>
  <si>
    <t>CUBIERTA DER SUP NARANJA</t>
  </si>
  <si>
    <t>ENGRANAJE SECUNDARIO DE QUINTA</t>
  </si>
  <si>
    <t>RETEN DE VALVULA</t>
  </si>
  <si>
    <t>O-RING,13.8*2.5</t>
  </si>
  <si>
    <t>Costo unitario</t>
  </si>
  <si>
    <t>Ene</t>
  </si>
  <si>
    <t>Feb</t>
  </si>
  <si>
    <t>Mar</t>
  </si>
  <si>
    <t>A</t>
  </si>
  <si>
    <t>B</t>
  </si>
  <si>
    <t>C</t>
  </si>
  <si>
    <t>RETROVISOR IZQUIER/AZUL/.</t>
  </si>
  <si>
    <t>MANGUERA DE COMBUSTIBLE</t>
  </si>
  <si>
    <t>JUEGO DE ZAPATAS DE FRENO</t>
  </si>
  <si>
    <t>UNIDAD CDI</t>
  </si>
  <si>
    <t>PARABRISAS</t>
  </si>
  <si>
    <t>CUBIERTA IZQ ROJO</t>
  </si>
  <si>
    <t>TOPE POSAPIE IZQUIERDA</t>
  </si>
  <si>
    <t>SISTEMA COMPLETO DE FRENO DELA</t>
  </si>
  <si>
    <t>PANTALLA PARTICULAS FILTRO AC</t>
  </si>
  <si>
    <t>ACCIONADOR DE FRENO</t>
  </si>
  <si>
    <t>CUBIERTA FRONTAL INFERIOR ROJO</t>
  </si>
  <si>
    <t>CUB. PIERNA DELANTERA DER GRIS</t>
  </si>
  <si>
    <t>ARNES PRINCIPAL</t>
  </si>
  <si>
    <t>BOMBA DE ACEITE</t>
  </si>
  <si>
    <t>CUBIERTA TRASERA DER PLATA</t>
  </si>
  <si>
    <t>CUBIERTA DE COLA DER ROJA</t>
  </si>
  <si>
    <t>EMPAQUE CUBIERTA DERECHA DE CA</t>
  </si>
  <si>
    <t>RETROVISOR DERECHO AZUL</t>
  </si>
  <si>
    <t>ZAPATAS DE FRENO</t>
  </si>
  <si>
    <t>CABLE DE FRENO TRASERO</t>
  </si>
  <si>
    <t>CUBIERTA TRASERA AZUL</t>
  </si>
  <si>
    <t>TANQUE DE COMBUSTIBLE</t>
  </si>
  <si>
    <t>BATERIA ARGENTA</t>
  </si>
  <si>
    <t>SUJETADOR DE PUÑO ACELERADOR</t>
  </si>
  <si>
    <t>DISCO DE EMBRAGUE</t>
  </si>
  <si>
    <t>TAPABARRO INTERNO DEL AMARILLO</t>
  </si>
  <si>
    <t>CUBIERTA CILINDRO ROJO</t>
  </si>
  <si>
    <t>JUEGO DE ANILLOS</t>
  </si>
  <si>
    <t>EMPAQUETADURA CABEZA CILINDRO</t>
  </si>
  <si>
    <t>CUBIERTA IZQ AMARILLO</t>
  </si>
  <si>
    <t>FILTRO DE ACEITE</t>
  </si>
  <si>
    <t>PLACA IZQUIERDA PORTA EQUIPAJE</t>
  </si>
  <si>
    <t>PLACA CONECTORA DE CUB TRASERA</t>
  </si>
  <si>
    <t>CUBIERTA FRONTAL INF PLATA</t>
  </si>
  <si>
    <t>VIDRIO CENTRAL TEMPLADO</t>
  </si>
  <si>
    <t>ELEMENTO DEL FILTRO DE AIRE</t>
  </si>
  <si>
    <t>TANQUE DE COMBUSTI/ROJO/.</t>
  </si>
  <si>
    <t>AMORTIGUADOR TRASERO AMARILLO</t>
  </si>
  <si>
    <t>VARILLA SEPARADORA</t>
  </si>
  <si>
    <t>CUBIERTA DERECHA DE CARTER</t>
  </si>
  <si>
    <t>CUBIERTA FRONTAL SUP ROJO</t>
  </si>
  <si>
    <t>Mes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</si>
  <si>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</si>
  <si>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</si>
  <si>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</si>
  <si>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</si>
  <si>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</si>
  <si>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</si>
  <si>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</si>
  <si>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</si>
  <si>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</si>
  <si>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Stock en unidades</t>
  </si>
  <si>
    <t>Stock valorizado</t>
  </si>
  <si>
    <t>Nro items</t>
  </si>
  <si>
    <t>Rotación</t>
  </si>
  <si>
    <t>Desde</t>
  </si>
  <si>
    <t>Hasta</t>
  </si>
  <si>
    <t>a más</t>
  </si>
  <si>
    <t>ABC</t>
  </si>
  <si>
    <t>%</t>
  </si>
  <si>
    <t>Descripción</t>
  </si>
  <si>
    <t>BATERIA CITY</t>
  </si>
  <si>
    <t>BATERIA FORZA</t>
  </si>
  <si>
    <t>BUJIA</t>
  </si>
  <si>
    <t>CONJUNTO DE FILTRO DE AIRE</t>
  </si>
  <si>
    <t>COMPONENTE INTERNO DE EMBRAGUE</t>
  </si>
  <si>
    <t>CARCASA DEL FILTRO DE AIRE</t>
  </si>
  <si>
    <t>CONJUNTO FILTRO DE AIRE</t>
  </si>
  <si>
    <t>ENGRANAJE IMPULSOR BOMBA DE AC</t>
  </si>
  <si>
    <t>EMPAQUETADURA CUERPO BOMBA AC</t>
  </si>
  <si>
    <t>EMPAQUETADURA FILTRO DE ACEITE</t>
  </si>
  <si>
    <t>JUEGO DE ZAPATA DE FRENO TRASE</t>
  </si>
  <si>
    <t>CONJUNTO DE FRENO TRASERO COMP</t>
  </si>
  <si>
    <t>DISCO DE PRESION DE EMBRAGUE</t>
  </si>
  <si>
    <t>DISCO DE FRENO</t>
  </si>
  <si>
    <t>CONJUNTO DE EMBRAGUE</t>
  </si>
  <si>
    <t>CONTRAPESO DE EMBRAGUE</t>
  </si>
  <si>
    <t>BOMBA DE FRENO DELANTERO</t>
  </si>
  <si>
    <t>PANEL DE FRENO TRASERO GRIS</t>
  </si>
  <si>
    <t>CONJUNTO DE DISCOS DE CLUTCH</t>
  </si>
  <si>
    <t>SISTEMA DE FRENO DEL ABS</t>
  </si>
  <si>
    <t>VENTILADOR</t>
  </si>
  <si>
    <t>PANEL DE FRENO TRASERO</t>
  </si>
  <si>
    <t>ACTUADOR DE FRENO</t>
  </si>
  <si>
    <t>BALATAS DEL</t>
  </si>
  <si>
    <t>BALERO RADIAL BOLA,6001</t>
  </si>
  <si>
    <t>ROLDANA DE PRESION,20*37*26(D1</t>
  </si>
  <si>
    <t>RETROVISOR IZQUIER/AMARI/.</t>
  </si>
  <si>
    <t>CUBIERTA DE INDICADORES</t>
  </si>
  <si>
    <t>CAJA UTILITARIA</t>
  </si>
  <si>
    <t>CUBIERTA DE CAJA GUANTERA</t>
  </si>
  <si>
    <t>TAPABARRO DEL AZUL</t>
  </si>
  <si>
    <t>TAPABARRO INTERNO DEL PLATA</t>
  </si>
  <si>
    <t>RETROVISOR IZQUIER/PLATA/.</t>
  </si>
  <si>
    <t>RETROVISOR DERECHO/PLATA/.</t>
  </si>
  <si>
    <t>TAPABARRO DEL AMARILLO</t>
  </si>
  <si>
    <t>CUBIERTA MANDO FRONTAL PLATA</t>
  </si>
  <si>
    <t>CUBIERTA FRONTAL SUP AMARILLO</t>
  </si>
  <si>
    <t>TAPON DE COMBUSTIBLE</t>
  </si>
  <si>
    <t>CUBIERTA MANDO FRONTAL NEGRO</t>
  </si>
  <si>
    <t>TAPABARRO DEL BLANCO</t>
  </si>
  <si>
    <t>TAPABARRO DEL ROJO</t>
  </si>
  <si>
    <t>CUBIERTA DE TIMON DER</t>
  </si>
  <si>
    <t>RETROVISOR DERECHO/NEGRO/.</t>
  </si>
  <si>
    <t>RETROVISOR IZQUIER/NEGRO/.</t>
  </si>
  <si>
    <t>PLACA IZQ PORTA EQUIPAJE</t>
  </si>
  <si>
    <t>PLACA DER PORTA EQUIPAJE</t>
  </si>
  <si>
    <t>CUBIERTA TOPE POSAPIE DER</t>
  </si>
  <si>
    <t>TAPABARRO DEL PLATA</t>
  </si>
  <si>
    <t>CUBIERTA IZQ BLANCO</t>
  </si>
  <si>
    <t>TANQUE DE COMBUSTI/AZUL/.</t>
  </si>
  <si>
    <t>VISOR DE FARO/PLATA/.</t>
  </si>
  <si>
    <t>CUBIERTA IZQ NEGRO</t>
  </si>
  <si>
    <t>PARRILLA/ NEGRO</t>
  </si>
  <si>
    <t>CUBIERTA TRASERA IZQ AZUL</t>
  </si>
  <si>
    <t>RETROVISOR DERECHO/AZUL/.</t>
  </si>
  <si>
    <t>CUBIERTAS IZQ GRIS</t>
  </si>
  <si>
    <t>TAPABARRO INTERNO DELANTERO</t>
  </si>
  <si>
    <t>CUB. PIERNA DELANTERA IZQ ROJA</t>
  </si>
  <si>
    <t>VISOR DE FARO/ROJO/.</t>
  </si>
  <si>
    <t>CUB. PIERNA DELANTERA IZQ GRIS</t>
  </si>
  <si>
    <t>PLACA CONECTORA DE/NEGRO/.</t>
  </si>
  <si>
    <t>PLACA DERECHA PORTA EQUIPAJE</t>
  </si>
  <si>
    <t>CUBIERTA DERECHA PLATA</t>
  </si>
  <si>
    <t>CUB TIMON DER/ROJO/.</t>
  </si>
  <si>
    <t>CUB TIMON IZQUI/ROJO/.</t>
  </si>
  <si>
    <t>TAPABARRO INTERNO TRASERO</t>
  </si>
  <si>
    <t>CUB TIMON DER/GRIS/.</t>
  </si>
  <si>
    <t>CUB TIMON IZQUI/GRIS/.</t>
  </si>
  <si>
    <t>CUBIERTA TRASERA C/ROJO/.</t>
  </si>
  <si>
    <t>CUBIERTA DE BATERIA</t>
  </si>
  <si>
    <t>CUBIERTA IZQ DE HORQUILLA</t>
  </si>
  <si>
    <t>CUBIERTA DER DE HORQUILLA</t>
  </si>
  <si>
    <t>CUBIERTA DECORATIV/PLATA/.</t>
  </si>
  <si>
    <t>CUBIERTA DE COLA PLATA</t>
  </si>
  <si>
    <t>PLATAFORMA POSAPIES</t>
  </si>
  <si>
    <t>GANCHO PARA CASCO</t>
  </si>
  <si>
    <t>CUBIERTA DE PIERNA DER GRIS</t>
  </si>
  <si>
    <t>CUBIERTA DE PIERNA IZQ GRIS</t>
  </si>
  <si>
    <t>CUBIERTA FRONTAL INF AMARILLA</t>
  </si>
  <si>
    <t>CUBIERTA FRONTAL INF NARANJA</t>
  </si>
  <si>
    <t>COMPONENTE INTERNO TAPABARRO</t>
  </si>
  <si>
    <t>CUBIERTA FRONT SUP AMARILLA</t>
  </si>
  <si>
    <t>CUBIERTA IZQUIERDA NARANJA</t>
  </si>
  <si>
    <t>CUBIERTA DERECHA NARANJA</t>
  </si>
  <si>
    <t>CUBIERTA TRASERA DER AZUL</t>
  </si>
  <si>
    <t>CUBIERTA IZQUIERDA AMARILLA</t>
  </si>
  <si>
    <t>CUBIERTA DE COLA IZQ AZUL</t>
  </si>
  <si>
    <t>CUBIERTA DE COLA DER AZUL</t>
  </si>
  <si>
    <t>CUBIERTA MEDIA/GRIS/.</t>
  </si>
  <si>
    <t>PLACA DE VENTILACION IZQUIERDA</t>
  </si>
  <si>
    <t>CUBIERTA TRASERA NARANJA</t>
  </si>
  <si>
    <t>CUBIERTA LATERAL DERECHA AZUL</t>
  </si>
  <si>
    <t>CUBIERTA DE COLA IZQ ROJA</t>
  </si>
  <si>
    <t>CUBIERTA DECORATIVA DELANTERA</t>
  </si>
  <si>
    <t>CUBIERTA MEDIA/ROJO/.</t>
  </si>
  <si>
    <t>CUBIERTA IZQ SUP NARANJA</t>
  </si>
  <si>
    <t>TAPA TANQUE DE GASOLINA</t>
  </si>
  <si>
    <t>PARRILLA</t>
  </si>
  <si>
    <t>CUBIERTA FRONTAL INFERIOR AZUL</t>
  </si>
  <si>
    <t>PARILLA DE CARGA COMBINADA</t>
  </si>
  <si>
    <t>CUBIERTA MANDO FRONTAL ROJA</t>
  </si>
  <si>
    <t>PORTA OBJETOS</t>
  </si>
  <si>
    <t>CUBIERTA TRASERA ROJO</t>
  </si>
  <si>
    <t>PLACA CONECTORA TRASERA ROJA</t>
  </si>
  <si>
    <t>CUBIERTA DE MASTER AZUL</t>
  </si>
  <si>
    <t>TAPABARRO INTERNO DEL AZUL</t>
  </si>
  <si>
    <t>CUBIERTA DEL CUERP/GRIS/.</t>
  </si>
  <si>
    <t>CUBIERTA LATERAL DER GRIS</t>
  </si>
  <si>
    <t>SUJETADOR DE ASIENTO</t>
  </si>
  <si>
    <t>CUBIERTA LATERAL DER ROJO</t>
  </si>
  <si>
    <t>RETROVISOR IZQUIERDO VINO</t>
  </si>
  <si>
    <t>CUBIERTA DEL DER ROJO Y NEGRO</t>
  </si>
  <si>
    <t>CUBIERTAS DE TANQUE IZQU AMAR</t>
  </si>
  <si>
    <t>AGARRADERA COPILOTO</t>
  </si>
  <si>
    <t>CALCOMANIA LATERAL</t>
  </si>
  <si>
    <t>TANQUE COMBUSTIBLE GRIS</t>
  </si>
  <si>
    <t>CUBIERTA DELANTERA IZQ. ROJO Y NEGRO</t>
  </si>
  <si>
    <t>RETROVISOR IZQUIERDO ROJO</t>
  </si>
  <si>
    <t>CUBIERTA DELANTERA DERECHA VERDE Y NEGRO</t>
  </si>
  <si>
    <t>CUBIERTAS DE TANQUE IZQU AZUL</t>
  </si>
  <si>
    <t>SUJETADOR DE TIMON</t>
  </si>
  <si>
    <t>CARCASA DE BATERIA</t>
  </si>
  <si>
    <t>CUBIERTA DE CAJUELA</t>
  </si>
  <si>
    <t>PLACA DER FIJACION TAPABARRO</t>
  </si>
  <si>
    <t>TANQUE DE COMBUSTIBLE  ROJO</t>
  </si>
  <si>
    <t>BASE CALABERA TRASERA</t>
  </si>
  <si>
    <t>CUBIERTA DERECHA</t>
  </si>
  <si>
    <t>CUBIERTA DER ROJA</t>
  </si>
  <si>
    <t>CUBIERTA IZQ</t>
  </si>
  <si>
    <t>CUBIERTA DER</t>
  </si>
  <si>
    <t>CUBIERTA DERECHA ROJA</t>
  </si>
  <si>
    <t>LAPABARRO DEL. PIEZA TRASERA</t>
  </si>
  <si>
    <t>COVERTOR LATERAL IZQ/DER ROJO</t>
  </si>
  <si>
    <t>CUBIERTA DEL DER VERDE Y NEGRO</t>
  </si>
  <si>
    <t>RETROVISOR DERECHO</t>
  </si>
  <si>
    <t>RETROVISOR IZQUIERDO</t>
  </si>
  <si>
    <t>TOLDO DE TECHO ROJO</t>
  </si>
  <si>
    <t>CUBIERTA DEL IZQ. ROJO Y NEGRO</t>
  </si>
  <si>
    <t>CUBIERTA PLASTICA</t>
  </si>
  <si>
    <t>SALPICADERA TRAS ROJO</t>
  </si>
  <si>
    <t>MANUBRIO</t>
  </si>
  <si>
    <t>EJE DE HORQUILLA TRASERA</t>
  </si>
  <si>
    <t>AMORTIGUADOR DELANTERO IZQUIER</t>
  </si>
  <si>
    <t>TELESCOPIO DE DIRECCION</t>
  </si>
  <si>
    <t>RETEN DE ACEITE AMORTIGUADOR D</t>
  </si>
  <si>
    <t>HORQUILLA DELANTERA IZQUIERDA</t>
  </si>
  <si>
    <t>GUARDAPOLVO</t>
  </si>
  <si>
    <t>AMORTIGUADOR TRASERO COMPLETO</t>
  </si>
  <si>
    <t>AMORTIGUADOR DELANTERO</t>
  </si>
  <si>
    <t>JUEGO DE RODAJES DE TELESCOPIO</t>
  </si>
  <si>
    <t>BASE DE FARO IZQUIERDO</t>
  </si>
  <si>
    <t>BASE INF MANUBRIO Y DIRECCION</t>
  </si>
  <si>
    <t>BLOQUEADOR DE TELESCOPIO</t>
  </si>
  <si>
    <t>CARRERA DE COPA SUPERIOR</t>
  </si>
  <si>
    <t>CARRERA DE COPA INFERIOR</t>
  </si>
  <si>
    <t>BRAZO HORQUILLA DERECHA</t>
  </si>
  <si>
    <t>SET DE BALEROS</t>
  </si>
  <si>
    <t>BOTA INFERIOR DERECHA</t>
  </si>
  <si>
    <t>RETEN DE HORQUILLA</t>
  </si>
  <si>
    <t>AMORTIGUADOR DEL IZQUIERDO</t>
  </si>
  <si>
    <t>AMORTIGUADOR 115 (TRAS)</t>
  </si>
  <si>
    <t>CONJUNTO DE TUBO DE ESCAPE</t>
  </si>
  <si>
    <t>EMPAQUETADURA DE ESCAPE</t>
  </si>
  <si>
    <t>PEDAL DE FRENO</t>
  </si>
  <si>
    <t>SUJETADOR BASE DE POSAPIES IZQ</t>
  </si>
  <si>
    <t>ESCAPE AMARILLO</t>
  </si>
  <si>
    <t>BASE DE POSAPIES IZQUIERDO</t>
  </si>
  <si>
    <t>BASE DE POSAPIES DERECHO</t>
  </si>
  <si>
    <t>ESCAPE AZUL</t>
  </si>
  <si>
    <t>EJE DEL PARADOR CENTRAL</t>
  </si>
  <si>
    <t>RESORTE DE PEDAL DE FRENO</t>
  </si>
  <si>
    <t>GANCHO RESORTE DEL PARADOR</t>
  </si>
  <si>
    <t>RESORTE DEL INTERRUPTOR DE FRE</t>
  </si>
  <si>
    <t>CONJ POSAPIES FT 08</t>
  </si>
  <si>
    <t>BASE POSAPIES DERECHO</t>
  </si>
  <si>
    <t>BASE POSAPIES IZQUIERDO</t>
  </si>
  <si>
    <t>TORNILLO FIJACION PARADOR LATE</t>
  </si>
  <si>
    <t>PLACA DE COLOCACION DE ESCAPES</t>
  </si>
  <si>
    <t>PEDAL DE ARRANQUE</t>
  </si>
  <si>
    <t>BARRA POSAPIES FT 08</t>
  </si>
  <si>
    <t>ALTERNADOR</t>
  </si>
  <si>
    <t>REGULADOR RECTIFICADOR</t>
  </si>
  <si>
    <t>MOTOR DE ARRANQUE COMPLETO</t>
  </si>
  <si>
    <t>CUBIERTA SUPERIOR DE MEDIDORES</t>
  </si>
  <si>
    <t>ARNES SUPLEMENTARIO</t>
  </si>
  <si>
    <t>RELE DE DIRECCIONALES</t>
  </si>
  <si>
    <t>ALTERNADOR / ESTATOR</t>
  </si>
  <si>
    <t>FUSIBLE</t>
  </si>
  <si>
    <t>PORTA FUSIBLE</t>
  </si>
  <si>
    <t>CLAXON DOBLE CON BASE</t>
  </si>
  <si>
    <t>CHUPON DE BUJIA</t>
  </si>
  <si>
    <t>CONTRA PESO</t>
  </si>
  <si>
    <t>BASE DE VELOCIMETRO</t>
  </si>
  <si>
    <t>PROTECTOR DE CORRIENTE</t>
  </si>
  <si>
    <t>SISTEMA COMPLETO DE GENERADOR</t>
  </si>
  <si>
    <t>KIT DE CERRADURAS</t>
  </si>
  <si>
    <t>ROTOR (VOLANTE)</t>
  </si>
  <si>
    <t>LENTE DE VELOCIMETRO</t>
  </si>
  <si>
    <t>RECTIFICADOR CONJUNTO</t>
  </si>
  <si>
    <t>FOCO VELOCIMETRO 12V 3W</t>
  </si>
  <si>
    <t>FOCO VELOCIMETRO 12V/1.7W</t>
  </si>
  <si>
    <t>COMPONENTE MOBIL DEL DISCO DE</t>
  </si>
  <si>
    <t>BUJE DEL EJE DEL DISCO DE TRAC</t>
  </si>
  <si>
    <t>ELEVADOR DE PLACA</t>
  </si>
  <si>
    <t>PISTON (STANDARD)</t>
  </si>
  <si>
    <t>BALANCIN</t>
  </si>
  <si>
    <t>CADENA IMPULSORA BOMBA DE ACEI</t>
  </si>
  <si>
    <t>ENGRANAJE SECUNDARIO DE TERCER</t>
  </si>
  <si>
    <t>EMPAQUETADURA CUB DER CABEZA</t>
  </si>
  <si>
    <t>ENGRANE DE TRACCION (PIÑON)</t>
  </si>
  <si>
    <t>O-RING,27.4*2.4</t>
  </si>
  <si>
    <t>RODAJE RADIAL 63/28LUA</t>
  </si>
  <si>
    <t>PIN DE CIGÜEÑAL</t>
  </si>
  <si>
    <t>RODAJE DE BIELA</t>
  </si>
  <si>
    <t>CONJUNTO DE CIGÜEÑAL</t>
  </si>
  <si>
    <t>IMPULSOR DE TENSOR DE CADENA</t>
  </si>
  <si>
    <t>ENGRANE DE TIEMPO</t>
  </si>
  <si>
    <t>GUIA TENSORA DE CADENA</t>
  </si>
  <si>
    <t>BUZO IMPULSOR DE VALVULA</t>
  </si>
  <si>
    <t>CUBIERTA DE CABEZA DE CILINDRO</t>
  </si>
  <si>
    <t>CONJUNTO DE ENGRANE PRIMARIO D</t>
  </si>
  <si>
    <t>EJE SECUNDARIO DE TRANSMISION(</t>
  </si>
  <si>
    <t>RODAJE BOLA RADIAL,6203</t>
  </si>
  <si>
    <t>EMPAQUETADURA CUB DER CARTER</t>
  </si>
  <si>
    <t>CUBIERTA IZQ DE CARTER  TRAS</t>
  </si>
  <si>
    <t>GUIA DE CADENA</t>
  </si>
  <si>
    <t>TORNILLO DE AJUSTE DE VALVULAS</t>
  </si>
  <si>
    <t>ENGRANAJE PRINCIPAL DE QUINTA</t>
  </si>
  <si>
    <t>ENGRANE PRIMARIO DE TRACCION</t>
  </si>
  <si>
    <t>ENGRANAJE SECUNDARIO DE TRANSM</t>
  </si>
  <si>
    <t>RESORTE EXTERNO DE VALVULA</t>
  </si>
  <si>
    <t>RESORTE INTERNO DE VALVULA</t>
  </si>
  <si>
    <t>RODAMIENTO DEL TENSIONADOR DE</t>
  </si>
  <si>
    <t>RESORTE TENSIONADOR DE CADENA</t>
  </si>
  <si>
    <t>VARILLA IMPULSORA DE BALANCIN</t>
  </si>
  <si>
    <t>RODAMIENTO GUIA DE CADENA</t>
  </si>
  <si>
    <t>ENGRANAJE GUIA DE CADENA</t>
  </si>
  <si>
    <t>RESORTE DE ACCIONADOR DE EMBRA</t>
  </si>
  <si>
    <t>CAMARA SEPARADORA DE EMBRAGUE</t>
  </si>
  <si>
    <t>TAPON DE INSPECCION</t>
  </si>
  <si>
    <t>RETEN DE RESORTE EXTERNO DE VA</t>
  </si>
  <si>
    <t>RETEN DE RESORTE INTERNO DE VA</t>
  </si>
  <si>
    <t>TORNILLO DE DRENADO</t>
  </si>
  <si>
    <t>EJE GIRATORIO DE ARRANQUE</t>
  </si>
  <si>
    <t>EJE SECUNDARIO DE TRANSMISION</t>
  </si>
  <si>
    <t>ENGRANE DE TRACCION</t>
  </si>
  <si>
    <t>PLACA SUJETADORA DE ENGRANE DE</t>
  </si>
  <si>
    <t>BLOQUE REDUCTOR DE VIBRACION B</t>
  </si>
  <si>
    <t>EMPAQUETADU CUB LAT CABEZA DER</t>
  </si>
  <si>
    <t>TAPON A</t>
  </si>
  <si>
    <t>O-RING,18*3.5</t>
  </si>
  <si>
    <t>PIN DE MARTILLO</t>
  </si>
  <si>
    <t>TORNILLO PLANO 6M * 16</t>
  </si>
  <si>
    <t>RUTEADOR DE CABLE</t>
  </si>
  <si>
    <t>RODAJE RADIAL DE BOLA,6203</t>
  </si>
  <si>
    <t>EJE FIJADOR DE TENSOR</t>
  </si>
  <si>
    <t>BRAZO TENSOR DE CADENA</t>
  </si>
  <si>
    <t>PASADOR GUIA 10*20</t>
  </si>
  <si>
    <t>ASIENTO DE RESORTE EXTERNO DE</t>
  </si>
  <si>
    <t>O-RING 9*1.6</t>
  </si>
  <si>
    <t>ABRAZADERA MULTIPLE</t>
  </si>
  <si>
    <t>CUBIERTA CABEZA DE CILINDRO</t>
  </si>
  <si>
    <t>SET ANILLOS</t>
  </si>
  <si>
    <t>JUNTA DE CILINDRO</t>
  </si>
  <si>
    <t>RESORTE DE PANTALLA DE PARTICU</t>
  </si>
  <si>
    <t>EMPAQUE CUBIERTA IZQUIERDA DE</t>
  </si>
  <si>
    <t>EMPAQUE DE CABEZA DE CILINDRO</t>
  </si>
  <si>
    <t>ENGRANE DE ARRANQUE</t>
  </si>
  <si>
    <t>BOTON INTERRUPTOR DE LUZ BAJA/</t>
  </si>
  <si>
    <t>MANIJA DE FRENO DELANTERO</t>
  </si>
  <si>
    <t>CONJUNTO DE MANDO IZQUIERDO</t>
  </si>
  <si>
    <t>BOTON INTERRUPTOR EMERGENCIA</t>
  </si>
  <si>
    <t>BOTON INTERRUPTOR DE CLAXON</t>
  </si>
  <si>
    <t>BOTON INTERRUPTOR DE ARRANQUE</t>
  </si>
  <si>
    <t>PALANCA IZQUIERDA DE EMBRAGUE</t>
  </si>
  <si>
    <t>CONJ. ENCENDIDO E INTER DER</t>
  </si>
  <si>
    <t>BOTON INTERRUPTOR DE FARO/LUCE</t>
  </si>
  <si>
    <t>TORNILLO EJE DE MANIJAS</t>
  </si>
  <si>
    <t>CHICOTE DE TACOMETRO</t>
  </si>
  <si>
    <t>Familia</t>
  </si>
  <si>
    <t>Año</t>
  </si>
  <si>
    <t>Venta prom 12 meses en UN</t>
  </si>
  <si>
    <t>Meses de stock</t>
  </si>
  <si>
    <t>ABC Ventas</t>
  </si>
  <si>
    <t>Rango antigüedad del stock</t>
  </si>
  <si>
    <t>1. ABC STOCK</t>
  </si>
  <si>
    <t>Tipo</t>
  </si>
  <si>
    <t>2. Menor a 3 meses</t>
  </si>
  <si>
    <t>3. Entre 3 y 6 meses</t>
  </si>
  <si>
    <t>4. Entre 6 y 12 meses</t>
  </si>
  <si>
    <t>5. Más de 12 meses</t>
  </si>
  <si>
    <t>1. Sin movimiento</t>
  </si>
  <si>
    <t>2. ANTIGUEDAD DEL STOCK</t>
  </si>
  <si>
    <t>Venta prom 12 meses en monto</t>
  </si>
  <si>
    <t>Costo de Venta prom 12 meses en monto</t>
  </si>
  <si>
    <t>ABC Stock</t>
  </si>
  <si>
    <t>Total general</t>
  </si>
  <si>
    <t>Suma de Venta prom 12 meses en monto</t>
  </si>
  <si>
    <t>% ACUM</t>
  </si>
  <si>
    <t>Suma de Stock valorizado</t>
  </si>
  <si>
    <t>SIN MOVIMIENTO:</t>
  </si>
  <si>
    <t>VENTA = 0</t>
  </si>
  <si>
    <t>STOCK &gt; 0</t>
  </si>
  <si>
    <t>Stock</t>
  </si>
  <si>
    <t>Meses de invent</t>
  </si>
  <si>
    <t>Total Ene</t>
  </si>
  <si>
    <t>Total Feb</t>
  </si>
  <si>
    <t>Total Mar</t>
  </si>
  <si>
    <t>Total Abr</t>
  </si>
  <si>
    <t>Total May</t>
  </si>
  <si>
    <t>Total Jun</t>
  </si>
  <si>
    <t>Total Jul</t>
  </si>
  <si>
    <t>Total Ago</t>
  </si>
  <si>
    <t>Total Set</t>
  </si>
  <si>
    <t>Total Oct</t>
  </si>
  <si>
    <t>Total Nov</t>
  </si>
  <si>
    <t>Total Dic</t>
  </si>
  <si>
    <t>(Todas)</t>
  </si>
  <si>
    <t>Total 2024</t>
  </si>
  <si>
    <t>Total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</si>
</sst>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.00_ ;_ * \-#,##0.00_ ;_ * &quot;-&quot;??_ ;_ @_ "/>
    <numFmt numFmtId="165" formatCode="_ * #,##0_ ;_ * \-#,##0_ ;_ * &quot;-&quot;??_ ;_ @_ 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7">
    <xf numFmtId="0" fontId="0" fillId="0" borderId="0" xfId="0"/>
    <xf numFmtId="0" fontId="2" fillId="0" borderId="0" xfId="0" applyFont="1"/>
    <xf numFmtId="0" fontId="3" fillId="0" borderId="0" xfId="0" applyFont="1" applyAlignment="1">
      <alignment horizontal="center" vertical="center" wrapText="1"/>
    </xf>
    <xf numFmtId="164" fontId="2" fillId="0" borderId="0" xfId="1" applyFont="1"/>
    <xf numFmtId="164" fontId="3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/>
    </xf>
    <xf numFmtId="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165" fontId="3" fillId="0" borderId="0" xfId="1" applyNumberFormat="1" applyFont="1" applyAlignment="1">
      <alignment horizontal="center" vertical="center" wrapText="1"/>
    </xf>
    <xf numFmtId="165" fontId="2" fillId="0" borderId="0" xfId="1" applyNumberFormat="1" applyFont="1"/>
    <xf numFmtId="164" fontId="2" fillId="0" borderId="0" xfId="0" applyNumberFormat="1" applyFont="1"/>
    <xf numFmtId="0" fontId="5" fillId="0" borderId="0" xfId="0" applyFont="1"/>
    <xf numFmtId="0" fontId="3" fillId="3" borderId="1" xfId="0" applyFont="1" applyFill="1" applyBorder="1" applyAlignment="1">
      <alignment horizontal="left"/>
    </xf>
    <xf numFmtId="0" fontId="3" fillId="4" borderId="1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left"/>
    </xf>
    <xf numFmtId="165" fontId="3" fillId="5" borderId="0" xfId="1" applyNumberFormat="1" applyFont="1" applyFill="1" applyAlignment="1">
      <alignment horizontal="center" vertical="center" wrapText="1"/>
    </xf>
    <xf numFmtId="0" fontId="3" fillId="5" borderId="0" xfId="0" applyFont="1" applyFill="1" applyAlignment="1">
      <alignment horizontal="center" vertical="center" wrapText="1"/>
    </xf>
    <xf numFmtId="0" fontId="0" fillId="0" borderId="0" xfId="0" pivotButton="1"/>
    <xf numFmtId="0" fontId="0" fillId="0" borderId="0" xfId="0" applyNumberFormat="1"/>
    <xf numFmtId="165" fontId="0" fillId="0" borderId="0" xfId="1" applyNumberFormat="1" applyFont="1"/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2" applyNumberFormat="1" applyFont="1"/>
    <xf numFmtId="166" fontId="0" fillId="0" borderId="0" xfId="0" applyNumberFormat="1"/>
    <xf numFmtId="0" fontId="0" fillId="0" borderId="0" xfId="0" applyAlignment="1">
      <alignment horizontal="center"/>
    </xf>
    <xf numFmtId="164" fontId="0" fillId="0" borderId="0" xfId="0" applyNumberFormat="1"/>
    <xf numFmtId="164" fontId="2" fillId="6" borderId="0" xfId="0" applyNumberFormat="1" applyFont="1" applyFill="1"/>
    <xf numFmtId="0" fontId="0" fillId="0" borderId="0" xfId="0" applyFill="1"/>
    <xf numFmtId="0" fontId="6" fillId="6" borderId="0" xfId="0" applyFont="1" applyFill="1" applyAlignment="1">
      <alignment horizontal="center" vertical="center" wrapText="1"/>
    </xf>
    <xf numFmtId="0" fontId="2" fillId="0" borderId="0" xfId="0" applyFont="1" applyFill="1"/>
    <xf numFmtId="165" fontId="2" fillId="0" borderId="0" xfId="1" applyNumberFormat="1" applyFont="1" applyFill="1"/>
    <xf numFmtId="164" fontId="2" fillId="0" borderId="0" xfId="1" applyFont="1" applyFill="1"/>
    <xf numFmtId="0" fontId="2" fillId="0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198"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4" formatCode="_ * #,##0.00_ ;_ * \-#,##0.00_ ;_ * &quot;-&quot;??_ ;_ @_ "/>
    </dxf>
    <dxf>
      <numFmt numFmtId="164" formatCode="_ * #,##0.00_ ;_ * \-#,##0.0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numFmt numFmtId="165" formatCode="_ * #,##0_ ;_ * \-#,##0_ ;_ * &quot;-&quot;??_ ;_ @_ "/>
    </dxf>
    <dxf>
      <numFmt numFmtId="165" formatCode="_ * #,##0_ ;_ * \-#,##0_ ;_ * &quot;-&quot;??_ ;_ @_ "/>
    </dxf>
    <dxf>
      <alignment vertical="center"/>
    </dxf>
    <dxf>
      <alignment vertical="center"/>
    </dxf>
    <dxf>
      <alignment wrapText="1"/>
    </dxf>
    <dxf>
      <alignment wrapText="1"/>
    </dxf>
    <dxf>
      <alignment horizontal="center"/>
    </dxf>
    <dxf>
      <alignment horizontal="center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0" formatCode="General"/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_ * #,##0.00_ ;_ * \-#,##0.00_ ;_ * &quot;-&quot;??_ ;_ @_ "/>
      <fill>
        <patternFill>
          <fgColor indexed="64"/>
          <bgColor theme="7" tint="0.3999755851924192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4" formatCode="_ * #,##0.00_ ;_ * \-#,##0.0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numFmt numFmtId="165" formatCode="_ * #,##0_ ;_ * \-#,##0_ ;_ * &quot;-&quot;??_ ;_ @_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family val="2"/>
        <scheme val="minor"/>
      </font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1.xml"/><Relationship Id="rId13" Type="http://schemas.microsoft.com/office/2007/relationships/slicerCache" Target="slicerCaches/slicerCache6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microsoft.com/office/2007/relationships/slicerCache" Target="slicerCaches/slicerCache5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4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microsoft.com/office/2007/relationships/slicerCache" Target="slicerCaches/slicerCache3.xml"/><Relationship Id="rId4" Type="http://schemas.openxmlformats.org/officeDocument/2006/relationships/worksheet" Target="worksheets/sheet4.xml"/><Relationship Id="rId9" Type="http://schemas.microsoft.com/office/2007/relationships/slicerCache" Target="slicerCaches/slicerCache2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Inventarios.xlsx]Pivots!TablaDinámica2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0" normalizeH="0" baseline="0">
                <a:solidFill>
                  <a:sysClr val="windowText" lastClr="000000"/>
                </a:solidFill>
                <a:latin typeface="Arial Nova Cond" panose="020B0506020202020204" pitchFamily="34" charset="0"/>
                <a:ea typeface="+mj-ea"/>
                <a:cs typeface="+mj-cs"/>
              </a:defRPr>
            </a:pPr>
            <a:r>
              <a:rPr lang="es-PE" sz="1200">
                <a:solidFill>
                  <a:sysClr val="windowText" lastClr="000000"/>
                </a:solidFill>
                <a:latin typeface="Arial Nova Cond" panose="020B0506020202020204" pitchFamily="34" charset="0"/>
              </a:rPr>
              <a:t>STOCK VALORIZADO Y NRO ITEMS POR MES Y AÑO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0" normalizeH="0" baseline="0">
              <a:solidFill>
                <a:sysClr val="windowText" lastClr="000000"/>
              </a:solidFill>
              <a:latin typeface="Arial Nova Cond" panose="020B0506020202020204" pitchFamily="34" charset="0"/>
              <a:ea typeface="+mj-ea"/>
              <a:cs typeface="+mj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6">
              <a:lumMod val="5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ln w="22225" cap="rnd">
            <a:solidFill>
              <a:schemeClr val="accent6"/>
            </a:solidFill>
            <a:round/>
          </a:ln>
          <a:effectLst/>
        </c:spPr>
        <c:marker>
          <c:symbol val="circle"/>
          <c:size val="6"/>
          <c:spPr>
            <a:solidFill>
              <a:schemeClr val="lt1"/>
            </a:solidFill>
            <a:ln w="15875">
              <a:solidFill>
                <a:schemeClr val="accent6">
                  <a:tint val="77000"/>
                </a:schemeClr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Pivots!$C$3</c:f>
              <c:strCache>
                <c:ptCount val="1"/>
                <c:pt idx="0">
                  <c:v>Stock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Pivots!$A$4:$B$21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Pivots!$C$4:$C$21</c:f>
              <c:numCache>
                <c:formatCode>_ * #,##0_ ;_ * \-#,##0_ ;_ * "-"??_ ;_ @_ </c:formatCode>
                <c:ptCount val="15"/>
                <c:pt idx="0">
                  <c:v>1394814.8900000001</c:v>
                </c:pt>
                <c:pt idx="1">
                  <c:v>1449177.73</c:v>
                </c:pt>
                <c:pt idx="2">
                  <c:v>1018784.3200000001</c:v>
                </c:pt>
                <c:pt idx="3">
                  <c:v>950402.95000000042</c:v>
                </c:pt>
                <c:pt idx="4">
                  <c:v>1578465.2399999988</c:v>
                </c:pt>
                <c:pt idx="5">
                  <c:v>1090190.1299999994</c:v>
                </c:pt>
                <c:pt idx="6">
                  <c:v>959823.21999999951</c:v>
                </c:pt>
                <c:pt idx="7">
                  <c:v>1159963.21</c:v>
                </c:pt>
                <c:pt idx="8">
                  <c:v>1180067.33</c:v>
                </c:pt>
                <c:pt idx="9">
                  <c:v>1299054.2800000005</c:v>
                </c:pt>
                <c:pt idx="10">
                  <c:v>854020.25</c:v>
                </c:pt>
                <c:pt idx="11">
                  <c:v>587627.21</c:v>
                </c:pt>
                <c:pt idx="12">
                  <c:v>3680989.0399999972</c:v>
                </c:pt>
                <c:pt idx="13">
                  <c:v>4617096.0099999988</c:v>
                </c:pt>
                <c:pt idx="14">
                  <c:v>4742854.4399999995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F-49D3-A607-4C0F503C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621602952"/>
        <c:axId val="621605576"/>
      </c:barChart>
      <c:lineChart>
        <c:grouping val="standard"/>
        <c:varyColors val="0"/>
        <c:ser>
          <c:idx val="1"/>
          <c:order val="1"/>
          <c:tx>
            <c:strRef>
              <c:f>Pivots!$D$3</c:f>
              <c:strCache>
                <c:ptCount val="1"/>
                <c:pt idx="0">
                  <c:v>Nro items</c:v>
                </c:pt>
              </c:strCache>
            </c:strRef>
          </c:tx>
          <c:spPr>
            <a:ln w="22225" cap="rnd">
              <a:solidFill>
                <a:schemeClr val="accent6">
                  <a:tint val="77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lt1"/>
              </a:solidFill>
              <a:ln w="15875">
                <a:solidFill>
                  <a:schemeClr val="accent6">
                    <a:tint val="77000"/>
                  </a:schemeClr>
                </a:solidFill>
                <a:round/>
              </a:ln>
              <a:effectLst/>
            </c:spPr>
          </c:marker>
          <c:cat>
            <c:multiLvlStrRef>
              <c:f>Pivots!$A$4:$B$21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Pivots!$D$4:$D$21</c:f>
              <c:numCache>
                <c:formatCode>General</c:formatCode>
                <c:ptCount val="15"/>
                <c:pt idx="0">
                  <c:v>137</c:v>
                </c:pt>
                <c:pt idx="1">
                  <c:v>130</c:v>
                </c:pt>
                <c:pt idx="2">
                  <c:v>141</c:v>
                </c:pt>
                <c:pt idx="3">
                  <c:v>139</c:v>
                </c:pt>
                <c:pt idx="4">
                  <c:v>155</c:v>
                </c:pt>
                <c:pt idx="5">
                  <c:v>142</c:v>
                </c:pt>
                <c:pt idx="6">
                  <c:v>159</c:v>
                </c:pt>
                <c:pt idx="7">
                  <c:v>148</c:v>
                </c:pt>
                <c:pt idx="8">
                  <c:v>128</c:v>
                </c:pt>
                <c:pt idx="9">
                  <c:v>156</c:v>
                </c:pt>
                <c:pt idx="10">
                  <c:v>130</c:v>
                </c:pt>
                <c:pt idx="11">
                  <c:v>121</c:v>
                </c:pt>
                <c:pt idx="12">
                  <c:v>526</c:v>
                </c:pt>
                <c:pt idx="13">
                  <c:v>562</c:v>
                </c:pt>
                <c:pt idx="14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8F-49D3-A607-4C0F503CD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1607544"/>
        <c:axId val="621603936"/>
      </c:lineChart>
      <c:catAx>
        <c:axId val="621602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21605576"/>
        <c:crosses val="autoZero"/>
        <c:auto val="1"/>
        <c:lblAlgn val="ctr"/>
        <c:lblOffset val="100"/>
        <c:noMultiLvlLbl val="0"/>
      </c:catAx>
      <c:valAx>
        <c:axId val="621605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21602952"/>
        <c:crosses val="autoZero"/>
        <c:crossBetween val="between"/>
      </c:valAx>
      <c:valAx>
        <c:axId val="621603936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21607544"/>
        <c:crosses val="max"/>
        <c:crossBetween val="between"/>
      </c:valAx>
      <c:catAx>
        <c:axId val="621607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21603936"/>
        <c:crosses val="autoZero"/>
        <c:auto val="1"/>
        <c:lblAlgn val="ctr"/>
        <c:lblOffset val="100"/>
        <c:noMultiLvlLbl val="0"/>
      </c:cat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[78. Dashboard de Gestión de Inventarios.xlsx]Pivots!TablaDinámica3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</a:rPr>
              <a:t>STOCK</a:t>
            </a:r>
            <a:r>
              <a:rPr lang="en-US" sz="1200" b="1" baseline="0">
                <a:solidFill>
                  <a:schemeClr val="tx1"/>
                </a:solidFill>
              </a:rPr>
              <a:t> POR FAMILIAS</a:t>
            </a:r>
            <a:endParaRPr lang="en-US" sz="1200" b="1">
              <a:solidFill>
                <a:schemeClr val="tx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8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ova Cond" panose="020B0506020202020204" pitchFamily="34" charset="0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4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5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6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7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8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19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20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21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  <c:pivotFmt>
        <c:idx val="22"/>
        <c:spPr>
          <a:solidFill>
            <a:schemeClr val="accent6">
              <a:lumMod val="75000"/>
              <a:alpha val="70000"/>
            </a:schemeClr>
          </a:solidFill>
          <a:ln>
            <a:noFill/>
          </a:ln>
          <a:effectLst/>
          <a:sp3d/>
        </c:spPr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bar"/>
        <c:grouping val="clustered"/>
        <c:varyColors val="0"/>
        <c:ser>
          <c:idx val="0"/>
          <c:order val="0"/>
          <c:tx>
            <c:strRef>
              <c:f>Pivots!$G$3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6">
                <a:lumMod val="75000"/>
                <a:alpha val="70000"/>
              </a:schemeClr>
            </a:solidFill>
            <a:ln>
              <a:noFill/>
            </a:ln>
            <a:effectLst/>
            <a:sp3d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28-43DA-82D5-D663947DF4B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328-43DA-82D5-D663947DF4B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28-43DA-82D5-D663947DF4B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28-43DA-82D5-D663947DF4B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28-43DA-82D5-D663947DF4B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328-43DA-82D5-D663947DF4B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328-43DA-82D5-D663947DF4B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328-43DA-82D5-D663947DF4BA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328-43DA-82D5-D663947DF4BA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328-43DA-82D5-D663947DF4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ova Cond" panose="020B0506020202020204" pitchFamily="34" charset="0"/>
                    <a:ea typeface="+mn-ea"/>
                    <a:cs typeface="+mn-cs"/>
                  </a:defRPr>
                </a:pPr>
                <a:endParaRPr lang="es-UY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Pivots!$F$4:$F$14</c:f>
              <c:strCache>
                <c:ptCount val="10"/>
                <c:pt idx="0">
                  <c:v>02 - BUJIAS</c:v>
                </c:pt>
                <c:pt idx="1">
                  <c:v>01 - BATERIAS</c:v>
                </c:pt>
                <c:pt idx="2">
                  <c:v>10 - PALANCAS Y CHICOTES</c:v>
                </c:pt>
                <c:pt idx="3">
                  <c:v>07 - PEDALES Y POSAPIES</c:v>
                </c:pt>
                <c:pt idx="4">
                  <c:v>03 - FILTROS</c:v>
                </c:pt>
                <c:pt idx="5">
                  <c:v>06 - AMORTIGUADORES</c:v>
                </c:pt>
                <c:pt idx="6">
                  <c:v>04 - FRENOS Y EMBRAGUES</c:v>
                </c:pt>
                <c:pt idx="7">
                  <c:v>08 - ELECTRICO</c:v>
                </c:pt>
                <c:pt idx="8">
                  <c:v>09 - PARTES DE MOTOR</c:v>
                </c:pt>
                <c:pt idx="9">
                  <c:v>05 - COLISION</c:v>
                </c:pt>
              </c:strCache>
            </c:strRef>
          </c:cat>
          <c:val>
            <c:numRef>
              <c:f>Pivots!$G$4:$G$14</c:f>
              <c:numCache>
                <c:formatCode>_ * #,##0_ ;_ * \-#,##0_ ;_ * "-"??_ ;_ @_ </c:formatCode>
                <c:ptCount val="10"/>
                <c:pt idx="0">
                  <c:v>154212</c:v>
                </c:pt>
                <c:pt idx="1">
                  <c:v>403057.22</c:v>
                </c:pt>
                <c:pt idx="2">
                  <c:v>725116.41</c:v>
                </c:pt>
                <c:pt idx="3">
                  <c:v>1252047.3900000004</c:v>
                </c:pt>
                <c:pt idx="4">
                  <c:v>1270594.0999999999</c:v>
                </c:pt>
                <c:pt idx="5">
                  <c:v>1649482.5999999992</c:v>
                </c:pt>
                <c:pt idx="6">
                  <c:v>1783538.04</c:v>
                </c:pt>
                <c:pt idx="7">
                  <c:v>2464511.8699999987</c:v>
                </c:pt>
                <c:pt idx="8">
                  <c:v>6746951.3900000025</c:v>
                </c:pt>
                <c:pt idx="9">
                  <c:v>10113819.229999993</c:v>
                </c:pt>
              </c:numCache>
            </c:numRef>
          </c:val>
          <c:shape val="cylinder"/>
          <c:extLst>
            <c:ext xmlns:c16="http://schemas.microsoft.com/office/drawing/2014/chart" uri="{C3380CC4-5D6E-409C-BE32-E72D297353CC}">
              <c16:uniqueId val="{00000014-E328-43DA-82D5-D663947DF4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shape val="box"/>
        <c:axId val="522151448"/>
        <c:axId val="522148496"/>
        <c:axId val="0"/>
      </c:bar3DChart>
      <c:valAx>
        <c:axId val="5221484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endParaRPr lang="es-UY"/>
          </a:p>
        </c:txPr>
        <c:crossAx val="522151448"/>
        <c:crosses val="autoZero"/>
        <c:crossBetween val="between"/>
      </c:valAx>
      <c:catAx>
        <c:axId val="522151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endParaRPr lang="es-UY"/>
          </a:p>
        </c:txPr>
        <c:crossAx val="522148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>
          <a:latin typeface="Arial Nova Cond" panose="020B0506020202020204" pitchFamily="34" charset="0"/>
        </a:defRPr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Inventarios.xlsx]Pivots!TablaDinámica4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spc="150" baseline="0">
                <a:solidFill>
                  <a:sysClr val="windowText" lastClr="000000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  <a:latin typeface="Arial Nova Cond" panose="020B0506020202020204" pitchFamily="34" charset="0"/>
              </a:rPr>
              <a:t>COBERTURA DE STOCK POR MES Y AÑO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spc="150" baseline="0">
              <a:solidFill>
                <a:sysClr val="windowText" lastClr="000000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38100" cap="flat" cmpd="dbl" algn="ctr">
            <a:solidFill>
              <a:schemeClr val="accent6"/>
            </a:solidFill>
            <a:miter lim="800000"/>
          </a:ln>
          <a:effectLst/>
        </c:spPr>
        <c:marker>
          <c:symbol val="circle"/>
          <c:size val="6"/>
          <c:spPr>
            <a:solidFill>
              <a:schemeClr val="accent6"/>
            </a:solidFill>
            <a:ln w="9525" cap="flat" cmpd="sng" algn="ctr">
              <a:solidFill>
                <a:schemeClr val="lt1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t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Pivots!$K$3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flat" cmpd="dbl" algn="ctr">
              <a:solidFill>
                <a:schemeClr val="accent6"/>
              </a:solidFill>
              <a:miter lim="800000"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9525" cap="flat" cmpd="sng" algn="ctr">
                <a:solidFill>
                  <a:schemeClr val="lt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Y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Pivots!$I$4:$J$21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Pivots!$K$4:$K$21</c:f>
              <c:numCache>
                <c:formatCode>_ * #,##0.00_ ;_ * \-#,##0.00_ ;_ * "-"??_ ;_ @_ </c:formatCode>
                <c:ptCount val="15"/>
                <c:pt idx="0">
                  <c:v>1.0470796517824996</c:v>
                </c:pt>
                <c:pt idx="1">
                  <c:v>1.218992503599053</c:v>
                </c:pt>
                <c:pt idx="2">
                  <c:v>0.88013944857920756</c:v>
                </c:pt>
                <c:pt idx="3">
                  <c:v>0.89834576926800491</c:v>
                </c:pt>
                <c:pt idx="4">
                  <c:v>1.3908616299099328</c:v>
                </c:pt>
                <c:pt idx="5">
                  <c:v>1.0856250776341729</c:v>
                </c:pt>
                <c:pt idx="6">
                  <c:v>1.0427990150087869</c:v>
                </c:pt>
                <c:pt idx="7">
                  <c:v>0.88656928190118389</c:v>
                </c:pt>
                <c:pt idx="8">
                  <c:v>1.4372676772613664</c:v>
                </c:pt>
                <c:pt idx="9">
                  <c:v>0.87586727185680846</c:v>
                </c:pt>
                <c:pt idx="10">
                  <c:v>1.1251986699318191</c:v>
                </c:pt>
                <c:pt idx="11">
                  <c:v>0.77717614529876866</c:v>
                </c:pt>
                <c:pt idx="12">
                  <c:v>1.0894605750520274</c:v>
                </c:pt>
                <c:pt idx="13">
                  <c:v>1.0980065471886631</c:v>
                </c:pt>
                <c:pt idx="14">
                  <c:v>1.0862562933627509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B-4BCF-A446-B170146D1C9B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96402592"/>
        <c:axId val="496416696"/>
      </c:lineChart>
      <c:catAx>
        <c:axId val="4964025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 w="3175" cap="flat" cmpd="sng" algn="ctr">
            <a:solidFill>
              <a:schemeClr val="tx1">
                <a:lumMod val="15000"/>
                <a:lumOff val="85000"/>
              </a:schemeClr>
            </a:solidFill>
            <a:round/>
            <a:tailEnd type="none" w="med" len="lg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496416696"/>
        <c:crosses val="autoZero"/>
        <c:auto val="1"/>
        <c:lblAlgn val="ctr"/>
        <c:lblOffset val="100"/>
        <c:noMultiLvlLbl val="0"/>
      </c:catAx>
      <c:valAx>
        <c:axId val="496416696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32000"/>
                </a:schemeClr>
              </a:solidFill>
              <a:round/>
            </a:ln>
            <a:effectLst/>
          </c:spPr>
        </c:majorGridlines>
        <c:numFmt formatCode="_ * #,##0.00_ ;_ * \-#,##0.00_ ;_ * &quot;-&quot;??_ ;_ @_ " sourceLinked="1"/>
        <c:majorTickMark val="out"/>
        <c:minorTickMark val="none"/>
        <c:tickLblPos val="nextTo"/>
        <c:crossAx val="4964025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Inventarios.xlsx]Pivots!TablaDinámica5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none" spc="20" baseline="0">
                <a:solidFill>
                  <a:sysClr val="windowText" lastClr="000000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ysClr val="windowText" lastClr="000000"/>
                </a:solidFill>
                <a:latin typeface="Arial Nova Cond" panose="020B0506020202020204" pitchFamily="34" charset="0"/>
              </a:rPr>
              <a:t>EVOLUCIÓN</a:t>
            </a:r>
            <a:r>
              <a:rPr lang="en-US" sz="1200" b="1" baseline="0">
                <a:solidFill>
                  <a:sysClr val="windowText" lastClr="000000"/>
                </a:solidFill>
                <a:latin typeface="Arial Nova Cond" panose="020B0506020202020204" pitchFamily="34" charset="0"/>
              </a:rPr>
              <a:t> MESES DE STOCK POR FAMILIA</a:t>
            </a:r>
            <a:endParaRPr lang="en-US" sz="1200" b="1">
              <a:solidFill>
                <a:sysClr val="windowText" lastClr="000000"/>
              </a:solidFill>
              <a:latin typeface="Arial Nova Cond" panose="020B0506020202020204" pitchFamily="34" charset="0"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none" spc="20" baseline="0">
              <a:solidFill>
                <a:sysClr val="windowText" lastClr="000000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ln w="22225" cap="rnd" cmpd="sng" algn="ctr">
            <a:solidFill>
              <a:schemeClr val="accent6"/>
            </a:solidFill>
            <a:round/>
          </a:ln>
          <a:effectLst/>
        </c:spPr>
        <c:marker>
          <c:symbol val="circle"/>
          <c:size val="4"/>
          <c:spPr>
            <a:solidFill>
              <a:schemeClr val="accent6"/>
            </a:solidFill>
            <a:ln w="9525" cap="flat" cmpd="sng" algn="ctr">
              <a:solidFill>
                <a:schemeClr val="accent6"/>
              </a:solidFill>
              <a:round/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dk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Pivots!$P$3</c:f>
              <c:strCache>
                <c:ptCount val="1"/>
                <c:pt idx="0">
                  <c:v>Total</c:v>
                </c:pt>
              </c:strCache>
            </c:strRef>
          </c:tx>
          <c:spPr>
            <a:ln w="22225" cap="rnd" cmpd="sng" algn="ctr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6"/>
              </a:solidFill>
              <a:ln w="9525" cap="flat" cmpd="sng" algn="ctr">
                <a:solidFill>
                  <a:schemeClr val="accent6"/>
                </a:solidFill>
                <a:round/>
              </a:ln>
              <a:effectLst/>
            </c:spPr>
          </c:marker>
          <c:cat>
            <c:multiLvlStrRef>
              <c:f>Pivots!$M$4:$O$157</c:f>
              <c:multiLvlStrCache>
                <c:ptCount val="136"/>
                <c:lvl>
                  <c:pt idx="0">
                    <c:v>01 - BATERIAS</c:v>
                  </c:pt>
                  <c:pt idx="1">
                    <c:v>02 - BUJIAS</c:v>
                  </c:pt>
                  <c:pt idx="2">
                    <c:v>03 - FILTROS</c:v>
                  </c:pt>
                  <c:pt idx="3">
                    <c:v>04 - FRENOS Y EMBRAGUES</c:v>
                  </c:pt>
                  <c:pt idx="4">
                    <c:v>05 - COLISION</c:v>
                  </c:pt>
                  <c:pt idx="5">
                    <c:v>06 - AMORTIGUADORES</c:v>
                  </c:pt>
                  <c:pt idx="6">
                    <c:v>07 - PEDALES Y POSAPIES</c:v>
                  </c:pt>
                  <c:pt idx="7">
                    <c:v>08 - ELECTRICO</c:v>
                  </c:pt>
                  <c:pt idx="8">
                    <c:v>09 - PARTES DE MOTOR</c:v>
                  </c:pt>
                  <c:pt idx="9">
                    <c:v>10 - PALANCAS Y CHICOTES</c:v>
                  </c:pt>
                  <c:pt idx="10">
                    <c:v>01 - BATERIAS</c:v>
                  </c:pt>
                  <c:pt idx="11">
                    <c:v>03 - FILTROS</c:v>
                  </c:pt>
                  <c:pt idx="12">
                    <c:v>04 - FRENOS Y EMBRAGUES</c:v>
                  </c:pt>
                  <c:pt idx="13">
                    <c:v>05 - COLISION</c:v>
                  </c:pt>
                  <c:pt idx="14">
                    <c:v>06 - AMORTIGUADORES</c:v>
                  </c:pt>
                  <c:pt idx="15">
                    <c:v>07 - PEDALES Y POSAPIES</c:v>
                  </c:pt>
                  <c:pt idx="16">
                    <c:v>08 - ELECTRICO</c:v>
                  </c:pt>
                  <c:pt idx="17">
                    <c:v>09 - PARTES DE MOTOR</c:v>
                  </c:pt>
                  <c:pt idx="18">
                    <c:v>10 - PALANCAS Y CHICOTES</c:v>
                  </c:pt>
                  <c:pt idx="19">
                    <c:v>02 - BUJIAS</c:v>
                  </c:pt>
                  <c:pt idx="20">
                    <c:v>03 - FILTROS</c:v>
                  </c:pt>
                  <c:pt idx="21">
                    <c:v>04 - FRENOS Y EMBRAGUES</c:v>
                  </c:pt>
                  <c:pt idx="22">
                    <c:v>05 - COLISION</c:v>
                  </c:pt>
                  <c:pt idx="23">
                    <c:v>06 - AMORTIGUADORES</c:v>
                  </c:pt>
                  <c:pt idx="24">
                    <c:v>07 - PEDALES Y POSAPIES</c:v>
                  </c:pt>
                  <c:pt idx="25">
                    <c:v>08 - ELECTRICO</c:v>
                  </c:pt>
                  <c:pt idx="26">
                    <c:v>09 - PARTES DE MOTOR</c:v>
                  </c:pt>
                  <c:pt idx="27">
                    <c:v>10 - PALANCAS Y CHICOTES</c:v>
                  </c:pt>
                  <c:pt idx="28">
                    <c:v>01 - BATERIAS</c:v>
                  </c:pt>
                  <c:pt idx="29">
                    <c:v>03 - FILTROS</c:v>
                  </c:pt>
                  <c:pt idx="30">
                    <c:v>04 - FRENOS Y EMBRAGUES</c:v>
                  </c:pt>
                  <c:pt idx="31">
                    <c:v>05 - COLISION</c:v>
                  </c:pt>
                  <c:pt idx="32">
                    <c:v>06 - AMORTIGUADORES</c:v>
                  </c:pt>
                  <c:pt idx="33">
                    <c:v>07 - PEDALES Y POSAPIES</c:v>
                  </c:pt>
                  <c:pt idx="34">
                    <c:v>08 - ELECTRICO</c:v>
                  </c:pt>
                  <c:pt idx="35">
                    <c:v>09 - PARTES DE MOTOR</c:v>
                  </c:pt>
                  <c:pt idx="36">
                    <c:v>10 - PALANCAS Y CHICOTES</c:v>
                  </c:pt>
                  <c:pt idx="37">
                    <c:v>01 - BATERIAS</c:v>
                  </c:pt>
                  <c:pt idx="38">
                    <c:v>03 - FILTROS</c:v>
                  </c:pt>
                  <c:pt idx="39">
                    <c:v>04 - FRENOS Y EMBRAGUES</c:v>
                  </c:pt>
                  <c:pt idx="40">
                    <c:v>05 - COLISION</c:v>
                  </c:pt>
                  <c:pt idx="41">
                    <c:v>06 - AMORTIGUADORES</c:v>
                  </c:pt>
                  <c:pt idx="42">
                    <c:v>07 - PEDALES Y POSAPIES</c:v>
                  </c:pt>
                  <c:pt idx="43">
                    <c:v>08 - ELECTRICO</c:v>
                  </c:pt>
                  <c:pt idx="44">
                    <c:v>09 - PARTES DE MOTOR</c:v>
                  </c:pt>
                  <c:pt idx="45">
                    <c:v>10 - PALANCAS Y CHICOTES</c:v>
                  </c:pt>
                  <c:pt idx="46">
                    <c:v>02 - BUJIAS</c:v>
                  </c:pt>
                  <c:pt idx="47">
                    <c:v>03 - FILTROS</c:v>
                  </c:pt>
                  <c:pt idx="48">
                    <c:v>04 - FRENOS Y EMBRAGUES</c:v>
                  </c:pt>
                  <c:pt idx="49">
                    <c:v>05 - COLISION</c:v>
                  </c:pt>
                  <c:pt idx="50">
                    <c:v>06 - AMORTIGUADORES</c:v>
                  </c:pt>
                  <c:pt idx="51">
                    <c:v>07 - PEDALES Y POSAPIES</c:v>
                  </c:pt>
                  <c:pt idx="52">
                    <c:v>08 - ELECTRICO</c:v>
                  </c:pt>
                  <c:pt idx="53">
                    <c:v>09 - PARTES DE MOTOR</c:v>
                  </c:pt>
                  <c:pt idx="54">
                    <c:v>10 - PALANCAS Y CHICOTES</c:v>
                  </c:pt>
                  <c:pt idx="55">
                    <c:v>03 - FILTROS</c:v>
                  </c:pt>
                  <c:pt idx="56">
                    <c:v>04 - FRENOS Y EMBRAGUES</c:v>
                  </c:pt>
                  <c:pt idx="57">
                    <c:v>05 - COLISION</c:v>
                  </c:pt>
                  <c:pt idx="58">
                    <c:v>06 - AMORTIGUADORES</c:v>
                  </c:pt>
                  <c:pt idx="59">
                    <c:v>07 - PEDALES Y POSAPIES</c:v>
                  </c:pt>
                  <c:pt idx="60">
                    <c:v>08 - ELECTRICO</c:v>
                  </c:pt>
                  <c:pt idx="61">
                    <c:v>09 - PARTES DE MOTOR</c:v>
                  </c:pt>
                  <c:pt idx="62">
                    <c:v>10 - PALANCAS Y CHICOTES</c:v>
                  </c:pt>
                  <c:pt idx="63">
                    <c:v>01 - BATERIAS</c:v>
                  </c:pt>
                  <c:pt idx="64">
                    <c:v>02 - BUJIAS</c:v>
                  </c:pt>
                  <c:pt idx="65">
                    <c:v>03 - FILTROS</c:v>
                  </c:pt>
                  <c:pt idx="66">
                    <c:v>04 - FRENOS Y EMBRAGUES</c:v>
                  </c:pt>
                  <c:pt idx="67">
                    <c:v>05 - COLISION</c:v>
                  </c:pt>
                  <c:pt idx="68">
                    <c:v>06 - AMORTIGUADORES</c:v>
                  </c:pt>
                  <c:pt idx="69">
                    <c:v>07 - PEDALES Y POSAPIES</c:v>
                  </c:pt>
                  <c:pt idx="70">
                    <c:v>08 - ELECTRICO</c:v>
                  </c:pt>
                  <c:pt idx="71">
                    <c:v>09 - PARTES DE MOTOR</c:v>
                  </c:pt>
                  <c:pt idx="72">
                    <c:v>10 - PALANCAS Y CHICOTES</c:v>
                  </c:pt>
                  <c:pt idx="73">
                    <c:v>01 - BATERIAS</c:v>
                  </c:pt>
                  <c:pt idx="74">
                    <c:v>02 - BUJIAS</c:v>
                  </c:pt>
                  <c:pt idx="75">
                    <c:v>03 - FILTROS</c:v>
                  </c:pt>
                  <c:pt idx="76">
                    <c:v>04 - FRENOS Y EMBRAGUES</c:v>
                  </c:pt>
                  <c:pt idx="77">
                    <c:v>05 - COLISION</c:v>
                  </c:pt>
                  <c:pt idx="78">
                    <c:v>06 - AMORTIGUADORES</c:v>
                  </c:pt>
                  <c:pt idx="79">
                    <c:v>07 - PEDALES Y POSAPIES</c:v>
                  </c:pt>
                  <c:pt idx="80">
                    <c:v>08 - ELECTRICO</c:v>
                  </c:pt>
                  <c:pt idx="81">
                    <c:v>09 - PARTES DE MOTOR</c:v>
                  </c:pt>
                  <c:pt idx="82">
                    <c:v>10 - PALANCAS Y CHICOTES</c:v>
                  </c:pt>
                  <c:pt idx="83">
                    <c:v>01 - BATERIAS</c:v>
                  </c:pt>
                  <c:pt idx="84">
                    <c:v>04 - FRENOS Y EMBRAGUES</c:v>
                  </c:pt>
                  <c:pt idx="85">
                    <c:v>05 - COLISION</c:v>
                  </c:pt>
                  <c:pt idx="86">
                    <c:v>06 - AMORTIGUADORES</c:v>
                  </c:pt>
                  <c:pt idx="87">
                    <c:v>07 - PEDALES Y POSAPIES</c:v>
                  </c:pt>
                  <c:pt idx="88">
                    <c:v>08 - ELECTRICO</c:v>
                  </c:pt>
                  <c:pt idx="89">
                    <c:v>09 - PARTES DE MOTOR</c:v>
                  </c:pt>
                  <c:pt idx="90">
                    <c:v>10 - PALANCAS Y CHICOTES</c:v>
                  </c:pt>
                  <c:pt idx="91">
                    <c:v>03 - FILTROS</c:v>
                  </c:pt>
                  <c:pt idx="92">
                    <c:v>04 - FRENOS Y EMBRAGUES</c:v>
                  </c:pt>
                  <c:pt idx="93">
                    <c:v>05 - COLISION</c:v>
                  </c:pt>
                  <c:pt idx="94">
                    <c:v>06 - AMORTIGUADORES</c:v>
                  </c:pt>
                  <c:pt idx="95">
                    <c:v>07 - PEDALES Y POSAPIES</c:v>
                  </c:pt>
                  <c:pt idx="96">
                    <c:v>08 - ELECTRICO</c:v>
                  </c:pt>
                  <c:pt idx="97">
                    <c:v>09 - PARTES DE MOTOR</c:v>
                  </c:pt>
                  <c:pt idx="98">
                    <c:v>10 - PALANCAS Y CHICOTES</c:v>
                  </c:pt>
                  <c:pt idx="99">
                    <c:v>01 - BATERIAS</c:v>
                  </c:pt>
                  <c:pt idx="100">
                    <c:v>03 - FILTROS</c:v>
                  </c:pt>
                  <c:pt idx="101">
                    <c:v>04 - FRENOS Y EMBRAGUES</c:v>
                  </c:pt>
                  <c:pt idx="102">
                    <c:v>05 - COLISION</c:v>
                  </c:pt>
                  <c:pt idx="103">
                    <c:v>06 - AMORTIGUADORES</c:v>
                  </c:pt>
                  <c:pt idx="104">
                    <c:v>07 - PEDALES Y POSAPIES</c:v>
                  </c:pt>
                  <c:pt idx="105">
                    <c:v>08 - ELECTRICO</c:v>
                  </c:pt>
                  <c:pt idx="106">
                    <c:v>09 - PARTES DE MOTOR</c:v>
                  </c:pt>
                  <c:pt idx="107">
                    <c:v>10 - PALANCAS Y CHICOTES</c:v>
                  </c:pt>
                  <c:pt idx="108">
                    <c:v>01 - BATERIAS</c:v>
                  </c:pt>
                  <c:pt idx="109">
                    <c:v>02 - BUJIAS</c:v>
                  </c:pt>
                  <c:pt idx="110">
                    <c:v>03 - FILTROS</c:v>
                  </c:pt>
                  <c:pt idx="111">
                    <c:v>04 - FRENOS Y EMBRAGUES</c:v>
                  </c:pt>
                  <c:pt idx="112">
                    <c:v>05 - COLISION</c:v>
                  </c:pt>
                  <c:pt idx="113">
                    <c:v>06 - AMORTIGUADORES</c:v>
                  </c:pt>
                  <c:pt idx="114">
                    <c:v>07 - PEDALES Y POSAPIES</c:v>
                  </c:pt>
                  <c:pt idx="115">
                    <c:v>08 - ELECTRICO</c:v>
                  </c:pt>
                  <c:pt idx="116">
                    <c:v>09 - PARTES DE MOTOR</c:v>
                  </c:pt>
                  <c:pt idx="117">
                    <c:v>10 - PALANCAS Y CHICOTES</c:v>
                  </c:pt>
                  <c:pt idx="118">
                    <c:v>01 - BATERIAS</c:v>
                  </c:pt>
                  <c:pt idx="119">
                    <c:v>03 - FILTROS</c:v>
                  </c:pt>
                  <c:pt idx="120">
                    <c:v>04 - FRENOS Y EMBRAGUES</c:v>
                  </c:pt>
                  <c:pt idx="121">
                    <c:v>05 - COLISION</c:v>
                  </c:pt>
                  <c:pt idx="122">
                    <c:v>06 - AMORTIGUADORES</c:v>
                  </c:pt>
                  <c:pt idx="123">
                    <c:v>07 - PEDALES Y POSAPIES</c:v>
                  </c:pt>
                  <c:pt idx="124">
                    <c:v>08 - ELECTRICO</c:v>
                  </c:pt>
                  <c:pt idx="125">
                    <c:v>09 - PARTES DE MOTOR</c:v>
                  </c:pt>
                  <c:pt idx="126">
                    <c:v>10 - PALANCAS Y CHICOTES</c:v>
                  </c:pt>
                  <c:pt idx="127">
                    <c:v>01 - BATERIAS</c:v>
                  </c:pt>
                  <c:pt idx="128">
                    <c:v>03 - FILTROS</c:v>
                  </c:pt>
                  <c:pt idx="129">
                    <c:v>04 - FRENOS Y EMBRAGUES</c:v>
                  </c:pt>
                  <c:pt idx="130">
                    <c:v>05 - COLISION</c:v>
                  </c:pt>
                  <c:pt idx="131">
                    <c:v>06 - AMORTIGUADORES</c:v>
                  </c:pt>
                  <c:pt idx="132">
                    <c:v>07 - PEDALES Y POSAPIES</c:v>
                  </c:pt>
                  <c:pt idx="133">
                    <c:v>08 - ELECTRICO</c:v>
                  </c:pt>
                  <c:pt idx="134">
                    <c:v>09 - PARTES DE MOTOR</c:v>
                  </c:pt>
                  <c:pt idx="135">
                    <c:v>10 - PALANCAS Y CHICOTES</c:v>
                  </c:pt>
                </c:lvl>
                <c:lvl>
                  <c:pt idx="0">
                    <c:v>Ene</c:v>
                  </c:pt>
                  <c:pt idx="10">
                    <c:v>Feb</c:v>
                  </c:pt>
                  <c:pt idx="19">
                    <c:v>Mar</c:v>
                  </c:pt>
                  <c:pt idx="28">
                    <c:v>Abr</c:v>
                  </c:pt>
                  <c:pt idx="37">
                    <c:v>May</c:v>
                  </c:pt>
                  <c:pt idx="46">
                    <c:v>Jun</c:v>
                  </c:pt>
                  <c:pt idx="55">
                    <c:v>Jul</c:v>
                  </c:pt>
                  <c:pt idx="63">
                    <c:v>Ago</c:v>
                  </c:pt>
                  <c:pt idx="73">
                    <c:v>Set</c:v>
                  </c:pt>
                  <c:pt idx="83">
                    <c:v>Oct</c:v>
                  </c:pt>
                  <c:pt idx="91">
                    <c:v>Nov</c:v>
                  </c:pt>
                  <c:pt idx="99">
                    <c:v>Dic</c:v>
                  </c:pt>
                  <c:pt idx="108">
                    <c:v>Ene</c:v>
                  </c:pt>
                  <c:pt idx="118">
                    <c:v>Feb</c:v>
                  </c:pt>
                  <c:pt idx="127">
                    <c:v>Mar</c:v>
                  </c:pt>
                </c:lvl>
                <c:lvl>
                  <c:pt idx="0">
                    <c:v>2024</c:v>
                  </c:pt>
                  <c:pt idx="108">
                    <c:v>2025</c:v>
                  </c:pt>
                </c:lvl>
              </c:multiLvlStrCache>
            </c:multiLvlStrRef>
          </c:cat>
          <c:val>
            <c:numRef>
              <c:f>Pivots!$P$4:$P$157</c:f>
              <c:numCache>
                <c:formatCode>_ * #,##0.00_ ;_ * \-#,##0.00_ ;_ * "-"??_ ;_ @_ </c:formatCode>
                <c:ptCount val="136"/>
                <c:pt idx="0">
                  <c:v>12.805652504789146</c:v>
                </c:pt>
                <c:pt idx="1">
                  <c:v>0.26102088167053367</c:v>
                </c:pt>
                <c:pt idx="2">
                  <c:v>0.89652401029349327</c:v>
                </c:pt>
                <c:pt idx="3">
                  <c:v>2.7968961891402744</c:v>
                </c:pt>
                <c:pt idx="4">
                  <c:v>0.81425483478572347</c:v>
                </c:pt>
                <c:pt idx="5">
                  <c:v>1.3117920878586995</c:v>
                </c:pt>
                <c:pt idx="6">
                  <c:v>0.65424531302207767</c:v>
                </c:pt>
                <c:pt idx="7">
                  <c:v>1.2697542743292096</c:v>
                </c:pt>
                <c:pt idx="8">
                  <c:v>1.133476894769311</c:v>
                </c:pt>
                <c:pt idx="9">
                  <c:v>0.58805625958930685</c:v>
                </c:pt>
                <c:pt idx="10">
                  <c:v>11.407170318743963</c:v>
                </c:pt>
                <c:pt idx="11">
                  <c:v>3.971931520998615</c:v>
                </c:pt>
                <c:pt idx="12">
                  <c:v>1.4924691101106984</c:v>
                </c:pt>
                <c:pt idx="13">
                  <c:v>1.0959397818569445</c:v>
                </c:pt>
                <c:pt idx="14">
                  <c:v>1.5349317851495665</c:v>
                </c:pt>
                <c:pt idx="15">
                  <c:v>1.0329629756207759</c:v>
                </c:pt>
                <c:pt idx="16">
                  <c:v>0.95308952096085864</c:v>
                </c:pt>
                <c:pt idx="17">
                  <c:v>1.3640833345484029</c:v>
                </c:pt>
                <c:pt idx="18">
                  <c:v>3.8504877988103234</c:v>
                </c:pt>
                <c:pt idx="19">
                  <c:v>0.79235668789808922</c:v>
                </c:pt>
                <c:pt idx="20">
                  <c:v>7.2802719870058894</c:v>
                </c:pt>
                <c:pt idx="21">
                  <c:v>1.488404720800615</c:v>
                </c:pt>
                <c:pt idx="22">
                  <c:v>1.0454210089701481</c:v>
                </c:pt>
                <c:pt idx="23">
                  <c:v>0.40089655571091493</c:v>
                </c:pt>
                <c:pt idx="24">
                  <c:v>12.112067204923276</c:v>
                </c:pt>
                <c:pt idx="25">
                  <c:v>1.0818655463631677</c:v>
                </c:pt>
                <c:pt idx="26">
                  <c:v>0.77152867226353128</c:v>
                </c:pt>
                <c:pt idx="27">
                  <c:v>4.5880191263196597</c:v>
                </c:pt>
                <c:pt idx="28">
                  <c:v>2.1407407407407408</c:v>
                </c:pt>
                <c:pt idx="29">
                  <c:v>4.0398803875508991</c:v>
                </c:pt>
                <c:pt idx="30">
                  <c:v>0.40446187202157013</c:v>
                </c:pt>
                <c:pt idx="31">
                  <c:v>0.9940757880425688</c:v>
                </c:pt>
                <c:pt idx="32">
                  <c:v>5.24256897281085</c:v>
                </c:pt>
                <c:pt idx="33">
                  <c:v>0.94370666951809312</c:v>
                </c:pt>
                <c:pt idx="34">
                  <c:v>0.80400711008256287</c:v>
                </c:pt>
                <c:pt idx="35">
                  <c:v>0.82298115546127648</c:v>
                </c:pt>
                <c:pt idx="36">
                  <c:v>1.0636500759939986</c:v>
                </c:pt>
                <c:pt idx="37">
                  <c:v>0.79838709677419362</c:v>
                </c:pt>
                <c:pt idx="38">
                  <c:v>0.70218682226487072</c:v>
                </c:pt>
                <c:pt idx="39">
                  <c:v>7.9452786904176786</c:v>
                </c:pt>
                <c:pt idx="40">
                  <c:v>1.6108949071958703</c:v>
                </c:pt>
                <c:pt idx="41">
                  <c:v>3.6414322939375228</c:v>
                </c:pt>
                <c:pt idx="42">
                  <c:v>0.44712493238936341</c:v>
                </c:pt>
                <c:pt idx="43">
                  <c:v>0.73975453025126758</c:v>
                </c:pt>
                <c:pt idx="44">
                  <c:v>1.738647746050878</c:v>
                </c:pt>
                <c:pt idx="45">
                  <c:v>5.6276225000875639</c:v>
                </c:pt>
                <c:pt idx="46">
                  <c:v>0</c:v>
                </c:pt>
                <c:pt idx="47">
                  <c:v>1.4847698545086228</c:v>
                </c:pt>
                <c:pt idx="48">
                  <c:v>1.6329672296706088</c:v>
                </c:pt>
                <c:pt idx="49">
                  <c:v>1.0009628978848057</c:v>
                </c:pt>
                <c:pt idx="50">
                  <c:v>1.3265377505838289</c:v>
                </c:pt>
                <c:pt idx="51">
                  <c:v>6.2591623957128588</c:v>
                </c:pt>
                <c:pt idx="52">
                  <c:v>2.4691944745439511</c:v>
                </c:pt>
                <c:pt idx="53">
                  <c:v>0.73459400380852435</c:v>
                </c:pt>
                <c:pt idx="54">
                  <c:v>1.4207028315151924</c:v>
                </c:pt>
                <c:pt idx="55">
                  <c:v>1.2821291371606671</c:v>
                </c:pt>
                <c:pt idx="56">
                  <c:v>0.67054266090013304</c:v>
                </c:pt>
                <c:pt idx="57">
                  <c:v>1.0857272015616053</c:v>
                </c:pt>
                <c:pt idx="58">
                  <c:v>0.60395243296895251</c:v>
                </c:pt>
                <c:pt idx="59">
                  <c:v>0.66131477828199703</c:v>
                </c:pt>
                <c:pt idx="60">
                  <c:v>0.89142222648803626</c:v>
                </c:pt>
                <c:pt idx="61">
                  <c:v>1.471844592310475</c:v>
                </c:pt>
                <c:pt idx="62">
                  <c:v>6.2066620686492238</c:v>
                </c:pt>
                <c:pt idx="63">
                  <c:v>1.1034594745162121</c:v>
                </c:pt>
                <c:pt idx="64">
                  <c:v>1.3309455587392549</c:v>
                </c:pt>
                <c:pt idx="65">
                  <c:v>0.82993279210409765</c:v>
                </c:pt>
                <c:pt idx="66">
                  <c:v>1.5012072827133076</c:v>
                </c:pt>
                <c:pt idx="67">
                  <c:v>0.75294626929175001</c:v>
                </c:pt>
                <c:pt idx="68">
                  <c:v>1.2427173741271602</c:v>
                </c:pt>
                <c:pt idx="69">
                  <c:v>0.2679659126600536</c:v>
                </c:pt>
                <c:pt idx="70">
                  <c:v>1.4343015407687554</c:v>
                </c:pt>
                <c:pt idx="71">
                  <c:v>0.85350842509938918</c:v>
                </c:pt>
                <c:pt idx="72">
                  <c:v>0.88097398289391216</c:v>
                </c:pt>
                <c:pt idx="73">
                  <c:v>0.98381648637161512</c:v>
                </c:pt>
                <c:pt idx="74">
                  <c:v>1.0483870967741935</c:v>
                </c:pt>
                <c:pt idx="75">
                  <c:v>0.76994301308484414</c:v>
                </c:pt>
                <c:pt idx="76">
                  <c:v>1.3183604850809205</c:v>
                </c:pt>
                <c:pt idx="77">
                  <c:v>1.3478507195718674</c:v>
                </c:pt>
                <c:pt idx="78">
                  <c:v>1.2225817920606012</c:v>
                </c:pt>
                <c:pt idx="79">
                  <c:v>1.500576737471415</c:v>
                </c:pt>
                <c:pt idx="80">
                  <c:v>3.9207279248997891</c:v>
                </c:pt>
                <c:pt idx="81">
                  <c:v>1.7001643485989166</c:v>
                </c:pt>
                <c:pt idx="82">
                  <c:v>20.033441853630293</c:v>
                </c:pt>
                <c:pt idx="83">
                  <c:v>3.4053498346850759</c:v>
                </c:pt>
                <c:pt idx="84">
                  <c:v>0.83127403858058047</c:v>
                </c:pt>
                <c:pt idx="85">
                  <c:v>0.96350164169261299</c:v>
                </c:pt>
                <c:pt idx="86">
                  <c:v>0.96834186553554757</c:v>
                </c:pt>
                <c:pt idx="87">
                  <c:v>0.39584961605109403</c:v>
                </c:pt>
                <c:pt idx="88">
                  <c:v>1.3903157356453422</c:v>
                </c:pt>
                <c:pt idx="89">
                  <c:v>0.55630517039900917</c:v>
                </c:pt>
                <c:pt idx="90">
                  <c:v>2.1494905248005609</c:v>
                </c:pt>
                <c:pt idx="91">
                  <c:v>3.0074719800747207</c:v>
                </c:pt>
                <c:pt idx="92">
                  <c:v>7.3331142427214031</c:v>
                </c:pt>
                <c:pt idx="93">
                  <c:v>1.0526134090124355</c:v>
                </c:pt>
                <c:pt idx="94">
                  <c:v>0.63226600937258559</c:v>
                </c:pt>
                <c:pt idx="95">
                  <c:v>0.32812035175319515</c:v>
                </c:pt>
                <c:pt idx="96">
                  <c:v>2.6986890846396734</c:v>
                </c:pt>
                <c:pt idx="97">
                  <c:v>1.2965643140992578</c:v>
                </c:pt>
                <c:pt idx="98">
                  <c:v>0.46985151976308964</c:v>
                </c:pt>
                <c:pt idx="99">
                  <c:v>1.0452322738386308</c:v>
                </c:pt>
                <c:pt idx="100">
                  <c:v>5.7712744898006214</c:v>
                </c:pt>
                <c:pt idx="101">
                  <c:v>0.71779973529605468</c:v>
                </c:pt>
                <c:pt idx="102">
                  <c:v>0.98234616261330743</c:v>
                </c:pt>
                <c:pt idx="103">
                  <c:v>0.6393371430755187</c:v>
                </c:pt>
                <c:pt idx="104">
                  <c:v>7.5853920941320361</c:v>
                </c:pt>
                <c:pt idx="105">
                  <c:v>0.65286507083438683</c:v>
                </c:pt>
                <c:pt idx="106">
                  <c:v>0.42620811512434936</c:v>
                </c:pt>
                <c:pt idx="107">
                  <c:v>0.78709845130106371</c:v>
                </c:pt>
                <c:pt idx="108">
                  <c:v>1.1561394269927554</c:v>
                </c:pt>
                <c:pt idx="109">
                  <c:v>2.1557632398753892</c:v>
                </c:pt>
                <c:pt idx="110">
                  <c:v>0.69110291607539898</c:v>
                </c:pt>
                <c:pt idx="111">
                  <c:v>0.83765033357879526</c:v>
                </c:pt>
                <c:pt idx="112">
                  <c:v>1.3878180576639145</c:v>
                </c:pt>
                <c:pt idx="113">
                  <c:v>1.5640356052481998</c:v>
                </c:pt>
                <c:pt idx="114">
                  <c:v>1.9947007355142217</c:v>
                </c:pt>
                <c:pt idx="115">
                  <c:v>0.80935318482310015</c:v>
                </c:pt>
                <c:pt idx="116">
                  <c:v>1.0111208223079886</c:v>
                </c:pt>
                <c:pt idx="117">
                  <c:v>1.4217731615166738</c:v>
                </c:pt>
                <c:pt idx="118">
                  <c:v>0.66944138413577803</c:v>
                </c:pt>
                <c:pt idx="119">
                  <c:v>1.1677285877472545</c:v>
                </c:pt>
                <c:pt idx="120">
                  <c:v>1.0931681692593076</c:v>
                </c:pt>
                <c:pt idx="121">
                  <c:v>0.97649890831626174</c:v>
                </c:pt>
                <c:pt idx="122">
                  <c:v>1.523179433533083</c:v>
                </c:pt>
                <c:pt idx="123">
                  <c:v>1.0937739557969399</c:v>
                </c:pt>
                <c:pt idx="124">
                  <c:v>1.0277012972633728</c:v>
                </c:pt>
                <c:pt idx="125">
                  <c:v>1.2300695615461048</c:v>
                </c:pt>
                <c:pt idx="126">
                  <c:v>1.2188707745437717</c:v>
                </c:pt>
                <c:pt idx="127">
                  <c:v>0.65734205449788374</c:v>
                </c:pt>
                <c:pt idx="128">
                  <c:v>1.7878360525108863</c:v>
                </c:pt>
                <c:pt idx="129">
                  <c:v>1.3998373445814787</c:v>
                </c:pt>
                <c:pt idx="130">
                  <c:v>1.082012911399161</c:v>
                </c:pt>
                <c:pt idx="131">
                  <c:v>1.6608850053876671</c:v>
                </c:pt>
                <c:pt idx="132">
                  <c:v>1.4477652398443781</c:v>
                </c:pt>
                <c:pt idx="133">
                  <c:v>0.66169257881055588</c:v>
                </c:pt>
                <c:pt idx="134">
                  <c:v>1.0723595126637939</c:v>
                </c:pt>
                <c:pt idx="135">
                  <c:v>0.86859683121829812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EF-4F73-8712-ED596A1D8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marker val="1"/>
        <c:smooth val="0"/>
        <c:axId val="610821488"/>
        <c:axId val="610821160"/>
      </c:lineChart>
      <c:catAx>
        <c:axId val="610821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10821160"/>
        <c:crosses val="autoZero"/>
        <c:auto val="1"/>
        <c:lblAlgn val="ctr"/>
        <c:lblOffset val="100"/>
        <c:noMultiLvlLbl val="0"/>
      </c:catAx>
      <c:valAx>
        <c:axId val="610821160"/>
        <c:scaling>
          <c:orientation val="minMax"/>
        </c:scaling>
        <c:delete val="0"/>
        <c:axPos val="l"/>
        <c:numFmt formatCode="_ * #,##0.00_ ;_ * \-#,##0.0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spc="2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10821488"/>
        <c:crosses val="autoZero"/>
        <c:crossBetween val="between"/>
      </c:valAx>
      <c:spPr>
        <a:gradFill>
          <a:gsLst>
            <a:gs pos="100000">
              <a:schemeClr val="lt1">
                <a:lumMod val="95000"/>
              </a:schemeClr>
            </a:gs>
            <a:gs pos="0">
              <a:schemeClr val="lt1"/>
            </a:gs>
          </a:gsLst>
          <a:lin ang="5400000" scaled="0"/>
        </a:gra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>
        <a:lumMod val="40000"/>
        <a:lumOff val="60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Inventarios.xlsx]Pivots!TablaDinámica6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s-PE" sz="1200" b="1">
                <a:solidFill>
                  <a:schemeClr val="tx1"/>
                </a:solidFill>
                <a:latin typeface="Arial Nova Cond" panose="020B0506020202020204" pitchFamily="34" charset="0"/>
              </a:rPr>
              <a:t>% STOCK POR EL ABC VENTAS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>
              <a:lumMod val="50000"/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60000"/>
              <a:lumOff val="40000"/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Pivots!$T$3:$T$4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6">
                <a:lumMod val="50000"/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Pivots!$R$5:$S$22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Pivots!$T$5:$T$22</c:f>
              <c:numCache>
                <c:formatCode>_ * #,##0_ ;_ * \-#,##0_ ;_ * "-"??_ ;_ @_ </c:formatCode>
                <c:ptCount val="15"/>
                <c:pt idx="0">
                  <c:v>865915</c:v>
                </c:pt>
                <c:pt idx="1">
                  <c:v>857970</c:v>
                </c:pt>
                <c:pt idx="2">
                  <c:v>761657</c:v>
                </c:pt>
                <c:pt idx="3">
                  <c:v>575361</c:v>
                </c:pt>
                <c:pt idx="4">
                  <c:v>1101893</c:v>
                </c:pt>
                <c:pt idx="5">
                  <c:v>693918</c:v>
                </c:pt>
                <c:pt idx="6">
                  <c:v>624908</c:v>
                </c:pt>
                <c:pt idx="7">
                  <c:v>761522</c:v>
                </c:pt>
                <c:pt idx="8">
                  <c:v>700831</c:v>
                </c:pt>
                <c:pt idx="9">
                  <c:v>752544</c:v>
                </c:pt>
                <c:pt idx="10">
                  <c:v>487641</c:v>
                </c:pt>
                <c:pt idx="11">
                  <c:v>250893</c:v>
                </c:pt>
                <c:pt idx="12">
                  <c:v>1990267</c:v>
                </c:pt>
                <c:pt idx="13">
                  <c:v>2851731</c:v>
                </c:pt>
                <c:pt idx="14">
                  <c:v>3247421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B-4B5C-9549-702248DD4607}"/>
            </c:ext>
          </c:extLst>
        </c:ser>
        <c:ser>
          <c:idx val="1"/>
          <c:order val="1"/>
          <c:tx>
            <c:strRef>
              <c:f>Pivots!$U$3:$U$4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Pivots!$R$5:$S$22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Pivots!$U$5:$U$22</c:f>
              <c:numCache>
                <c:formatCode>_ * #,##0_ ;_ * \-#,##0_ ;_ * "-"??_ ;_ @_ </c:formatCode>
                <c:ptCount val="15"/>
                <c:pt idx="0">
                  <c:v>235755</c:v>
                </c:pt>
                <c:pt idx="1">
                  <c:v>355507</c:v>
                </c:pt>
                <c:pt idx="2">
                  <c:v>32020</c:v>
                </c:pt>
                <c:pt idx="3">
                  <c:v>107253</c:v>
                </c:pt>
                <c:pt idx="4">
                  <c:v>250964</c:v>
                </c:pt>
                <c:pt idx="5">
                  <c:v>151658</c:v>
                </c:pt>
                <c:pt idx="6">
                  <c:v>22722</c:v>
                </c:pt>
                <c:pt idx="7">
                  <c:v>169409</c:v>
                </c:pt>
                <c:pt idx="8">
                  <c:v>238131</c:v>
                </c:pt>
                <c:pt idx="9">
                  <c:v>282975</c:v>
                </c:pt>
                <c:pt idx="10">
                  <c:v>213413</c:v>
                </c:pt>
                <c:pt idx="11">
                  <c:v>168057</c:v>
                </c:pt>
                <c:pt idx="12">
                  <c:v>738498</c:v>
                </c:pt>
                <c:pt idx="13">
                  <c:v>581637</c:v>
                </c:pt>
                <c:pt idx="14">
                  <c:v>345260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6B-4B5C-9549-702248DD4607}"/>
            </c:ext>
          </c:extLst>
        </c:ser>
        <c:ser>
          <c:idx val="2"/>
          <c:order val="2"/>
          <c:tx>
            <c:strRef>
              <c:f>Pivots!$V$3:$V$4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bg1"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Pivots!$R$5:$S$22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Pivots!$V$5:$V$22</c:f>
              <c:numCache>
                <c:formatCode>_ * #,##0_ ;_ * \-#,##0_ ;_ * "-"??_ ;_ @_ </c:formatCode>
                <c:ptCount val="15"/>
                <c:pt idx="0">
                  <c:v>293144.89000000007</c:v>
                </c:pt>
                <c:pt idx="1">
                  <c:v>235700.72999999995</c:v>
                </c:pt>
                <c:pt idx="2">
                  <c:v>225107.31999999998</c:v>
                </c:pt>
                <c:pt idx="3">
                  <c:v>267788.95000000007</c:v>
                </c:pt>
                <c:pt idx="4">
                  <c:v>225608.24000000005</c:v>
                </c:pt>
                <c:pt idx="5">
                  <c:v>244614.13000000006</c:v>
                </c:pt>
                <c:pt idx="6">
                  <c:v>312193.21999999986</c:v>
                </c:pt>
                <c:pt idx="7">
                  <c:v>229032.21</c:v>
                </c:pt>
                <c:pt idx="8">
                  <c:v>241105.33</c:v>
                </c:pt>
                <c:pt idx="9">
                  <c:v>263535.28000000003</c:v>
                </c:pt>
                <c:pt idx="10">
                  <c:v>152966.25</c:v>
                </c:pt>
                <c:pt idx="11">
                  <c:v>168677.2099999999</c:v>
                </c:pt>
                <c:pt idx="12">
                  <c:v>952224.04000000074</c:v>
                </c:pt>
                <c:pt idx="13">
                  <c:v>1183728.0099999995</c:v>
                </c:pt>
                <c:pt idx="14">
                  <c:v>1150173.4400000004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6B-4B5C-9549-702248DD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shape val="cylinder"/>
        <c:axId val="633364736"/>
        <c:axId val="633362768"/>
        <c:axId val="0"/>
      </c:bar3DChart>
      <c:catAx>
        <c:axId val="6333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3362768"/>
        <c:crosses val="autoZero"/>
        <c:auto val="1"/>
        <c:lblAlgn val="ctr"/>
        <c:lblOffset val="100"/>
        <c:noMultiLvlLbl val="0"/>
      </c:catAx>
      <c:valAx>
        <c:axId val="63336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33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Y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pivotSource>
    <c:name>[78. Dashboard de Gestión de Inventarios.xlsx]Pivots!TablaDinámica7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s-PE"/>
              <a:t>% STOCK POR EL ABC DE STOCK VALORIZADO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6">
              <a:lumMod val="50000"/>
              <a:alpha val="80000"/>
            </a:schemeClr>
          </a:solidFill>
          <a:ln>
            <a:noFill/>
          </a:ln>
          <a:effectLst/>
          <a:sp3d/>
        </c:spPr>
        <c:marker>
          <c:symbol val="circle"/>
          <c:size val="5"/>
          <c:spPr>
            <a:solidFill>
              <a:schemeClr val="accent6">
                <a:shade val="65000"/>
              </a:schemeClr>
            </a:solidFill>
            <a:ln w="9525">
              <a:solidFill>
                <a:schemeClr val="accent6">
                  <a:shade val="65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6">
              <a:lumMod val="60000"/>
              <a:lumOff val="40000"/>
              <a:alpha val="80000"/>
            </a:schemeClr>
          </a:solidFill>
          <a:ln>
            <a:noFill/>
          </a:ln>
          <a:effectLst/>
          <a:sp3d/>
        </c:spPr>
        <c:marker>
          <c:symbol val="circle"/>
          <c:size val="5"/>
          <c:spPr>
            <a:solidFill>
              <a:schemeClr val="accent6"/>
            </a:solidFill>
            <a:ln w="9525">
              <a:solidFill>
                <a:schemeClr val="accent6"/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bg1">
              <a:alpha val="80000"/>
            </a:schemeClr>
          </a:solidFill>
          <a:ln>
            <a:noFill/>
          </a:ln>
          <a:effectLst/>
          <a:sp3d/>
        </c:spPr>
        <c:marker>
          <c:symbol val="circle"/>
          <c:size val="5"/>
          <c:spPr>
            <a:solidFill>
              <a:schemeClr val="accent6">
                <a:tint val="65000"/>
              </a:schemeClr>
            </a:solidFill>
            <a:ln w="9525">
              <a:solidFill>
                <a:schemeClr val="accent6">
                  <a:tint val="65000"/>
                </a:schemeClr>
              </a:solidFill>
            </a:ln>
            <a:effectLst/>
          </c:spPr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lumMod val="50000"/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>
              <a:lumMod val="60000"/>
              <a:lumOff val="40000"/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bg1">
              <a:alpha val="80000"/>
            </a:schemeClr>
          </a:solidFill>
          <a:ln>
            <a:noFill/>
          </a:ln>
          <a:effectLst/>
          <a:sp3d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percentStacked"/>
        <c:varyColors val="0"/>
        <c:ser>
          <c:idx val="0"/>
          <c:order val="0"/>
          <c:tx>
            <c:strRef>
              <c:f>Pivots!$AA$3:$AA$4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6">
                <a:lumMod val="50000"/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Pivots!$Y$5:$Z$22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Pivots!$AA$5:$AA$22</c:f>
              <c:numCache>
                <c:formatCode>_ * #,##0_ ;_ * \-#,##0_ ;_ * "-"??_ ;_ @_ </c:formatCode>
                <c:ptCount val="15"/>
                <c:pt idx="0">
                  <c:v>1211992.8499999999</c:v>
                </c:pt>
                <c:pt idx="1">
                  <c:v>1256827.3199999998</c:v>
                </c:pt>
                <c:pt idx="2">
                  <c:v>793677</c:v>
                </c:pt>
                <c:pt idx="3">
                  <c:v>682614</c:v>
                </c:pt>
                <c:pt idx="4">
                  <c:v>1353069.29</c:v>
                </c:pt>
                <c:pt idx="5">
                  <c:v>845576</c:v>
                </c:pt>
                <c:pt idx="6">
                  <c:v>649085.57999999996</c:v>
                </c:pt>
                <c:pt idx="7">
                  <c:v>931954.2300000001</c:v>
                </c:pt>
                <c:pt idx="8">
                  <c:v>940580.4</c:v>
                </c:pt>
                <c:pt idx="9">
                  <c:v>1071017</c:v>
                </c:pt>
                <c:pt idx="10">
                  <c:v>707723.39</c:v>
                </c:pt>
                <c:pt idx="11">
                  <c:v>418950</c:v>
                </c:pt>
                <c:pt idx="12">
                  <c:v>2831226.1</c:v>
                </c:pt>
                <c:pt idx="13">
                  <c:v>3667131.5600000005</c:v>
                </c:pt>
                <c:pt idx="14">
                  <c:v>3866130.75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6B-4B5C-9549-702248DD4607}"/>
            </c:ext>
          </c:extLst>
        </c:ser>
        <c:ser>
          <c:idx val="1"/>
          <c:order val="1"/>
          <c:tx>
            <c:strRef>
              <c:f>Pivots!$AB$3:$AB$4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Pivots!$Y$5:$Z$22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Pivots!$AB$5:$AB$22</c:f>
              <c:numCache>
                <c:formatCode>_ * #,##0_ ;_ * \-#,##0_ ;_ * "-"??_ ;_ @_ </c:formatCode>
                <c:ptCount val="15"/>
                <c:pt idx="0">
                  <c:v>134005.05000000002</c:v>
                </c:pt>
                <c:pt idx="1">
                  <c:v>147285.29999999999</c:v>
                </c:pt>
                <c:pt idx="2">
                  <c:v>184199.58000000005</c:v>
                </c:pt>
                <c:pt idx="3">
                  <c:v>231837.06999999998</c:v>
                </c:pt>
                <c:pt idx="4">
                  <c:v>166722.14999999997</c:v>
                </c:pt>
                <c:pt idx="5">
                  <c:v>191959.06000000006</c:v>
                </c:pt>
                <c:pt idx="6">
                  <c:v>240534.46000000005</c:v>
                </c:pt>
                <c:pt idx="7">
                  <c:v>160880.04</c:v>
                </c:pt>
                <c:pt idx="8">
                  <c:v>183771.59999999995</c:v>
                </c:pt>
                <c:pt idx="9">
                  <c:v>175175.57000000004</c:v>
                </c:pt>
                <c:pt idx="10">
                  <c:v>102490.57</c:v>
                </c:pt>
                <c:pt idx="11">
                  <c:v>124303.4</c:v>
                </c:pt>
                <c:pt idx="12">
                  <c:v>624754.36000000022</c:v>
                </c:pt>
                <c:pt idx="13">
                  <c:v>729525.71000000008</c:v>
                </c:pt>
                <c:pt idx="14">
                  <c:v>607977.11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36B-4B5C-9549-702248DD4607}"/>
            </c:ext>
          </c:extLst>
        </c:ser>
        <c:ser>
          <c:idx val="2"/>
          <c:order val="2"/>
          <c:tx>
            <c:strRef>
              <c:f>Pivots!$AC$3:$AC$4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bg1">
                <a:alpha val="80000"/>
              </a:schemeClr>
            </a:solidFill>
            <a:ln>
              <a:noFill/>
            </a:ln>
            <a:effectLst/>
            <a:sp3d/>
          </c:spPr>
          <c:invertIfNegative val="0"/>
          <c:cat>
            <c:multiLvlStrRef>
              <c:f>Pivots!$Y$5:$Z$22</c:f>
              <c:multiLvlStrCache>
                <c:ptCount val="15"/>
                <c:lvl>
                  <c:pt idx="0">
                    <c:v>Ene</c:v>
                  </c:pt>
                  <c:pt idx="1">
                    <c:v>Feb</c:v>
                  </c:pt>
                  <c:pt idx="2">
                    <c:v>Mar</c:v>
                  </c:pt>
                  <c:pt idx="3">
                    <c:v>Abr</c:v>
                  </c:pt>
                  <c:pt idx="4">
                    <c:v>May</c:v>
                  </c:pt>
                  <c:pt idx="5">
                    <c:v>Jun</c:v>
                  </c:pt>
                  <c:pt idx="6">
                    <c:v>Jul</c:v>
                  </c:pt>
                  <c:pt idx="7">
                    <c:v>Ago</c:v>
                  </c:pt>
                  <c:pt idx="8">
                    <c:v>Set</c:v>
                  </c:pt>
                  <c:pt idx="9">
                    <c:v>Oct</c:v>
                  </c:pt>
                  <c:pt idx="10">
                    <c:v>Nov</c:v>
                  </c:pt>
                  <c:pt idx="11">
                    <c:v>Dic</c:v>
                  </c:pt>
                  <c:pt idx="12">
                    <c:v>Ene</c:v>
                  </c:pt>
                  <c:pt idx="13">
                    <c:v>Feb</c:v>
                  </c:pt>
                  <c:pt idx="14">
                    <c:v>Mar</c:v>
                  </c:pt>
                </c:lvl>
                <c:lvl>
                  <c:pt idx="0">
                    <c:v>2024</c:v>
                  </c:pt>
                  <c:pt idx="12">
                    <c:v>2025</c:v>
                  </c:pt>
                </c:lvl>
              </c:multiLvlStrCache>
            </c:multiLvlStrRef>
          </c:cat>
          <c:val>
            <c:numRef>
              <c:f>Pivots!$AC$5:$AC$22</c:f>
              <c:numCache>
                <c:formatCode>_ * #,##0_ ;_ * \-#,##0_ ;_ * "-"??_ ;_ @_ </c:formatCode>
                <c:ptCount val="15"/>
                <c:pt idx="0">
                  <c:v>48816.989999999991</c:v>
                </c:pt>
                <c:pt idx="1">
                  <c:v>45065.110000000008</c:v>
                </c:pt>
                <c:pt idx="2">
                  <c:v>40907.740000000005</c:v>
                </c:pt>
                <c:pt idx="3">
                  <c:v>35951.880000000005</c:v>
                </c:pt>
                <c:pt idx="4">
                  <c:v>58673.799999999996</c:v>
                </c:pt>
                <c:pt idx="5">
                  <c:v>52655.069999999992</c:v>
                </c:pt>
                <c:pt idx="6">
                  <c:v>70203.180000000008</c:v>
                </c:pt>
                <c:pt idx="7">
                  <c:v>67128.94</c:v>
                </c:pt>
                <c:pt idx="8">
                  <c:v>55715.329999999994</c:v>
                </c:pt>
                <c:pt idx="9">
                  <c:v>52861.709999999985</c:v>
                </c:pt>
                <c:pt idx="10">
                  <c:v>43806.289999999994</c:v>
                </c:pt>
                <c:pt idx="11">
                  <c:v>44373.810000000012</c:v>
                </c:pt>
                <c:pt idx="12">
                  <c:v>225008.58000000002</c:v>
                </c:pt>
                <c:pt idx="13">
                  <c:v>220438.74000000008</c:v>
                </c:pt>
                <c:pt idx="14">
                  <c:v>268746.58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36B-4B5C-9549-702248DD4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shape val="cylinder"/>
        <c:axId val="633364736"/>
        <c:axId val="633362768"/>
        <c:axId val="0"/>
      </c:bar3DChart>
      <c:catAx>
        <c:axId val="633364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3362768"/>
        <c:crosses val="autoZero"/>
        <c:auto val="1"/>
        <c:lblAlgn val="ctr"/>
        <c:lblOffset val="100"/>
        <c:noMultiLvlLbl val="0"/>
      </c:catAx>
      <c:valAx>
        <c:axId val="63336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33647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UY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Inventarios.xlsx]Pivots!TablaDinámica8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ysClr val="windowText" lastClr="000000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n-US" sz="1200">
                <a:solidFill>
                  <a:sysClr val="windowText" lastClr="000000"/>
                </a:solidFill>
                <a:latin typeface="Arial Nova Cond" panose="020B0506020202020204" pitchFamily="34" charset="0"/>
              </a:rPr>
              <a:t>% stock segun antiguedad</a:t>
            </a:r>
          </a:p>
        </c:rich>
      </c:tx>
      <c:layout>
        <c:manualLayout>
          <c:xMode val="edge"/>
          <c:yMode val="edge"/>
          <c:x val="1.8149652777777778E-2"/>
          <c:y val="0.8731250000000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ysClr val="windowText" lastClr="000000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spPr>
          <a:solidFill>
            <a:schemeClr val="accent6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outEnd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shade val="53000"/>
            </a:schemeClr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layout>
            <c:manualLayout>
              <c:x val="0.20725694444444429"/>
              <c:y val="-4.850694444444445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shade val="76000"/>
            </a:schemeClr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layout>
            <c:manualLayout>
              <c:x val="8.819444444444445E-2"/>
              <c:y val="-4.409722222222222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layout>
            <c:manualLayout>
              <c:x val="-6.3940972222222225E-2"/>
              <c:y val="9.260416666666666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>
              <a:tint val="77000"/>
            </a:schemeClr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layout>
            <c:manualLayout>
              <c:x val="-0.18741319444444449"/>
              <c:y val="-1.3229166666666667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tint val="54000"/>
            </a:schemeClr>
          </a:solidFill>
          <a:ln>
            <a:noFill/>
          </a:ln>
          <a:effectLst>
            <a:outerShdw blurRad="88900" sx="102000" sy="102000" algn="ctr" rotWithShape="0">
              <a:prstClr val="black">
                <a:alpha val="10000"/>
              </a:prstClr>
            </a:outerShdw>
          </a:effectLst>
          <a:scene3d>
            <a:camera prst="orthographicFront"/>
            <a:lightRig rig="threePt" dir="t"/>
          </a:scene3d>
          <a:sp3d>
            <a:bevelT w="127000" h="127000"/>
            <a:bevelB w="127000" h="127000"/>
          </a:sp3d>
        </c:spPr>
        <c:dLbl>
          <c:idx val="0"/>
          <c:layout>
            <c:manualLayout>
              <c:x val="-9.7013888888888872E-2"/>
              <c:y val="-6.1736111111111124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spc="0" baseline="0">
                  <a:solidFill>
                    <a:schemeClr val="accent6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tx>
            <c:strRef>
              <c:f>Pivots!$AG$3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1-9A88-40C4-A19D-05B5B07CC1E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3-9A88-40C4-A19D-05B5B07CC1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5-9A88-40C4-A19D-05B5B07CC1E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7-9A88-40C4-A19D-05B5B07CC1E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>
                <a:noFill/>
              </a:ln>
              <a:effectLst>
                <a:outerShdw blurRad="88900" sx="102000" sy="102000" algn="ctr" rotWithShape="0">
                  <a:prstClr val="black">
                    <a:alpha val="1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w="127000" h="127000"/>
                <a:bevelB w="127000" h="127000"/>
              </a:sp3d>
            </c:spPr>
            <c:extLst>
              <c:ext xmlns:c16="http://schemas.microsoft.com/office/drawing/2014/chart" uri="{C3380CC4-5D6E-409C-BE32-E72D297353CC}">
                <c16:uniqueId val="{00000009-9A88-40C4-A19D-05B5B07CC1ED}"/>
              </c:ext>
            </c:extLst>
          </c:dPt>
          <c:dLbls>
            <c:dLbl>
              <c:idx val="0"/>
              <c:layout>
                <c:manualLayout>
                  <c:x val="0.20725694444444429"/>
                  <c:y val="-4.850694444444445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8-40C4-A19D-05B5B07CC1ED}"/>
                </c:ext>
              </c:extLst>
            </c:dLbl>
            <c:dLbl>
              <c:idx val="1"/>
              <c:layout>
                <c:manualLayout>
                  <c:x val="8.819444444444445E-2"/>
                  <c:y val="-4.40972222222222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8-40C4-A19D-05B5B07CC1ED}"/>
                </c:ext>
              </c:extLst>
            </c:dLbl>
            <c:dLbl>
              <c:idx val="2"/>
              <c:layout>
                <c:manualLayout>
                  <c:x val="-6.3940972222222225E-2"/>
                  <c:y val="9.260416666666666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8-40C4-A19D-05B5B07CC1ED}"/>
                </c:ext>
              </c:extLst>
            </c:dLbl>
            <c:dLbl>
              <c:idx val="3"/>
              <c:layout>
                <c:manualLayout>
                  <c:x val="-0.18741319444444449"/>
                  <c:y val="-1.322916666666666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8-40C4-A19D-05B5B07CC1ED}"/>
                </c:ext>
              </c:extLst>
            </c:dLbl>
            <c:dLbl>
              <c:idx val="4"/>
              <c:layout>
                <c:manualLayout>
                  <c:x val="-9.7013888888888872E-2"/>
                  <c:y val="-6.173611111111112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8-40C4-A19D-05B5B07CC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spc="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UY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Pivots!$AF$4:$AF$9</c:f>
              <c:strCache>
                <c:ptCount val="5"/>
                <c:pt idx="0">
                  <c:v>1. Sin movimiento</c:v>
                </c:pt>
                <c:pt idx="1">
                  <c:v>2. Menor a 3 meses</c:v>
                </c:pt>
                <c:pt idx="2">
                  <c:v>3. Entre 3 y 6 meses</c:v>
                </c:pt>
                <c:pt idx="3">
                  <c:v>4. Entre 6 y 12 meses</c:v>
                </c:pt>
                <c:pt idx="4">
                  <c:v>5. Más de 12 meses</c:v>
                </c:pt>
              </c:strCache>
            </c:strRef>
          </c:cat>
          <c:val>
            <c:numRef>
              <c:f>Pivots!$AG$4:$AG$9</c:f>
              <c:numCache>
                <c:formatCode>_ * #,##0_ ;_ * \-#,##0_ ;_ * "-"??_ ;_ @_ </c:formatCode>
                <c:ptCount val="5"/>
                <c:pt idx="0">
                  <c:v>895524.54000000015</c:v>
                </c:pt>
                <c:pt idx="1">
                  <c:v>19401057.359999996</c:v>
                </c:pt>
                <c:pt idx="2">
                  <c:v>2638163.69</c:v>
                </c:pt>
                <c:pt idx="3">
                  <c:v>1401978.1299999992</c:v>
                </c:pt>
                <c:pt idx="4">
                  <c:v>2226606.5300000007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88-40C4-A19D-05B5B07CC1E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Inventarios.xlsx]Pivots!TablaDinámica9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500" b="1" i="0" u="none" strike="noStrike" kern="1200" cap="all" spc="10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top 10 sin movimiento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00" b="1" i="0" u="none" strike="noStrike" kern="1200" cap="all" spc="100" normalizeH="0" baseline="0">
              <a:solidFill>
                <a:schemeClr val="lt1"/>
              </a:solidFill>
              <a:latin typeface="+mn-lt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solidFill>
              <a:srgbClr val="70AD47">
                <a:alpha val="70000"/>
              </a:srgbClr>
            </a:solidFill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Pivots!$AJ$3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solidFill>
                <a:srgbClr val="70AD47">
                  <a:alpha val="70000"/>
                </a:srgbClr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UY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accent6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Pivots!$AI$4:$AI$14</c:f>
              <c:strCache>
                <c:ptCount val="10"/>
                <c:pt idx="0">
                  <c:v>ROLDANA DE PRESION,20*37*26(D1</c:v>
                </c:pt>
                <c:pt idx="1">
                  <c:v>CONJUNTO DE FILTRO DE AIRE</c:v>
                </c:pt>
                <c:pt idx="2">
                  <c:v>BRAZO HORQUILLA DERECHA</c:v>
                </c:pt>
                <c:pt idx="3">
                  <c:v>ENGRANAJE GUIA DE CADENA</c:v>
                </c:pt>
                <c:pt idx="4">
                  <c:v>CONJUNTO DE CALIPER</c:v>
                </c:pt>
                <c:pt idx="5">
                  <c:v>O-RING,18*3.5</c:v>
                </c:pt>
                <c:pt idx="6">
                  <c:v>CUBIERTA TRASERA AZUL</c:v>
                </c:pt>
                <c:pt idx="7">
                  <c:v>RETEN DE RESORTE DE VAL SUP</c:v>
                </c:pt>
                <c:pt idx="8">
                  <c:v>MARTILLO IMPULSOR DE VALVULA</c:v>
                </c:pt>
                <c:pt idx="9">
                  <c:v>EJE DE ENGRANAJE DE TRACCION</c:v>
                </c:pt>
              </c:strCache>
            </c:strRef>
          </c:cat>
          <c:val>
            <c:numRef>
              <c:f>Pivots!$AJ$4:$AJ$14</c:f>
              <c:numCache>
                <c:formatCode>_ * #,##0_ ;_ * \-#,##0_ ;_ * "-"??_ ;_ @_ </c:formatCode>
                <c:ptCount val="10"/>
                <c:pt idx="0">
                  <c:v>274488</c:v>
                </c:pt>
                <c:pt idx="1">
                  <c:v>278437</c:v>
                </c:pt>
                <c:pt idx="2">
                  <c:v>282149</c:v>
                </c:pt>
                <c:pt idx="3">
                  <c:v>282296</c:v>
                </c:pt>
                <c:pt idx="4">
                  <c:v>293966</c:v>
                </c:pt>
                <c:pt idx="5">
                  <c:v>294239</c:v>
                </c:pt>
                <c:pt idx="6">
                  <c:v>301828</c:v>
                </c:pt>
                <c:pt idx="7">
                  <c:v>318146</c:v>
                </c:pt>
                <c:pt idx="8">
                  <c:v>319113</c:v>
                </c:pt>
                <c:pt idx="9">
                  <c:v>357022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8-4AAB-90A8-777CAE4C2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9"/>
        <c:overlap val="-20"/>
        <c:axId val="631364120"/>
        <c:axId val="631367400"/>
      </c:barChart>
      <c:catAx>
        <c:axId val="6313641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accent6">
                <a:lumMod val="60000"/>
                <a:lumOff val="4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50" normalizeH="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1367400"/>
        <c:crosses val="autoZero"/>
        <c:auto val="1"/>
        <c:lblAlgn val="ctr"/>
        <c:lblOffset val="100"/>
        <c:noMultiLvlLbl val="0"/>
      </c:catAx>
      <c:valAx>
        <c:axId val="6313674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alpha val="25000"/>
                </a:schemeClr>
              </a:solidFill>
              <a:round/>
            </a:ln>
            <a:effectLst/>
          </c:spPr>
        </c:majorGridlines>
        <c:numFmt formatCode="_ * #,##0_ ;_ * \-#,##0_ ;_ * &quot;-&quot;??_ ;_ @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/>
                </a:solidFill>
                <a:latin typeface="+mn-lt"/>
                <a:ea typeface="+mn-ea"/>
                <a:cs typeface="+mn-cs"/>
              </a:defRPr>
            </a:pPr>
            <a:endParaRPr lang="es-UY"/>
          </a:p>
        </c:txPr>
        <c:crossAx val="631364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6"/>
    </a:solidFill>
    <a:ln w="9525" cap="flat" cmpd="sng" algn="ctr">
      <a:solidFill>
        <a:schemeClr val="accent6"/>
      </a:solidFill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pivotSource>
    <c:name>[78. Dashboard de Gestión de Inventarios.xlsx]Pivots!TablaDinámica1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0" baseline="0">
                <a:solidFill>
                  <a:schemeClr val="tx1"/>
                </a:solidFill>
                <a:latin typeface="Arial Nova Cond" panose="020B0506020202020204" pitchFamily="34" charset="0"/>
                <a:ea typeface="+mn-ea"/>
                <a:cs typeface="+mn-cs"/>
              </a:defRPr>
            </a:pPr>
            <a:r>
              <a:rPr lang="en-US" sz="1200" b="1">
                <a:solidFill>
                  <a:schemeClr val="tx1"/>
                </a:solidFill>
                <a:latin typeface="Arial Nova Cond" panose="020B0506020202020204" pitchFamily="34" charset="0"/>
              </a:rPr>
              <a:t>NRO ITEMS SEGUN ANTIGUEDAD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0" baseline="0">
              <a:solidFill>
                <a:schemeClr val="tx1"/>
              </a:solidFill>
              <a:latin typeface="Arial Nova Cond" panose="020B0506020202020204" pitchFamily="34" charset="0"/>
              <a:ea typeface="+mn-ea"/>
              <a:cs typeface="+mn-cs"/>
            </a:defRPr>
          </a:pPr>
          <a:endParaRPr lang="es-UY"/>
        </a:p>
      </c:txPr>
    </c:title>
    <c:autoTitleDeleted val="0"/>
    <c:pivotFmts>
      <c:pivotFmt>
        <c:idx val="0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</c:pivotFmt>
      <c:pivotFmt>
        <c:idx val="3"/>
      </c:pivotFmt>
      <c:pivotFmt>
        <c:idx val="4"/>
      </c:pivotFmt>
      <c:pivotFmt>
        <c:idx val="5"/>
      </c:pivotFmt>
      <c:pivotFmt>
        <c:idx val="6"/>
      </c:pivotFmt>
      <c:pivotFmt>
        <c:idx val="7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6">
              <a:tint val="54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26154214559386973"/>
              <c:y val="-7.0555555555555552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6">
              <a:tint val="77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0.14901819923371648"/>
              <c:y val="-3.0238095238095238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6"/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23417145593869731"/>
              <c:y val="6.047619047619029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6">
              <a:shade val="76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18855363984674328"/>
              <c:y val="-8.5674603174603223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6">
              <a:shade val="53000"/>
            </a:schemeClr>
          </a:solidFill>
          <a:ln w="19050">
            <a:solidFill>
              <a:schemeClr val="lt1"/>
            </a:solidFill>
          </a:ln>
          <a:effectLst/>
        </c:spPr>
        <c:dLbl>
          <c:idx val="0"/>
          <c:layout>
            <c:manualLayout>
              <c:x val="-0.25545977011494253"/>
              <c:y val="-0.1007936507936508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UY"/>
            </a:p>
          </c:txPr>
          <c:showLegendKey val="0"/>
          <c:showVal val="1"/>
          <c:showCatName val="1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doughnutChart>
        <c:varyColors val="1"/>
        <c:ser>
          <c:idx val="0"/>
          <c:order val="0"/>
          <c:tx>
            <c:strRef>
              <c:f>Pivots!$AM$3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7AC-4589-8E86-0A198D6BCF19}"/>
              </c:ext>
            </c:extLst>
          </c:dPt>
          <c:dPt>
            <c:idx val="1"/>
            <c:bubble3D val="0"/>
            <c:spPr>
              <a:solidFill>
                <a:schemeClr val="accent6">
                  <a:tint val="77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7AC-4589-8E86-0A198D6BCF19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7AC-4589-8E86-0A198D6BCF19}"/>
              </c:ext>
            </c:extLst>
          </c:dPt>
          <c:dPt>
            <c:idx val="3"/>
            <c:bubble3D val="0"/>
            <c:spPr>
              <a:solidFill>
                <a:schemeClr val="accent6">
                  <a:shade val="7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7AC-4589-8E86-0A198D6BCF19}"/>
              </c:ext>
            </c:extLst>
          </c:dPt>
          <c:dPt>
            <c:idx val="4"/>
            <c:bubble3D val="0"/>
            <c:spPr>
              <a:solidFill>
                <a:schemeClr val="accent6">
                  <a:shade val="53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7AC-4589-8E86-0A198D6BCF19}"/>
              </c:ext>
            </c:extLst>
          </c:dPt>
          <c:dLbls>
            <c:dLbl>
              <c:idx val="0"/>
              <c:layout>
                <c:manualLayout>
                  <c:x val="0.26154214559386973"/>
                  <c:y val="-7.05555555555555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C-4589-8E86-0A198D6BCF19}"/>
                </c:ext>
              </c:extLst>
            </c:dLbl>
            <c:dLbl>
              <c:idx val="1"/>
              <c:layout>
                <c:manualLayout>
                  <c:x val="0.14901819923371648"/>
                  <c:y val="-3.023809523809523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C-4589-8E86-0A198D6BCF19}"/>
                </c:ext>
              </c:extLst>
            </c:dLbl>
            <c:dLbl>
              <c:idx val="2"/>
              <c:layout>
                <c:manualLayout>
                  <c:x val="-0.23417145593869731"/>
                  <c:y val="6.047619047619029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C-4589-8E86-0A198D6BCF19}"/>
                </c:ext>
              </c:extLst>
            </c:dLbl>
            <c:dLbl>
              <c:idx val="3"/>
              <c:layout>
                <c:manualLayout>
                  <c:x val="-0.18855363984674328"/>
                  <c:y val="-8.567460317460322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C-4589-8E86-0A198D6BCF19}"/>
                </c:ext>
              </c:extLst>
            </c:dLbl>
            <c:dLbl>
              <c:idx val="4"/>
              <c:layout>
                <c:manualLayout>
                  <c:x val="-0.25545977011494253"/>
                  <c:y val="-0.1007936507936508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C-4589-8E86-0A198D6BCF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UY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Pivots!$AL$4:$AL$9</c:f>
              <c:strCache>
                <c:ptCount val="5"/>
                <c:pt idx="0">
                  <c:v>1. Sin movimiento</c:v>
                </c:pt>
                <c:pt idx="1">
                  <c:v>2. Menor a 3 meses</c:v>
                </c:pt>
                <c:pt idx="2">
                  <c:v>3. Entre 3 y 6 meses</c:v>
                </c:pt>
                <c:pt idx="3">
                  <c:v>4. Entre 6 y 12 meses</c:v>
                </c:pt>
                <c:pt idx="4">
                  <c:v>5. Más de 12 meses</c:v>
                </c:pt>
              </c:strCache>
            </c:strRef>
          </c:cat>
          <c:val>
            <c:numRef>
              <c:f>Pivots!$AM$4:$AM$9</c:f>
              <c:numCache>
                <c:formatCode>General</c:formatCode>
                <c:ptCount val="5"/>
                <c:pt idx="0">
                  <c:v>95</c:v>
                </c:pt>
                <c:pt idx="1">
                  <c:v>1764</c:v>
                </c:pt>
                <c:pt idx="2">
                  <c:v>466</c:v>
                </c:pt>
                <c:pt idx="3">
                  <c:v>564</c:v>
                </c:pt>
                <c:pt idx="4">
                  <c:v>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7AC-4589-8E86-0A198D6BCF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UY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4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7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8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colors9.xml><?xml version="1.0" encoding="utf-8"?>
<cs:colorStyle xmlns:cs="http://schemas.microsoft.com/office/drawing/2012/chartStyle" xmlns:a="http://schemas.openxmlformats.org/drawingml/2006/main" meth="withinLinearReversed" id="26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221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38100" cap="flat" cmpd="dbl" algn="ctr">
        <a:solidFill>
          <a:schemeClr val="phClr"/>
        </a:solidFill>
        <a:miter lim="800000"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lt1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tx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  <a:alpha val="32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  <a:alpha val="32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tx1"/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/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tx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2700" cap="rnd"/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3175" cap="flat" cmpd="sng" algn="ctr">
        <a:solidFill>
          <a:schemeClr val="tx1">
            <a:lumMod val="15000"/>
            <a:lumOff val="85000"/>
          </a:schemeClr>
        </a:solidFill>
        <a:round/>
        <a:tailEnd type="none" w="med" len="lg"/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6">
  <cs:axisTitle>
    <cs:lnRef idx="0"/>
    <cs:fillRef idx="0"/>
    <cs:effectRef idx="0"/>
    <cs:fontRef idx="minor">
      <a:schemeClr val="lt1"/>
    </cs:fontRef>
    <cs:defRPr sz="900" b="1" kern="1200"/>
  </cs:axisTitle>
  <cs:category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800" kern="1200" cap="all" spc="150" normalizeH="0" baseline="0"/>
  </cs:categoryAxis>
  <cs:chartArea>
    <cs:lnRef idx="0">
      <cs:styleClr val="0"/>
    </cs:lnRef>
    <cs:fillRef idx="0">
      <cs:styleClr val="0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  <cs:defRPr sz="1000" kern="1200"/>
  </cs:chartArea>
  <cs:dataLabel>
    <cs:lnRef idx="0"/>
    <cs:fillRef idx="0">
      <cs:styleClr val="auto"/>
    </cs:fillRef>
    <cs:effectRef idx="0"/>
    <cs:fontRef idx="minor">
      <a:schemeClr val="lt1"/>
    </cs:fontRef>
    <cs:spPr>
      <a:solidFill>
        <a:schemeClr val="phClr">
          <a:alpha val="70000"/>
        </a:schemeClr>
      </a:solidFill>
    </cs:spPr>
    <cs:defRPr sz="900" kern="120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ltUpDiag">
        <a:fgClr>
          <a:schemeClr val="phClr"/>
        </a:fgClr>
        <a:bgClr>
          <a:schemeClr val="lt1"/>
        </a:bgClr>
      </a:pattFill>
    </cs:spPr>
  </cs:dataPoint3D>
  <cs:dataPointLine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34925" cap="rnd">
        <a:solidFill>
          <a:schemeClr val="lt1"/>
        </a:solidFill>
        <a:round/>
      </a:ln>
      <a:effectLst>
        <a:outerShdw dist="25400" dir="2700000" algn="tl" rotWithShape="0">
          <a:schemeClr val="phClr"/>
        </a:outerShdw>
      </a:effectLst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22225">
        <a:solidFill>
          <a:schemeClr val="lt1"/>
        </a:solidFill>
        <a:round/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>
      <cs:styleClr val="0"/>
    </cs:lnRef>
    <cs:fillRef idx="0"/>
    <cs:effectRef idx="0"/>
    <cs:fontRef idx="minor">
      <a:schemeClr val="lt1"/>
    </cs:fontRef>
    <cs:spPr>
      <a:ln w="9525">
        <a:solidFill>
          <a:schemeClr val="phClr">
            <a:lumMod val="60000"/>
            <a:lumOff val="40000"/>
          </a:schemeClr>
        </a:solidFill>
      </a:ln>
    </cs:spPr>
    <cs:defRPr sz="900" kern="1200"/>
  </cs:dataTable>
  <cs:downBar>
    <cs:lnRef idx="0">
      <cs:styleClr val="0"/>
    </cs:lnRef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downBar>
  <cs:drop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dropLine>
  <cs:errorBar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round/>
      </a:ln>
      <a:effectLst>
        <a:glow rad="25400">
          <a:schemeClr val="lt1"/>
        </a:glow>
      </a:effectLst>
    </cs:spPr>
  </cs:errorBar>
  <cs:floor>
    <cs:lnRef idx="0"/>
    <cs:fillRef idx="0"/>
    <cs:effectRef idx="0"/>
    <cs:fontRef idx="minor">
      <a:schemeClr val="dk1"/>
    </cs:fontRef>
  </cs:floor>
  <cs:gridlineMajor>
    <cs:lnRef idx="0">
      <cs:styleClr val="0"/>
    </cs:lnRef>
    <cs:fillRef idx="0"/>
    <cs:effectRef idx="0"/>
    <cs:fontRef idx="minor">
      <a:schemeClr val="dk1"/>
    </cs:fontRef>
    <cs:spPr>
      <a:ln w="9525" cap="flat" cmpd="sng" algn="ctr">
        <a:solidFill>
          <a:schemeClr val="lt1">
            <a:alpha val="25000"/>
          </a:schemeClr>
        </a:solidFill>
        <a:round/>
      </a:ln>
    </cs:spPr>
  </cs:gridlineMajor>
  <cs:gridlineMinor>
    <cs:lnRef idx="0">
      <cs:styleClr val="0"/>
    </cs:lnRef>
    <cs:fillRef idx="0"/>
    <cs:effectRef idx="0"/>
    <cs:fontRef idx="minor">
      <a:schemeClr val="dk1"/>
    </cs:fontRef>
    <cs:spPr>
      <a:ln>
        <a:solidFill>
          <a:schemeClr val="lt1">
            <a:alpha val="10000"/>
          </a:schemeClr>
        </a:solidFill>
      </a:ln>
    </cs:spPr>
  </cs:gridlineMinor>
  <cs:hiLo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  <a:prstDash val="dash"/>
      </a:ln>
    </cs:spPr>
  </cs:hiLoLine>
  <cs:leader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</a:schemeClr>
        </a:solidFill>
      </a:ln>
    </cs:spPr>
  </cs:leaderLine>
  <cs:legend>
    <cs:lnRef idx="0"/>
    <cs:fillRef idx="0"/>
    <cs:effectRef idx="0"/>
    <cs:fontRef idx="minor">
      <a:schemeClr val="lt1"/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>
      <cs:styleClr val="0"/>
    </cs:lnRef>
    <cs:fillRef idx="0"/>
    <cs:effectRef idx="0"/>
    <cs:fontRef idx="minor">
      <a:schemeClr val="lt1"/>
    </cs:fontRef>
    <cs:spPr>
      <a:ln w="3175" cap="flat" cmpd="sng" algn="ctr">
        <a:solidFill>
          <a:schemeClr val="phClr">
            <a:lumMod val="60000"/>
            <a:lumOff val="40000"/>
          </a:schemeClr>
        </a:solidFill>
        <a:round/>
      </a:ln>
    </cs:spPr>
    <cs:defRPr sz="900" kern="1200"/>
  </cs:seriesAxis>
  <cs:seriesLine>
    <cs:lnRef idx="0">
      <cs:styleClr val="0"/>
    </cs:lnRef>
    <cs:fillRef idx="0"/>
    <cs:effectRef idx="0"/>
    <cs:fontRef idx="minor">
      <a:schemeClr val="dk1"/>
    </cs:fontRef>
    <cs:spPr>
      <a:ln w="9525">
        <a:solidFill>
          <a:schemeClr val="phClr">
            <a:lumMod val="60000"/>
            <a:lumOff val="40000"/>
            <a:tint val="5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lt1"/>
    </cs:fontRef>
    <cs:defRPr sz="1500" b="1" kern="1200" cap="all" spc="100" normalizeH="0" baseline="0"/>
  </cs:title>
  <cs:trendline>
    <cs:lnRef idx="0"/>
    <cs:fillRef idx="0"/>
    <cs:effectRef idx="0"/>
    <cs:fontRef idx="minor">
      <a:schemeClr val="dk1"/>
    </cs:fontRef>
    <cs:spPr>
      <a:ln w="28575" cap="rnd">
        <a:solidFill>
          <a:schemeClr val="lt1">
            <a:alpha val="50000"/>
          </a:schemeClr>
        </a:solidFill>
        <a:round/>
      </a:ln>
    </cs:spPr>
  </cs:trendline>
  <cs:trendlineLabel>
    <cs:lnRef idx="0"/>
    <cs:fillRef idx="0"/>
    <cs:effectRef idx="0"/>
    <cs:fontRef idx="minor">
      <a:schemeClr val="lt1"/>
    </cs:fontRef>
    <cs:defRPr sz="900" kern="1200"/>
  </cs:trendlineLabel>
  <cs:upBar>
    <cs:lnRef idx="0">
      <cs:styleClr val="0"/>
    </cs:lnRef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phClr">
            <a:lumMod val="60000"/>
            <a:lumOff val="40000"/>
          </a:schemeClr>
        </a:solidFill>
      </a:ln>
    </cs:spPr>
  </cs:upBar>
  <cs:valueAxis>
    <cs:lnRef idx="0"/>
    <cs:fillRef idx="0"/>
    <cs:effectRef idx="0"/>
    <cs:fontRef idx="minor">
      <a:schemeClr val="lt1"/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0</xdr:colOff>
      <xdr:row>52</xdr:row>
      <xdr:rowOff>180930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C94FB47E-5731-4489-B777-376948C9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3747750" cy="10086930"/>
        </a:xfrm>
        <a:prstGeom prst="rect">
          <a:avLst/>
        </a:prstGeom>
      </xdr:spPr>
    </xdr:pic>
    <xdr:clientData/>
  </xdr:twoCellAnchor>
  <xdr:twoCellAnchor>
    <xdr:from>
      <xdr:col>0</xdr:col>
      <xdr:colOff>323851</xdr:colOff>
      <xdr:row>8</xdr:row>
      <xdr:rowOff>102663</xdr:rowOff>
    </xdr:from>
    <xdr:to>
      <xdr:col>4</xdr:col>
      <xdr:colOff>658101</xdr:colOff>
      <xdr:row>21</xdr:row>
      <xdr:rowOff>146163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73E8670-0C1E-48B3-ACC5-A46A66A9A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169333</xdr:colOff>
      <xdr:row>8</xdr:row>
      <xdr:rowOff>95256</xdr:rowOff>
    </xdr:from>
    <xdr:to>
      <xdr:col>10</xdr:col>
      <xdr:colOff>535333</xdr:colOff>
      <xdr:row>21</xdr:row>
      <xdr:rowOff>138756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E4E3DF2-5A25-4B5B-94FE-668C3E2BC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11</xdr:col>
      <xdr:colOff>74084</xdr:colOff>
      <xdr:row>8</xdr:row>
      <xdr:rowOff>105837</xdr:rowOff>
    </xdr:from>
    <xdr:to>
      <xdr:col>16</xdr:col>
      <xdr:colOff>440084</xdr:colOff>
      <xdr:row>21</xdr:row>
      <xdr:rowOff>149337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694FCAC-089D-4BA7-8F92-DA3291C6FA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314475</xdr:colOff>
      <xdr:row>23</xdr:row>
      <xdr:rowOff>69550</xdr:rowOff>
    </xdr:from>
    <xdr:to>
      <xdr:col>4</xdr:col>
      <xdr:colOff>648725</xdr:colOff>
      <xdr:row>36</xdr:row>
      <xdr:rowOff>113050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F0C0256-9503-4990-A19D-99DC989E6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169333</xdr:colOff>
      <xdr:row>23</xdr:row>
      <xdr:rowOff>84667</xdr:rowOff>
    </xdr:from>
    <xdr:to>
      <xdr:col>10</xdr:col>
      <xdr:colOff>535333</xdr:colOff>
      <xdr:row>36</xdr:row>
      <xdr:rowOff>128167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AABB87A-0681-41B8-9520-02A922BA8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11</xdr:col>
      <xdr:colOff>63500</xdr:colOff>
      <xdr:row>23</xdr:row>
      <xdr:rowOff>84668</xdr:rowOff>
    </xdr:from>
    <xdr:to>
      <xdr:col>16</xdr:col>
      <xdr:colOff>429500</xdr:colOff>
      <xdr:row>36</xdr:row>
      <xdr:rowOff>128168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77B6F37-33D6-4CA1-8E00-E399FC776A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338667</xdr:colOff>
      <xdr:row>38</xdr:row>
      <xdr:rowOff>52916</xdr:rowOff>
    </xdr:from>
    <xdr:to>
      <xdr:col>4</xdr:col>
      <xdr:colOff>672917</xdr:colOff>
      <xdr:row>51</xdr:row>
      <xdr:rowOff>96416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05C3755-0CEF-425F-B47C-A564C3BE2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63500</xdr:colOff>
      <xdr:row>38</xdr:row>
      <xdr:rowOff>52916</xdr:rowOff>
    </xdr:from>
    <xdr:to>
      <xdr:col>16</xdr:col>
      <xdr:colOff>429500</xdr:colOff>
      <xdr:row>51</xdr:row>
      <xdr:rowOff>96416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49634CD-120F-4798-A549-187B026ADE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529163</xdr:colOff>
      <xdr:row>1</xdr:row>
      <xdr:rowOff>21166</xdr:rowOff>
    </xdr:from>
    <xdr:to>
      <xdr:col>12</xdr:col>
      <xdr:colOff>328081</xdr:colOff>
      <xdr:row>7</xdr:row>
      <xdr:rowOff>66166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Familia">
              <a:extLst>
                <a:ext uri="{FF2B5EF4-FFF2-40B4-BE49-F238E27FC236}">
                  <a16:creationId xmlns:a16="http://schemas.microsoft.com/office/drawing/2014/main" id="{B437A99F-871C-4E28-8676-C7DA38C806E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Famili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656913" y="211666"/>
              <a:ext cx="3608918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317502</xdr:colOff>
      <xdr:row>1</xdr:row>
      <xdr:rowOff>21168</xdr:rowOff>
    </xdr:from>
    <xdr:to>
      <xdr:col>2</xdr:col>
      <xdr:colOff>264584</xdr:colOff>
      <xdr:row>7</xdr:row>
      <xdr:rowOff>66168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Año">
              <a:extLst>
                <a:ext uri="{FF2B5EF4-FFF2-40B4-BE49-F238E27FC236}">
                  <a16:creationId xmlns:a16="http://schemas.microsoft.com/office/drawing/2014/main" id="{3EA90D20-7A31-4F07-99C4-1B2046759B3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ñ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3252" y="211668"/>
              <a:ext cx="709082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359833</xdr:colOff>
      <xdr:row>1</xdr:row>
      <xdr:rowOff>31754</xdr:rowOff>
    </xdr:from>
    <xdr:to>
      <xdr:col>4</xdr:col>
      <xdr:colOff>211666</xdr:colOff>
      <xdr:row>7</xdr:row>
      <xdr:rowOff>76754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Mes">
              <a:extLst>
                <a:ext uri="{FF2B5EF4-FFF2-40B4-BE49-F238E27FC236}">
                  <a16:creationId xmlns:a16="http://schemas.microsoft.com/office/drawing/2014/main" id="{22D72435-8B6D-441E-9764-53A0B6F7FE4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e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677583" y="222254"/>
              <a:ext cx="1375833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306915</xdr:colOff>
      <xdr:row>1</xdr:row>
      <xdr:rowOff>31751</xdr:rowOff>
    </xdr:from>
    <xdr:to>
      <xdr:col>6</xdr:col>
      <xdr:colOff>10581</xdr:colOff>
      <xdr:row>7</xdr:row>
      <xdr:rowOff>76751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ABC Ventas">
              <a:extLst>
                <a:ext uri="{FF2B5EF4-FFF2-40B4-BE49-F238E27FC236}">
                  <a16:creationId xmlns:a16="http://schemas.microsoft.com/office/drawing/2014/main" id="{7E9EFABE-4AC4-45DC-B131-BABA83E679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 Ventas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148665" y="222251"/>
              <a:ext cx="1227666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105830</xdr:colOff>
      <xdr:row>1</xdr:row>
      <xdr:rowOff>21167</xdr:rowOff>
    </xdr:from>
    <xdr:to>
      <xdr:col>7</xdr:col>
      <xdr:colOff>433914</xdr:colOff>
      <xdr:row>7</xdr:row>
      <xdr:rowOff>66167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ABC Stock">
              <a:extLst>
                <a:ext uri="{FF2B5EF4-FFF2-40B4-BE49-F238E27FC236}">
                  <a16:creationId xmlns:a16="http://schemas.microsoft.com/office/drawing/2014/main" id="{D66C3EFA-2714-4024-B80D-0FBC540FFA3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BC Stoc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71580" y="211667"/>
              <a:ext cx="1090084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12</xdr:col>
      <xdr:colOff>423332</xdr:colOff>
      <xdr:row>0</xdr:row>
      <xdr:rowOff>190498</xdr:rowOff>
    </xdr:from>
    <xdr:to>
      <xdr:col>16</xdr:col>
      <xdr:colOff>285749</xdr:colOff>
      <xdr:row>7</xdr:row>
      <xdr:rowOff>44998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Rango antigüedad del stock">
              <a:extLst>
                <a:ext uri="{FF2B5EF4-FFF2-40B4-BE49-F238E27FC236}">
                  <a16:creationId xmlns:a16="http://schemas.microsoft.com/office/drawing/2014/main" id="{C6DE4E40-BCCF-4C48-A949-79DB6F81F3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antigüedad del stock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61082" y="190498"/>
              <a:ext cx="2910417" cy="118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PE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5</xdr:col>
      <xdr:colOff>179916</xdr:colOff>
      <xdr:row>38</xdr:row>
      <xdr:rowOff>63499</xdr:rowOff>
    </xdr:from>
    <xdr:to>
      <xdr:col>10</xdr:col>
      <xdr:colOff>545916</xdr:colOff>
      <xdr:row>51</xdr:row>
      <xdr:rowOff>106999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70399F52-93C4-4DE0-9231-5E74343767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Ramiro Roselli" refreshedDate="45728.734667476849" missingItemsLimit="0" createdVersion="6" refreshedVersion="7" minRefreshableVersion="3" recordCount="3372" xr:uid="{0A48F203-7DCB-4B6A-97DB-CCBFD263FF30}">
  <cacheSource type="worksheet">
    <worksheetSource name="Tabla1"/>
  </cacheSource>
  <cacheFields count="18">
    <cacheField name="Código del producto" numFmtId="0">
      <sharedItems containsSemiMixedTypes="0" containsString="0" containsNumber="1" containsInteger="1" minValue="1001" maxValue="1562" count="562">
        <n v="1004"/>
        <n v="1011"/>
        <n v="1012"/>
        <n v="1018"/>
        <n v="1028"/>
        <n v="1029"/>
        <n v="1031"/>
        <n v="1041"/>
        <n v="1058"/>
        <n v="1059"/>
        <n v="1063"/>
        <n v="1095"/>
        <n v="1098"/>
        <n v="1109"/>
        <n v="1113"/>
        <n v="1116"/>
        <n v="1119"/>
        <n v="1125"/>
        <n v="1126"/>
        <n v="1132"/>
        <n v="1147"/>
        <n v="1149"/>
        <n v="1154"/>
        <n v="1156"/>
        <n v="1167"/>
        <n v="1168"/>
        <n v="1170"/>
        <n v="1175"/>
        <n v="1176"/>
        <n v="1182"/>
        <n v="1184"/>
        <n v="1185"/>
        <n v="1191"/>
        <n v="1195"/>
        <n v="1197"/>
        <n v="1199"/>
        <n v="1201"/>
        <n v="1202"/>
        <n v="1203"/>
        <n v="1207"/>
        <n v="1208"/>
        <n v="1216"/>
        <n v="1218"/>
        <n v="1219"/>
        <n v="1221"/>
        <n v="1226"/>
        <n v="1237"/>
        <n v="1244"/>
        <n v="1246"/>
        <n v="1252"/>
        <n v="1256"/>
        <n v="1257"/>
        <n v="1267"/>
        <n v="1270"/>
        <n v="1274"/>
        <n v="1275"/>
        <n v="1282"/>
        <n v="1287"/>
        <n v="1289"/>
        <n v="1290"/>
        <n v="1298"/>
        <n v="1300"/>
        <n v="1305"/>
        <n v="1307"/>
        <n v="1317"/>
        <n v="1321"/>
        <n v="1323"/>
        <n v="1325"/>
        <n v="1326"/>
        <n v="1335"/>
        <n v="1337"/>
        <n v="1339"/>
        <n v="1348"/>
        <n v="1352"/>
        <n v="1354"/>
        <n v="1362"/>
        <n v="1368"/>
        <n v="1375"/>
        <n v="1376"/>
        <n v="1383"/>
        <n v="1384"/>
        <n v="1389"/>
        <n v="1399"/>
        <n v="1404"/>
        <n v="1407"/>
        <n v="1408"/>
        <n v="1410"/>
        <n v="1412"/>
        <n v="1414"/>
        <n v="1417"/>
        <n v="1420"/>
        <n v="1437"/>
        <n v="1441"/>
        <n v="1446"/>
        <n v="1448"/>
        <n v="1450"/>
        <n v="1453"/>
        <n v="1457"/>
        <n v="1458"/>
        <n v="1466"/>
        <n v="1467"/>
        <n v="1472"/>
        <n v="1473"/>
        <n v="1480"/>
        <n v="1487"/>
        <n v="1489"/>
        <n v="1491"/>
        <n v="1496"/>
        <n v="1499"/>
        <n v="1502"/>
        <n v="1503"/>
        <n v="1505"/>
        <n v="1506"/>
        <n v="1507"/>
        <n v="1510"/>
        <n v="1511"/>
        <n v="1515"/>
        <n v="1521"/>
        <n v="1522"/>
        <n v="1529"/>
        <n v="1534"/>
        <n v="1536"/>
        <n v="1539"/>
        <n v="1549"/>
        <n v="1555"/>
        <n v="1005"/>
        <n v="1006"/>
        <n v="1007"/>
        <n v="1008"/>
        <n v="1009"/>
        <n v="1010"/>
        <n v="1017"/>
        <n v="1019"/>
        <n v="1022"/>
        <n v="1033"/>
        <n v="1037"/>
        <n v="1039"/>
        <n v="1043"/>
        <n v="1044"/>
        <n v="1055"/>
        <n v="1060"/>
        <n v="1067"/>
        <n v="1070"/>
        <n v="1075"/>
        <n v="1083"/>
        <n v="1090"/>
        <n v="1091"/>
        <n v="1096"/>
        <n v="1101"/>
        <n v="1110"/>
        <n v="1115"/>
        <n v="1118"/>
        <n v="1120"/>
        <n v="1129"/>
        <n v="1130"/>
        <n v="1131"/>
        <n v="1133"/>
        <n v="1136"/>
        <n v="1138"/>
        <n v="1141"/>
        <n v="1142"/>
        <n v="1144"/>
        <n v="1150"/>
        <n v="1157"/>
        <n v="1169"/>
        <n v="1179"/>
        <n v="1186"/>
        <n v="1212"/>
        <n v="1214"/>
        <n v="1215"/>
        <n v="1217"/>
        <n v="1223"/>
        <n v="1234"/>
        <n v="1239"/>
        <n v="1245"/>
        <n v="1248"/>
        <n v="1251"/>
        <n v="1254"/>
        <n v="1261"/>
        <n v="1262"/>
        <n v="1265"/>
        <n v="1268"/>
        <n v="1271"/>
        <n v="1272"/>
        <n v="1281"/>
        <n v="1284"/>
        <n v="1296"/>
        <n v="1306"/>
        <n v="1310"/>
        <n v="1315"/>
        <n v="1341"/>
        <n v="1349"/>
        <n v="1356"/>
        <n v="1363"/>
        <n v="1372"/>
        <n v="1379"/>
        <n v="1385"/>
        <n v="1386"/>
        <n v="1388"/>
        <n v="1391"/>
        <n v="1396"/>
        <n v="1398"/>
        <n v="1400"/>
        <n v="1413"/>
        <n v="1426"/>
        <n v="1433"/>
        <n v="1436"/>
        <n v="1443"/>
        <n v="1449"/>
        <n v="1451"/>
        <n v="1455"/>
        <n v="1469"/>
        <n v="1474"/>
        <n v="1482"/>
        <n v="1492"/>
        <n v="1497"/>
        <n v="1509"/>
        <n v="1512"/>
        <n v="1513"/>
        <n v="1524"/>
        <n v="1525"/>
        <n v="1527"/>
        <n v="1532"/>
        <n v="1535"/>
        <n v="1542"/>
        <n v="1546"/>
        <n v="1560"/>
        <n v="1562"/>
        <n v="1002"/>
        <n v="1013"/>
        <n v="1016"/>
        <n v="1020"/>
        <n v="1023"/>
        <n v="1030"/>
        <n v="1042"/>
        <n v="1047"/>
        <n v="1051"/>
        <n v="1064"/>
        <n v="1065"/>
        <n v="1066"/>
        <n v="1071"/>
        <n v="1079"/>
        <n v="1081"/>
        <n v="1085"/>
        <n v="1087"/>
        <n v="1089"/>
        <n v="1094"/>
        <n v="1105"/>
        <n v="1112"/>
        <n v="1146"/>
        <n v="1152"/>
        <n v="1159"/>
        <n v="1161"/>
        <n v="1166"/>
        <n v="1171"/>
        <n v="1172"/>
        <n v="1173"/>
        <n v="1188"/>
        <n v="1193"/>
        <n v="1198"/>
        <n v="1210"/>
        <n v="1220"/>
        <n v="1222"/>
        <n v="1231"/>
        <n v="1238"/>
        <n v="1249"/>
        <n v="1253"/>
        <n v="1260"/>
        <n v="1266"/>
        <n v="1277"/>
        <n v="1286"/>
        <n v="1288"/>
        <n v="1308"/>
        <n v="1309"/>
        <n v="1316"/>
        <n v="1318"/>
        <n v="1319"/>
        <n v="1328"/>
        <n v="1330"/>
        <n v="1342"/>
        <n v="1350"/>
        <n v="1366"/>
        <n v="1374"/>
        <n v="1392"/>
        <n v="1416"/>
        <n v="1419"/>
        <n v="1434"/>
        <n v="1439"/>
        <n v="1452"/>
        <n v="1471"/>
        <n v="1481"/>
        <n v="1485"/>
        <n v="1486"/>
        <n v="1488"/>
        <n v="1490"/>
        <n v="1493"/>
        <n v="1495"/>
        <n v="1498"/>
        <n v="1500"/>
        <n v="1528"/>
        <n v="1541"/>
        <n v="1001"/>
        <n v="1003"/>
        <n v="1015"/>
        <n v="1021"/>
        <n v="1025"/>
        <n v="1045"/>
        <n v="1049"/>
        <n v="1054"/>
        <n v="1078"/>
        <n v="1082"/>
        <n v="1084"/>
        <n v="1088"/>
        <n v="1092"/>
        <n v="1100"/>
        <n v="1104"/>
        <n v="1107"/>
        <n v="1117"/>
        <n v="1155"/>
        <n v="1162"/>
        <n v="1178"/>
        <n v="1181"/>
        <n v="1183"/>
        <n v="1187"/>
        <n v="1189"/>
        <n v="1192"/>
        <n v="1200"/>
        <n v="1213"/>
        <n v="1224"/>
        <n v="1228"/>
        <n v="1230"/>
        <n v="1232"/>
        <n v="1236"/>
        <n v="1247"/>
        <n v="1294"/>
        <n v="1295"/>
        <n v="1297"/>
        <n v="1302"/>
        <n v="1303"/>
        <n v="1313"/>
        <n v="1322"/>
        <n v="1329"/>
        <n v="1334"/>
        <n v="1338"/>
        <n v="1353"/>
        <n v="1357"/>
        <n v="1359"/>
        <n v="1361"/>
        <n v="1367"/>
        <n v="1370"/>
        <n v="1373"/>
        <n v="1377"/>
        <n v="1378"/>
        <n v="1394"/>
        <n v="1409"/>
        <n v="1418"/>
        <n v="1435"/>
        <n v="1447"/>
        <n v="1456"/>
        <n v="1459"/>
        <n v="1460"/>
        <n v="1465"/>
        <n v="1479"/>
        <n v="1519"/>
        <n v="1530"/>
        <n v="1538"/>
        <n v="1544"/>
        <n v="1550"/>
        <n v="1556"/>
        <n v="1559"/>
        <n v="1034"/>
        <n v="1053"/>
        <n v="1062"/>
        <n v="1086"/>
        <n v="1103"/>
        <n v="1108"/>
        <n v="1122"/>
        <n v="1139"/>
        <n v="1145"/>
        <n v="1151"/>
        <n v="1153"/>
        <n v="1177"/>
        <n v="1194"/>
        <n v="1206"/>
        <n v="1209"/>
        <n v="1233"/>
        <n v="1258"/>
        <n v="1279"/>
        <n v="1280"/>
        <n v="1293"/>
        <n v="1299"/>
        <n v="1311"/>
        <n v="1314"/>
        <n v="1320"/>
        <n v="1327"/>
        <n v="1333"/>
        <n v="1344"/>
        <n v="1346"/>
        <n v="1360"/>
        <n v="1382"/>
        <n v="1401"/>
        <n v="1421"/>
        <n v="1424"/>
        <n v="1445"/>
        <n v="1463"/>
        <n v="1501"/>
        <n v="1508"/>
        <n v="1516"/>
        <n v="1517"/>
        <n v="1520"/>
        <n v="1531"/>
        <n v="1547"/>
        <n v="1548"/>
        <n v="1551"/>
        <n v="1014"/>
        <n v="1026"/>
        <n v="1035"/>
        <n v="1040"/>
        <n v="1048"/>
        <n v="1056"/>
        <n v="1068"/>
        <n v="1069"/>
        <n v="1073"/>
        <n v="1074"/>
        <n v="1077"/>
        <n v="1093"/>
        <n v="1099"/>
        <n v="1121"/>
        <n v="1135"/>
        <n v="1137"/>
        <n v="1140"/>
        <n v="1143"/>
        <n v="1158"/>
        <n v="1160"/>
        <n v="1163"/>
        <n v="1164"/>
        <n v="1165"/>
        <n v="1180"/>
        <n v="1229"/>
        <n v="1240"/>
        <n v="1242"/>
        <n v="1250"/>
        <n v="1269"/>
        <n v="1283"/>
        <n v="1292"/>
        <n v="1304"/>
        <n v="1312"/>
        <n v="1331"/>
        <n v="1332"/>
        <n v="1340"/>
        <n v="1355"/>
        <n v="1380"/>
        <n v="1387"/>
        <n v="1390"/>
        <n v="1395"/>
        <n v="1397"/>
        <n v="1402"/>
        <n v="1411"/>
        <n v="1415"/>
        <n v="1422"/>
        <n v="1423"/>
        <n v="1425"/>
        <n v="1432"/>
        <n v="1438"/>
        <n v="1440"/>
        <n v="1442"/>
        <n v="1468"/>
        <n v="1484"/>
        <n v="1514"/>
        <n v="1540"/>
        <n v="1543"/>
        <n v="1552"/>
        <n v="1557"/>
        <n v="1024"/>
        <n v="1036"/>
        <n v="1052"/>
        <n v="1061"/>
        <n v="1123"/>
        <n v="1124"/>
        <n v="1127"/>
        <n v="1128"/>
        <n v="1205"/>
        <n v="1225"/>
        <n v="1241"/>
        <n v="1264"/>
        <n v="1301"/>
        <n v="1347"/>
        <n v="1364"/>
        <n v="1371"/>
        <n v="1428"/>
        <n v="1444"/>
        <n v="1477"/>
        <n v="1483"/>
        <n v="1494"/>
        <n v="1523"/>
        <n v="1558"/>
        <n v="1072"/>
        <n v="1076"/>
        <n v="1080"/>
        <n v="1106"/>
        <n v="1111"/>
        <n v="1196"/>
        <n v="1204"/>
        <n v="1227"/>
        <n v="1243"/>
        <n v="1276"/>
        <n v="1285"/>
        <n v="1365"/>
        <n v="1406"/>
        <n v="1429"/>
        <n v="1431"/>
        <n v="1461"/>
        <n v="1464"/>
        <n v="1504"/>
        <n v="1518"/>
        <n v="1553"/>
        <n v="1561"/>
        <n v="1027"/>
        <n v="1114"/>
        <n v="1134"/>
        <n v="1190"/>
        <n v="1211"/>
        <n v="1255"/>
        <n v="1259"/>
        <n v="1273"/>
        <n v="1278"/>
        <n v="1291"/>
        <n v="1336"/>
        <n v="1345"/>
        <n v="1369"/>
        <n v="1430"/>
        <n v="1476"/>
        <n v="1478"/>
        <n v="1526"/>
        <n v="1533"/>
        <n v="1537"/>
        <n v="1545"/>
        <n v="1148"/>
        <n v="1235"/>
        <n v="1263"/>
        <n v="1381"/>
        <n v="1427"/>
        <n v="1462"/>
        <n v="1470"/>
        <n v="1032"/>
        <n v="1038"/>
        <n v="1057"/>
        <n v="1358"/>
        <n v="1393"/>
        <n v="1403"/>
        <n v="1475"/>
        <n v="1102"/>
        <n v="1174"/>
        <n v="1324"/>
        <n v="1343"/>
        <n v="1405"/>
        <n v="1046"/>
        <n v="1050"/>
        <n v="1097"/>
        <n v="1351"/>
        <n v="1454"/>
        <n v="1554"/>
      </sharedItems>
    </cacheField>
    <cacheField name="Descripción" numFmtId="0">
      <sharedItems count="562">
        <s v="BATERIA FORZA"/>
        <s v="SENSOR DE COMBUSTIBLE"/>
        <s v="ELEMENTO DEL FILTRO DE AIRE"/>
        <s v="ENGRANAJE IMPULSOR BOMBA DE AC"/>
        <s v="PASTILLAS DE FRENO DEL"/>
        <s v="JUEGO DE ZAPATA DE FRENO TRASE"/>
        <s v="DISCO DE FRICCION DE EMBRAGUE"/>
        <s v="SISTEMA COMPLETO DE FRENO DELA"/>
        <s v="CUBIERTA MANDO FRONTAL AZUL"/>
        <s v="RETROVISOR IZQUIER/AMARI/."/>
        <s v="CUBIERTA FRONTAL SUP NEGRO"/>
        <s v="RETROVISOR IZQUIER/NEGRO/."/>
        <s v="PLACA DER PORTA EQUIPAJE"/>
        <s v="CUB. PIERNA DELANTERA DER GRIS"/>
        <s v="PARRILLA/ NEGRO"/>
        <s v="RETROVISOR IZQUIER/AZUL/."/>
        <s v="TOPE POSAPIE DERECHA"/>
        <s v="TAPABARRO DEL. PIEZA TRASERA"/>
        <s v="CUBIERTA DE NUMERO DE SERIE"/>
        <s v="PLACA CONECTORA DE/NEGRO/."/>
        <s v="CUBIERTA DE BATERIA"/>
        <s v="CUBIERTA IZQ DE HORQUILLA"/>
        <s v="CUBIERTA DE COLA PLATA"/>
        <s v="CUBIERTA FRONTAL SUP GRIS"/>
        <s v="CUBIERTA LATERAL DERECHA ROJA"/>
        <s v="CUBIERTA FRONTAL INF NARANJA"/>
        <s v="CUBIERTA MANDO FRONTAL AMAR"/>
        <s v="CUBIERTA DER SUP AMARILLA"/>
        <s v="CUBIERTA TRASERA IZQ NEGRO"/>
        <s v="CUBIERTA DE COLA IZQ AZUL"/>
        <s v="TANQUE DE COMBUSTIBLE"/>
        <s v="PARRILLA/PLATA/."/>
        <s v="CUBIERTA TRASERA NARANJA"/>
        <s v="CUBIERTA DE COLA IZQ ROJA"/>
        <s v="CUBIERTA DECORATIVA DELANTERA"/>
        <s v="CUBIERTA DER SUP NARANJA"/>
        <s v="TAPA TANQUE DE GASOLINA"/>
        <s v="PARRILLA"/>
        <s v="CUBIERTA FRONTAL INFERIOR AZUL"/>
        <s v="PLACA DECORATIVA"/>
        <s v="PORTA OBJETOS"/>
        <s v="PLACA CONECTORA TRASERA AZUL"/>
        <s v="MANGUERA DE COMBUSTIBLE"/>
        <s v="CUBIERTA DEL CUERP/GRIS/."/>
        <s v="SUJETADOR DE ASIENTO"/>
        <s v="AGARRADERA COPILOTO"/>
        <s v="RETROVISOR IZQUIERDO AMARILLO"/>
        <s v="RETROVISOR DERECHO VERDE"/>
        <s v="CUBIERTA IZQUIERDA ROJA"/>
        <s v="RETROVISOR DERECHO VINO"/>
        <s v="CUBIERTA DERECHA ROJA"/>
        <s v="LAPABARRO DEL. PIEZA TRASERA"/>
        <s v="CUBIERTA DEL IZQ. ROJO Y NEGRO"/>
        <s v="MANUBRIO"/>
        <s v="AMORTIGUADOR DELANTERO IZQUIER"/>
        <s v="AMORTIGUADOR DELANTERO DERECHO"/>
        <s v="CARRERA DE COPA SUP E INF"/>
        <s v="COMPUESTO DE LA BOTA"/>
        <s v="GUARDA CADENA SUPERIOR"/>
        <s v="AMORTIGUADOR DELANTERO IZQ"/>
        <s v="AMORTIGUADOR TRASERO ROJO"/>
        <s v="BLOQUEADOR DE TELESCOPIO"/>
        <s v="SET DE BALEROS"/>
        <s v="GUARDA CADENA INFERIOR"/>
        <s v="CONJUNTO DE TUBO DE ESCAPE"/>
        <s v="PEDAL DE CAMBIOS"/>
        <s v="CONJ. COMPLETO PATADA ARRANQUE"/>
        <s v="BARRA DE POSAPIES"/>
        <s v="RESORTE PARADOR LATERAL"/>
        <s v="RESORTE DE PEDAL DE FRENO"/>
        <s v="PARADOR"/>
        <s v="RESORTE DEL INTERRUPTOR DE FRE"/>
        <s v="PEDAL DE ARRANQUE"/>
        <s v="REGULADOR RECTIFICADOR"/>
        <s v="UNIDAD CDI"/>
        <s v="ARNES SUPLEMENTARIO"/>
        <s v="ALTERNADOR / ESTATOR"/>
        <s v="CONTRA PESO"/>
        <s v="DISCO DE TRACCION"/>
        <s v="KIT DE CERRADURA"/>
        <s v="VOLANTE"/>
        <s v="FOCO VELOCIMETRO 12V 3W"/>
        <s v="BALANCIN"/>
        <s v="EMPAQUETADURA CABEZA CILINDRO"/>
        <s v="EMPAQUETADURA CUB DER CABEZA"/>
        <s v="EMPAQUETADURA CUBIERTA CABEZA"/>
        <s v="ENGRANE DE TRACCION (PIÑON)"/>
        <s v="SEGURO DE PIN DE PISTON"/>
        <s v="PIN DE SUJECION 10*16"/>
        <s v="PISTON"/>
        <s v="RODAJE RADIAL 63/28LUA"/>
        <s v="TORNILLO GUIA 6M*32"/>
        <s v="EMPAQUETADURA CAJA TRANSMISION"/>
        <s v="EJE DE ENGRANAJE DE TRACCION"/>
        <s v="RODAJE BOLA RADIAL,6203"/>
        <s v="EMPAQUETADURA CUB DER CARTER"/>
        <s v="SOSTENEDOR DE TREN DE VALVULAS"/>
        <s v="ENGRANAJE PRINCIPAL DE CUARTA"/>
        <s v="ENGRANAJE PRINCIPAL DE QUINTA"/>
        <s v="EMPAQUETADURA DE MULTIPLE"/>
        <s v="PIN DE MARTILLO DE ESCAPE"/>
        <s v="CUB. DECORATIVA DER DE CARTER"/>
        <s v="IMPULSOR LEVANTADOR DE EMBRAG"/>
        <s v="CUBIERTA DERECHA DE CARTER"/>
        <s v="RESORTE DE PANTALLA DEL FILTRO"/>
        <s v="EJE PRIMARIO DE TRANSMISION"/>
        <s v="ENGRANE DE TRACCION"/>
        <s v="BLOQUE REDUCTOR DE VIBRACION B"/>
        <s v="TAPON A"/>
        <s v="RESORTE DE RETORNO DE ARRANQUE"/>
        <s v="O-RING,18*3.5"/>
        <s v="TORNILLO PLANO 6M * 16"/>
        <s v="ENGRANAJE CADENA CAMARA"/>
        <s v="RUTEADOR DE CABLE"/>
        <s v="PIN DE BIELA EN CIGÜEÑAL"/>
        <s v="RODAJE RADIAL DE BOLA,6203"/>
        <s v="BRAZO TENSOR DE CADENA"/>
        <s v="ABRAZADERA MULTIPLE"/>
        <s v="CUBIERTA CABEZA DE CILINDRO"/>
        <s v="EMPAQUE CUBIERTA DERECHA DE CA"/>
        <s v="BOTON INTERRUPTOR DE LUZ BAJA/"/>
        <s v="MANIJA DE FRENO DELANTERO"/>
        <s v="BOTON INTERRUPTOR FARO/LUCES"/>
        <s v="CONJ. ENCENDIDO E INTER IZQ"/>
        <s v="CABLE DE FRENO TRASERO"/>
        <s v="BATERIA YUASA"/>
        <s v="BATERIA"/>
        <s v="BUJIA"/>
        <s v="FILTRO DE COMBUSTIBLE"/>
        <s v="LLAVE DE GASOLINA"/>
        <s v="CONJUNTO DE FILTRO DE AIRE"/>
        <s v="CONJUNTO FILTRO DE AIRE"/>
        <s v="FILTRO DE ACEITE"/>
        <s v="CONJUNTO DE BOMBA DE ACEITE"/>
        <s v="DISCO DE FRENO"/>
        <s v="CONTRAPESO DE EMBRAGUE"/>
        <s v="CONJUNTO DE CALIPER"/>
        <s v="PANEL DE FRENO TRASERO GRIS"/>
        <s v="ACTUADOR DE FRENO TRASERO"/>
        <s v="ROLDANA DE PRESION,20*37*26(D1"/>
        <s v="RETROVISOR DERECHO/AMARI/."/>
        <s v="ESPEJO RETROVISOR DER"/>
        <s v="CUBIERTA DE CAJA GUANTERA"/>
        <s v="CUBIERTA FRONTAL INF PLATA"/>
        <s v="TAPABARRO TRASERO"/>
        <s v="TAPABARRO DEL ROJO"/>
        <s v="CUBIERTA DE TIMON IZQ"/>
        <s v="RECIPIENTE DE CAJUELA (NEGRO)"/>
        <s v="CUBIERTA TOPE POSAPIE IZQ"/>
        <s v="CUBIERTA IZQ ROJO"/>
        <s v="RETROVISOR DERECHO/AZUL/."/>
        <s v="TOPE POSAPIE IZQUIERDA"/>
        <s v="CUBIERTAS IZQ GRIS"/>
        <s v="VISOR DE FARO/ROJO/."/>
        <s v="CUBIERTA DE PIERNA DER ROJO"/>
        <s v="CUB. PIERNA DELANTERA IZQ GRIS"/>
        <s v="TAPABARRO INT TRASERA (LODERA)"/>
        <s v="PLACA DERECHA PORTA EQUIPAJE"/>
        <s v="CUBIERTA DERECHA PLATA"/>
        <s v="TAPABARRO INTERNO TRASERO"/>
        <s v="TAPON DE GASOLINA"/>
        <s v="CUB TIMON IZQUI/GRIS/."/>
        <s v="CUBIERTA DER DE HORQUILLA"/>
        <s v="CUBIERTA DEL CUERP/ROJO/."/>
        <s v="COMPONENTE INTERNO TAPABARRO"/>
        <s v="CUBIERTA IZQUIERDA AMARILLA"/>
        <s v="CUBIERTA MEDIA/GRIS/."/>
        <s v="PLACA CONECTORA TRASERA ROJA"/>
        <s v="CUBIERTA DE MASTER AZUL"/>
        <s v="TAPABARRO INTERNO DEL AZUL"/>
        <s v="PLACA CONECTORA DE/AZUL/."/>
        <s v="RETROVISOR IZQUIERDO VINO"/>
        <s v="CUBIERTAS DE TANQUE IZQU AZUL"/>
        <s v="CUBIERTA DE CAJUELA"/>
        <s v="BASE CALABERA TRASERA"/>
        <s v="CUBIERTA DER ROJA"/>
        <s v="RETROVISOR DERECHO AZUL"/>
        <s v="CUBIERTA DE CALAVER NEGRO"/>
        <s v="LAPABARRO INT TRASERA (LODERA)"/>
        <s v="MICA PARABRISAS DER"/>
        <s v="RETROVISOR IZQUIERDO"/>
        <s v="CUBIERTA PLASTICA"/>
        <s v="LODERA"/>
        <s v="HORQUILLA TRASERA (BRAZO OCCI"/>
        <s v="GUARDAPOLVO"/>
        <s v="AMORTIGUADOR TRASERO CROMADO"/>
        <s v="BASE INF MANUBRIO Y DIRECCION"/>
        <s v="BUJE DE HORQUILLA TRASERA"/>
        <s v="TUBO DE AMORTIGUADOR DELANTERO"/>
        <s v="AMORTIGUADOR DEL IZQUIERDO"/>
        <s v="BASE POSAPIES DERECHO"/>
        <s v="RESORTE INTERRUPTOR DE FRENO"/>
        <s v="CUBIERTA SUPERIOR DE MEDIDORES"/>
        <s v="CONJUNTO DE IGNICION"/>
        <s v="INTERRUPTOR DE ENCENDIDO"/>
        <s v="IMPULSOR ARRANQUE DE EMBRAGUE"/>
        <s v="ROTOR (VOLANTE)"/>
        <s v="LENTE DE VELOCIMETRO"/>
        <s v="FOCO LUZ NEUTRAL 12V/3W"/>
        <s v="GENERADOR"/>
        <s v="ELEVADOR DE PLACA"/>
        <s v="PIN DE PISTON"/>
        <s v="JUEGO DE ANILLOS DE PISTON"/>
        <s v="CUÑA 25*14*4"/>
        <s v="ACCIONADOR DE EMBRAGUE"/>
        <s v="SEGURO DE VALVULA"/>
        <s v="ENGRANAJE PRINCIPAL DE TERCERA"/>
        <s v="CUBIERTA IZQUIERDA DE CARTER"/>
        <s v="RODAJE BOLA RADIAL,6204"/>
        <s v="CUBIERTA IZQ DE CARTER  TRAS"/>
        <s v="RETEN DE VALVULA"/>
        <s v="RESORTE EXTERNO DE VALVULA"/>
        <s v="IMPULSOR DE BALANCIN"/>
        <s v="CAMARA SEPARADORA DE EMBRAGUE"/>
        <s v="PLACA SUJETADORA DE ENGRANE DE"/>
        <s v="EMPAQUETADU CUB LAT CABEZA DER"/>
        <s v="SEGURO DE PASADOR DE PISTON"/>
        <s v="EMPAQUE CABEZA DE CILINDRO"/>
        <s v="JUEGO DE ANILLOS"/>
        <s v="TAPON DE INSPECCION NEGRO"/>
        <s v="SET ANILLOS"/>
        <s v="PASADOR DE PISTON"/>
        <s v="ENGRANE DE ARRANQUE"/>
        <s v="CABLE DE VELOCIMETRO"/>
        <s v="BOTON INTERRUPTOR EMERGENCIA"/>
        <s v="BOTON INTERRUPTOR DE ARRANQUE"/>
        <s v="PALANCA DE ESTRANGULADOR"/>
        <s v="CHICOTE DE ACELERADOR"/>
        <s v="BATERIA CITY"/>
        <s v="PANTALLA DE PARTICULAS FILTRO"/>
        <s v="BOMBA DE ACEITE"/>
        <s v="EMPAQUETADURA CUERPO BOMBA AC"/>
        <s v="CUBIERTA FILTRO DE AIRE"/>
        <s v="CONJUNTO DE FRENO TRASERO COMP"/>
        <s v="RESORTE DE EMBRAGUE"/>
        <s v="SISTEMA DE FRENO DEL ABS"/>
        <s v="PANEL DE FRENO TRASERO"/>
        <s v="CUBIERTA DE INDICADORES"/>
        <s v="CAJA GUANTERA"/>
        <s v="ESPEJO RETROVISOR IZQ"/>
        <s v="TAPABARRO DEL AZUL"/>
        <s v="CUBIERTA FRONTAL INF AMARILLO"/>
        <s v="CUBIERTA IZQ AZUL"/>
        <s v="CUBIERTA TRASERA PLATA"/>
        <s v="TAPABARRO INTERNO DEL AMARILLO"/>
        <s v="TAPABARRO DEL BLANCO"/>
        <s v="RETROVISOR DERECHO/NEGRO/."/>
        <s v="TANQUE DE COMBUSTI/AZUL/."/>
        <s v="TANQUE DE COMBUSTI/ROJO/."/>
        <s v="CUBIERTA TRASERA C/ROJO/."/>
        <s v="CUBIERTA DECORATIV/PLATA/."/>
        <s v="CUBIERTA DE CAJUELA (NEGRO)"/>
        <s v="CUBIERTA DE PIERNA DER GRIS"/>
        <s v="CUBIERTA LATERAL IZQ ROJA"/>
        <s v="CUBIERTA FRONT SUP AMARILLA"/>
        <s v="CUBIERTA FRONT SUP NARANJA"/>
        <s v="CUBIERTA IZQUIERDA NARANJA"/>
        <s v="CUBIERTA FRONTAL INFERIOR ROJO"/>
        <s v="CUBIERTA LATERAL DERECHA AZUL"/>
        <s v="CUBIERTA MEDIA/ROJO/."/>
        <s v="CUBIERTA DE COLA DER ROJA"/>
        <s v="CUBIERTA LATERAL DER GRIS"/>
        <s v="CUBIERTA LATERAL DER ROJO"/>
        <s v="CUBIERTA DELANTERA DERECHA VERDE Y NEGRO"/>
        <s v="CARCASA DE BATERIA"/>
        <s v="CUBIERTA IZQ"/>
        <s v="RETROVISOR IZQUIERDO AZUL"/>
        <s v="CUBIERTA DE COLA/ROJO/."/>
        <s v="TOLDO DE TECHO ROJO"/>
        <s v="CONJUNTO DE AMORTIGUADOR TRASE"/>
        <s v="AMORTIGUADOR TRASERO AMARILLO"/>
        <s v="HORQUILLA DELANTERA"/>
        <s v="BOTA INFERIOR DERECHA"/>
        <s v="BOTA INFERIOR IZQUIERDA"/>
        <s v="AMORTIGUADOR 115 (TRAS)"/>
        <s v="PARADOR CENTRAL"/>
        <s v="EMPAQUETADURA DE ESCAPE"/>
        <s v="ESCAPE ROJO"/>
        <s v="BASE DE POSAPIES IZQUIERDO"/>
        <s v="BASE POSAPIES IZQUIERDO"/>
        <s v="BARRA POSAPIES FT 08"/>
        <s v="RELE DE DIRECCIONALES"/>
        <s v="CHUPON DE BUJIA"/>
        <s v="JUEGO DE CERRADURA"/>
        <s v="CILINDRO"/>
        <s v="BIELA"/>
        <s v="CUBIERTA DE CABEZA DE CILINDRO"/>
        <s v="CONJUNTO DE ENGRANE PRIMARIO D"/>
        <s v="GUIA DE CADENA"/>
        <s v="EMPAQUETADURA TENSOR DE CADENA"/>
        <s v="RESORTE DE ACCIONADOR DE EMBRA"/>
        <s v="RETEN DE RESORTE INTERNO DE VA"/>
        <s v="TORNILLO DE DRENADO"/>
        <s v="EJE GIRATORIO DE ARRANQUE"/>
        <s v="EJE SECUNDARIO DE TRANSMISION"/>
        <s v="O-RING 3*33.5"/>
        <s v="BLOQUE REDUCTOR DE VIBRACION A"/>
        <s v="EMPAQUETADURA CUB LAT CABEZA"/>
        <s v="PLACA SUJETADORA DE ENGRANE"/>
        <s v="RESORTE DE PANTALLA DE PARTICU"/>
        <s v="CONJUNTO DE MANDO DERECHO"/>
        <s v="BATERIA DIABOLO"/>
        <s v="BATERIA ARGENTA"/>
        <s v="CARCASA DEL FILTRO DE AIRE"/>
        <s v="PANTALLA PARTICULAS FILTRO AC"/>
        <s v="EMPAQUETADURA FILTRO DE ACEITE"/>
        <s v="ACCIONADOR DE FRENO"/>
        <s v="INTERRUPTOR DE FRENO DERECHO"/>
        <s v="BALERO RADIAL BOLA,6001"/>
        <s v="CUBIERTA MANDO FRONTAL PLATA"/>
        <s v="TAPABARRO"/>
        <s v="CUBIERTA DECORATIV/AMARI/."/>
        <s v="CUBIERTA MANDO FRONTAL NEGRO"/>
        <s v="CUBIERTA DE TIMON DER"/>
        <s v="CUBIERTA TOPE POSAPIE DER"/>
        <s v="CUBIERTA DER AZUL"/>
        <s v="CUBIERTA FRONTAL SUP NE/PL"/>
        <s v="CUBIERTA TRASERA C/AZUL/."/>
        <s v="PLATAFORMA POSAPIES"/>
        <s v="CUBIERTA DE PIERNA IZQ GRIS"/>
        <s v="CUBIERTA TRASERA DER NEGRO"/>
        <s v="CUBIERTA DER AMARILLO"/>
        <s v="CUBIERTA DE COLA DER AZUL"/>
        <s v="TAPABARRO DEL ROJA"/>
        <s v="PLACA DE VENTILACION IZQUIERDA"/>
        <s v="CUBIERTA LATERAL IZQ AZUL"/>
        <s v="CUBIERTA IZQ SUP NARANJA"/>
        <s v="TAPABARRO INTERNO DEL ROJO"/>
        <s v="CUBIERTA DEL DER ROJO Y NEGRO"/>
        <s v="TANQUE COMBUSTIBLE GRIS"/>
        <s v="RETROVISOR IZQUIERDO ROJO"/>
        <s v="RETROVISOR IZQUIERDO VERDE"/>
        <s v="RETROVISOR DERECHO AMARILLO"/>
        <s v="CUBIERTA DERECHA"/>
        <s v="BASE DE FARO DERECHO"/>
        <s v="BASE DE FARO IZQUIERDO"/>
        <s v="AMORTIGUADOR TRASERO"/>
        <s v="CARRERA DE COPA INFERIOR"/>
        <s v="BRAZO HORQUILLA DERECHA"/>
        <s v="RODAJE 6302ZZE"/>
        <s v="PARADOR LATERAL"/>
        <s v="ESCAPE AMARILLO"/>
        <s v="EJE DEL PARADOR CENTRAL"/>
        <s v="GANCHO RESORTE DEL PARADOR"/>
        <s v="MOTOR DE ARRANQUE COMPLETO"/>
        <s v="CUBIERTA INFERIOR"/>
        <s v="BOBINA DE IGNICION"/>
        <s v="ARNES PRINCIPAL"/>
        <s v="CLAXON"/>
        <s v="PORTA FUSIBLE"/>
        <s v="CLAXON DOBLE CON BASE"/>
        <s v="BASE DE VELOCIMETRO"/>
        <s v="PROTECTOR DE CORRIENTE"/>
        <s v="PIEZAS INCRUSTABLES"/>
        <s v="MULTIPLE"/>
        <s v="MEDIDOR DE ACEITE"/>
        <s v="MULTIPLE/PIPETA"/>
        <s v="RODAJE BOLA RADIAL,6202"/>
        <s v="ENGRANAJE PRINCIPAL DE SEGUNDA"/>
        <s v="ENGRANE PRIMARIO DE TRACCION"/>
        <s v="ENGRANAJE SECUNDARIO DE TRANSM"/>
        <s v="RETEN DE RESORTE DE VAL SUP"/>
        <s v="ENGRANAJE GUIA DE CADENA"/>
        <s v="ASIENTO DE RESORTE EXTERNO DE"/>
        <s v="EMPAQUE CUBIERTA IZQUIERDA DE"/>
        <s v="CABLE DE ACELERADOR"/>
        <s v="BOTON INTERRUPTOR DE DIRECCION"/>
        <s v="CONJ. ENCENDIDO E INTER DER"/>
        <s v="CABLE DE ASIENTO"/>
        <s v="SUJETADOR DE PUÑO ACELERADOR"/>
        <s v="DISCO DE EMBRAGUE"/>
        <s v="BALATAS DEL"/>
        <s v="CUBIERTA TRASERA IZQ PLATA"/>
        <s v="TAPON DE COMBUSTIBLE"/>
        <s v="CUBIERTA IZQ BLANCO"/>
        <s v="CUBIERTA IZQ NEGRO"/>
        <s v="CUBIERTA FRONTAL SUP AZUL"/>
        <s v="CUB TIMON DER/ROJO/."/>
        <s v="CUBIERTA DER NEGRO"/>
        <s v="CUBIERTA TRASERA DER AMARILLO"/>
        <s v="CUBIERTA DEL CUERPO IZQUIERDA"/>
        <s v="CUBIERTA TRASERA DER AZUL"/>
        <s v="CUBIERTA TRASERA AZUL"/>
        <s v="PARABRISAS"/>
        <s v="CUBIERTA CILINDRO ROJO"/>
        <s v="CUBIERTAS DE TANQUE DER AZUL"/>
        <s v="COVERTOR LATERAL IZQ/DER ROJO"/>
        <s v="HORQUILLA DELANTERA IZQUIERDA"/>
        <s v="HORQUILLA DELANTERA DERECHA"/>
        <s v="JUEGO DE RODAJES DE TELESCOPIO"/>
        <s v="AMORTIGUADOR TRASERO AZUL"/>
        <s v="RETEN DE HORQUILLA"/>
        <s v="BASE DE MANUBRIO/HORQUILLA"/>
        <s v="PEDAL DE FRENO"/>
        <s v="RESORTE PARADOR CENTRAL"/>
        <s v="JUEGO DE ABRAZADERAS"/>
        <s v="TORNILLO FIJACION PARADOR LATE"/>
        <s v="CONJUNTO PEDALES Y POSPIE IZQ"/>
        <s v="ARNES DE CABLES"/>
        <s v="KIT DE CERRADURAS"/>
        <s v="MARTILLO IMPULSOR DE VALVULA"/>
        <s v="PIN DE CIGÜEÑAL"/>
        <s v="EMPAQUETADURA CUBIERTA IZQ"/>
        <s v="CONJUNTO CAJA DE TRANSMISION"/>
        <s v="ENGRANAJE SECUNDARIO DE QUINTA"/>
        <s v="EMPAQUETADURA DEL MULTIPLE"/>
        <s v="ENGRANAJE DE TRANSMISION BAJA"/>
        <s v="UNIDAD MEDIDORA DE TACOMETRO"/>
        <s v="CUBIERTA IZQ DE CABEZA CILINDR"/>
        <s v="O-RING 9*1.6"/>
        <s v="EMPAQUE DE CABEZA DE CILINDRO"/>
        <s v="PALANCA DERECHA DE FRENO"/>
        <s v="PALANCA IZQUIERDA DE EMBRAGUE"/>
        <s v="BOTON INTERRUPTOR DE FARO/LUCE"/>
        <s v="COMPONENTE INTERNO DE EMBRAGUE"/>
        <s v="ZAPATAS DE FRENO"/>
        <s v="CONJUNTO DE EMBRAGUE"/>
        <s v="INTERRUPTOR DE FRENO TRASERO"/>
        <s v="DISCO DE FRENO ABS"/>
        <s v="VARILLA SEPARADORA"/>
        <s v="TAPABARRO DEL GRIS"/>
        <s v="CAJA UTILITARIA"/>
        <s v="RETROVISOR IZQUIER/PLATA/."/>
        <s v="RETROVISOR DERECHO/PLATA/."/>
        <s v="TAPABARRO DEL AMARILLO"/>
        <s v="CUBIERTA CILINDRO MAESTRO"/>
        <s v="BASE PLATAFORMA POSAPIES"/>
        <s v="TAPABARRO DELANTERO"/>
        <s v="PLACA IZQUIERDA PORTA EQUIPAJE"/>
        <s v="PLACA CONECTORA DE CUB TRASERA"/>
        <s v="CUB TIMON IZQUI/ROJO/."/>
        <s v="CUB TIMON DER/GRIS/."/>
        <s v="GANCHO PARA CASCO"/>
        <s v="TAPA DE GUANTERA"/>
        <s v="CUBIERTA FRONTAL SUP ROJO"/>
        <s v="CUBIERTA FRONTAL INF AMARILLA"/>
        <s v="CUBIERTA MANDO FRONTAL NARA"/>
        <s v="CUBIERTA DERECHA AMARILLA"/>
        <s v="CUBIERTA DELANTERA IZQ. ROJO Y NEGRO"/>
        <s v="PLACA DER FIJACION TAPABARRO"/>
        <s v="RETROVISOR DERECHO ROJO"/>
        <s v="MANUBRIO CROMADO"/>
        <s v="SALPICADERA TRAS ROJO"/>
        <s v="AMORTIGUADOR TRASERO COMPLETO"/>
        <s v="AMORTIGUADOR DELANTERO"/>
        <s v="BRAZO HORQUILLA IZQUIERDA"/>
        <s v="AMORTIGUADOR DELANTERO IZQUIERDO"/>
        <s v="BASE DE POSAPIES DERECHO"/>
        <s v="ESCAPE AZUL"/>
        <s v="CONJ POSAPIES FT 08"/>
        <s v="UNIDAD C.D.I"/>
        <s v="SISTEMA COMPLETO DE GENERADOR"/>
        <s v="RECTIFICADOR CONJUNTO"/>
        <s v="FOCO VELOCIMETRO 12V/1.7W"/>
        <s v="BUJE DEL EJE DEL DISCO DE TRAC"/>
        <s v="PISTON (STANDARD)"/>
        <s v="CADENA IMPULSORA BOMBA DE ACEI"/>
        <s v="O-RING,27.4*2.4"/>
        <s v="EMPAQUETADURA DE CILINDRO"/>
        <s v="RODAJE DE BIELA"/>
        <s v="CONJUNTO DE CIGÜEÑAL"/>
        <s v="EJE MARTILLO IMPULSOR DE VAL"/>
        <s v="BUZO IMPULSOR DE VALVULA"/>
        <s v="TORNILLO GUIA 6M*60"/>
        <s v="EJE SECUNDARIO DE TRANSMISION("/>
        <s v="EMPAQUETADURA CUB IZQ CARTER"/>
        <s v="PIN DE MARTILLO DE ADMISION"/>
        <s v="RETEN DE RESORTE EXTERNO DE VA"/>
        <s v="EJE FIJADOR DE TENSOR"/>
        <s v="CONJUNTO DE MANDO IZQUIERDO"/>
        <s v="CONJ. DE INTERRUPTOR Y MANIJA"/>
        <s v="PALANCA IZQUIERDA DE FRENO"/>
        <s v="TORNILLO EJE DE MANIJAS"/>
        <s v="MANGUERA CONEXON DEL FILTRO"/>
        <s v="TAMBOR DE EMBRAGUE"/>
        <s v="ACTUADOR DE FRENO"/>
        <s v="CUBIERTA TRASERA IZQ AMARILLO"/>
        <s v="CUBIERTA TRASERA DER PLATA"/>
        <s v="TAPABARRO INTERNO DELANTERO"/>
        <s v="CUB. PIERNA DELANTERA DER ROJA"/>
        <s v="CUB. PIERNA DELANTERA IZQ ROJA"/>
        <s v="CUBIERTA MANDO FRONTAL ROJA"/>
        <s v="CUBIERTAS DE TANQUE IZQU AMAR"/>
        <s v="PLACA IZQ FIJACION TAPABARRO"/>
        <s v="RETROVISOR DERECHO"/>
        <s v="CARRERA DE COPA SUPERIOR"/>
        <s v="CONJUNTO PEDALES Y POSPIE DER"/>
        <s v="CONJUNTO VELOCIMETRO"/>
        <s v="JUEGO COMPLETO DE DISCO DE ARR"/>
        <s v="IMPULSOR DE TENSOR DE CADENA"/>
        <s v="CONJUNTO DE CABEZA DE CILINDRO"/>
        <s v="VARILLA IMPULSORA DE BALANCIN"/>
        <s v="TAPON DE INSPECCION"/>
        <s v="O-RING,13.8*2.5"/>
        <s v="POSICIONADOR FIJADOR DE TREN D"/>
        <s v="CHICOTE DE TACOMETRO"/>
        <s v="TAPABARRO INTERNO DEL PLATA"/>
        <s v="CUBIERTA IZQ AMARILLO"/>
        <s v="CUBIERTA FRONTAL SUP AMARILLO"/>
        <s v="VISOR DE FARO/PLATA/."/>
        <s v="CUBIERTA DER ROJO"/>
        <s v="CUBIERTA IZQ SUP AMARILLA"/>
        <s v="PARILLA DE CARGA COMBINADA"/>
        <s v="CALCOMANIA LATERAL"/>
        <s v="TANQUE DE COMBUSTIBLE  ROJO"/>
        <s v="TELESCOPIO DE DIRECCION"/>
        <s v="PIEZA DE AJUSTE DE CADENA"/>
        <s v="RECTIFICADOR/REGULADOR DE CORR"/>
        <s v="VALVULA DE ESCAPE"/>
        <s v="ENGRANE DE TIEMPO"/>
        <s v="PALANCA IMPULSORA DE BALANCIN"/>
        <s v="ENGRANAJE SECUNDARIO DE SEGUND"/>
        <s v="EJE PRIMARIO DE TRANSMISION (1"/>
        <s v="PIN DE MARTILLO"/>
        <s v="PASADOR GUIA 10*20"/>
        <s v="CABLE DE ESTRANGULADOR"/>
        <s v="RESORTE DE CHICOTE DE FRENO"/>
        <s v="JUEGO DE ZAPATAS DE FRENO"/>
        <s v="CUBIERTA TRASERA IZQ AZUL"/>
        <s v="CUBIERTA FRONTAL GUANTERA"/>
        <s v="PLACA DE VENTILACION DERECHA"/>
        <s v="CUBIERTA TRASERA ROJO"/>
        <s v="CUBIERTA DER"/>
        <s v="CUBIERTA DEL DER VERDE Y NEGRO"/>
        <s v="EJE DE HORQUILLA TRASERA"/>
        <s v="RETEN DE ACEITE AMORTIGUADOR D"/>
        <s v="AMORTIGUADOR DELANTERO DER"/>
        <s v="VARILLA DE FRENO TRASERO"/>
        <s v="PLACA DE COLOCACION DE ESCAPES"/>
        <s v="FUSIBLE"/>
        <s v="GUIA TENSORA DE CADENA"/>
        <s v="RESORTE TENSIONADOR DE CADENA"/>
        <s v="RODAMIENTO GUIA DE CADENA"/>
        <s v="JUNTA DE CILINDRO"/>
        <s v="CUBIERTA DECORATIVA IZQUIERDA"/>
        <s v="CABLE DE EMBRAGUE"/>
        <s v="BOTON INTERRUPTOR DE CLAXON"/>
        <s v="PLACA PROTECTORA DE MOTOR"/>
        <s v="SUJETADOR DE TIMON"/>
        <s v="VIDRIO CENTRAL TEMPLADO"/>
        <s v="BOBINA DE ENCENDIDO"/>
        <s v="CADENA DE CAMARA"/>
        <s v="ENGRANAJE SECUNDARIO DE CUARTA"/>
        <s v="RESORTE INTERNO DE VALVULA"/>
        <s v="DISCO DE PRESION DE EMBRAGUE"/>
        <s v="BOMBA DE FRENO DELANTERO"/>
        <s v="TIMON"/>
        <s v="RELE DE ENCENDIDO"/>
        <s v="COMPONENTE MOBIL DEL DISCO DE"/>
        <s v="ENGRANAJE SECUNDARIO DE TERCER"/>
        <s v="RODAMIENTO DEL TENSIONADOR DE"/>
        <s v="TAPABARRO DEL PLATA"/>
        <s v="CUBIERTA DERECHA NARANJA"/>
        <s v="SUJETADOR BASE DE POSAPIES IZQ"/>
        <s v="DEFENSA TACONERA"/>
        <s v="VALVULA DE ADMISION"/>
        <s v="CONJUNTO DE DISCOS DE CLUTCH"/>
        <s v="VENTILADOR"/>
        <s v="PLACA IZQ PORTA EQUIPAJE"/>
        <s v="ALTERNADOR"/>
        <s v="TORNILLO DE AJUSTE DE VALVULAS"/>
        <s v="PALANCA DE FRENO DELANTERO"/>
      </sharedItems>
    </cacheField>
    <cacheField name="Familia" numFmtId="0">
      <sharedItems count="10">
        <s v="01 - BATERIAS"/>
        <s v="03 - FILTROS"/>
        <s v="04 - FRENOS Y EMBRAGUES"/>
        <s v="05 - COLISION"/>
        <s v="06 - AMORTIGUADORES"/>
        <s v="07 - PEDALES Y POSAPIES"/>
        <s v="08 - ELECTRICO"/>
        <s v="09 - PARTES DE MOTOR"/>
        <s v="10 - PALANCAS Y CHICOTES"/>
        <s v="02 - BUJIAS"/>
      </sharedItems>
    </cacheField>
    <cacheField name="Unidad de medida" numFmtId="0">
      <sharedItems/>
    </cacheField>
    <cacheField name="Stock en unidades" numFmtId="165">
      <sharedItems containsSemiMixedTypes="0" containsString="0" containsNumber="1" containsInteger="1" minValue="0" maxValue="1795"/>
    </cacheField>
    <cacheField name="Costo unitario" numFmtId="164">
      <sharedItems containsSemiMixedTypes="0" containsString="0" containsNumber="1" minValue="1" maxValue="96"/>
    </cacheField>
    <cacheField name="Stock valorizado" numFmtId="165">
      <sharedItems containsSemiMixedTypes="0" containsString="0" containsNumber="1" minValue="0" maxValue="131439"/>
    </cacheField>
    <cacheField name="Año" numFmtId="0">
      <sharedItems containsSemiMixedTypes="0" containsString="0" containsNumber="1" containsInteger="1" minValue="2024" maxValue="2025" count="2">
        <n v="2024"/>
        <n v="2025"/>
      </sharedItems>
    </cacheField>
    <cacheField name="Mes" numFmtId="0">
      <sharedItems count="12">
        <s v="Abr"/>
        <s v="Ago"/>
        <s v="Dic"/>
        <s v="Ene"/>
        <s v="Feb"/>
        <s v="Jul"/>
        <s v="Jun"/>
        <s v="Mar"/>
        <s v="May"/>
        <s v="Nov"/>
        <s v="Oct"/>
        <s v="Set"/>
      </sharedItems>
    </cacheField>
    <cacheField name="Venta prom 12 meses en UN" numFmtId="0">
      <sharedItems containsSemiMixedTypes="0" containsString="0" containsNumber="1" minValue="0" maxValue="998"/>
    </cacheField>
    <cacheField name="Venta prom 12 meses en monto" numFmtId="164">
      <sharedItems containsSemiMixedTypes="0" containsString="0" containsNumber="1" minValue="0" maxValue="140480.64000000001"/>
    </cacheField>
    <cacheField name="Costo de Venta prom 12 meses en monto" numFmtId="164">
      <sharedItems containsSemiMixedTypes="0" containsString="0" containsNumber="1" minValue="0" maxValue="82272"/>
    </cacheField>
    <cacheField name="Meses de stock" numFmtId="164">
      <sharedItems containsSemiMixedTypes="0" containsString="0" containsNumber="1" minValue="0" maxValue="25.722222222222221"/>
    </cacheField>
    <cacheField name="Rotación" numFmtId="164">
      <sharedItems containsSemiMixedTypes="0" containsString="0" containsNumber="1" minValue="0" maxValue="9276"/>
    </cacheField>
    <cacheField name="ABC Ventas" numFmtId="0">
      <sharedItems count="3">
        <s v="C"/>
        <s v="A"/>
        <s v="B"/>
      </sharedItems>
    </cacheField>
    <cacheField name="ABC Stock" numFmtId="0">
      <sharedItems count="3">
        <s v="B"/>
        <s v="C"/>
        <s v="A"/>
      </sharedItems>
    </cacheField>
    <cacheField name="Rango antigüedad del stock" numFmtId="0">
      <sharedItems count="5">
        <s v="2. Menor a 3 meses"/>
        <s v="5. Más de 12 meses"/>
        <s v="3. Entre 3 y 6 meses"/>
        <s v="4. Entre 6 y 12 meses"/>
        <s v="1. Sin movimiento"/>
      </sharedItems>
    </cacheField>
    <cacheField name="Campo1" numFmtId="0" formula="'Stock valorizado'/'Costo de Venta prom 12 meses en monto'" databaseField="0"/>
  </cacheFields>
  <extLst>
    <ext xmlns:x14="http://schemas.microsoft.com/office/spreadsheetml/2009/9/main" uri="{725AE2AE-9491-48be-B2B4-4EB974FC3084}">
      <x14:pivotCacheDefinition pivotCacheId="77156771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72">
  <r>
    <x v="0"/>
    <x v="0"/>
    <x v="0"/>
    <s v="UN"/>
    <n v="289"/>
    <n v="2.86"/>
    <n v="826.54"/>
    <x v="0"/>
    <x v="0"/>
    <n v="135"/>
    <n v="656.37"/>
    <n v="386.09999999999997"/>
    <n v="2.1407407407407408"/>
    <n v="5.6055363321799305"/>
    <x v="0"/>
    <x v="0"/>
    <x v="0"/>
  </r>
  <r>
    <x v="1"/>
    <x v="1"/>
    <x v="1"/>
    <s v="UN"/>
    <n v="37"/>
    <n v="4.28"/>
    <n v="158.36000000000001"/>
    <x v="0"/>
    <x v="0"/>
    <n v="71"/>
    <n v="534.8288"/>
    <n v="303.88"/>
    <n v="0.52112676056338025"/>
    <n v="23.027027027027028"/>
    <x v="0"/>
    <x v="0"/>
    <x v="0"/>
  </r>
  <r>
    <x v="1"/>
    <x v="1"/>
    <x v="1"/>
    <s v="UN"/>
    <n v="415"/>
    <n v="6.45"/>
    <n v="2676.75"/>
    <x v="0"/>
    <x v="0"/>
    <n v="24.4"/>
    <n v="283.28399999999999"/>
    <n v="157.38"/>
    <n v="17.008196721311478"/>
    <n v="0.70554216867469866"/>
    <x v="0"/>
    <x v="0"/>
    <x v="1"/>
  </r>
  <r>
    <x v="2"/>
    <x v="2"/>
    <x v="1"/>
    <s v="UN"/>
    <n v="0"/>
    <n v="3.66"/>
    <n v="0"/>
    <x v="0"/>
    <x v="0"/>
    <n v="147"/>
    <n v="1006.0973999999999"/>
    <n v="538.02"/>
    <n v="0"/>
    <n v="0"/>
    <x v="0"/>
    <x v="1"/>
    <x v="0"/>
  </r>
  <r>
    <x v="3"/>
    <x v="3"/>
    <x v="1"/>
    <s v="UN"/>
    <n v="160"/>
    <n v="6.62"/>
    <n v="1059.2"/>
    <x v="0"/>
    <x v="0"/>
    <n v="32"/>
    <n v="398.25919999999996"/>
    <n v="211.84"/>
    <n v="5"/>
    <n v="2.4"/>
    <x v="0"/>
    <x v="0"/>
    <x v="2"/>
  </r>
  <r>
    <x v="3"/>
    <x v="3"/>
    <x v="1"/>
    <s v="UN"/>
    <n v="579"/>
    <n v="3.48"/>
    <n v="2014.92"/>
    <x v="0"/>
    <x v="0"/>
    <n v="72.3"/>
    <n v="367.34183999999999"/>
    <n v="251.60399999999998"/>
    <n v="8.008298755186722"/>
    <n v="1.4984455958549223"/>
    <x v="0"/>
    <x v="0"/>
    <x v="3"/>
  </r>
  <r>
    <x v="4"/>
    <x v="4"/>
    <x v="2"/>
    <s v="UN"/>
    <n v="163"/>
    <n v="3.51"/>
    <n v="572.13"/>
    <x v="0"/>
    <x v="0"/>
    <n v="81.2"/>
    <n v="373.36572000000001"/>
    <n v="285.012"/>
    <n v="2.0073891625615761"/>
    <n v="5.9779141104294489"/>
    <x v="0"/>
    <x v="0"/>
    <x v="0"/>
  </r>
  <r>
    <x v="5"/>
    <x v="5"/>
    <x v="2"/>
    <s v="UN"/>
    <n v="223"/>
    <n v="74"/>
    <n v="16502"/>
    <x v="0"/>
    <x v="0"/>
    <n v="729"/>
    <n v="91168.74"/>
    <n v="53946"/>
    <n v="0.30589849108367628"/>
    <n v="39.228699551569505"/>
    <x v="1"/>
    <x v="2"/>
    <x v="0"/>
  </r>
  <r>
    <x v="6"/>
    <x v="6"/>
    <x v="2"/>
    <s v="UN"/>
    <n v="87"/>
    <n v="4.79"/>
    <n v="416.73"/>
    <x v="0"/>
    <x v="0"/>
    <n v="111"/>
    <n v="638.02800000000002"/>
    <n v="531.69000000000005"/>
    <n v="0.78378378378378377"/>
    <n v="15.310344827586206"/>
    <x v="0"/>
    <x v="0"/>
    <x v="0"/>
  </r>
  <r>
    <x v="6"/>
    <x v="6"/>
    <x v="2"/>
    <s v="UN"/>
    <n v="817"/>
    <n v="5.66"/>
    <n v="4624.22"/>
    <x v="0"/>
    <x v="0"/>
    <n v="58.3"/>
    <n v="564.26238000000001"/>
    <n v="329.97800000000001"/>
    <n v="14.013722126929675"/>
    <n v="0.85630354957160337"/>
    <x v="0"/>
    <x v="0"/>
    <x v="1"/>
  </r>
  <r>
    <x v="7"/>
    <x v="7"/>
    <x v="2"/>
    <s v="UN"/>
    <n v="170"/>
    <n v="1.23"/>
    <n v="209.1"/>
    <x v="0"/>
    <x v="0"/>
    <n v="83"/>
    <n v="174.57389999999998"/>
    <n v="102.09"/>
    <n v="2.0481927710843375"/>
    <n v="5.8588235294117643"/>
    <x v="0"/>
    <x v="1"/>
    <x v="0"/>
  </r>
  <r>
    <x v="8"/>
    <x v="8"/>
    <x v="3"/>
    <s v="UN"/>
    <n v="423"/>
    <n v="5.25"/>
    <n v="2220.75"/>
    <x v="0"/>
    <x v="0"/>
    <n v="38.4"/>
    <n v="260.06399999999996"/>
    <n v="201.6"/>
    <n v="11.015625"/>
    <n v="1.0893617021276596"/>
    <x v="0"/>
    <x v="0"/>
    <x v="3"/>
  </r>
  <r>
    <x v="9"/>
    <x v="9"/>
    <x v="3"/>
    <s v="UN"/>
    <n v="1120"/>
    <n v="51"/>
    <n v="57120"/>
    <x v="0"/>
    <x v="0"/>
    <n v="911"/>
    <n v="61793.13"/>
    <n v="46461"/>
    <n v="1.2294182217343579"/>
    <n v="9.7607142857142861"/>
    <x v="1"/>
    <x v="2"/>
    <x v="0"/>
  </r>
  <r>
    <x v="10"/>
    <x v="10"/>
    <x v="3"/>
    <s v="UN"/>
    <n v="0"/>
    <n v="4.32"/>
    <n v="0"/>
    <x v="0"/>
    <x v="0"/>
    <n v="56"/>
    <n v="445.13280000000009"/>
    <n v="241.92000000000002"/>
    <n v="0"/>
    <n v="0"/>
    <x v="0"/>
    <x v="1"/>
    <x v="0"/>
  </r>
  <r>
    <x v="11"/>
    <x v="11"/>
    <x v="3"/>
    <s v="UN"/>
    <n v="426"/>
    <n v="4.8600000000000003"/>
    <n v="2070.36"/>
    <x v="0"/>
    <x v="0"/>
    <n v="60.8"/>
    <n v="466.87103999999999"/>
    <n v="295.488"/>
    <n v="7.0065789473684212"/>
    <n v="1.7126760563380281"/>
    <x v="0"/>
    <x v="0"/>
    <x v="3"/>
  </r>
  <r>
    <x v="12"/>
    <x v="12"/>
    <x v="3"/>
    <s v="UN"/>
    <n v="171"/>
    <n v="6.23"/>
    <n v="1065.3300000000002"/>
    <x v="0"/>
    <x v="0"/>
    <n v="79"/>
    <n v="930.20130000000006"/>
    <n v="492.17"/>
    <n v="2.1645569620253164"/>
    <n v="5.5438596491228074"/>
    <x v="0"/>
    <x v="0"/>
    <x v="0"/>
  </r>
  <r>
    <x v="13"/>
    <x v="13"/>
    <x v="3"/>
    <s v="UN"/>
    <n v="771"/>
    <n v="7.06"/>
    <n v="5443.2599999999993"/>
    <x v="0"/>
    <x v="0"/>
    <n v="45.3"/>
    <n v="438.15066000000002"/>
    <n v="319.81799999999998"/>
    <n v="17.019867549668874"/>
    <n v="0.70505836575875491"/>
    <x v="0"/>
    <x v="0"/>
    <x v="1"/>
  </r>
  <r>
    <x v="14"/>
    <x v="14"/>
    <x v="3"/>
    <s v="UN"/>
    <n v="199"/>
    <n v="2.72"/>
    <n v="541.28000000000009"/>
    <x v="0"/>
    <x v="0"/>
    <n v="66.3"/>
    <n v="257.88048000000003"/>
    <n v="180.33600000000001"/>
    <n v="3.0015082956259427"/>
    <n v="3.9979899497487437"/>
    <x v="0"/>
    <x v="1"/>
    <x v="2"/>
  </r>
  <r>
    <x v="15"/>
    <x v="15"/>
    <x v="3"/>
    <s v="UN"/>
    <n v="681"/>
    <n v="46.3"/>
    <n v="31530.3"/>
    <x v="0"/>
    <x v="0"/>
    <n v="0"/>
    <n v="0"/>
    <n v="0"/>
    <n v="0"/>
    <n v="0"/>
    <x v="0"/>
    <x v="0"/>
    <x v="4"/>
  </r>
  <r>
    <x v="16"/>
    <x v="16"/>
    <x v="3"/>
    <s v="UN"/>
    <n v="142"/>
    <n v="2.74"/>
    <n v="389.08000000000004"/>
    <x v="0"/>
    <x v="0"/>
    <n v="58"/>
    <n v="255.86120000000003"/>
    <n v="158.92000000000002"/>
    <n v="2.4482758620689653"/>
    <n v="4.9014084507042259"/>
    <x v="0"/>
    <x v="1"/>
    <x v="0"/>
  </r>
  <r>
    <x v="17"/>
    <x v="17"/>
    <x v="3"/>
    <s v="UN"/>
    <n v="167"/>
    <n v="4.37"/>
    <n v="729.79"/>
    <x v="0"/>
    <x v="0"/>
    <n v="83.5"/>
    <n v="602.07674999999995"/>
    <n v="364.89499999999998"/>
    <n v="2"/>
    <n v="6"/>
    <x v="0"/>
    <x v="1"/>
    <x v="0"/>
  </r>
  <r>
    <x v="18"/>
    <x v="18"/>
    <x v="3"/>
    <s v="UN"/>
    <n v="200"/>
    <n v="6.16"/>
    <n v="1232"/>
    <x v="0"/>
    <x v="0"/>
    <n v="99.9"/>
    <n v="818.46072000000004"/>
    <n v="615.38400000000001"/>
    <n v="2.0020020020020017"/>
    <n v="5.9940000000000007"/>
    <x v="0"/>
    <x v="1"/>
    <x v="0"/>
  </r>
  <r>
    <x v="19"/>
    <x v="19"/>
    <x v="3"/>
    <s v="UN"/>
    <n v="831"/>
    <n v="1.35"/>
    <n v="1121.8500000000001"/>
    <x v="0"/>
    <x v="0"/>
    <n v="101"/>
    <n v="173.16450000000003"/>
    <n v="136.35000000000002"/>
    <n v="8.227722772277227"/>
    <n v="1.4584837545126355"/>
    <x v="0"/>
    <x v="0"/>
    <x v="3"/>
  </r>
  <r>
    <x v="20"/>
    <x v="20"/>
    <x v="3"/>
    <s v="UN"/>
    <n v="173"/>
    <n v="58"/>
    <n v="10034"/>
    <x v="0"/>
    <x v="0"/>
    <n v="662"/>
    <n v="51066.68"/>
    <n v="38396"/>
    <n v="0.26132930513595165"/>
    <n v="45.919075144508675"/>
    <x v="1"/>
    <x v="2"/>
    <x v="0"/>
  </r>
  <r>
    <x v="21"/>
    <x v="21"/>
    <x v="3"/>
    <s v="UN"/>
    <n v="421"/>
    <n v="2.6"/>
    <n v="1094.6000000000001"/>
    <x v="0"/>
    <x v="0"/>
    <n v="129"/>
    <n v="529.93200000000002"/>
    <n v="335.40000000000003"/>
    <n v="3.2635658914728682"/>
    <n v="3.6769596199524939"/>
    <x v="0"/>
    <x v="1"/>
    <x v="2"/>
  </r>
  <r>
    <x v="22"/>
    <x v="22"/>
    <x v="3"/>
    <s v="UN"/>
    <n v="246"/>
    <n v="2.89"/>
    <n v="710.94"/>
    <x v="0"/>
    <x v="0"/>
    <n v="81.7"/>
    <n v="415.55888000000004"/>
    <n v="236.11300000000003"/>
    <n v="3.0110159118727049"/>
    <n v="3.9853658536585366"/>
    <x v="0"/>
    <x v="1"/>
    <x v="2"/>
  </r>
  <r>
    <x v="23"/>
    <x v="23"/>
    <x v="3"/>
    <s v="UN"/>
    <n v="1365"/>
    <n v="3.12"/>
    <n v="4258.8"/>
    <x v="0"/>
    <x v="0"/>
    <n v="85.3"/>
    <n v="335.33136000000007"/>
    <n v="266.13600000000002"/>
    <n v="16.002344665885111"/>
    <n v="0.74989010989010985"/>
    <x v="0"/>
    <x v="0"/>
    <x v="1"/>
  </r>
  <r>
    <x v="24"/>
    <x v="24"/>
    <x v="3"/>
    <s v="UN"/>
    <n v="247"/>
    <n v="4.32"/>
    <n v="1067.04"/>
    <x v="0"/>
    <x v="0"/>
    <n v="82.1"/>
    <n v="521.36784000000011"/>
    <n v="354.67200000000003"/>
    <n v="3.0085261875761269"/>
    <n v="3.9886639676113358"/>
    <x v="0"/>
    <x v="1"/>
    <x v="2"/>
  </r>
  <r>
    <x v="25"/>
    <x v="25"/>
    <x v="3"/>
    <s v="UN"/>
    <n v="311"/>
    <n v="51"/>
    <n v="15861"/>
    <x v="0"/>
    <x v="0"/>
    <n v="660"/>
    <n v="61597.8"/>
    <n v="33660"/>
    <n v="0.47121212121212119"/>
    <n v="25.466237942122188"/>
    <x v="1"/>
    <x v="2"/>
    <x v="0"/>
  </r>
  <r>
    <x v="26"/>
    <x v="26"/>
    <x v="3"/>
    <s v="UN"/>
    <n v="749"/>
    <n v="20.100000000000001"/>
    <n v="15054.900000000001"/>
    <x v="0"/>
    <x v="0"/>
    <n v="0"/>
    <n v="0"/>
    <n v="0"/>
    <n v="0"/>
    <n v="0"/>
    <x v="0"/>
    <x v="0"/>
    <x v="4"/>
  </r>
  <r>
    <x v="27"/>
    <x v="27"/>
    <x v="3"/>
    <s v="UN"/>
    <n v="1"/>
    <n v="1.9"/>
    <n v="1.9"/>
    <x v="0"/>
    <x v="0"/>
    <n v="51"/>
    <n v="179.26499999999999"/>
    <n v="96.899999999999991"/>
    <n v="1.9607843137254902E-2"/>
    <n v="612"/>
    <x v="0"/>
    <x v="0"/>
    <x v="0"/>
  </r>
  <r>
    <x v="28"/>
    <x v="28"/>
    <x v="3"/>
    <s v="UN"/>
    <n v="883"/>
    <n v="1.67"/>
    <n v="1474.61"/>
    <x v="0"/>
    <x v="0"/>
    <n v="71"/>
    <n v="177.85499999999999"/>
    <n v="118.57"/>
    <n v="12.43661971830986"/>
    <n v="0.96489241223103051"/>
    <x v="0"/>
    <x v="0"/>
    <x v="1"/>
  </r>
  <r>
    <x v="29"/>
    <x v="29"/>
    <x v="3"/>
    <s v="UN"/>
    <n v="1368"/>
    <n v="1.46"/>
    <n v="1997.28"/>
    <x v="0"/>
    <x v="0"/>
    <n v="101"/>
    <n v="227.08840000000001"/>
    <n v="147.46"/>
    <n v="13.544554455445544"/>
    <n v="0.88596491228070173"/>
    <x v="0"/>
    <x v="0"/>
    <x v="1"/>
  </r>
  <r>
    <x v="30"/>
    <x v="30"/>
    <x v="3"/>
    <s v="UN"/>
    <n v="178"/>
    <n v="3.67"/>
    <n v="653.26"/>
    <x v="0"/>
    <x v="0"/>
    <n v="44.5"/>
    <n v="225.37470000000002"/>
    <n v="163.315"/>
    <n v="4"/>
    <n v="3"/>
    <x v="0"/>
    <x v="0"/>
    <x v="2"/>
  </r>
  <r>
    <x v="31"/>
    <x v="31"/>
    <x v="3"/>
    <s v="UN"/>
    <n v="167"/>
    <n v="2.97"/>
    <n v="495.99"/>
    <x v="0"/>
    <x v="0"/>
    <n v="100"/>
    <n v="519.75"/>
    <n v="297"/>
    <n v="1.67"/>
    <n v="7.1856287425149707"/>
    <x v="0"/>
    <x v="0"/>
    <x v="0"/>
  </r>
  <r>
    <x v="32"/>
    <x v="32"/>
    <x v="3"/>
    <s v="UN"/>
    <n v="35"/>
    <n v="3.87"/>
    <n v="135.45000000000002"/>
    <x v="0"/>
    <x v="0"/>
    <n v="109"/>
    <n v="670.7097"/>
    <n v="421.83"/>
    <n v="0.32110091743119268"/>
    <n v="37.371428571428567"/>
    <x v="0"/>
    <x v="0"/>
    <x v="0"/>
  </r>
  <r>
    <x v="33"/>
    <x v="33"/>
    <x v="3"/>
    <s v="UN"/>
    <n v="184"/>
    <n v="2.4"/>
    <n v="441.59999999999997"/>
    <x v="0"/>
    <x v="0"/>
    <n v="143"/>
    <n v="597.16800000000001"/>
    <n v="343.2"/>
    <n v="1.2867132867132867"/>
    <n v="9.3260869565217401"/>
    <x v="0"/>
    <x v="1"/>
    <x v="0"/>
  </r>
  <r>
    <x v="34"/>
    <x v="34"/>
    <x v="3"/>
    <s v="UN"/>
    <n v="59"/>
    <n v="4.75"/>
    <n v="280.25"/>
    <x v="0"/>
    <x v="0"/>
    <n v="138"/>
    <n v="1127.46"/>
    <n v="655.5"/>
    <n v="0.42753623188405798"/>
    <n v="28.067796610169491"/>
    <x v="0"/>
    <x v="0"/>
    <x v="0"/>
  </r>
  <r>
    <x v="35"/>
    <x v="35"/>
    <x v="3"/>
    <s v="UN"/>
    <n v="99"/>
    <n v="1.44"/>
    <n v="142.56"/>
    <x v="0"/>
    <x v="0"/>
    <n v="85"/>
    <n v="154.22399999999999"/>
    <n v="122.39999999999999"/>
    <n v="1.1647058823529413"/>
    <n v="10.303030303030303"/>
    <x v="0"/>
    <x v="1"/>
    <x v="0"/>
  </r>
  <r>
    <x v="36"/>
    <x v="36"/>
    <x v="3"/>
    <s v="UN"/>
    <n v="390"/>
    <n v="77"/>
    <n v="30030"/>
    <x v="0"/>
    <x v="0"/>
    <n v="738"/>
    <n v="87512.04"/>
    <n v="56826"/>
    <n v="0.52845528455284552"/>
    <n v="22.707692307692309"/>
    <x v="1"/>
    <x v="2"/>
    <x v="0"/>
  </r>
  <r>
    <x v="37"/>
    <x v="37"/>
    <x v="3"/>
    <s v="UN"/>
    <n v="1173"/>
    <n v="73"/>
    <n v="85629"/>
    <x v="0"/>
    <x v="0"/>
    <n v="634"/>
    <n v="57852.5"/>
    <n v="46282"/>
    <n v="1.8501577287066246"/>
    <n v="6.4859335038363168"/>
    <x v="2"/>
    <x v="2"/>
    <x v="0"/>
  </r>
  <r>
    <x v="38"/>
    <x v="38"/>
    <x v="3"/>
    <s v="UN"/>
    <n v="0"/>
    <n v="5.85"/>
    <n v="0"/>
    <x v="0"/>
    <x v="0"/>
    <n v="101"/>
    <n v="1104.8894999999998"/>
    <n v="590.84999999999991"/>
    <n v="0"/>
    <n v="0"/>
    <x v="0"/>
    <x v="0"/>
    <x v="0"/>
  </r>
  <r>
    <x v="38"/>
    <x v="38"/>
    <x v="3"/>
    <s v="UN"/>
    <n v="956"/>
    <n v="6.47"/>
    <n v="6185.32"/>
    <x v="0"/>
    <x v="0"/>
    <n v="63.7"/>
    <n v="667.66517999999996"/>
    <n v="412.13900000000001"/>
    <n v="15.007849293563579"/>
    <n v="0.79958158995815898"/>
    <x v="0"/>
    <x v="0"/>
    <x v="1"/>
  </r>
  <r>
    <x v="39"/>
    <x v="39"/>
    <x v="3"/>
    <s v="UN"/>
    <n v="67"/>
    <n v="1.71"/>
    <n v="114.57"/>
    <x v="0"/>
    <x v="0"/>
    <n v="135"/>
    <n v="304.72199999999998"/>
    <n v="230.85"/>
    <n v="0.49629629629629629"/>
    <n v="24.17910447761194"/>
    <x v="0"/>
    <x v="1"/>
    <x v="0"/>
  </r>
  <r>
    <x v="40"/>
    <x v="40"/>
    <x v="3"/>
    <s v="UN"/>
    <n v="240"/>
    <n v="7.07"/>
    <n v="1696.8000000000002"/>
    <x v="0"/>
    <x v="0"/>
    <n v="102"/>
    <n v="1002.3845999999999"/>
    <n v="721.14"/>
    <n v="2.3529411764705883"/>
    <n v="5.0999999999999996"/>
    <x v="0"/>
    <x v="1"/>
    <x v="0"/>
  </r>
  <r>
    <x v="41"/>
    <x v="41"/>
    <x v="3"/>
    <s v="UN"/>
    <n v="519"/>
    <n v="2.99"/>
    <n v="1551.8100000000002"/>
    <x v="0"/>
    <x v="0"/>
    <n v="101"/>
    <n v="543.58199999999999"/>
    <n v="301.99"/>
    <n v="5.1386138613861387"/>
    <n v="2.3352601156069364"/>
    <x v="0"/>
    <x v="0"/>
    <x v="2"/>
  </r>
  <r>
    <x v="42"/>
    <x v="42"/>
    <x v="3"/>
    <s v="UN"/>
    <n v="704"/>
    <n v="2.0699999999999998"/>
    <n v="1457.28"/>
    <x v="0"/>
    <x v="0"/>
    <n v="87"/>
    <n v="262.93139999999994"/>
    <n v="180.08999999999997"/>
    <n v="8.0919540229885065"/>
    <n v="1.4829545454545454"/>
    <x v="0"/>
    <x v="0"/>
    <x v="3"/>
  </r>
  <r>
    <x v="43"/>
    <x v="43"/>
    <x v="3"/>
    <s v="UN"/>
    <n v="69"/>
    <n v="1.56"/>
    <n v="107.64"/>
    <x v="0"/>
    <x v="0"/>
    <n v="106"/>
    <n v="295.99440000000004"/>
    <n v="165.36"/>
    <n v="0.65094339622641506"/>
    <n v="18.434782608695652"/>
    <x v="0"/>
    <x v="0"/>
    <x v="0"/>
  </r>
  <r>
    <x v="44"/>
    <x v="44"/>
    <x v="3"/>
    <s v="UN"/>
    <n v="380"/>
    <n v="2.56"/>
    <n v="972.80000000000007"/>
    <x v="0"/>
    <x v="0"/>
    <n v="88"/>
    <n v="304.12799999999999"/>
    <n v="225.28"/>
    <n v="4.3181818181818183"/>
    <n v="2.7789473684210524"/>
    <x v="0"/>
    <x v="1"/>
    <x v="2"/>
  </r>
  <r>
    <x v="44"/>
    <x v="44"/>
    <x v="3"/>
    <s v="UN"/>
    <n v="1270"/>
    <n v="1.88"/>
    <n v="2387.6"/>
    <x v="0"/>
    <x v="0"/>
    <n v="72"/>
    <n v="216.57599999999999"/>
    <n v="135.35999999999999"/>
    <n v="17.638888888888889"/>
    <n v="0.68031496062992125"/>
    <x v="0"/>
    <x v="1"/>
    <x v="1"/>
  </r>
  <r>
    <x v="45"/>
    <x v="45"/>
    <x v="3"/>
    <s v="UN"/>
    <n v="111"/>
    <n v="6.14"/>
    <n v="681.54"/>
    <x v="0"/>
    <x v="0"/>
    <n v="36.700000000000003"/>
    <n v="351.52727999999996"/>
    <n v="225.33799999999999"/>
    <n v="3.0245231607629424"/>
    <n v="3.9675675675675679"/>
    <x v="0"/>
    <x v="1"/>
    <x v="2"/>
  </r>
  <r>
    <x v="46"/>
    <x v="46"/>
    <x v="3"/>
    <s v="UN"/>
    <n v="942"/>
    <n v="4.5199999999999996"/>
    <n v="4257.8399999999992"/>
    <x v="0"/>
    <x v="0"/>
    <n v="72.400000000000006"/>
    <n v="553.04912000000002"/>
    <n v="327.24799999999999"/>
    <n v="13.011049723756905"/>
    <n v="0.92229299363057338"/>
    <x v="0"/>
    <x v="0"/>
    <x v="1"/>
  </r>
  <r>
    <x v="47"/>
    <x v="47"/>
    <x v="3"/>
    <s v="UN"/>
    <n v="588"/>
    <n v="6.11"/>
    <n v="3592.6800000000003"/>
    <x v="0"/>
    <x v="0"/>
    <n v="53.4"/>
    <n v="414.36798000000005"/>
    <n v="326.274"/>
    <n v="11.011235955056181"/>
    <n v="1.0897959183673469"/>
    <x v="0"/>
    <x v="0"/>
    <x v="3"/>
  </r>
  <r>
    <x v="48"/>
    <x v="48"/>
    <x v="3"/>
    <s v="UN"/>
    <n v="0"/>
    <n v="63"/>
    <n v="0"/>
    <x v="0"/>
    <x v="0"/>
    <n v="625"/>
    <n v="58668.75"/>
    <n v="39375"/>
    <n v="0"/>
    <n v="0"/>
    <x v="1"/>
    <x v="2"/>
    <x v="0"/>
  </r>
  <r>
    <x v="49"/>
    <x v="49"/>
    <x v="3"/>
    <s v="UN"/>
    <n v="811"/>
    <n v="80"/>
    <n v="64880"/>
    <x v="0"/>
    <x v="0"/>
    <n v="976"/>
    <n v="132736"/>
    <n v="78080"/>
    <n v="0.83094262295081966"/>
    <n v="14.441430332922318"/>
    <x v="1"/>
    <x v="2"/>
    <x v="0"/>
  </r>
  <r>
    <x v="50"/>
    <x v="50"/>
    <x v="3"/>
    <s v="UN"/>
    <n v="48"/>
    <n v="7.89"/>
    <n v="378.71999999999997"/>
    <x v="0"/>
    <x v="0"/>
    <n v="23.6"/>
    <n v="225.30684000000002"/>
    <n v="186.20400000000001"/>
    <n v="2.0338983050847457"/>
    <n v="5.9"/>
    <x v="0"/>
    <x v="0"/>
    <x v="0"/>
  </r>
  <r>
    <x v="51"/>
    <x v="51"/>
    <x v="3"/>
    <s v="UN"/>
    <n v="182"/>
    <n v="7.7"/>
    <n v="1401.4"/>
    <x v="0"/>
    <x v="0"/>
    <n v="102"/>
    <n v="1138.83"/>
    <n v="785.4"/>
    <n v="1.7843137254901962"/>
    <n v="6.7252747252747245"/>
    <x v="0"/>
    <x v="0"/>
    <x v="0"/>
  </r>
  <r>
    <x v="51"/>
    <x v="51"/>
    <x v="3"/>
    <s v="UN"/>
    <n v="962"/>
    <n v="6.18"/>
    <n v="5945.16"/>
    <x v="0"/>
    <x v="0"/>
    <n v="0"/>
    <n v="0"/>
    <n v="0"/>
    <n v="0"/>
    <n v="0"/>
    <x v="0"/>
    <x v="0"/>
    <x v="4"/>
  </r>
  <r>
    <x v="52"/>
    <x v="52"/>
    <x v="3"/>
    <s v="UN"/>
    <n v="416"/>
    <n v="6.36"/>
    <n v="2645.76"/>
    <x v="0"/>
    <x v="0"/>
    <n v="59.3"/>
    <n v="671.32344000000001"/>
    <n v="377.14800000000002"/>
    <n v="7.0151770657672854"/>
    <n v="1.710576923076923"/>
    <x v="0"/>
    <x v="0"/>
    <x v="3"/>
  </r>
  <r>
    <x v="52"/>
    <x v="52"/>
    <x v="3"/>
    <s v="UN"/>
    <n v="591"/>
    <n v="6.99"/>
    <n v="4131.09"/>
    <x v="0"/>
    <x v="0"/>
    <n v="45.4"/>
    <n v="523.62090000000001"/>
    <n v="317.346"/>
    <n v="13.01762114537445"/>
    <n v="0.92182741116751266"/>
    <x v="0"/>
    <x v="0"/>
    <x v="1"/>
  </r>
  <r>
    <x v="53"/>
    <x v="53"/>
    <x v="3"/>
    <s v="UN"/>
    <n v="16"/>
    <n v="64"/>
    <n v="1024"/>
    <x v="0"/>
    <x v="0"/>
    <n v="427"/>
    <n v="40445.440000000002"/>
    <n v="27328"/>
    <n v="3.7470725995316159E-2"/>
    <n v="320.25"/>
    <x v="1"/>
    <x v="2"/>
    <x v="0"/>
  </r>
  <r>
    <x v="54"/>
    <x v="54"/>
    <x v="4"/>
    <s v="UN"/>
    <n v="80"/>
    <n v="7.53"/>
    <n v="602.4"/>
    <x v="0"/>
    <x v="0"/>
    <n v="134"/>
    <n v="1775.8751999999999"/>
    <n v="1009.02"/>
    <n v="0.59701492537313428"/>
    <n v="20.100000000000001"/>
    <x v="0"/>
    <x v="0"/>
    <x v="0"/>
  </r>
  <r>
    <x v="55"/>
    <x v="55"/>
    <x v="4"/>
    <s v="UN"/>
    <n v="15"/>
    <n v="7.15"/>
    <n v="107.25"/>
    <x v="0"/>
    <x v="0"/>
    <n v="53"/>
    <n v="579.79350000000011"/>
    <n v="378.95000000000005"/>
    <n v="0.28301886792452829"/>
    <n v="42.4"/>
    <x v="0"/>
    <x v="1"/>
    <x v="0"/>
  </r>
  <r>
    <x v="56"/>
    <x v="56"/>
    <x v="4"/>
    <s v="UN"/>
    <n v="1179"/>
    <n v="5.07"/>
    <n v="5977.5300000000007"/>
    <x v="0"/>
    <x v="0"/>
    <n v="65.5"/>
    <n v="488.16495000000003"/>
    <n v="332.08500000000004"/>
    <n v="18"/>
    <n v="0.66666666666666663"/>
    <x v="0"/>
    <x v="0"/>
    <x v="1"/>
  </r>
  <r>
    <x v="56"/>
    <x v="56"/>
    <x v="4"/>
    <s v="UN"/>
    <n v="0"/>
    <n v="1.5"/>
    <n v="0"/>
    <x v="0"/>
    <x v="0"/>
    <n v="110"/>
    <n v="226.05"/>
    <n v="165"/>
    <n v="0"/>
    <n v="0"/>
    <x v="0"/>
    <x v="0"/>
    <x v="0"/>
  </r>
  <r>
    <x v="57"/>
    <x v="57"/>
    <x v="4"/>
    <s v="UN"/>
    <n v="136"/>
    <n v="2.87"/>
    <n v="390.32"/>
    <x v="0"/>
    <x v="0"/>
    <n v="72"/>
    <n v="247.96800000000002"/>
    <n v="206.64000000000001"/>
    <n v="1.8888888888888888"/>
    <n v="6.3529411764705888"/>
    <x v="0"/>
    <x v="1"/>
    <x v="0"/>
  </r>
  <r>
    <x v="58"/>
    <x v="58"/>
    <x v="4"/>
    <s v="UN"/>
    <n v="241"/>
    <n v="6.98"/>
    <n v="1682.18"/>
    <x v="0"/>
    <x v="0"/>
    <n v="60.2"/>
    <n v="756.3528"/>
    <n v="420.19600000000003"/>
    <n v="4.0033222591362128"/>
    <n v="2.9975103734439834"/>
    <x v="0"/>
    <x v="0"/>
    <x v="2"/>
  </r>
  <r>
    <x v="59"/>
    <x v="59"/>
    <x v="4"/>
    <s v="UN"/>
    <n v="150"/>
    <n v="5.59"/>
    <n v="838.5"/>
    <x v="0"/>
    <x v="0"/>
    <n v="74.599999999999994"/>
    <n v="583.81959999999992"/>
    <n v="417.01399999999995"/>
    <n v="2.0107238605898123"/>
    <n v="5.968"/>
    <x v="0"/>
    <x v="0"/>
    <x v="0"/>
  </r>
  <r>
    <x v="60"/>
    <x v="60"/>
    <x v="4"/>
    <s v="UN"/>
    <n v="273"/>
    <n v="29.8"/>
    <n v="8135.4000000000005"/>
    <x v="0"/>
    <x v="0"/>
    <n v="0"/>
    <n v="0"/>
    <n v="0"/>
    <n v="0"/>
    <n v="0"/>
    <x v="0"/>
    <x v="0"/>
    <x v="4"/>
  </r>
  <r>
    <x v="61"/>
    <x v="61"/>
    <x v="4"/>
    <s v="UN"/>
    <n v="170"/>
    <n v="2.06"/>
    <n v="350.2"/>
    <x v="0"/>
    <x v="0"/>
    <n v="144"/>
    <n v="545.81759999999997"/>
    <n v="296.64"/>
    <n v="1.1805555555555556"/>
    <n v="10.164705882352941"/>
    <x v="0"/>
    <x v="0"/>
    <x v="0"/>
  </r>
  <r>
    <x v="62"/>
    <x v="62"/>
    <x v="4"/>
    <s v="UN"/>
    <n v="295"/>
    <n v="4.2300000000000004"/>
    <n v="1247.8500000000001"/>
    <x v="0"/>
    <x v="0"/>
    <n v="49.1"/>
    <n v="294.92406000000005"/>
    <n v="207.69300000000004"/>
    <n v="6.0081466395112013"/>
    <n v="1.9972881355932204"/>
    <x v="0"/>
    <x v="1"/>
    <x v="3"/>
  </r>
  <r>
    <x v="63"/>
    <x v="63"/>
    <x v="4"/>
    <s v="UN"/>
    <n v="102"/>
    <n v="2.2000000000000002"/>
    <n v="224.4"/>
    <x v="0"/>
    <x v="0"/>
    <n v="135"/>
    <n v="392.04"/>
    <n v="297"/>
    <n v="0.75555555555555554"/>
    <n v="15.882352941176471"/>
    <x v="0"/>
    <x v="0"/>
    <x v="0"/>
  </r>
  <r>
    <x v="64"/>
    <x v="64"/>
    <x v="5"/>
    <s v="UN"/>
    <n v="271"/>
    <n v="6.56"/>
    <n v="1777.76"/>
    <x v="0"/>
    <x v="0"/>
    <n v="54.1"/>
    <n v="667.20447999999999"/>
    <n v="354.89600000000002"/>
    <n v="5.0092421441774491"/>
    <n v="2.3955719557195572"/>
    <x v="0"/>
    <x v="1"/>
    <x v="2"/>
  </r>
  <r>
    <x v="65"/>
    <x v="65"/>
    <x v="5"/>
    <s v="UN"/>
    <n v="998"/>
    <n v="4.6500000000000004"/>
    <n v="4640.7000000000007"/>
    <x v="0"/>
    <x v="0"/>
    <n v="55.4"/>
    <n v="386.41500000000002"/>
    <n v="257.61"/>
    <n v="18.014440433212997"/>
    <n v="0.66613226452905816"/>
    <x v="0"/>
    <x v="0"/>
    <x v="1"/>
  </r>
  <r>
    <x v="66"/>
    <x v="66"/>
    <x v="5"/>
    <s v="UN"/>
    <n v="80"/>
    <n v="7.2"/>
    <n v="576"/>
    <x v="0"/>
    <x v="0"/>
    <n v="84"/>
    <n v="1003.9680000000002"/>
    <n v="604.80000000000007"/>
    <n v="0.95238095238095233"/>
    <n v="12.600000000000001"/>
    <x v="0"/>
    <x v="0"/>
    <x v="0"/>
  </r>
  <r>
    <x v="67"/>
    <x v="67"/>
    <x v="5"/>
    <s v="UN"/>
    <n v="987"/>
    <n v="4.54"/>
    <n v="4480.9800000000005"/>
    <x v="0"/>
    <x v="0"/>
    <n v="75.900000000000006"/>
    <n v="454.85352"/>
    <n v="344.58600000000001"/>
    <n v="13.003952569169959"/>
    <n v="0.92279635258358672"/>
    <x v="0"/>
    <x v="1"/>
    <x v="1"/>
  </r>
  <r>
    <x v="67"/>
    <x v="67"/>
    <x v="5"/>
    <s v="UN"/>
    <n v="0"/>
    <n v="7.76"/>
    <n v="0"/>
    <x v="0"/>
    <x v="0"/>
    <n v="24.2"/>
    <n v="332.39184"/>
    <n v="187.792"/>
    <n v="0"/>
    <n v="0"/>
    <x v="0"/>
    <x v="1"/>
    <x v="0"/>
  </r>
  <r>
    <x v="68"/>
    <x v="68"/>
    <x v="5"/>
    <s v="UN"/>
    <n v="330"/>
    <n v="5.54"/>
    <n v="1828.2"/>
    <x v="0"/>
    <x v="0"/>
    <n v="55"/>
    <n v="530.178"/>
    <n v="304.7"/>
    <n v="6"/>
    <n v="2"/>
    <x v="0"/>
    <x v="0"/>
    <x v="3"/>
  </r>
  <r>
    <x v="69"/>
    <x v="69"/>
    <x v="5"/>
    <s v="UN"/>
    <n v="673"/>
    <n v="96"/>
    <n v="64608"/>
    <x v="0"/>
    <x v="0"/>
    <n v="857"/>
    <n v="120117.12"/>
    <n v="82272"/>
    <n v="0.78529754959159859"/>
    <n v="15.280832095096583"/>
    <x v="1"/>
    <x v="2"/>
    <x v="0"/>
  </r>
  <r>
    <x v="70"/>
    <x v="70"/>
    <x v="5"/>
    <s v="UN"/>
    <n v="282"/>
    <n v="3.11"/>
    <n v="877.02"/>
    <x v="0"/>
    <x v="0"/>
    <n v="102"/>
    <n v="482.17439999999993"/>
    <n v="317.21999999999997"/>
    <n v="2.7647058823529411"/>
    <n v="4.3404255319148941"/>
    <x v="0"/>
    <x v="0"/>
    <x v="0"/>
  </r>
  <r>
    <x v="71"/>
    <x v="71"/>
    <x v="5"/>
    <s v="UN"/>
    <n v="2"/>
    <n v="6.28"/>
    <n v="12.56"/>
    <x v="0"/>
    <x v="0"/>
    <n v="93"/>
    <n v="1086.3144000000002"/>
    <n v="584.04000000000008"/>
    <n v="2.1505376344086023E-2"/>
    <n v="558"/>
    <x v="0"/>
    <x v="1"/>
    <x v="0"/>
  </r>
  <r>
    <x v="71"/>
    <x v="71"/>
    <x v="5"/>
    <s v="UN"/>
    <n v="934"/>
    <n v="1.75"/>
    <n v="1634.5"/>
    <x v="0"/>
    <x v="0"/>
    <n v="59"/>
    <n v="172.42750000000001"/>
    <n v="103.25"/>
    <n v="15.830508474576272"/>
    <n v="0.75802997858672372"/>
    <x v="0"/>
    <x v="1"/>
    <x v="1"/>
  </r>
  <r>
    <x v="72"/>
    <x v="72"/>
    <x v="5"/>
    <s v="UN"/>
    <n v="135"/>
    <n v="2.62"/>
    <n v="353.7"/>
    <x v="0"/>
    <x v="0"/>
    <n v="106"/>
    <n v="516.55920000000003"/>
    <n v="277.72000000000003"/>
    <n v="1.2735849056603774"/>
    <n v="9.4222222222222225"/>
    <x v="0"/>
    <x v="1"/>
    <x v="0"/>
  </r>
  <r>
    <x v="73"/>
    <x v="73"/>
    <x v="6"/>
    <s v="UN"/>
    <n v="38"/>
    <n v="1.56"/>
    <n v="59.28"/>
    <x v="0"/>
    <x v="0"/>
    <n v="95"/>
    <n v="183.76800000000003"/>
    <n v="148.20000000000002"/>
    <n v="0.4"/>
    <n v="30"/>
    <x v="0"/>
    <x v="0"/>
    <x v="0"/>
  </r>
  <r>
    <x v="74"/>
    <x v="74"/>
    <x v="6"/>
    <s v="UN"/>
    <n v="216"/>
    <n v="7.2"/>
    <n v="1555.2"/>
    <x v="0"/>
    <x v="0"/>
    <n v="52"/>
    <n v="610.27200000000005"/>
    <n v="374.40000000000003"/>
    <n v="4.1538461538461542"/>
    <n v="2.8888888888888888"/>
    <x v="0"/>
    <x v="0"/>
    <x v="2"/>
  </r>
  <r>
    <x v="75"/>
    <x v="75"/>
    <x v="6"/>
    <s v="UN"/>
    <n v="163"/>
    <n v="4.79"/>
    <n v="780.77"/>
    <x v="0"/>
    <x v="0"/>
    <n v="100"/>
    <n v="795.14"/>
    <n v="479"/>
    <n v="1.63"/>
    <n v="7.3619631901840492"/>
    <x v="0"/>
    <x v="0"/>
    <x v="0"/>
  </r>
  <r>
    <x v="75"/>
    <x v="75"/>
    <x v="6"/>
    <s v="UN"/>
    <n v="1546"/>
    <n v="3.81"/>
    <n v="5890.26"/>
    <x v="0"/>
    <x v="0"/>
    <n v="90.9"/>
    <n v="640.70865000000003"/>
    <n v="346.32900000000001"/>
    <n v="17.007700770077008"/>
    <n v="0.70556274256144891"/>
    <x v="0"/>
    <x v="0"/>
    <x v="1"/>
  </r>
  <r>
    <x v="76"/>
    <x v="76"/>
    <x v="6"/>
    <s v="UN"/>
    <n v="192"/>
    <n v="2.68"/>
    <n v="514.56000000000006"/>
    <x v="0"/>
    <x v="0"/>
    <n v="124"/>
    <n v="405.43040000000002"/>
    <n v="332.32"/>
    <n v="1.5483870967741935"/>
    <n v="7.75"/>
    <x v="0"/>
    <x v="0"/>
    <x v="0"/>
  </r>
  <r>
    <x v="77"/>
    <x v="77"/>
    <x v="6"/>
    <s v="UN"/>
    <n v="778"/>
    <n v="2.65"/>
    <n v="2061.6999999999998"/>
    <x v="0"/>
    <x v="0"/>
    <n v="53"/>
    <n v="203.6525"/>
    <n v="140.44999999999999"/>
    <n v="14.679245283018869"/>
    <n v="0.81748071979434445"/>
    <x v="0"/>
    <x v="0"/>
    <x v="1"/>
  </r>
  <r>
    <x v="78"/>
    <x v="78"/>
    <x v="6"/>
    <s v="UN"/>
    <n v="0"/>
    <n v="55"/>
    <n v="0"/>
    <x v="0"/>
    <x v="0"/>
    <n v="672"/>
    <n v="51744"/>
    <n v="36960"/>
    <n v="0"/>
    <n v="0"/>
    <x v="2"/>
    <x v="2"/>
    <x v="0"/>
  </r>
  <r>
    <x v="79"/>
    <x v="79"/>
    <x v="6"/>
    <s v="UN"/>
    <n v="483"/>
    <n v="2.84"/>
    <n v="1371.72"/>
    <x v="0"/>
    <x v="0"/>
    <n v="57"/>
    <n v="307.572"/>
    <n v="161.88"/>
    <n v="8.473684210526315"/>
    <n v="1.4161490683229816"/>
    <x v="0"/>
    <x v="1"/>
    <x v="3"/>
  </r>
  <r>
    <x v="80"/>
    <x v="80"/>
    <x v="6"/>
    <s v="UN"/>
    <n v="1079"/>
    <n v="69"/>
    <n v="74451"/>
    <x v="0"/>
    <x v="0"/>
    <n v="615"/>
    <n v="53892.45"/>
    <n v="42435"/>
    <n v="1.7544715447154471"/>
    <n v="6.839666357738647"/>
    <x v="1"/>
    <x v="2"/>
    <x v="0"/>
  </r>
  <r>
    <x v="81"/>
    <x v="81"/>
    <x v="6"/>
    <s v="UN"/>
    <n v="85"/>
    <n v="93"/>
    <n v="7905"/>
    <x v="0"/>
    <x v="0"/>
    <n v="390"/>
    <n v="55130.400000000001"/>
    <n v="36270"/>
    <n v="0.21794871794871795"/>
    <n v="55.058823529411761"/>
    <x v="1"/>
    <x v="2"/>
    <x v="0"/>
  </r>
  <r>
    <x v="82"/>
    <x v="82"/>
    <x v="7"/>
    <s v="UN"/>
    <n v="567"/>
    <n v="7.43"/>
    <n v="4212.8099999999995"/>
    <x v="0"/>
    <x v="0"/>
    <n v="35.4"/>
    <n v="460.2885"/>
    <n v="263.02199999999999"/>
    <n v="16.016949152542374"/>
    <n v="0.74920634920634921"/>
    <x v="0"/>
    <x v="0"/>
    <x v="1"/>
  </r>
  <r>
    <x v="83"/>
    <x v="83"/>
    <x v="7"/>
    <s v="UN"/>
    <n v="486"/>
    <n v="50"/>
    <n v="24300"/>
    <x v="0"/>
    <x v="0"/>
    <n v="626"/>
    <n v="50706"/>
    <n v="31300"/>
    <n v="0.77635782747603832"/>
    <n v="15.456790123456791"/>
    <x v="1"/>
    <x v="2"/>
    <x v="0"/>
  </r>
  <r>
    <x v="84"/>
    <x v="84"/>
    <x v="7"/>
    <s v="UN"/>
    <n v="80"/>
    <n v="3.61"/>
    <n v="288.8"/>
    <x v="0"/>
    <x v="0"/>
    <n v="80"/>
    <n v="493.84800000000001"/>
    <n v="288.8"/>
    <n v="1"/>
    <n v="12"/>
    <x v="0"/>
    <x v="0"/>
    <x v="0"/>
  </r>
  <r>
    <x v="85"/>
    <x v="85"/>
    <x v="7"/>
    <s v="UN"/>
    <n v="765"/>
    <n v="6.36"/>
    <n v="4865.4000000000005"/>
    <x v="0"/>
    <x v="0"/>
    <n v="47.8"/>
    <n v="434.73144000000002"/>
    <n v="304.00799999999998"/>
    <n v="16.00418410041841"/>
    <n v="0.74980392156862741"/>
    <x v="0"/>
    <x v="0"/>
    <x v="1"/>
  </r>
  <r>
    <x v="86"/>
    <x v="86"/>
    <x v="7"/>
    <s v="UN"/>
    <n v="49"/>
    <n v="2.34"/>
    <n v="114.66"/>
    <x v="0"/>
    <x v="0"/>
    <n v="65"/>
    <n v="260.09100000000001"/>
    <n v="152.1"/>
    <n v="0.75384615384615383"/>
    <n v="15.918367346938776"/>
    <x v="0"/>
    <x v="0"/>
    <x v="0"/>
  </r>
  <r>
    <x v="87"/>
    <x v="87"/>
    <x v="7"/>
    <s v="UN"/>
    <n v="997"/>
    <n v="4"/>
    <n v="3988"/>
    <x v="0"/>
    <x v="0"/>
    <n v="58.6"/>
    <n v="356.28800000000001"/>
    <n v="234.4"/>
    <n v="17.013651877133107"/>
    <n v="0.70531594784353058"/>
    <x v="0"/>
    <x v="0"/>
    <x v="1"/>
  </r>
  <r>
    <x v="87"/>
    <x v="87"/>
    <x v="7"/>
    <s v="UN"/>
    <n v="0"/>
    <n v="1.41"/>
    <n v="0"/>
    <x v="0"/>
    <x v="0"/>
    <n v="75"/>
    <n v="154.39500000000001"/>
    <n v="105.75"/>
    <n v="0"/>
    <n v="0"/>
    <x v="0"/>
    <x v="0"/>
    <x v="0"/>
  </r>
  <r>
    <x v="88"/>
    <x v="88"/>
    <x v="7"/>
    <s v="UN"/>
    <n v="695"/>
    <n v="3.93"/>
    <n v="2731.35"/>
    <x v="0"/>
    <x v="0"/>
    <n v="46.3"/>
    <n v="267.47973000000002"/>
    <n v="181.959"/>
    <n v="15.010799136069116"/>
    <n v="0.7994244604316546"/>
    <x v="0"/>
    <x v="0"/>
    <x v="1"/>
  </r>
  <r>
    <x v="89"/>
    <x v="89"/>
    <x v="7"/>
    <s v="UN"/>
    <n v="408"/>
    <n v="53"/>
    <n v="21624"/>
    <x v="0"/>
    <x v="0"/>
    <n v="495"/>
    <n v="38303.1"/>
    <n v="26235"/>
    <n v="0.82424242424242422"/>
    <n v="14.558823529411764"/>
    <x v="2"/>
    <x v="2"/>
    <x v="0"/>
  </r>
  <r>
    <x v="90"/>
    <x v="90"/>
    <x v="7"/>
    <s v="UN"/>
    <n v="1038"/>
    <n v="6.16"/>
    <n v="6394.08"/>
    <x v="0"/>
    <x v="0"/>
    <n v="94.3"/>
    <n v="1039.78952"/>
    <n v="580.88800000000003"/>
    <n v="11.007423117709438"/>
    <n v="1.0901734104046243"/>
    <x v="0"/>
    <x v="0"/>
    <x v="3"/>
  </r>
  <r>
    <x v="91"/>
    <x v="91"/>
    <x v="7"/>
    <s v="UN"/>
    <n v="238"/>
    <n v="4.2"/>
    <n v="999.6"/>
    <x v="0"/>
    <x v="0"/>
    <n v="47.6"/>
    <n v="277.8888"/>
    <n v="199.92000000000002"/>
    <n v="5"/>
    <n v="2.4"/>
    <x v="0"/>
    <x v="0"/>
    <x v="2"/>
  </r>
  <r>
    <x v="92"/>
    <x v="92"/>
    <x v="7"/>
    <s v="UN"/>
    <n v="619"/>
    <n v="2.74"/>
    <n v="1696.0600000000002"/>
    <x v="0"/>
    <x v="0"/>
    <n v="139"/>
    <n v="578.90719999999999"/>
    <n v="380.86"/>
    <n v="4.4532374100719423"/>
    <n v="2.6946688206785137"/>
    <x v="0"/>
    <x v="0"/>
    <x v="2"/>
  </r>
  <r>
    <x v="93"/>
    <x v="93"/>
    <x v="7"/>
    <s v="UN"/>
    <n v="718"/>
    <n v="58"/>
    <n v="41644"/>
    <x v="0"/>
    <x v="0"/>
    <n v="523"/>
    <n v="50657.78"/>
    <n v="30334"/>
    <n v="1.372848948374761"/>
    <n v="8.7409470752089131"/>
    <x v="1"/>
    <x v="2"/>
    <x v="0"/>
  </r>
  <r>
    <x v="94"/>
    <x v="94"/>
    <x v="7"/>
    <s v="UN"/>
    <n v="54"/>
    <n v="5.64"/>
    <n v="304.56"/>
    <x v="0"/>
    <x v="0"/>
    <n v="124"/>
    <n v="1258.848"/>
    <n v="699.36"/>
    <n v="0.43548387096774194"/>
    <n v="27.555555555555557"/>
    <x v="0"/>
    <x v="1"/>
    <x v="0"/>
  </r>
  <r>
    <x v="95"/>
    <x v="95"/>
    <x v="7"/>
    <s v="UN"/>
    <n v="568"/>
    <n v="94"/>
    <n v="53392"/>
    <x v="0"/>
    <x v="0"/>
    <n v="704"/>
    <n v="125734.39999999999"/>
    <n v="66176"/>
    <n v="0.80681818181818177"/>
    <n v="14.87323943661972"/>
    <x v="1"/>
    <x v="2"/>
    <x v="0"/>
  </r>
  <r>
    <x v="96"/>
    <x v="96"/>
    <x v="7"/>
    <s v="UN"/>
    <n v="160"/>
    <n v="7.8"/>
    <n v="1248"/>
    <x v="0"/>
    <x v="0"/>
    <n v="62"/>
    <n v="662.53199999999993"/>
    <n v="483.59999999999997"/>
    <n v="2.5806451612903225"/>
    <n v="4.6500000000000004"/>
    <x v="0"/>
    <x v="1"/>
    <x v="0"/>
  </r>
  <r>
    <x v="97"/>
    <x v="97"/>
    <x v="7"/>
    <s v="UN"/>
    <n v="34"/>
    <n v="6.84"/>
    <n v="232.56"/>
    <x v="0"/>
    <x v="0"/>
    <n v="0"/>
    <n v="0"/>
    <n v="0"/>
    <n v="0"/>
    <n v="0"/>
    <x v="0"/>
    <x v="1"/>
    <x v="4"/>
  </r>
  <r>
    <x v="98"/>
    <x v="98"/>
    <x v="7"/>
    <s v="UN"/>
    <n v="465"/>
    <n v="16.600000000000001"/>
    <n v="7719.0000000000009"/>
    <x v="0"/>
    <x v="0"/>
    <n v="0"/>
    <n v="0"/>
    <n v="0"/>
    <n v="0"/>
    <n v="0"/>
    <x v="0"/>
    <x v="0"/>
    <x v="4"/>
  </r>
  <r>
    <x v="99"/>
    <x v="99"/>
    <x v="7"/>
    <s v="UN"/>
    <n v="1539"/>
    <n v="7.23"/>
    <n v="11126.970000000001"/>
    <x v="0"/>
    <x v="0"/>
    <n v="85.5"/>
    <n v="785.06955000000016"/>
    <n v="618.16500000000008"/>
    <n v="18"/>
    <n v="0.66666666666666663"/>
    <x v="0"/>
    <x v="0"/>
    <x v="1"/>
  </r>
  <r>
    <x v="100"/>
    <x v="100"/>
    <x v="7"/>
    <s v="UN"/>
    <n v="12"/>
    <n v="87"/>
    <n v="1044"/>
    <x v="0"/>
    <x v="0"/>
    <n v="928"/>
    <n v="140480.64000000001"/>
    <n v="80736"/>
    <n v="1.2931034482758621E-2"/>
    <n v="928"/>
    <x v="1"/>
    <x v="2"/>
    <x v="0"/>
  </r>
  <r>
    <x v="101"/>
    <x v="101"/>
    <x v="7"/>
    <s v="UN"/>
    <n v="197"/>
    <n v="2.16"/>
    <n v="425.52000000000004"/>
    <x v="0"/>
    <x v="0"/>
    <n v="134"/>
    <n v="523.88639999999998"/>
    <n v="289.44"/>
    <n v="1.4701492537313432"/>
    <n v="8.1624365482233507"/>
    <x v="0"/>
    <x v="1"/>
    <x v="0"/>
  </r>
  <r>
    <x v="101"/>
    <x v="101"/>
    <x v="7"/>
    <s v="UN"/>
    <n v="902"/>
    <n v="3.7"/>
    <n v="3337.4"/>
    <x v="0"/>
    <x v="0"/>
    <n v="60.1"/>
    <n v="400.26599999999996"/>
    <n v="222.37"/>
    <n v="15.008319467554076"/>
    <n v="0.79955654101995566"/>
    <x v="0"/>
    <x v="1"/>
    <x v="1"/>
  </r>
  <r>
    <x v="102"/>
    <x v="102"/>
    <x v="7"/>
    <s v="UN"/>
    <n v="443"/>
    <n v="6.77"/>
    <n v="2999.1099999999997"/>
    <x v="0"/>
    <x v="0"/>
    <n v="73.7"/>
    <n v="808.29737999999998"/>
    <n v="498.94900000000001"/>
    <n v="6.010854816824966"/>
    <n v="1.9963882618510158"/>
    <x v="0"/>
    <x v="0"/>
    <x v="3"/>
  </r>
  <r>
    <x v="103"/>
    <x v="103"/>
    <x v="7"/>
    <s v="UN"/>
    <n v="1199"/>
    <n v="2.99"/>
    <n v="3585.01"/>
    <x v="0"/>
    <x v="0"/>
    <n v="79.900000000000006"/>
    <n v="322.51635000000005"/>
    <n v="238.90100000000004"/>
    <n v="15.006257822277846"/>
    <n v="0.7996663886572144"/>
    <x v="0"/>
    <x v="0"/>
    <x v="1"/>
  </r>
  <r>
    <x v="104"/>
    <x v="104"/>
    <x v="7"/>
    <s v="UN"/>
    <n v="779"/>
    <n v="1.4"/>
    <n v="1090.5999999999999"/>
    <x v="0"/>
    <x v="0"/>
    <n v="88"/>
    <n v="178.64"/>
    <n v="123.19999999999999"/>
    <n v="8.8522727272727266"/>
    <n v="1.3555840821566112"/>
    <x v="0"/>
    <x v="1"/>
    <x v="3"/>
  </r>
  <r>
    <x v="105"/>
    <x v="105"/>
    <x v="7"/>
    <s v="UN"/>
    <n v="151"/>
    <n v="6.6"/>
    <n v="996.59999999999991"/>
    <x v="0"/>
    <x v="0"/>
    <n v="133"/>
    <n v="1588.818"/>
    <n v="877.8"/>
    <n v="1.1353383458646618"/>
    <n v="10.569536423841059"/>
    <x v="0"/>
    <x v="1"/>
    <x v="0"/>
  </r>
  <r>
    <x v="106"/>
    <x v="106"/>
    <x v="7"/>
    <s v="UN"/>
    <n v="33"/>
    <n v="5.45"/>
    <n v="179.85"/>
    <x v="0"/>
    <x v="0"/>
    <n v="67"/>
    <n v="540.42200000000003"/>
    <n v="365.15000000000003"/>
    <n v="0.4925373134328358"/>
    <n v="24.363636363636363"/>
    <x v="0"/>
    <x v="0"/>
    <x v="0"/>
  </r>
  <r>
    <x v="107"/>
    <x v="107"/>
    <x v="7"/>
    <s v="UN"/>
    <n v="75"/>
    <n v="5.05"/>
    <n v="378.75"/>
    <x v="0"/>
    <x v="0"/>
    <n v="122"/>
    <n v="899.50600000000009"/>
    <n v="616.1"/>
    <n v="0.61475409836065575"/>
    <n v="19.52"/>
    <x v="0"/>
    <x v="0"/>
    <x v="0"/>
  </r>
  <r>
    <x v="108"/>
    <x v="108"/>
    <x v="7"/>
    <s v="UN"/>
    <n v="1795"/>
    <n v="7.98"/>
    <n v="14324.1"/>
    <x v="0"/>
    <x v="0"/>
    <n v="99.7"/>
    <n v="1392.3105000000003"/>
    <n v="795.60600000000011"/>
    <n v="18.004012036108325"/>
    <n v="0.66651810584958215"/>
    <x v="0"/>
    <x v="0"/>
    <x v="1"/>
  </r>
  <r>
    <x v="109"/>
    <x v="109"/>
    <x v="7"/>
    <s v="UN"/>
    <n v="333"/>
    <n v="2.08"/>
    <n v="692.64"/>
    <x v="0"/>
    <x v="0"/>
    <n v="146"/>
    <n v="498.03520000000003"/>
    <n v="303.68"/>
    <n v="2.2808219178082192"/>
    <n v="5.2612612612612608"/>
    <x v="0"/>
    <x v="1"/>
    <x v="0"/>
  </r>
  <r>
    <x v="110"/>
    <x v="110"/>
    <x v="7"/>
    <s v="UN"/>
    <n v="75"/>
    <n v="75"/>
    <n v="5625"/>
    <x v="0"/>
    <x v="0"/>
    <n v="758"/>
    <n v="91528.5"/>
    <n v="56850"/>
    <n v="9.894459102902374E-2"/>
    <n v="121.28"/>
    <x v="1"/>
    <x v="2"/>
    <x v="0"/>
  </r>
  <r>
    <x v="110"/>
    <x v="110"/>
    <x v="7"/>
    <s v="UN"/>
    <n v="810"/>
    <n v="81"/>
    <n v="65610"/>
    <x v="0"/>
    <x v="0"/>
    <n v="493"/>
    <n v="51513.57"/>
    <n v="39933"/>
    <n v="1.6430020283975659"/>
    <n v="7.3037037037037038"/>
    <x v="1"/>
    <x v="2"/>
    <x v="0"/>
  </r>
  <r>
    <x v="111"/>
    <x v="111"/>
    <x v="7"/>
    <s v="UN"/>
    <n v="117"/>
    <n v="6.62"/>
    <n v="774.54"/>
    <x v="0"/>
    <x v="0"/>
    <n v="29.1"/>
    <n v="360.24054000000001"/>
    <n v="192.64200000000002"/>
    <n v="4.0206185567010309"/>
    <n v="2.9846153846153847"/>
    <x v="0"/>
    <x v="0"/>
    <x v="2"/>
  </r>
  <r>
    <x v="112"/>
    <x v="112"/>
    <x v="7"/>
    <s v="UN"/>
    <n v="1107"/>
    <n v="3.32"/>
    <n v="3675.24"/>
    <x v="0"/>
    <x v="0"/>
    <n v="61.5"/>
    <n v="267.47579999999999"/>
    <n v="204.17999999999998"/>
    <n v="18"/>
    <n v="0.66666666666666663"/>
    <x v="0"/>
    <x v="0"/>
    <x v="1"/>
  </r>
  <r>
    <x v="113"/>
    <x v="113"/>
    <x v="7"/>
    <s v="UN"/>
    <n v="1268"/>
    <n v="1.59"/>
    <n v="2016.1200000000001"/>
    <x v="0"/>
    <x v="0"/>
    <n v="147"/>
    <n v="362.28149999999999"/>
    <n v="233.73000000000002"/>
    <n v="8.6258503401360542"/>
    <n v="1.3911671924290221"/>
    <x v="0"/>
    <x v="0"/>
    <x v="3"/>
  </r>
  <r>
    <x v="114"/>
    <x v="114"/>
    <x v="7"/>
    <s v="UN"/>
    <n v="279"/>
    <n v="56"/>
    <n v="15624"/>
    <x v="0"/>
    <x v="0"/>
    <n v="687"/>
    <n v="71942.64"/>
    <n v="38472"/>
    <n v="0.40611353711790393"/>
    <n v="29.548387096774192"/>
    <x v="1"/>
    <x v="2"/>
    <x v="0"/>
  </r>
  <r>
    <x v="115"/>
    <x v="115"/>
    <x v="7"/>
    <s v="UN"/>
    <n v="228"/>
    <n v="2.4"/>
    <n v="547.19999999999993"/>
    <x v="0"/>
    <x v="0"/>
    <n v="142"/>
    <n v="610.03200000000004"/>
    <n v="340.8"/>
    <n v="1.6056338028169015"/>
    <n v="7.473684210526315"/>
    <x v="0"/>
    <x v="0"/>
    <x v="0"/>
  </r>
  <r>
    <x v="116"/>
    <x v="116"/>
    <x v="7"/>
    <s v="UN"/>
    <n v="457"/>
    <n v="1.87"/>
    <n v="854.59"/>
    <x v="0"/>
    <x v="0"/>
    <n v="129"/>
    <n v="347.37120000000004"/>
    <n v="241.23000000000002"/>
    <n v="3.5426356589147288"/>
    <n v="3.3873085339168489"/>
    <x v="0"/>
    <x v="0"/>
    <x v="2"/>
  </r>
  <r>
    <x v="117"/>
    <x v="117"/>
    <x v="7"/>
    <s v="UN"/>
    <n v="534"/>
    <n v="2.88"/>
    <n v="1537.9199999999998"/>
    <x v="0"/>
    <x v="0"/>
    <n v="144"/>
    <n v="675.99360000000001"/>
    <n v="414.71999999999997"/>
    <n v="3.7083333333333335"/>
    <n v="3.2359550561797752"/>
    <x v="0"/>
    <x v="0"/>
    <x v="2"/>
  </r>
  <r>
    <x v="118"/>
    <x v="118"/>
    <x v="7"/>
    <s v="UN"/>
    <n v="94"/>
    <n v="7.08"/>
    <n v="665.52"/>
    <x v="0"/>
    <x v="0"/>
    <n v="46.6"/>
    <n v="468.49775999999997"/>
    <n v="329.928"/>
    <n v="2.0171673819742488"/>
    <n v="5.9489361702127663"/>
    <x v="0"/>
    <x v="0"/>
    <x v="0"/>
  </r>
  <r>
    <x v="119"/>
    <x v="119"/>
    <x v="7"/>
    <s v="UN"/>
    <n v="105"/>
    <n v="7.07"/>
    <n v="742.35"/>
    <x v="0"/>
    <x v="0"/>
    <n v="34.799999999999997"/>
    <n v="312.46571999999998"/>
    <n v="246.036"/>
    <n v="3.0172413793103452"/>
    <n v="3.9771428571428569"/>
    <x v="0"/>
    <x v="0"/>
    <x v="2"/>
  </r>
  <r>
    <x v="120"/>
    <x v="120"/>
    <x v="8"/>
    <s v="UN"/>
    <n v="451"/>
    <n v="57"/>
    <n v="25707"/>
    <x v="0"/>
    <x v="0"/>
    <n v="583"/>
    <n v="45858.78"/>
    <n v="33231"/>
    <n v="0.77358490566037741"/>
    <n v="15.512195121951219"/>
    <x v="1"/>
    <x v="2"/>
    <x v="0"/>
  </r>
  <r>
    <x v="121"/>
    <x v="121"/>
    <x v="8"/>
    <s v="UN"/>
    <n v="1139"/>
    <n v="2.2000000000000002"/>
    <n v="2505.8000000000002"/>
    <x v="0"/>
    <x v="0"/>
    <n v="75.900000000000006"/>
    <n v="245.4606"/>
    <n v="166.98000000000002"/>
    <n v="15.006587615283266"/>
    <n v="0.79964881474978056"/>
    <x v="0"/>
    <x v="1"/>
    <x v="1"/>
  </r>
  <r>
    <x v="122"/>
    <x v="122"/>
    <x v="8"/>
    <s v="UN"/>
    <n v="286"/>
    <n v="3.39"/>
    <n v="969.54000000000008"/>
    <x v="0"/>
    <x v="0"/>
    <n v="57.1"/>
    <n v="249.70401000000001"/>
    <n v="193.56900000000002"/>
    <n v="5.0087565674255687"/>
    <n v="2.395804195804196"/>
    <x v="0"/>
    <x v="1"/>
    <x v="2"/>
  </r>
  <r>
    <x v="123"/>
    <x v="123"/>
    <x v="8"/>
    <s v="UN"/>
    <n v="54"/>
    <n v="6.68"/>
    <n v="360.71999999999997"/>
    <x v="0"/>
    <x v="0"/>
    <n v="117"/>
    <n v="969.13439999999991"/>
    <n v="781.56"/>
    <n v="0.46153846153846156"/>
    <n v="26"/>
    <x v="0"/>
    <x v="1"/>
    <x v="0"/>
  </r>
  <r>
    <x v="124"/>
    <x v="124"/>
    <x v="8"/>
    <s v="UN"/>
    <n v="447"/>
    <n v="15.7"/>
    <n v="7017.9"/>
    <x v="0"/>
    <x v="0"/>
    <n v="0"/>
    <n v="0"/>
    <n v="0"/>
    <n v="0"/>
    <n v="0"/>
    <x v="0"/>
    <x v="0"/>
    <x v="4"/>
  </r>
  <r>
    <x v="125"/>
    <x v="125"/>
    <x v="0"/>
    <s v="UN"/>
    <n v="679"/>
    <n v="5.54"/>
    <n v="3761.66"/>
    <x v="0"/>
    <x v="1"/>
    <n v="48.5"/>
    <n v="475.5813"/>
    <n v="268.69"/>
    <n v="14"/>
    <n v="0.8571428571428571"/>
    <x v="0"/>
    <x v="0"/>
    <x v="1"/>
  </r>
  <r>
    <x v="126"/>
    <x v="126"/>
    <x v="0"/>
    <s v="UN"/>
    <n v="407"/>
    <n v="33"/>
    <n v="13431"/>
    <x v="0"/>
    <x v="1"/>
    <n v="464"/>
    <n v="22049.279999999999"/>
    <n v="15312"/>
    <n v="0.87715517241379315"/>
    <n v="13.68058968058968"/>
    <x v="1"/>
    <x v="2"/>
    <x v="0"/>
  </r>
  <r>
    <x v="127"/>
    <x v="127"/>
    <x v="9"/>
    <s v="UN"/>
    <n v="929"/>
    <n v="52"/>
    <n v="48308"/>
    <x v="0"/>
    <x v="1"/>
    <n v="698"/>
    <n v="57347.68"/>
    <n v="36296"/>
    <n v="1.3309455587392549"/>
    <n v="9.0161463939720132"/>
    <x v="2"/>
    <x v="2"/>
    <x v="0"/>
  </r>
  <r>
    <x v="128"/>
    <x v="128"/>
    <x v="1"/>
    <s v="UN"/>
    <n v="644"/>
    <n v="53"/>
    <n v="34132"/>
    <x v="0"/>
    <x v="1"/>
    <n v="949"/>
    <n v="80475.199999999997"/>
    <n v="50297"/>
    <n v="0.67860906217070605"/>
    <n v="17.683229813664596"/>
    <x v="1"/>
    <x v="2"/>
    <x v="0"/>
  </r>
  <r>
    <x v="129"/>
    <x v="129"/>
    <x v="1"/>
    <s v="UN"/>
    <n v="0"/>
    <n v="1.35"/>
    <n v="0"/>
    <x v="0"/>
    <x v="1"/>
    <n v="96"/>
    <n v="194.40000000000003"/>
    <n v="129.60000000000002"/>
    <n v="0"/>
    <n v="0"/>
    <x v="0"/>
    <x v="0"/>
    <x v="0"/>
  </r>
  <r>
    <x v="130"/>
    <x v="130"/>
    <x v="1"/>
    <s v="UN"/>
    <n v="0"/>
    <n v="52"/>
    <n v="0"/>
    <x v="0"/>
    <x v="1"/>
    <n v="646"/>
    <n v="62817.04"/>
    <n v="33592"/>
    <n v="0"/>
    <n v="0"/>
    <x v="1"/>
    <x v="2"/>
    <x v="0"/>
  </r>
  <r>
    <x v="2"/>
    <x v="2"/>
    <x v="1"/>
    <s v="UN"/>
    <n v="1425"/>
    <n v="1.36"/>
    <n v="1938.0000000000002"/>
    <x v="0"/>
    <x v="1"/>
    <n v="107"/>
    <n v="257.57040000000001"/>
    <n v="145.52000000000001"/>
    <n v="13.317757009345794"/>
    <n v="0.90105263157894744"/>
    <x v="0"/>
    <x v="1"/>
    <x v="1"/>
  </r>
  <r>
    <x v="131"/>
    <x v="131"/>
    <x v="1"/>
    <s v="UN"/>
    <n v="814"/>
    <n v="58"/>
    <n v="47212"/>
    <x v="0"/>
    <x v="1"/>
    <n v="568"/>
    <n v="48757.120000000003"/>
    <n v="32944"/>
    <n v="1.4330985915492958"/>
    <n v="8.3734643734643743"/>
    <x v="1"/>
    <x v="2"/>
    <x v="0"/>
  </r>
  <r>
    <x v="132"/>
    <x v="132"/>
    <x v="1"/>
    <s v="UN"/>
    <n v="1095"/>
    <n v="80"/>
    <n v="87600"/>
    <x v="0"/>
    <x v="1"/>
    <n v="899"/>
    <n v="122264"/>
    <n v="71920"/>
    <n v="1.2180200222469411"/>
    <n v="9.8520547945205479"/>
    <x v="1"/>
    <x v="2"/>
    <x v="0"/>
  </r>
  <r>
    <x v="133"/>
    <x v="133"/>
    <x v="1"/>
    <s v="UN"/>
    <n v="628"/>
    <n v="72"/>
    <n v="45216"/>
    <x v="0"/>
    <x v="1"/>
    <n v="991"/>
    <n v="95611.68"/>
    <n v="71352"/>
    <n v="0.63370332996972756"/>
    <n v="18.936305732484076"/>
    <x v="1"/>
    <x v="2"/>
    <x v="0"/>
  </r>
  <r>
    <x v="134"/>
    <x v="134"/>
    <x v="2"/>
    <s v="UN"/>
    <n v="360"/>
    <n v="5"/>
    <n v="1800"/>
    <x v="0"/>
    <x v="1"/>
    <n v="60"/>
    <n v="432"/>
    <n v="300"/>
    <n v="6"/>
    <n v="2"/>
    <x v="0"/>
    <x v="1"/>
    <x v="3"/>
  </r>
  <r>
    <x v="135"/>
    <x v="135"/>
    <x v="2"/>
    <s v="UN"/>
    <n v="202"/>
    <n v="4.92"/>
    <n v="993.84"/>
    <x v="0"/>
    <x v="1"/>
    <n v="138"/>
    <n v="998.07120000000009"/>
    <n v="678.96"/>
    <n v="1.463768115942029"/>
    <n v="8.1980198019801982"/>
    <x v="0"/>
    <x v="1"/>
    <x v="0"/>
  </r>
  <r>
    <x v="135"/>
    <x v="135"/>
    <x v="2"/>
    <s v="UN"/>
    <n v="1102"/>
    <n v="2.2400000000000002"/>
    <n v="2468.48"/>
    <x v="0"/>
    <x v="1"/>
    <n v="78.7"/>
    <n v="262.66912000000002"/>
    <n v="176.28800000000001"/>
    <n v="14.00254129606099"/>
    <n v="0.85698729582577138"/>
    <x v="0"/>
    <x v="1"/>
    <x v="1"/>
  </r>
  <r>
    <x v="136"/>
    <x v="136"/>
    <x v="2"/>
    <s v="UN"/>
    <n v="1462"/>
    <n v="62"/>
    <n v="90644"/>
    <x v="0"/>
    <x v="1"/>
    <n v="443"/>
    <n v="52185.4"/>
    <n v="27466"/>
    <n v="3.3002257336343117"/>
    <n v="3.6361149110807109"/>
    <x v="1"/>
    <x v="2"/>
    <x v="2"/>
  </r>
  <r>
    <x v="137"/>
    <x v="137"/>
    <x v="2"/>
    <s v="UN"/>
    <n v="695"/>
    <n v="6.49"/>
    <n v="4510.55"/>
    <x v="0"/>
    <x v="1"/>
    <n v="49.6"/>
    <n v="547.23680000000002"/>
    <n v="321.904"/>
    <n v="14.012096774193548"/>
    <n v="0.85640287769784174"/>
    <x v="0"/>
    <x v="0"/>
    <x v="1"/>
  </r>
  <r>
    <x v="138"/>
    <x v="138"/>
    <x v="2"/>
    <s v="UN"/>
    <n v="754"/>
    <n v="2.08"/>
    <n v="1568.3200000000002"/>
    <x v="0"/>
    <x v="1"/>
    <n v="147"/>
    <n v="532.02239999999995"/>
    <n v="305.76"/>
    <n v="5.129251700680272"/>
    <n v="2.3395225464190981"/>
    <x v="0"/>
    <x v="1"/>
    <x v="2"/>
  </r>
  <r>
    <x v="139"/>
    <x v="139"/>
    <x v="2"/>
    <s v="UN"/>
    <n v="83"/>
    <n v="57"/>
    <n v="4731"/>
    <x v="0"/>
    <x v="1"/>
    <n v="734"/>
    <n v="55226.16"/>
    <n v="41838"/>
    <n v="0.11307901907356949"/>
    <n v="106.12048192771084"/>
    <x v="1"/>
    <x v="2"/>
    <x v="0"/>
  </r>
  <r>
    <x v="140"/>
    <x v="140"/>
    <x v="3"/>
    <s v="UN"/>
    <n v="0"/>
    <n v="48"/>
    <n v="0"/>
    <x v="0"/>
    <x v="1"/>
    <n v="473"/>
    <n v="42229.440000000002"/>
    <n v="22704"/>
    <n v="0"/>
    <n v="0"/>
    <x v="1"/>
    <x v="2"/>
    <x v="0"/>
  </r>
  <r>
    <x v="141"/>
    <x v="141"/>
    <x v="3"/>
    <s v="UN"/>
    <n v="119"/>
    <n v="2.0099999999999998"/>
    <n v="239.18999999999997"/>
    <x v="0"/>
    <x v="1"/>
    <n v="142"/>
    <n v="411.00479999999993"/>
    <n v="285.41999999999996"/>
    <n v="0.8380281690140845"/>
    <n v="14.319327731092438"/>
    <x v="0"/>
    <x v="0"/>
    <x v="0"/>
  </r>
  <r>
    <x v="142"/>
    <x v="142"/>
    <x v="3"/>
    <s v="UN"/>
    <n v="710"/>
    <n v="53"/>
    <n v="37630"/>
    <x v="0"/>
    <x v="1"/>
    <n v="813"/>
    <n v="77560.2"/>
    <n v="43089"/>
    <n v="0.87330873308733092"/>
    <n v="13.740845070422534"/>
    <x v="1"/>
    <x v="2"/>
    <x v="0"/>
  </r>
  <r>
    <x v="143"/>
    <x v="143"/>
    <x v="3"/>
    <s v="UN"/>
    <n v="273"/>
    <n v="3.33"/>
    <n v="909.09"/>
    <x v="0"/>
    <x v="1"/>
    <n v="90.8"/>
    <n v="514.01879999999994"/>
    <n v="302.36399999999998"/>
    <n v="3.0066079295154187"/>
    <n v="3.9912087912087908"/>
    <x v="0"/>
    <x v="1"/>
    <x v="2"/>
  </r>
  <r>
    <x v="144"/>
    <x v="144"/>
    <x v="3"/>
    <s v="UN"/>
    <n v="611"/>
    <n v="6.73"/>
    <n v="4112.0300000000007"/>
    <x v="0"/>
    <x v="1"/>
    <n v="97"/>
    <n v="1148.9456"/>
    <n v="652.81000000000006"/>
    <n v="6.2989690721649483"/>
    <n v="1.9050736497545009"/>
    <x v="0"/>
    <x v="0"/>
    <x v="3"/>
  </r>
  <r>
    <x v="145"/>
    <x v="145"/>
    <x v="3"/>
    <s v="UN"/>
    <n v="774"/>
    <n v="1.72"/>
    <n v="1331.28"/>
    <x v="0"/>
    <x v="1"/>
    <n v="133"/>
    <n v="400.33"/>
    <n v="228.76"/>
    <n v="5.8195488721804507"/>
    <n v="2.0620155038759691"/>
    <x v="0"/>
    <x v="1"/>
    <x v="2"/>
  </r>
  <r>
    <x v="146"/>
    <x v="146"/>
    <x v="3"/>
    <s v="UN"/>
    <n v="873"/>
    <n v="3.41"/>
    <n v="2976.9300000000003"/>
    <x v="0"/>
    <x v="1"/>
    <n v="118"/>
    <n v="655.87940000000003"/>
    <n v="402.38"/>
    <n v="7.398305084745763"/>
    <n v="1.6219931271477663"/>
    <x v="0"/>
    <x v="0"/>
    <x v="3"/>
  </r>
  <r>
    <x v="147"/>
    <x v="147"/>
    <x v="3"/>
    <s v="UN"/>
    <n v="115"/>
    <n v="3.08"/>
    <n v="354.2"/>
    <x v="0"/>
    <x v="1"/>
    <n v="135"/>
    <n v="515.5920000000001"/>
    <n v="415.8"/>
    <n v="0.85185185185185186"/>
    <n v="14.086956521739131"/>
    <x v="0"/>
    <x v="0"/>
    <x v="0"/>
  </r>
  <r>
    <x v="148"/>
    <x v="148"/>
    <x v="3"/>
    <s v="UN"/>
    <n v="254"/>
    <n v="2.64"/>
    <n v="670.56000000000006"/>
    <x v="0"/>
    <x v="1"/>
    <n v="109"/>
    <n v="379.84320000000002"/>
    <n v="287.76"/>
    <n v="2.330275229357798"/>
    <n v="5.149606299212599"/>
    <x v="0"/>
    <x v="0"/>
    <x v="0"/>
  </r>
  <r>
    <x v="149"/>
    <x v="149"/>
    <x v="3"/>
    <s v="UN"/>
    <n v="128"/>
    <n v="3.98"/>
    <n v="509.44"/>
    <x v="0"/>
    <x v="1"/>
    <n v="42.4"/>
    <n v="226.12767999999997"/>
    <n v="168.75199999999998"/>
    <n v="3.0188679245283021"/>
    <n v="3.9749999999999996"/>
    <x v="0"/>
    <x v="0"/>
    <x v="2"/>
  </r>
  <r>
    <x v="150"/>
    <x v="150"/>
    <x v="3"/>
    <s v="UN"/>
    <n v="670"/>
    <n v="5.27"/>
    <n v="3530.8999999999996"/>
    <x v="0"/>
    <x v="1"/>
    <n v="37.200000000000003"/>
    <n v="294.06600000000003"/>
    <n v="196.04400000000001"/>
    <n v="18.01075268817204"/>
    <n v="0.666268656716418"/>
    <x v="0"/>
    <x v="1"/>
    <x v="1"/>
  </r>
  <r>
    <x v="15"/>
    <x v="15"/>
    <x v="3"/>
    <s v="UN"/>
    <n v="398"/>
    <n v="1.38"/>
    <n v="549.24"/>
    <x v="0"/>
    <x v="1"/>
    <n v="114"/>
    <n v="235.98"/>
    <n v="157.32"/>
    <n v="3.4912280701754388"/>
    <n v="3.437185929648241"/>
    <x v="0"/>
    <x v="0"/>
    <x v="2"/>
  </r>
  <r>
    <x v="151"/>
    <x v="151"/>
    <x v="3"/>
    <s v="UN"/>
    <n v="128"/>
    <n v="1.95"/>
    <n v="249.6"/>
    <x v="0"/>
    <x v="1"/>
    <n v="95"/>
    <n v="272.3175"/>
    <n v="185.25"/>
    <n v="1.3473684210526315"/>
    <n v="8.90625"/>
    <x v="0"/>
    <x v="0"/>
    <x v="0"/>
  </r>
  <r>
    <x v="152"/>
    <x v="152"/>
    <x v="3"/>
    <s v="UN"/>
    <n v="611"/>
    <n v="4.63"/>
    <n v="2828.93"/>
    <x v="0"/>
    <x v="1"/>
    <n v="61.1"/>
    <n v="421.51056999999992"/>
    <n v="282.89299999999997"/>
    <n v="10"/>
    <n v="1.2"/>
    <x v="0"/>
    <x v="1"/>
    <x v="3"/>
  </r>
  <r>
    <x v="17"/>
    <x v="17"/>
    <x v="3"/>
    <s v="UN"/>
    <n v="143"/>
    <n v="5.27"/>
    <n v="753.6099999999999"/>
    <x v="0"/>
    <x v="1"/>
    <n v="128"/>
    <n v="1038.8224"/>
    <n v="674.56"/>
    <n v="1.1171875"/>
    <n v="10.741258741258742"/>
    <x v="0"/>
    <x v="1"/>
    <x v="0"/>
  </r>
  <r>
    <x v="18"/>
    <x v="18"/>
    <x v="3"/>
    <s v="UN"/>
    <n v="1156"/>
    <n v="2.74"/>
    <n v="3167.44"/>
    <x v="0"/>
    <x v="1"/>
    <n v="80"/>
    <n v="341.95200000000006"/>
    <n v="219.20000000000002"/>
    <n v="14.45"/>
    <n v="0.83044982698961944"/>
    <x v="0"/>
    <x v="1"/>
    <x v="1"/>
  </r>
  <r>
    <x v="18"/>
    <x v="18"/>
    <x v="3"/>
    <s v="UN"/>
    <n v="0"/>
    <n v="4.1399999999999997"/>
    <n v="0"/>
    <x v="0"/>
    <x v="1"/>
    <n v="55.4"/>
    <n v="341.74043999999992"/>
    <n v="229.35599999999997"/>
    <n v="0"/>
    <n v="0"/>
    <x v="0"/>
    <x v="1"/>
    <x v="0"/>
  </r>
  <r>
    <x v="153"/>
    <x v="153"/>
    <x v="3"/>
    <s v="UN"/>
    <n v="929"/>
    <n v="4.29"/>
    <n v="3985.41"/>
    <x v="0"/>
    <x v="1"/>
    <n v="77.400000000000006"/>
    <n v="527.95314000000008"/>
    <n v="332.04600000000005"/>
    <n v="12.002583979328165"/>
    <n v="0.99978471474703989"/>
    <x v="0"/>
    <x v="0"/>
    <x v="1"/>
  </r>
  <r>
    <x v="154"/>
    <x v="154"/>
    <x v="3"/>
    <s v="UN"/>
    <n v="523"/>
    <n v="72"/>
    <n v="37656"/>
    <x v="0"/>
    <x v="1"/>
    <n v="455"/>
    <n v="45864"/>
    <n v="32760"/>
    <n v="1.1494505494505494"/>
    <n v="10.439770554493309"/>
    <x v="1"/>
    <x v="2"/>
    <x v="0"/>
  </r>
  <r>
    <x v="155"/>
    <x v="155"/>
    <x v="3"/>
    <s v="UN"/>
    <n v="47"/>
    <n v="6.25"/>
    <n v="293.75"/>
    <x v="0"/>
    <x v="1"/>
    <n v="147"/>
    <n v="1341.375"/>
    <n v="918.75"/>
    <n v="0.31972789115646261"/>
    <n v="37.531914893617021"/>
    <x v="0"/>
    <x v="1"/>
    <x v="0"/>
  </r>
  <r>
    <x v="156"/>
    <x v="156"/>
    <x v="3"/>
    <s v="UN"/>
    <n v="1727"/>
    <n v="61"/>
    <n v="105347"/>
    <x v="0"/>
    <x v="1"/>
    <n v="531"/>
    <n v="58303.8"/>
    <n v="32391"/>
    <n v="3.2523540489642184"/>
    <n v="3.6896352055587727"/>
    <x v="2"/>
    <x v="2"/>
    <x v="2"/>
  </r>
  <r>
    <x v="157"/>
    <x v="157"/>
    <x v="3"/>
    <s v="UN"/>
    <n v="1741"/>
    <n v="2.21"/>
    <n v="3847.61"/>
    <x v="0"/>
    <x v="1"/>
    <n v="96.7"/>
    <n v="363.30190000000005"/>
    <n v="213.70699999999999"/>
    <n v="18.004136504653566"/>
    <n v="0.6665134979896612"/>
    <x v="0"/>
    <x v="0"/>
    <x v="1"/>
  </r>
  <r>
    <x v="158"/>
    <x v="158"/>
    <x v="3"/>
    <s v="UN"/>
    <n v="142"/>
    <n v="3.79"/>
    <n v="538.17999999999995"/>
    <x v="0"/>
    <x v="1"/>
    <n v="128"/>
    <n v="776.19200000000001"/>
    <n v="485.12"/>
    <n v="1.109375"/>
    <n v="10.816901408450704"/>
    <x v="0"/>
    <x v="2"/>
    <x v="0"/>
  </r>
  <r>
    <x v="158"/>
    <x v="158"/>
    <x v="3"/>
    <s v="UN"/>
    <n v="109"/>
    <n v="4.45"/>
    <n v="485.05"/>
    <x v="0"/>
    <x v="1"/>
    <n v="85"/>
    <n v="457.6825"/>
    <n v="378.25"/>
    <n v="1.2823529411764707"/>
    <n v="9.3577981651376145"/>
    <x v="0"/>
    <x v="2"/>
    <x v="0"/>
  </r>
  <r>
    <x v="159"/>
    <x v="159"/>
    <x v="3"/>
    <s v="UN"/>
    <n v="418"/>
    <n v="37"/>
    <n v="15466"/>
    <x v="0"/>
    <x v="1"/>
    <n v="407"/>
    <n v="19727.29"/>
    <n v="15059"/>
    <n v="1.027027027027027"/>
    <n v="11.684210526315789"/>
    <x v="2"/>
    <x v="2"/>
    <x v="0"/>
  </r>
  <r>
    <x v="160"/>
    <x v="160"/>
    <x v="3"/>
    <s v="UN"/>
    <n v="30"/>
    <n v="43"/>
    <n v="1290"/>
    <x v="0"/>
    <x v="1"/>
    <n v="748"/>
    <n v="51784.04"/>
    <n v="32164"/>
    <n v="4.0106951871657755E-2"/>
    <n v="299.2"/>
    <x v="1"/>
    <x v="2"/>
    <x v="0"/>
  </r>
  <r>
    <x v="161"/>
    <x v="161"/>
    <x v="3"/>
    <s v="UN"/>
    <n v="74"/>
    <n v="6.43"/>
    <n v="475.82"/>
    <x v="0"/>
    <x v="1"/>
    <n v="96"/>
    <n v="1098.7583999999999"/>
    <n v="617.28"/>
    <n v="0.77083333333333337"/>
    <n v="15.567567567567567"/>
    <x v="0"/>
    <x v="1"/>
    <x v="0"/>
  </r>
  <r>
    <x v="162"/>
    <x v="162"/>
    <x v="3"/>
    <s v="UN"/>
    <n v="343"/>
    <n v="1.68"/>
    <n v="576.24"/>
    <x v="0"/>
    <x v="1"/>
    <n v="76"/>
    <n v="225.99359999999996"/>
    <n v="127.67999999999999"/>
    <n v="4.5131578947368425"/>
    <n v="2.658892128279883"/>
    <x v="0"/>
    <x v="1"/>
    <x v="2"/>
  </r>
  <r>
    <x v="163"/>
    <x v="163"/>
    <x v="3"/>
    <s v="UN"/>
    <n v="124"/>
    <n v="76"/>
    <n v="9424"/>
    <x v="0"/>
    <x v="1"/>
    <n v="845"/>
    <n v="116238.2"/>
    <n v="64220"/>
    <n v="0.1467455621301775"/>
    <n v="81.774193548387103"/>
    <x v="1"/>
    <x v="2"/>
    <x v="0"/>
  </r>
  <r>
    <x v="163"/>
    <x v="163"/>
    <x v="3"/>
    <s v="UN"/>
    <n v="198"/>
    <n v="56"/>
    <n v="11088"/>
    <x v="0"/>
    <x v="1"/>
    <n v="951"/>
    <n v="93198"/>
    <n v="53256"/>
    <n v="0.20820189274447951"/>
    <n v="57.636363636363633"/>
    <x v="1"/>
    <x v="2"/>
    <x v="0"/>
  </r>
  <r>
    <x v="25"/>
    <x v="25"/>
    <x v="3"/>
    <s v="UN"/>
    <n v="1333"/>
    <n v="38"/>
    <n v="50654"/>
    <x v="0"/>
    <x v="1"/>
    <n v="597"/>
    <n v="29945.52"/>
    <n v="22686"/>
    <n v="2.2328308207705194"/>
    <n v="5.3743435858964741"/>
    <x v="1"/>
    <x v="2"/>
    <x v="0"/>
  </r>
  <r>
    <x v="164"/>
    <x v="164"/>
    <x v="3"/>
    <s v="UN"/>
    <n v="36"/>
    <n v="4.17"/>
    <n v="150.12"/>
    <x v="0"/>
    <x v="1"/>
    <n v="76"/>
    <n v="408.82679999999999"/>
    <n v="316.92"/>
    <n v="0.47368421052631576"/>
    <n v="25.333333333333336"/>
    <x v="0"/>
    <x v="1"/>
    <x v="0"/>
  </r>
  <r>
    <x v="165"/>
    <x v="165"/>
    <x v="3"/>
    <s v="UN"/>
    <n v="501"/>
    <n v="5.73"/>
    <n v="2870.73"/>
    <x v="0"/>
    <x v="1"/>
    <n v="45.5"/>
    <n v="435.39405000000005"/>
    <n v="260.71500000000003"/>
    <n v="11.010989010989011"/>
    <n v="1.0898203592814371"/>
    <x v="0"/>
    <x v="1"/>
    <x v="3"/>
  </r>
  <r>
    <x v="30"/>
    <x v="30"/>
    <x v="3"/>
    <s v="UN"/>
    <n v="962"/>
    <n v="2.75"/>
    <n v="2645.5"/>
    <x v="0"/>
    <x v="1"/>
    <n v="80.099999999999994"/>
    <n v="385.48124999999993"/>
    <n v="220.27499999999998"/>
    <n v="12.009987515605493"/>
    <n v="0.99916839916839917"/>
    <x v="0"/>
    <x v="0"/>
    <x v="1"/>
  </r>
  <r>
    <x v="166"/>
    <x v="166"/>
    <x v="3"/>
    <s v="UN"/>
    <n v="735"/>
    <n v="4.4400000000000004"/>
    <n v="3263.4"/>
    <x v="0"/>
    <x v="1"/>
    <n v="66.8"/>
    <n v="435.99024000000003"/>
    <n v="296.59200000000004"/>
    <n v="11.002994011976048"/>
    <n v="1.0906122448979592"/>
    <x v="0"/>
    <x v="1"/>
    <x v="3"/>
  </r>
  <r>
    <x v="166"/>
    <x v="166"/>
    <x v="3"/>
    <s v="UN"/>
    <n v="142"/>
    <n v="3.55"/>
    <n v="504.09999999999997"/>
    <x v="0"/>
    <x v="1"/>
    <n v="70.599999999999994"/>
    <n v="348.37569999999994"/>
    <n v="250.62999999999997"/>
    <n v="2.011331444759207"/>
    <n v="5.9661971830985907"/>
    <x v="0"/>
    <x v="1"/>
    <x v="0"/>
  </r>
  <r>
    <x v="32"/>
    <x v="32"/>
    <x v="3"/>
    <s v="UN"/>
    <n v="0"/>
    <n v="1.56"/>
    <n v="0"/>
    <x v="0"/>
    <x v="1"/>
    <n v="84"/>
    <n v="184.7664"/>
    <n v="131.04"/>
    <n v="0"/>
    <n v="0"/>
    <x v="0"/>
    <x v="0"/>
    <x v="0"/>
  </r>
  <r>
    <x v="33"/>
    <x v="33"/>
    <x v="3"/>
    <s v="UN"/>
    <n v="352"/>
    <n v="1.98"/>
    <n v="696.96"/>
    <x v="0"/>
    <x v="1"/>
    <n v="90"/>
    <n v="313.63199999999995"/>
    <n v="178.2"/>
    <n v="3.911111111111111"/>
    <n v="3.0681818181818183"/>
    <x v="0"/>
    <x v="1"/>
    <x v="2"/>
  </r>
  <r>
    <x v="167"/>
    <x v="167"/>
    <x v="3"/>
    <s v="UN"/>
    <n v="10"/>
    <n v="7.92"/>
    <n v="79.2"/>
    <x v="0"/>
    <x v="1"/>
    <n v="100"/>
    <n v="1180.08"/>
    <n v="792"/>
    <n v="0.1"/>
    <n v="120"/>
    <x v="0"/>
    <x v="0"/>
    <x v="0"/>
  </r>
  <r>
    <x v="168"/>
    <x v="168"/>
    <x v="3"/>
    <s v="UN"/>
    <n v="280"/>
    <n v="4.49"/>
    <n v="1257.2"/>
    <x v="0"/>
    <x v="1"/>
    <n v="55.9"/>
    <n v="356.40722"/>
    <n v="250.99100000000001"/>
    <n v="5.0089445438282647"/>
    <n v="2.3957142857142859"/>
    <x v="0"/>
    <x v="1"/>
    <x v="2"/>
  </r>
  <r>
    <x v="169"/>
    <x v="169"/>
    <x v="3"/>
    <s v="UN"/>
    <n v="728"/>
    <n v="5.29"/>
    <n v="3851.12"/>
    <x v="0"/>
    <x v="1"/>
    <n v="40.4"/>
    <n v="309.88819999999998"/>
    <n v="213.71599999999998"/>
    <n v="18.019801980198022"/>
    <n v="0.6659340659340659"/>
    <x v="0"/>
    <x v="0"/>
    <x v="1"/>
  </r>
  <r>
    <x v="170"/>
    <x v="170"/>
    <x v="3"/>
    <s v="UN"/>
    <n v="340"/>
    <n v="5.09"/>
    <n v="1730.6"/>
    <x v="0"/>
    <x v="1"/>
    <n v="84.9"/>
    <n v="782.17521000000011"/>
    <n v="432.14100000000002"/>
    <n v="4.0047114252061249"/>
    <n v="2.9964705882352942"/>
    <x v="0"/>
    <x v="1"/>
    <x v="2"/>
  </r>
  <r>
    <x v="170"/>
    <x v="170"/>
    <x v="3"/>
    <s v="UN"/>
    <n v="118"/>
    <n v="2.2000000000000002"/>
    <n v="259.60000000000002"/>
    <x v="0"/>
    <x v="1"/>
    <n v="125"/>
    <n v="470.25"/>
    <n v="275"/>
    <n v="0.94399999999999995"/>
    <n v="12.711864406779661"/>
    <x v="0"/>
    <x v="1"/>
    <x v="0"/>
  </r>
  <r>
    <x v="42"/>
    <x v="42"/>
    <x v="3"/>
    <s v="UN"/>
    <n v="42"/>
    <n v="1.87"/>
    <n v="78.540000000000006"/>
    <x v="0"/>
    <x v="1"/>
    <n v="128"/>
    <n v="426.06080000000003"/>
    <n v="239.36"/>
    <n v="0.328125"/>
    <n v="36.571428571428569"/>
    <x v="0"/>
    <x v="0"/>
    <x v="0"/>
  </r>
  <r>
    <x v="171"/>
    <x v="171"/>
    <x v="3"/>
    <s v="UN"/>
    <n v="0"/>
    <n v="1.83"/>
    <n v="0"/>
    <x v="0"/>
    <x v="1"/>
    <n v="66"/>
    <n v="167.88420000000002"/>
    <n v="120.78"/>
    <n v="0"/>
    <n v="0"/>
    <x v="0"/>
    <x v="0"/>
    <x v="0"/>
  </r>
  <r>
    <x v="172"/>
    <x v="172"/>
    <x v="3"/>
    <s v="UN"/>
    <n v="268"/>
    <n v="64"/>
    <n v="17152"/>
    <x v="0"/>
    <x v="1"/>
    <n v="624"/>
    <n v="64296.959999999999"/>
    <n v="39936"/>
    <n v="0.42948717948717946"/>
    <n v="27.940298507462689"/>
    <x v="1"/>
    <x v="2"/>
    <x v="0"/>
  </r>
  <r>
    <x v="46"/>
    <x v="46"/>
    <x v="3"/>
    <s v="UN"/>
    <n v="137"/>
    <n v="6.96"/>
    <n v="953.52"/>
    <x v="0"/>
    <x v="1"/>
    <n v="103"/>
    <n v="982.12559999999996"/>
    <n v="716.88"/>
    <n v="1.3300970873786409"/>
    <n v="9.0218978102189773"/>
    <x v="0"/>
    <x v="0"/>
    <x v="0"/>
  </r>
  <r>
    <x v="173"/>
    <x v="173"/>
    <x v="3"/>
    <s v="UN"/>
    <n v="155"/>
    <n v="1.81"/>
    <n v="280.55"/>
    <x v="0"/>
    <x v="1"/>
    <n v="62"/>
    <n v="163.84119999999999"/>
    <n v="112.22"/>
    <n v="2.5"/>
    <n v="4.8"/>
    <x v="0"/>
    <x v="1"/>
    <x v="0"/>
  </r>
  <r>
    <x v="174"/>
    <x v="174"/>
    <x v="3"/>
    <s v="UN"/>
    <n v="920"/>
    <n v="5.56"/>
    <n v="5115.2"/>
    <x v="0"/>
    <x v="1"/>
    <n v="61.3"/>
    <n v="562.36619999999994"/>
    <n v="340.82799999999997"/>
    <n v="15.00815660685155"/>
    <n v="0.79956521739130437"/>
    <x v="0"/>
    <x v="0"/>
    <x v="1"/>
  </r>
  <r>
    <x v="48"/>
    <x v="48"/>
    <x v="3"/>
    <s v="UN"/>
    <n v="510"/>
    <n v="91"/>
    <n v="46410"/>
    <x v="0"/>
    <x v="1"/>
    <n v="892"/>
    <n v="97406.399999999994"/>
    <n v="81172"/>
    <n v="0.5717488789237668"/>
    <n v="20.988235294117647"/>
    <x v="1"/>
    <x v="2"/>
    <x v="0"/>
  </r>
  <r>
    <x v="175"/>
    <x v="175"/>
    <x v="3"/>
    <s v="UN"/>
    <n v="587"/>
    <n v="32"/>
    <n v="18784"/>
    <x v="0"/>
    <x v="1"/>
    <n v="0"/>
    <n v="0"/>
    <n v="0"/>
    <n v="0"/>
    <n v="0"/>
    <x v="0"/>
    <x v="0"/>
    <x v="4"/>
  </r>
  <r>
    <x v="176"/>
    <x v="176"/>
    <x v="3"/>
    <s v="UN"/>
    <n v="12"/>
    <n v="5.13"/>
    <n v="61.56"/>
    <x v="0"/>
    <x v="1"/>
    <n v="0"/>
    <n v="0"/>
    <n v="0"/>
    <n v="0"/>
    <n v="0"/>
    <x v="0"/>
    <x v="0"/>
    <x v="4"/>
  </r>
  <r>
    <x v="177"/>
    <x v="177"/>
    <x v="3"/>
    <s v="UN"/>
    <n v="294"/>
    <n v="2.2200000000000002"/>
    <n v="652.68000000000006"/>
    <x v="0"/>
    <x v="1"/>
    <n v="66"/>
    <n v="212.45400000000001"/>
    <n v="146.52000000000001"/>
    <n v="4.4545454545454541"/>
    <n v="2.6938775510204085"/>
    <x v="0"/>
    <x v="0"/>
    <x v="2"/>
  </r>
  <r>
    <x v="51"/>
    <x v="51"/>
    <x v="3"/>
    <s v="UN"/>
    <n v="2"/>
    <n v="2.0699999999999998"/>
    <n v="4.1399999999999997"/>
    <x v="0"/>
    <x v="1"/>
    <n v="90"/>
    <n v="344.65499999999997"/>
    <n v="186.29999999999998"/>
    <n v="2.2222222222222223E-2"/>
    <n v="540"/>
    <x v="0"/>
    <x v="0"/>
    <x v="0"/>
  </r>
  <r>
    <x v="178"/>
    <x v="178"/>
    <x v="3"/>
    <s v="UN"/>
    <n v="6"/>
    <n v="48"/>
    <n v="288"/>
    <x v="0"/>
    <x v="1"/>
    <n v="982"/>
    <n v="84373.440000000002"/>
    <n v="47136"/>
    <n v="6.1099796334012219E-3"/>
    <n v="1964"/>
    <x v="2"/>
    <x v="2"/>
    <x v="0"/>
  </r>
  <r>
    <x v="179"/>
    <x v="179"/>
    <x v="3"/>
    <s v="UN"/>
    <n v="45"/>
    <n v="7.92"/>
    <n v="356.4"/>
    <x v="0"/>
    <x v="1"/>
    <n v="115"/>
    <n v="1429.9560000000001"/>
    <n v="910.8"/>
    <n v="0.39130434782608697"/>
    <n v="30.666666666666664"/>
    <x v="0"/>
    <x v="0"/>
    <x v="0"/>
  </r>
  <r>
    <x v="180"/>
    <x v="180"/>
    <x v="3"/>
    <s v="UN"/>
    <n v="92"/>
    <n v="3.63"/>
    <n v="333.96"/>
    <x v="0"/>
    <x v="1"/>
    <n v="91"/>
    <n v="528.52799999999991"/>
    <n v="330.33"/>
    <n v="1.0109890109890109"/>
    <n v="11.869565217391305"/>
    <x v="0"/>
    <x v="1"/>
    <x v="0"/>
  </r>
  <r>
    <x v="181"/>
    <x v="181"/>
    <x v="3"/>
    <s v="UN"/>
    <n v="481"/>
    <n v="2.0499999999999998"/>
    <n v="986.05"/>
    <x v="0"/>
    <x v="1"/>
    <n v="81"/>
    <n v="272.32199999999995"/>
    <n v="166.04999999999998"/>
    <n v="5.9382716049382713"/>
    <n v="2.0207900207900207"/>
    <x v="0"/>
    <x v="0"/>
    <x v="2"/>
  </r>
  <r>
    <x v="53"/>
    <x v="53"/>
    <x v="3"/>
    <s v="UN"/>
    <n v="91"/>
    <n v="68"/>
    <n v="6188"/>
    <x v="0"/>
    <x v="1"/>
    <n v="812"/>
    <n v="67915.679999999993"/>
    <n v="55216"/>
    <n v="0.11206896551724138"/>
    <n v="107.07692307692308"/>
    <x v="1"/>
    <x v="2"/>
    <x v="0"/>
  </r>
  <r>
    <x v="182"/>
    <x v="182"/>
    <x v="3"/>
    <s v="UN"/>
    <n v="544"/>
    <n v="6.17"/>
    <n v="3356.48"/>
    <x v="0"/>
    <x v="1"/>
    <n v="60.4"/>
    <n v="640.98896000000002"/>
    <n v="372.66800000000001"/>
    <n v="9.0066225165562912"/>
    <n v="1.3323529411764705"/>
    <x v="0"/>
    <x v="1"/>
    <x v="3"/>
  </r>
  <r>
    <x v="183"/>
    <x v="183"/>
    <x v="4"/>
    <s v="UN"/>
    <n v="903"/>
    <n v="6.67"/>
    <n v="6023.01"/>
    <x v="0"/>
    <x v="1"/>
    <n v="53.1"/>
    <n v="644.60214000000008"/>
    <n v="354.17700000000002"/>
    <n v="17.005649717514125"/>
    <n v="0.70564784053156149"/>
    <x v="0"/>
    <x v="0"/>
    <x v="1"/>
  </r>
  <r>
    <x v="183"/>
    <x v="183"/>
    <x v="4"/>
    <s v="UN"/>
    <n v="712"/>
    <n v="3.07"/>
    <n v="2185.8399999999997"/>
    <x v="0"/>
    <x v="1"/>
    <n v="101"/>
    <n v="462.0043"/>
    <n v="310.07"/>
    <n v="7.0495049504950495"/>
    <n v="1.702247191011236"/>
    <x v="0"/>
    <x v="0"/>
    <x v="3"/>
  </r>
  <r>
    <x v="54"/>
    <x v="54"/>
    <x v="4"/>
    <s v="UN"/>
    <n v="209"/>
    <n v="3.98"/>
    <n v="831.82"/>
    <x v="0"/>
    <x v="1"/>
    <n v="69.5"/>
    <n v="489.59969999999998"/>
    <n v="276.61"/>
    <n v="3.0071942446043165"/>
    <n v="3.9904306220095696"/>
    <x v="0"/>
    <x v="0"/>
    <x v="2"/>
  </r>
  <r>
    <x v="184"/>
    <x v="184"/>
    <x v="4"/>
    <s v="UN"/>
    <n v="42"/>
    <n v="3.54"/>
    <n v="148.68"/>
    <x v="0"/>
    <x v="1"/>
    <n v="148"/>
    <n v="675.85679999999991"/>
    <n v="523.91999999999996"/>
    <n v="0.28378378378378377"/>
    <n v="42.285714285714285"/>
    <x v="0"/>
    <x v="1"/>
    <x v="0"/>
  </r>
  <r>
    <x v="56"/>
    <x v="56"/>
    <x v="4"/>
    <s v="UN"/>
    <n v="8"/>
    <n v="5.41"/>
    <n v="43.28"/>
    <x v="0"/>
    <x v="1"/>
    <n v="0"/>
    <n v="0"/>
    <n v="0"/>
    <n v="0"/>
    <n v="0"/>
    <x v="0"/>
    <x v="0"/>
    <x v="4"/>
  </r>
  <r>
    <x v="185"/>
    <x v="185"/>
    <x v="4"/>
    <s v="UN"/>
    <n v="468"/>
    <n v="42"/>
    <n v="19656"/>
    <x v="0"/>
    <x v="1"/>
    <n v="557"/>
    <n v="35091"/>
    <n v="23394"/>
    <n v="0.84021543985637348"/>
    <n v="14.282051282051281"/>
    <x v="1"/>
    <x v="2"/>
    <x v="0"/>
  </r>
  <r>
    <x v="58"/>
    <x v="58"/>
    <x v="4"/>
    <s v="UN"/>
    <n v="944"/>
    <n v="5.28"/>
    <n v="4984.3200000000006"/>
    <x v="0"/>
    <x v="1"/>
    <n v="52.4"/>
    <n v="409.47456000000005"/>
    <n v="276.67200000000003"/>
    <n v="18.015267175572518"/>
    <n v="0.66610169491525428"/>
    <x v="0"/>
    <x v="0"/>
    <x v="1"/>
  </r>
  <r>
    <x v="59"/>
    <x v="59"/>
    <x v="4"/>
    <s v="UN"/>
    <n v="402"/>
    <n v="2.37"/>
    <n v="952.74"/>
    <x v="0"/>
    <x v="1"/>
    <n v="78"/>
    <n v="251.40960000000004"/>
    <n v="184.86"/>
    <n v="5.1538461538461542"/>
    <n v="2.3283582089552239"/>
    <x v="0"/>
    <x v="0"/>
    <x v="2"/>
  </r>
  <r>
    <x v="186"/>
    <x v="186"/>
    <x v="4"/>
    <s v="UN"/>
    <n v="449"/>
    <n v="56"/>
    <n v="25144"/>
    <x v="0"/>
    <x v="1"/>
    <n v="521"/>
    <n v="54850.879999999997"/>
    <n v="29176"/>
    <n v="0.86180422264875245"/>
    <n v="13.924276169265033"/>
    <x v="1"/>
    <x v="2"/>
    <x v="0"/>
  </r>
  <r>
    <x v="187"/>
    <x v="187"/>
    <x v="4"/>
    <s v="UN"/>
    <n v="0"/>
    <n v="7.06"/>
    <n v="0"/>
    <x v="0"/>
    <x v="1"/>
    <n v="77"/>
    <n v="771.94039999999995"/>
    <n v="543.62"/>
    <n v="0"/>
    <n v="0"/>
    <x v="0"/>
    <x v="0"/>
    <x v="0"/>
  </r>
  <r>
    <x v="63"/>
    <x v="63"/>
    <x v="4"/>
    <s v="UN"/>
    <n v="446"/>
    <n v="6.26"/>
    <n v="2791.96"/>
    <x v="0"/>
    <x v="1"/>
    <n v="74.3"/>
    <n v="767.4446999999999"/>
    <n v="465.11799999999994"/>
    <n v="6.0026917900403767"/>
    <n v="1.999103139013453"/>
    <x v="0"/>
    <x v="0"/>
    <x v="3"/>
  </r>
  <r>
    <x v="63"/>
    <x v="63"/>
    <x v="4"/>
    <s v="UN"/>
    <n v="534"/>
    <n v="7.03"/>
    <n v="3754.02"/>
    <x v="0"/>
    <x v="1"/>
    <n v="53.4"/>
    <n v="608.15123999999992"/>
    <n v="375.40199999999999"/>
    <n v="10"/>
    <n v="1.2"/>
    <x v="0"/>
    <x v="0"/>
    <x v="3"/>
  </r>
  <r>
    <x v="188"/>
    <x v="188"/>
    <x v="4"/>
    <s v="UN"/>
    <n v="590"/>
    <n v="4.29"/>
    <n v="2531.1"/>
    <x v="0"/>
    <x v="1"/>
    <n v="49.1"/>
    <n v="351.76713000000001"/>
    <n v="210.63900000000001"/>
    <n v="12.016293279022403"/>
    <n v="0.99864406779661019"/>
    <x v="0"/>
    <x v="0"/>
    <x v="1"/>
  </r>
  <r>
    <x v="189"/>
    <x v="189"/>
    <x v="4"/>
    <s v="UN"/>
    <n v="231"/>
    <n v="4.21"/>
    <n v="972.51"/>
    <x v="0"/>
    <x v="1"/>
    <n v="60"/>
    <n v="346.06199999999995"/>
    <n v="252.6"/>
    <n v="3.85"/>
    <n v="3.116883116883117"/>
    <x v="0"/>
    <x v="1"/>
    <x v="2"/>
  </r>
  <r>
    <x v="69"/>
    <x v="69"/>
    <x v="5"/>
    <s v="UN"/>
    <n v="0"/>
    <n v="36"/>
    <n v="0"/>
    <x v="0"/>
    <x v="1"/>
    <n v="546"/>
    <n v="30663.360000000001"/>
    <n v="19656"/>
    <n v="0"/>
    <n v="0"/>
    <x v="1"/>
    <x v="2"/>
    <x v="0"/>
  </r>
  <r>
    <x v="190"/>
    <x v="190"/>
    <x v="5"/>
    <s v="UN"/>
    <n v="395"/>
    <n v="4.42"/>
    <n v="1745.8999999999999"/>
    <x v="0"/>
    <x v="1"/>
    <n v="133"/>
    <n v="1099.2982000000002"/>
    <n v="587.86"/>
    <n v="2.969924812030075"/>
    <n v="4.0405063291139243"/>
    <x v="0"/>
    <x v="0"/>
    <x v="0"/>
  </r>
  <r>
    <x v="190"/>
    <x v="190"/>
    <x v="5"/>
    <s v="UN"/>
    <n v="1140"/>
    <n v="3.27"/>
    <n v="3727.8"/>
    <x v="0"/>
    <x v="1"/>
    <n v="81.400000000000006"/>
    <n v="457.82616000000002"/>
    <n v="266.178"/>
    <n v="14.004914004914005"/>
    <n v="0.85684210526315796"/>
    <x v="0"/>
    <x v="0"/>
    <x v="1"/>
  </r>
  <r>
    <x v="191"/>
    <x v="191"/>
    <x v="5"/>
    <s v="UN"/>
    <n v="28"/>
    <n v="5.37"/>
    <n v="150.36000000000001"/>
    <x v="0"/>
    <x v="1"/>
    <n v="89"/>
    <n v="712.11570000000006"/>
    <n v="477.93"/>
    <n v="0.3146067415730337"/>
    <n v="38.142857142857146"/>
    <x v="0"/>
    <x v="0"/>
    <x v="0"/>
  </r>
  <r>
    <x v="192"/>
    <x v="192"/>
    <x v="6"/>
    <s v="UN"/>
    <n v="208"/>
    <n v="7.89"/>
    <n v="1641.12"/>
    <x v="0"/>
    <x v="1"/>
    <n v="51.9"/>
    <n v="663.37541999999996"/>
    <n v="409.49099999999999"/>
    <n v="4.0077071290944124"/>
    <n v="2.9942307692307693"/>
    <x v="0"/>
    <x v="0"/>
    <x v="2"/>
  </r>
  <r>
    <x v="193"/>
    <x v="193"/>
    <x v="6"/>
    <s v="UN"/>
    <n v="84"/>
    <n v="6.46"/>
    <n v="542.64"/>
    <x v="0"/>
    <x v="1"/>
    <n v="83.7"/>
    <n v="719.13365999999996"/>
    <n v="540.702"/>
    <n v="1.0035842293906809"/>
    <n v="11.957142857142857"/>
    <x v="0"/>
    <x v="1"/>
    <x v="0"/>
  </r>
  <r>
    <x v="194"/>
    <x v="194"/>
    <x v="6"/>
    <s v="UN"/>
    <n v="810"/>
    <n v="6.93"/>
    <n v="5613.3"/>
    <x v="0"/>
    <x v="1"/>
    <n v="50.6"/>
    <n v="617.15808000000004"/>
    <n v="350.65800000000002"/>
    <n v="16.007905138339922"/>
    <n v="0.74962962962962953"/>
    <x v="0"/>
    <x v="0"/>
    <x v="1"/>
  </r>
  <r>
    <x v="77"/>
    <x v="77"/>
    <x v="6"/>
    <s v="UN"/>
    <n v="1611"/>
    <n v="7.55"/>
    <n v="12163.05"/>
    <x v="0"/>
    <x v="1"/>
    <n v="89.5"/>
    <n v="1114.94625"/>
    <n v="675.72500000000002"/>
    <n v="18"/>
    <n v="0.66666666666666663"/>
    <x v="0"/>
    <x v="0"/>
    <x v="1"/>
  </r>
  <r>
    <x v="195"/>
    <x v="195"/>
    <x v="6"/>
    <s v="UN"/>
    <n v="32"/>
    <n v="6.6"/>
    <n v="211.2"/>
    <x v="0"/>
    <x v="1"/>
    <n v="107"/>
    <n v="1341.78"/>
    <n v="706.19999999999993"/>
    <n v="0.29906542056074764"/>
    <n v="40.125"/>
    <x v="0"/>
    <x v="0"/>
    <x v="0"/>
  </r>
  <r>
    <x v="196"/>
    <x v="196"/>
    <x v="6"/>
    <s v="UN"/>
    <n v="0"/>
    <n v="6.6"/>
    <n v="0"/>
    <x v="0"/>
    <x v="1"/>
    <n v="25"/>
    <n v="283.8"/>
    <n v="165"/>
    <n v="0"/>
    <n v="0"/>
    <x v="0"/>
    <x v="1"/>
    <x v="0"/>
  </r>
  <r>
    <x v="197"/>
    <x v="197"/>
    <x v="6"/>
    <s v="UN"/>
    <n v="1151"/>
    <n v="2.11"/>
    <n v="2428.6099999999997"/>
    <x v="0"/>
    <x v="1"/>
    <n v="88.5"/>
    <n v="341.72504999999995"/>
    <n v="186.73499999999999"/>
    <n v="13.005649717514125"/>
    <n v="0.92267593397046044"/>
    <x v="0"/>
    <x v="0"/>
    <x v="1"/>
  </r>
  <r>
    <x v="198"/>
    <x v="198"/>
    <x v="6"/>
    <s v="UN"/>
    <n v="110"/>
    <n v="5.69"/>
    <n v="625.90000000000009"/>
    <x v="0"/>
    <x v="1"/>
    <n v="131"/>
    <n v="969.00700000000006"/>
    <n v="745.3900000000001"/>
    <n v="0.83969465648854957"/>
    <n v="14.290909090909091"/>
    <x v="0"/>
    <x v="0"/>
    <x v="0"/>
  </r>
  <r>
    <x v="199"/>
    <x v="199"/>
    <x v="6"/>
    <s v="UN"/>
    <n v="903"/>
    <n v="49"/>
    <n v="44247"/>
    <x v="0"/>
    <x v="1"/>
    <n v="881"/>
    <n v="63458.43"/>
    <n v="43169"/>
    <n v="1.0249716231555051"/>
    <n v="11.70764119601329"/>
    <x v="1"/>
    <x v="2"/>
    <x v="0"/>
  </r>
  <r>
    <x v="200"/>
    <x v="200"/>
    <x v="6"/>
    <s v="UN"/>
    <n v="173"/>
    <n v="3.29"/>
    <n v="569.16999999999996"/>
    <x v="0"/>
    <x v="1"/>
    <n v="149"/>
    <n v="705.90239999999994"/>
    <n v="490.21"/>
    <n v="1.1610738255033557"/>
    <n v="10.335260115606937"/>
    <x v="0"/>
    <x v="0"/>
    <x v="0"/>
  </r>
  <r>
    <x v="201"/>
    <x v="201"/>
    <x v="7"/>
    <s v="UN"/>
    <n v="840"/>
    <n v="5"/>
    <n v="4200"/>
    <x v="0"/>
    <x v="1"/>
    <n v="70"/>
    <n v="640.5"/>
    <n v="350"/>
    <n v="12"/>
    <n v="1"/>
    <x v="0"/>
    <x v="0"/>
    <x v="1"/>
  </r>
  <r>
    <x v="202"/>
    <x v="202"/>
    <x v="7"/>
    <s v="UN"/>
    <n v="158"/>
    <n v="70"/>
    <n v="11060"/>
    <x v="0"/>
    <x v="1"/>
    <n v="602"/>
    <n v="77116.2"/>
    <n v="42140"/>
    <n v="0.26245847176079734"/>
    <n v="45.721518987341774"/>
    <x v="1"/>
    <x v="2"/>
    <x v="0"/>
  </r>
  <r>
    <x v="84"/>
    <x v="84"/>
    <x v="7"/>
    <s v="UN"/>
    <n v="519"/>
    <n v="1.5"/>
    <n v="778.5"/>
    <x v="0"/>
    <x v="1"/>
    <n v="72"/>
    <n v="183.6"/>
    <n v="108"/>
    <n v="7.208333333333333"/>
    <n v="1.6647398843930636"/>
    <x v="0"/>
    <x v="0"/>
    <x v="3"/>
  </r>
  <r>
    <x v="203"/>
    <x v="203"/>
    <x v="7"/>
    <s v="UN"/>
    <n v="3"/>
    <n v="1.84"/>
    <n v="5.5200000000000005"/>
    <x v="0"/>
    <x v="1"/>
    <n v="131"/>
    <n v="325.404"/>
    <n v="241.04000000000002"/>
    <n v="2.2900763358778626E-2"/>
    <n v="524"/>
    <x v="0"/>
    <x v="1"/>
    <x v="0"/>
  </r>
  <r>
    <x v="88"/>
    <x v="88"/>
    <x v="7"/>
    <s v="UN"/>
    <n v="3"/>
    <n v="7.85"/>
    <n v="23.549999999999997"/>
    <x v="0"/>
    <x v="1"/>
    <n v="122"/>
    <n v="1331.203"/>
    <n v="957.69999999999993"/>
    <n v="2.4590163934426229E-2"/>
    <n v="488"/>
    <x v="0"/>
    <x v="0"/>
    <x v="0"/>
  </r>
  <r>
    <x v="204"/>
    <x v="204"/>
    <x v="7"/>
    <s v="UN"/>
    <n v="288"/>
    <n v="2.78"/>
    <n v="800.64"/>
    <x v="0"/>
    <x v="1"/>
    <n v="95.8"/>
    <n v="324.91527999999994"/>
    <n v="266.32399999999996"/>
    <n v="3.0062630480167014"/>
    <n v="3.9916666666666667"/>
    <x v="0"/>
    <x v="0"/>
    <x v="2"/>
  </r>
  <r>
    <x v="205"/>
    <x v="205"/>
    <x v="7"/>
    <s v="UN"/>
    <n v="1583"/>
    <n v="6.54"/>
    <n v="10352.82"/>
    <x v="0"/>
    <x v="1"/>
    <n v="93.1"/>
    <n v="1144.6831199999997"/>
    <n v="608.87399999999991"/>
    <n v="17.003222341568208"/>
    <n v="0.70574857864813645"/>
    <x v="0"/>
    <x v="0"/>
    <x v="1"/>
  </r>
  <r>
    <x v="206"/>
    <x v="206"/>
    <x v="7"/>
    <s v="UN"/>
    <n v="757"/>
    <n v="4.53"/>
    <n v="3429.21"/>
    <x v="0"/>
    <x v="1"/>
    <n v="44.5"/>
    <n v="298.3458"/>
    <n v="201.58500000000001"/>
    <n v="17.011235955056179"/>
    <n v="0.70541611624834877"/>
    <x v="0"/>
    <x v="1"/>
    <x v="1"/>
  </r>
  <r>
    <x v="91"/>
    <x v="91"/>
    <x v="7"/>
    <s v="UN"/>
    <n v="323"/>
    <n v="2.02"/>
    <n v="652.46"/>
    <x v="0"/>
    <x v="1"/>
    <n v="107"/>
    <n v="389.05200000000002"/>
    <n v="216.14000000000001"/>
    <n v="3.0186915887850465"/>
    <n v="3.975232198142415"/>
    <x v="0"/>
    <x v="0"/>
    <x v="2"/>
  </r>
  <r>
    <x v="91"/>
    <x v="91"/>
    <x v="7"/>
    <s v="UN"/>
    <n v="614"/>
    <n v="6.84"/>
    <n v="4199.76"/>
    <x v="0"/>
    <x v="1"/>
    <n v="34.1"/>
    <n v="363.86063999999999"/>
    <n v="233.244"/>
    <n v="18.005865102639294"/>
    <n v="0.66644951140065156"/>
    <x v="0"/>
    <x v="0"/>
    <x v="1"/>
  </r>
  <r>
    <x v="92"/>
    <x v="92"/>
    <x v="7"/>
    <s v="UN"/>
    <n v="1140"/>
    <n v="1.26"/>
    <n v="1436.4"/>
    <x v="0"/>
    <x v="1"/>
    <n v="92"/>
    <n v="208.65599999999998"/>
    <n v="115.92"/>
    <n v="12.391304347826088"/>
    <n v="0.96842105263157885"/>
    <x v="0"/>
    <x v="0"/>
    <x v="1"/>
  </r>
  <r>
    <x v="207"/>
    <x v="207"/>
    <x v="7"/>
    <s v="UN"/>
    <n v="285"/>
    <n v="3.98"/>
    <n v="1134.3"/>
    <x v="0"/>
    <x v="1"/>
    <n v="52"/>
    <n v="374.5976"/>
    <n v="206.96"/>
    <n v="5.4807692307692308"/>
    <n v="2.1894736842105265"/>
    <x v="0"/>
    <x v="1"/>
    <x v="2"/>
  </r>
  <r>
    <x v="94"/>
    <x v="94"/>
    <x v="7"/>
    <s v="UN"/>
    <n v="1149"/>
    <n v="1.8"/>
    <n v="2068.2000000000003"/>
    <x v="0"/>
    <x v="1"/>
    <n v="86"/>
    <n v="291.024"/>
    <n v="154.80000000000001"/>
    <n v="13.36046511627907"/>
    <n v="0.89817232375979117"/>
    <x v="0"/>
    <x v="1"/>
    <x v="1"/>
  </r>
  <r>
    <x v="208"/>
    <x v="208"/>
    <x v="7"/>
    <s v="UN"/>
    <n v="178"/>
    <n v="4.5199999999999996"/>
    <n v="804.56"/>
    <x v="0"/>
    <x v="1"/>
    <n v="59.2"/>
    <n v="478.97536000000002"/>
    <n v="267.584"/>
    <n v="3.0067567567567566"/>
    <n v="3.9910112359550562"/>
    <x v="0"/>
    <x v="0"/>
    <x v="2"/>
  </r>
  <r>
    <x v="209"/>
    <x v="209"/>
    <x v="7"/>
    <s v="UN"/>
    <n v="567"/>
    <n v="67"/>
    <n v="37989"/>
    <x v="0"/>
    <x v="1"/>
    <n v="710"/>
    <n v="59938.2"/>
    <n v="47570"/>
    <n v="0.79859154929577469"/>
    <n v="15.026455026455025"/>
    <x v="1"/>
    <x v="2"/>
    <x v="0"/>
  </r>
  <r>
    <x v="96"/>
    <x v="96"/>
    <x v="7"/>
    <s v="UN"/>
    <n v="46"/>
    <n v="4.45"/>
    <n v="204.70000000000002"/>
    <x v="0"/>
    <x v="1"/>
    <n v="103"/>
    <n v="710.4425"/>
    <n v="458.35"/>
    <n v="0.44660194174757284"/>
    <n v="26.869565217391305"/>
    <x v="0"/>
    <x v="1"/>
    <x v="0"/>
  </r>
  <r>
    <x v="210"/>
    <x v="210"/>
    <x v="7"/>
    <s v="UN"/>
    <n v="0"/>
    <n v="1.05"/>
    <n v="0"/>
    <x v="0"/>
    <x v="1"/>
    <n v="117"/>
    <n v="230.95800000000003"/>
    <n v="122.85000000000001"/>
    <n v="0"/>
    <n v="0"/>
    <x v="0"/>
    <x v="0"/>
    <x v="0"/>
  </r>
  <r>
    <x v="97"/>
    <x v="97"/>
    <x v="7"/>
    <s v="UN"/>
    <n v="7"/>
    <n v="7.72"/>
    <n v="54.04"/>
    <x v="0"/>
    <x v="1"/>
    <n v="56"/>
    <n v="536.07680000000005"/>
    <n v="432.32"/>
    <n v="0.125"/>
    <n v="96"/>
    <x v="0"/>
    <x v="1"/>
    <x v="0"/>
  </r>
  <r>
    <x v="97"/>
    <x v="97"/>
    <x v="7"/>
    <s v="UN"/>
    <n v="1172"/>
    <n v="1.37"/>
    <n v="1605.64"/>
    <x v="0"/>
    <x v="1"/>
    <n v="77"/>
    <n v="144.5213"/>
    <n v="105.49000000000001"/>
    <n v="15.220779220779221"/>
    <n v="0.78839590443686003"/>
    <x v="0"/>
    <x v="1"/>
    <x v="1"/>
  </r>
  <r>
    <x v="211"/>
    <x v="211"/>
    <x v="7"/>
    <s v="UN"/>
    <n v="637"/>
    <n v="2.2200000000000002"/>
    <n v="1414.14"/>
    <x v="0"/>
    <x v="1"/>
    <n v="88"/>
    <n v="248.10720000000001"/>
    <n v="195.36"/>
    <n v="7.2386363636363633"/>
    <n v="1.6577708006279435"/>
    <x v="0"/>
    <x v="1"/>
    <x v="3"/>
  </r>
  <r>
    <x v="212"/>
    <x v="212"/>
    <x v="7"/>
    <s v="UN"/>
    <n v="425"/>
    <n v="4.67"/>
    <n v="1984.75"/>
    <x v="0"/>
    <x v="1"/>
    <n v="70.8"/>
    <n v="515.79215999999997"/>
    <n v="330.63599999999997"/>
    <n v="6.0028248587570623"/>
    <n v="1.9990588235294118"/>
    <x v="0"/>
    <x v="1"/>
    <x v="3"/>
  </r>
  <r>
    <x v="103"/>
    <x v="103"/>
    <x v="7"/>
    <s v="UN"/>
    <n v="70"/>
    <n v="1.5"/>
    <n v="105"/>
    <x v="0"/>
    <x v="1"/>
    <n v="138"/>
    <n v="289.8"/>
    <n v="207"/>
    <n v="0.50724637681159424"/>
    <n v="23.657142857142855"/>
    <x v="0"/>
    <x v="0"/>
    <x v="0"/>
  </r>
  <r>
    <x v="213"/>
    <x v="213"/>
    <x v="7"/>
    <s v="UN"/>
    <n v="512"/>
    <n v="3.37"/>
    <n v="1725.44"/>
    <x v="0"/>
    <x v="1"/>
    <n v="85.3"/>
    <n v="468.56143000000003"/>
    <n v="287.46100000000001"/>
    <n v="6.0023446658851114"/>
    <n v="1.99921875"/>
    <x v="0"/>
    <x v="0"/>
    <x v="3"/>
  </r>
  <r>
    <x v="106"/>
    <x v="106"/>
    <x v="7"/>
    <s v="UN"/>
    <n v="176"/>
    <n v="4.17"/>
    <n v="733.92"/>
    <x v="0"/>
    <x v="1"/>
    <n v="61"/>
    <n v="363.74910000000006"/>
    <n v="254.37"/>
    <n v="2.8852459016393444"/>
    <n v="4.1590909090909092"/>
    <x v="0"/>
    <x v="0"/>
    <x v="0"/>
  </r>
  <r>
    <x v="214"/>
    <x v="214"/>
    <x v="7"/>
    <s v="UN"/>
    <n v="276"/>
    <n v="3.11"/>
    <n v="858.36"/>
    <x v="0"/>
    <x v="1"/>
    <n v="72"/>
    <n v="369.46799999999996"/>
    <n v="223.92"/>
    <n v="3.8333333333333335"/>
    <n v="3.1304347826086953"/>
    <x v="0"/>
    <x v="0"/>
    <x v="2"/>
  </r>
  <r>
    <x v="215"/>
    <x v="215"/>
    <x v="7"/>
    <s v="UN"/>
    <n v="726"/>
    <n v="50"/>
    <n v="36300"/>
    <x v="0"/>
    <x v="1"/>
    <n v="654"/>
    <n v="53955"/>
    <n v="32700"/>
    <n v="1.1100917431192661"/>
    <n v="10.809917355371901"/>
    <x v="1"/>
    <x v="2"/>
    <x v="0"/>
  </r>
  <r>
    <x v="108"/>
    <x v="108"/>
    <x v="7"/>
    <s v="UN"/>
    <n v="371"/>
    <n v="1.2"/>
    <n v="445.2"/>
    <x v="0"/>
    <x v="1"/>
    <n v="85"/>
    <n v="183.6"/>
    <n v="102"/>
    <n v="4.3647058823529408"/>
    <n v="2.7493261455525611"/>
    <x v="0"/>
    <x v="0"/>
    <x v="2"/>
  </r>
  <r>
    <x v="216"/>
    <x v="216"/>
    <x v="7"/>
    <s v="UN"/>
    <n v="684"/>
    <n v="5.45"/>
    <n v="3727.8"/>
    <x v="0"/>
    <x v="1"/>
    <n v="52.6"/>
    <n v="418.53820000000002"/>
    <n v="286.67"/>
    <n v="13.00380228136882"/>
    <n v="0.92280701754385974"/>
    <x v="0"/>
    <x v="0"/>
    <x v="1"/>
  </r>
  <r>
    <x v="114"/>
    <x v="114"/>
    <x v="7"/>
    <s v="UN"/>
    <n v="378"/>
    <n v="62"/>
    <n v="23436"/>
    <x v="0"/>
    <x v="1"/>
    <n v="650"/>
    <n v="67704"/>
    <n v="40300"/>
    <n v="0.58153846153846156"/>
    <n v="20.634920634920633"/>
    <x v="1"/>
    <x v="2"/>
    <x v="0"/>
  </r>
  <r>
    <x v="217"/>
    <x v="217"/>
    <x v="7"/>
    <s v="UN"/>
    <n v="90"/>
    <n v="1"/>
    <n v="90"/>
    <x v="0"/>
    <x v="1"/>
    <n v="132"/>
    <n v="198"/>
    <n v="132"/>
    <n v="0.68181818181818177"/>
    <n v="17.600000000000001"/>
    <x v="0"/>
    <x v="1"/>
    <x v="0"/>
  </r>
  <r>
    <x v="218"/>
    <x v="218"/>
    <x v="7"/>
    <s v="UN"/>
    <n v="654"/>
    <n v="7.75"/>
    <n v="5068.5"/>
    <x v="0"/>
    <x v="1"/>
    <n v="93.3"/>
    <n v="976.15124999999989"/>
    <n v="723.07499999999993"/>
    <n v="7.009646302250804"/>
    <n v="1.7119266055045872"/>
    <x v="0"/>
    <x v="1"/>
    <x v="3"/>
  </r>
  <r>
    <x v="116"/>
    <x v="116"/>
    <x v="7"/>
    <s v="UN"/>
    <n v="547"/>
    <n v="19"/>
    <n v="10393"/>
    <x v="0"/>
    <x v="1"/>
    <n v="0"/>
    <n v="0"/>
    <n v="0"/>
    <n v="0"/>
    <n v="0"/>
    <x v="0"/>
    <x v="0"/>
    <x v="4"/>
  </r>
  <r>
    <x v="118"/>
    <x v="118"/>
    <x v="7"/>
    <s v="UN"/>
    <n v="49"/>
    <n v="6.38"/>
    <n v="312.62"/>
    <x v="0"/>
    <x v="1"/>
    <n v="124"/>
    <n v="1400.2823999999998"/>
    <n v="791.12"/>
    <n v="0.39516129032258063"/>
    <n v="30.367346938775512"/>
    <x v="0"/>
    <x v="0"/>
    <x v="0"/>
  </r>
  <r>
    <x v="219"/>
    <x v="219"/>
    <x v="7"/>
    <s v="UN"/>
    <n v="332"/>
    <n v="4.42"/>
    <n v="1467.44"/>
    <x v="0"/>
    <x v="1"/>
    <n v="109"/>
    <n v="698.5809999999999"/>
    <n v="481.78"/>
    <n v="3.0458715596330275"/>
    <n v="3.9397590361445785"/>
    <x v="0"/>
    <x v="0"/>
    <x v="2"/>
  </r>
  <r>
    <x v="220"/>
    <x v="220"/>
    <x v="7"/>
    <s v="UN"/>
    <n v="93"/>
    <n v="44"/>
    <n v="4092"/>
    <x v="0"/>
    <x v="1"/>
    <n v="844"/>
    <n v="69815.679999999993"/>
    <n v="37136"/>
    <n v="0.11018957345971564"/>
    <n v="108.90322580645162"/>
    <x v="1"/>
    <x v="2"/>
    <x v="0"/>
  </r>
  <r>
    <x v="221"/>
    <x v="221"/>
    <x v="7"/>
    <s v="UN"/>
    <n v="980"/>
    <n v="5.8"/>
    <n v="5684"/>
    <x v="0"/>
    <x v="1"/>
    <n v="81.599999999999994"/>
    <n v="582.13439999999991"/>
    <n v="473.28"/>
    <n v="12.009803921568627"/>
    <n v="0.99918367346938775"/>
    <x v="0"/>
    <x v="1"/>
    <x v="1"/>
  </r>
  <r>
    <x v="222"/>
    <x v="222"/>
    <x v="7"/>
    <s v="UN"/>
    <n v="151"/>
    <n v="1.65"/>
    <n v="249.14999999999998"/>
    <x v="0"/>
    <x v="1"/>
    <n v="126"/>
    <n v="272.34899999999999"/>
    <n v="207.89999999999998"/>
    <n v="1.1984126984126984"/>
    <n v="10.013245033112582"/>
    <x v="0"/>
    <x v="1"/>
    <x v="0"/>
  </r>
  <r>
    <x v="223"/>
    <x v="223"/>
    <x v="8"/>
    <s v="UN"/>
    <n v="531"/>
    <n v="6.78"/>
    <n v="3600.1800000000003"/>
    <x v="0"/>
    <x v="1"/>
    <n v="29.5"/>
    <n v="308.01540000000006"/>
    <n v="200.01000000000002"/>
    <n v="18"/>
    <n v="0.66666666666666663"/>
    <x v="0"/>
    <x v="0"/>
    <x v="1"/>
  </r>
  <r>
    <x v="224"/>
    <x v="224"/>
    <x v="8"/>
    <s v="UN"/>
    <n v="348"/>
    <n v="55"/>
    <n v="19140"/>
    <x v="0"/>
    <x v="1"/>
    <n v="585"/>
    <n v="48584.25"/>
    <n v="32175"/>
    <n v="0.59487179487179487"/>
    <n v="20.172413793103448"/>
    <x v="1"/>
    <x v="2"/>
    <x v="0"/>
  </r>
  <r>
    <x v="225"/>
    <x v="225"/>
    <x v="8"/>
    <s v="UN"/>
    <n v="591"/>
    <n v="4.63"/>
    <n v="2736.33"/>
    <x v="0"/>
    <x v="1"/>
    <n v="49.2"/>
    <n v="300.69072000000006"/>
    <n v="227.79600000000002"/>
    <n v="12.012195121951219"/>
    <n v="0.9989847715736041"/>
    <x v="0"/>
    <x v="1"/>
    <x v="1"/>
  </r>
  <r>
    <x v="226"/>
    <x v="226"/>
    <x v="8"/>
    <s v="UN"/>
    <n v="214"/>
    <n v="6.44"/>
    <n v="1378.16"/>
    <x v="0"/>
    <x v="1"/>
    <n v="145"/>
    <n v="1260.6300000000001"/>
    <n v="933.80000000000007"/>
    <n v="1.4758620689655173"/>
    <n v="8.130841121495326"/>
    <x v="0"/>
    <x v="0"/>
    <x v="0"/>
  </r>
  <r>
    <x v="226"/>
    <x v="226"/>
    <x v="8"/>
    <s v="UN"/>
    <n v="210"/>
    <n v="2.74"/>
    <n v="575.40000000000009"/>
    <x v="0"/>
    <x v="1"/>
    <n v="117"/>
    <n v="468.04680000000008"/>
    <n v="320.58000000000004"/>
    <n v="1.7948717948717949"/>
    <n v="6.6857142857142851"/>
    <x v="0"/>
    <x v="0"/>
    <x v="0"/>
  </r>
  <r>
    <x v="227"/>
    <x v="227"/>
    <x v="8"/>
    <s v="UN"/>
    <n v="341"/>
    <n v="7.03"/>
    <n v="2397.23"/>
    <x v="0"/>
    <x v="1"/>
    <n v="0"/>
    <n v="0"/>
    <n v="0"/>
    <n v="0"/>
    <n v="0"/>
    <x v="0"/>
    <x v="1"/>
    <x v="4"/>
  </r>
  <r>
    <x v="228"/>
    <x v="228"/>
    <x v="0"/>
    <s v="UN"/>
    <n v="855"/>
    <n v="43"/>
    <n v="36765"/>
    <x v="0"/>
    <x v="2"/>
    <n v="818"/>
    <n v="51705.78"/>
    <n v="35174"/>
    <n v="1.0452322738386308"/>
    <n v="11.480701754385965"/>
    <x v="1"/>
    <x v="2"/>
    <x v="0"/>
  </r>
  <r>
    <x v="229"/>
    <x v="229"/>
    <x v="1"/>
    <s v="UN"/>
    <n v="84"/>
    <n v="4.0199999999999996"/>
    <n v="337.67999999999995"/>
    <x v="0"/>
    <x v="2"/>
    <n v="143"/>
    <n v="701.32919999999979"/>
    <n v="574.8599999999999"/>
    <n v="0.58741258741258739"/>
    <n v="20.428571428571431"/>
    <x v="0"/>
    <x v="0"/>
    <x v="0"/>
  </r>
  <r>
    <x v="230"/>
    <x v="230"/>
    <x v="1"/>
    <s v="UN"/>
    <n v="444"/>
    <n v="4.45"/>
    <n v="1975.8000000000002"/>
    <x v="0"/>
    <x v="2"/>
    <n v="55.5"/>
    <n v="355.64400000000001"/>
    <n v="246.97500000000002"/>
    <n v="8"/>
    <n v="1.5"/>
    <x v="0"/>
    <x v="0"/>
    <x v="3"/>
  </r>
  <r>
    <x v="230"/>
    <x v="230"/>
    <x v="1"/>
    <s v="UN"/>
    <n v="546"/>
    <n v="4.43"/>
    <n v="2418.7799999999997"/>
    <x v="0"/>
    <x v="2"/>
    <n v="39"/>
    <n v="267.79349999999999"/>
    <n v="172.76999999999998"/>
    <n v="14"/>
    <n v="0.8571428571428571"/>
    <x v="0"/>
    <x v="0"/>
    <x v="1"/>
  </r>
  <r>
    <x v="231"/>
    <x v="231"/>
    <x v="1"/>
    <s v="UN"/>
    <n v="58"/>
    <n v="4.8600000000000003"/>
    <n v="281.88"/>
    <x v="0"/>
    <x v="2"/>
    <n v="105"/>
    <n v="688.90499999999997"/>
    <n v="510.3"/>
    <n v="0.55238095238095242"/>
    <n v="21.72413793103448"/>
    <x v="0"/>
    <x v="1"/>
    <x v="0"/>
  </r>
  <r>
    <x v="231"/>
    <x v="231"/>
    <x v="1"/>
    <s v="UN"/>
    <n v="645"/>
    <n v="1.63"/>
    <n v="1051.3499999999999"/>
    <x v="0"/>
    <x v="2"/>
    <n v="147"/>
    <n v="416.92140000000001"/>
    <n v="239.60999999999999"/>
    <n v="4.3877551020408161"/>
    <n v="2.7348837209302328"/>
    <x v="0"/>
    <x v="1"/>
    <x v="2"/>
  </r>
  <r>
    <x v="232"/>
    <x v="232"/>
    <x v="1"/>
    <s v="UN"/>
    <n v="971"/>
    <n v="7.94"/>
    <n v="7709.7400000000007"/>
    <x v="0"/>
    <x v="2"/>
    <n v="80.900000000000006"/>
    <n v="989.21284000000014"/>
    <n v="642.34600000000012"/>
    <n v="12.002472187886278"/>
    <n v="0.99979402677651918"/>
    <x v="0"/>
    <x v="0"/>
    <x v="1"/>
  </r>
  <r>
    <x v="233"/>
    <x v="233"/>
    <x v="2"/>
    <s v="UN"/>
    <n v="17"/>
    <n v="5.61"/>
    <n v="95.37"/>
    <x v="0"/>
    <x v="2"/>
    <n v="62"/>
    <n v="633.03239999999994"/>
    <n v="347.82"/>
    <n v="0.27419354838709675"/>
    <n v="43.764705882352942"/>
    <x v="0"/>
    <x v="0"/>
    <x v="0"/>
  </r>
  <r>
    <x v="135"/>
    <x v="135"/>
    <x v="2"/>
    <s v="UN"/>
    <n v="94"/>
    <n v="3.51"/>
    <n v="329.94"/>
    <x v="0"/>
    <x v="2"/>
    <n v="93.1"/>
    <n v="565.33112999999992"/>
    <n v="326.78099999999995"/>
    <n v="1.0096670247046187"/>
    <n v="11.885106382978723"/>
    <x v="0"/>
    <x v="1"/>
    <x v="0"/>
  </r>
  <r>
    <x v="234"/>
    <x v="234"/>
    <x v="2"/>
    <s v="UN"/>
    <n v="36"/>
    <n v="2.58"/>
    <n v="92.88"/>
    <x v="0"/>
    <x v="2"/>
    <n v="76"/>
    <n v="329.4144"/>
    <n v="196.08"/>
    <n v="0.47368421052631576"/>
    <n v="25.333333333333336"/>
    <x v="0"/>
    <x v="0"/>
    <x v="0"/>
  </r>
  <r>
    <x v="234"/>
    <x v="234"/>
    <x v="2"/>
    <s v="UN"/>
    <n v="1032"/>
    <n v="1.23"/>
    <n v="1269.3599999999999"/>
    <x v="0"/>
    <x v="2"/>
    <n v="66"/>
    <n v="140.44139999999999"/>
    <n v="81.179999999999993"/>
    <n v="15.636363636363637"/>
    <n v="0.76744186046511631"/>
    <x v="0"/>
    <x v="0"/>
    <x v="1"/>
  </r>
  <r>
    <x v="235"/>
    <x v="235"/>
    <x v="2"/>
    <s v="UN"/>
    <n v="84"/>
    <n v="6.25"/>
    <n v="525"/>
    <x v="0"/>
    <x v="2"/>
    <n v="0"/>
    <n v="0"/>
    <n v="0"/>
    <n v="0"/>
    <n v="0"/>
    <x v="0"/>
    <x v="1"/>
    <x v="4"/>
  </r>
  <r>
    <x v="236"/>
    <x v="236"/>
    <x v="2"/>
    <s v="UN"/>
    <n v="470"/>
    <n v="31"/>
    <n v="14570"/>
    <x v="0"/>
    <x v="2"/>
    <n v="728"/>
    <n v="39268.32"/>
    <n v="22568"/>
    <n v="0.64560439560439564"/>
    <n v="18.587234042553192"/>
    <x v="1"/>
    <x v="2"/>
    <x v="0"/>
  </r>
  <r>
    <x v="9"/>
    <x v="9"/>
    <x v="3"/>
    <s v="UN"/>
    <n v="853"/>
    <n v="37"/>
    <n v="31561"/>
    <x v="0"/>
    <x v="2"/>
    <n v="940"/>
    <n v="49735.4"/>
    <n v="34780"/>
    <n v="0.9074468085106383"/>
    <n v="13.223915592028137"/>
    <x v="1"/>
    <x v="2"/>
    <x v="0"/>
  </r>
  <r>
    <x v="10"/>
    <x v="10"/>
    <x v="3"/>
    <s v="UN"/>
    <n v="88"/>
    <n v="6.74"/>
    <n v="593.12"/>
    <x v="0"/>
    <x v="2"/>
    <n v="43.8"/>
    <n v="549.09432000000004"/>
    <n v="295.21199999999999"/>
    <n v="2.0091324200913245"/>
    <n v="5.9727272727272718"/>
    <x v="0"/>
    <x v="1"/>
    <x v="0"/>
  </r>
  <r>
    <x v="237"/>
    <x v="237"/>
    <x v="3"/>
    <s v="UN"/>
    <n v="189"/>
    <n v="1.82"/>
    <n v="343.98"/>
    <x v="0"/>
    <x v="2"/>
    <n v="124"/>
    <n v="277.58639999999997"/>
    <n v="225.68"/>
    <n v="1.5241935483870968"/>
    <n v="7.8730158730158735"/>
    <x v="0"/>
    <x v="1"/>
    <x v="0"/>
  </r>
  <r>
    <x v="238"/>
    <x v="238"/>
    <x v="3"/>
    <s v="UN"/>
    <n v="1352"/>
    <n v="42"/>
    <n v="56784"/>
    <x v="0"/>
    <x v="2"/>
    <n v="969"/>
    <n v="58605.120000000003"/>
    <n v="40698"/>
    <n v="1.3952528379772962"/>
    <n v="8.6005917159763321"/>
    <x v="2"/>
    <x v="2"/>
    <x v="0"/>
  </r>
  <r>
    <x v="238"/>
    <x v="238"/>
    <x v="3"/>
    <s v="UN"/>
    <n v="123"/>
    <n v="76"/>
    <n v="9348"/>
    <x v="0"/>
    <x v="2"/>
    <n v="323"/>
    <n v="33630.76"/>
    <n v="24548"/>
    <n v="0.38080495356037153"/>
    <n v="31.512195121951219"/>
    <x v="2"/>
    <x v="2"/>
    <x v="0"/>
  </r>
  <r>
    <x v="239"/>
    <x v="239"/>
    <x v="3"/>
    <s v="UN"/>
    <n v="73"/>
    <n v="2.19"/>
    <n v="159.87"/>
    <x v="0"/>
    <x v="2"/>
    <n v="77"/>
    <n v="215.84639999999999"/>
    <n v="168.63"/>
    <n v="0.94805194805194803"/>
    <n v="12.657534246575343"/>
    <x v="0"/>
    <x v="1"/>
    <x v="0"/>
  </r>
  <r>
    <x v="240"/>
    <x v="240"/>
    <x v="3"/>
    <s v="UN"/>
    <n v="514"/>
    <n v="6.71"/>
    <n v="3448.94"/>
    <x v="0"/>
    <x v="2"/>
    <n v="57.1"/>
    <n v="647.5082900000001"/>
    <n v="383.14100000000002"/>
    <n v="9.0017513134851139"/>
    <n v="1.3330739299610894"/>
    <x v="0"/>
    <x v="0"/>
    <x v="3"/>
  </r>
  <r>
    <x v="241"/>
    <x v="241"/>
    <x v="3"/>
    <s v="UN"/>
    <n v="200"/>
    <n v="3.92"/>
    <n v="784"/>
    <x v="0"/>
    <x v="2"/>
    <n v="136"/>
    <n v="991.60320000000002"/>
    <n v="533.12"/>
    <n v="1.4705882352941178"/>
    <n v="8.16"/>
    <x v="0"/>
    <x v="1"/>
    <x v="0"/>
  </r>
  <r>
    <x v="242"/>
    <x v="242"/>
    <x v="3"/>
    <s v="UN"/>
    <n v="21"/>
    <n v="7.96"/>
    <n v="167.16"/>
    <x v="0"/>
    <x v="2"/>
    <n v="127"/>
    <n v="1617.4719999999998"/>
    <n v="1010.92"/>
    <n v="0.16535433070866143"/>
    <n v="72.571428571428569"/>
    <x v="0"/>
    <x v="1"/>
    <x v="0"/>
  </r>
  <r>
    <x v="242"/>
    <x v="242"/>
    <x v="3"/>
    <s v="UN"/>
    <n v="0"/>
    <n v="1.41"/>
    <n v="0"/>
    <x v="0"/>
    <x v="2"/>
    <n v="136"/>
    <n v="324.07439999999997"/>
    <n v="191.76"/>
    <n v="0"/>
    <n v="0"/>
    <x v="0"/>
    <x v="1"/>
    <x v="0"/>
  </r>
  <r>
    <x v="243"/>
    <x v="243"/>
    <x v="3"/>
    <s v="UN"/>
    <n v="335"/>
    <n v="4.25"/>
    <n v="1423.75"/>
    <x v="0"/>
    <x v="2"/>
    <n v="137"/>
    <n v="949.0675"/>
    <n v="582.25"/>
    <n v="2.4452554744525545"/>
    <n v="4.9074626865671647"/>
    <x v="0"/>
    <x v="1"/>
    <x v="0"/>
  </r>
  <r>
    <x v="244"/>
    <x v="244"/>
    <x v="3"/>
    <s v="UN"/>
    <n v="497"/>
    <n v="57"/>
    <n v="28329"/>
    <x v="0"/>
    <x v="2"/>
    <n v="963"/>
    <n v="79591.95"/>
    <n v="54891"/>
    <n v="0.51609553478712356"/>
    <n v="23.251509054325957"/>
    <x v="2"/>
    <x v="2"/>
    <x v="0"/>
  </r>
  <r>
    <x v="245"/>
    <x v="245"/>
    <x v="3"/>
    <s v="UN"/>
    <n v="402"/>
    <n v="55"/>
    <n v="22110"/>
    <x v="0"/>
    <x v="2"/>
    <n v="494"/>
    <n v="49449.4"/>
    <n v="27170"/>
    <n v="0.81376518218623484"/>
    <n v="14.746268656716417"/>
    <x v="2"/>
    <x v="2"/>
    <x v="0"/>
  </r>
  <r>
    <x v="246"/>
    <x v="246"/>
    <x v="3"/>
    <s v="UN"/>
    <n v="453"/>
    <n v="4.45"/>
    <n v="2015.8500000000001"/>
    <x v="0"/>
    <x v="2"/>
    <n v="75.400000000000006"/>
    <n v="550.26920000000007"/>
    <n v="335.53000000000003"/>
    <n v="6.0079575596816968"/>
    <n v="1.9973509933774838"/>
    <x v="0"/>
    <x v="1"/>
    <x v="3"/>
  </r>
  <r>
    <x v="247"/>
    <x v="247"/>
    <x v="3"/>
    <s v="UN"/>
    <n v="880"/>
    <n v="5.12"/>
    <n v="4505.6000000000004"/>
    <x v="0"/>
    <x v="2"/>
    <n v="88"/>
    <n v="815.5136"/>
    <n v="450.56"/>
    <n v="10"/>
    <n v="1.2"/>
    <x v="0"/>
    <x v="0"/>
    <x v="3"/>
  </r>
  <r>
    <x v="248"/>
    <x v="248"/>
    <x v="3"/>
    <s v="UN"/>
    <n v="163"/>
    <n v="1.65"/>
    <n v="268.95"/>
    <x v="0"/>
    <x v="2"/>
    <n v="137"/>
    <n v="275.78100000000001"/>
    <n v="226.04999999999998"/>
    <n v="1.1897810218978102"/>
    <n v="10.085889570552148"/>
    <x v="0"/>
    <x v="0"/>
    <x v="0"/>
  </r>
  <r>
    <x v="153"/>
    <x v="153"/>
    <x v="3"/>
    <s v="UN"/>
    <n v="89"/>
    <n v="4.71"/>
    <n v="419.19"/>
    <x v="0"/>
    <x v="2"/>
    <n v="88.1"/>
    <n v="547.73531999999989"/>
    <n v="414.95099999999996"/>
    <n v="1.0102156640181612"/>
    <n v="11.878651685393258"/>
    <x v="0"/>
    <x v="0"/>
    <x v="0"/>
  </r>
  <r>
    <x v="153"/>
    <x v="153"/>
    <x v="3"/>
    <s v="UN"/>
    <n v="94"/>
    <n v="3.64"/>
    <n v="342.16"/>
    <x v="0"/>
    <x v="2"/>
    <n v="93.3"/>
    <n v="431.30724000000004"/>
    <n v="339.61200000000002"/>
    <n v="1.007502679528403"/>
    <n v="11.910638297872341"/>
    <x v="0"/>
    <x v="0"/>
    <x v="0"/>
  </r>
  <r>
    <x v="155"/>
    <x v="155"/>
    <x v="3"/>
    <s v="UN"/>
    <n v="0"/>
    <n v="4.08"/>
    <n v="0"/>
    <x v="0"/>
    <x v="2"/>
    <n v="91.5"/>
    <n v="507.71519999999998"/>
    <n v="373.32"/>
    <n v="0"/>
    <n v="0"/>
    <x v="0"/>
    <x v="1"/>
    <x v="0"/>
  </r>
  <r>
    <x v="159"/>
    <x v="159"/>
    <x v="3"/>
    <s v="UN"/>
    <n v="200"/>
    <n v="30"/>
    <n v="6000"/>
    <x v="0"/>
    <x v="2"/>
    <n v="431"/>
    <n v="20946.599999999999"/>
    <n v="12930"/>
    <n v="0.46403712296983757"/>
    <n v="25.86"/>
    <x v="2"/>
    <x v="2"/>
    <x v="0"/>
  </r>
  <r>
    <x v="249"/>
    <x v="249"/>
    <x v="3"/>
    <s v="UN"/>
    <n v="1549"/>
    <n v="5.07"/>
    <n v="7853.43"/>
    <x v="0"/>
    <x v="2"/>
    <n v="0"/>
    <n v="0"/>
    <n v="0"/>
    <n v="0"/>
    <n v="0"/>
    <x v="0"/>
    <x v="0"/>
    <x v="4"/>
  </r>
  <r>
    <x v="249"/>
    <x v="249"/>
    <x v="3"/>
    <s v="UN"/>
    <n v="444"/>
    <n v="3.33"/>
    <n v="1478.52"/>
    <x v="0"/>
    <x v="2"/>
    <n v="88.7"/>
    <n v="366.26004000000006"/>
    <n v="295.37100000000004"/>
    <n v="5.0056369785794814"/>
    <n v="2.3972972972972975"/>
    <x v="0"/>
    <x v="0"/>
    <x v="2"/>
  </r>
  <r>
    <x v="250"/>
    <x v="250"/>
    <x v="3"/>
    <s v="UN"/>
    <n v="871"/>
    <n v="3.02"/>
    <n v="2630.42"/>
    <x v="0"/>
    <x v="2"/>
    <n v="79.099999999999994"/>
    <n v="286.65839999999997"/>
    <n v="238.88199999999998"/>
    <n v="11.011378002528446"/>
    <n v="1.0897818599311135"/>
    <x v="0"/>
    <x v="1"/>
    <x v="3"/>
  </r>
  <r>
    <x v="251"/>
    <x v="251"/>
    <x v="3"/>
    <s v="UN"/>
    <n v="371"/>
    <n v="1.66"/>
    <n v="615.86"/>
    <x v="0"/>
    <x v="2"/>
    <n v="95"/>
    <n v="209.74099999999999"/>
    <n v="157.69999999999999"/>
    <n v="3.905263157894737"/>
    <n v="3.07277628032345"/>
    <x v="0"/>
    <x v="1"/>
    <x v="2"/>
  </r>
  <r>
    <x v="252"/>
    <x v="252"/>
    <x v="3"/>
    <s v="UN"/>
    <n v="666"/>
    <n v="3.94"/>
    <n v="2624.04"/>
    <x v="0"/>
    <x v="2"/>
    <n v="89"/>
    <n v="473.39099999999996"/>
    <n v="350.65999999999997"/>
    <n v="7.4831460674157304"/>
    <n v="1.6036036036036037"/>
    <x v="0"/>
    <x v="0"/>
    <x v="3"/>
  </r>
  <r>
    <x v="253"/>
    <x v="253"/>
    <x v="3"/>
    <s v="UN"/>
    <n v="17"/>
    <n v="3.45"/>
    <n v="58.650000000000006"/>
    <x v="0"/>
    <x v="2"/>
    <n v="59"/>
    <n v="356.21249999999998"/>
    <n v="203.55"/>
    <n v="0.28813559322033899"/>
    <n v="41.647058823529413"/>
    <x v="0"/>
    <x v="1"/>
    <x v="0"/>
  </r>
  <r>
    <x v="164"/>
    <x v="164"/>
    <x v="3"/>
    <s v="UN"/>
    <n v="0"/>
    <n v="4.0599999999999996"/>
    <n v="0"/>
    <x v="0"/>
    <x v="2"/>
    <n v="99.2"/>
    <n v="495.38495999999992"/>
    <n v="402.75199999999995"/>
    <n v="0"/>
    <n v="0"/>
    <x v="0"/>
    <x v="1"/>
    <x v="0"/>
  </r>
  <r>
    <x v="26"/>
    <x v="26"/>
    <x v="3"/>
    <s v="UN"/>
    <n v="677"/>
    <n v="3.25"/>
    <n v="2200.25"/>
    <x v="0"/>
    <x v="2"/>
    <n v="56.4"/>
    <n v="287.78100000000001"/>
    <n v="183.29999999999998"/>
    <n v="12.00354609929078"/>
    <n v="0.99970457902511078"/>
    <x v="0"/>
    <x v="0"/>
    <x v="1"/>
  </r>
  <r>
    <x v="254"/>
    <x v="254"/>
    <x v="3"/>
    <s v="UN"/>
    <n v="144"/>
    <n v="4.09"/>
    <n v="588.96"/>
    <x v="0"/>
    <x v="2"/>
    <n v="147"/>
    <n v="805.64820000000009"/>
    <n v="601.23"/>
    <n v="0.97959183673469385"/>
    <n v="12.25"/>
    <x v="0"/>
    <x v="0"/>
    <x v="0"/>
  </r>
  <r>
    <x v="255"/>
    <x v="255"/>
    <x v="3"/>
    <s v="UN"/>
    <n v="38"/>
    <n v="6.66"/>
    <n v="253.08"/>
    <x v="0"/>
    <x v="2"/>
    <n v="50"/>
    <n v="519.48"/>
    <n v="333"/>
    <n v="0.76"/>
    <n v="15.789473684210526"/>
    <x v="0"/>
    <x v="1"/>
    <x v="0"/>
  </r>
  <r>
    <x v="255"/>
    <x v="255"/>
    <x v="3"/>
    <s v="UN"/>
    <n v="596"/>
    <n v="1.93"/>
    <n v="1150.28"/>
    <x v="0"/>
    <x v="2"/>
    <n v="58"/>
    <n v="184.70099999999999"/>
    <n v="111.94"/>
    <n v="10.275862068965518"/>
    <n v="1.1677852348993287"/>
    <x v="0"/>
    <x v="1"/>
    <x v="3"/>
  </r>
  <r>
    <x v="256"/>
    <x v="256"/>
    <x v="3"/>
    <s v="UN"/>
    <n v="574"/>
    <n v="41"/>
    <n v="23534"/>
    <x v="0"/>
    <x v="2"/>
    <n v="634"/>
    <n v="43929.86"/>
    <n v="25994"/>
    <n v="0.90536277602523663"/>
    <n v="13.254355400696864"/>
    <x v="1"/>
    <x v="2"/>
    <x v="0"/>
  </r>
  <r>
    <x v="257"/>
    <x v="257"/>
    <x v="3"/>
    <s v="UN"/>
    <n v="416"/>
    <n v="1.1399999999999999"/>
    <n v="474.23999999999995"/>
    <x v="0"/>
    <x v="2"/>
    <n v="131"/>
    <n v="195.63539999999998"/>
    <n v="149.33999999999997"/>
    <n v="3.1755725190839694"/>
    <n v="3.7788461538461537"/>
    <x v="0"/>
    <x v="1"/>
    <x v="2"/>
  </r>
  <r>
    <x v="258"/>
    <x v="258"/>
    <x v="3"/>
    <s v="UN"/>
    <n v="1452"/>
    <n v="2.5099999999999998"/>
    <n v="3644.5199999999995"/>
    <x v="0"/>
    <x v="2"/>
    <n v="85.4"/>
    <n v="351.54055999999997"/>
    <n v="214.35399999999998"/>
    <n v="17.002341920374707"/>
    <n v="0.70578512396694215"/>
    <x v="0"/>
    <x v="1"/>
    <x v="1"/>
  </r>
  <r>
    <x v="33"/>
    <x v="33"/>
    <x v="3"/>
    <s v="UN"/>
    <n v="109"/>
    <n v="2.2400000000000002"/>
    <n v="244.16000000000003"/>
    <x v="0"/>
    <x v="2"/>
    <n v="100"/>
    <n v="284.48"/>
    <n v="224.00000000000003"/>
    <n v="1.0900000000000001"/>
    <n v="11.009174311926605"/>
    <x v="0"/>
    <x v="1"/>
    <x v="0"/>
  </r>
  <r>
    <x v="259"/>
    <x v="259"/>
    <x v="3"/>
    <s v="UN"/>
    <n v="231"/>
    <n v="7.92"/>
    <n v="1829.52"/>
    <x v="0"/>
    <x v="2"/>
    <n v="144"/>
    <n v="2030.0544"/>
    <n v="1140.48"/>
    <n v="1.6041666666666667"/>
    <n v="7.4805194805194803"/>
    <x v="0"/>
    <x v="1"/>
    <x v="0"/>
  </r>
  <r>
    <x v="259"/>
    <x v="259"/>
    <x v="3"/>
    <s v="UN"/>
    <n v="15"/>
    <n v="3.26"/>
    <n v="48.9"/>
    <x v="0"/>
    <x v="2"/>
    <n v="108"/>
    <n v="485.87040000000002"/>
    <n v="352.08"/>
    <n v="0.1388888888888889"/>
    <n v="86.399999999999991"/>
    <x v="0"/>
    <x v="1"/>
    <x v="0"/>
  </r>
  <r>
    <x v="260"/>
    <x v="260"/>
    <x v="3"/>
    <s v="UN"/>
    <n v="0"/>
    <n v="3.11"/>
    <n v="0"/>
    <x v="0"/>
    <x v="2"/>
    <n v="147"/>
    <n v="795.47579999999982"/>
    <n v="457.16999999999996"/>
    <n v="0"/>
    <n v="0"/>
    <x v="0"/>
    <x v="1"/>
    <x v="0"/>
  </r>
  <r>
    <x v="42"/>
    <x v="42"/>
    <x v="3"/>
    <s v="UN"/>
    <n v="232"/>
    <n v="1.43"/>
    <n v="331.76"/>
    <x v="0"/>
    <x v="2"/>
    <n v="145"/>
    <n v="373.23"/>
    <n v="207.35"/>
    <n v="1.6"/>
    <n v="7.5"/>
    <x v="0"/>
    <x v="0"/>
    <x v="0"/>
  </r>
  <r>
    <x v="261"/>
    <x v="261"/>
    <x v="3"/>
    <s v="UN"/>
    <n v="327"/>
    <n v="7.08"/>
    <n v="2315.16"/>
    <x v="0"/>
    <x v="2"/>
    <n v="51"/>
    <n v="646.33320000000003"/>
    <n v="361.08"/>
    <n v="6.4117647058823533"/>
    <n v="1.8715596330275228"/>
    <x v="0"/>
    <x v="0"/>
    <x v="3"/>
  </r>
  <r>
    <x v="44"/>
    <x v="44"/>
    <x v="3"/>
    <s v="UN"/>
    <n v="93"/>
    <n v="1.35"/>
    <n v="125.55000000000001"/>
    <x v="0"/>
    <x v="2"/>
    <n v="106"/>
    <n v="263.30400000000003"/>
    <n v="143.10000000000002"/>
    <n v="0.87735849056603776"/>
    <n v="13.67741935483871"/>
    <x v="0"/>
    <x v="1"/>
    <x v="0"/>
  </r>
  <r>
    <x v="44"/>
    <x v="44"/>
    <x v="3"/>
    <s v="UN"/>
    <n v="1360"/>
    <n v="1.19"/>
    <n v="1618.3999999999999"/>
    <x v="0"/>
    <x v="2"/>
    <n v="142"/>
    <n v="204.46579999999997"/>
    <n v="168.98"/>
    <n v="9.577464788732394"/>
    <n v="1.2529411764705882"/>
    <x v="0"/>
    <x v="1"/>
    <x v="3"/>
  </r>
  <r>
    <x v="262"/>
    <x v="262"/>
    <x v="3"/>
    <s v="UN"/>
    <n v="766"/>
    <n v="52"/>
    <n v="39832"/>
    <x v="0"/>
    <x v="2"/>
    <n v="974"/>
    <n v="91672.88"/>
    <n v="50648"/>
    <n v="0.78644763860369615"/>
    <n v="15.258485639686683"/>
    <x v="1"/>
    <x v="2"/>
    <x v="0"/>
  </r>
  <r>
    <x v="263"/>
    <x v="263"/>
    <x v="3"/>
    <s v="UN"/>
    <n v="64"/>
    <n v="6.04"/>
    <n v="386.56"/>
    <x v="0"/>
    <x v="2"/>
    <n v="83"/>
    <n v="902.37600000000009"/>
    <n v="501.32"/>
    <n v="0.77108433734939763"/>
    <n v="15.5625"/>
    <x v="0"/>
    <x v="0"/>
    <x v="0"/>
  </r>
  <r>
    <x v="263"/>
    <x v="263"/>
    <x v="3"/>
    <s v="UN"/>
    <n v="844"/>
    <n v="5.31"/>
    <n v="4481.6399999999994"/>
    <x v="0"/>
    <x v="2"/>
    <n v="76.7"/>
    <n v="598.69718999999998"/>
    <n v="407.27699999999999"/>
    <n v="11.003911342894394"/>
    <n v="1.090521327014218"/>
    <x v="0"/>
    <x v="0"/>
    <x v="3"/>
  </r>
  <r>
    <x v="264"/>
    <x v="264"/>
    <x v="3"/>
    <s v="UN"/>
    <n v="721"/>
    <n v="1.4"/>
    <n v="1009.4"/>
    <x v="0"/>
    <x v="2"/>
    <n v="122"/>
    <n v="310.85599999999999"/>
    <n v="170.79999999999998"/>
    <n v="5.9098360655737707"/>
    <n v="2.0305131761442441"/>
    <x v="0"/>
    <x v="1"/>
    <x v="2"/>
  </r>
  <r>
    <x v="175"/>
    <x v="175"/>
    <x v="3"/>
    <s v="UN"/>
    <n v="930"/>
    <n v="3.39"/>
    <n v="3152.7000000000003"/>
    <x v="0"/>
    <x v="2"/>
    <n v="58.1"/>
    <n v="360.43497000000002"/>
    <n v="196.959"/>
    <n v="16.006884681583475"/>
    <n v="0.74967741935483878"/>
    <x v="0"/>
    <x v="0"/>
    <x v="1"/>
  </r>
  <r>
    <x v="175"/>
    <x v="175"/>
    <x v="3"/>
    <s v="UN"/>
    <n v="1195"/>
    <n v="2.0099999999999998"/>
    <n v="2401.9499999999998"/>
    <x v="0"/>
    <x v="2"/>
    <n v="84"/>
    <n v="232.99919999999997"/>
    <n v="168.83999999999997"/>
    <n v="14.226190476190476"/>
    <n v="0.84351464435146439"/>
    <x v="0"/>
    <x v="0"/>
    <x v="1"/>
  </r>
  <r>
    <x v="265"/>
    <x v="265"/>
    <x v="3"/>
    <s v="UN"/>
    <n v="193"/>
    <n v="4.68"/>
    <n v="903.2399999999999"/>
    <x v="0"/>
    <x v="2"/>
    <n v="125"/>
    <n v="713.7"/>
    <n v="585"/>
    <n v="1.544"/>
    <n v="7.7720207253886011"/>
    <x v="0"/>
    <x v="1"/>
    <x v="0"/>
  </r>
  <r>
    <x v="176"/>
    <x v="176"/>
    <x v="3"/>
    <s v="UN"/>
    <n v="46"/>
    <n v="1.3"/>
    <n v="59.800000000000004"/>
    <x v="0"/>
    <x v="2"/>
    <n v="95"/>
    <n v="234.65"/>
    <n v="123.5"/>
    <n v="0.48421052631578948"/>
    <n v="24.782608695652172"/>
    <x v="0"/>
    <x v="0"/>
    <x v="0"/>
  </r>
  <r>
    <x v="266"/>
    <x v="266"/>
    <x v="3"/>
    <s v="UN"/>
    <n v="752"/>
    <n v="1.81"/>
    <n v="1361.1200000000001"/>
    <x v="0"/>
    <x v="2"/>
    <n v="96"/>
    <n v="309.2928"/>
    <n v="173.76"/>
    <n v="7.833333333333333"/>
    <n v="1.5319148936170213"/>
    <x v="0"/>
    <x v="0"/>
    <x v="3"/>
  </r>
  <r>
    <x v="266"/>
    <x v="266"/>
    <x v="3"/>
    <s v="UN"/>
    <n v="629"/>
    <n v="2.35"/>
    <n v="1478.15"/>
    <x v="0"/>
    <x v="2"/>
    <n v="79"/>
    <n v="239.48850000000002"/>
    <n v="185.65"/>
    <n v="7.962025316455696"/>
    <n v="1.507154213036566"/>
    <x v="0"/>
    <x v="0"/>
    <x v="3"/>
  </r>
  <r>
    <x v="267"/>
    <x v="267"/>
    <x v="3"/>
    <s v="UN"/>
    <n v="1107"/>
    <n v="2.71"/>
    <n v="2999.97"/>
    <x v="0"/>
    <x v="2"/>
    <n v="65.099999999999994"/>
    <n v="239.93255999999997"/>
    <n v="176.42099999999999"/>
    <n v="17.004608294930875"/>
    <n v="0.7056910569105691"/>
    <x v="0"/>
    <x v="0"/>
    <x v="1"/>
  </r>
  <r>
    <x v="268"/>
    <x v="268"/>
    <x v="3"/>
    <s v="UN"/>
    <n v="120"/>
    <n v="4.0999999999999996"/>
    <n v="491.99999999999994"/>
    <x v="0"/>
    <x v="2"/>
    <n v="60"/>
    <n v="442.79999999999995"/>
    <n v="245.99999999999997"/>
    <n v="2"/>
    <n v="6"/>
    <x v="0"/>
    <x v="0"/>
    <x v="0"/>
  </r>
  <r>
    <x v="182"/>
    <x v="182"/>
    <x v="3"/>
    <s v="UN"/>
    <n v="238"/>
    <n v="4.97"/>
    <n v="1182.8599999999999"/>
    <x v="0"/>
    <x v="2"/>
    <n v="123"/>
    <n v="1137.0365999999999"/>
    <n v="611.30999999999995"/>
    <n v="1.934959349593496"/>
    <n v="6.2016806722689068"/>
    <x v="0"/>
    <x v="1"/>
    <x v="0"/>
  </r>
  <r>
    <x v="183"/>
    <x v="183"/>
    <x v="4"/>
    <s v="UN"/>
    <n v="172"/>
    <n v="3.47"/>
    <n v="596.84"/>
    <x v="0"/>
    <x v="2"/>
    <n v="108"/>
    <n v="528.41160000000002"/>
    <n v="374.76000000000005"/>
    <n v="1.5925925925925926"/>
    <n v="7.5348837209302326"/>
    <x v="0"/>
    <x v="0"/>
    <x v="0"/>
  </r>
  <r>
    <x v="269"/>
    <x v="269"/>
    <x v="4"/>
    <s v="UN"/>
    <n v="9"/>
    <n v="75"/>
    <n v="675"/>
    <x v="0"/>
    <x v="2"/>
    <n v="549"/>
    <n v="57233.25"/>
    <n v="41175"/>
    <n v="1.6393442622950821E-2"/>
    <n v="732"/>
    <x v="1"/>
    <x v="2"/>
    <x v="0"/>
  </r>
  <r>
    <x v="184"/>
    <x v="184"/>
    <x v="4"/>
    <s v="UN"/>
    <n v="9"/>
    <n v="4.63"/>
    <n v="41.67"/>
    <x v="0"/>
    <x v="2"/>
    <n v="92"/>
    <n v="753.94920000000002"/>
    <n v="425.96"/>
    <n v="9.7826086956521743E-2"/>
    <n v="122.66666666666666"/>
    <x v="0"/>
    <x v="1"/>
    <x v="0"/>
  </r>
  <r>
    <x v="270"/>
    <x v="270"/>
    <x v="4"/>
    <s v="UN"/>
    <n v="32"/>
    <n v="7.64"/>
    <n v="244.48"/>
    <x v="0"/>
    <x v="2"/>
    <n v="31.7"/>
    <n v="360.86011999999994"/>
    <n v="242.18799999999999"/>
    <n v="1.0094637223974763"/>
    <n v="11.887500000000001"/>
    <x v="0"/>
    <x v="1"/>
    <x v="0"/>
  </r>
  <r>
    <x v="271"/>
    <x v="271"/>
    <x v="4"/>
    <s v="UN"/>
    <n v="1065"/>
    <n v="4.3499999999999996"/>
    <n v="4632.75"/>
    <x v="0"/>
    <x v="2"/>
    <n v="96.8"/>
    <n v="724.2575999999998"/>
    <n v="421.07999999999993"/>
    <n v="11.00206611570248"/>
    <n v="1.0907042253521126"/>
    <x v="0"/>
    <x v="1"/>
    <x v="3"/>
  </r>
  <r>
    <x v="271"/>
    <x v="271"/>
    <x v="4"/>
    <s v="UN"/>
    <n v="327"/>
    <n v="2.2599999999999998"/>
    <n v="739.02"/>
    <x v="0"/>
    <x v="2"/>
    <n v="139"/>
    <n v="493.19979999999998"/>
    <n v="314.14"/>
    <n v="2.3525179856115108"/>
    <n v="5.1009174311926602"/>
    <x v="0"/>
    <x v="1"/>
    <x v="0"/>
  </r>
  <r>
    <x v="58"/>
    <x v="58"/>
    <x v="4"/>
    <s v="UN"/>
    <n v="583"/>
    <n v="3.38"/>
    <n v="1970.54"/>
    <x v="0"/>
    <x v="2"/>
    <n v="53"/>
    <n v="277.66699999999997"/>
    <n v="179.14"/>
    <n v="11"/>
    <n v="1.0909090909090908"/>
    <x v="0"/>
    <x v="0"/>
    <x v="3"/>
  </r>
  <r>
    <x v="63"/>
    <x v="63"/>
    <x v="4"/>
    <s v="UN"/>
    <n v="833"/>
    <n v="7.08"/>
    <n v="5897.64"/>
    <x v="0"/>
    <x v="2"/>
    <n v="55.5"/>
    <n v="542.25720000000001"/>
    <n v="392.94"/>
    <n v="15.009009009009009"/>
    <n v="0.79951980792316923"/>
    <x v="0"/>
    <x v="0"/>
    <x v="1"/>
  </r>
  <r>
    <x v="272"/>
    <x v="272"/>
    <x v="4"/>
    <s v="UN"/>
    <n v="1479"/>
    <n v="4.0199999999999996"/>
    <n v="5945.579999999999"/>
    <x v="0"/>
    <x v="2"/>
    <n v="87"/>
    <n v="612.04499999999996"/>
    <n v="349.73999999999995"/>
    <n v="17"/>
    <n v="0.70588235294117652"/>
    <x v="0"/>
    <x v="0"/>
    <x v="1"/>
  </r>
  <r>
    <x v="273"/>
    <x v="273"/>
    <x v="4"/>
    <s v="UN"/>
    <n v="0"/>
    <n v="3.59"/>
    <n v="0"/>
    <x v="0"/>
    <x v="2"/>
    <n v="77.900000000000006"/>
    <n v="341.18642"/>
    <n v="279.661"/>
    <n v="0"/>
    <n v="0"/>
    <x v="0"/>
    <x v="0"/>
    <x v="0"/>
  </r>
  <r>
    <x v="274"/>
    <x v="274"/>
    <x v="4"/>
    <s v="UN"/>
    <n v="24"/>
    <n v="6.99"/>
    <n v="167.76"/>
    <x v="0"/>
    <x v="2"/>
    <n v="137"/>
    <n v="1493.9028000000001"/>
    <n v="957.63"/>
    <n v="0.17518248175182483"/>
    <n v="68.5"/>
    <x v="0"/>
    <x v="0"/>
    <x v="0"/>
  </r>
  <r>
    <x v="274"/>
    <x v="274"/>
    <x v="4"/>
    <s v="UN"/>
    <n v="1245"/>
    <n v="6.37"/>
    <n v="7930.6500000000005"/>
    <x v="0"/>
    <x v="2"/>
    <n v="0"/>
    <n v="0"/>
    <n v="0"/>
    <n v="0"/>
    <n v="0"/>
    <x v="0"/>
    <x v="0"/>
    <x v="4"/>
  </r>
  <r>
    <x v="275"/>
    <x v="275"/>
    <x v="5"/>
    <s v="UN"/>
    <n v="612"/>
    <n v="6.49"/>
    <n v="3971.88"/>
    <x v="0"/>
    <x v="2"/>
    <n v="99"/>
    <n v="938.06459999999993"/>
    <n v="642.51"/>
    <n v="6.1818181818181817"/>
    <n v="1.9411764705882353"/>
    <x v="0"/>
    <x v="0"/>
    <x v="3"/>
  </r>
  <r>
    <x v="276"/>
    <x v="276"/>
    <x v="5"/>
    <s v="UN"/>
    <n v="509"/>
    <n v="7.64"/>
    <n v="3888.7599999999998"/>
    <x v="0"/>
    <x v="2"/>
    <n v="63.6"/>
    <n v="884.34528"/>
    <n v="485.904"/>
    <n v="8.0031446540880502"/>
    <n v="1.499410609037328"/>
    <x v="0"/>
    <x v="0"/>
    <x v="3"/>
  </r>
  <r>
    <x v="66"/>
    <x v="66"/>
    <x v="5"/>
    <s v="UN"/>
    <n v="153"/>
    <n v="3.16"/>
    <n v="483.48"/>
    <x v="0"/>
    <x v="2"/>
    <n v="76.099999999999994"/>
    <n v="430.45203999999995"/>
    <n v="240.476"/>
    <n v="2.0105124835742445"/>
    <n v="5.9686274509803923"/>
    <x v="0"/>
    <x v="0"/>
    <x v="0"/>
  </r>
  <r>
    <x v="277"/>
    <x v="277"/>
    <x v="5"/>
    <s v="UN"/>
    <n v="1109"/>
    <n v="6.12"/>
    <n v="6787.08"/>
    <x v="0"/>
    <x v="2"/>
    <n v="65.2"/>
    <n v="650.40911999999992"/>
    <n v="399.024"/>
    <n v="17.009202453987729"/>
    <n v="0.7055004508566276"/>
    <x v="0"/>
    <x v="0"/>
    <x v="1"/>
  </r>
  <r>
    <x v="278"/>
    <x v="278"/>
    <x v="5"/>
    <s v="UN"/>
    <n v="1258"/>
    <n v="3.03"/>
    <n v="3811.74"/>
    <x v="0"/>
    <x v="2"/>
    <n v="89.8"/>
    <n v="361.88502"/>
    <n v="272.09399999999999"/>
    <n v="14.008908685968819"/>
    <n v="0.85659777424483308"/>
    <x v="0"/>
    <x v="1"/>
    <x v="1"/>
  </r>
  <r>
    <x v="279"/>
    <x v="279"/>
    <x v="5"/>
    <s v="UN"/>
    <n v="788"/>
    <n v="2.66"/>
    <n v="2096.08"/>
    <x v="0"/>
    <x v="2"/>
    <n v="98.4"/>
    <n v="384.76368000000002"/>
    <n v="261.74400000000003"/>
    <n v="8.0081300813008127"/>
    <n v="1.4984771573604061"/>
    <x v="0"/>
    <x v="0"/>
    <x v="3"/>
  </r>
  <r>
    <x v="279"/>
    <x v="279"/>
    <x v="5"/>
    <s v="UN"/>
    <n v="1070"/>
    <n v="3.62"/>
    <n v="3873.4"/>
    <x v="0"/>
    <x v="2"/>
    <n v="59.4"/>
    <n v="309.64031999999997"/>
    <n v="215.02799999999999"/>
    <n v="18.013468013468014"/>
    <n v="0.66616822429906541"/>
    <x v="0"/>
    <x v="0"/>
    <x v="1"/>
  </r>
  <r>
    <x v="280"/>
    <x v="280"/>
    <x v="5"/>
    <s v="UN"/>
    <n v="274"/>
    <n v="6.86"/>
    <n v="1879.64"/>
    <x v="0"/>
    <x v="2"/>
    <n v="148"/>
    <n v="1715.8232"/>
    <n v="1015.2800000000001"/>
    <n v="1.8513513513513513"/>
    <n v="6.4817518248175183"/>
    <x v="0"/>
    <x v="1"/>
    <x v="0"/>
  </r>
  <r>
    <x v="281"/>
    <x v="281"/>
    <x v="6"/>
    <s v="UN"/>
    <n v="81"/>
    <n v="69"/>
    <n v="5589"/>
    <x v="0"/>
    <x v="2"/>
    <n v="400"/>
    <n v="36156"/>
    <n v="27600"/>
    <n v="0.20250000000000001"/>
    <n v="59.259259259259252"/>
    <x v="1"/>
    <x v="2"/>
    <x v="0"/>
  </r>
  <r>
    <x v="282"/>
    <x v="282"/>
    <x v="6"/>
    <s v="UN"/>
    <n v="2"/>
    <n v="3.29"/>
    <n v="6.58"/>
    <x v="0"/>
    <x v="2"/>
    <n v="125"/>
    <n v="538.73749999999995"/>
    <n v="411.25"/>
    <n v="1.6E-2"/>
    <n v="750"/>
    <x v="0"/>
    <x v="0"/>
    <x v="0"/>
  </r>
  <r>
    <x v="197"/>
    <x v="197"/>
    <x v="6"/>
    <s v="UN"/>
    <n v="0"/>
    <n v="3.17"/>
    <n v="0"/>
    <x v="0"/>
    <x v="2"/>
    <n v="62"/>
    <n v="237.8134"/>
    <n v="196.54"/>
    <n v="0"/>
    <n v="0"/>
    <x v="0"/>
    <x v="0"/>
    <x v="0"/>
  </r>
  <r>
    <x v="283"/>
    <x v="283"/>
    <x v="6"/>
    <s v="UN"/>
    <n v="426"/>
    <n v="57"/>
    <n v="24282"/>
    <x v="0"/>
    <x v="2"/>
    <n v="308"/>
    <n v="23349.48"/>
    <n v="17556"/>
    <n v="1.3831168831168832"/>
    <n v="8.6760563380281681"/>
    <x v="2"/>
    <x v="2"/>
    <x v="0"/>
  </r>
  <r>
    <x v="83"/>
    <x v="83"/>
    <x v="7"/>
    <s v="UN"/>
    <n v="126"/>
    <n v="30"/>
    <n v="3780"/>
    <x v="0"/>
    <x v="2"/>
    <n v="830"/>
    <n v="47310"/>
    <n v="24900"/>
    <n v="0.15180722891566265"/>
    <n v="79.047619047619051"/>
    <x v="1"/>
    <x v="2"/>
    <x v="0"/>
  </r>
  <r>
    <x v="284"/>
    <x v="284"/>
    <x v="7"/>
    <s v="UN"/>
    <n v="481"/>
    <n v="59"/>
    <n v="28379"/>
    <x v="0"/>
    <x v="2"/>
    <n v="943"/>
    <n v="104041.19"/>
    <n v="55637"/>
    <n v="0.51007423117709438"/>
    <n v="23.525987525987524"/>
    <x v="1"/>
    <x v="2"/>
    <x v="0"/>
  </r>
  <r>
    <x v="285"/>
    <x v="285"/>
    <x v="7"/>
    <s v="UN"/>
    <n v="684"/>
    <n v="31"/>
    <n v="21204"/>
    <x v="0"/>
    <x v="2"/>
    <n v="633"/>
    <n v="26687.279999999999"/>
    <n v="19623"/>
    <n v="1.080568720379147"/>
    <n v="11.105263157894736"/>
    <x v="2"/>
    <x v="2"/>
    <x v="0"/>
  </r>
  <r>
    <x v="205"/>
    <x v="205"/>
    <x v="7"/>
    <s v="UN"/>
    <n v="220"/>
    <n v="7.32"/>
    <n v="1610.4"/>
    <x v="0"/>
    <x v="2"/>
    <n v="55"/>
    <n v="628.05600000000004"/>
    <n v="402.6"/>
    <n v="4"/>
    <n v="3"/>
    <x v="0"/>
    <x v="0"/>
    <x v="2"/>
  </r>
  <r>
    <x v="286"/>
    <x v="286"/>
    <x v="7"/>
    <s v="UN"/>
    <n v="196"/>
    <n v="2.8"/>
    <n v="548.79999999999995"/>
    <x v="0"/>
    <x v="2"/>
    <n v="126"/>
    <n v="543.3119999999999"/>
    <n v="352.79999999999995"/>
    <n v="1.5555555555555556"/>
    <n v="7.7142857142857144"/>
    <x v="0"/>
    <x v="1"/>
    <x v="0"/>
  </r>
  <r>
    <x v="287"/>
    <x v="287"/>
    <x v="7"/>
    <s v="UN"/>
    <n v="103"/>
    <n v="3.02"/>
    <n v="311.06"/>
    <x v="0"/>
    <x v="2"/>
    <n v="77"/>
    <n v="290.67500000000001"/>
    <n v="232.54"/>
    <n v="1.3376623376623376"/>
    <n v="8.9708737864077683"/>
    <x v="0"/>
    <x v="0"/>
    <x v="0"/>
  </r>
  <r>
    <x v="94"/>
    <x v="94"/>
    <x v="7"/>
    <s v="UN"/>
    <n v="616"/>
    <n v="6.32"/>
    <n v="3893.1200000000003"/>
    <x v="0"/>
    <x v="2"/>
    <n v="88"/>
    <n v="756.37760000000014"/>
    <n v="556.16000000000008"/>
    <n v="7"/>
    <n v="1.7142857142857142"/>
    <x v="0"/>
    <x v="1"/>
    <x v="3"/>
  </r>
  <r>
    <x v="208"/>
    <x v="208"/>
    <x v="7"/>
    <s v="UN"/>
    <n v="813"/>
    <n v="2.36"/>
    <n v="1918.6799999999998"/>
    <x v="0"/>
    <x v="2"/>
    <n v="113"/>
    <n v="496.02480000000003"/>
    <n v="266.68"/>
    <n v="7.1946902654867255"/>
    <n v="1.6678966789667897"/>
    <x v="0"/>
    <x v="0"/>
    <x v="3"/>
  </r>
  <r>
    <x v="95"/>
    <x v="95"/>
    <x v="7"/>
    <s v="UN"/>
    <n v="135"/>
    <n v="47"/>
    <n v="6345"/>
    <x v="0"/>
    <x v="2"/>
    <n v="911"/>
    <n v="62940.99"/>
    <n v="42817"/>
    <n v="0.14818880351262348"/>
    <n v="80.977777777777789"/>
    <x v="1"/>
    <x v="2"/>
    <x v="0"/>
  </r>
  <r>
    <x v="288"/>
    <x v="288"/>
    <x v="7"/>
    <s v="UN"/>
    <n v="12"/>
    <n v="77"/>
    <n v="924"/>
    <x v="0"/>
    <x v="2"/>
    <n v="509"/>
    <n v="72115.12"/>
    <n v="39193"/>
    <n v="2.3575638506876228E-2"/>
    <n v="509"/>
    <x v="1"/>
    <x v="2"/>
    <x v="0"/>
  </r>
  <r>
    <x v="98"/>
    <x v="98"/>
    <x v="7"/>
    <s v="UN"/>
    <n v="1170"/>
    <n v="2.89"/>
    <n v="3381.3"/>
    <x v="0"/>
    <x v="2"/>
    <n v="97.5"/>
    <n v="450.84000000000009"/>
    <n v="281.77500000000003"/>
    <n v="12"/>
    <n v="1"/>
    <x v="0"/>
    <x v="0"/>
    <x v="1"/>
  </r>
  <r>
    <x v="289"/>
    <x v="289"/>
    <x v="7"/>
    <s v="UN"/>
    <n v="1288"/>
    <n v="3.72"/>
    <n v="4791.3600000000006"/>
    <x v="0"/>
    <x v="2"/>
    <n v="92"/>
    <n v="633.14400000000001"/>
    <n v="342.24"/>
    <n v="14"/>
    <n v="0.8571428571428571"/>
    <x v="0"/>
    <x v="0"/>
    <x v="1"/>
  </r>
  <r>
    <x v="212"/>
    <x v="212"/>
    <x v="7"/>
    <s v="UN"/>
    <n v="0"/>
    <n v="3.87"/>
    <n v="0"/>
    <x v="0"/>
    <x v="2"/>
    <n v="57.4"/>
    <n v="422.06220000000002"/>
    <n v="222.13800000000001"/>
    <n v="0"/>
    <n v="0"/>
    <x v="0"/>
    <x v="1"/>
    <x v="0"/>
  </r>
  <r>
    <x v="290"/>
    <x v="290"/>
    <x v="7"/>
    <s v="UN"/>
    <n v="674"/>
    <n v="6.95"/>
    <n v="4684.3"/>
    <x v="0"/>
    <x v="2"/>
    <n v="74.8"/>
    <n v="639.42779999999993"/>
    <n v="519.86"/>
    <n v="9.0106951871657763"/>
    <n v="1.3317507418397625"/>
    <x v="0"/>
    <x v="0"/>
    <x v="3"/>
  </r>
  <r>
    <x v="291"/>
    <x v="291"/>
    <x v="7"/>
    <s v="UN"/>
    <n v="880"/>
    <n v="2.85"/>
    <n v="2508"/>
    <x v="0"/>
    <x v="2"/>
    <n v="73.3"/>
    <n v="376.029"/>
    <n v="208.905"/>
    <n v="12.005457025920874"/>
    <n v="0.99954545454545451"/>
    <x v="0"/>
    <x v="1"/>
    <x v="1"/>
  </r>
  <r>
    <x v="292"/>
    <x v="292"/>
    <x v="7"/>
    <s v="UN"/>
    <n v="33"/>
    <n v="4.3"/>
    <n v="141.9"/>
    <x v="0"/>
    <x v="2"/>
    <n v="136"/>
    <n v="707.60799999999983"/>
    <n v="584.79999999999995"/>
    <n v="0.24264705882352941"/>
    <n v="49.454545454545453"/>
    <x v="0"/>
    <x v="1"/>
    <x v="0"/>
  </r>
  <r>
    <x v="293"/>
    <x v="293"/>
    <x v="7"/>
    <s v="UN"/>
    <n v="337"/>
    <n v="52"/>
    <n v="17524"/>
    <x v="0"/>
    <x v="2"/>
    <n v="955"/>
    <n v="75979.8"/>
    <n v="49660"/>
    <n v="0.35287958115183243"/>
    <n v="34.005934718100896"/>
    <x v="1"/>
    <x v="2"/>
    <x v="0"/>
  </r>
  <r>
    <x v="294"/>
    <x v="294"/>
    <x v="7"/>
    <s v="UN"/>
    <n v="92"/>
    <n v="5.7"/>
    <n v="524.4"/>
    <x v="0"/>
    <x v="2"/>
    <n v="66"/>
    <n v="553.01400000000001"/>
    <n v="376.2"/>
    <n v="1.393939393939394"/>
    <n v="8.6086956521739122"/>
    <x v="0"/>
    <x v="1"/>
    <x v="0"/>
  </r>
  <r>
    <x v="295"/>
    <x v="295"/>
    <x v="7"/>
    <s v="UN"/>
    <n v="341"/>
    <n v="6.61"/>
    <n v="2254.0100000000002"/>
    <x v="0"/>
    <x v="2"/>
    <n v="28.4"/>
    <n v="351.04388"/>
    <n v="187.72399999999999"/>
    <n v="12.007042253521128"/>
    <n v="0.99941348973607025"/>
    <x v="0"/>
    <x v="0"/>
    <x v="1"/>
  </r>
  <r>
    <x v="296"/>
    <x v="296"/>
    <x v="7"/>
    <s v="UN"/>
    <n v="642"/>
    <n v="4.3"/>
    <n v="2760.6"/>
    <x v="0"/>
    <x v="2"/>
    <n v="58.3"/>
    <n v="373.52809999999999"/>
    <n v="250.68999999999997"/>
    <n v="11.012006861063465"/>
    <n v="1.0897196261682243"/>
    <x v="0"/>
    <x v="0"/>
    <x v="3"/>
  </r>
  <r>
    <x v="297"/>
    <x v="297"/>
    <x v="7"/>
    <s v="UN"/>
    <n v="65"/>
    <n v="7.63"/>
    <n v="495.95"/>
    <x v="0"/>
    <x v="2"/>
    <n v="69"/>
    <n v="858.14610000000005"/>
    <n v="526.47"/>
    <n v="0.94202898550724634"/>
    <n v="12.738461538461539"/>
    <x v="0"/>
    <x v="1"/>
    <x v="0"/>
  </r>
  <r>
    <x v="298"/>
    <x v="298"/>
    <x v="7"/>
    <s v="UN"/>
    <n v="0"/>
    <n v="49"/>
    <n v="0"/>
    <x v="0"/>
    <x v="2"/>
    <n v="454"/>
    <n v="40710.18"/>
    <n v="22246"/>
    <n v="0"/>
    <n v="0"/>
    <x v="2"/>
    <x v="2"/>
    <x v="0"/>
  </r>
  <r>
    <x v="115"/>
    <x v="115"/>
    <x v="7"/>
    <s v="UN"/>
    <n v="612"/>
    <n v="3.08"/>
    <n v="1884.96"/>
    <x v="0"/>
    <x v="2"/>
    <n v="87.4"/>
    <n v="454.93448000000006"/>
    <n v="269.19200000000001"/>
    <n v="7.00228832951945"/>
    <n v="1.7137254901960786"/>
    <x v="0"/>
    <x v="0"/>
    <x v="3"/>
  </r>
  <r>
    <x v="217"/>
    <x v="217"/>
    <x v="7"/>
    <s v="UN"/>
    <n v="39"/>
    <n v="3.8"/>
    <n v="148.19999999999999"/>
    <x v="0"/>
    <x v="2"/>
    <n v="136"/>
    <n v="764.86399999999992"/>
    <n v="516.79999999999995"/>
    <n v="0.28676470588235292"/>
    <n v="41.846153846153847"/>
    <x v="0"/>
    <x v="1"/>
    <x v="0"/>
  </r>
  <r>
    <x v="299"/>
    <x v="299"/>
    <x v="7"/>
    <s v="UN"/>
    <n v="3"/>
    <n v="3.61"/>
    <n v="10.83"/>
    <x v="0"/>
    <x v="2"/>
    <n v="110"/>
    <n v="555.93999999999994"/>
    <n v="397.09999999999997"/>
    <n v="2.7272727272727271E-2"/>
    <n v="440"/>
    <x v="0"/>
    <x v="1"/>
    <x v="0"/>
  </r>
  <r>
    <x v="299"/>
    <x v="299"/>
    <x v="7"/>
    <s v="UN"/>
    <n v="553"/>
    <n v="1.99"/>
    <n v="1100.47"/>
    <x v="0"/>
    <x v="2"/>
    <n v="79"/>
    <n v="213.80560000000003"/>
    <n v="157.21"/>
    <n v="7"/>
    <n v="1.7142857142857142"/>
    <x v="0"/>
    <x v="1"/>
    <x v="3"/>
  </r>
  <r>
    <x v="300"/>
    <x v="300"/>
    <x v="8"/>
    <s v="UN"/>
    <n v="753"/>
    <n v="55"/>
    <n v="41415"/>
    <x v="0"/>
    <x v="2"/>
    <n v="770"/>
    <n v="50820"/>
    <n v="42350"/>
    <n v="0.97792207792207797"/>
    <n v="12.270916334661354"/>
    <x v="1"/>
    <x v="2"/>
    <x v="0"/>
  </r>
  <r>
    <x v="224"/>
    <x v="224"/>
    <x v="8"/>
    <s v="UN"/>
    <n v="0"/>
    <n v="32"/>
    <n v="0"/>
    <x v="0"/>
    <x v="2"/>
    <n v="320"/>
    <n v="14643.2"/>
    <n v="10240"/>
    <n v="0"/>
    <n v="0"/>
    <x v="1"/>
    <x v="2"/>
    <x v="0"/>
  </r>
  <r>
    <x v="123"/>
    <x v="123"/>
    <x v="8"/>
    <s v="UN"/>
    <n v="101"/>
    <n v="1.86"/>
    <n v="187.86"/>
    <x v="0"/>
    <x v="2"/>
    <n v="143"/>
    <n v="377.69160000000005"/>
    <n v="265.98"/>
    <n v="0.70629370629370625"/>
    <n v="16.990099009900991"/>
    <x v="0"/>
    <x v="1"/>
    <x v="0"/>
  </r>
  <r>
    <x v="301"/>
    <x v="301"/>
    <x v="0"/>
    <s v="UN"/>
    <n v="823"/>
    <n v="2.2200000000000002"/>
    <n v="1827.0600000000002"/>
    <x v="0"/>
    <x v="3"/>
    <n v="85"/>
    <n v="300.03300000000002"/>
    <n v="188.70000000000002"/>
    <n v="9.6823529411764699"/>
    <n v="1.2393681652490889"/>
    <x v="0"/>
    <x v="1"/>
    <x v="3"/>
  </r>
  <r>
    <x v="302"/>
    <x v="302"/>
    <x v="0"/>
    <s v="UN"/>
    <n v="558"/>
    <n v="7.22"/>
    <n v="4028.7599999999998"/>
    <x v="0"/>
    <x v="3"/>
    <n v="37.200000000000003"/>
    <n v="381.38927999999999"/>
    <n v="268.584"/>
    <n v="14.999999999999998"/>
    <n v="0.8"/>
    <x v="0"/>
    <x v="0"/>
    <x v="1"/>
  </r>
  <r>
    <x v="127"/>
    <x v="127"/>
    <x v="9"/>
    <s v="UN"/>
    <n v="225"/>
    <n v="52"/>
    <n v="11700"/>
    <x v="0"/>
    <x v="3"/>
    <n v="862"/>
    <n v="61857.120000000003"/>
    <n v="44824"/>
    <n v="0.26102088167053367"/>
    <n v="45.973333333333329"/>
    <x v="2"/>
    <x v="2"/>
    <x v="0"/>
  </r>
  <r>
    <x v="303"/>
    <x v="303"/>
    <x v="1"/>
    <s v="UN"/>
    <n v="94"/>
    <n v="5.04"/>
    <n v="473.76"/>
    <x v="0"/>
    <x v="3"/>
    <n v="90"/>
    <n v="585.14400000000001"/>
    <n v="453.6"/>
    <n v="1.0444444444444445"/>
    <n v="11.48936170212766"/>
    <x v="0"/>
    <x v="1"/>
    <x v="0"/>
  </r>
  <r>
    <x v="230"/>
    <x v="230"/>
    <x v="1"/>
    <s v="UN"/>
    <n v="583"/>
    <n v="5.88"/>
    <n v="3428.04"/>
    <x v="0"/>
    <x v="3"/>
    <n v="53"/>
    <n v="498.62399999999997"/>
    <n v="311.64"/>
    <n v="11"/>
    <n v="1.0909090909090908"/>
    <x v="0"/>
    <x v="0"/>
    <x v="3"/>
  </r>
  <r>
    <x v="132"/>
    <x v="132"/>
    <x v="1"/>
    <s v="UN"/>
    <n v="427"/>
    <n v="77"/>
    <n v="32879"/>
    <x v="0"/>
    <x v="3"/>
    <n v="741"/>
    <n v="69609.539999999994"/>
    <n v="57057"/>
    <n v="0.57624831309041835"/>
    <n v="20.824355971896956"/>
    <x v="1"/>
    <x v="2"/>
    <x v="0"/>
  </r>
  <r>
    <x v="304"/>
    <x v="304"/>
    <x v="1"/>
    <s v="UN"/>
    <n v="1396"/>
    <n v="6.58"/>
    <n v="9185.68"/>
    <x v="0"/>
    <x v="3"/>
    <n v="87.2"/>
    <n v="751.64656000000002"/>
    <n v="573.77600000000007"/>
    <n v="16.009174311926603"/>
    <n v="0.749570200573066"/>
    <x v="0"/>
    <x v="0"/>
    <x v="1"/>
  </r>
  <r>
    <x v="305"/>
    <x v="305"/>
    <x v="1"/>
    <s v="UN"/>
    <n v="313"/>
    <n v="6.25"/>
    <n v="1956.25"/>
    <x v="0"/>
    <x v="3"/>
    <n v="133"/>
    <n v="1346.625"/>
    <n v="831.25"/>
    <n v="2.3533834586466167"/>
    <n v="5.0990415335463259"/>
    <x v="0"/>
    <x v="0"/>
    <x v="0"/>
  </r>
  <r>
    <x v="305"/>
    <x v="305"/>
    <x v="1"/>
    <s v="UN"/>
    <n v="887"/>
    <n v="6.41"/>
    <n v="5685.67"/>
    <x v="0"/>
    <x v="3"/>
    <n v="88.7"/>
    <n v="869.90751"/>
    <n v="568.56700000000001"/>
    <n v="10"/>
    <n v="1.2"/>
    <x v="0"/>
    <x v="0"/>
    <x v="3"/>
  </r>
  <r>
    <x v="4"/>
    <x v="4"/>
    <x v="2"/>
    <s v="UN"/>
    <n v="83"/>
    <n v="2.67"/>
    <n v="221.60999999999999"/>
    <x v="0"/>
    <x v="3"/>
    <n v="57"/>
    <n v="270.89819999999997"/>
    <n v="152.19"/>
    <n v="1.4561403508771931"/>
    <n v="8.2409638554216862"/>
    <x v="0"/>
    <x v="0"/>
    <x v="0"/>
  </r>
  <r>
    <x v="136"/>
    <x v="136"/>
    <x v="2"/>
    <s v="UN"/>
    <n v="829"/>
    <n v="74"/>
    <n v="61346"/>
    <x v="0"/>
    <x v="3"/>
    <n v="477"/>
    <n v="60359.58"/>
    <n v="35298"/>
    <n v="1.7379454926624738"/>
    <n v="6.9047044632086854"/>
    <x v="1"/>
    <x v="2"/>
    <x v="0"/>
  </r>
  <r>
    <x v="306"/>
    <x v="306"/>
    <x v="2"/>
    <s v="UN"/>
    <n v="496"/>
    <n v="2.4"/>
    <n v="1190.3999999999999"/>
    <x v="0"/>
    <x v="3"/>
    <n v="141"/>
    <n v="544.82399999999996"/>
    <n v="338.4"/>
    <n v="3.5177304964539009"/>
    <n v="3.411290322580645"/>
    <x v="0"/>
    <x v="0"/>
    <x v="2"/>
  </r>
  <r>
    <x v="307"/>
    <x v="307"/>
    <x v="2"/>
    <s v="UN"/>
    <n v="1454"/>
    <n v="72"/>
    <n v="104688"/>
    <x v="0"/>
    <x v="3"/>
    <n v="331"/>
    <n v="34556.400000000001"/>
    <n v="23832"/>
    <n v="4.3927492447129906"/>
    <n v="2.7317744154057775"/>
    <x v="0"/>
    <x v="2"/>
    <x v="2"/>
  </r>
  <r>
    <x v="308"/>
    <x v="308"/>
    <x v="2"/>
    <s v="UN"/>
    <n v="148"/>
    <n v="3.93"/>
    <n v="581.64"/>
    <x v="0"/>
    <x v="3"/>
    <n v="116"/>
    <n v="569.85"/>
    <n v="455.88"/>
    <n v="1.2758620689655173"/>
    <n v="9.4054054054054053"/>
    <x v="0"/>
    <x v="0"/>
    <x v="0"/>
  </r>
  <r>
    <x v="237"/>
    <x v="237"/>
    <x v="3"/>
    <s v="UN"/>
    <n v="163"/>
    <n v="2.31"/>
    <n v="376.53000000000003"/>
    <x v="0"/>
    <x v="3"/>
    <n v="80"/>
    <n v="336.33600000000001"/>
    <n v="184.8"/>
    <n v="2.0375000000000001"/>
    <n v="5.889570552147239"/>
    <x v="0"/>
    <x v="1"/>
    <x v="0"/>
  </r>
  <r>
    <x v="238"/>
    <x v="238"/>
    <x v="3"/>
    <s v="UN"/>
    <n v="675"/>
    <n v="51"/>
    <n v="34425"/>
    <x v="0"/>
    <x v="3"/>
    <n v="727"/>
    <n v="51166.26"/>
    <n v="37077"/>
    <n v="0.92847317744154056"/>
    <n v="12.924444444444445"/>
    <x v="2"/>
    <x v="2"/>
    <x v="0"/>
  </r>
  <r>
    <x v="142"/>
    <x v="142"/>
    <x v="3"/>
    <s v="UN"/>
    <n v="1457"/>
    <n v="76"/>
    <n v="110732"/>
    <x v="0"/>
    <x v="3"/>
    <n v="936"/>
    <n v="130178.88"/>
    <n v="71136"/>
    <n v="1.5566239316239316"/>
    <n v="7.7089910775566235"/>
    <x v="1"/>
    <x v="2"/>
    <x v="0"/>
  </r>
  <r>
    <x v="309"/>
    <x v="309"/>
    <x v="3"/>
    <s v="UN"/>
    <n v="393"/>
    <n v="5.37"/>
    <n v="2110.41"/>
    <x v="0"/>
    <x v="3"/>
    <n v="149"/>
    <n v="1304.2119"/>
    <n v="800.13"/>
    <n v="2.6375838926174495"/>
    <n v="4.5496183206106871"/>
    <x v="0"/>
    <x v="1"/>
    <x v="0"/>
  </r>
  <r>
    <x v="242"/>
    <x v="242"/>
    <x v="3"/>
    <s v="UN"/>
    <n v="170"/>
    <n v="7.42"/>
    <n v="1261.4000000000001"/>
    <x v="0"/>
    <x v="3"/>
    <n v="137"/>
    <n v="1443.4867999999999"/>
    <n v="1016.54"/>
    <n v="1.2408759124087592"/>
    <n v="9.670588235294117"/>
    <x v="0"/>
    <x v="1"/>
    <x v="0"/>
  </r>
  <r>
    <x v="242"/>
    <x v="242"/>
    <x v="3"/>
    <s v="UN"/>
    <n v="546"/>
    <n v="6.16"/>
    <n v="3363.36"/>
    <x v="0"/>
    <x v="3"/>
    <n v="42"/>
    <n v="432.06240000000003"/>
    <n v="258.72000000000003"/>
    <n v="13"/>
    <n v="0.92307692307692313"/>
    <x v="0"/>
    <x v="1"/>
    <x v="1"/>
  </r>
  <r>
    <x v="310"/>
    <x v="310"/>
    <x v="3"/>
    <s v="UN"/>
    <n v="157"/>
    <n v="53"/>
    <n v="8321"/>
    <x v="0"/>
    <x v="3"/>
    <n v="532"/>
    <n v="43985.760000000002"/>
    <n v="28196"/>
    <n v="0.29511278195488722"/>
    <n v="40.662420382165607"/>
    <x v="1"/>
    <x v="2"/>
    <x v="0"/>
  </r>
  <r>
    <x v="311"/>
    <x v="311"/>
    <x v="3"/>
    <s v="UN"/>
    <n v="114"/>
    <n v="4.07"/>
    <n v="463.98"/>
    <x v="0"/>
    <x v="3"/>
    <n v="141"/>
    <n v="941.1468000000001"/>
    <n v="573.87"/>
    <n v="0.80851063829787229"/>
    <n v="14.842105263157896"/>
    <x v="0"/>
    <x v="1"/>
    <x v="0"/>
  </r>
  <r>
    <x v="312"/>
    <x v="312"/>
    <x v="3"/>
    <s v="UN"/>
    <n v="57"/>
    <n v="3.98"/>
    <n v="226.85999999999999"/>
    <x v="0"/>
    <x v="3"/>
    <n v="120"/>
    <n v="716.4"/>
    <n v="477.6"/>
    <n v="0.47499999999999998"/>
    <n v="25.263157894736842"/>
    <x v="0"/>
    <x v="1"/>
    <x v="0"/>
  </r>
  <r>
    <x v="313"/>
    <x v="313"/>
    <x v="3"/>
    <s v="UN"/>
    <n v="117"/>
    <n v="39"/>
    <n v="4563"/>
    <x v="0"/>
    <x v="3"/>
    <n v="814"/>
    <n v="38412.660000000003"/>
    <n v="31746"/>
    <n v="0.14373464373464373"/>
    <n v="83.487179487179489"/>
    <x v="1"/>
    <x v="2"/>
    <x v="0"/>
  </r>
  <r>
    <x v="314"/>
    <x v="314"/>
    <x v="3"/>
    <s v="UN"/>
    <n v="27"/>
    <n v="2.12"/>
    <n v="57.24"/>
    <x v="0"/>
    <x v="3"/>
    <n v="98"/>
    <n v="261.77760000000001"/>
    <n v="207.76000000000002"/>
    <n v="0.27551020408163263"/>
    <n v="43.555555555555557"/>
    <x v="0"/>
    <x v="1"/>
    <x v="0"/>
  </r>
  <r>
    <x v="315"/>
    <x v="315"/>
    <x v="3"/>
    <s v="UN"/>
    <n v="995"/>
    <n v="4.2699999999999996"/>
    <n v="4248.6499999999996"/>
    <x v="0"/>
    <x v="3"/>
    <n v="66.3"/>
    <n v="399.17240999999996"/>
    <n v="283.10099999999994"/>
    <n v="15.007541478129713"/>
    <n v="0.79959798994974873"/>
    <x v="0"/>
    <x v="0"/>
    <x v="1"/>
  </r>
  <r>
    <x v="316"/>
    <x v="316"/>
    <x v="3"/>
    <s v="UN"/>
    <n v="565"/>
    <n v="5.49"/>
    <n v="3101.85"/>
    <x v="0"/>
    <x v="3"/>
    <n v="35.299999999999997"/>
    <n v="292.63346999999999"/>
    <n v="193.797"/>
    <n v="16.005665722379604"/>
    <n v="0.74973451327433627"/>
    <x v="0"/>
    <x v="0"/>
    <x v="1"/>
  </r>
  <r>
    <x v="15"/>
    <x v="15"/>
    <x v="3"/>
    <s v="UN"/>
    <n v="358"/>
    <n v="1.81"/>
    <n v="647.98"/>
    <x v="0"/>
    <x v="3"/>
    <n v="86"/>
    <n v="278.63139999999999"/>
    <n v="155.66"/>
    <n v="4.1627906976744189"/>
    <n v="2.8826815642458099"/>
    <x v="0"/>
    <x v="0"/>
    <x v="2"/>
  </r>
  <r>
    <x v="317"/>
    <x v="317"/>
    <x v="3"/>
    <s v="UN"/>
    <n v="535"/>
    <n v="39"/>
    <n v="20865"/>
    <x v="0"/>
    <x v="3"/>
    <n v="877"/>
    <n v="59513.22"/>
    <n v="34203"/>
    <n v="0.61003420752565563"/>
    <n v="19.671028037383177"/>
    <x v="1"/>
    <x v="2"/>
    <x v="0"/>
  </r>
  <r>
    <x v="151"/>
    <x v="151"/>
    <x v="3"/>
    <s v="UN"/>
    <n v="208"/>
    <n v="1.01"/>
    <n v="210.08"/>
    <x v="0"/>
    <x v="3"/>
    <n v="147"/>
    <n v="222.70500000000001"/>
    <n v="148.47"/>
    <n v="1.4149659863945578"/>
    <n v="8.4807692307692299"/>
    <x v="0"/>
    <x v="0"/>
    <x v="0"/>
  </r>
  <r>
    <x v="16"/>
    <x v="16"/>
    <x v="3"/>
    <s v="UN"/>
    <n v="1290"/>
    <n v="1.18"/>
    <n v="1522.1999999999998"/>
    <x v="0"/>
    <x v="3"/>
    <n v="96"/>
    <n v="178.98240000000001"/>
    <n v="113.28"/>
    <n v="13.4375"/>
    <n v="0.89302325581395348"/>
    <x v="0"/>
    <x v="1"/>
    <x v="1"/>
  </r>
  <r>
    <x v="19"/>
    <x v="19"/>
    <x v="3"/>
    <s v="UN"/>
    <n v="0"/>
    <n v="4.08"/>
    <n v="0"/>
    <x v="0"/>
    <x v="3"/>
    <n v="88"/>
    <n v="588.82560000000001"/>
    <n v="359.04"/>
    <n v="0"/>
    <n v="0"/>
    <x v="0"/>
    <x v="0"/>
    <x v="0"/>
  </r>
  <r>
    <x v="158"/>
    <x v="158"/>
    <x v="3"/>
    <s v="UN"/>
    <n v="108"/>
    <n v="3.58"/>
    <n v="386.64"/>
    <x v="0"/>
    <x v="3"/>
    <n v="108"/>
    <n v="552.89519999999993"/>
    <n v="386.64"/>
    <n v="1"/>
    <n v="12"/>
    <x v="0"/>
    <x v="2"/>
    <x v="0"/>
  </r>
  <r>
    <x v="162"/>
    <x v="162"/>
    <x v="3"/>
    <s v="UN"/>
    <n v="96"/>
    <n v="6.78"/>
    <n v="650.88"/>
    <x v="0"/>
    <x v="3"/>
    <n v="67"/>
    <n v="754.07159999999999"/>
    <n v="454.26"/>
    <n v="1.4328358208955223"/>
    <n v="8.375"/>
    <x v="0"/>
    <x v="1"/>
    <x v="0"/>
  </r>
  <r>
    <x v="318"/>
    <x v="318"/>
    <x v="3"/>
    <s v="UN"/>
    <n v="336"/>
    <n v="4.91"/>
    <n v="1649.76"/>
    <x v="0"/>
    <x v="3"/>
    <n v="55.9"/>
    <n v="367.78845999999999"/>
    <n v="274.46899999999999"/>
    <n v="6.010733452593918"/>
    <n v="1.9964285714285714"/>
    <x v="0"/>
    <x v="0"/>
    <x v="3"/>
  </r>
  <r>
    <x v="319"/>
    <x v="319"/>
    <x v="3"/>
    <s v="UN"/>
    <n v="1209"/>
    <n v="3.62"/>
    <n v="4376.58"/>
    <x v="0"/>
    <x v="3"/>
    <n v="71.099999999999994"/>
    <n v="473.58287999999999"/>
    <n v="257.38200000000001"/>
    <n v="17.004219409282701"/>
    <n v="0.70570719602977661"/>
    <x v="0"/>
    <x v="0"/>
    <x v="1"/>
  </r>
  <r>
    <x v="27"/>
    <x v="27"/>
    <x v="3"/>
    <s v="UN"/>
    <n v="502"/>
    <n v="6.13"/>
    <n v="3077.2599999999998"/>
    <x v="0"/>
    <x v="3"/>
    <n v="55.7"/>
    <n v="546.30560000000003"/>
    <n v="341.44100000000003"/>
    <n v="9.0125673249551159"/>
    <n v="1.3314741035856574"/>
    <x v="0"/>
    <x v="0"/>
    <x v="3"/>
  </r>
  <r>
    <x v="320"/>
    <x v="320"/>
    <x v="3"/>
    <s v="UN"/>
    <n v="194"/>
    <n v="1.93"/>
    <n v="374.42"/>
    <x v="0"/>
    <x v="3"/>
    <n v="74"/>
    <n v="232.79660000000001"/>
    <n v="142.82"/>
    <n v="2.6216216216216215"/>
    <n v="4.5773195876288666"/>
    <x v="0"/>
    <x v="1"/>
    <x v="0"/>
  </r>
  <r>
    <x v="320"/>
    <x v="320"/>
    <x v="3"/>
    <s v="UN"/>
    <n v="53"/>
    <n v="1.1200000000000001"/>
    <n v="59.360000000000007"/>
    <x v="0"/>
    <x v="3"/>
    <n v="109"/>
    <n v="175.79519999999999"/>
    <n v="122.08000000000001"/>
    <n v="0.48623853211009177"/>
    <n v="24.679245283018865"/>
    <x v="0"/>
    <x v="1"/>
    <x v="0"/>
  </r>
  <r>
    <x v="321"/>
    <x v="321"/>
    <x v="3"/>
    <s v="UN"/>
    <n v="40"/>
    <n v="2.29"/>
    <n v="91.6"/>
    <x v="0"/>
    <x v="3"/>
    <n v="60"/>
    <n v="222.58799999999999"/>
    <n v="137.4"/>
    <n v="0.66666666666666663"/>
    <n v="18"/>
    <x v="0"/>
    <x v="1"/>
    <x v="0"/>
  </r>
  <r>
    <x v="29"/>
    <x v="29"/>
    <x v="3"/>
    <s v="UN"/>
    <n v="884"/>
    <n v="1.69"/>
    <n v="1493.96"/>
    <x v="0"/>
    <x v="3"/>
    <n v="105"/>
    <n v="273.27299999999997"/>
    <n v="177.45"/>
    <n v="8.4190476190476193"/>
    <n v="1.4253393665158371"/>
    <x v="0"/>
    <x v="0"/>
    <x v="3"/>
  </r>
  <r>
    <x v="322"/>
    <x v="322"/>
    <x v="3"/>
    <s v="UN"/>
    <n v="7"/>
    <n v="5.8"/>
    <n v="40.6"/>
    <x v="0"/>
    <x v="3"/>
    <n v="82"/>
    <n v="656.32799999999986"/>
    <n v="475.59999999999997"/>
    <n v="8.5365853658536592E-2"/>
    <n v="140.57142857142856"/>
    <x v="0"/>
    <x v="1"/>
    <x v="0"/>
  </r>
  <r>
    <x v="31"/>
    <x v="31"/>
    <x v="3"/>
    <s v="UN"/>
    <n v="0"/>
    <n v="4.8600000000000003"/>
    <n v="0"/>
    <x v="0"/>
    <x v="3"/>
    <n v="64.599999999999994"/>
    <n v="398.72412000000003"/>
    <n v="313.95600000000002"/>
    <n v="0"/>
    <n v="0"/>
    <x v="0"/>
    <x v="0"/>
    <x v="0"/>
  </r>
  <r>
    <x v="323"/>
    <x v="323"/>
    <x v="3"/>
    <s v="UN"/>
    <n v="574"/>
    <n v="5.34"/>
    <n v="3065.16"/>
    <x v="0"/>
    <x v="3"/>
    <n v="41"/>
    <n v="350.30400000000003"/>
    <n v="218.94"/>
    <n v="14"/>
    <n v="0.8571428571428571"/>
    <x v="0"/>
    <x v="1"/>
    <x v="1"/>
  </r>
  <r>
    <x v="324"/>
    <x v="324"/>
    <x v="3"/>
    <s v="UN"/>
    <n v="199"/>
    <n v="5.36"/>
    <n v="1066.6400000000001"/>
    <x v="0"/>
    <x v="3"/>
    <n v="62"/>
    <n v="412.07679999999999"/>
    <n v="332.32"/>
    <n v="3.2096774193548385"/>
    <n v="3.7386934673366836"/>
    <x v="0"/>
    <x v="0"/>
    <x v="2"/>
  </r>
  <r>
    <x v="325"/>
    <x v="325"/>
    <x v="3"/>
    <s v="UN"/>
    <n v="228"/>
    <n v="2.9"/>
    <n v="661.19999999999993"/>
    <x v="0"/>
    <x v="3"/>
    <n v="143"/>
    <n v="721.57799999999997"/>
    <n v="414.7"/>
    <n v="1.5944055944055944"/>
    <n v="7.5263157894736841"/>
    <x v="0"/>
    <x v="0"/>
    <x v="0"/>
  </r>
  <r>
    <x v="325"/>
    <x v="325"/>
    <x v="3"/>
    <s v="UN"/>
    <n v="193"/>
    <n v="5.15"/>
    <n v="993.95"/>
    <x v="0"/>
    <x v="3"/>
    <n v="96.3"/>
    <n v="624.89070000000004"/>
    <n v="495.94499999999999"/>
    <n v="2.0041536863966769"/>
    <n v="5.9875647668393785"/>
    <x v="0"/>
    <x v="0"/>
    <x v="0"/>
  </r>
  <r>
    <x v="326"/>
    <x v="326"/>
    <x v="3"/>
    <s v="UN"/>
    <n v="394"/>
    <n v="65"/>
    <n v="25610"/>
    <x v="0"/>
    <x v="3"/>
    <n v="496"/>
    <n v="60933.599999999999"/>
    <n v="32240"/>
    <n v="0.79435483870967738"/>
    <n v="15.106598984771574"/>
    <x v="1"/>
    <x v="2"/>
    <x v="0"/>
  </r>
  <r>
    <x v="327"/>
    <x v="327"/>
    <x v="3"/>
    <s v="UN"/>
    <n v="97"/>
    <n v="1.55"/>
    <n v="150.35"/>
    <x v="0"/>
    <x v="3"/>
    <n v="108"/>
    <n v="277.88400000000001"/>
    <n v="167.4"/>
    <n v="0.89814814814814814"/>
    <n v="13.360824742268042"/>
    <x v="0"/>
    <x v="1"/>
    <x v="0"/>
  </r>
  <r>
    <x v="328"/>
    <x v="328"/>
    <x v="3"/>
    <s v="UN"/>
    <n v="390"/>
    <n v="5.22"/>
    <n v="2035.8"/>
    <x v="0"/>
    <x v="3"/>
    <n v="64.900000000000006"/>
    <n v="457.35030000000006"/>
    <n v="338.77800000000002"/>
    <n v="6.0092449922958391"/>
    <n v="1.9969230769230772"/>
    <x v="0"/>
    <x v="1"/>
    <x v="3"/>
  </r>
  <r>
    <x v="329"/>
    <x v="329"/>
    <x v="3"/>
    <s v="UN"/>
    <n v="776"/>
    <n v="63"/>
    <n v="48888"/>
    <x v="0"/>
    <x v="3"/>
    <n v="862"/>
    <n v="76028.399999999994"/>
    <n v="54306"/>
    <n v="0.90023201856148494"/>
    <n v="13.329896907216495"/>
    <x v="1"/>
    <x v="2"/>
    <x v="0"/>
  </r>
  <r>
    <x v="329"/>
    <x v="329"/>
    <x v="3"/>
    <s v="UN"/>
    <n v="298"/>
    <n v="49"/>
    <n v="14602"/>
    <x v="0"/>
    <x v="3"/>
    <n v="453"/>
    <n v="31075.8"/>
    <n v="22197"/>
    <n v="0.65783664459161151"/>
    <n v="18.241610738255034"/>
    <x v="1"/>
    <x v="2"/>
    <x v="0"/>
  </r>
  <r>
    <x v="329"/>
    <x v="329"/>
    <x v="3"/>
    <s v="UN"/>
    <n v="162"/>
    <n v="67"/>
    <n v="10854"/>
    <x v="0"/>
    <x v="3"/>
    <n v="303"/>
    <n v="28421.4"/>
    <n v="20301"/>
    <n v="0.53465346534653468"/>
    <n v="22.444444444444443"/>
    <x v="1"/>
    <x v="2"/>
    <x v="0"/>
  </r>
  <r>
    <x v="330"/>
    <x v="330"/>
    <x v="3"/>
    <s v="UN"/>
    <n v="8"/>
    <n v="62"/>
    <n v="496"/>
    <x v="0"/>
    <x v="3"/>
    <n v="901"/>
    <n v="95524.02"/>
    <n v="55862"/>
    <n v="8.8790233074361822E-3"/>
    <n v="1351.5"/>
    <x v="1"/>
    <x v="2"/>
    <x v="0"/>
  </r>
  <r>
    <x v="331"/>
    <x v="331"/>
    <x v="3"/>
    <s v="UN"/>
    <n v="465"/>
    <n v="67"/>
    <n v="31155"/>
    <x v="0"/>
    <x v="3"/>
    <n v="634"/>
    <n v="71787.820000000007"/>
    <n v="42478"/>
    <n v="0.7334384858044164"/>
    <n v="16.361290322580647"/>
    <x v="1"/>
    <x v="2"/>
    <x v="0"/>
  </r>
  <r>
    <x v="332"/>
    <x v="332"/>
    <x v="3"/>
    <s v="UN"/>
    <n v="1417"/>
    <n v="7.99"/>
    <n v="11321.83"/>
    <x v="0"/>
    <x v="3"/>
    <n v="105"/>
    <n v="1317.1514999999999"/>
    <n v="838.95"/>
    <n v="13.495238095238095"/>
    <n v="0.88920254057868742"/>
    <x v="0"/>
    <x v="0"/>
    <x v="1"/>
  </r>
  <r>
    <x v="46"/>
    <x v="46"/>
    <x v="3"/>
    <s v="UN"/>
    <n v="4"/>
    <n v="3.76"/>
    <n v="15.04"/>
    <x v="0"/>
    <x v="3"/>
    <n v="150"/>
    <n v="1043.4000000000001"/>
    <n v="564"/>
    <n v="2.6666666666666668E-2"/>
    <n v="449.99999999999994"/>
    <x v="0"/>
    <x v="0"/>
    <x v="0"/>
  </r>
  <r>
    <x v="333"/>
    <x v="333"/>
    <x v="3"/>
    <s v="UN"/>
    <n v="112"/>
    <n v="2.36"/>
    <n v="264.32"/>
    <x v="0"/>
    <x v="3"/>
    <n v="108"/>
    <n v="333.89279999999997"/>
    <n v="254.88"/>
    <n v="1.037037037037037"/>
    <n v="11.571428571428573"/>
    <x v="0"/>
    <x v="0"/>
    <x v="0"/>
  </r>
  <r>
    <x v="50"/>
    <x v="50"/>
    <x v="3"/>
    <s v="UN"/>
    <n v="12"/>
    <n v="6.05"/>
    <n v="72.599999999999994"/>
    <x v="0"/>
    <x v="3"/>
    <n v="149"/>
    <n v="1388.2329999999999"/>
    <n v="901.44999999999993"/>
    <n v="8.0536912751677847E-2"/>
    <n v="149"/>
    <x v="0"/>
    <x v="0"/>
    <x v="0"/>
  </r>
  <r>
    <x v="267"/>
    <x v="267"/>
    <x v="3"/>
    <s v="UN"/>
    <n v="86"/>
    <n v="1.54"/>
    <n v="132.44"/>
    <x v="0"/>
    <x v="3"/>
    <n v="63"/>
    <n v="132.91739999999999"/>
    <n v="97.02"/>
    <n v="1.3650793650793651"/>
    <n v="8.7906976744186043"/>
    <x v="0"/>
    <x v="0"/>
    <x v="0"/>
  </r>
  <r>
    <x v="183"/>
    <x v="183"/>
    <x v="4"/>
    <s v="UN"/>
    <n v="0"/>
    <n v="6.07"/>
    <n v="0"/>
    <x v="0"/>
    <x v="3"/>
    <n v="113"/>
    <n v="1268.9335000000001"/>
    <n v="685.91000000000008"/>
    <n v="0"/>
    <n v="0"/>
    <x v="0"/>
    <x v="0"/>
    <x v="0"/>
  </r>
  <r>
    <x v="55"/>
    <x v="55"/>
    <x v="4"/>
    <s v="UN"/>
    <n v="33"/>
    <n v="2.0499999999999998"/>
    <n v="67.649999999999991"/>
    <x v="0"/>
    <x v="3"/>
    <n v="96"/>
    <n v="277.488"/>
    <n v="196.79999999999998"/>
    <n v="0.34375"/>
    <n v="34.909090909090907"/>
    <x v="0"/>
    <x v="1"/>
    <x v="0"/>
  </r>
  <r>
    <x v="270"/>
    <x v="270"/>
    <x v="4"/>
    <s v="UN"/>
    <n v="158"/>
    <n v="2.77"/>
    <n v="437.66"/>
    <x v="0"/>
    <x v="3"/>
    <n v="95"/>
    <n v="468.40699999999998"/>
    <n v="263.14999999999998"/>
    <n v="1.6631578947368422"/>
    <n v="7.2151898734177209"/>
    <x v="0"/>
    <x v="1"/>
    <x v="0"/>
  </r>
  <r>
    <x v="57"/>
    <x v="57"/>
    <x v="4"/>
    <s v="UN"/>
    <n v="496"/>
    <n v="6.05"/>
    <n v="3000.7999999999997"/>
    <x v="0"/>
    <x v="3"/>
    <n v="35.4"/>
    <n v="323.39670000000001"/>
    <n v="214.17"/>
    <n v="14.011299435028249"/>
    <n v="0.8564516129032258"/>
    <x v="0"/>
    <x v="1"/>
    <x v="1"/>
  </r>
  <r>
    <x v="334"/>
    <x v="334"/>
    <x v="4"/>
    <s v="UN"/>
    <n v="833"/>
    <n v="3.15"/>
    <n v="2623.95"/>
    <x v="0"/>
    <x v="3"/>
    <n v="110"/>
    <n v="519.75"/>
    <n v="346.5"/>
    <n v="7.5727272727272723"/>
    <n v="1.5846338535414166"/>
    <x v="0"/>
    <x v="0"/>
    <x v="3"/>
  </r>
  <r>
    <x v="334"/>
    <x v="334"/>
    <x v="4"/>
    <s v="UN"/>
    <n v="411"/>
    <n v="6.49"/>
    <n v="2667.39"/>
    <x v="0"/>
    <x v="3"/>
    <n v="58.6"/>
    <n v="460.17994000000004"/>
    <n v="380.31400000000002"/>
    <n v="7.013651877133106"/>
    <n v="1.710948905109489"/>
    <x v="0"/>
    <x v="0"/>
    <x v="3"/>
  </r>
  <r>
    <x v="335"/>
    <x v="335"/>
    <x v="4"/>
    <s v="UN"/>
    <n v="168"/>
    <n v="3.3"/>
    <n v="554.4"/>
    <x v="0"/>
    <x v="3"/>
    <n v="55.7"/>
    <n v="275.71499999999997"/>
    <n v="183.81"/>
    <n v="3.0161579892280068"/>
    <n v="3.9785714285714291"/>
    <x v="0"/>
    <x v="0"/>
    <x v="2"/>
  </r>
  <r>
    <x v="336"/>
    <x v="336"/>
    <x v="4"/>
    <s v="UN"/>
    <n v="859"/>
    <n v="1.54"/>
    <n v="1322.8600000000001"/>
    <x v="0"/>
    <x v="3"/>
    <n v="87"/>
    <n v="179.53319999999999"/>
    <n v="133.97999999999999"/>
    <n v="9.8735632183908049"/>
    <n v="1.2153667054714785"/>
    <x v="0"/>
    <x v="0"/>
    <x v="3"/>
  </r>
  <r>
    <x v="337"/>
    <x v="337"/>
    <x v="4"/>
    <s v="UN"/>
    <n v="298"/>
    <n v="3.62"/>
    <n v="1078.76"/>
    <x v="0"/>
    <x v="3"/>
    <n v="142"/>
    <n v="632.26919999999996"/>
    <n v="514.04"/>
    <n v="2.0985915492957745"/>
    <n v="5.7181208053691277"/>
    <x v="0"/>
    <x v="1"/>
    <x v="0"/>
  </r>
  <r>
    <x v="338"/>
    <x v="338"/>
    <x v="4"/>
    <s v="UN"/>
    <n v="670"/>
    <n v="58"/>
    <n v="38860"/>
    <x v="0"/>
    <x v="3"/>
    <n v="709"/>
    <n v="50580.06"/>
    <n v="41122"/>
    <n v="0.94499294781382226"/>
    <n v="12.698507462686567"/>
    <x v="2"/>
    <x v="2"/>
    <x v="0"/>
  </r>
  <r>
    <x v="187"/>
    <x v="187"/>
    <x v="4"/>
    <s v="UN"/>
    <n v="75"/>
    <n v="5.35"/>
    <n v="401.25"/>
    <x v="0"/>
    <x v="3"/>
    <n v="95"/>
    <n v="742.04499999999985"/>
    <n v="508.24999999999994"/>
    <n v="0.78947368421052633"/>
    <n v="15.2"/>
    <x v="0"/>
    <x v="0"/>
    <x v="0"/>
  </r>
  <r>
    <x v="273"/>
    <x v="273"/>
    <x v="4"/>
    <s v="UN"/>
    <n v="95"/>
    <n v="6.07"/>
    <n v="576.65"/>
    <x v="0"/>
    <x v="3"/>
    <n v="109"/>
    <n v="913.04939999999999"/>
    <n v="661.63"/>
    <n v="0.87155963302752293"/>
    <n v="13.768421052631579"/>
    <x v="0"/>
    <x v="0"/>
    <x v="0"/>
  </r>
  <r>
    <x v="188"/>
    <x v="188"/>
    <x v="4"/>
    <s v="UN"/>
    <n v="1339"/>
    <n v="6.1"/>
    <n v="8167.9"/>
    <x v="0"/>
    <x v="3"/>
    <n v="95.6"/>
    <n v="1084.6776"/>
    <n v="583.16"/>
    <n v="14.006276150627617"/>
    <n v="0.85675877520537702"/>
    <x v="0"/>
    <x v="0"/>
    <x v="1"/>
  </r>
  <r>
    <x v="339"/>
    <x v="339"/>
    <x v="4"/>
    <s v="UN"/>
    <n v="240"/>
    <n v="2.02"/>
    <n v="484.8"/>
    <x v="0"/>
    <x v="3"/>
    <n v="65"/>
    <n v="162.81200000000001"/>
    <n v="131.30000000000001"/>
    <n v="3.6923076923076925"/>
    <n v="3.25"/>
    <x v="0"/>
    <x v="0"/>
    <x v="2"/>
  </r>
  <r>
    <x v="340"/>
    <x v="340"/>
    <x v="5"/>
    <s v="UN"/>
    <n v="119"/>
    <n v="1.81"/>
    <n v="215.39000000000001"/>
    <x v="0"/>
    <x v="3"/>
    <n v="138"/>
    <n v="389.65679999999998"/>
    <n v="249.78"/>
    <n v="0.8623188405797102"/>
    <n v="13.91596638655462"/>
    <x v="0"/>
    <x v="1"/>
    <x v="0"/>
  </r>
  <r>
    <x v="67"/>
    <x v="67"/>
    <x v="5"/>
    <s v="UN"/>
    <n v="188"/>
    <n v="4.7"/>
    <n v="883.6"/>
    <x v="0"/>
    <x v="3"/>
    <n v="102"/>
    <n v="714.30600000000004"/>
    <n v="479.40000000000003"/>
    <n v="1.8431372549019607"/>
    <n v="6.5106382978723412"/>
    <x v="0"/>
    <x v="1"/>
    <x v="0"/>
  </r>
  <r>
    <x v="341"/>
    <x v="341"/>
    <x v="5"/>
    <s v="UN"/>
    <n v="501"/>
    <n v="5.04"/>
    <n v="2525.04"/>
    <x v="0"/>
    <x v="3"/>
    <n v="45.5"/>
    <n v="371.49839999999995"/>
    <n v="229.32"/>
    <n v="11.010989010989011"/>
    <n v="1.0898203592814371"/>
    <x v="0"/>
    <x v="0"/>
    <x v="3"/>
  </r>
  <r>
    <x v="342"/>
    <x v="342"/>
    <x v="5"/>
    <s v="UN"/>
    <n v="471"/>
    <n v="34"/>
    <n v="16014"/>
    <x v="0"/>
    <x v="3"/>
    <n v="906"/>
    <n v="43741.68"/>
    <n v="30804"/>
    <n v="0.51986754966887416"/>
    <n v="23.082802547770701"/>
    <x v="1"/>
    <x v="2"/>
    <x v="0"/>
  </r>
  <r>
    <x v="343"/>
    <x v="343"/>
    <x v="5"/>
    <s v="UN"/>
    <n v="599"/>
    <n v="55"/>
    <n v="32945"/>
    <x v="0"/>
    <x v="3"/>
    <n v="919"/>
    <n v="79355.649999999994"/>
    <n v="50545"/>
    <n v="0.65179542981501637"/>
    <n v="18.410684474123538"/>
    <x v="1"/>
    <x v="2"/>
    <x v="0"/>
  </r>
  <r>
    <x v="71"/>
    <x v="71"/>
    <x v="5"/>
    <s v="UN"/>
    <n v="442"/>
    <n v="3.16"/>
    <n v="1396.72"/>
    <x v="0"/>
    <x v="3"/>
    <n v="63.1"/>
    <n v="317.03964000000002"/>
    <n v="199.39600000000002"/>
    <n v="7.004754358161648"/>
    <n v="1.7131221719457015"/>
    <x v="0"/>
    <x v="1"/>
    <x v="3"/>
  </r>
  <r>
    <x v="73"/>
    <x v="73"/>
    <x v="6"/>
    <s v="UN"/>
    <n v="712"/>
    <n v="3.48"/>
    <n v="2477.7599999999998"/>
    <x v="0"/>
    <x v="3"/>
    <n v="88.9"/>
    <n v="392.90244000000001"/>
    <n v="309.37200000000001"/>
    <n v="8.0089988751406072"/>
    <n v="1.4983146067415731"/>
    <x v="0"/>
    <x v="0"/>
    <x v="3"/>
  </r>
  <r>
    <x v="344"/>
    <x v="344"/>
    <x v="6"/>
    <s v="UN"/>
    <n v="1059"/>
    <n v="3.35"/>
    <n v="3547.65"/>
    <x v="0"/>
    <x v="3"/>
    <n v="75.599999999999994"/>
    <n v="336.83580000000001"/>
    <n v="253.26"/>
    <n v="14.00793650793651"/>
    <n v="0.85665722379603393"/>
    <x v="0"/>
    <x v="1"/>
    <x v="1"/>
  </r>
  <r>
    <x v="74"/>
    <x v="74"/>
    <x v="6"/>
    <s v="UN"/>
    <n v="346"/>
    <n v="6.06"/>
    <n v="2096.7599999999998"/>
    <x v="0"/>
    <x v="3"/>
    <n v="0"/>
    <n v="0"/>
    <n v="0"/>
    <n v="0"/>
    <n v="0"/>
    <x v="0"/>
    <x v="0"/>
    <x v="4"/>
  </r>
  <r>
    <x v="345"/>
    <x v="345"/>
    <x v="6"/>
    <s v="UN"/>
    <n v="1476"/>
    <n v="6.08"/>
    <n v="8974.08"/>
    <x v="0"/>
    <x v="3"/>
    <n v="98.4"/>
    <n v="819.63264000000015"/>
    <n v="598.27200000000005"/>
    <n v="15"/>
    <n v="0.8"/>
    <x v="0"/>
    <x v="0"/>
    <x v="1"/>
  </r>
  <r>
    <x v="346"/>
    <x v="346"/>
    <x v="6"/>
    <s v="UN"/>
    <n v="122"/>
    <n v="51"/>
    <n v="6222"/>
    <x v="0"/>
    <x v="3"/>
    <n v="645"/>
    <n v="53289.9"/>
    <n v="32895"/>
    <n v="0.18914728682170542"/>
    <n v="63.442622950819676"/>
    <x v="2"/>
    <x v="2"/>
    <x v="0"/>
  </r>
  <r>
    <x v="346"/>
    <x v="346"/>
    <x v="6"/>
    <s v="UN"/>
    <n v="963"/>
    <n v="34"/>
    <n v="32742"/>
    <x v="0"/>
    <x v="3"/>
    <n v="777"/>
    <n v="47288.22"/>
    <n v="26418"/>
    <n v="1.2393822393822393"/>
    <n v="9.6822429906542062"/>
    <x v="2"/>
    <x v="2"/>
    <x v="0"/>
  </r>
  <r>
    <x v="347"/>
    <x v="347"/>
    <x v="6"/>
    <s v="UN"/>
    <n v="0"/>
    <n v="1.17"/>
    <n v="0"/>
    <x v="0"/>
    <x v="3"/>
    <n v="119"/>
    <n v="167.07599999999999"/>
    <n v="139.22999999999999"/>
    <n v="0"/>
    <n v="0"/>
    <x v="0"/>
    <x v="1"/>
    <x v="0"/>
  </r>
  <r>
    <x v="348"/>
    <x v="348"/>
    <x v="6"/>
    <s v="UN"/>
    <n v="86"/>
    <n v="5.09"/>
    <n v="437.74"/>
    <x v="0"/>
    <x v="3"/>
    <n v="95"/>
    <n v="788.18650000000014"/>
    <n v="483.55"/>
    <n v="0.90526315789473688"/>
    <n v="13.255813953488371"/>
    <x v="0"/>
    <x v="1"/>
    <x v="0"/>
  </r>
  <r>
    <x v="76"/>
    <x v="76"/>
    <x v="6"/>
    <s v="UN"/>
    <n v="859"/>
    <n v="4.57"/>
    <n v="3925.63"/>
    <x v="0"/>
    <x v="3"/>
    <n v="50.5"/>
    <n v="283.86555000000004"/>
    <n v="230.78500000000003"/>
    <n v="17.009900990099009"/>
    <n v="0.70547147846332947"/>
    <x v="0"/>
    <x v="0"/>
    <x v="1"/>
  </r>
  <r>
    <x v="349"/>
    <x v="349"/>
    <x v="6"/>
    <s v="UN"/>
    <n v="40"/>
    <n v="3.82"/>
    <n v="152.79999999999998"/>
    <x v="0"/>
    <x v="3"/>
    <n v="39.4"/>
    <n v="261.88391999999999"/>
    <n v="150.50799999999998"/>
    <n v="1.015228426395939"/>
    <n v="11.82"/>
    <x v="0"/>
    <x v="1"/>
    <x v="0"/>
  </r>
  <r>
    <x v="350"/>
    <x v="350"/>
    <x v="6"/>
    <s v="UN"/>
    <n v="820"/>
    <n v="58"/>
    <n v="47560"/>
    <x v="0"/>
    <x v="3"/>
    <n v="956"/>
    <n v="73745.84"/>
    <n v="55448"/>
    <n v="0.85774058577405854"/>
    <n v="13.990243902439024"/>
    <x v="1"/>
    <x v="2"/>
    <x v="0"/>
  </r>
  <r>
    <x v="351"/>
    <x v="351"/>
    <x v="6"/>
    <s v="UN"/>
    <n v="552"/>
    <n v="53"/>
    <n v="29256"/>
    <x v="0"/>
    <x v="3"/>
    <n v="496"/>
    <n v="38117.599999999999"/>
    <n v="26288"/>
    <n v="1.1129032258064515"/>
    <n v="10.782608695652176"/>
    <x v="2"/>
    <x v="2"/>
    <x v="0"/>
  </r>
  <r>
    <x v="352"/>
    <x v="352"/>
    <x v="6"/>
    <s v="UN"/>
    <n v="615"/>
    <n v="7.72"/>
    <n v="4747.8"/>
    <x v="0"/>
    <x v="3"/>
    <n v="47.3"/>
    <n v="492.96059999999989"/>
    <n v="365.15599999999995"/>
    <n v="13.002114164904864"/>
    <n v="0.92292682926829261"/>
    <x v="0"/>
    <x v="0"/>
    <x v="1"/>
  </r>
  <r>
    <x v="195"/>
    <x v="195"/>
    <x v="6"/>
    <s v="UN"/>
    <n v="1188"/>
    <n v="6.31"/>
    <n v="7496.28"/>
    <x v="0"/>
    <x v="3"/>
    <n v="87"/>
    <n v="938.73869999999977"/>
    <n v="548.96999999999991"/>
    <n v="13.655172413793103"/>
    <n v="0.87878787878787878"/>
    <x v="0"/>
    <x v="0"/>
    <x v="1"/>
  </r>
  <r>
    <x v="196"/>
    <x v="196"/>
    <x v="6"/>
    <s v="UN"/>
    <n v="132"/>
    <n v="1.74"/>
    <n v="229.68"/>
    <x v="0"/>
    <x v="3"/>
    <n v="69"/>
    <n v="202.9014"/>
    <n v="120.06"/>
    <n v="1.9130434782608696"/>
    <n v="6.2727272727272725"/>
    <x v="0"/>
    <x v="1"/>
    <x v="0"/>
  </r>
  <r>
    <x v="199"/>
    <x v="199"/>
    <x v="6"/>
    <s v="UN"/>
    <n v="763"/>
    <n v="68"/>
    <n v="51884"/>
    <x v="0"/>
    <x v="3"/>
    <n v="657"/>
    <n v="61652.88"/>
    <n v="44676"/>
    <n v="1.1613394216133943"/>
    <n v="10.332896461336828"/>
    <x v="1"/>
    <x v="2"/>
    <x v="0"/>
  </r>
  <r>
    <x v="283"/>
    <x v="283"/>
    <x v="6"/>
    <s v="UN"/>
    <n v="1651"/>
    <n v="50"/>
    <n v="82550"/>
    <x v="0"/>
    <x v="3"/>
    <n v="841"/>
    <n v="51301"/>
    <n v="42050"/>
    <n v="1.9631391200951249"/>
    <n v="6.1126589945487577"/>
    <x v="2"/>
    <x v="2"/>
    <x v="0"/>
  </r>
  <r>
    <x v="353"/>
    <x v="353"/>
    <x v="6"/>
    <s v="UN"/>
    <n v="0"/>
    <n v="3.24"/>
    <n v="0"/>
    <x v="0"/>
    <x v="3"/>
    <n v="63.6"/>
    <n v="274.06512000000004"/>
    <n v="206.06400000000002"/>
    <n v="0"/>
    <n v="0"/>
    <x v="0"/>
    <x v="1"/>
    <x v="0"/>
  </r>
  <r>
    <x v="200"/>
    <x v="200"/>
    <x v="6"/>
    <s v="UN"/>
    <n v="1246"/>
    <n v="7.98"/>
    <n v="9943.08"/>
    <x v="0"/>
    <x v="3"/>
    <n v="69.2"/>
    <n v="922.20072000000005"/>
    <n v="552.21600000000001"/>
    <n v="18.00578034682081"/>
    <n v="0.66645264847512031"/>
    <x v="0"/>
    <x v="0"/>
    <x v="1"/>
  </r>
  <r>
    <x v="354"/>
    <x v="354"/>
    <x v="7"/>
    <s v="UN"/>
    <n v="36"/>
    <n v="32"/>
    <n v="1152"/>
    <x v="0"/>
    <x v="3"/>
    <n v="538"/>
    <n v="21347.84"/>
    <n v="17216"/>
    <n v="6.6914498141263934E-2"/>
    <n v="179.33333333333334"/>
    <x v="1"/>
    <x v="2"/>
    <x v="0"/>
  </r>
  <r>
    <x v="355"/>
    <x v="355"/>
    <x v="7"/>
    <s v="UN"/>
    <n v="39"/>
    <n v="7.4"/>
    <n v="288.60000000000002"/>
    <x v="0"/>
    <x v="3"/>
    <n v="68"/>
    <n v="930.92000000000019"/>
    <n v="503.20000000000005"/>
    <n v="0.57352941176470584"/>
    <n v="20.923076923076923"/>
    <x v="0"/>
    <x v="0"/>
    <x v="0"/>
  </r>
  <r>
    <x v="355"/>
    <x v="355"/>
    <x v="7"/>
    <s v="UN"/>
    <n v="93"/>
    <n v="4.29"/>
    <n v="398.97"/>
    <x v="0"/>
    <x v="3"/>
    <n v="46.3"/>
    <n v="252.25628999999998"/>
    <n v="198.62699999999998"/>
    <n v="2.0086393088552916"/>
    <n v="5.9741935483870963"/>
    <x v="0"/>
    <x v="0"/>
    <x v="0"/>
  </r>
  <r>
    <x v="356"/>
    <x v="356"/>
    <x v="7"/>
    <s v="UN"/>
    <n v="243"/>
    <n v="4.42"/>
    <n v="1074.06"/>
    <x v="0"/>
    <x v="3"/>
    <n v="80.8"/>
    <n v="485.70495999999997"/>
    <n v="357.13599999999997"/>
    <n v="3.0074257425742577"/>
    <n v="3.9901234567901231"/>
    <x v="0"/>
    <x v="1"/>
    <x v="2"/>
  </r>
  <r>
    <x v="357"/>
    <x v="357"/>
    <x v="7"/>
    <s v="UN"/>
    <n v="364"/>
    <n v="4.84"/>
    <n v="1761.76"/>
    <x v="0"/>
    <x v="3"/>
    <n v="45.4"/>
    <n v="333.99871999999993"/>
    <n v="219.73599999999999"/>
    <n v="8.0176211453744504"/>
    <n v="1.4967032967032965"/>
    <x v="0"/>
    <x v="1"/>
    <x v="3"/>
  </r>
  <r>
    <x v="209"/>
    <x v="209"/>
    <x v="7"/>
    <s v="UN"/>
    <n v="774"/>
    <n v="53"/>
    <n v="41022"/>
    <x v="0"/>
    <x v="3"/>
    <n v="920"/>
    <n v="81429.2"/>
    <n v="48760"/>
    <n v="0.84130434782608698"/>
    <n v="14.263565891472867"/>
    <x v="1"/>
    <x v="2"/>
    <x v="0"/>
  </r>
  <r>
    <x v="209"/>
    <x v="209"/>
    <x v="7"/>
    <s v="UN"/>
    <n v="170"/>
    <n v="39"/>
    <n v="6630"/>
    <x v="0"/>
    <x v="3"/>
    <n v="869"/>
    <n v="58970.34"/>
    <n v="33891"/>
    <n v="0.1956271576524741"/>
    <n v="61.341176470588238"/>
    <x v="1"/>
    <x v="2"/>
    <x v="0"/>
  </r>
  <r>
    <x v="96"/>
    <x v="96"/>
    <x v="7"/>
    <s v="UN"/>
    <n v="0"/>
    <n v="7"/>
    <n v="0"/>
    <x v="0"/>
    <x v="3"/>
    <n v="40.299999999999997"/>
    <n v="507.77999999999992"/>
    <n v="282.09999999999997"/>
    <n v="0"/>
    <n v="0"/>
    <x v="0"/>
    <x v="1"/>
    <x v="0"/>
  </r>
  <r>
    <x v="210"/>
    <x v="210"/>
    <x v="7"/>
    <s v="UN"/>
    <n v="125"/>
    <n v="5.3"/>
    <n v="662.5"/>
    <x v="0"/>
    <x v="3"/>
    <n v="0"/>
    <n v="0"/>
    <n v="0"/>
    <n v="0"/>
    <n v="0"/>
    <x v="0"/>
    <x v="0"/>
    <x v="4"/>
  </r>
  <r>
    <x v="210"/>
    <x v="210"/>
    <x v="7"/>
    <s v="UN"/>
    <n v="377"/>
    <n v="6.3"/>
    <n v="2375.1"/>
    <x v="0"/>
    <x v="3"/>
    <n v="37.700000000000003"/>
    <n v="382.39109999999999"/>
    <n v="237.51000000000002"/>
    <n v="10"/>
    <n v="1.2"/>
    <x v="0"/>
    <x v="0"/>
    <x v="3"/>
  </r>
  <r>
    <x v="358"/>
    <x v="358"/>
    <x v="7"/>
    <s v="UN"/>
    <n v="393"/>
    <n v="7.53"/>
    <n v="2959.29"/>
    <x v="0"/>
    <x v="3"/>
    <n v="49.1"/>
    <n v="465.85097999999999"/>
    <n v="369.72300000000001"/>
    <n v="8.0040733197555998"/>
    <n v="1.4992366412213742"/>
    <x v="0"/>
    <x v="1"/>
    <x v="3"/>
  </r>
  <r>
    <x v="358"/>
    <x v="358"/>
    <x v="7"/>
    <s v="UN"/>
    <n v="37"/>
    <n v="3.09"/>
    <n v="114.33"/>
    <x v="0"/>
    <x v="3"/>
    <n v="83"/>
    <n v="420.61079999999993"/>
    <n v="256.46999999999997"/>
    <n v="0.44578313253012047"/>
    <n v="26.918918918918919"/>
    <x v="0"/>
    <x v="1"/>
    <x v="0"/>
  </r>
  <r>
    <x v="359"/>
    <x v="359"/>
    <x v="7"/>
    <s v="UN"/>
    <n v="492"/>
    <n v="6.43"/>
    <n v="3163.56"/>
    <x v="0"/>
    <x v="3"/>
    <n v="61.4"/>
    <n v="671.16339999999991"/>
    <n v="394.80199999999996"/>
    <n v="8.0130293159609121"/>
    <n v="1.4975609756097561"/>
    <x v="0"/>
    <x v="1"/>
    <x v="3"/>
  </r>
  <r>
    <x v="360"/>
    <x v="360"/>
    <x v="7"/>
    <s v="UN"/>
    <n v="45"/>
    <n v="2.91"/>
    <n v="130.95000000000002"/>
    <x v="0"/>
    <x v="3"/>
    <n v="71"/>
    <n v="359.50139999999999"/>
    <n v="206.61"/>
    <n v="0.63380281690140849"/>
    <n v="18.933333333333334"/>
    <x v="0"/>
    <x v="2"/>
    <x v="0"/>
  </r>
  <r>
    <x v="361"/>
    <x v="361"/>
    <x v="7"/>
    <s v="UN"/>
    <n v="958"/>
    <n v="49"/>
    <n v="46942"/>
    <x v="0"/>
    <x v="3"/>
    <n v="548"/>
    <n v="47796.56"/>
    <n v="26852"/>
    <n v="1.7481751824817517"/>
    <n v="6.8643006263048019"/>
    <x v="1"/>
    <x v="2"/>
    <x v="0"/>
  </r>
  <r>
    <x v="361"/>
    <x v="361"/>
    <x v="7"/>
    <s v="UN"/>
    <n v="366"/>
    <n v="32"/>
    <n v="11712"/>
    <x v="0"/>
    <x v="3"/>
    <n v="798"/>
    <n v="34984.32"/>
    <n v="25536"/>
    <n v="0.45864661654135336"/>
    <n v="26.16393442622951"/>
    <x v="1"/>
    <x v="2"/>
    <x v="0"/>
  </r>
  <r>
    <x v="99"/>
    <x v="99"/>
    <x v="7"/>
    <s v="UN"/>
    <n v="777"/>
    <n v="4.9000000000000004"/>
    <n v="3807.3"/>
    <x v="0"/>
    <x v="3"/>
    <n v="77.7"/>
    <n v="468.29790000000003"/>
    <n v="380.73"/>
    <n v="10"/>
    <n v="1.2"/>
    <x v="0"/>
    <x v="0"/>
    <x v="3"/>
  </r>
  <r>
    <x v="212"/>
    <x v="212"/>
    <x v="7"/>
    <s v="UN"/>
    <n v="20"/>
    <n v="5.7"/>
    <n v="114"/>
    <x v="0"/>
    <x v="3"/>
    <n v="114"/>
    <n v="1182.636"/>
    <n v="649.80000000000007"/>
    <n v="0.17543859649122806"/>
    <n v="68.400000000000006"/>
    <x v="0"/>
    <x v="1"/>
    <x v="0"/>
  </r>
  <r>
    <x v="362"/>
    <x v="362"/>
    <x v="7"/>
    <s v="UN"/>
    <n v="1067"/>
    <n v="76"/>
    <n v="81092"/>
    <x v="0"/>
    <x v="3"/>
    <n v="460"/>
    <n v="65025.599999999999"/>
    <n v="34960"/>
    <n v="2.3195652173913044"/>
    <n v="5.1733833177132142"/>
    <x v="1"/>
    <x v="2"/>
    <x v="0"/>
  </r>
  <r>
    <x v="213"/>
    <x v="213"/>
    <x v="7"/>
    <s v="UN"/>
    <n v="176"/>
    <n v="7.37"/>
    <n v="1297.1200000000001"/>
    <x v="0"/>
    <x v="3"/>
    <n v="35.1"/>
    <n v="356.98806000000002"/>
    <n v="258.68700000000001"/>
    <n v="5.0142450142450139"/>
    <n v="2.3931818181818185"/>
    <x v="0"/>
    <x v="0"/>
    <x v="2"/>
  </r>
  <r>
    <x v="104"/>
    <x v="104"/>
    <x v="7"/>
    <s v="UN"/>
    <n v="526"/>
    <n v="4.99"/>
    <n v="2624.7400000000002"/>
    <x v="0"/>
    <x v="3"/>
    <n v="65.7"/>
    <n v="393.41160000000002"/>
    <n v="327.84300000000002"/>
    <n v="8.006088280060883"/>
    <n v="1.4988593155893535"/>
    <x v="0"/>
    <x v="1"/>
    <x v="3"/>
  </r>
  <r>
    <x v="106"/>
    <x v="106"/>
    <x v="7"/>
    <s v="UN"/>
    <n v="18"/>
    <n v="7.09"/>
    <n v="127.62"/>
    <x v="0"/>
    <x v="3"/>
    <n v="93"/>
    <n v="1114.3353"/>
    <n v="659.37"/>
    <n v="0.19354838709677419"/>
    <n v="62"/>
    <x v="0"/>
    <x v="0"/>
    <x v="0"/>
  </r>
  <r>
    <x v="295"/>
    <x v="295"/>
    <x v="7"/>
    <s v="UN"/>
    <n v="69"/>
    <n v="1.1399999999999999"/>
    <n v="78.66"/>
    <x v="0"/>
    <x v="3"/>
    <n v="91"/>
    <n v="156.6474"/>
    <n v="103.74"/>
    <n v="0.75824175824175821"/>
    <n v="15.82608695652174"/>
    <x v="0"/>
    <x v="0"/>
    <x v="0"/>
  </r>
  <r>
    <x v="215"/>
    <x v="215"/>
    <x v="7"/>
    <s v="UN"/>
    <n v="749"/>
    <n v="33"/>
    <n v="24717"/>
    <x v="0"/>
    <x v="3"/>
    <n v="491"/>
    <n v="24628.560000000001"/>
    <n v="16203"/>
    <n v="1.525458248472505"/>
    <n v="7.8664886515353807"/>
    <x v="1"/>
    <x v="2"/>
    <x v="0"/>
  </r>
  <r>
    <x v="109"/>
    <x v="109"/>
    <x v="7"/>
    <s v="UN"/>
    <n v="196"/>
    <n v="4.54"/>
    <n v="889.84"/>
    <x v="0"/>
    <x v="3"/>
    <n v="32.6"/>
    <n v="182.04492000000002"/>
    <n v="148.00400000000002"/>
    <n v="6.0122699386503067"/>
    <n v="1.9959183673469387"/>
    <x v="0"/>
    <x v="1"/>
    <x v="3"/>
  </r>
  <r>
    <x v="110"/>
    <x v="110"/>
    <x v="7"/>
    <s v="UN"/>
    <n v="439"/>
    <n v="71"/>
    <n v="31169"/>
    <x v="0"/>
    <x v="3"/>
    <n v="878"/>
    <n v="99117.42"/>
    <n v="62338"/>
    <n v="0.5"/>
    <n v="24"/>
    <x v="1"/>
    <x v="2"/>
    <x v="0"/>
  </r>
  <r>
    <x v="217"/>
    <x v="217"/>
    <x v="7"/>
    <s v="UN"/>
    <n v="368"/>
    <n v="4.1900000000000004"/>
    <n v="1541.92"/>
    <x v="0"/>
    <x v="3"/>
    <n v="52.5"/>
    <n v="336.56175000000002"/>
    <n v="219.97500000000002"/>
    <n v="7.0095238095238095"/>
    <n v="1.7119565217391304"/>
    <x v="0"/>
    <x v="1"/>
    <x v="3"/>
  </r>
  <r>
    <x v="218"/>
    <x v="218"/>
    <x v="7"/>
    <s v="UN"/>
    <n v="123"/>
    <n v="3.14"/>
    <n v="386.22"/>
    <x v="0"/>
    <x v="3"/>
    <n v="61.1"/>
    <n v="314.64055999999999"/>
    <n v="191.85400000000001"/>
    <n v="2.0130932896890341"/>
    <n v="5.9609756097560984"/>
    <x v="0"/>
    <x v="1"/>
    <x v="0"/>
  </r>
  <r>
    <x v="363"/>
    <x v="363"/>
    <x v="7"/>
    <s v="UN"/>
    <n v="662"/>
    <n v="7.73"/>
    <n v="5117.26"/>
    <x v="0"/>
    <x v="3"/>
    <n v="60.1"/>
    <n v="729.37961000000007"/>
    <n v="464.57300000000004"/>
    <n v="11.014975041597337"/>
    <n v="1.0894259818731118"/>
    <x v="0"/>
    <x v="2"/>
    <x v="3"/>
  </r>
  <r>
    <x v="219"/>
    <x v="219"/>
    <x v="7"/>
    <s v="UN"/>
    <n v="202"/>
    <n v="7.32"/>
    <n v="1478.64"/>
    <x v="0"/>
    <x v="3"/>
    <n v="50"/>
    <n v="567.29999999999995"/>
    <n v="366"/>
    <n v="4.04"/>
    <n v="2.9702970297029703"/>
    <x v="0"/>
    <x v="0"/>
    <x v="2"/>
  </r>
  <r>
    <x v="220"/>
    <x v="220"/>
    <x v="7"/>
    <s v="UN"/>
    <n v="1106"/>
    <n v="76"/>
    <n v="84056"/>
    <x v="0"/>
    <x v="3"/>
    <n v="573"/>
    <n v="62273.64"/>
    <n v="43548"/>
    <n v="1.9301919720767888"/>
    <n v="6.2169981916817356"/>
    <x v="1"/>
    <x v="2"/>
    <x v="0"/>
  </r>
  <r>
    <x v="364"/>
    <x v="364"/>
    <x v="7"/>
    <s v="UN"/>
    <n v="0"/>
    <n v="5.88"/>
    <n v="0"/>
    <x v="0"/>
    <x v="3"/>
    <n v="88.8"/>
    <n v="767.55168000000003"/>
    <n v="522.14400000000001"/>
    <n v="0"/>
    <n v="0"/>
    <x v="0"/>
    <x v="1"/>
    <x v="0"/>
  </r>
  <r>
    <x v="120"/>
    <x v="120"/>
    <x v="8"/>
    <s v="UN"/>
    <n v="353"/>
    <n v="53"/>
    <n v="18709"/>
    <x v="0"/>
    <x v="3"/>
    <n v="880"/>
    <n v="75090.399999999994"/>
    <n v="46640"/>
    <n v="0.40113636363636362"/>
    <n v="29.915014164305951"/>
    <x v="1"/>
    <x v="2"/>
    <x v="0"/>
  </r>
  <r>
    <x v="365"/>
    <x v="365"/>
    <x v="8"/>
    <s v="UN"/>
    <n v="699"/>
    <n v="5.04"/>
    <n v="3522.96"/>
    <x v="0"/>
    <x v="3"/>
    <n v="63.5"/>
    <n v="515.26440000000002"/>
    <n v="320.04000000000002"/>
    <n v="11.007874015748031"/>
    <n v="1.0901287553648069"/>
    <x v="0"/>
    <x v="0"/>
    <x v="3"/>
  </r>
  <r>
    <x v="366"/>
    <x v="366"/>
    <x v="8"/>
    <s v="UN"/>
    <n v="251"/>
    <n v="3.95"/>
    <n v="991.45"/>
    <x v="0"/>
    <x v="3"/>
    <n v="41.7"/>
    <n v="214.12950000000004"/>
    <n v="164.71500000000003"/>
    <n v="6.0191846522781773"/>
    <n v="1.9936254980079682"/>
    <x v="0"/>
    <x v="1"/>
    <x v="3"/>
  </r>
  <r>
    <x v="367"/>
    <x v="367"/>
    <x v="8"/>
    <s v="UN"/>
    <n v="52"/>
    <n v="5"/>
    <n v="260"/>
    <x v="0"/>
    <x v="3"/>
    <n v="62"/>
    <n v="585.9"/>
    <n v="310"/>
    <n v="0.83870967741935487"/>
    <n v="14.307692307692307"/>
    <x v="0"/>
    <x v="0"/>
    <x v="0"/>
  </r>
  <r>
    <x v="368"/>
    <x v="368"/>
    <x v="8"/>
    <s v="UN"/>
    <n v="810"/>
    <n v="4.4400000000000004"/>
    <n v="3596.4"/>
    <x v="0"/>
    <x v="3"/>
    <n v="50.6"/>
    <n v="352.72248000000002"/>
    <n v="224.66400000000002"/>
    <n v="16.007905138339922"/>
    <n v="0.74962962962962953"/>
    <x v="0"/>
    <x v="1"/>
    <x v="1"/>
  </r>
  <r>
    <x v="369"/>
    <x v="369"/>
    <x v="8"/>
    <s v="UN"/>
    <n v="384"/>
    <n v="2.89"/>
    <n v="1109.76"/>
    <x v="0"/>
    <x v="3"/>
    <n v="96"/>
    <n v="374.54400000000004"/>
    <n v="277.44"/>
    <n v="4"/>
    <n v="3"/>
    <x v="0"/>
    <x v="0"/>
    <x v="2"/>
  </r>
  <r>
    <x v="302"/>
    <x v="302"/>
    <x v="0"/>
    <s v="UN"/>
    <n v="200"/>
    <n v="5.24"/>
    <n v="1048"/>
    <x v="0"/>
    <x v="4"/>
    <n v="66.5"/>
    <n v="463.45180000000005"/>
    <n v="348.46000000000004"/>
    <n v="3.007518796992481"/>
    <n v="3.99"/>
    <x v="0"/>
    <x v="0"/>
    <x v="2"/>
  </r>
  <r>
    <x v="125"/>
    <x v="125"/>
    <x v="0"/>
    <s v="UN"/>
    <n v="1201"/>
    <n v="6.65"/>
    <n v="7986.6500000000005"/>
    <x v="0"/>
    <x v="4"/>
    <n v="66.7"/>
    <n v="541.13710000000003"/>
    <n v="443.55500000000006"/>
    <n v="18.005997001499249"/>
    <n v="0.66644462947543714"/>
    <x v="0"/>
    <x v="0"/>
    <x v="1"/>
  </r>
  <r>
    <x v="303"/>
    <x v="303"/>
    <x v="1"/>
    <s v="UN"/>
    <n v="227"/>
    <n v="2.89"/>
    <n v="656.03"/>
    <x v="0"/>
    <x v="4"/>
    <n v="78"/>
    <n v="358.41780000000006"/>
    <n v="225.42000000000002"/>
    <n v="2.9102564102564101"/>
    <n v="4.1233480176211454"/>
    <x v="0"/>
    <x v="1"/>
    <x v="0"/>
  </r>
  <r>
    <x v="3"/>
    <x v="3"/>
    <x v="1"/>
    <s v="UN"/>
    <n v="592"/>
    <n v="6.51"/>
    <n v="3853.92"/>
    <x v="0"/>
    <x v="4"/>
    <n v="84.5"/>
    <n v="1039.6795500000001"/>
    <n v="550.09500000000003"/>
    <n v="7.0059171597633139"/>
    <n v="1.7128378378378377"/>
    <x v="0"/>
    <x v="0"/>
    <x v="3"/>
  </r>
  <r>
    <x v="231"/>
    <x v="231"/>
    <x v="1"/>
    <s v="UN"/>
    <n v="2"/>
    <n v="4.21"/>
    <n v="8.42"/>
    <x v="0"/>
    <x v="4"/>
    <n v="86"/>
    <n v="557.57240000000002"/>
    <n v="362.06"/>
    <n v="2.3255813953488372E-2"/>
    <n v="516"/>
    <x v="0"/>
    <x v="1"/>
    <x v="0"/>
  </r>
  <r>
    <x v="370"/>
    <x v="370"/>
    <x v="2"/>
    <s v="UN"/>
    <n v="90"/>
    <n v="5.07"/>
    <n v="456.3"/>
    <x v="0"/>
    <x v="4"/>
    <n v="110"/>
    <n v="1042.8990000000001"/>
    <n v="557.70000000000005"/>
    <n v="0.81818181818181823"/>
    <n v="14.666666666666666"/>
    <x v="0"/>
    <x v="1"/>
    <x v="0"/>
  </r>
  <r>
    <x v="7"/>
    <x v="7"/>
    <x v="2"/>
    <s v="UN"/>
    <n v="563"/>
    <n v="2.94"/>
    <n v="1655.22"/>
    <x v="0"/>
    <x v="4"/>
    <n v="146"/>
    <n v="626.69039999999995"/>
    <n v="429.24"/>
    <n v="3.8561643835616439"/>
    <n v="3.1119005328596803"/>
    <x v="0"/>
    <x v="1"/>
    <x v="2"/>
  </r>
  <r>
    <x v="307"/>
    <x v="307"/>
    <x v="2"/>
    <s v="UN"/>
    <n v="800"/>
    <n v="43"/>
    <n v="34400"/>
    <x v="0"/>
    <x v="4"/>
    <n v="337"/>
    <n v="22026.32"/>
    <n v="14491"/>
    <n v="2.3738872403560829"/>
    <n v="5.0550000000000006"/>
    <x v="0"/>
    <x v="2"/>
    <x v="0"/>
  </r>
  <r>
    <x v="371"/>
    <x v="371"/>
    <x v="2"/>
    <s v="UN"/>
    <n v="711"/>
    <n v="36"/>
    <n v="25596"/>
    <x v="0"/>
    <x v="4"/>
    <n v="726"/>
    <n v="33454.080000000002"/>
    <n v="26136"/>
    <n v="0.97933884297520657"/>
    <n v="12.253164556962027"/>
    <x v="1"/>
    <x v="2"/>
    <x v="0"/>
  </r>
  <r>
    <x v="140"/>
    <x v="140"/>
    <x v="3"/>
    <s v="UN"/>
    <n v="387"/>
    <n v="79"/>
    <n v="30573"/>
    <x v="0"/>
    <x v="4"/>
    <n v="612"/>
    <n v="72522"/>
    <n v="48348"/>
    <n v="0.63235294117647056"/>
    <n v="18.976744186046513"/>
    <x v="1"/>
    <x v="2"/>
    <x v="0"/>
  </r>
  <r>
    <x v="372"/>
    <x v="372"/>
    <x v="3"/>
    <s v="UN"/>
    <n v="184"/>
    <n v="7.32"/>
    <n v="1346.88"/>
    <x v="0"/>
    <x v="4"/>
    <n v="45.9"/>
    <n v="564.45983999999999"/>
    <n v="335.988"/>
    <n v="4.0087145969498916"/>
    <n v="2.9934782608695647"/>
    <x v="0"/>
    <x v="0"/>
    <x v="2"/>
  </r>
  <r>
    <x v="309"/>
    <x v="309"/>
    <x v="3"/>
    <s v="UN"/>
    <n v="1386"/>
    <n v="1.96"/>
    <n v="2716.56"/>
    <x v="0"/>
    <x v="4"/>
    <n v="145"/>
    <n v="397.88"/>
    <n v="284.2"/>
    <n v="9.5586206896551715"/>
    <n v="1.2554112554112555"/>
    <x v="0"/>
    <x v="1"/>
    <x v="3"/>
  </r>
  <r>
    <x v="310"/>
    <x v="310"/>
    <x v="3"/>
    <s v="UN"/>
    <n v="0"/>
    <n v="51"/>
    <n v="0"/>
    <x v="0"/>
    <x v="4"/>
    <n v="981"/>
    <n v="61538.13"/>
    <n v="50031"/>
    <n v="0"/>
    <n v="0"/>
    <x v="1"/>
    <x v="2"/>
    <x v="0"/>
  </r>
  <r>
    <x v="144"/>
    <x v="144"/>
    <x v="3"/>
    <s v="UN"/>
    <n v="336"/>
    <n v="6.75"/>
    <n v="2268"/>
    <x v="0"/>
    <x v="4"/>
    <n v="83.8"/>
    <n v="972.91800000000001"/>
    <n v="565.65"/>
    <n v="4.0095465393794747"/>
    <n v="2.9928571428571429"/>
    <x v="0"/>
    <x v="0"/>
    <x v="2"/>
  </r>
  <r>
    <x v="144"/>
    <x v="144"/>
    <x v="3"/>
    <s v="UN"/>
    <n v="0"/>
    <n v="5.18"/>
    <n v="0"/>
    <x v="0"/>
    <x v="4"/>
    <n v="54.7"/>
    <n v="396.68440000000004"/>
    <n v="283.346"/>
    <n v="0"/>
    <n v="0"/>
    <x v="0"/>
    <x v="0"/>
    <x v="0"/>
  </r>
  <r>
    <x v="311"/>
    <x v="311"/>
    <x v="3"/>
    <s v="UN"/>
    <n v="311"/>
    <n v="2.33"/>
    <n v="724.63"/>
    <x v="0"/>
    <x v="4"/>
    <n v="144"/>
    <n v="630.77759999999989"/>
    <n v="335.52"/>
    <n v="2.1597222222222223"/>
    <n v="5.5562700964630221"/>
    <x v="0"/>
    <x v="1"/>
    <x v="0"/>
  </r>
  <r>
    <x v="373"/>
    <x v="373"/>
    <x v="3"/>
    <s v="UN"/>
    <n v="67"/>
    <n v="1.91"/>
    <n v="127.97"/>
    <x v="0"/>
    <x v="4"/>
    <n v="77"/>
    <n v="266.19669999999996"/>
    <n v="147.07"/>
    <n v="0.87012987012987009"/>
    <n v="13.791044776119403"/>
    <x v="0"/>
    <x v="1"/>
    <x v="0"/>
  </r>
  <r>
    <x v="312"/>
    <x v="312"/>
    <x v="3"/>
    <s v="UN"/>
    <n v="66"/>
    <n v="5.77"/>
    <n v="380.82"/>
    <x v="0"/>
    <x v="4"/>
    <n v="81"/>
    <n v="789.85529999999983"/>
    <n v="467.36999999999995"/>
    <n v="0.81481481481481477"/>
    <n v="14.727272727272728"/>
    <x v="0"/>
    <x v="1"/>
    <x v="0"/>
  </r>
  <r>
    <x v="245"/>
    <x v="245"/>
    <x v="3"/>
    <s v="UN"/>
    <n v="152"/>
    <n v="50"/>
    <n v="7600"/>
    <x v="0"/>
    <x v="4"/>
    <n v="602"/>
    <n v="40033"/>
    <n v="30100"/>
    <n v="0.25249169435215946"/>
    <n v="47.526315789473685"/>
    <x v="2"/>
    <x v="2"/>
    <x v="0"/>
  </r>
  <r>
    <x v="11"/>
    <x v="11"/>
    <x v="3"/>
    <s v="UN"/>
    <n v="0"/>
    <n v="3.3"/>
    <n v="0"/>
    <x v="0"/>
    <x v="4"/>
    <n v="96"/>
    <n v="548.06399999999996"/>
    <n v="316.79999999999995"/>
    <n v="0"/>
    <n v="0"/>
    <x v="0"/>
    <x v="0"/>
    <x v="0"/>
  </r>
  <r>
    <x v="147"/>
    <x v="147"/>
    <x v="3"/>
    <s v="UN"/>
    <n v="977"/>
    <n v="5.36"/>
    <n v="5236.72"/>
    <x v="0"/>
    <x v="4"/>
    <n v="65.099999999999994"/>
    <n v="460.59551999999996"/>
    <n v="348.93599999999998"/>
    <n v="15.007680491551461"/>
    <n v="0.79959058341862832"/>
    <x v="0"/>
    <x v="0"/>
    <x v="1"/>
  </r>
  <r>
    <x v="314"/>
    <x v="314"/>
    <x v="3"/>
    <s v="UN"/>
    <n v="205"/>
    <n v="7.54"/>
    <n v="1545.7"/>
    <x v="0"/>
    <x v="4"/>
    <n v="68.099999999999994"/>
    <n v="693.18989999999985"/>
    <n v="513.47399999999993"/>
    <n v="3.0102790014684291"/>
    <n v="3.9863414634146337"/>
    <x v="0"/>
    <x v="1"/>
    <x v="2"/>
  </r>
  <r>
    <x v="374"/>
    <x v="374"/>
    <x v="3"/>
    <s v="UN"/>
    <n v="113"/>
    <n v="55"/>
    <n v="6215"/>
    <x v="0"/>
    <x v="4"/>
    <n v="535"/>
    <n v="39723.75"/>
    <n v="29425"/>
    <n v="0.21121495327102804"/>
    <n v="56.814159292035399"/>
    <x v="1"/>
    <x v="2"/>
    <x v="0"/>
  </r>
  <r>
    <x v="375"/>
    <x v="375"/>
    <x v="3"/>
    <s v="UN"/>
    <n v="706"/>
    <n v="3.97"/>
    <n v="2802.82"/>
    <x v="0"/>
    <x v="4"/>
    <n v="50.4"/>
    <n v="316.13903999999997"/>
    <n v="200.08799999999999"/>
    <n v="14.007936507936508"/>
    <n v="0.85665722379603404"/>
    <x v="0"/>
    <x v="1"/>
    <x v="1"/>
  </r>
  <r>
    <x v="13"/>
    <x v="13"/>
    <x v="3"/>
    <s v="UN"/>
    <n v="1306"/>
    <n v="3.4"/>
    <n v="4440.3999999999996"/>
    <x v="0"/>
    <x v="4"/>
    <n v="81.599999999999994"/>
    <n v="355.1232"/>
    <n v="277.44"/>
    <n v="16.004901960784316"/>
    <n v="0.74977029096477787"/>
    <x v="0"/>
    <x v="0"/>
    <x v="1"/>
  </r>
  <r>
    <x v="149"/>
    <x v="149"/>
    <x v="3"/>
    <s v="UN"/>
    <n v="897"/>
    <n v="7.91"/>
    <n v="7095.27"/>
    <x v="0"/>
    <x v="4"/>
    <n v="81.5"/>
    <n v="1037.9106499999998"/>
    <n v="644.66499999999996"/>
    <n v="11.006134969325153"/>
    <n v="1.0903010033444815"/>
    <x v="0"/>
    <x v="0"/>
    <x v="3"/>
  </r>
  <r>
    <x v="149"/>
    <x v="149"/>
    <x v="3"/>
    <s v="UN"/>
    <n v="38"/>
    <n v="2.0299999999999998"/>
    <n v="77.139999999999986"/>
    <x v="0"/>
    <x v="4"/>
    <n v="98"/>
    <n v="240.71739999999997"/>
    <n v="198.93999999999997"/>
    <n v="0.38775510204081631"/>
    <n v="30.947368421052634"/>
    <x v="0"/>
    <x v="0"/>
    <x v="0"/>
  </r>
  <r>
    <x v="376"/>
    <x v="376"/>
    <x v="3"/>
    <s v="UN"/>
    <n v="1276"/>
    <n v="76"/>
    <n v="96976"/>
    <x v="0"/>
    <x v="4"/>
    <n v="459"/>
    <n v="50930.64"/>
    <n v="34884"/>
    <n v="2.7799564270152506"/>
    <n v="4.3166144200626961"/>
    <x v="1"/>
    <x v="2"/>
    <x v="0"/>
  </r>
  <r>
    <x v="376"/>
    <x v="376"/>
    <x v="3"/>
    <s v="UN"/>
    <n v="83"/>
    <n v="31"/>
    <n v="2573"/>
    <x v="0"/>
    <x v="4"/>
    <n v="917"/>
    <n v="49462.98"/>
    <n v="28427"/>
    <n v="9.0512540894220284E-2"/>
    <n v="132.57831325301206"/>
    <x v="1"/>
    <x v="2"/>
    <x v="0"/>
  </r>
  <r>
    <x v="154"/>
    <x v="154"/>
    <x v="3"/>
    <s v="UN"/>
    <n v="12"/>
    <n v="64"/>
    <n v="768"/>
    <x v="0"/>
    <x v="4"/>
    <n v="618"/>
    <n v="55768.32"/>
    <n v="39552"/>
    <n v="1.9417475728155338E-2"/>
    <n v="618"/>
    <x v="1"/>
    <x v="2"/>
    <x v="0"/>
  </r>
  <r>
    <x v="155"/>
    <x v="155"/>
    <x v="3"/>
    <s v="UN"/>
    <n v="183"/>
    <n v="2.6"/>
    <n v="475.8"/>
    <x v="0"/>
    <x v="4"/>
    <n v="119"/>
    <n v="479.57000000000005"/>
    <n v="309.40000000000003"/>
    <n v="1.5378151260504203"/>
    <n v="7.8032786885245899"/>
    <x v="0"/>
    <x v="1"/>
    <x v="0"/>
  </r>
  <r>
    <x v="156"/>
    <x v="156"/>
    <x v="3"/>
    <s v="UN"/>
    <n v="396"/>
    <n v="39"/>
    <n v="15444"/>
    <x v="0"/>
    <x v="4"/>
    <n v="398"/>
    <n v="19092.060000000001"/>
    <n v="15522"/>
    <n v="0.99497487437185927"/>
    <n v="12.060606060606061"/>
    <x v="2"/>
    <x v="2"/>
    <x v="0"/>
  </r>
  <r>
    <x v="377"/>
    <x v="377"/>
    <x v="3"/>
    <s v="UN"/>
    <n v="434"/>
    <n v="7.84"/>
    <n v="3402.56"/>
    <x v="0"/>
    <x v="4"/>
    <n v="43.4"/>
    <n v="493.37119999999993"/>
    <n v="340.25599999999997"/>
    <n v="10"/>
    <n v="1.2"/>
    <x v="0"/>
    <x v="1"/>
    <x v="3"/>
  </r>
  <r>
    <x v="378"/>
    <x v="378"/>
    <x v="3"/>
    <s v="UN"/>
    <n v="56"/>
    <n v="1.17"/>
    <n v="65.52"/>
    <x v="0"/>
    <x v="4"/>
    <n v="141"/>
    <n v="230.958"/>
    <n v="164.97"/>
    <n v="0.3971631205673759"/>
    <n v="30.214285714285712"/>
    <x v="0"/>
    <x v="1"/>
    <x v="0"/>
  </r>
  <r>
    <x v="379"/>
    <x v="379"/>
    <x v="3"/>
    <s v="UN"/>
    <n v="14"/>
    <n v="2.52"/>
    <n v="35.28"/>
    <x v="0"/>
    <x v="4"/>
    <n v="83"/>
    <n v="376.48800000000006"/>
    <n v="209.16"/>
    <n v="0.16867469879518071"/>
    <n v="71.142857142857153"/>
    <x v="0"/>
    <x v="0"/>
    <x v="0"/>
  </r>
  <r>
    <x v="380"/>
    <x v="380"/>
    <x v="3"/>
    <s v="UN"/>
    <n v="771"/>
    <n v="6.23"/>
    <n v="4803.33"/>
    <x v="0"/>
    <x v="4"/>
    <n v="59.3"/>
    <n v="531.99216000000001"/>
    <n v="369.43900000000002"/>
    <n v="13.001686340640809"/>
    <n v="0.92295719844357982"/>
    <x v="0"/>
    <x v="0"/>
    <x v="1"/>
  </r>
  <r>
    <x v="22"/>
    <x v="22"/>
    <x v="3"/>
    <s v="UN"/>
    <n v="1207"/>
    <n v="2.08"/>
    <n v="2510.56"/>
    <x v="0"/>
    <x v="4"/>
    <n v="147"/>
    <n v="425.00639999999999"/>
    <n v="305.76"/>
    <n v="8.2108843537414966"/>
    <n v="1.4614747307373654"/>
    <x v="0"/>
    <x v="1"/>
    <x v="3"/>
  </r>
  <r>
    <x v="253"/>
    <x v="253"/>
    <x v="3"/>
    <s v="UN"/>
    <n v="626"/>
    <n v="4.68"/>
    <n v="2929.68"/>
    <x v="0"/>
    <x v="4"/>
    <n v="56.9"/>
    <n v="484.65143999999992"/>
    <n v="266.29199999999997"/>
    <n v="11.001757469244289"/>
    <n v="1.0907348242811501"/>
    <x v="0"/>
    <x v="1"/>
    <x v="3"/>
  </r>
  <r>
    <x v="253"/>
    <x v="253"/>
    <x v="3"/>
    <s v="UN"/>
    <n v="122"/>
    <n v="2.62"/>
    <n v="319.64"/>
    <x v="0"/>
    <x v="4"/>
    <n v="77"/>
    <n v="338.92320000000001"/>
    <n v="201.74"/>
    <n v="1.5844155844155845"/>
    <n v="7.5737704918032787"/>
    <x v="0"/>
    <x v="1"/>
    <x v="0"/>
  </r>
  <r>
    <x v="25"/>
    <x v="25"/>
    <x v="3"/>
    <s v="UN"/>
    <n v="374"/>
    <n v="37"/>
    <n v="13838"/>
    <x v="0"/>
    <x v="4"/>
    <n v="623"/>
    <n v="37573.129999999997"/>
    <n v="23051"/>
    <n v="0.6003210272873194"/>
    <n v="19.989304812834224"/>
    <x v="1"/>
    <x v="2"/>
    <x v="0"/>
  </r>
  <r>
    <x v="164"/>
    <x v="164"/>
    <x v="3"/>
    <s v="UN"/>
    <n v="674"/>
    <n v="4.91"/>
    <n v="3309.34"/>
    <x v="0"/>
    <x v="4"/>
    <n v="67.400000000000006"/>
    <n v="476.54496000000006"/>
    <n v="330.93400000000003"/>
    <n v="10"/>
    <n v="1.2"/>
    <x v="0"/>
    <x v="1"/>
    <x v="3"/>
  </r>
  <r>
    <x v="26"/>
    <x v="26"/>
    <x v="3"/>
    <s v="UN"/>
    <n v="0"/>
    <n v="2.06"/>
    <n v="0"/>
    <x v="0"/>
    <x v="4"/>
    <n v="131"/>
    <n v="418.28300000000002"/>
    <n v="269.86"/>
    <n v="0"/>
    <n v="0"/>
    <x v="0"/>
    <x v="0"/>
    <x v="0"/>
  </r>
  <r>
    <x v="381"/>
    <x v="381"/>
    <x v="3"/>
    <s v="UN"/>
    <n v="64"/>
    <n v="5.94"/>
    <n v="380.16"/>
    <x v="0"/>
    <x v="4"/>
    <n v="119"/>
    <n v="1251.1422"/>
    <n v="706.86"/>
    <n v="0.53781512605042014"/>
    <n v="22.3125"/>
    <x v="0"/>
    <x v="0"/>
    <x v="0"/>
  </r>
  <r>
    <x v="324"/>
    <x v="324"/>
    <x v="3"/>
    <s v="UN"/>
    <n v="310"/>
    <n v="7.73"/>
    <n v="2396.3000000000002"/>
    <x v="0"/>
    <x v="4"/>
    <n v="73"/>
    <n v="711.00540000000012"/>
    <n v="564.29000000000008"/>
    <n v="4.2465753424657535"/>
    <n v="2.8258064516129031"/>
    <x v="0"/>
    <x v="0"/>
    <x v="2"/>
  </r>
  <r>
    <x v="382"/>
    <x v="382"/>
    <x v="3"/>
    <s v="UN"/>
    <n v="1502"/>
    <n v="39"/>
    <n v="58578"/>
    <x v="0"/>
    <x v="4"/>
    <n v="664"/>
    <n v="39361.919999999998"/>
    <n v="25896"/>
    <n v="2.2620481927710845"/>
    <n v="5.3049267643142475"/>
    <x v="1"/>
    <x v="2"/>
    <x v="0"/>
  </r>
  <r>
    <x v="382"/>
    <x v="382"/>
    <x v="3"/>
    <s v="UN"/>
    <n v="458"/>
    <n v="43"/>
    <n v="19694"/>
    <x v="0"/>
    <x v="4"/>
    <n v="413"/>
    <n v="29302.35"/>
    <n v="17759"/>
    <n v="1.1089588377723971"/>
    <n v="10.820960698689957"/>
    <x v="1"/>
    <x v="2"/>
    <x v="0"/>
  </r>
  <r>
    <x v="383"/>
    <x v="383"/>
    <x v="3"/>
    <s v="UN"/>
    <n v="1577"/>
    <n v="33"/>
    <n v="52041"/>
    <x v="0"/>
    <x v="4"/>
    <n v="628"/>
    <n v="28184.639999999999"/>
    <n v="20724"/>
    <n v="2.5111464968152868"/>
    <n v="4.7786937222574508"/>
    <x v="1"/>
    <x v="2"/>
    <x v="0"/>
  </r>
  <r>
    <x v="384"/>
    <x v="384"/>
    <x v="3"/>
    <s v="UN"/>
    <n v="721"/>
    <n v="52"/>
    <n v="37492"/>
    <x v="0"/>
    <x v="4"/>
    <n v="913"/>
    <n v="76911.12"/>
    <n v="47476"/>
    <n v="0.78970427163198242"/>
    <n v="15.195561719833565"/>
    <x v="2"/>
    <x v="2"/>
    <x v="0"/>
  </r>
  <r>
    <x v="260"/>
    <x v="260"/>
    <x v="3"/>
    <s v="UN"/>
    <n v="70"/>
    <n v="2.33"/>
    <n v="163.1"/>
    <x v="0"/>
    <x v="4"/>
    <n v="74"/>
    <n v="301.73500000000001"/>
    <n v="172.42000000000002"/>
    <n v="0.94594594594594594"/>
    <n v="12.685714285714285"/>
    <x v="0"/>
    <x v="1"/>
    <x v="0"/>
  </r>
  <r>
    <x v="168"/>
    <x v="168"/>
    <x v="3"/>
    <s v="UN"/>
    <n v="493"/>
    <n v="2.5099999999999998"/>
    <n v="1237.4299999999998"/>
    <x v="0"/>
    <x v="4"/>
    <n v="139"/>
    <n v="600.09079999999994"/>
    <n v="348.89"/>
    <n v="3.5467625899280577"/>
    <n v="3.3833671399594318"/>
    <x v="0"/>
    <x v="1"/>
    <x v="2"/>
  </r>
  <r>
    <x v="41"/>
    <x v="41"/>
    <x v="3"/>
    <s v="UN"/>
    <n v="554"/>
    <n v="5.53"/>
    <n v="3063.6200000000003"/>
    <x v="0"/>
    <x v="4"/>
    <n v="92.3"/>
    <n v="791.14944999999989"/>
    <n v="510.41899999999998"/>
    <n v="6.0021668472372696"/>
    <n v="1.9992779783393502"/>
    <x v="0"/>
    <x v="0"/>
    <x v="3"/>
  </r>
  <r>
    <x v="261"/>
    <x v="261"/>
    <x v="3"/>
    <s v="UN"/>
    <n v="748"/>
    <n v="7.97"/>
    <n v="5961.5599999999995"/>
    <x v="0"/>
    <x v="4"/>
    <n v="93.4"/>
    <n v="1272.92058"/>
    <n v="744.39800000000002"/>
    <n v="8.0085653104925054"/>
    <n v="1.4983957219251336"/>
    <x v="0"/>
    <x v="0"/>
    <x v="3"/>
  </r>
  <r>
    <x v="330"/>
    <x v="330"/>
    <x v="3"/>
    <s v="UN"/>
    <n v="1124"/>
    <n v="70"/>
    <n v="78680"/>
    <x v="0"/>
    <x v="4"/>
    <n v="391"/>
    <n v="41876.1"/>
    <n v="27370"/>
    <n v="2.874680306905371"/>
    <n v="4.1743772241992882"/>
    <x v="1"/>
    <x v="2"/>
    <x v="0"/>
  </r>
  <r>
    <x v="331"/>
    <x v="331"/>
    <x v="3"/>
    <s v="UN"/>
    <n v="1640"/>
    <n v="43"/>
    <n v="70520"/>
    <x v="0"/>
    <x v="4"/>
    <n v="884"/>
    <n v="51316.2"/>
    <n v="38012"/>
    <n v="1.8552036199095023"/>
    <n v="6.4682926829268288"/>
    <x v="1"/>
    <x v="2"/>
    <x v="0"/>
  </r>
  <r>
    <x v="331"/>
    <x v="331"/>
    <x v="3"/>
    <s v="UN"/>
    <n v="133"/>
    <n v="77"/>
    <n v="10241"/>
    <x v="0"/>
    <x v="4"/>
    <n v="399"/>
    <n v="41476.050000000003"/>
    <n v="30723"/>
    <n v="0.33333333333333331"/>
    <n v="36"/>
    <x v="1"/>
    <x v="2"/>
    <x v="0"/>
  </r>
  <r>
    <x v="385"/>
    <x v="385"/>
    <x v="3"/>
    <s v="UN"/>
    <n v="719"/>
    <n v="4.87"/>
    <n v="3501.53"/>
    <x v="0"/>
    <x v="4"/>
    <n v="39.9"/>
    <n v="235.11873"/>
    <n v="194.31299999999999"/>
    <n v="18.020050125313283"/>
    <n v="0.66592489568845625"/>
    <x v="0"/>
    <x v="0"/>
    <x v="1"/>
  </r>
  <r>
    <x v="264"/>
    <x v="264"/>
    <x v="3"/>
    <s v="UN"/>
    <n v="367"/>
    <n v="4.6399999999999997"/>
    <n v="1702.8799999999999"/>
    <x v="0"/>
    <x v="4"/>
    <n v="149"/>
    <n v="1030.1263999999999"/>
    <n v="691.3599999999999"/>
    <n v="2.4630872483221475"/>
    <n v="4.8719346049046326"/>
    <x v="0"/>
    <x v="1"/>
    <x v="0"/>
  </r>
  <r>
    <x v="264"/>
    <x v="264"/>
    <x v="3"/>
    <s v="UN"/>
    <n v="0"/>
    <n v="7.64"/>
    <n v="0"/>
    <x v="0"/>
    <x v="4"/>
    <n v="62.2"/>
    <n v="812.60568000000001"/>
    <n v="475.20800000000003"/>
    <n v="0"/>
    <n v="0"/>
    <x v="0"/>
    <x v="1"/>
    <x v="0"/>
  </r>
  <r>
    <x v="386"/>
    <x v="386"/>
    <x v="3"/>
    <s v="UN"/>
    <n v="571"/>
    <n v="6.03"/>
    <n v="3443.13"/>
    <x v="0"/>
    <x v="4"/>
    <n v="71.3"/>
    <n v="709.39935000000003"/>
    <n v="429.93900000000002"/>
    <n v="8.0084151472650777"/>
    <n v="1.4984238178633975"/>
    <x v="0"/>
    <x v="0"/>
    <x v="3"/>
  </r>
  <r>
    <x v="387"/>
    <x v="387"/>
    <x v="4"/>
    <s v="UN"/>
    <n v="1424"/>
    <n v="31"/>
    <n v="44144"/>
    <x v="0"/>
    <x v="4"/>
    <n v="324"/>
    <n v="18480.96"/>
    <n v="10044"/>
    <n v="4.3950617283950617"/>
    <n v="2.7303370786516856"/>
    <x v="2"/>
    <x v="2"/>
    <x v="2"/>
  </r>
  <r>
    <x v="388"/>
    <x v="388"/>
    <x v="4"/>
    <s v="UN"/>
    <n v="59"/>
    <n v="4.72"/>
    <n v="278.47999999999996"/>
    <x v="0"/>
    <x v="4"/>
    <n v="58.3"/>
    <n v="354.97703999999999"/>
    <n v="275.17599999999999"/>
    <n v="1.0120068610634649"/>
    <n v="11.857627118644066"/>
    <x v="0"/>
    <x v="1"/>
    <x v="0"/>
  </r>
  <r>
    <x v="185"/>
    <x v="185"/>
    <x v="4"/>
    <s v="UN"/>
    <n v="551"/>
    <n v="65"/>
    <n v="35815"/>
    <x v="0"/>
    <x v="4"/>
    <n v="976"/>
    <n v="112288.8"/>
    <n v="63440"/>
    <n v="0.56454918032786883"/>
    <n v="21.255898366606171"/>
    <x v="1"/>
    <x v="2"/>
    <x v="0"/>
  </r>
  <r>
    <x v="389"/>
    <x v="389"/>
    <x v="4"/>
    <s v="UN"/>
    <n v="224"/>
    <n v="4.53"/>
    <n v="1014.72"/>
    <x v="0"/>
    <x v="4"/>
    <n v="143"/>
    <n v="939.29550000000017"/>
    <n v="647.79000000000008"/>
    <n v="1.5664335664335665"/>
    <n v="7.6607142857142856"/>
    <x v="0"/>
    <x v="0"/>
    <x v="0"/>
  </r>
  <r>
    <x v="390"/>
    <x v="390"/>
    <x v="4"/>
    <s v="UN"/>
    <n v="252"/>
    <n v="4.57"/>
    <n v="1151.6400000000001"/>
    <x v="0"/>
    <x v="4"/>
    <n v="70"/>
    <n v="582.21800000000007"/>
    <n v="319.90000000000003"/>
    <n v="3.6"/>
    <n v="3.333333333333333"/>
    <x v="0"/>
    <x v="1"/>
    <x v="2"/>
  </r>
  <r>
    <x v="337"/>
    <x v="337"/>
    <x v="4"/>
    <s v="UN"/>
    <n v="307"/>
    <n v="2.0699999999999998"/>
    <n v="635.4899999999999"/>
    <x v="0"/>
    <x v="4"/>
    <n v="128"/>
    <n v="453.08159999999998"/>
    <n v="264.95999999999998"/>
    <n v="2.3984375"/>
    <n v="5.0032573289902276"/>
    <x v="0"/>
    <x v="1"/>
    <x v="0"/>
  </r>
  <r>
    <x v="187"/>
    <x v="187"/>
    <x v="4"/>
    <s v="UN"/>
    <n v="331"/>
    <n v="47.2"/>
    <n v="15623.2"/>
    <x v="0"/>
    <x v="4"/>
    <n v="0"/>
    <n v="0"/>
    <n v="0"/>
    <n v="0"/>
    <n v="0"/>
    <x v="0"/>
    <x v="0"/>
    <x v="4"/>
  </r>
  <r>
    <x v="272"/>
    <x v="272"/>
    <x v="4"/>
    <s v="UN"/>
    <n v="201"/>
    <n v="3.27"/>
    <n v="657.27"/>
    <x v="0"/>
    <x v="4"/>
    <n v="120"/>
    <n v="725.94"/>
    <n v="392.4"/>
    <n v="1.675"/>
    <n v="7.1641791044776122"/>
    <x v="0"/>
    <x v="0"/>
    <x v="0"/>
  </r>
  <r>
    <x v="273"/>
    <x v="273"/>
    <x v="4"/>
    <s v="UN"/>
    <n v="1615"/>
    <n v="6.46"/>
    <n v="10432.9"/>
    <x v="0"/>
    <x v="4"/>
    <n v="89.7"/>
    <n v="927.13919999999996"/>
    <n v="579.46199999999999"/>
    <n v="18.004459308807135"/>
    <n v="0.66650154798761607"/>
    <x v="0"/>
    <x v="0"/>
    <x v="1"/>
  </r>
  <r>
    <x v="391"/>
    <x v="391"/>
    <x v="4"/>
    <s v="UN"/>
    <n v="96"/>
    <n v="7.08"/>
    <n v="679.68000000000006"/>
    <x v="0"/>
    <x v="4"/>
    <n v="47.8"/>
    <n v="626.08439999999996"/>
    <n v="338.42399999999998"/>
    <n v="2.00836820083682"/>
    <n v="5.9750000000000005"/>
    <x v="0"/>
    <x v="0"/>
    <x v="0"/>
  </r>
  <r>
    <x v="391"/>
    <x v="391"/>
    <x v="4"/>
    <s v="UN"/>
    <n v="711"/>
    <n v="1.93"/>
    <n v="1372.23"/>
    <x v="0"/>
    <x v="4"/>
    <n v="109"/>
    <n v="361.83639999999997"/>
    <n v="210.37"/>
    <n v="6.522935779816514"/>
    <n v="1.8396624472573839"/>
    <x v="0"/>
    <x v="0"/>
    <x v="3"/>
  </r>
  <r>
    <x v="339"/>
    <x v="339"/>
    <x v="4"/>
    <s v="UN"/>
    <n v="822"/>
    <n v="7.26"/>
    <n v="5967.72"/>
    <x v="0"/>
    <x v="4"/>
    <n v="63.2"/>
    <n v="770.83776"/>
    <n v="458.83199999999999"/>
    <n v="13.00632911392405"/>
    <n v="0.92262773722627744"/>
    <x v="0"/>
    <x v="0"/>
    <x v="1"/>
  </r>
  <r>
    <x v="339"/>
    <x v="339"/>
    <x v="4"/>
    <s v="UN"/>
    <n v="275"/>
    <n v="5"/>
    <n v="1375"/>
    <x v="0"/>
    <x v="4"/>
    <n v="45.8"/>
    <n v="387.01"/>
    <n v="229"/>
    <n v="6.004366812227075"/>
    <n v="1.9985454545454542"/>
    <x v="0"/>
    <x v="0"/>
    <x v="3"/>
  </r>
  <r>
    <x v="392"/>
    <x v="392"/>
    <x v="4"/>
    <s v="UN"/>
    <n v="0"/>
    <n v="4.38"/>
    <n v="0"/>
    <x v="0"/>
    <x v="4"/>
    <n v="96.7"/>
    <n v="703.08636000000001"/>
    <n v="423.54599999999999"/>
    <n v="0"/>
    <n v="0"/>
    <x v="0"/>
    <x v="1"/>
    <x v="0"/>
  </r>
  <r>
    <x v="275"/>
    <x v="275"/>
    <x v="5"/>
    <s v="UN"/>
    <n v="840"/>
    <n v="1.27"/>
    <n v="1066.8"/>
    <x v="0"/>
    <x v="4"/>
    <n v="94"/>
    <n v="191.00799999999998"/>
    <n v="119.38"/>
    <n v="8.9361702127659566"/>
    <n v="1.342857142857143"/>
    <x v="0"/>
    <x v="0"/>
    <x v="3"/>
  </r>
  <r>
    <x v="393"/>
    <x v="393"/>
    <x v="5"/>
    <s v="UN"/>
    <n v="579"/>
    <n v="6.65"/>
    <n v="3850.3500000000004"/>
    <x v="0"/>
    <x v="4"/>
    <n v="38.6"/>
    <n v="385.03500000000003"/>
    <n v="256.69"/>
    <n v="15"/>
    <n v="0.8"/>
    <x v="0"/>
    <x v="0"/>
    <x v="1"/>
  </r>
  <r>
    <x v="65"/>
    <x v="65"/>
    <x v="5"/>
    <s v="UN"/>
    <n v="105"/>
    <n v="2.2599999999999998"/>
    <n v="237.29999999999998"/>
    <x v="0"/>
    <x v="4"/>
    <n v="75"/>
    <n v="228.82499999999996"/>
    <n v="169.49999999999997"/>
    <n v="1.4"/>
    <n v="8.5714285714285712"/>
    <x v="0"/>
    <x v="0"/>
    <x v="0"/>
  </r>
  <r>
    <x v="68"/>
    <x v="68"/>
    <x v="5"/>
    <s v="UN"/>
    <n v="282"/>
    <n v="3.54"/>
    <n v="998.28"/>
    <x v="0"/>
    <x v="4"/>
    <n v="70.400000000000006"/>
    <n v="326.47296000000006"/>
    <n v="249.21600000000004"/>
    <n v="4.0056818181818175"/>
    <n v="2.9957446808510642"/>
    <x v="0"/>
    <x v="0"/>
    <x v="2"/>
  </r>
  <r>
    <x v="394"/>
    <x v="394"/>
    <x v="5"/>
    <s v="UN"/>
    <n v="140"/>
    <n v="3.49"/>
    <n v="488.6"/>
    <x v="0"/>
    <x v="4"/>
    <n v="81"/>
    <n v="440.99639999999999"/>
    <n v="282.69"/>
    <n v="1.728395061728395"/>
    <n v="6.9428571428571431"/>
    <x v="0"/>
    <x v="1"/>
    <x v="0"/>
  </r>
  <r>
    <x v="341"/>
    <x v="341"/>
    <x v="5"/>
    <s v="UN"/>
    <n v="251"/>
    <n v="3.67"/>
    <n v="921.17"/>
    <x v="0"/>
    <x v="4"/>
    <n v="77"/>
    <n v="488.88069999999993"/>
    <n v="282.58999999999997"/>
    <n v="3.2597402597402598"/>
    <n v="3.6812749003984062"/>
    <x v="0"/>
    <x v="0"/>
    <x v="2"/>
  </r>
  <r>
    <x v="341"/>
    <x v="341"/>
    <x v="5"/>
    <s v="UN"/>
    <n v="0"/>
    <n v="5.21"/>
    <n v="0"/>
    <x v="0"/>
    <x v="4"/>
    <n v="69"/>
    <n v="434.98290000000003"/>
    <n v="359.49"/>
    <n v="0"/>
    <n v="0"/>
    <x v="0"/>
    <x v="0"/>
    <x v="0"/>
  </r>
  <r>
    <x v="395"/>
    <x v="395"/>
    <x v="5"/>
    <s v="UN"/>
    <n v="1203"/>
    <n v="7.44"/>
    <n v="8950.32"/>
    <x v="0"/>
    <x v="4"/>
    <n v="92.5"/>
    <n v="1025.4180000000001"/>
    <n v="688.2"/>
    <n v="13.005405405405405"/>
    <n v="0.92269326683291775"/>
    <x v="0"/>
    <x v="2"/>
    <x v="1"/>
  </r>
  <r>
    <x v="342"/>
    <x v="342"/>
    <x v="5"/>
    <s v="UN"/>
    <n v="131"/>
    <n v="44"/>
    <n v="5764"/>
    <x v="0"/>
    <x v="4"/>
    <n v="873"/>
    <n v="60306.84"/>
    <n v="38412"/>
    <n v="0.15005727376861397"/>
    <n v="79.969465648854964"/>
    <x v="1"/>
    <x v="2"/>
    <x v="0"/>
  </r>
  <r>
    <x v="342"/>
    <x v="342"/>
    <x v="5"/>
    <s v="UN"/>
    <n v="586"/>
    <n v="49"/>
    <n v="28714"/>
    <x v="0"/>
    <x v="4"/>
    <n v="591"/>
    <n v="44596.86"/>
    <n v="28959"/>
    <n v="0.99153976311336722"/>
    <n v="12.102389078498293"/>
    <x v="1"/>
    <x v="2"/>
    <x v="0"/>
  </r>
  <r>
    <x v="70"/>
    <x v="70"/>
    <x v="5"/>
    <s v="UN"/>
    <n v="51"/>
    <n v="2.83"/>
    <n v="144.33000000000001"/>
    <x v="0"/>
    <x v="4"/>
    <n v="66"/>
    <n v="263.35980000000001"/>
    <n v="186.78"/>
    <n v="0.77272727272727271"/>
    <n v="15.529411764705882"/>
    <x v="0"/>
    <x v="0"/>
    <x v="0"/>
  </r>
  <r>
    <x v="396"/>
    <x v="396"/>
    <x v="5"/>
    <s v="UN"/>
    <n v="1095"/>
    <n v="51"/>
    <n v="55845"/>
    <x v="0"/>
    <x v="4"/>
    <n v="708"/>
    <n v="50190.12"/>
    <n v="36108"/>
    <n v="1.5466101694915255"/>
    <n v="7.7589041095890403"/>
    <x v="1"/>
    <x v="2"/>
    <x v="0"/>
  </r>
  <r>
    <x v="397"/>
    <x v="397"/>
    <x v="5"/>
    <s v="UN"/>
    <n v="1132"/>
    <n v="2.4700000000000002"/>
    <n v="2796.0400000000004"/>
    <x v="0"/>
    <x v="4"/>
    <n v="80.8"/>
    <n v="275.41488000000004"/>
    <n v="199.57600000000002"/>
    <n v="14.009900990099011"/>
    <n v="0.85653710247349812"/>
    <x v="0"/>
    <x v="0"/>
    <x v="1"/>
  </r>
  <r>
    <x v="192"/>
    <x v="192"/>
    <x v="6"/>
    <s v="UN"/>
    <n v="422"/>
    <n v="2.64"/>
    <n v="1114.0800000000002"/>
    <x v="0"/>
    <x v="4"/>
    <n v="122"/>
    <n v="512.10720000000003"/>
    <n v="322.08000000000004"/>
    <n v="3.459016393442623"/>
    <n v="3.4691943127962084"/>
    <x v="0"/>
    <x v="0"/>
    <x v="2"/>
  </r>
  <r>
    <x v="398"/>
    <x v="398"/>
    <x v="6"/>
    <s v="UN"/>
    <n v="176"/>
    <n v="3.13"/>
    <n v="550.88"/>
    <x v="0"/>
    <x v="4"/>
    <n v="127"/>
    <n v="699.61759999999992"/>
    <n v="397.51"/>
    <n v="1.3858267716535433"/>
    <n v="8.6590909090909101"/>
    <x v="0"/>
    <x v="1"/>
    <x v="0"/>
  </r>
  <r>
    <x v="78"/>
    <x v="78"/>
    <x v="6"/>
    <s v="UN"/>
    <n v="496"/>
    <n v="40"/>
    <n v="19840"/>
    <x v="0"/>
    <x v="4"/>
    <n v="771"/>
    <n v="57979.199999999997"/>
    <n v="30840"/>
    <n v="0.64332036316472119"/>
    <n v="18.653225806451612"/>
    <x v="2"/>
    <x v="2"/>
    <x v="0"/>
  </r>
  <r>
    <x v="399"/>
    <x v="399"/>
    <x v="6"/>
    <s v="UN"/>
    <n v="334"/>
    <n v="50"/>
    <n v="16700"/>
    <x v="0"/>
    <x v="4"/>
    <n v="692"/>
    <n v="64702"/>
    <n v="34600"/>
    <n v="0.48265895953757226"/>
    <n v="24.862275449101794"/>
    <x v="1"/>
    <x v="2"/>
    <x v="0"/>
  </r>
  <r>
    <x v="199"/>
    <x v="199"/>
    <x v="6"/>
    <s v="UN"/>
    <n v="812"/>
    <n v="53"/>
    <n v="43036"/>
    <x v="0"/>
    <x v="4"/>
    <n v="360"/>
    <n v="33390"/>
    <n v="19080"/>
    <n v="2.2555555555555555"/>
    <n v="5.3201970443349751"/>
    <x v="1"/>
    <x v="2"/>
    <x v="0"/>
  </r>
  <r>
    <x v="400"/>
    <x v="400"/>
    <x v="7"/>
    <s v="UN"/>
    <n v="1116"/>
    <n v="73"/>
    <n v="81468"/>
    <x v="0"/>
    <x v="4"/>
    <n v="506"/>
    <n v="53929.48"/>
    <n v="36938"/>
    <n v="2.2055335968379448"/>
    <n v="5.440860215053763"/>
    <x v="2"/>
    <x v="2"/>
    <x v="0"/>
  </r>
  <r>
    <x v="400"/>
    <x v="400"/>
    <x v="7"/>
    <s v="UN"/>
    <n v="1016"/>
    <n v="50"/>
    <n v="50800"/>
    <x v="0"/>
    <x v="4"/>
    <n v="758"/>
    <n v="48133"/>
    <n v="37900"/>
    <n v="1.3403693931398417"/>
    <n v="8.9527559055118111"/>
    <x v="2"/>
    <x v="2"/>
    <x v="0"/>
  </r>
  <r>
    <x v="400"/>
    <x v="400"/>
    <x v="7"/>
    <s v="UN"/>
    <n v="1322"/>
    <n v="34"/>
    <n v="44948"/>
    <x v="0"/>
    <x v="4"/>
    <n v="811"/>
    <n v="46048.58"/>
    <n v="27574"/>
    <n v="1.6300863131935881"/>
    <n v="7.3615733736762481"/>
    <x v="2"/>
    <x v="2"/>
    <x v="0"/>
  </r>
  <r>
    <x v="400"/>
    <x v="400"/>
    <x v="7"/>
    <s v="UN"/>
    <n v="243"/>
    <n v="51"/>
    <n v="12393"/>
    <x v="0"/>
    <x v="4"/>
    <n v="323"/>
    <n v="28168.83"/>
    <n v="16473"/>
    <n v="0.75232198142414863"/>
    <n v="15.950617283950617"/>
    <x v="2"/>
    <x v="2"/>
    <x v="0"/>
  </r>
  <r>
    <x v="85"/>
    <x v="85"/>
    <x v="7"/>
    <s v="UN"/>
    <n v="250"/>
    <n v="4.2300000000000004"/>
    <n v="1057.5"/>
    <x v="0"/>
    <x v="4"/>
    <n v="112"/>
    <n v="672.7392000000001"/>
    <n v="473.76000000000005"/>
    <n v="2.2321428571428572"/>
    <n v="5.3759999999999994"/>
    <x v="0"/>
    <x v="0"/>
    <x v="0"/>
  </r>
  <r>
    <x v="85"/>
    <x v="85"/>
    <x v="7"/>
    <s v="UN"/>
    <n v="665"/>
    <n v="3.33"/>
    <n v="2214.4500000000003"/>
    <x v="0"/>
    <x v="4"/>
    <n v="94"/>
    <n v="441.35820000000001"/>
    <n v="313.02"/>
    <n v="7.0744680851063828"/>
    <n v="1.6962406015037594"/>
    <x v="0"/>
    <x v="0"/>
    <x v="3"/>
  </r>
  <r>
    <x v="354"/>
    <x v="354"/>
    <x v="7"/>
    <s v="UN"/>
    <n v="254"/>
    <n v="31"/>
    <n v="7874"/>
    <x v="0"/>
    <x v="4"/>
    <n v="998"/>
    <n v="56925.919999999998"/>
    <n v="30938"/>
    <n v="0.25450901803607212"/>
    <n v="47.1496062992126"/>
    <x v="1"/>
    <x v="2"/>
    <x v="0"/>
  </r>
  <r>
    <x v="285"/>
    <x v="285"/>
    <x v="7"/>
    <s v="UN"/>
    <n v="1217"/>
    <n v="34"/>
    <n v="41378"/>
    <x v="0"/>
    <x v="4"/>
    <n v="744"/>
    <n v="46038.720000000001"/>
    <n v="25296"/>
    <n v="1.635752688172043"/>
    <n v="7.3360723089564503"/>
    <x v="2"/>
    <x v="2"/>
    <x v="0"/>
  </r>
  <r>
    <x v="401"/>
    <x v="401"/>
    <x v="7"/>
    <s v="UN"/>
    <n v="1052"/>
    <n v="2.91"/>
    <n v="3061.32"/>
    <x v="0"/>
    <x v="4"/>
    <n v="141"/>
    <n v="648.28980000000001"/>
    <n v="410.31"/>
    <n v="7.4609929078014181"/>
    <n v="1.6083650190114069"/>
    <x v="0"/>
    <x v="0"/>
    <x v="3"/>
  </r>
  <r>
    <x v="401"/>
    <x v="401"/>
    <x v="7"/>
    <s v="UN"/>
    <n v="1188"/>
    <n v="4.01"/>
    <n v="4763.88"/>
    <x v="0"/>
    <x v="4"/>
    <n v="99"/>
    <n v="591.51509999999996"/>
    <n v="396.98999999999995"/>
    <n v="12"/>
    <n v="1"/>
    <x v="0"/>
    <x v="0"/>
    <x v="1"/>
  </r>
  <r>
    <x v="402"/>
    <x v="402"/>
    <x v="7"/>
    <s v="UN"/>
    <n v="25"/>
    <n v="2.67"/>
    <n v="66.75"/>
    <x v="0"/>
    <x v="4"/>
    <n v="149"/>
    <n v="684.2675999999999"/>
    <n v="397.83"/>
    <n v="0.16778523489932887"/>
    <n v="71.52"/>
    <x v="0"/>
    <x v="1"/>
    <x v="0"/>
  </r>
  <r>
    <x v="402"/>
    <x v="402"/>
    <x v="7"/>
    <s v="UN"/>
    <n v="33"/>
    <n v="4.28"/>
    <n v="141.24"/>
    <x v="0"/>
    <x v="4"/>
    <n v="75"/>
    <n v="449.4"/>
    <n v="321"/>
    <n v="0.44"/>
    <n v="27.272727272727273"/>
    <x v="0"/>
    <x v="1"/>
    <x v="0"/>
  </r>
  <r>
    <x v="403"/>
    <x v="403"/>
    <x v="7"/>
    <s v="UN"/>
    <n v="413"/>
    <n v="2.46"/>
    <n v="1015.98"/>
    <x v="0"/>
    <x v="4"/>
    <n v="148"/>
    <n v="549.7607999999999"/>
    <n v="364.08"/>
    <n v="2.7905405405405403"/>
    <n v="4.3002421307506058"/>
    <x v="0"/>
    <x v="0"/>
    <x v="0"/>
  </r>
  <r>
    <x v="93"/>
    <x v="93"/>
    <x v="7"/>
    <s v="UN"/>
    <n v="1234"/>
    <n v="80"/>
    <n v="98720"/>
    <x v="0"/>
    <x v="4"/>
    <n v="554"/>
    <n v="54070.400000000001"/>
    <n v="44320"/>
    <n v="2.2274368231046933"/>
    <n v="5.3873581847649916"/>
    <x v="1"/>
    <x v="2"/>
    <x v="0"/>
  </r>
  <r>
    <x v="404"/>
    <x v="404"/>
    <x v="7"/>
    <s v="UN"/>
    <n v="404"/>
    <n v="3.92"/>
    <n v="1583.68"/>
    <x v="0"/>
    <x v="4"/>
    <n v="50.4"/>
    <n v="341.79263999999995"/>
    <n v="197.56799999999998"/>
    <n v="8.0158730158730158"/>
    <n v="1.497029702970297"/>
    <x v="0"/>
    <x v="0"/>
    <x v="3"/>
  </r>
  <r>
    <x v="100"/>
    <x v="100"/>
    <x v="7"/>
    <s v="UN"/>
    <n v="198"/>
    <n v="44"/>
    <n v="8712"/>
    <x v="0"/>
    <x v="4"/>
    <n v="775"/>
    <n v="50468"/>
    <n v="34100"/>
    <n v="0.25548387096774194"/>
    <n v="46.969696969696969"/>
    <x v="1"/>
    <x v="2"/>
    <x v="0"/>
  </r>
  <r>
    <x v="291"/>
    <x v="291"/>
    <x v="7"/>
    <s v="UN"/>
    <n v="44"/>
    <n v="6.7"/>
    <n v="294.8"/>
    <x v="0"/>
    <x v="4"/>
    <n v="50"/>
    <n v="559.45000000000005"/>
    <n v="335"/>
    <n v="0.88"/>
    <n v="13.636363636363637"/>
    <x v="0"/>
    <x v="1"/>
    <x v="0"/>
  </r>
  <r>
    <x v="106"/>
    <x v="106"/>
    <x v="7"/>
    <s v="UN"/>
    <n v="954"/>
    <n v="1.73"/>
    <n v="1650.42"/>
    <x v="0"/>
    <x v="4"/>
    <n v="96"/>
    <n v="247.45919999999998"/>
    <n v="166.07999999999998"/>
    <n v="9.9375"/>
    <n v="1.2075471698113207"/>
    <x v="0"/>
    <x v="0"/>
    <x v="3"/>
  </r>
  <r>
    <x v="295"/>
    <x v="295"/>
    <x v="7"/>
    <s v="UN"/>
    <n v="764"/>
    <n v="6.7"/>
    <n v="5118.8"/>
    <x v="0"/>
    <x v="4"/>
    <n v="44.9"/>
    <n v="466.28649999999993"/>
    <n v="300.83"/>
    <n v="17.015590200445434"/>
    <n v="0.70523560209424085"/>
    <x v="0"/>
    <x v="0"/>
    <x v="1"/>
  </r>
  <r>
    <x v="296"/>
    <x v="296"/>
    <x v="7"/>
    <s v="UN"/>
    <n v="234"/>
    <n v="45.4"/>
    <n v="10623.6"/>
    <x v="0"/>
    <x v="4"/>
    <n v="0"/>
    <n v="0"/>
    <n v="0"/>
    <n v="0"/>
    <n v="0"/>
    <x v="0"/>
    <x v="0"/>
    <x v="4"/>
  </r>
  <r>
    <x v="405"/>
    <x v="405"/>
    <x v="7"/>
    <s v="UN"/>
    <n v="193"/>
    <n v="65"/>
    <n v="12545"/>
    <x v="0"/>
    <x v="4"/>
    <n v="839"/>
    <n v="68168.75"/>
    <n v="54535"/>
    <n v="0.23003575685339689"/>
    <n v="52.165803108808291"/>
    <x v="1"/>
    <x v="2"/>
    <x v="0"/>
  </r>
  <r>
    <x v="110"/>
    <x v="110"/>
    <x v="7"/>
    <s v="UN"/>
    <n v="1392"/>
    <n v="56"/>
    <n v="77952"/>
    <x v="0"/>
    <x v="4"/>
    <n v="704"/>
    <n v="71357.440000000002"/>
    <n v="39424"/>
    <n v="1.9772727272727273"/>
    <n v="6.068965517241379"/>
    <x v="1"/>
    <x v="2"/>
    <x v="0"/>
  </r>
  <r>
    <x v="111"/>
    <x v="111"/>
    <x v="7"/>
    <s v="UN"/>
    <n v="132"/>
    <n v="3.27"/>
    <n v="431.64"/>
    <x v="0"/>
    <x v="4"/>
    <n v="72"/>
    <n v="402.60239999999999"/>
    <n v="235.44"/>
    <n v="1.8333333333333333"/>
    <n v="6.5454545454545459"/>
    <x v="0"/>
    <x v="0"/>
    <x v="0"/>
  </r>
  <r>
    <x v="406"/>
    <x v="406"/>
    <x v="7"/>
    <s v="UN"/>
    <n v="60"/>
    <n v="7.87"/>
    <n v="472.2"/>
    <x v="0"/>
    <x v="4"/>
    <n v="19.899999999999999"/>
    <n v="191.06786"/>
    <n v="156.613"/>
    <n v="3.0150753768844223"/>
    <n v="3.98"/>
    <x v="0"/>
    <x v="1"/>
    <x v="2"/>
  </r>
  <r>
    <x v="218"/>
    <x v="218"/>
    <x v="7"/>
    <s v="UN"/>
    <n v="514"/>
    <n v="2.66"/>
    <n v="1367.24"/>
    <x v="0"/>
    <x v="4"/>
    <n v="73.400000000000006"/>
    <n v="316.29528000000005"/>
    <n v="195.24400000000003"/>
    <n v="7.0027247956403267"/>
    <n v="1.7136186770428017"/>
    <x v="0"/>
    <x v="1"/>
    <x v="3"/>
  </r>
  <r>
    <x v="407"/>
    <x v="407"/>
    <x v="7"/>
    <s v="UN"/>
    <n v="0"/>
    <n v="1.02"/>
    <n v="0"/>
    <x v="0"/>
    <x v="4"/>
    <n v="113"/>
    <n v="208.62060000000002"/>
    <n v="115.26"/>
    <n v="0"/>
    <n v="0"/>
    <x v="0"/>
    <x v="1"/>
    <x v="0"/>
  </r>
  <r>
    <x v="408"/>
    <x v="408"/>
    <x v="7"/>
    <s v="UN"/>
    <n v="1244"/>
    <n v="3.59"/>
    <n v="4465.96"/>
    <x v="0"/>
    <x v="4"/>
    <n v="88.8"/>
    <n v="589.76519999999994"/>
    <n v="318.79199999999997"/>
    <n v="14.009009009009009"/>
    <n v="0.85659163987138265"/>
    <x v="0"/>
    <x v="0"/>
    <x v="1"/>
  </r>
  <r>
    <x v="409"/>
    <x v="409"/>
    <x v="7"/>
    <s v="UN"/>
    <n v="416"/>
    <n v="5.53"/>
    <n v="2300.48"/>
    <x v="0"/>
    <x v="4"/>
    <n v="85"/>
    <n v="573.46100000000001"/>
    <n v="470.05"/>
    <n v="4.8941176470588239"/>
    <n v="2.4519230769230766"/>
    <x v="0"/>
    <x v="0"/>
    <x v="2"/>
  </r>
  <r>
    <x v="410"/>
    <x v="410"/>
    <x v="7"/>
    <s v="UN"/>
    <n v="129"/>
    <n v="6.24"/>
    <n v="804.96"/>
    <x v="0"/>
    <x v="4"/>
    <n v="64.5"/>
    <n v="708.36480000000006"/>
    <n v="402.48"/>
    <n v="2"/>
    <n v="6"/>
    <x v="0"/>
    <x v="0"/>
    <x v="0"/>
  </r>
  <r>
    <x v="222"/>
    <x v="222"/>
    <x v="7"/>
    <s v="UN"/>
    <n v="472"/>
    <n v="7.77"/>
    <n v="3667.4399999999996"/>
    <x v="0"/>
    <x v="4"/>
    <n v="26.2"/>
    <n v="289.07507999999996"/>
    <n v="203.57399999999998"/>
    <n v="18.015267175572518"/>
    <n v="0.66610169491525428"/>
    <x v="0"/>
    <x v="1"/>
    <x v="1"/>
  </r>
  <r>
    <x v="223"/>
    <x v="223"/>
    <x v="8"/>
    <s v="UN"/>
    <n v="167"/>
    <n v="4.21"/>
    <n v="703.07"/>
    <x v="0"/>
    <x v="4"/>
    <n v="84"/>
    <n v="601.18799999999999"/>
    <n v="353.64"/>
    <n v="1.9880952380952381"/>
    <n v="6.0359281437125745"/>
    <x v="0"/>
    <x v="0"/>
    <x v="0"/>
  </r>
  <r>
    <x v="121"/>
    <x v="121"/>
    <x v="8"/>
    <s v="UN"/>
    <n v="116"/>
    <n v="6.08"/>
    <n v="705.28"/>
    <x v="0"/>
    <x v="4"/>
    <n v="57.7"/>
    <n v="452.55264000000005"/>
    <n v="350.81600000000003"/>
    <n v="2.0103986135181975"/>
    <n v="5.9689655172413794"/>
    <x v="0"/>
    <x v="1"/>
    <x v="0"/>
  </r>
  <r>
    <x v="121"/>
    <x v="121"/>
    <x v="8"/>
    <s v="UN"/>
    <n v="324"/>
    <n v="5.35"/>
    <n v="1733.3999999999999"/>
    <x v="0"/>
    <x v="4"/>
    <n v="35.9"/>
    <n v="247.76384999999993"/>
    <n v="192.06499999999997"/>
    <n v="9.0250696378830089"/>
    <n v="1.3296296296296295"/>
    <x v="0"/>
    <x v="1"/>
    <x v="3"/>
  </r>
  <r>
    <x v="366"/>
    <x v="366"/>
    <x v="8"/>
    <s v="UN"/>
    <n v="76"/>
    <n v="5.33"/>
    <n v="405.08"/>
    <x v="0"/>
    <x v="4"/>
    <n v="75.3"/>
    <n v="706.37423999999999"/>
    <n v="401.34899999999999"/>
    <n v="1.0092961487383798"/>
    <n v="11.889473684210527"/>
    <x v="0"/>
    <x v="1"/>
    <x v="0"/>
  </r>
  <r>
    <x v="366"/>
    <x v="366"/>
    <x v="8"/>
    <s v="UN"/>
    <n v="0"/>
    <n v="2.1"/>
    <n v="0"/>
    <x v="0"/>
    <x v="4"/>
    <n v="144"/>
    <n v="414.28800000000001"/>
    <n v="302.40000000000003"/>
    <n v="0"/>
    <n v="0"/>
    <x v="0"/>
    <x v="1"/>
    <x v="0"/>
  </r>
  <r>
    <x v="411"/>
    <x v="411"/>
    <x v="8"/>
    <s v="UN"/>
    <n v="246"/>
    <n v="6.55"/>
    <n v="1611.3"/>
    <x v="0"/>
    <x v="4"/>
    <n v="82"/>
    <n v="945.29600000000005"/>
    <n v="537.1"/>
    <n v="3"/>
    <n v="4"/>
    <x v="0"/>
    <x v="0"/>
    <x v="2"/>
  </r>
  <r>
    <x v="412"/>
    <x v="412"/>
    <x v="8"/>
    <s v="UN"/>
    <n v="423"/>
    <n v="5.57"/>
    <n v="2356.11"/>
    <x v="0"/>
    <x v="4"/>
    <n v="70.400000000000006"/>
    <n v="490.16000000000008"/>
    <n v="392.12800000000004"/>
    <n v="6.0085227272727266"/>
    <n v="1.9971631205673761"/>
    <x v="0"/>
    <x v="1"/>
    <x v="3"/>
  </r>
  <r>
    <x v="413"/>
    <x v="413"/>
    <x v="8"/>
    <s v="UN"/>
    <n v="630"/>
    <n v="5.65"/>
    <n v="3559.5"/>
    <x v="0"/>
    <x v="4"/>
    <n v="52.5"/>
    <n v="522.05999999999995"/>
    <n v="296.625"/>
    <n v="12"/>
    <n v="1"/>
    <x v="0"/>
    <x v="1"/>
    <x v="1"/>
  </r>
  <r>
    <x v="124"/>
    <x v="124"/>
    <x v="8"/>
    <s v="UN"/>
    <n v="122"/>
    <n v="5.65"/>
    <n v="689.30000000000007"/>
    <x v="0"/>
    <x v="4"/>
    <n v="40.5"/>
    <n v="377.56124999999997"/>
    <n v="228.82500000000002"/>
    <n v="3.0123456790123457"/>
    <n v="3.9836065573770489"/>
    <x v="0"/>
    <x v="0"/>
    <x v="2"/>
  </r>
  <r>
    <x v="129"/>
    <x v="129"/>
    <x v="1"/>
    <s v="UN"/>
    <n v="1160"/>
    <n v="3.76"/>
    <n v="4361.5999999999995"/>
    <x v="0"/>
    <x v="5"/>
    <n v="68.2"/>
    <n v="376.95504"/>
    <n v="256.43200000000002"/>
    <n v="17.008797653958943"/>
    <n v="0.70551724137931038"/>
    <x v="0"/>
    <x v="0"/>
    <x v="1"/>
  </r>
  <r>
    <x v="2"/>
    <x v="2"/>
    <x v="1"/>
    <s v="UN"/>
    <n v="131"/>
    <n v="4.29"/>
    <n v="561.99"/>
    <x v="0"/>
    <x v="5"/>
    <n v="149"/>
    <n v="1131.4017000000001"/>
    <n v="639.21"/>
    <n v="0.87919463087248317"/>
    <n v="13.648854961832061"/>
    <x v="0"/>
    <x v="1"/>
    <x v="0"/>
  </r>
  <r>
    <x v="229"/>
    <x v="229"/>
    <x v="1"/>
    <s v="UN"/>
    <n v="1133"/>
    <n v="4.95"/>
    <n v="5608.35"/>
    <x v="0"/>
    <x v="5"/>
    <n v="94.4"/>
    <n v="775.68480000000011"/>
    <n v="467.28000000000003"/>
    <n v="12.002118644067796"/>
    <n v="0.99982347749338052"/>
    <x v="0"/>
    <x v="0"/>
    <x v="1"/>
  </r>
  <r>
    <x v="414"/>
    <x v="414"/>
    <x v="1"/>
    <s v="UN"/>
    <n v="124"/>
    <n v="1.98"/>
    <n v="245.52"/>
    <x v="0"/>
    <x v="5"/>
    <n v="70"/>
    <n v="257.79599999999999"/>
    <n v="138.6"/>
    <n v="1.7714285714285714"/>
    <n v="6.774193548387097"/>
    <x v="0"/>
    <x v="1"/>
    <x v="0"/>
  </r>
  <r>
    <x v="303"/>
    <x v="303"/>
    <x v="1"/>
    <s v="UN"/>
    <n v="1409"/>
    <n v="2.38"/>
    <n v="3353.42"/>
    <x v="0"/>
    <x v="5"/>
    <n v="93.9"/>
    <n v="292.76141999999999"/>
    <n v="223.482"/>
    <n v="15.005324813631521"/>
    <n v="0.79971611071682058"/>
    <x v="0"/>
    <x v="1"/>
    <x v="1"/>
  </r>
  <r>
    <x v="230"/>
    <x v="230"/>
    <x v="1"/>
    <s v="UN"/>
    <n v="591"/>
    <n v="4.9000000000000004"/>
    <n v="2895.9"/>
    <x v="0"/>
    <x v="5"/>
    <n v="53.7"/>
    <n v="434.16450000000009"/>
    <n v="263.13000000000005"/>
    <n v="11.005586592178771"/>
    <n v="1.0903553299492386"/>
    <x v="0"/>
    <x v="0"/>
    <x v="3"/>
  </r>
  <r>
    <x v="230"/>
    <x v="230"/>
    <x v="1"/>
    <s v="UN"/>
    <n v="371"/>
    <n v="2.08"/>
    <n v="771.68000000000006"/>
    <x v="0"/>
    <x v="5"/>
    <n v="57"/>
    <n v="196.80959999999999"/>
    <n v="118.56"/>
    <n v="6.5087719298245617"/>
    <n v="1.84366576819407"/>
    <x v="0"/>
    <x v="0"/>
    <x v="3"/>
  </r>
  <r>
    <x v="131"/>
    <x v="131"/>
    <x v="1"/>
    <s v="UN"/>
    <n v="738"/>
    <n v="64"/>
    <n v="47232"/>
    <x v="0"/>
    <x v="5"/>
    <n v="812"/>
    <n v="85747.199999999997"/>
    <n v="51968"/>
    <n v="0.90886699507389157"/>
    <n v="13.203252032520327"/>
    <x v="1"/>
    <x v="2"/>
    <x v="0"/>
  </r>
  <r>
    <x v="231"/>
    <x v="231"/>
    <x v="1"/>
    <s v="UN"/>
    <n v="671"/>
    <n v="6.51"/>
    <n v="4368.21"/>
    <x v="0"/>
    <x v="5"/>
    <n v="83.8"/>
    <n v="703.74401999999998"/>
    <n v="545.53800000000001"/>
    <n v="8.0071599045346069"/>
    <n v="1.4986587183308493"/>
    <x v="0"/>
    <x v="1"/>
    <x v="3"/>
  </r>
  <r>
    <x v="232"/>
    <x v="232"/>
    <x v="1"/>
    <s v="UN"/>
    <n v="442"/>
    <n v="1.7"/>
    <n v="751.4"/>
    <x v="0"/>
    <x v="5"/>
    <n v="55"/>
    <n v="169.23500000000001"/>
    <n v="93.5"/>
    <n v="8.036363636363637"/>
    <n v="1.4932126696832577"/>
    <x v="0"/>
    <x v="0"/>
    <x v="3"/>
  </r>
  <r>
    <x v="415"/>
    <x v="415"/>
    <x v="2"/>
    <s v="UN"/>
    <n v="57"/>
    <n v="1.78"/>
    <n v="101.46000000000001"/>
    <x v="0"/>
    <x v="5"/>
    <n v="149"/>
    <n v="379.26460000000009"/>
    <n v="265.22000000000003"/>
    <n v="0.3825503355704698"/>
    <n v="31.368421052631579"/>
    <x v="0"/>
    <x v="1"/>
    <x v="0"/>
  </r>
  <r>
    <x v="370"/>
    <x v="370"/>
    <x v="2"/>
    <s v="UN"/>
    <n v="329"/>
    <n v="1.1599999999999999"/>
    <n v="381.64"/>
    <x v="0"/>
    <x v="5"/>
    <n v="109"/>
    <n v="232.64959999999999"/>
    <n v="126.44"/>
    <n v="3.0183486238532109"/>
    <n v="3.9756838905775078"/>
    <x v="0"/>
    <x v="1"/>
    <x v="2"/>
  </r>
  <r>
    <x v="416"/>
    <x v="416"/>
    <x v="2"/>
    <s v="UN"/>
    <n v="306"/>
    <n v="1.27"/>
    <n v="388.62"/>
    <x v="0"/>
    <x v="5"/>
    <n v="84"/>
    <n v="153.61920000000001"/>
    <n v="106.68"/>
    <n v="3.6428571428571428"/>
    <n v="3.2941176470588234"/>
    <x v="0"/>
    <x v="1"/>
    <x v="2"/>
  </r>
  <r>
    <x v="417"/>
    <x v="417"/>
    <x v="2"/>
    <s v="UN"/>
    <n v="324"/>
    <n v="5.24"/>
    <n v="1697.76"/>
    <x v="0"/>
    <x v="5"/>
    <n v="0"/>
    <n v="0"/>
    <n v="0"/>
    <n v="0"/>
    <n v="0"/>
    <x v="0"/>
    <x v="0"/>
    <x v="4"/>
  </r>
  <r>
    <x v="306"/>
    <x v="306"/>
    <x v="2"/>
    <s v="UN"/>
    <n v="1323"/>
    <n v="6.63"/>
    <n v="8771.49"/>
    <x v="0"/>
    <x v="5"/>
    <n v="73.5"/>
    <n v="789.43410000000006"/>
    <n v="487.30500000000001"/>
    <n v="18"/>
    <n v="0.66666666666666663"/>
    <x v="0"/>
    <x v="0"/>
    <x v="1"/>
  </r>
  <r>
    <x v="235"/>
    <x v="235"/>
    <x v="2"/>
    <s v="UN"/>
    <n v="185"/>
    <n v="5.79"/>
    <n v="1071.1500000000001"/>
    <x v="0"/>
    <x v="5"/>
    <n v="30.8"/>
    <n v="247.88147999999998"/>
    <n v="178.33199999999999"/>
    <n v="6.0064935064935066"/>
    <n v="1.9978378378378379"/>
    <x v="0"/>
    <x v="1"/>
    <x v="3"/>
  </r>
  <r>
    <x v="418"/>
    <x v="418"/>
    <x v="2"/>
    <s v="UN"/>
    <n v="620"/>
    <n v="4.71"/>
    <n v="2920.2"/>
    <x v="0"/>
    <x v="5"/>
    <n v="38.700000000000003"/>
    <n v="302.57982000000004"/>
    <n v="182.27700000000002"/>
    <n v="16.020671834625322"/>
    <n v="0.74903225806451623"/>
    <x v="0"/>
    <x v="0"/>
    <x v="1"/>
  </r>
  <r>
    <x v="139"/>
    <x v="139"/>
    <x v="2"/>
    <s v="UN"/>
    <n v="174"/>
    <n v="40"/>
    <n v="6960"/>
    <x v="0"/>
    <x v="5"/>
    <n v="782"/>
    <n v="54427.199999999997"/>
    <n v="31280"/>
    <n v="0.22250639386189258"/>
    <n v="53.931034482758619"/>
    <x v="1"/>
    <x v="2"/>
    <x v="0"/>
  </r>
  <r>
    <x v="419"/>
    <x v="419"/>
    <x v="2"/>
    <s v="UN"/>
    <n v="20"/>
    <n v="7.72"/>
    <n v="154.4"/>
    <x v="0"/>
    <x v="5"/>
    <n v="110"/>
    <n v="1069.992"/>
    <n v="849.19999999999993"/>
    <n v="0.18181818181818182"/>
    <n v="66"/>
    <x v="0"/>
    <x v="0"/>
    <x v="0"/>
  </r>
  <r>
    <x v="239"/>
    <x v="239"/>
    <x v="3"/>
    <s v="UN"/>
    <n v="673"/>
    <n v="4.24"/>
    <n v="2853.52"/>
    <x v="0"/>
    <x v="5"/>
    <n v="74.7"/>
    <n v="601.78319999999997"/>
    <n v="316.72800000000001"/>
    <n v="9.0093708165997324"/>
    <n v="1.3319465081723625"/>
    <x v="0"/>
    <x v="1"/>
    <x v="3"/>
  </r>
  <r>
    <x v="239"/>
    <x v="239"/>
    <x v="3"/>
    <s v="UN"/>
    <n v="632"/>
    <n v="2.79"/>
    <n v="1763.28"/>
    <x v="0"/>
    <x v="5"/>
    <n v="90.2"/>
    <n v="334.70514000000003"/>
    <n v="251.65800000000002"/>
    <n v="7.0066518847006654"/>
    <n v="1.7126582278481013"/>
    <x v="0"/>
    <x v="1"/>
    <x v="3"/>
  </r>
  <r>
    <x v="420"/>
    <x v="420"/>
    <x v="3"/>
    <s v="UN"/>
    <n v="0"/>
    <n v="7.42"/>
    <n v="0"/>
    <x v="0"/>
    <x v="5"/>
    <n v="99"/>
    <n v="954.95400000000006"/>
    <n v="734.58"/>
    <n v="0"/>
    <n v="0"/>
    <x v="0"/>
    <x v="0"/>
    <x v="0"/>
  </r>
  <r>
    <x v="421"/>
    <x v="421"/>
    <x v="3"/>
    <s v="UN"/>
    <n v="1440"/>
    <n v="3.51"/>
    <n v="5054.3999999999996"/>
    <x v="0"/>
    <x v="5"/>
    <n v="96"/>
    <n v="529.02719999999999"/>
    <n v="336.96"/>
    <n v="15"/>
    <n v="0.8"/>
    <x v="0"/>
    <x v="0"/>
    <x v="1"/>
  </r>
  <r>
    <x v="240"/>
    <x v="240"/>
    <x v="3"/>
    <s v="UN"/>
    <n v="86"/>
    <n v="2.54"/>
    <n v="218.44"/>
    <x v="0"/>
    <x v="5"/>
    <n v="85.9"/>
    <n v="309.82411999999999"/>
    <n v="218.18600000000001"/>
    <n v="1.0011641443538999"/>
    <n v="11.986046511627906"/>
    <x v="0"/>
    <x v="0"/>
    <x v="0"/>
  </r>
  <r>
    <x v="422"/>
    <x v="422"/>
    <x v="3"/>
    <s v="UN"/>
    <n v="0"/>
    <n v="2.83"/>
    <n v="0"/>
    <x v="0"/>
    <x v="5"/>
    <n v="71"/>
    <n v="261.209"/>
    <n v="200.93"/>
    <n v="0"/>
    <n v="0"/>
    <x v="0"/>
    <x v="0"/>
    <x v="0"/>
  </r>
  <r>
    <x v="423"/>
    <x v="423"/>
    <x v="3"/>
    <s v="UN"/>
    <n v="1121"/>
    <n v="3.86"/>
    <n v="4327.0599999999995"/>
    <x v="0"/>
    <x v="5"/>
    <n v="86.2"/>
    <n v="422.56963999999999"/>
    <n v="332.73200000000003"/>
    <n v="13.004640371229698"/>
    <n v="0.92274754683318472"/>
    <x v="0"/>
    <x v="1"/>
    <x v="1"/>
  </r>
  <r>
    <x v="143"/>
    <x v="143"/>
    <x v="3"/>
    <s v="UN"/>
    <n v="264"/>
    <n v="6.85"/>
    <n v="1808.3999999999999"/>
    <x v="0"/>
    <x v="5"/>
    <n v="52.7"/>
    <n v="566.76215000000002"/>
    <n v="360.995"/>
    <n v="5.009487666034155"/>
    <n v="2.3954545454545459"/>
    <x v="0"/>
    <x v="1"/>
    <x v="2"/>
  </r>
  <r>
    <x v="424"/>
    <x v="424"/>
    <x v="3"/>
    <s v="UN"/>
    <n v="234"/>
    <n v="2.94"/>
    <n v="687.96"/>
    <x v="0"/>
    <x v="5"/>
    <n v="146"/>
    <n v="613.81320000000005"/>
    <n v="429.24"/>
    <n v="1.6027397260273972"/>
    <n v="7.4871794871794872"/>
    <x v="0"/>
    <x v="1"/>
    <x v="0"/>
  </r>
  <r>
    <x v="145"/>
    <x v="145"/>
    <x v="3"/>
    <s v="UN"/>
    <n v="24"/>
    <n v="6.35"/>
    <n v="152.39999999999998"/>
    <x v="0"/>
    <x v="5"/>
    <n v="109"/>
    <n v="1225.1055000000001"/>
    <n v="692.15"/>
    <n v="0.22018348623853212"/>
    <n v="54.5"/>
    <x v="0"/>
    <x v="1"/>
    <x v="0"/>
  </r>
  <r>
    <x v="313"/>
    <x v="313"/>
    <x v="3"/>
    <s v="UN"/>
    <n v="441"/>
    <n v="62"/>
    <n v="27342"/>
    <x v="0"/>
    <x v="5"/>
    <n v="861"/>
    <n v="65659.86"/>
    <n v="53382"/>
    <n v="0.51219512195121952"/>
    <n v="23.428571428571427"/>
    <x v="1"/>
    <x v="2"/>
    <x v="0"/>
  </r>
  <r>
    <x v="425"/>
    <x v="425"/>
    <x v="3"/>
    <s v="UN"/>
    <n v="6"/>
    <n v="7.12"/>
    <n v="42.72"/>
    <x v="0"/>
    <x v="5"/>
    <n v="81"/>
    <n v="980.42400000000009"/>
    <n v="576.72"/>
    <n v="7.407407407407407E-2"/>
    <n v="162"/>
    <x v="0"/>
    <x v="0"/>
    <x v="0"/>
  </r>
  <r>
    <x v="147"/>
    <x v="147"/>
    <x v="3"/>
    <s v="UN"/>
    <n v="54"/>
    <n v="4.54"/>
    <n v="245.16"/>
    <x v="0"/>
    <x v="5"/>
    <n v="142"/>
    <n v="908.99879999999985"/>
    <n v="644.67999999999995"/>
    <n v="0.38028169014084506"/>
    <n v="31.555555555555557"/>
    <x v="0"/>
    <x v="0"/>
    <x v="0"/>
  </r>
  <r>
    <x v="426"/>
    <x v="426"/>
    <x v="3"/>
    <s v="UN"/>
    <n v="624"/>
    <n v="7.09"/>
    <n v="4424.16"/>
    <x v="0"/>
    <x v="5"/>
    <n v="78"/>
    <n v="884.83199999999999"/>
    <n v="553.02"/>
    <n v="8"/>
    <n v="1.5"/>
    <x v="0"/>
    <x v="0"/>
    <x v="3"/>
  </r>
  <r>
    <x v="314"/>
    <x v="314"/>
    <x v="3"/>
    <s v="UN"/>
    <n v="27"/>
    <n v="2.31"/>
    <n v="62.370000000000005"/>
    <x v="0"/>
    <x v="5"/>
    <n v="94"/>
    <n v="360.45240000000007"/>
    <n v="217.14000000000001"/>
    <n v="0.28723404255319152"/>
    <n v="41.777777777777771"/>
    <x v="0"/>
    <x v="1"/>
    <x v="0"/>
  </r>
  <r>
    <x v="315"/>
    <x v="315"/>
    <x v="3"/>
    <s v="UN"/>
    <n v="564"/>
    <n v="1.79"/>
    <n v="1009.5600000000001"/>
    <x v="0"/>
    <x v="5"/>
    <n v="50"/>
    <n v="150.36000000000001"/>
    <n v="89.5"/>
    <n v="11.28"/>
    <n v="1.0638297872340425"/>
    <x v="0"/>
    <x v="0"/>
    <x v="3"/>
  </r>
  <r>
    <x v="247"/>
    <x v="247"/>
    <x v="3"/>
    <s v="UN"/>
    <n v="786"/>
    <n v="7.55"/>
    <n v="5934.3"/>
    <x v="0"/>
    <x v="5"/>
    <n v="60.4"/>
    <n v="556.34439999999995"/>
    <n v="456.02"/>
    <n v="13.013245033112582"/>
    <n v="0.9221374045801527"/>
    <x v="0"/>
    <x v="0"/>
    <x v="1"/>
  </r>
  <r>
    <x v="316"/>
    <x v="316"/>
    <x v="3"/>
    <s v="UN"/>
    <n v="574"/>
    <n v="2.13"/>
    <n v="1222.6199999999999"/>
    <x v="0"/>
    <x v="5"/>
    <n v="117"/>
    <n v="451.07009999999997"/>
    <n v="249.20999999999998"/>
    <n v="4.9059829059829063"/>
    <n v="2.4459930313588849"/>
    <x v="0"/>
    <x v="0"/>
    <x v="2"/>
  </r>
  <r>
    <x v="427"/>
    <x v="427"/>
    <x v="3"/>
    <s v="UN"/>
    <n v="71"/>
    <n v="1.95"/>
    <n v="138.44999999999999"/>
    <x v="0"/>
    <x v="5"/>
    <n v="129"/>
    <n v="316.95299999999997"/>
    <n v="251.54999999999998"/>
    <n v="0.55038759689922478"/>
    <n v="21.802816901408452"/>
    <x v="0"/>
    <x v="0"/>
    <x v="0"/>
  </r>
  <r>
    <x v="376"/>
    <x v="376"/>
    <x v="3"/>
    <s v="UN"/>
    <n v="404"/>
    <n v="64"/>
    <n v="25856"/>
    <x v="0"/>
    <x v="5"/>
    <n v="784"/>
    <n v="79779.839999999997"/>
    <n v="50176"/>
    <n v="0.51530612244897955"/>
    <n v="23.28712871287129"/>
    <x v="1"/>
    <x v="2"/>
    <x v="0"/>
  </r>
  <r>
    <x v="18"/>
    <x v="18"/>
    <x v="3"/>
    <s v="UN"/>
    <n v="8"/>
    <n v="1.31"/>
    <n v="10.48"/>
    <x v="0"/>
    <x v="5"/>
    <n v="84"/>
    <n v="147.45359999999999"/>
    <n v="110.04"/>
    <n v="9.5238095238095233E-2"/>
    <n v="126"/>
    <x v="0"/>
    <x v="1"/>
    <x v="0"/>
  </r>
  <r>
    <x v="428"/>
    <x v="428"/>
    <x v="3"/>
    <s v="UN"/>
    <n v="429"/>
    <n v="2.73"/>
    <n v="1171.17"/>
    <x v="0"/>
    <x v="5"/>
    <n v="71.400000000000006"/>
    <n v="294.33222000000006"/>
    <n v="194.92200000000003"/>
    <n v="6.0084033613445369"/>
    <n v="1.9972027972027975"/>
    <x v="0"/>
    <x v="0"/>
    <x v="3"/>
  </r>
  <r>
    <x v="429"/>
    <x v="429"/>
    <x v="3"/>
    <s v="UN"/>
    <n v="240"/>
    <n v="6.18"/>
    <n v="1483.1999999999998"/>
    <x v="0"/>
    <x v="5"/>
    <n v="60"/>
    <n v="667.43999999999983"/>
    <n v="370.79999999999995"/>
    <n v="4"/>
    <n v="3"/>
    <x v="0"/>
    <x v="1"/>
    <x v="2"/>
  </r>
  <r>
    <x v="430"/>
    <x v="430"/>
    <x v="3"/>
    <s v="UN"/>
    <n v="168"/>
    <n v="5.56"/>
    <n v="934.07999999999993"/>
    <x v="0"/>
    <x v="5"/>
    <n v="71"/>
    <n v="588.19240000000002"/>
    <n v="394.76"/>
    <n v="2.3661971830985915"/>
    <n v="5.0714285714285712"/>
    <x v="0"/>
    <x v="0"/>
    <x v="0"/>
  </r>
  <r>
    <x v="431"/>
    <x v="431"/>
    <x v="3"/>
    <s v="UN"/>
    <n v="17"/>
    <n v="4.9400000000000004"/>
    <n v="83.98"/>
    <x v="0"/>
    <x v="5"/>
    <n v="86"/>
    <n v="700.9860000000001"/>
    <n v="424.84000000000003"/>
    <n v="0.19767441860465115"/>
    <n v="60.705882352941181"/>
    <x v="0"/>
    <x v="1"/>
    <x v="0"/>
  </r>
  <r>
    <x v="20"/>
    <x v="20"/>
    <x v="3"/>
    <s v="UN"/>
    <n v="271"/>
    <n v="61"/>
    <n v="16531"/>
    <x v="0"/>
    <x v="5"/>
    <n v="598"/>
    <n v="51433.98"/>
    <n v="36478"/>
    <n v="0.45317725752508359"/>
    <n v="26.479704797047972"/>
    <x v="1"/>
    <x v="2"/>
    <x v="0"/>
  </r>
  <r>
    <x v="380"/>
    <x v="380"/>
    <x v="3"/>
    <s v="UN"/>
    <n v="44"/>
    <n v="2.04"/>
    <n v="89.76"/>
    <x v="0"/>
    <x v="5"/>
    <n v="94"/>
    <n v="324.07439999999997"/>
    <n v="191.76"/>
    <n v="0.46808510638297873"/>
    <n v="25.636363636363637"/>
    <x v="0"/>
    <x v="0"/>
    <x v="0"/>
  </r>
  <r>
    <x v="22"/>
    <x v="22"/>
    <x v="3"/>
    <s v="UN"/>
    <n v="468"/>
    <n v="2.13"/>
    <n v="996.83999999999992"/>
    <x v="0"/>
    <x v="5"/>
    <n v="93.6"/>
    <n v="273.13415999999995"/>
    <n v="199.36799999999997"/>
    <n v="5"/>
    <n v="2.4"/>
    <x v="0"/>
    <x v="1"/>
    <x v="2"/>
  </r>
  <r>
    <x v="318"/>
    <x v="318"/>
    <x v="3"/>
    <s v="UN"/>
    <n v="946"/>
    <n v="3.75"/>
    <n v="3547.5"/>
    <x v="0"/>
    <x v="5"/>
    <n v="86"/>
    <n v="586.95000000000005"/>
    <n v="322.5"/>
    <n v="11"/>
    <n v="1.0909090909090908"/>
    <x v="0"/>
    <x v="0"/>
    <x v="3"/>
  </r>
  <r>
    <x v="23"/>
    <x v="23"/>
    <x v="3"/>
    <s v="UN"/>
    <n v="525"/>
    <n v="6.04"/>
    <n v="3171"/>
    <x v="0"/>
    <x v="5"/>
    <n v="0"/>
    <n v="0"/>
    <n v="0"/>
    <n v="0"/>
    <n v="0"/>
    <x v="0"/>
    <x v="0"/>
    <x v="4"/>
  </r>
  <r>
    <x v="23"/>
    <x v="23"/>
    <x v="3"/>
    <s v="UN"/>
    <n v="307"/>
    <n v="1.59"/>
    <n v="488.13000000000005"/>
    <x v="0"/>
    <x v="5"/>
    <n v="148"/>
    <n v="334.15440000000001"/>
    <n v="235.32000000000002"/>
    <n v="2.0743243243243241"/>
    <n v="5.7850162866449519"/>
    <x v="0"/>
    <x v="0"/>
    <x v="0"/>
  </r>
  <r>
    <x v="432"/>
    <x v="432"/>
    <x v="3"/>
    <s v="UN"/>
    <n v="676"/>
    <n v="2.39"/>
    <n v="1615.64"/>
    <x v="0"/>
    <x v="5"/>
    <n v="98"/>
    <n v="372.40980000000002"/>
    <n v="234.22"/>
    <n v="6.8979591836734695"/>
    <n v="1.7396449704142012"/>
    <x v="0"/>
    <x v="1"/>
    <x v="3"/>
  </r>
  <r>
    <x v="433"/>
    <x v="433"/>
    <x v="3"/>
    <s v="UN"/>
    <n v="0"/>
    <n v="6.62"/>
    <n v="0"/>
    <x v="0"/>
    <x v="5"/>
    <n v="81.7"/>
    <n v="1005.9884400000001"/>
    <n v="540.85400000000004"/>
    <n v="0"/>
    <n v="0"/>
    <x v="0"/>
    <x v="0"/>
    <x v="0"/>
  </r>
  <r>
    <x v="252"/>
    <x v="252"/>
    <x v="3"/>
    <s v="UN"/>
    <n v="74"/>
    <n v="5.56"/>
    <n v="411.44"/>
    <x v="0"/>
    <x v="5"/>
    <n v="73.2"/>
    <n v="610.48799999999994"/>
    <n v="406.99199999999996"/>
    <n v="1.0109289617486339"/>
    <n v="11.87027027027027"/>
    <x v="0"/>
    <x v="0"/>
    <x v="0"/>
  </r>
  <r>
    <x v="434"/>
    <x v="434"/>
    <x v="3"/>
    <s v="UN"/>
    <n v="53"/>
    <n v="6.49"/>
    <n v="343.97"/>
    <x v="0"/>
    <x v="5"/>
    <n v="73"/>
    <n v="795.93359999999996"/>
    <n v="473.77000000000004"/>
    <n v="0.72602739726027399"/>
    <n v="16.528301886792452"/>
    <x v="0"/>
    <x v="0"/>
    <x v="0"/>
  </r>
  <r>
    <x v="435"/>
    <x v="435"/>
    <x v="3"/>
    <s v="UN"/>
    <n v="581"/>
    <n v="3.03"/>
    <n v="1760.4299999999998"/>
    <x v="0"/>
    <x v="5"/>
    <n v="52.8"/>
    <n v="275.17247999999995"/>
    <n v="159.98399999999998"/>
    <n v="11.003787878787879"/>
    <n v="1.0905335628227195"/>
    <x v="0"/>
    <x v="1"/>
    <x v="3"/>
  </r>
  <r>
    <x v="436"/>
    <x v="436"/>
    <x v="3"/>
    <s v="UN"/>
    <n v="250"/>
    <n v="2.64"/>
    <n v="660"/>
    <x v="0"/>
    <x v="5"/>
    <n v="144"/>
    <n v="650.07360000000006"/>
    <n v="380.16"/>
    <n v="1.7361111111111112"/>
    <n v="6.9119999999999999"/>
    <x v="0"/>
    <x v="1"/>
    <x v="0"/>
  </r>
  <r>
    <x v="255"/>
    <x v="255"/>
    <x v="3"/>
    <s v="UN"/>
    <n v="314"/>
    <n v="4.26"/>
    <n v="1337.6399999999999"/>
    <x v="0"/>
    <x v="5"/>
    <n v="78.400000000000006"/>
    <n v="504.31583999999998"/>
    <n v="333.98399999999998"/>
    <n v="4.0051020408163263"/>
    <n v="2.9961783439490448"/>
    <x v="0"/>
    <x v="1"/>
    <x v="2"/>
  </r>
  <r>
    <x v="381"/>
    <x v="381"/>
    <x v="3"/>
    <s v="UN"/>
    <n v="983"/>
    <n v="5.23"/>
    <n v="5141.09"/>
    <x v="0"/>
    <x v="5"/>
    <n v="75.599999999999994"/>
    <n v="711.69839999999999"/>
    <n v="395.38799999999998"/>
    <n v="13.002645502645503"/>
    <n v="0.92288911495422177"/>
    <x v="0"/>
    <x v="0"/>
    <x v="1"/>
  </r>
  <r>
    <x v="437"/>
    <x v="437"/>
    <x v="3"/>
    <s v="UN"/>
    <n v="426"/>
    <n v="1.87"/>
    <n v="796.62"/>
    <x v="0"/>
    <x v="5"/>
    <n v="123"/>
    <n v="420.91830000000004"/>
    <n v="230.01000000000002"/>
    <n v="3.4634146341463414"/>
    <n v="3.464788732394366"/>
    <x v="0"/>
    <x v="1"/>
    <x v="2"/>
  </r>
  <r>
    <x v="321"/>
    <x v="321"/>
    <x v="3"/>
    <s v="UN"/>
    <n v="0"/>
    <n v="6.06"/>
    <n v="0"/>
    <x v="0"/>
    <x v="5"/>
    <n v="42.3"/>
    <n v="469.0985399999999"/>
    <n v="256.33799999999997"/>
    <n v="0"/>
    <n v="0"/>
    <x v="0"/>
    <x v="1"/>
    <x v="0"/>
  </r>
  <r>
    <x v="38"/>
    <x v="38"/>
    <x v="3"/>
    <s v="UN"/>
    <n v="131"/>
    <n v="4.1100000000000003"/>
    <n v="538.41000000000008"/>
    <x v="0"/>
    <x v="5"/>
    <n v="136"/>
    <n v="967.00080000000003"/>
    <n v="558.96"/>
    <n v="0.96323529411764708"/>
    <n v="12.458015267175572"/>
    <x v="0"/>
    <x v="0"/>
    <x v="0"/>
  </r>
  <r>
    <x v="40"/>
    <x v="40"/>
    <x v="3"/>
    <s v="UN"/>
    <n v="791"/>
    <n v="1.66"/>
    <n v="1313.06"/>
    <x v="0"/>
    <x v="5"/>
    <n v="89"/>
    <n v="183.19759999999999"/>
    <n v="147.73999999999998"/>
    <n v="8.8876404494382015"/>
    <n v="1.3501896333754742"/>
    <x v="0"/>
    <x v="1"/>
    <x v="3"/>
  </r>
  <r>
    <x v="384"/>
    <x v="384"/>
    <x v="3"/>
    <s v="UN"/>
    <n v="0"/>
    <n v="38"/>
    <n v="0"/>
    <x v="0"/>
    <x v="5"/>
    <n v="303"/>
    <n v="16580.16"/>
    <n v="11514"/>
    <n v="0"/>
    <n v="0"/>
    <x v="2"/>
    <x v="2"/>
    <x v="0"/>
  </r>
  <r>
    <x v="167"/>
    <x v="167"/>
    <x v="3"/>
    <s v="UN"/>
    <n v="360"/>
    <n v="5.32"/>
    <n v="1915.2"/>
    <x v="0"/>
    <x v="5"/>
    <n v="39.9"/>
    <n v="356.61023999999998"/>
    <n v="212.268"/>
    <n v="9.022556390977444"/>
    <n v="1.3299999999999998"/>
    <x v="0"/>
    <x v="0"/>
    <x v="3"/>
  </r>
  <r>
    <x v="167"/>
    <x v="167"/>
    <x v="3"/>
    <s v="UN"/>
    <n v="290"/>
    <n v="46.6"/>
    <n v="13514"/>
    <x v="0"/>
    <x v="5"/>
    <n v="0"/>
    <n v="0"/>
    <n v="0"/>
    <n v="0"/>
    <n v="0"/>
    <x v="0"/>
    <x v="0"/>
    <x v="4"/>
  </r>
  <r>
    <x v="170"/>
    <x v="170"/>
    <x v="3"/>
    <s v="UN"/>
    <n v="108"/>
    <n v="3.99"/>
    <n v="430.92"/>
    <x v="0"/>
    <x v="5"/>
    <n v="150"/>
    <n v="867.82500000000005"/>
    <n v="598.5"/>
    <n v="0.72"/>
    <n v="16.666666666666668"/>
    <x v="0"/>
    <x v="1"/>
    <x v="0"/>
  </r>
  <r>
    <x v="438"/>
    <x v="438"/>
    <x v="3"/>
    <s v="UN"/>
    <n v="779"/>
    <n v="1.93"/>
    <n v="1503.47"/>
    <x v="0"/>
    <x v="5"/>
    <n v="86.5"/>
    <n v="293.82319999999999"/>
    <n v="166.94499999999999"/>
    <n v="9.00578034682081"/>
    <n v="1.3324775353016687"/>
    <x v="0"/>
    <x v="0"/>
    <x v="3"/>
  </r>
  <r>
    <x v="172"/>
    <x v="172"/>
    <x v="3"/>
    <s v="UN"/>
    <n v="1098"/>
    <n v="64"/>
    <n v="70272"/>
    <x v="0"/>
    <x v="5"/>
    <n v="690"/>
    <n v="67123.199999999997"/>
    <n v="44160"/>
    <n v="1.5913043478260869"/>
    <n v="7.5409836065573774"/>
    <x v="1"/>
    <x v="2"/>
    <x v="0"/>
  </r>
  <r>
    <x v="439"/>
    <x v="439"/>
    <x v="3"/>
    <s v="UN"/>
    <n v="352"/>
    <n v="2.5499999999999998"/>
    <n v="897.59999999999991"/>
    <x v="0"/>
    <x v="5"/>
    <n v="111"/>
    <n v="399.10049999999995"/>
    <n v="283.04999999999995"/>
    <n v="3.1711711711711712"/>
    <n v="3.7840909090909092"/>
    <x v="0"/>
    <x v="0"/>
    <x v="2"/>
  </r>
  <r>
    <x v="440"/>
    <x v="440"/>
    <x v="3"/>
    <s v="UN"/>
    <n v="1012"/>
    <n v="47"/>
    <n v="47564"/>
    <x v="0"/>
    <x v="5"/>
    <n v="782"/>
    <n v="49250.36"/>
    <n v="36754"/>
    <n v="1.2941176470588236"/>
    <n v="9.2727272727272716"/>
    <x v="1"/>
    <x v="2"/>
    <x v="0"/>
  </r>
  <r>
    <x v="440"/>
    <x v="440"/>
    <x v="3"/>
    <s v="UN"/>
    <n v="438"/>
    <n v="58"/>
    <n v="25404"/>
    <x v="0"/>
    <x v="5"/>
    <n v="431"/>
    <n v="37247.019999999997"/>
    <n v="24998"/>
    <n v="1.0162412993039442"/>
    <n v="11.808219178082192"/>
    <x v="1"/>
    <x v="2"/>
    <x v="0"/>
  </r>
  <r>
    <x v="174"/>
    <x v="174"/>
    <x v="3"/>
    <s v="UN"/>
    <n v="302"/>
    <n v="3.31"/>
    <n v="999.62"/>
    <x v="0"/>
    <x v="5"/>
    <n v="50.3"/>
    <n v="206.45131999999998"/>
    <n v="166.49299999999999"/>
    <n v="6.0039761431411538"/>
    <n v="1.9986754966887414"/>
    <x v="0"/>
    <x v="0"/>
    <x v="3"/>
  </r>
  <r>
    <x v="441"/>
    <x v="441"/>
    <x v="3"/>
    <s v="UN"/>
    <n v="85"/>
    <n v="6.15"/>
    <n v="522.75"/>
    <x v="0"/>
    <x v="5"/>
    <n v="93"/>
    <n v="1012.3515000000001"/>
    <n v="571.95000000000005"/>
    <n v="0.91397849462365588"/>
    <n v="13.129411764705884"/>
    <x v="0"/>
    <x v="0"/>
    <x v="0"/>
  </r>
  <r>
    <x v="51"/>
    <x v="51"/>
    <x v="3"/>
    <s v="UN"/>
    <n v="1328"/>
    <n v="5.63"/>
    <n v="7476.6399999999994"/>
    <x v="0"/>
    <x v="5"/>
    <n v="0"/>
    <n v="0"/>
    <n v="0"/>
    <n v="0"/>
    <n v="0"/>
    <x v="0"/>
    <x v="0"/>
    <x v="4"/>
  </r>
  <r>
    <x v="180"/>
    <x v="180"/>
    <x v="3"/>
    <s v="UN"/>
    <n v="181"/>
    <n v="6.36"/>
    <n v="1151.1600000000001"/>
    <x v="0"/>
    <x v="5"/>
    <n v="105"/>
    <n v="1161.9720000000002"/>
    <n v="667.80000000000007"/>
    <n v="1.7238095238095239"/>
    <n v="6.9613259668508283"/>
    <x v="0"/>
    <x v="1"/>
    <x v="0"/>
  </r>
  <r>
    <x v="442"/>
    <x v="442"/>
    <x v="3"/>
    <s v="UN"/>
    <n v="11"/>
    <n v="2.0299999999999998"/>
    <n v="22.33"/>
    <x v="0"/>
    <x v="5"/>
    <n v="83"/>
    <n v="267.89909999999998"/>
    <n v="168.48999999999998"/>
    <n v="0.13253012048192772"/>
    <n v="90.545454545454533"/>
    <x v="0"/>
    <x v="0"/>
    <x v="0"/>
  </r>
  <r>
    <x v="54"/>
    <x v="54"/>
    <x v="4"/>
    <s v="UN"/>
    <n v="596"/>
    <n v="1.23"/>
    <n v="733.08"/>
    <x v="0"/>
    <x v="5"/>
    <n v="76"/>
    <n v="144.89400000000001"/>
    <n v="93.48"/>
    <n v="7.8421052631578947"/>
    <n v="1.5302013422818792"/>
    <x v="0"/>
    <x v="0"/>
    <x v="3"/>
  </r>
  <r>
    <x v="269"/>
    <x v="269"/>
    <x v="4"/>
    <s v="UN"/>
    <n v="155"/>
    <n v="58"/>
    <n v="8990"/>
    <x v="0"/>
    <x v="5"/>
    <n v="815"/>
    <n v="85558.7"/>
    <n v="47270"/>
    <n v="0.19018404907975461"/>
    <n v="63.096774193548384"/>
    <x v="1"/>
    <x v="2"/>
    <x v="0"/>
  </r>
  <r>
    <x v="443"/>
    <x v="443"/>
    <x v="4"/>
    <s v="UN"/>
    <n v="568"/>
    <n v="43"/>
    <n v="24424"/>
    <x v="0"/>
    <x v="5"/>
    <n v="799"/>
    <n v="51191.93"/>
    <n v="34357"/>
    <n v="0.71088861076345433"/>
    <n v="16.880281690140844"/>
    <x v="1"/>
    <x v="2"/>
    <x v="0"/>
  </r>
  <r>
    <x v="443"/>
    <x v="443"/>
    <x v="4"/>
    <s v="UN"/>
    <n v="223"/>
    <n v="75"/>
    <n v="16725"/>
    <x v="0"/>
    <x v="5"/>
    <n v="481"/>
    <n v="45815.25"/>
    <n v="36075"/>
    <n v="0.46361746361746364"/>
    <n v="25.883408071748878"/>
    <x v="1"/>
    <x v="2"/>
    <x v="0"/>
  </r>
  <r>
    <x v="270"/>
    <x v="270"/>
    <x v="4"/>
    <s v="UN"/>
    <n v="257"/>
    <n v="6.21"/>
    <n v="1595.97"/>
    <x v="0"/>
    <x v="5"/>
    <n v="85.4"/>
    <n v="795.50100000000009"/>
    <n v="530.33400000000006"/>
    <n v="3.0093676814988291"/>
    <n v="3.9875486381322958"/>
    <x v="0"/>
    <x v="1"/>
    <x v="2"/>
  </r>
  <r>
    <x v="270"/>
    <x v="270"/>
    <x v="4"/>
    <s v="UN"/>
    <n v="404"/>
    <n v="2.34"/>
    <n v="945.3599999999999"/>
    <x v="0"/>
    <x v="5"/>
    <n v="69"/>
    <n v="242.18999999999997"/>
    <n v="161.45999999999998"/>
    <n v="5.8550724637681162"/>
    <n v="2.0495049504950495"/>
    <x v="0"/>
    <x v="1"/>
    <x v="2"/>
  </r>
  <r>
    <x v="444"/>
    <x v="444"/>
    <x v="4"/>
    <s v="UN"/>
    <n v="43"/>
    <n v="7.2"/>
    <n v="309.60000000000002"/>
    <x v="0"/>
    <x v="5"/>
    <n v="79"/>
    <n v="739.44000000000017"/>
    <n v="568.80000000000007"/>
    <n v="0.54430379746835444"/>
    <n v="22.046511627906977"/>
    <x v="0"/>
    <x v="0"/>
    <x v="0"/>
  </r>
  <r>
    <x v="389"/>
    <x v="389"/>
    <x v="4"/>
    <s v="UN"/>
    <n v="246"/>
    <n v="2.16"/>
    <n v="531.36"/>
    <x v="0"/>
    <x v="5"/>
    <n v="125"/>
    <n v="429.3"/>
    <n v="270"/>
    <n v="1.968"/>
    <n v="6.0975609756097562"/>
    <x v="0"/>
    <x v="0"/>
    <x v="0"/>
  </r>
  <r>
    <x v="334"/>
    <x v="334"/>
    <x v="4"/>
    <s v="UN"/>
    <n v="1092"/>
    <n v="5.62"/>
    <n v="6137.04"/>
    <x v="0"/>
    <x v="5"/>
    <n v="99.2"/>
    <n v="780.50559999999996"/>
    <n v="557.50400000000002"/>
    <n v="11.008064516129032"/>
    <n v="1.0901098901098902"/>
    <x v="0"/>
    <x v="0"/>
    <x v="3"/>
  </r>
  <r>
    <x v="337"/>
    <x v="337"/>
    <x v="4"/>
    <s v="UN"/>
    <n v="234"/>
    <n v="6.93"/>
    <n v="1621.62"/>
    <x v="0"/>
    <x v="5"/>
    <n v="0"/>
    <n v="0"/>
    <n v="0"/>
    <n v="0"/>
    <n v="0"/>
    <x v="0"/>
    <x v="1"/>
    <x v="4"/>
  </r>
  <r>
    <x v="445"/>
    <x v="445"/>
    <x v="4"/>
    <s v="UN"/>
    <n v="879"/>
    <n v="4.72"/>
    <n v="4148.88"/>
    <x v="0"/>
    <x v="5"/>
    <n v="54.9"/>
    <n v="321.31871999999998"/>
    <n v="259.12799999999999"/>
    <n v="16.010928961748633"/>
    <n v="0.74948805460750856"/>
    <x v="0"/>
    <x v="1"/>
    <x v="1"/>
  </r>
  <r>
    <x v="62"/>
    <x v="62"/>
    <x v="4"/>
    <s v="UN"/>
    <n v="41"/>
    <n v="6.78"/>
    <n v="277.98"/>
    <x v="0"/>
    <x v="5"/>
    <n v="40.799999999999997"/>
    <n v="365.14367999999996"/>
    <n v="276.62399999999997"/>
    <n v="1.0049019607843137"/>
    <n v="11.941463414634146"/>
    <x v="0"/>
    <x v="1"/>
    <x v="0"/>
  </r>
  <r>
    <x v="188"/>
    <x v="188"/>
    <x v="4"/>
    <s v="UN"/>
    <n v="305"/>
    <n v="2.72"/>
    <n v="829.6"/>
    <x v="0"/>
    <x v="5"/>
    <n v="61"/>
    <n v="277.08640000000003"/>
    <n v="165.92000000000002"/>
    <n v="5"/>
    <n v="2.4"/>
    <x v="0"/>
    <x v="0"/>
    <x v="2"/>
  </r>
  <r>
    <x v="391"/>
    <x v="391"/>
    <x v="4"/>
    <s v="UN"/>
    <n v="1080"/>
    <n v="4.68"/>
    <n v="5054.3999999999996"/>
    <x v="0"/>
    <x v="5"/>
    <n v="90"/>
    <n v="694.98"/>
    <n v="421.2"/>
    <n v="12"/>
    <n v="1"/>
    <x v="0"/>
    <x v="0"/>
    <x v="1"/>
  </r>
  <r>
    <x v="446"/>
    <x v="446"/>
    <x v="4"/>
    <s v="UN"/>
    <n v="285"/>
    <n v="2.2400000000000002"/>
    <n v="638.40000000000009"/>
    <x v="0"/>
    <x v="5"/>
    <n v="60"/>
    <n v="180.09600000000003"/>
    <n v="134.4"/>
    <n v="4.75"/>
    <n v="2.5263157894736841"/>
    <x v="0"/>
    <x v="1"/>
    <x v="2"/>
  </r>
  <r>
    <x v="189"/>
    <x v="189"/>
    <x v="4"/>
    <s v="UN"/>
    <n v="66"/>
    <n v="7.62"/>
    <n v="502.92"/>
    <x v="0"/>
    <x v="5"/>
    <n v="65.599999999999994"/>
    <n v="799.79519999999991"/>
    <n v="499.87199999999996"/>
    <n v="1.0060975609756098"/>
    <n v="11.927272727272728"/>
    <x v="0"/>
    <x v="1"/>
    <x v="0"/>
  </r>
  <r>
    <x v="64"/>
    <x v="64"/>
    <x v="5"/>
    <s v="UN"/>
    <n v="225"/>
    <n v="4.07"/>
    <n v="915.75000000000011"/>
    <x v="0"/>
    <x v="5"/>
    <n v="56.1"/>
    <n v="381.30609000000004"/>
    <n v="228.32700000000003"/>
    <n v="4.0106951871657754"/>
    <n v="2.992"/>
    <x v="0"/>
    <x v="1"/>
    <x v="2"/>
  </r>
  <r>
    <x v="393"/>
    <x v="393"/>
    <x v="5"/>
    <s v="UN"/>
    <n v="1407"/>
    <n v="5.74"/>
    <n v="8076.18"/>
    <x v="0"/>
    <x v="5"/>
    <n v="87.9"/>
    <n v="610.50066000000004"/>
    <n v="504.54600000000005"/>
    <n v="16.006825938566553"/>
    <n v="0.74968017057569292"/>
    <x v="0"/>
    <x v="0"/>
    <x v="1"/>
  </r>
  <r>
    <x v="341"/>
    <x v="341"/>
    <x v="5"/>
    <s v="UN"/>
    <n v="708"/>
    <n v="7.48"/>
    <n v="5295.84"/>
    <x v="0"/>
    <x v="5"/>
    <n v="54.4"/>
    <n v="756.8563200000001"/>
    <n v="406.91200000000003"/>
    <n v="13.014705882352942"/>
    <n v="0.92203389830508464"/>
    <x v="0"/>
    <x v="0"/>
    <x v="1"/>
  </r>
  <r>
    <x v="341"/>
    <x v="341"/>
    <x v="5"/>
    <s v="UN"/>
    <n v="222"/>
    <n v="2.67"/>
    <n v="592.74"/>
    <x v="0"/>
    <x v="5"/>
    <n v="143"/>
    <n v="469.62629999999996"/>
    <n v="381.81"/>
    <n v="1.5524475524475525"/>
    <n v="7.7297297297297298"/>
    <x v="0"/>
    <x v="0"/>
    <x v="0"/>
  </r>
  <r>
    <x v="278"/>
    <x v="278"/>
    <x v="5"/>
    <s v="UN"/>
    <n v="128"/>
    <n v="3.77"/>
    <n v="482.56"/>
    <x v="0"/>
    <x v="5"/>
    <n v="63.8"/>
    <n v="384.84159999999997"/>
    <n v="240.52599999999998"/>
    <n v="2.0062695924764893"/>
    <n v="5.9812499999999993"/>
    <x v="0"/>
    <x v="1"/>
    <x v="0"/>
  </r>
  <r>
    <x v="278"/>
    <x v="278"/>
    <x v="5"/>
    <s v="UN"/>
    <n v="410"/>
    <n v="6.18"/>
    <n v="2533.7999999999997"/>
    <x v="0"/>
    <x v="5"/>
    <n v="37.200000000000003"/>
    <n v="360.93672000000004"/>
    <n v="229.89600000000002"/>
    <n v="11.021505376344086"/>
    <n v="1.0887804878048781"/>
    <x v="0"/>
    <x v="1"/>
    <x v="3"/>
  </r>
  <r>
    <x v="447"/>
    <x v="447"/>
    <x v="5"/>
    <s v="UN"/>
    <n v="840"/>
    <n v="2.99"/>
    <n v="2511.6000000000004"/>
    <x v="0"/>
    <x v="5"/>
    <n v="102"/>
    <n v="445.27080000000001"/>
    <n v="304.98"/>
    <n v="8.235294117647058"/>
    <n v="1.4571428571428573"/>
    <x v="0"/>
    <x v="0"/>
    <x v="3"/>
  </r>
  <r>
    <x v="448"/>
    <x v="448"/>
    <x v="5"/>
    <s v="UN"/>
    <n v="409"/>
    <n v="77"/>
    <n v="31493"/>
    <x v="0"/>
    <x v="5"/>
    <n v="790"/>
    <n v="90028.4"/>
    <n v="60830"/>
    <n v="0.51772151898734176"/>
    <n v="23.178484107579465"/>
    <x v="1"/>
    <x v="2"/>
    <x v="0"/>
  </r>
  <r>
    <x v="448"/>
    <x v="448"/>
    <x v="5"/>
    <s v="UN"/>
    <n v="111"/>
    <n v="63"/>
    <n v="6993"/>
    <x v="0"/>
    <x v="5"/>
    <n v="550"/>
    <n v="54400.5"/>
    <n v="34650"/>
    <n v="0.20181818181818181"/>
    <n v="59.45945945945946"/>
    <x v="1"/>
    <x v="2"/>
    <x v="0"/>
  </r>
  <r>
    <x v="449"/>
    <x v="449"/>
    <x v="5"/>
    <s v="UN"/>
    <n v="719"/>
    <n v="6.25"/>
    <n v="4493.75"/>
    <x v="0"/>
    <x v="5"/>
    <n v="51.3"/>
    <n v="471.31875000000002"/>
    <n v="320.625"/>
    <n v="14.015594541910332"/>
    <n v="0.85618915159944364"/>
    <x v="0"/>
    <x v="0"/>
    <x v="1"/>
  </r>
  <r>
    <x v="191"/>
    <x v="191"/>
    <x v="5"/>
    <s v="UN"/>
    <n v="914"/>
    <n v="1.74"/>
    <n v="1590.36"/>
    <x v="0"/>
    <x v="5"/>
    <n v="91.4"/>
    <n v="270.3612"/>
    <n v="159.036"/>
    <n v="10"/>
    <n v="1.2"/>
    <x v="0"/>
    <x v="0"/>
    <x v="3"/>
  </r>
  <r>
    <x v="73"/>
    <x v="73"/>
    <x v="6"/>
    <s v="UN"/>
    <n v="102"/>
    <n v="7.26"/>
    <n v="740.52"/>
    <x v="0"/>
    <x v="5"/>
    <n v="140"/>
    <n v="1687.2239999999999"/>
    <n v="1016.4"/>
    <n v="0.72857142857142854"/>
    <n v="16.47058823529412"/>
    <x v="0"/>
    <x v="0"/>
    <x v="0"/>
  </r>
  <r>
    <x v="344"/>
    <x v="344"/>
    <x v="6"/>
    <s v="UN"/>
    <n v="803"/>
    <n v="2.38"/>
    <n v="1911.1399999999999"/>
    <x v="0"/>
    <x v="5"/>
    <n v="147"/>
    <n v="493.30259999999993"/>
    <n v="349.85999999999996"/>
    <n v="5.4625850340136051"/>
    <n v="2.1967621419676218"/>
    <x v="0"/>
    <x v="1"/>
    <x v="2"/>
  </r>
  <r>
    <x v="450"/>
    <x v="450"/>
    <x v="6"/>
    <s v="UN"/>
    <n v="103"/>
    <n v="7.29"/>
    <n v="750.87"/>
    <x v="0"/>
    <x v="5"/>
    <n v="34.1"/>
    <n v="427.57307999999995"/>
    <n v="248.589"/>
    <n v="3.0205278592375366"/>
    <n v="3.9728155339805826"/>
    <x v="0"/>
    <x v="0"/>
    <x v="2"/>
  </r>
  <r>
    <x v="351"/>
    <x v="351"/>
    <x v="6"/>
    <s v="UN"/>
    <n v="217"/>
    <n v="46"/>
    <n v="9982"/>
    <x v="0"/>
    <x v="5"/>
    <n v="755"/>
    <n v="60430.2"/>
    <n v="34730"/>
    <n v="0.28741721854304636"/>
    <n v="41.751152073732719"/>
    <x v="2"/>
    <x v="2"/>
    <x v="0"/>
  </r>
  <r>
    <x v="451"/>
    <x v="451"/>
    <x v="6"/>
    <s v="UN"/>
    <n v="180"/>
    <n v="51"/>
    <n v="9180"/>
    <x v="0"/>
    <x v="5"/>
    <n v="996"/>
    <n v="65526.84"/>
    <n v="50796"/>
    <n v="0.18072289156626506"/>
    <n v="66.400000000000006"/>
    <x v="1"/>
    <x v="2"/>
    <x v="0"/>
  </r>
  <r>
    <x v="451"/>
    <x v="451"/>
    <x v="6"/>
    <s v="UN"/>
    <n v="948"/>
    <n v="65"/>
    <n v="61620"/>
    <x v="0"/>
    <x v="5"/>
    <n v="306"/>
    <n v="31426.2"/>
    <n v="19890"/>
    <n v="3.0980392156862746"/>
    <n v="3.8734177215189871"/>
    <x v="1"/>
    <x v="2"/>
    <x v="2"/>
  </r>
  <r>
    <x v="197"/>
    <x v="197"/>
    <x v="6"/>
    <s v="UN"/>
    <n v="392"/>
    <n v="2.19"/>
    <n v="858.48"/>
    <x v="0"/>
    <x v="5"/>
    <n v="85"/>
    <n v="344.3775"/>
    <n v="186.15"/>
    <n v="4.6117647058823525"/>
    <n v="2.6020408163265309"/>
    <x v="0"/>
    <x v="0"/>
    <x v="2"/>
  </r>
  <r>
    <x v="452"/>
    <x v="452"/>
    <x v="6"/>
    <s v="UN"/>
    <n v="256"/>
    <n v="6.42"/>
    <n v="1643.52"/>
    <x v="0"/>
    <x v="5"/>
    <n v="28.4"/>
    <n v="288.07823999999999"/>
    <n v="182.328"/>
    <n v="9.0140845070422539"/>
    <n v="1.33125"/>
    <x v="0"/>
    <x v="0"/>
    <x v="3"/>
  </r>
  <r>
    <x v="198"/>
    <x v="198"/>
    <x v="6"/>
    <s v="UN"/>
    <n v="1786"/>
    <n v="6.93"/>
    <n v="12376.98"/>
    <x v="0"/>
    <x v="5"/>
    <n v="99.2"/>
    <n v="1306.1664000000001"/>
    <n v="687.45600000000002"/>
    <n v="18.004032258064516"/>
    <n v="0.66651735722284433"/>
    <x v="0"/>
    <x v="0"/>
    <x v="1"/>
  </r>
  <r>
    <x v="81"/>
    <x v="81"/>
    <x v="6"/>
    <s v="UN"/>
    <n v="482"/>
    <n v="35"/>
    <n v="16870"/>
    <x v="0"/>
    <x v="5"/>
    <n v="693"/>
    <n v="30561.3"/>
    <n v="24255"/>
    <n v="0.69552669552669555"/>
    <n v="17.25311203319502"/>
    <x v="1"/>
    <x v="2"/>
    <x v="0"/>
  </r>
  <r>
    <x v="453"/>
    <x v="453"/>
    <x v="6"/>
    <s v="UN"/>
    <n v="674"/>
    <n v="3.74"/>
    <n v="2520.7600000000002"/>
    <x v="0"/>
    <x v="5"/>
    <n v="147"/>
    <n v="808.17660000000024"/>
    <n v="549.78000000000009"/>
    <n v="4.5850340136054424"/>
    <n v="2.6172106824925816"/>
    <x v="0"/>
    <x v="0"/>
    <x v="2"/>
  </r>
  <r>
    <x v="454"/>
    <x v="454"/>
    <x v="6"/>
    <s v="UN"/>
    <n v="166"/>
    <n v="2.33"/>
    <n v="386.78000000000003"/>
    <x v="0"/>
    <x v="5"/>
    <n v="149"/>
    <n v="552.00030000000004"/>
    <n v="347.17"/>
    <n v="1.1140939597315436"/>
    <n v="10.771084337349398"/>
    <x v="0"/>
    <x v="0"/>
    <x v="0"/>
  </r>
  <r>
    <x v="200"/>
    <x v="200"/>
    <x v="6"/>
    <s v="UN"/>
    <n v="54"/>
    <n v="3.99"/>
    <n v="215.46"/>
    <x v="0"/>
    <x v="5"/>
    <n v="80"/>
    <n v="437.30400000000009"/>
    <n v="319.20000000000005"/>
    <n v="0.67500000000000004"/>
    <n v="17.777777777777775"/>
    <x v="0"/>
    <x v="0"/>
    <x v="0"/>
  </r>
  <r>
    <x v="455"/>
    <x v="455"/>
    <x v="7"/>
    <s v="UN"/>
    <n v="5"/>
    <n v="7.38"/>
    <n v="36.9"/>
    <x v="0"/>
    <x v="5"/>
    <n v="68"/>
    <n v="757.77839999999992"/>
    <n v="501.84"/>
    <n v="7.3529411764705885E-2"/>
    <n v="163.19999999999999"/>
    <x v="0"/>
    <x v="1"/>
    <x v="0"/>
  </r>
  <r>
    <x v="455"/>
    <x v="455"/>
    <x v="7"/>
    <s v="UN"/>
    <n v="554"/>
    <n v="5.99"/>
    <n v="3318.46"/>
    <x v="0"/>
    <x v="5"/>
    <n v="92.3"/>
    <n v="680.03871000000004"/>
    <n v="552.87699999999995"/>
    <n v="6.0021668472372696"/>
    <n v="1.9992779783393502"/>
    <x v="0"/>
    <x v="1"/>
    <x v="3"/>
  </r>
  <r>
    <x v="456"/>
    <x v="456"/>
    <x v="7"/>
    <s v="UN"/>
    <n v="1167"/>
    <n v="5.99"/>
    <n v="6990.33"/>
    <x v="0"/>
    <x v="5"/>
    <n v="72.900000000000006"/>
    <n v="742.34070000000008"/>
    <n v="436.67100000000005"/>
    <n v="16.008230452674894"/>
    <n v="0.74961439588688961"/>
    <x v="0"/>
    <x v="0"/>
    <x v="1"/>
  </r>
  <r>
    <x v="84"/>
    <x v="84"/>
    <x v="7"/>
    <s v="UN"/>
    <n v="1455"/>
    <n v="6.1"/>
    <n v="8875.5"/>
    <x v="0"/>
    <x v="5"/>
    <n v="80.8"/>
    <n v="704.8184"/>
    <n v="492.87999999999994"/>
    <n v="18.007425742574259"/>
    <n v="0.66639175257731953"/>
    <x v="0"/>
    <x v="0"/>
    <x v="1"/>
  </r>
  <r>
    <x v="354"/>
    <x v="354"/>
    <x v="7"/>
    <s v="UN"/>
    <n v="726"/>
    <n v="65"/>
    <n v="47190"/>
    <x v="0"/>
    <x v="5"/>
    <n v="747"/>
    <n v="60693.75"/>
    <n v="48555"/>
    <n v="0.9718875502008032"/>
    <n v="12.347107438016529"/>
    <x v="1"/>
    <x v="2"/>
    <x v="0"/>
  </r>
  <r>
    <x v="457"/>
    <x v="457"/>
    <x v="7"/>
    <s v="UN"/>
    <n v="50"/>
    <n v="4.72"/>
    <n v="236"/>
    <x v="0"/>
    <x v="5"/>
    <n v="49.3"/>
    <n v="300.17783999999995"/>
    <n v="232.69599999999997"/>
    <n v="1.0141987829614605"/>
    <n v="11.831999999999999"/>
    <x v="0"/>
    <x v="1"/>
    <x v="0"/>
  </r>
  <r>
    <x v="203"/>
    <x v="203"/>
    <x v="7"/>
    <s v="UN"/>
    <n v="185"/>
    <n v="5.53"/>
    <n v="1023.0500000000001"/>
    <x v="0"/>
    <x v="5"/>
    <n v="144"/>
    <n v="1250.2224000000001"/>
    <n v="796.32"/>
    <n v="1.2847222222222223"/>
    <n v="9.3405405405405393"/>
    <x v="0"/>
    <x v="1"/>
    <x v="0"/>
  </r>
  <r>
    <x v="458"/>
    <x v="458"/>
    <x v="7"/>
    <s v="UN"/>
    <n v="576"/>
    <n v="6.94"/>
    <n v="3997.44"/>
    <x v="0"/>
    <x v="5"/>
    <n v="32"/>
    <n v="306.47039999999998"/>
    <n v="222.08"/>
    <n v="18"/>
    <n v="0.66666666666666663"/>
    <x v="0"/>
    <x v="1"/>
    <x v="1"/>
  </r>
  <r>
    <x v="355"/>
    <x v="355"/>
    <x v="7"/>
    <s v="UN"/>
    <n v="7"/>
    <n v="6.41"/>
    <n v="44.870000000000005"/>
    <x v="0"/>
    <x v="5"/>
    <n v="102"/>
    <n v="1091.8794"/>
    <n v="653.82000000000005"/>
    <n v="6.8627450980392163E-2"/>
    <n v="174.85714285714283"/>
    <x v="0"/>
    <x v="0"/>
    <x v="0"/>
  </r>
  <r>
    <x v="459"/>
    <x v="459"/>
    <x v="7"/>
    <s v="UN"/>
    <n v="743"/>
    <n v="31.2"/>
    <n v="23181.599999999999"/>
    <x v="0"/>
    <x v="5"/>
    <n v="0"/>
    <n v="0"/>
    <n v="0"/>
    <n v="0"/>
    <n v="0"/>
    <x v="0"/>
    <x v="0"/>
    <x v="4"/>
  </r>
  <r>
    <x v="460"/>
    <x v="460"/>
    <x v="7"/>
    <s v="UN"/>
    <n v="1352"/>
    <n v="51"/>
    <n v="68952"/>
    <x v="0"/>
    <x v="5"/>
    <n v="482"/>
    <n v="36873"/>
    <n v="24582"/>
    <n v="2.804979253112033"/>
    <n v="4.27810650887574"/>
    <x v="1"/>
    <x v="2"/>
    <x v="0"/>
  </r>
  <r>
    <x v="461"/>
    <x v="461"/>
    <x v="7"/>
    <s v="UN"/>
    <n v="63"/>
    <n v="6.38"/>
    <n v="401.94"/>
    <x v="0"/>
    <x v="5"/>
    <n v="57"/>
    <n v="585.49259999999992"/>
    <n v="363.65999999999997"/>
    <n v="1.1052631578947369"/>
    <n v="10.857142857142856"/>
    <x v="0"/>
    <x v="1"/>
    <x v="0"/>
  </r>
  <r>
    <x v="462"/>
    <x v="462"/>
    <x v="7"/>
    <s v="UN"/>
    <n v="27"/>
    <n v="5.81"/>
    <n v="156.86999999999998"/>
    <x v="0"/>
    <x v="5"/>
    <n v="58"/>
    <n v="407.74579999999992"/>
    <n v="336.97999999999996"/>
    <n v="0.46551724137931033"/>
    <n v="25.777777777777779"/>
    <x v="0"/>
    <x v="0"/>
    <x v="0"/>
  </r>
  <r>
    <x v="463"/>
    <x v="463"/>
    <x v="7"/>
    <s v="UN"/>
    <n v="451"/>
    <n v="4.1100000000000003"/>
    <n v="1853.6100000000001"/>
    <x v="0"/>
    <x v="5"/>
    <n v="63"/>
    <n v="341.7876"/>
    <n v="258.93"/>
    <n v="7.1587301587301591"/>
    <n v="1.6762749445676275"/>
    <x v="0"/>
    <x v="1"/>
    <x v="3"/>
  </r>
  <r>
    <x v="464"/>
    <x v="464"/>
    <x v="7"/>
    <s v="UN"/>
    <n v="261"/>
    <n v="47.5"/>
    <n v="12397.5"/>
    <x v="0"/>
    <x v="5"/>
    <n v="0"/>
    <n v="0"/>
    <n v="0"/>
    <n v="0"/>
    <n v="0"/>
    <x v="0"/>
    <x v="0"/>
    <x v="4"/>
  </r>
  <r>
    <x v="92"/>
    <x v="92"/>
    <x v="7"/>
    <s v="UN"/>
    <n v="470"/>
    <n v="7.71"/>
    <n v="3623.7"/>
    <x v="0"/>
    <x v="5"/>
    <n v="31.3"/>
    <n v="453.68724000000003"/>
    <n v="241.32300000000001"/>
    <n v="15.015974440894569"/>
    <n v="0.79914893617021276"/>
    <x v="0"/>
    <x v="0"/>
    <x v="1"/>
  </r>
  <r>
    <x v="465"/>
    <x v="465"/>
    <x v="7"/>
    <s v="UN"/>
    <n v="795"/>
    <n v="7.91"/>
    <n v="6288.45"/>
    <x v="0"/>
    <x v="5"/>
    <n v="72.2"/>
    <n v="708.16648000000021"/>
    <n v="571.10200000000009"/>
    <n v="11.011080332409971"/>
    <n v="1.0898113207547171"/>
    <x v="0"/>
    <x v="0"/>
    <x v="3"/>
  </r>
  <r>
    <x v="403"/>
    <x v="403"/>
    <x v="7"/>
    <s v="UN"/>
    <n v="771"/>
    <n v="5.19"/>
    <n v="4001.4900000000002"/>
    <x v="0"/>
    <x v="5"/>
    <n v="59.3"/>
    <n v="427.79612999999995"/>
    <n v="307.767"/>
    <n v="13.001686340640809"/>
    <n v="0.92295719844357982"/>
    <x v="0"/>
    <x v="0"/>
    <x v="1"/>
  </r>
  <r>
    <x v="208"/>
    <x v="208"/>
    <x v="7"/>
    <s v="UN"/>
    <n v="135"/>
    <n v="6.35"/>
    <n v="857.25"/>
    <x v="0"/>
    <x v="5"/>
    <n v="145"/>
    <n v="1279.8425"/>
    <n v="920.75"/>
    <n v="0.93103448275862066"/>
    <n v="12.888888888888889"/>
    <x v="0"/>
    <x v="0"/>
    <x v="0"/>
  </r>
  <r>
    <x v="96"/>
    <x v="96"/>
    <x v="7"/>
    <s v="UN"/>
    <n v="391"/>
    <n v="2.71"/>
    <n v="1059.6099999999999"/>
    <x v="0"/>
    <x v="5"/>
    <n v="115"/>
    <n v="389.5625"/>
    <n v="311.64999999999998"/>
    <n v="3.4"/>
    <n v="3.5294117647058822"/>
    <x v="0"/>
    <x v="1"/>
    <x v="2"/>
  </r>
  <r>
    <x v="466"/>
    <x v="466"/>
    <x v="7"/>
    <s v="UN"/>
    <n v="47"/>
    <n v="5.95"/>
    <n v="279.65000000000003"/>
    <x v="0"/>
    <x v="5"/>
    <n v="135"/>
    <n v="1044.2249999999999"/>
    <n v="803.25"/>
    <n v="0.34814814814814815"/>
    <n v="34.468085106382979"/>
    <x v="0"/>
    <x v="0"/>
    <x v="0"/>
  </r>
  <r>
    <x v="211"/>
    <x v="211"/>
    <x v="7"/>
    <s v="UN"/>
    <n v="298"/>
    <n v="3.75"/>
    <n v="1117.5"/>
    <x v="0"/>
    <x v="5"/>
    <n v="115"/>
    <n v="633.9375"/>
    <n v="431.25"/>
    <n v="2.5913043478260871"/>
    <n v="4.6308724832214763"/>
    <x v="0"/>
    <x v="1"/>
    <x v="0"/>
  </r>
  <r>
    <x v="211"/>
    <x v="211"/>
    <x v="7"/>
    <s v="UN"/>
    <n v="109"/>
    <n v="3.69"/>
    <n v="402.21"/>
    <x v="0"/>
    <x v="5"/>
    <n v="79"/>
    <n v="408.11400000000003"/>
    <n v="291.51"/>
    <n v="1.379746835443038"/>
    <n v="8.6972477064220186"/>
    <x v="0"/>
    <x v="1"/>
    <x v="0"/>
  </r>
  <r>
    <x v="362"/>
    <x v="362"/>
    <x v="7"/>
    <s v="UN"/>
    <n v="882"/>
    <n v="58"/>
    <n v="51156"/>
    <x v="0"/>
    <x v="5"/>
    <n v="728"/>
    <n v="70091.839999999997"/>
    <n v="42224"/>
    <n v="1.2115384615384615"/>
    <n v="9.9047619047619051"/>
    <x v="1"/>
    <x v="2"/>
    <x v="0"/>
  </r>
  <r>
    <x v="362"/>
    <x v="362"/>
    <x v="7"/>
    <s v="UN"/>
    <n v="137"/>
    <n v="53"/>
    <n v="7261"/>
    <x v="0"/>
    <x v="5"/>
    <n v="447"/>
    <n v="40511.61"/>
    <n v="23691"/>
    <n v="0.30648769574944074"/>
    <n v="39.153284671532845"/>
    <x v="1"/>
    <x v="2"/>
    <x v="0"/>
  </r>
  <r>
    <x v="467"/>
    <x v="467"/>
    <x v="7"/>
    <s v="UN"/>
    <n v="196"/>
    <n v="65"/>
    <n v="12740"/>
    <x v="0"/>
    <x v="5"/>
    <n v="382"/>
    <n v="43700.800000000003"/>
    <n v="24830"/>
    <n v="0.51308900523560208"/>
    <n v="23.387755102040817"/>
    <x v="2"/>
    <x v="2"/>
    <x v="0"/>
  </r>
  <r>
    <x v="215"/>
    <x v="215"/>
    <x v="7"/>
    <s v="UN"/>
    <n v="113"/>
    <n v="61"/>
    <n v="6893"/>
    <x v="0"/>
    <x v="5"/>
    <n v="443"/>
    <n v="51073.47"/>
    <n v="27023"/>
    <n v="0.25507900677200901"/>
    <n v="47.044247787610622"/>
    <x v="1"/>
    <x v="2"/>
    <x v="0"/>
  </r>
  <r>
    <x v="406"/>
    <x v="406"/>
    <x v="7"/>
    <s v="UN"/>
    <n v="668"/>
    <n v="1.7"/>
    <n v="1135.5999999999999"/>
    <x v="0"/>
    <x v="5"/>
    <n v="149"/>
    <n v="379.95"/>
    <n v="253.29999999999998"/>
    <n v="4.4832214765100673"/>
    <n v="2.6766467065868262"/>
    <x v="0"/>
    <x v="1"/>
    <x v="2"/>
  </r>
  <r>
    <x v="468"/>
    <x v="468"/>
    <x v="7"/>
    <s v="UN"/>
    <n v="359"/>
    <n v="3.39"/>
    <n v="1217.01"/>
    <x v="0"/>
    <x v="5"/>
    <n v="107"/>
    <n v="547.72230000000002"/>
    <n v="362.73"/>
    <n v="3.3551401869158877"/>
    <n v="3.5766016713091924"/>
    <x v="0"/>
    <x v="0"/>
    <x v="2"/>
  </r>
  <r>
    <x v="468"/>
    <x v="468"/>
    <x v="7"/>
    <s v="UN"/>
    <n v="112"/>
    <n v="3.68"/>
    <n v="412.16"/>
    <x v="0"/>
    <x v="5"/>
    <n v="105"/>
    <n v="502.32000000000005"/>
    <n v="386.40000000000003"/>
    <n v="1.0666666666666667"/>
    <n v="11.25"/>
    <x v="0"/>
    <x v="0"/>
    <x v="0"/>
  </r>
  <r>
    <x v="408"/>
    <x v="408"/>
    <x v="7"/>
    <s v="UN"/>
    <n v="317"/>
    <n v="2.44"/>
    <n v="773.48"/>
    <x v="0"/>
    <x v="5"/>
    <n v="63.3"/>
    <n v="270.291"/>
    <n v="154.452"/>
    <n v="5.0078988941548186"/>
    <n v="2.3962145110410091"/>
    <x v="0"/>
    <x v="0"/>
    <x v="2"/>
  </r>
  <r>
    <x v="363"/>
    <x v="363"/>
    <x v="7"/>
    <s v="UN"/>
    <n v="281"/>
    <n v="5.18"/>
    <n v="1455.58"/>
    <x v="0"/>
    <x v="5"/>
    <n v="125"/>
    <n v="1074.8499999999999"/>
    <n v="647.5"/>
    <n v="2.2480000000000002"/>
    <n v="5.3380782918149459"/>
    <x v="0"/>
    <x v="2"/>
    <x v="0"/>
  </r>
  <r>
    <x v="409"/>
    <x v="409"/>
    <x v="7"/>
    <s v="UN"/>
    <n v="854"/>
    <n v="5.76"/>
    <n v="4919.04"/>
    <x v="0"/>
    <x v="5"/>
    <n v="61"/>
    <n v="583.25760000000002"/>
    <n v="351.36"/>
    <n v="14"/>
    <n v="0.8571428571428571"/>
    <x v="0"/>
    <x v="0"/>
    <x v="1"/>
  </r>
  <r>
    <x v="117"/>
    <x v="117"/>
    <x v="7"/>
    <s v="UN"/>
    <n v="1272"/>
    <n v="6.58"/>
    <n v="8369.76"/>
    <x v="0"/>
    <x v="5"/>
    <n v="79.5"/>
    <n v="737.5850999999999"/>
    <n v="523.11"/>
    <n v="16"/>
    <n v="0.75"/>
    <x v="0"/>
    <x v="0"/>
    <x v="1"/>
  </r>
  <r>
    <x v="299"/>
    <x v="299"/>
    <x v="7"/>
    <s v="UN"/>
    <n v="602"/>
    <n v="4.7699999999999996"/>
    <n v="2871.54"/>
    <x v="0"/>
    <x v="5"/>
    <n v="35.4"/>
    <n v="231.33545999999998"/>
    <n v="168.85799999999998"/>
    <n v="17.005649717514125"/>
    <n v="0.70564784053156149"/>
    <x v="0"/>
    <x v="1"/>
    <x v="1"/>
  </r>
  <r>
    <x v="410"/>
    <x v="410"/>
    <x v="7"/>
    <s v="UN"/>
    <n v="811"/>
    <n v="3.6"/>
    <n v="2919.6"/>
    <x v="0"/>
    <x v="5"/>
    <n v="73.7"/>
    <n v="387.36720000000003"/>
    <n v="265.32"/>
    <n v="11.004070556309362"/>
    <n v="1.0905055487053021"/>
    <x v="0"/>
    <x v="0"/>
    <x v="3"/>
  </r>
  <r>
    <x v="469"/>
    <x v="469"/>
    <x v="8"/>
    <s v="UN"/>
    <n v="80"/>
    <n v="4.04"/>
    <n v="323.2"/>
    <x v="0"/>
    <x v="5"/>
    <n v="39.6"/>
    <n v="233.57664"/>
    <n v="159.98400000000001"/>
    <n v="2.0202020202020203"/>
    <n v="5.9399999999999995"/>
    <x v="0"/>
    <x v="0"/>
    <x v="0"/>
  </r>
  <r>
    <x v="470"/>
    <x v="470"/>
    <x v="8"/>
    <s v="UN"/>
    <n v="243"/>
    <n v="3.43"/>
    <n v="833.49"/>
    <x v="0"/>
    <x v="5"/>
    <n v="48.5"/>
    <n v="241.21475000000001"/>
    <n v="166.35500000000002"/>
    <n v="5.0103092783505154"/>
    <n v="2.3950617283950617"/>
    <x v="0"/>
    <x v="0"/>
    <x v="2"/>
  </r>
  <r>
    <x v="471"/>
    <x v="471"/>
    <x v="8"/>
    <s v="UN"/>
    <n v="1512"/>
    <n v="4.25"/>
    <n v="6426"/>
    <x v="0"/>
    <x v="5"/>
    <n v="94.5"/>
    <n v="759.07124999999996"/>
    <n v="401.625"/>
    <n v="16"/>
    <n v="0.75"/>
    <x v="0"/>
    <x v="0"/>
    <x v="1"/>
  </r>
  <r>
    <x v="471"/>
    <x v="471"/>
    <x v="8"/>
    <s v="UN"/>
    <n v="544"/>
    <n v="4.82"/>
    <n v="2622.08"/>
    <x v="0"/>
    <x v="5"/>
    <n v="60.4"/>
    <n v="518.20784000000003"/>
    <n v="291.12799999999999"/>
    <n v="9.0066225165562912"/>
    <n v="1.3323529411764705"/>
    <x v="0"/>
    <x v="0"/>
    <x v="3"/>
  </r>
  <r>
    <x v="124"/>
    <x v="124"/>
    <x v="8"/>
    <s v="UN"/>
    <n v="96"/>
    <n v="4.8099999999999996"/>
    <n v="461.76"/>
    <x v="0"/>
    <x v="5"/>
    <n v="149"/>
    <n v="1110.8695"/>
    <n v="716.68999999999994"/>
    <n v="0.64429530201342278"/>
    <n v="18.625"/>
    <x v="0"/>
    <x v="0"/>
    <x v="0"/>
  </r>
  <r>
    <x v="472"/>
    <x v="472"/>
    <x v="8"/>
    <s v="UN"/>
    <n v="992"/>
    <n v="2.61"/>
    <n v="2589.12"/>
    <x v="0"/>
    <x v="5"/>
    <n v="99.2"/>
    <n v="445.32863999999995"/>
    <n v="258.91199999999998"/>
    <n v="10"/>
    <n v="1.2"/>
    <x v="0"/>
    <x v="1"/>
    <x v="3"/>
  </r>
  <r>
    <x v="227"/>
    <x v="227"/>
    <x v="8"/>
    <s v="UN"/>
    <n v="159"/>
    <n v="5.15"/>
    <n v="818.85"/>
    <x v="0"/>
    <x v="5"/>
    <n v="53"/>
    <n v="382.13000000000005"/>
    <n v="272.95000000000005"/>
    <n v="3"/>
    <n v="4"/>
    <x v="0"/>
    <x v="1"/>
    <x v="2"/>
  </r>
  <r>
    <x v="127"/>
    <x v="127"/>
    <x v="9"/>
    <s v="UN"/>
    <n v="0"/>
    <n v="39"/>
    <n v="0"/>
    <x v="0"/>
    <x v="6"/>
    <n v="318"/>
    <n v="16866.72"/>
    <n v="12402"/>
    <n v="0"/>
    <n v="0"/>
    <x v="2"/>
    <x v="2"/>
    <x v="0"/>
  </r>
  <r>
    <x v="129"/>
    <x v="129"/>
    <x v="1"/>
    <s v="UN"/>
    <n v="576"/>
    <n v="7.62"/>
    <n v="4389.12"/>
    <x v="0"/>
    <x v="6"/>
    <n v="72"/>
    <n v="724.20479999999998"/>
    <n v="548.64"/>
    <n v="8"/>
    <n v="1.5"/>
    <x v="0"/>
    <x v="0"/>
    <x v="3"/>
  </r>
  <r>
    <x v="2"/>
    <x v="2"/>
    <x v="1"/>
    <s v="UN"/>
    <n v="44"/>
    <n v="6.82"/>
    <n v="300.08000000000004"/>
    <x v="0"/>
    <x v="6"/>
    <n v="22"/>
    <n v="180.04800000000003"/>
    <n v="150.04000000000002"/>
    <n v="2"/>
    <n v="6"/>
    <x v="0"/>
    <x v="1"/>
    <x v="0"/>
  </r>
  <r>
    <x v="229"/>
    <x v="229"/>
    <x v="1"/>
    <s v="UN"/>
    <n v="220"/>
    <n v="3.07"/>
    <n v="675.4"/>
    <x v="0"/>
    <x v="6"/>
    <n v="130"/>
    <n v="750.30799999999988"/>
    <n v="399.09999999999997"/>
    <n v="1.6923076923076923"/>
    <n v="7.0909090909090908"/>
    <x v="0"/>
    <x v="0"/>
    <x v="0"/>
  </r>
  <r>
    <x v="133"/>
    <x v="133"/>
    <x v="1"/>
    <s v="UN"/>
    <n v="807"/>
    <n v="40"/>
    <n v="32280"/>
    <x v="0"/>
    <x v="6"/>
    <n v="652"/>
    <n v="45640"/>
    <n v="26080"/>
    <n v="1.2377300613496933"/>
    <n v="9.6951672862453524"/>
    <x v="1"/>
    <x v="2"/>
    <x v="0"/>
  </r>
  <r>
    <x v="232"/>
    <x v="232"/>
    <x v="1"/>
    <s v="UN"/>
    <n v="654"/>
    <n v="6.32"/>
    <n v="4133.28"/>
    <x v="0"/>
    <x v="6"/>
    <n v="72.599999999999994"/>
    <n v="697.42463999999995"/>
    <n v="458.83199999999999"/>
    <n v="9.0082644628099189"/>
    <n v="1.332110091743119"/>
    <x v="0"/>
    <x v="0"/>
    <x v="3"/>
  </r>
  <r>
    <x v="473"/>
    <x v="473"/>
    <x v="1"/>
    <s v="UN"/>
    <n v="0"/>
    <n v="4.3600000000000003"/>
    <n v="0"/>
    <x v="0"/>
    <x v="6"/>
    <n v="71"/>
    <n v="554.11239999999998"/>
    <n v="309.56"/>
    <n v="0"/>
    <n v="0"/>
    <x v="0"/>
    <x v="0"/>
    <x v="0"/>
  </r>
  <r>
    <x v="305"/>
    <x v="305"/>
    <x v="1"/>
    <s v="UN"/>
    <n v="68"/>
    <n v="1.99"/>
    <n v="135.32"/>
    <x v="0"/>
    <x v="6"/>
    <n v="142"/>
    <n v="389.96039999999999"/>
    <n v="282.58"/>
    <n v="0.47887323943661969"/>
    <n v="25.058823529411764"/>
    <x v="0"/>
    <x v="0"/>
    <x v="0"/>
  </r>
  <r>
    <x v="474"/>
    <x v="474"/>
    <x v="2"/>
    <s v="UN"/>
    <n v="594"/>
    <n v="7"/>
    <n v="4158"/>
    <x v="0"/>
    <x v="6"/>
    <n v="34.9"/>
    <n v="447.06899999999996"/>
    <n v="244.29999999999998"/>
    <n v="17.02005730659026"/>
    <n v="0.70505050505050493"/>
    <x v="0"/>
    <x v="0"/>
    <x v="1"/>
  </r>
  <r>
    <x v="417"/>
    <x v="417"/>
    <x v="2"/>
    <s v="UN"/>
    <n v="254"/>
    <n v="4.08"/>
    <n v="1036.32"/>
    <x v="0"/>
    <x v="6"/>
    <n v="50.8"/>
    <n v="356.49407999999994"/>
    <n v="207.26399999999998"/>
    <n v="5"/>
    <n v="2.4"/>
    <x v="0"/>
    <x v="0"/>
    <x v="2"/>
  </r>
  <r>
    <x v="234"/>
    <x v="234"/>
    <x v="2"/>
    <s v="UN"/>
    <n v="675"/>
    <n v="7.63"/>
    <n v="5150.25"/>
    <x v="0"/>
    <x v="6"/>
    <n v="96.3"/>
    <n v="1146.23964"/>
    <n v="734.76900000000001"/>
    <n v="7.0093457943925239"/>
    <n v="1.712"/>
    <x v="0"/>
    <x v="0"/>
    <x v="3"/>
  </r>
  <r>
    <x v="137"/>
    <x v="137"/>
    <x v="2"/>
    <s v="UN"/>
    <n v="1129"/>
    <n v="6.77"/>
    <n v="7643.33"/>
    <x v="0"/>
    <x v="6"/>
    <n v="66.400000000000006"/>
    <n v="651.81560000000002"/>
    <n v="449.52800000000002"/>
    <n v="17.003012048192769"/>
    <n v="0.70575730735163866"/>
    <x v="0"/>
    <x v="0"/>
    <x v="1"/>
  </r>
  <r>
    <x v="137"/>
    <x v="137"/>
    <x v="2"/>
    <s v="UN"/>
    <n v="543"/>
    <n v="2.81"/>
    <n v="1525.83"/>
    <x v="0"/>
    <x v="6"/>
    <n v="134"/>
    <n v="606.22940000000006"/>
    <n v="376.54"/>
    <n v="4.0522388059701493"/>
    <n v="2.9613259668508287"/>
    <x v="0"/>
    <x v="0"/>
    <x v="2"/>
  </r>
  <r>
    <x v="138"/>
    <x v="138"/>
    <x v="2"/>
    <s v="UN"/>
    <n v="843"/>
    <n v="1.52"/>
    <n v="1281.3600000000001"/>
    <x v="0"/>
    <x v="6"/>
    <n v="73"/>
    <n v="168.65920000000003"/>
    <n v="110.96000000000001"/>
    <n v="11.547945205479452"/>
    <n v="1.0391459074733096"/>
    <x v="0"/>
    <x v="1"/>
    <x v="3"/>
  </r>
  <r>
    <x v="418"/>
    <x v="418"/>
    <x v="2"/>
    <s v="UN"/>
    <n v="947"/>
    <n v="6.41"/>
    <n v="6070.27"/>
    <x v="0"/>
    <x v="6"/>
    <n v="55.7"/>
    <n v="460.57773000000003"/>
    <n v="357.03700000000003"/>
    <n v="17.001795332136446"/>
    <n v="0.7058078141499472"/>
    <x v="0"/>
    <x v="0"/>
    <x v="1"/>
  </r>
  <r>
    <x v="475"/>
    <x v="475"/>
    <x v="2"/>
    <s v="UN"/>
    <n v="736"/>
    <n v="40"/>
    <n v="29440"/>
    <x v="0"/>
    <x v="6"/>
    <n v="800"/>
    <n v="43200"/>
    <n v="32000"/>
    <n v="0.92"/>
    <n v="13.043478260869565"/>
    <x v="1"/>
    <x v="2"/>
    <x v="0"/>
  </r>
  <r>
    <x v="9"/>
    <x v="9"/>
    <x v="3"/>
    <s v="UN"/>
    <n v="504"/>
    <n v="80"/>
    <n v="40320"/>
    <x v="0"/>
    <x v="6"/>
    <n v="636"/>
    <n v="94128"/>
    <n v="50880"/>
    <n v="0.79245283018867929"/>
    <n v="15.142857142857142"/>
    <x v="1"/>
    <x v="2"/>
    <x v="0"/>
  </r>
  <r>
    <x v="140"/>
    <x v="140"/>
    <x v="3"/>
    <s v="UN"/>
    <n v="821"/>
    <n v="58"/>
    <n v="47618"/>
    <x v="0"/>
    <x v="6"/>
    <n v="778"/>
    <n v="85284.36"/>
    <n v="45124"/>
    <n v="1.0552699228791773"/>
    <n v="11.371498172959805"/>
    <x v="1"/>
    <x v="2"/>
    <x v="0"/>
  </r>
  <r>
    <x v="476"/>
    <x v="476"/>
    <x v="3"/>
    <s v="UN"/>
    <n v="436"/>
    <n v="5.6"/>
    <n v="2441.6"/>
    <x v="0"/>
    <x v="6"/>
    <n v="54.5"/>
    <n v="546.30799999999999"/>
    <n v="305.2"/>
    <n v="8"/>
    <n v="1.5"/>
    <x v="0"/>
    <x v="1"/>
    <x v="3"/>
  </r>
  <r>
    <x v="10"/>
    <x v="10"/>
    <x v="3"/>
    <s v="UN"/>
    <n v="380"/>
    <n v="1.37"/>
    <n v="520.6"/>
    <x v="0"/>
    <x v="6"/>
    <n v="54"/>
    <n v="130.20480000000001"/>
    <n v="73.98"/>
    <n v="7.0370370370370372"/>
    <n v="1.7052631578947368"/>
    <x v="0"/>
    <x v="1"/>
    <x v="3"/>
  </r>
  <r>
    <x v="310"/>
    <x v="310"/>
    <x v="3"/>
    <s v="UN"/>
    <n v="48"/>
    <n v="55"/>
    <n v="2640"/>
    <x v="0"/>
    <x v="6"/>
    <n v="965"/>
    <n v="97127.25"/>
    <n v="53075"/>
    <n v="4.9740932642487044E-2"/>
    <n v="241.25"/>
    <x v="1"/>
    <x v="2"/>
    <x v="0"/>
  </r>
  <r>
    <x v="245"/>
    <x v="245"/>
    <x v="3"/>
    <s v="UN"/>
    <n v="826"/>
    <n v="58"/>
    <n v="47908"/>
    <x v="0"/>
    <x v="6"/>
    <n v="532"/>
    <n v="39804.239999999998"/>
    <n v="30856"/>
    <n v="1.5526315789473684"/>
    <n v="7.7288135593220346"/>
    <x v="2"/>
    <x v="2"/>
    <x v="0"/>
  </r>
  <r>
    <x v="145"/>
    <x v="145"/>
    <x v="3"/>
    <s v="UN"/>
    <n v="0"/>
    <n v="5.29"/>
    <n v="0"/>
    <x v="0"/>
    <x v="6"/>
    <n v="58.2"/>
    <n v="394.08384000000007"/>
    <n v="307.87800000000004"/>
    <n v="0"/>
    <n v="0"/>
    <x v="0"/>
    <x v="1"/>
    <x v="0"/>
  </r>
  <r>
    <x v="147"/>
    <x v="147"/>
    <x v="3"/>
    <s v="UN"/>
    <n v="379"/>
    <n v="5.79"/>
    <n v="2194.41"/>
    <x v="0"/>
    <x v="6"/>
    <n v="63.1"/>
    <n v="544.37000999999998"/>
    <n v="365.34899999999999"/>
    <n v="6.0063391442155307"/>
    <n v="1.9978891820580476"/>
    <x v="0"/>
    <x v="0"/>
    <x v="3"/>
  </r>
  <r>
    <x v="314"/>
    <x v="314"/>
    <x v="3"/>
    <s v="UN"/>
    <n v="1507"/>
    <n v="2.11"/>
    <n v="3179.77"/>
    <x v="0"/>
    <x v="6"/>
    <n v="83.7"/>
    <n v="314.36045999999999"/>
    <n v="176.607"/>
    <n v="18.004778972520906"/>
    <n v="0.66648971466489726"/>
    <x v="0"/>
    <x v="1"/>
    <x v="1"/>
  </r>
  <r>
    <x v="374"/>
    <x v="374"/>
    <x v="3"/>
    <s v="UN"/>
    <n v="159"/>
    <n v="52"/>
    <n v="8268"/>
    <x v="0"/>
    <x v="6"/>
    <n v="878"/>
    <n v="54787.199999999997"/>
    <n v="45656"/>
    <n v="0.18109339407744876"/>
    <n v="66.264150943396217"/>
    <x v="1"/>
    <x v="2"/>
    <x v="0"/>
  </r>
  <r>
    <x v="149"/>
    <x v="149"/>
    <x v="3"/>
    <s v="UN"/>
    <n v="435"/>
    <n v="6.64"/>
    <n v="2888.3999999999996"/>
    <x v="0"/>
    <x v="6"/>
    <n v="86.9"/>
    <n v="796.28207999999995"/>
    <n v="577.01599999999996"/>
    <n v="5.0057537399309551"/>
    <n v="2.3972413793103446"/>
    <x v="0"/>
    <x v="0"/>
    <x v="2"/>
  </r>
  <r>
    <x v="248"/>
    <x v="248"/>
    <x v="3"/>
    <s v="UN"/>
    <n v="339"/>
    <n v="42.1"/>
    <n v="14271.9"/>
    <x v="0"/>
    <x v="6"/>
    <n v="0"/>
    <n v="0"/>
    <n v="0"/>
    <n v="0"/>
    <n v="0"/>
    <x v="0"/>
    <x v="0"/>
    <x v="4"/>
  </r>
  <r>
    <x v="151"/>
    <x v="151"/>
    <x v="3"/>
    <s v="UN"/>
    <n v="1252"/>
    <n v="3.23"/>
    <n v="4043.96"/>
    <x v="0"/>
    <x v="6"/>
    <n v="78.2"/>
    <n v="356.14626000000004"/>
    <n v="252.58600000000001"/>
    <n v="16.010230179028131"/>
    <n v="0.74952076677316304"/>
    <x v="0"/>
    <x v="0"/>
    <x v="1"/>
  </r>
  <r>
    <x v="152"/>
    <x v="152"/>
    <x v="3"/>
    <s v="UN"/>
    <n v="63"/>
    <n v="6.6"/>
    <n v="415.79999999999995"/>
    <x v="0"/>
    <x v="6"/>
    <n v="62.3"/>
    <n v="649.6644"/>
    <n v="411.17999999999995"/>
    <n v="1.0112359550561798"/>
    <n v="11.866666666666667"/>
    <x v="0"/>
    <x v="1"/>
    <x v="0"/>
  </r>
  <r>
    <x v="477"/>
    <x v="477"/>
    <x v="3"/>
    <s v="UN"/>
    <n v="279"/>
    <n v="4.05"/>
    <n v="1129.95"/>
    <x v="0"/>
    <x v="6"/>
    <n v="77"/>
    <n v="455.30099999999999"/>
    <n v="311.84999999999997"/>
    <n v="3.6233766233766236"/>
    <n v="3.311827956989247"/>
    <x v="0"/>
    <x v="1"/>
    <x v="2"/>
  </r>
  <r>
    <x v="478"/>
    <x v="478"/>
    <x v="3"/>
    <s v="UN"/>
    <n v="318"/>
    <n v="6.49"/>
    <n v="2063.8200000000002"/>
    <x v="0"/>
    <x v="6"/>
    <n v="53"/>
    <n v="595.06810000000007"/>
    <n v="343.97"/>
    <n v="6"/>
    <n v="2"/>
    <x v="0"/>
    <x v="1"/>
    <x v="3"/>
  </r>
  <r>
    <x v="478"/>
    <x v="478"/>
    <x v="3"/>
    <s v="UN"/>
    <n v="0"/>
    <n v="4.54"/>
    <n v="0"/>
    <x v="0"/>
    <x v="6"/>
    <n v="40.1"/>
    <n v="327.69720000000001"/>
    <n v="182.054"/>
    <n v="0"/>
    <n v="0"/>
    <x v="0"/>
    <x v="1"/>
    <x v="0"/>
  </r>
  <r>
    <x v="479"/>
    <x v="479"/>
    <x v="3"/>
    <s v="UN"/>
    <n v="112"/>
    <n v="7.57"/>
    <n v="847.84"/>
    <x v="0"/>
    <x v="6"/>
    <n v="110"/>
    <n v="1540.4949999999999"/>
    <n v="832.7"/>
    <n v="1.0181818181818181"/>
    <n v="11.785714285714286"/>
    <x v="0"/>
    <x v="0"/>
    <x v="0"/>
  </r>
  <r>
    <x v="480"/>
    <x v="480"/>
    <x v="3"/>
    <s v="UN"/>
    <n v="713"/>
    <n v="38"/>
    <n v="27094"/>
    <x v="0"/>
    <x v="6"/>
    <n v="391"/>
    <n v="18275.34"/>
    <n v="14858"/>
    <n v="1.8235294117647058"/>
    <n v="6.580645161290323"/>
    <x v="1"/>
    <x v="2"/>
    <x v="0"/>
  </r>
  <r>
    <x v="153"/>
    <x v="153"/>
    <x v="3"/>
    <s v="UN"/>
    <n v="70"/>
    <n v="6.54"/>
    <n v="457.8"/>
    <x v="0"/>
    <x v="6"/>
    <n v="97"/>
    <n v="1198.9782"/>
    <n v="634.38"/>
    <n v="0.72164948453608246"/>
    <n v="16.62857142857143"/>
    <x v="0"/>
    <x v="0"/>
    <x v="0"/>
  </r>
  <r>
    <x v="156"/>
    <x v="156"/>
    <x v="3"/>
    <s v="UN"/>
    <n v="928"/>
    <n v="53"/>
    <n v="49184"/>
    <x v="0"/>
    <x v="6"/>
    <n v="716"/>
    <n v="59957.84"/>
    <n v="37948"/>
    <n v="1.2960893854748603"/>
    <n v="9.2586206896551726"/>
    <x v="2"/>
    <x v="2"/>
    <x v="0"/>
  </r>
  <r>
    <x v="157"/>
    <x v="157"/>
    <x v="3"/>
    <s v="UN"/>
    <n v="680"/>
    <n v="1.87"/>
    <n v="1271.6000000000001"/>
    <x v="0"/>
    <x v="6"/>
    <n v="85"/>
    <n v="227.29850000000002"/>
    <n v="158.95000000000002"/>
    <n v="8"/>
    <n v="1.5"/>
    <x v="0"/>
    <x v="0"/>
    <x v="3"/>
  </r>
  <r>
    <x v="378"/>
    <x v="378"/>
    <x v="3"/>
    <s v="UN"/>
    <n v="478"/>
    <n v="1.26"/>
    <n v="602.28"/>
    <x v="0"/>
    <x v="6"/>
    <n v="132"/>
    <n v="302.70239999999995"/>
    <n v="166.32"/>
    <n v="3.6212121212121211"/>
    <n v="3.3138075313807533"/>
    <x v="0"/>
    <x v="1"/>
    <x v="2"/>
  </r>
  <r>
    <x v="20"/>
    <x v="20"/>
    <x v="3"/>
    <s v="UN"/>
    <n v="211"/>
    <n v="67"/>
    <n v="14137"/>
    <x v="0"/>
    <x v="6"/>
    <n v="331"/>
    <n v="40805.68"/>
    <n v="22177"/>
    <n v="0.63746223564954685"/>
    <n v="18.824644549763033"/>
    <x v="1"/>
    <x v="2"/>
    <x v="0"/>
  </r>
  <r>
    <x v="162"/>
    <x v="162"/>
    <x v="3"/>
    <s v="UN"/>
    <n v="284"/>
    <n v="6.49"/>
    <n v="1843.16"/>
    <x v="0"/>
    <x v="6"/>
    <n v="47.3"/>
    <n v="380.65147999999994"/>
    <n v="306.97699999999998"/>
    <n v="6.0042283298097257"/>
    <n v="1.9985915492957744"/>
    <x v="0"/>
    <x v="1"/>
    <x v="3"/>
  </r>
  <r>
    <x v="163"/>
    <x v="163"/>
    <x v="3"/>
    <s v="UN"/>
    <n v="1174"/>
    <n v="80"/>
    <n v="93920"/>
    <x v="0"/>
    <x v="6"/>
    <n v="411"/>
    <n v="49648.800000000003"/>
    <n v="32880"/>
    <n v="2.8564476885644767"/>
    <n v="4.2010221465076665"/>
    <x v="1"/>
    <x v="2"/>
    <x v="0"/>
  </r>
  <r>
    <x v="432"/>
    <x v="432"/>
    <x v="3"/>
    <s v="UN"/>
    <n v="34"/>
    <n v="5.94"/>
    <n v="201.96"/>
    <x v="0"/>
    <x v="6"/>
    <n v="0"/>
    <n v="0"/>
    <n v="0"/>
    <n v="0"/>
    <n v="0"/>
    <x v="0"/>
    <x v="1"/>
    <x v="4"/>
  </r>
  <r>
    <x v="436"/>
    <x v="436"/>
    <x v="3"/>
    <s v="UN"/>
    <n v="255"/>
    <n v="4.26"/>
    <n v="1086.3"/>
    <x v="0"/>
    <x v="6"/>
    <n v="63.7"/>
    <n v="488.45160000000004"/>
    <n v="271.36200000000002"/>
    <n v="4.003139717425432"/>
    <n v="2.9976470588235293"/>
    <x v="0"/>
    <x v="1"/>
    <x v="2"/>
  </r>
  <r>
    <x v="324"/>
    <x v="324"/>
    <x v="3"/>
    <s v="UN"/>
    <n v="91"/>
    <n v="2.73"/>
    <n v="248.43"/>
    <x v="0"/>
    <x v="6"/>
    <n v="90.6"/>
    <n v="413.05445999999995"/>
    <n v="247.33799999999999"/>
    <n v="1.0044150110375276"/>
    <n v="11.947252747252747"/>
    <x v="0"/>
    <x v="0"/>
    <x v="0"/>
  </r>
  <r>
    <x v="33"/>
    <x v="33"/>
    <x v="3"/>
    <s v="UN"/>
    <n v="39"/>
    <n v="3.69"/>
    <n v="143.91"/>
    <x v="0"/>
    <x v="6"/>
    <n v="38.5"/>
    <n v="269.92349999999999"/>
    <n v="142.065"/>
    <n v="1.0129870129870129"/>
    <n v="11.846153846153847"/>
    <x v="0"/>
    <x v="1"/>
    <x v="0"/>
  </r>
  <r>
    <x v="34"/>
    <x v="34"/>
    <x v="3"/>
    <s v="UN"/>
    <n v="39"/>
    <n v="4.59"/>
    <n v="179.01"/>
    <x v="0"/>
    <x v="6"/>
    <n v="64"/>
    <n v="358.38720000000001"/>
    <n v="293.76"/>
    <n v="0.609375"/>
    <n v="19.692307692307693"/>
    <x v="0"/>
    <x v="0"/>
    <x v="0"/>
  </r>
  <r>
    <x v="326"/>
    <x v="326"/>
    <x v="3"/>
    <s v="UN"/>
    <n v="61"/>
    <n v="69"/>
    <n v="4209"/>
    <x v="0"/>
    <x v="6"/>
    <n v="846"/>
    <n v="76469.94"/>
    <n v="58374"/>
    <n v="7.2104018912529558E-2"/>
    <n v="166.42622950819671"/>
    <x v="1"/>
    <x v="2"/>
    <x v="0"/>
  </r>
  <r>
    <x v="36"/>
    <x v="36"/>
    <x v="3"/>
    <s v="UN"/>
    <n v="156"/>
    <n v="57"/>
    <n v="8892"/>
    <x v="0"/>
    <x v="6"/>
    <n v="555"/>
    <n v="40492.800000000003"/>
    <n v="31635"/>
    <n v="0.2810810810810811"/>
    <n v="42.692307692307693"/>
    <x v="1"/>
    <x v="2"/>
    <x v="0"/>
  </r>
  <r>
    <x v="481"/>
    <x v="481"/>
    <x v="3"/>
    <s v="UN"/>
    <n v="102"/>
    <n v="4.38"/>
    <n v="446.76"/>
    <x v="0"/>
    <x v="6"/>
    <n v="51"/>
    <n v="415.48680000000002"/>
    <n v="223.38"/>
    <n v="2"/>
    <n v="6"/>
    <x v="0"/>
    <x v="1"/>
    <x v="0"/>
  </r>
  <r>
    <x v="39"/>
    <x v="39"/>
    <x v="3"/>
    <s v="UN"/>
    <n v="17"/>
    <n v="5.16"/>
    <n v="87.72"/>
    <x v="0"/>
    <x v="6"/>
    <n v="91"/>
    <n v="755.99160000000006"/>
    <n v="469.56"/>
    <n v="0.18681318681318682"/>
    <n v="64.235294117647058"/>
    <x v="0"/>
    <x v="1"/>
    <x v="0"/>
  </r>
  <r>
    <x v="169"/>
    <x v="169"/>
    <x v="3"/>
    <s v="UN"/>
    <n v="866"/>
    <n v="3.2"/>
    <n v="2771.2000000000003"/>
    <x v="0"/>
    <x v="6"/>
    <n v="96.2"/>
    <n v="381.72160000000002"/>
    <n v="307.84000000000003"/>
    <n v="9.002079002079002"/>
    <n v="1.333025404157044"/>
    <x v="0"/>
    <x v="0"/>
    <x v="3"/>
  </r>
  <r>
    <x v="170"/>
    <x v="170"/>
    <x v="3"/>
    <s v="UN"/>
    <n v="166"/>
    <n v="4.12"/>
    <n v="683.92000000000007"/>
    <x v="0"/>
    <x v="6"/>
    <n v="55.3"/>
    <n v="385.04284000000001"/>
    <n v="227.83599999999998"/>
    <n v="3.0018083182640147"/>
    <n v="3.9975903614457828"/>
    <x v="0"/>
    <x v="1"/>
    <x v="2"/>
  </r>
  <r>
    <x v="261"/>
    <x v="261"/>
    <x v="3"/>
    <s v="UN"/>
    <n v="734"/>
    <n v="5.53"/>
    <n v="4059.02"/>
    <x v="0"/>
    <x v="6"/>
    <n v="52.4"/>
    <n v="486.81695999999994"/>
    <n v="289.77199999999999"/>
    <n v="14.007633587786261"/>
    <n v="0.85667574931880097"/>
    <x v="0"/>
    <x v="0"/>
    <x v="1"/>
  </r>
  <r>
    <x v="482"/>
    <x v="482"/>
    <x v="3"/>
    <s v="UN"/>
    <n v="500"/>
    <n v="69"/>
    <n v="34500"/>
    <x v="0"/>
    <x v="6"/>
    <n v="628"/>
    <n v="55898.28"/>
    <n v="43332"/>
    <n v="0.79617834394904463"/>
    <n v="15.071999999999999"/>
    <x v="2"/>
    <x v="2"/>
    <x v="0"/>
  </r>
  <r>
    <x v="482"/>
    <x v="482"/>
    <x v="3"/>
    <s v="UN"/>
    <n v="386"/>
    <n v="31"/>
    <n v="11966"/>
    <x v="0"/>
    <x v="6"/>
    <n v="415"/>
    <n v="16981.8"/>
    <n v="12865"/>
    <n v="0.9301204819277108"/>
    <n v="12.901554404145079"/>
    <x v="2"/>
    <x v="2"/>
    <x v="0"/>
  </r>
  <r>
    <x v="45"/>
    <x v="45"/>
    <x v="3"/>
    <s v="UN"/>
    <n v="0"/>
    <n v="3.76"/>
    <n v="0"/>
    <x v="0"/>
    <x v="6"/>
    <n v="88.3"/>
    <n v="504.65215999999998"/>
    <n v="332.00799999999998"/>
    <n v="0"/>
    <n v="0"/>
    <x v="0"/>
    <x v="1"/>
    <x v="0"/>
  </r>
  <r>
    <x v="330"/>
    <x v="330"/>
    <x v="3"/>
    <s v="UN"/>
    <n v="657"/>
    <n v="35"/>
    <n v="22995"/>
    <x v="0"/>
    <x v="6"/>
    <n v="409"/>
    <n v="27055.35"/>
    <n v="14315"/>
    <n v="1.6063569682151588"/>
    <n v="7.4703196347031966"/>
    <x v="1"/>
    <x v="2"/>
    <x v="0"/>
  </r>
  <r>
    <x v="385"/>
    <x v="385"/>
    <x v="3"/>
    <s v="UN"/>
    <n v="182"/>
    <n v="4.3"/>
    <n v="782.6"/>
    <x v="0"/>
    <x v="6"/>
    <n v="72"/>
    <n v="507.74399999999991"/>
    <n v="309.59999999999997"/>
    <n v="2.5277777777777777"/>
    <n v="4.7472527472527473"/>
    <x v="0"/>
    <x v="0"/>
    <x v="0"/>
  </r>
  <r>
    <x v="172"/>
    <x v="172"/>
    <x v="3"/>
    <s v="UN"/>
    <n v="275"/>
    <n v="38"/>
    <n v="10450"/>
    <x v="0"/>
    <x v="6"/>
    <n v="576"/>
    <n v="38085.120000000003"/>
    <n v="21888"/>
    <n v="0.47743055555555558"/>
    <n v="25.134545454545453"/>
    <x v="1"/>
    <x v="2"/>
    <x v="0"/>
  </r>
  <r>
    <x v="173"/>
    <x v="173"/>
    <x v="3"/>
    <s v="UN"/>
    <n v="1185"/>
    <n v="3.34"/>
    <n v="3957.8999999999996"/>
    <x v="0"/>
    <x v="6"/>
    <n v="84.6"/>
    <n v="443.62547999999992"/>
    <n v="282.56399999999996"/>
    <n v="14.007092198581562"/>
    <n v="0.8567088607594936"/>
    <x v="0"/>
    <x v="1"/>
    <x v="1"/>
  </r>
  <r>
    <x v="173"/>
    <x v="173"/>
    <x v="3"/>
    <s v="UN"/>
    <n v="34"/>
    <n v="1.73"/>
    <n v="58.82"/>
    <x v="0"/>
    <x v="6"/>
    <n v="132"/>
    <n v="347.10720000000003"/>
    <n v="228.35999999999999"/>
    <n v="0.25757575757575757"/>
    <n v="46.588235294117645"/>
    <x v="0"/>
    <x v="1"/>
    <x v="0"/>
  </r>
  <r>
    <x v="483"/>
    <x v="483"/>
    <x v="3"/>
    <s v="UN"/>
    <n v="438"/>
    <n v="2.95"/>
    <n v="1292.1000000000001"/>
    <x v="0"/>
    <x v="6"/>
    <n v="132"/>
    <n v="669.76800000000003"/>
    <n v="389.40000000000003"/>
    <n v="3.3181818181818183"/>
    <n v="3.6164383561643834"/>
    <x v="0"/>
    <x v="0"/>
    <x v="2"/>
  </r>
  <r>
    <x v="483"/>
    <x v="483"/>
    <x v="3"/>
    <s v="UN"/>
    <n v="1126"/>
    <n v="3.55"/>
    <n v="3997.2999999999997"/>
    <x v="0"/>
    <x v="6"/>
    <n v="66.2"/>
    <n v="427.71820000000002"/>
    <n v="235.01"/>
    <n v="17.009063444108762"/>
    <n v="0.70550621669627001"/>
    <x v="0"/>
    <x v="0"/>
    <x v="1"/>
  </r>
  <r>
    <x v="440"/>
    <x v="440"/>
    <x v="3"/>
    <s v="UN"/>
    <n v="714"/>
    <n v="50"/>
    <n v="35700"/>
    <x v="0"/>
    <x v="6"/>
    <n v="464"/>
    <n v="31552"/>
    <n v="23200"/>
    <n v="1.5387931034482758"/>
    <n v="7.7983193277310932"/>
    <x v="1"/>
    <x v="2"/>
    <x v="0"/>
  </r>
  <r>
    <x v="176"/>
    <x v="176"/>
    <x v="3"/>
    <s v="UN"/>
    <n v="1398"/>
    <n v="7.78"/>
    <n v="10876.44"/>
    <x v="0"/>
    <x v="6"/>
    <n v="99.8"/>
    <n v="1366.54144"/>
    <n v="776.44399999999996"/>
    <n v="14.008016032064129"/>
    <n v="0.85665236051502147"/>
    <x v="0"/>
    <x v="0"/>
    <x v="1"/>
  </r>
  <r>
    <x v="266"/>
    <x v="266"/>
    <x v="3"/>
    <s v="UN"/>
    <n v="129"/>
    <n v="4.38"/>
    <n v="565.02"/>
    <x v="0"/>
    <x v="6"/>
    <n v="146"/>
    <n v="869.69280000000003"/>
    <n v="639.48"/>
    <n v="0.88356164383561642"/>
    <n v="13.58139534883721"/>
    <x v="0"/>
    <x v="0"/>
    <x v="0"/>
  </r>
  <r>
    <x v="50"/>
    <x v="50"/>
    <x v="3"/>
    <s v="UN"/>
    <n v="1353"/>
    <n v="6.22"/>
    <n v="8415.66"/>
    <x v="0"/>
    <x v="6"/>
    <n v="0"/>
    <n v="0"/>
    <n v="0"/>
    <n v="0"/>
    <n v="0"/>
    <x v="0"/>
    <x v="0"/>
    <x v="4"/>
  </r>
  <r>
    <x v="51"/>
    <x v="51"/>
    <x v="3"/>
    <s v="UN"/>
    <n v="214"/>
    <n v="2.4900000000000002"/>
    <n v="532.86"/>
    <x v="0"/>
    <x v="6"/>
    <n v="134"/>
    <n v="560.54880000000003"/>
    <n v="333.66"/>
    <n v="1.5970149253731343"/>
    <n v="7.5140186915887854"/>
    <x v="0"/>
    <x v="0"/>
    <x v="0"/>
  </r>
  <r>
    <x v="267"/>
    <x v="267"/>
    <x v="3"/>
    <s v="UN"/>
    <n v="212"/>
    <n v="6"/>
    <n v="1272"/>
    <x v="0"/>
    <x v="6"/>
    <n v="121"/>
    <n v="1023.66"/>
    <n v="726"/>
    <n v="1.7520661157024793"/>
    <n v="6.8490566037735849"/>
    <x v="0"/>
    <x v="0"/>
    <x v="0"/>
  </r>
  <r>
    <x v="484"/>
    <x v="484"/>
    <x v="3"/>
    <s v="UN"/>
    <n v="621"/>
    <n v="7.76"/>
    <n v="4818.96"/>
    <x v="0"/>
    <x v="6"/>
    <n v="56.4"/>
    <n v="603.97631999999999"/>
    <n v="437.66399999999999"/>
    <n v="11.01063829787234"/>
    <n v="1.0898550724637681"/>
    <x v="0"/>
    <x v="0"/>
    <x v="3"/>
  </r>
  <r>
    <x v="268"/>
    <x v="268"/>
    <x v="3"/>
    <s v="UN"/>
    <n v="278"/>
    <n v="5.94"/>
    <n v="1651.3200000000002"/>
    <x v="0"/>
    <x v="6"/>
    <n v="56"/>
    <n v="628.68960000000004"/>
    <n v="332.64000000000004"/>
    <n v="4.9642857142857144"/>
    <n v="2.4172661870503598"/>
    <x v="0"/>
    <x v="0"/>
    <x v="2"/>
  </r>
  <r>
    <x v="52"/>
    <x v="52"/>
    <x v="3"/>
    <s v="UN"/>
    <n v="85"/>
    <n v="4.12"/>
    <n v="350.2"/>
    <x v="0"/>
    <x v="6"/>
    <n v="56"/>
    <n v="276.86400000000003"/>
    <n v="230.72"/>
    <n v="1.5178571428571428"/>
    <n v="7.9058823529411768"/>
    <x v="0"/>
    <x v="0"/>
    <x v="0"/>
  </r>
  <r>
    <x v="442"/>
    <x v="442"/>
    <x v="3"/>
    <s v="UN"/>
    <n v="1496"/>
    <n v="4.34"/>
    <n v="6492.6399999999994"/>
    <x v="0"/>
    <x v="6"/>
    <n v="99.7"/>
    <n v="700.97076000000004"/>
    <n v="432.69799999999998"/>
    <n v="15.005015045135405"/>
    <n v="0.79973262032085568"/>
    <x v="0"/>
    <x v="0"/>
    <x v="1"/>
  </r>
  <r>
    <x v="182"/>
    <x v="182"/>
    <x v="3"/>
    <s v="UN"/>
    <n v="207"/>
    <n v="2.63"/>
    <n v="544.41"/>
    <x v="0"/>
    <x v="6"/>
    <n v="125"/>
    <n v="417.51249999999999"/>
    <n v="328.75"/>
    <n v="1.6559999999999999"/>
    <n v="7.2463768115942031"/>
    <x v="0"/>
    <x v="1"/>
    <x v="0"/>
  </r>
  <r>
    <x v="54"/>
    <x v="54"/>
    <x v="4"/>
    <s v="UN"/>
    <n v="1624"/>
    <n v="5.4"/>
    <n v="8769.6"/>
    <x v="0"/>
    <x v="6"/>
    <n v="90.2"/>
    <n v="681.91200000000015"/>
    <n v="487.08000000000004"/>
    <n v="18.004434589800443"/>
    <n v="0.66650246305418726"/>
    <x v="0"/>
    <x v="0"/>
    <x v="1"/>
  </r>
  <r>
    <x v="54"/>
    <x v="54"/>
    <x v="4"/>
    <s v="UN"/>
    <n v="51"/>
    <n v="7.25"/>
    <n v="369.75"/>
    <x v="0"/>
    <x v="6"/>
    <n v="50.4"/>
    <n v="643.10399999999993"/>
    <n v="365.4"/>
    <n v="1.0119047619047619"/>
    <n v="11.858823529411765"/>
    <x v="0"/>
    <x v="0"/>
    <x v="0"/>
  </r>
  <r>
    <x v="269"/>
    <x v="269"/>
    <x v="4"/>
    <s v="UN"/>
    <n v="906"/>
    <n v="75"/>
    <n v="67950"/>
    <x v="0"/>
    <x v="6"/>
    <n v="928"/>
    <n v="128760"/>
    <n v="69600"/>
    <n v="0.97629310344827591"/>
    <n v="12.29139072847682"/>
    <x v="1"/>
    <x v="2"/>
    <x v="0"/>
  </r>
  <r>
    <x v="443"/>
    <x v="443"/>
    <x v="4"/>
    <s v="UN"/>
    <n v="788"/>
    <n v="41"/>
    <n v="32308"/>
    <x v="0"/>
    <x v="6"/>
    <n v="513"/>
    <n v="32390.82"/>
    <n v="21033"/>
    <n v="1.5360623781676412"/>
    <n v="7.8121827411167519"/>
    <x v="1"/>
    <x v="2"/>
    <x v="0"/>
  </r>
  <r>
    <x v="57"/>
    <x v="57"/>
    <x v="4"/>
    <s v="UN"/>
    <n v="301"/>
    <n v="2.6"/>
    <n v="782.6"/>
    <x v="0"/>
    <x v="6"/>
    <n v="122"/>
    <n v="539.24"/>
    <n v="317.2"/>
    <n v="2.4672131147540983"/>
    <n v="4.8637873754152823"/>
    <x v="0"/>
    <x v="1"/>
    <x v="0"/>
  </r>
  <r>
    <x v="444"/>
    <x v="444"/>
    <x v="4"/>
    <s v="UN"/>
    <n v="213"/>
    <n v="7.82"/>
    <n v="1665.66"/>
    <x v="0"/>
    <x v="6"/>
    <n v="21.3"/>
    <n v="274.83389999999997"/>
    <n v="166.566"/>
    <n v="10"/>
    <n v="1.2"/>
    <x v="0"/>
    <x v="0"/>
    <x v="3"/>
  </r>
  <r>
    <x v="485"/>
    <x v="485"/>
    <x v="4"/>
    <s v="UN"/>
    <n v="469"/>
    <n v="7.65"/>
    <n v="3587.8500000000004"/>
    <x v="0"/>
    <x v="6"/>
    <n v="42.6"/>
    <n v="596.37870000000009"/>
    <n v="325.89000000000004"/>
    <n v="11.009389671361502"/>
    <n v="1.0899786780383796"/>
    <x v="0"/>
    <x v="1"/>
    <x v="3"/>
  </r>
  <r>
    <x v="273"/>
    <x v="273"/>
    <x v="4"/>
    <s v="UN"/>
    <n v="301"/>
    <n v="3.99"/>
    <n v="1200.99"/>
    <x v="0"/>
    <x v="6"/>
    <n v="70"/>
    <n v="365.88300000000004"/>
    <n v="279.3"/>
    <n v="4.3"/>
    <n v="2.7906976744186047"/>
    <x v="0"/>
    <x v="0"/>
    <x v="2"/>
  </r>
  <r>
    <x v="391"/>
    <x v="391"/>
    <x v="4"/>
    <s v="UN"/>
    <n v="403"/>
    <n v="5.49"/>
    <n v="2212.4700000000003"/>
    <x v="0"/>
    <x v="6"/>
    <n v="145"/>
    <n v="1440.8505000000002"/>
    <n v="796.05000000000007"/>
    <n v="2.7793103448275862"/>
    <n v="4.3176178660049631"/>
    <x v="0"/>
    <x v="0"/>
    <x v="0"/>
  </r>
  <r>
    <x v="392"/>
    <x v="392"/>
    <x v="4"/>
    <s v="UN"/>
    <n v="96"/>
    <n v="5.54"/>
    <n v="531.84"/>
    <x v="0"/>
    <x v="6"/>
    <n v="119"/>
    <n v="1166.8902"/>
    <n v="659.26"/>
    <n v="0.80672268907563027"/>
    <n v="14.875"/>
    <x v="0"/>
    <x v="1"/>
    <x v="0"/>
  </r>
  <r>
    <x v="392"/>
    <x v="392"/>
    <x v="4"/>
    <s v="UN"/>
    <n v="1277"/>
    <n v="4.67"/>
    <n v="5963.59"/>
    <x v="0"/>
    <x v="6"/>
    <n v="98.2"/>
    <n v="752.09415999999999"/>
    <n v="458.59399999999999"/>
    <n v="13.0040733197556"/>
    <n v="0.92278778386844174"/>
    <x v="0"/>
    <x v="1"/>
    <x v="1"/>
  </r>
  <r>
    <x v="393"/>
    <x v="393"/>
    <x v="5"/>
    <s v="UN"/>
    <n v="711"/>
    <n v="3.59"/>
    <n v="2552.4899999999998"/>
    <x v="0"/>
    <x v="6"/>
    <n v="117"/>
    <n v="739.25279999999998"/>
    <n v="420.03"/>
    <n v="6.0769230769230766"/>
    <n v="1.9746835443037976"/>
    <x v="0"/>
    <x v="0"/>
    <x v="3"/>
  </r>
  <r>
    <x v="68"/>
    <x v="68"/>
    <x v="5"/>
    <s v="UN"/>
    <n v="224"/>
    <n v="7.63"/>
    <n v="1709.12"/>
    <x v="0"/>
    <x v="6"/>
    <n v="107"/>
    <n v="1012.3484"/>
    <n v="816.41"/>
    <n v="2.0934579439252334"/>
    <n v="5.7321428571428577"/>
    <x v="0"/>
    <x v="0"/>
    <x v="0"/>
  </r>
  <r>
    <x v="68"/>
    <x v="68"/>
    <x v="5"/>
    <s v="UN"/>
    <n v="1788"/>
    <n v="4.12"/>
    <n v="7366.56"/>
    <x v="0"/>
    <x v="6"/>
    <n v="99.3"/>
    <n v="703.67951999999991"/>
    <n v="409.11599999999999"/>
    <n v="18.006042296072508"/>
    <n v="0.66644295302013423"/>
    <x v="0"/>
    <x v="0"/>
    <x v="1"/>
  </r>
  <r>
    <x v="486"/>
    <x v="486"/>
    <x v="5"/>
    <s v="UN"/>
    <n v="84"/>
    <n v="2.85"/>
    <n v="239.4"/>
    <x v="0"/>
    <x v="6"/>
    <n v="83.2"/>
    <n v="419.70239999999995"/>
    <n v="237.12"/>
    <n v="1.0096153846153846"/>
    <n v="11.885714285714286"/>
    <x v="0"/>
    <x v="1"/>
    <x v="0"/>
  </r>
  <r>
    <x v="486"/>
    <x v="486"/>
    <x v="5"/>
    <s v="UN"/>
    <n v="300"/>
    <n v="4.3499999999999996"/>
    <n v="1305"/>
    <x v="0"/>
    <x v="6"/>
    <n v="51"/>
    <n v="410.42250000000001"/>
    <n v="221.85"/>
    <n v="5.882352941176471"/>
    <n v="2.04"/>
    <x v="0"/>
    <x v="1"/>
    <x v="2"/>
  </r>
  <r>
    <x v="192"/>
    <x v="192"/>
    <x v="6"/>
    <s v="UN"/>
    <n v="359"/>
    <n v="7.65"/>
    <n v="2746.35"/>
    <x v="0"/>
    <x v="6"/>
    <n v="0"/>
    <n v="0"/>
    <n v="0"/>
    <n v="0"/>
    <n v="0"/>
    <x v="0"/>
    <x v="0"/>
    <x v="4"/>
  </r>
  <r>
    <x v="192"/>
    <x v="192"/>
    <x v="6"/>
    <s v="UN"/>
    <n v="594"/>
    <n v="5.01"/>
    <n v="2975.94"/>
    <x v="0"/>
    <x v="6"/>
    <n v="54"/>
    <n v="508.6151999999999"/>
    <n v="270.53999999999996"/>
    <n v="11"/>
    <n v="1.0909090909090908"/>
    <x v="0"/>
    <x v="0"/>
    <x v="3"/>
  </r>
  <r>
    <x v="347"/>
    <x v="347"/>
    <x v="6"/>
    <s v="UN"/>
    <n v="356"/>
    <n v="1.04"/>
    <n v="370.24"/>
    <x v="0"/>
    <x v="6"/>
    <n v="77"/>
    <n v="126.5264"/>
    <n v="80.08"/>
    <n v="4.6233766233766236"/>
    <n v="2.595505617977528"/>
    <x v="0"/>
    <x v="1"/>
    <x v="2"/>
  </r>
  <r>
    <x v="193"/>
    <x v="193"/>
    <x v="6"/>
    <s v="UN"/>
    <n v="0"/>
    <n v="1.74"/>
    <n v="0"/>
    <x v="0"/>
    <x v="6"/>
    <n v="54"/>
    <n v="174.76559999999998"/>
    <n v="93.96"/>
    <n v="0"/>
    <n v="0"/>
    <x v="0"/>
    <x v="1"/>
    <x v="0"/>
  </r>
  <r>
    <x v="487"/>
    <x v="487"/>
    <x v="6"/>
    <s v="UN"/>
    <n v="118"/>
    <n v="4.6399999999999997"/>
    <n v="547.52"/>
    <x v="0"/>
    <x v="6"/>
    <n v="105"/>
    <n v="594.38400000000001"/>
    <n v="487.2"/>
    <n v="1.1238095238095238"/>
    <n v="10.677966101694915"/>
    <x v="0"/>
    <x v="1"/>
    <x v="0"/>
  </r>
  <r>
    <x v="487"/>
    <x v="487"/>
    <x v="6"/>
    <s v="UN"/>
    <n v="207"/>
    <n v="3.56"/>
    <n v="736.92"/>
    <x v="0"/>
    <x v="6"/>
    <n v="108"/>
    <n v="488.28960000000001"/>
    <n v="384.48"/>
    <n v="1.9166666666666667"/>
    <n v="6.2608695652173907"/>
    <x v="0"/>
    <x v="1"/>
    <x v="0"/>
  </r>
  <r>
    <x v="349"/>
    <x v="349"/>
    <x v="6"/>
    <s v="UN"/>
    <n v="284"/>
    <n v="5.48"/>
    <n v="1556.3200000000002"/>
    <x v="0"/>
    <x v="6"/>
    <n v="80"/>
    <n v="591.84"/>
    <n v="438.40000000000003"/>
    <n v="3.55"/>
    <n v="3.3802816901408455"/>
    <x v="0"/>
    <x v="1"/>
    <x v="2"/>
  </r>
  <r>
    <x v="488"/>
    <x v="488"/>
    <x v="6"/>
    <s v="UN"/>
    <n v="291"/>
    <n v="25.9"/>
    <n v="7536.9"/>
    <x v="0"/>
    <x v="6"/>
    <n v="0"/>
    <n v="0"/>
    <n v="0"/>
    <n v="0"/>
    <n v="0"/>
    <x v="0"/>
    <x v="0"/>
    <x v="4"/>
  </r>
  <r>
    <x v="194"/>
    <x v="194"/>
    <x v="6"/>
    <s v="UN"/>
    <n v="720"/>
    <n v="6.11"/>
    <n v="4399.2"/>
    <x v="0"/>
    <x v="6"/>
    <n v="42.3"/>
    <n v="426.44744999999995"/>
    <n v="258.45299999999997"/>
    <n v="17.021276595744681"/>
    <n v="0.70499999999999996"/>
    <x v="0"/>
    <x v="0"/>
    <x v="1"/>
  </r>
  <r>
    <x v="78"/>
    <x v="78"/>
    <x v="6"/>
    <s v="UN"/>
    <n v="225"/>
    <n v="36"/>
    <n v="8100"/>
    <x v="0"/>
    <x v="6"/>
    <n v="300"/>
    <n v="15552"/>
    <n v="10800"/>
    <n v="0.75"/>
    <n v="16"/>
    <x v="2"/>
    <x v="2"/>
    <x v="0"/>
  </r>
  <r>
    <x v="399"/>
    <x v="399"/>
    <x v="6"/>
    <s v="UN"/>
    <n v="1219"/>
    <n v="56"/>
    <n v="68264"/>
    <x v="0"/>
    <x v="6"/>
    <n v="463"/>
    <n v="38373.440000000002"/>
    <n v="25928"/>
    <n v="2.6328293736501078"/>
    <n v="4.5578342904019689"/>
    <x v="1"/>
    <x v="2"/>
    <x v="0"/>
  </r>
  <r>
    <x v="79"/>
    <x v="79"/>
    <x v="6"/>
    <s v="UN"/>
    <n v="40"/>
    <n v="3.63"/>
    <n v="145.19999999999999"/>
    <x v="0"/>
    <x v="6"/>
    <n v="131"/>
    <n v="865.4645999999999"/>
    <n v="475.53"/>
    <n v="0.30534351145038169"/>
    <n v="39.299999999999997"/>
    <x v="0"/>
    <x v="1"/>
    <x v="0"/>
  </r>
  <r>
    <x v="79"/>
    <x v="79"/>
    <x v="6"/>
    <s v="UN"/>
    <n v="29"/>
    <n v="2.62"/>
    <n v="75.98"/>
    <x v="0"/>
    <x v="6"/>
    <n v="96"/>
    <n v="452.73599999999999"/>
    <n v="251.52"/>
    <n v="0.30208333333333331"/>
    <n v="39.724137931034484"/>
    <x v="0"/>
    <x v="1"/>
    <x v="0"/>
  </r>
  <r>
    <x v="201"/>
    <x v="201"/>
    <x v="7"/>
    <s v="UN"/>
    <n v="152"/>
    <n v="5.8"/>
    <n v="881.6"/>
    <x v="0"/>
    <x v="6"/>
    <n v="79"/>
    <n v="797.26800000000003"/>
    <n v="458.2"/>
    <n v="1.9240506329113924"/>
    <n v="6.2368421052631575"/>
    <x v="0"/>
    <x v="0"/>
    <x v="0"/>
  </r>
  <r>
    <x v="202"/>
    <x v="202"/>
    <x v="7"/>
    <s v="UN"/>
    <n v="283"/>
    <n v="61"/>
    <n v="17263"/>
    <x v="0"/>
    <x v="6"/>
    <n v="893"/>
    <n v="72993.820000000007"/>
    <n v="54473"/>
    <n v="0.31690929451287791"/>
    <n v="37.865724381625448"/>
    <x v="1"/>
    <x v="2"/>
    <x v="0"/>
  </r>
  <r>
    <x v="86"/>
    <x v="86"/>
    <x v="7"/>
    <s v="UN"/>
    <n v="147"/>
    <n v="5.66"/>
    <n v="832.02"/>
    <x v="0"/>
    <x v="6"/>
    <n v="29.4"/>
    <n v="241.28579999999999"/>
    <n v="166.404"/>
    <n v="5"/>
    <n v="2.4"/>
    <x v="0"/>
    <x v="0"/>
    <x v="2"/>
  </r>
  <r>
    <x v="457"/>
    <x v="457"/>
    <x v="7"/>
    <s v="UN"/>
    <n v="233"/>
    <n v="4.78"/>
    <n v="1113.74"/>
    <x v="0"/>
    <x v="6"/>
    <n v="58.1"/>
    <n v="461.01188000000002"/>
    <n v="277.71800000000002"/>
    <n v="4.0103270223752148"/>
    <n v="2.9922746781115883"/>
    <x v="0"/>
    <x v="1"/>
    <x v="2"/>
  </r>
  <r>
    <x v="203"/>
    <x v="203"/>
    <x v="7"/>
    <s v="UN"/>
    <n v="0"/>
    <n v="2.37"/>
    <n v="0"/>
    <x v="0"/>
    <x v="6"/>
    <n v="110"/>
    <n v="477.08099999999996"/>
    <n v="260.7"/>
    <n v="0"/>
    <n v="0"/>
    <x v="0"/>
    <x v="1"/>
    <x v="0"/>
  </r>
  <r>
    <x v="460"/>
    <x v="460"/>
    <x v="7"/>
    <s v="UN"/>
    <n v="628"/>
    <n v="56"/>
    <n v="35168"/>
    <x v="0"/>
    <x v="6"/>
    <n v="752"/>
    <n v="53061.120000000003"/>
    <n v="42112"/>
    <n v="0.83510638297872342"/>
    <n v="14.369426751592357"/>
    <x v="1"/>
    <x v="2"/>
    <x v="0"/>
  </r>
  <r>
    <x v="489"/>
    <x v="489"/>
    <x v="7"/>
    <s v="UN"/>
    <n v="399"/>
    <n v="6.66"/>
    <n v="2657.34"/>
    <x v="0"/>
    <x v="6"/>
    <n v="113"/>
    <n v="1061.1378"/>
    <n v="752.58"/>
    <n v="3.5309734513274336"/>
    <n v="3.3984962406015038"/>
    <x v="0"/>
    <x v="0"/>
    <x v="2"/>
  </r>
  <r>
    <x v="489"/>
    <x v="489"/>
    <x v="7"/>
    <s v="UN"/>
    <n v="1109"/>
    <n v="4.99"/>
    <n v="5533.91"/>
    <x v="0"/>
    <x v="6"/>
    <n v="69.3"/>
    <n v="418.42647000000005"/>
    <n v="345.80700000000002"/>
    <n v="16.002886002886004"/>
    <n v="0.74986474301172223"/>
    <x v="0"/>
    <x v="0"/>
    <x v="1"/>
  </r>
  <r>
    <x v="205"/>
    <x v="205"/>
    <x v="7"/>
    <s v="UN"/>
    <n v="32"/>
    <n v="6.72"/>
    <n v="215.04"/>
    <x v="0"/>
    <x v="6"/>
    <n v="31.7"/>
    <n v="300.36384000000004"/>
    <n v="213.024"/>
    <n v="1.0094637223974763"/>
    <n v="11.887500000000001"/>
    <x v="0"/>
    <x v="0"/>
    <x v="0"/>
  </r>
  <r>
    <x v="286"/>
    <x v="286"/>
    <x v="7"/>
    <s v="UN"/>
    <n v="84"/>
    <n v="7.39"/>
    <n v="620.76"/>
    <x v="0"/>
    <x v="6"/>
    <n v="53"/>
    <n v="603.17179999999996"/>
    <n v="391.66999999999996"/>
    <n v="1.5849056603773586"/>
    <n v="7.5714285714285712"/>
    <x v="0"/>
    <x v="1"/>
    <x v="0"/>
  </r>
  <r>
    <x v="464"/>
    <x v="464"/>
    <x v="7"/>
    <s v="UN"/>
    <n v="1178"/>
    <n v="1.51"/>
    <n v="1778.78"/>
    <x v="0"/>
    <x v="6"/>
    <n v="67"/>
    <n v="144.67310000000001"/>
    <n v="101.17"/>
    <n v="17.582089552238806"/>
    <n v="0.68251273344651953"/>
    <x v="0"/>
    <x v="0"/>
    <x v="1"/>
  </r>
  <r>
    <x v="490"/>
    <x v="490"/>
    <x v="7"/>
    <s v="UN"/>
    <n v="930"/>
    <n v="4.08"/>
    <n v="3794.4"/>
    <x v="0"/>
    <x v="6"/>
    <n v="77.5"/>
    <n v="597.61799999999994"/>
    <n v="316.2"/>
    <n v="12"/>
    <n v="1"/>
    <x v="0"/>
    <x v="0"/>
    <x v="1"/>
  </r>
  <r>
    <x v="358"/>
    <x v="358"/>
    <x v="7"/>
    <s v="UN"/>
    <n v="494"/>
    <n v="4.22"/>
    <n v="2084.6799999999998"/>
    <x v="0"/>
    <x v="6"/>
    <n v="98.7"/>
    <n v="678.91782000000012"/>
    <n v="416.51400000000001"/>
    <n v="5.0050658561296855"/>
    <n v="2.3975708502024293"/>
    <x v="0"/>
    <x v="1"/>
    <x v="2"/>
  </r>
  <r>
    <x v="100"/>
    <x v="100"/>
    <x v="7"/>
    <s v="UN"/>
    <n v="553"/>
    <n v="44"/>
    <n v="24332"/>
    <x v="0"/>
    <x v="6"/>
    <n v="866"/>
    <n v="49154.16"/>
    <n v="38104"/>
    <n v="0.63856812933025409"/>
    <n v="18.792043399638334"/>
    <x v="1"/>
    <x v="2"/>
    <x v="0"/>
  </r>
  <r>
    <x v="100"/>
    <x v="100"/>
    <x v="7"/>
    <s v="UN"/>
    <n v="467"/>
    <n v="62"/>
    <n v="28954"/>
    <x v="0"/>
    <x v="6"/>
    <n v="456"/>
    <n v="34209.120000000003"/>
    <n v="28272"/>
    <n v="1.0241228070175439"/>
    <n v="11.717344753747323"/>
    <x v="1"/>
    <x v="2"/>
    <x v="0"/>
  </r>
  <r>
    <x v="466"/>
    <x v="466"/>
    <x v="7"/>
    <s v="UN"/>
    <n v="315"/>
    <n v="6.33"/>
    <n v="1993.95"/>
    <x v="0"/>
    <x v="6"/>
    <n v="28.6"/>
    <n v="313.19574"/>
    <n v="181.03800000000001"/>
    <n v="11.013986013986013"/>
    <n v="1.0895238095238096"/>
    <x v="0"/>
    <x v="0"/>
    <x v="3"/>
  </r>
  <r>
    <x v="102"/>
    <x v="102"/>
    <x v="7"/>
    <s v="UN"/>
    <n v="234"/>
    <n v="1.19"/>
    <n v="278.45999999999998"/>
    <x v="0"/>
    <x v="6"/>
    <n v="88"/>
    <n v="165.45759999999999"/>
    <n v="104.72"/>
    <n v="2.6590909090909092"/>
    <n v="4.5128205128205128"/>
    <x v="0"/>
    <x v="0"/>
    <x v="0"/>
  </r>
  <r>
    <x v="491"/>
    <x v="491"/>
    <x v="7"/>
    <s v="UN"/>
    <n v="109"/>
    <n v="74"/>
    <n v="8066"/>
    <x v="0"/>
    <x v="6"/>
    <n v="436"/>
    <n v="50009.2"/>
    <n v="32264"/>
    <n v="0.25"/>
    <n v="48"/>
    <x v="1"/>
    <x v="2"/>
    <x v="0"/>
  </r>
  <r>
    <x v="492"/>
    <x v="492"/>
    <x v="7"/>
    <s v="UN"/>
    <n v="123"/>
    <n v="3.74"/>
    <n v="460.02000000000004"/>
    <x v="0"/>
    <x v="6"/>
    <n v="104"/>
    <n v="672.9008"/>
    <n v="388.96000000000004"/>
    <n v="1.1826923076923077"/>
    <n v="10.146341463414634"/>
    <x v="0"/>
    <x v="0"/>
    <x v="0"/>
  </r>
  <r>
    <x v="292"/>
    <x v="292"/>
    <x v="7"/>
    <s v="UN"/>
    <n v="1649"/>
    <n v="1.93"/>
    <n v="3182.5699999999997"/>
    <x v="0"/>
    <x v="6"/>
    <n v="97"/>
    <n v="247.11720000000003"/>
    <n v="187.21"/>
    <n v="17"/>
    <n v="0.70588235294117652"/>
    <x v="0"/>
    <x v="1"/>
    <x v="1"/>
  </r>
  <r>
    <x v="105"/>
    <x v="105"/>
    <x v="7"/>
    <s v="UN"/>
    <n v="15"/>
    <n v="3.66"/>
    <n v="54.900000000000006"/>
    <x v="0"/>
    <x v="6"/>
    <n v="94"/>
    <n v="636.47400000000005"/>
    <n v="344.04"/>
    <n v="0.15957446808510639"/>
    <n v="75.2"/>
    <x v="0"/>
    <x v="1"/>
    <x v="0"/>
  </r>
  <r>
    <x v="105"/>
    <x v="105"/>
    <x v="7"/>
    <s v="UN"/>
    <n v="346"/>
    <n v="1.84"/>
    <n v="636.64"/>
    <x v="0"/>
    <x v="6"/>
    <n v="61"/>
    <n v="170.60480000000004"/>
    <n v="112.24000000000001"/>
    <n v="5.6721311475409832"/>
    <n v="2.1156069364161851"/>
    <x v="0"/>
    <x v="1"/>
    <x v="2"/>
  </r>
  <r>
    <x v="493"/>
    <x v="493"/>
    <x v="7"/>
    <s v="UN"/>
    <n v="13"/>
    <n v="4.88"/>
    <n v="63.44"/>
    <x v="0"/>
    <x v="6"/>
    <n v="73"/>
    <n v="594.92079999999999"/>
    <n v="356.24"/>
    <n v="0.17808219178082191"/>
    <n v="67.384615384615387"/>
    <x v="0"/>
    <x v="0"/>
    <x v="0"/>
  </r>
  <r>
    <x v="296"/>
    <x v="296"/>
    <x v="7"/>
    <s v="UN"/>
    <n v="221"/>
    <n v="5.42"/>
    <n v="1197.82"/>
    <x v="0"/>
    <x v="6"/>
    <n v="36.799999999999997"/>
    <n v="277.24383999999998"/>
    <n v="199.45599999999999"/>
    <n v="6.0054347826086962"/>
    <n v="1.9981900452488686"/>
    <x v="0"/>
    <x v="0"/>
    <x v="3"/>
  </r>
  <r>
    <x v="216"/>
    <x v="216"/>
    <x v="7"/>
    <s v="UN"/>
    <n v="723"/>
    <n v="6.53"/>
    <n v="4721.1900000000005"/>
    <x v="0"/>
    <x v="6"/>
    <n v="65.7"/>
    <n v="656.40213000000006"/>
    <n v="429.02100000000002"/>
    <n v="11.004566210045661"/>
    <n v="1.0904564315352698"/>
    <x v="0"/>
    <x v="0"/>
    <x v="3"/>
  </r>
  <r>
    <x v="216"/>
    <x v="216"/>
    <x v="7"/>
    <s v="UN"/>
    <n v="638"/>
    <n v="1.28"/>
    <n v="816.64"/>
    <x v="0"/>
    <x v="6"/>
    <n v="141"/>
    <n v="270.72000000000003"/>
    <n v="180.48"/>
    <n v="4.5248226950354606"/>
    <n v="2.6520376175548592"/>
    <x v="0"/>
    <x v="0"/>
    <x v="2"/>
  </r>
  <r>
    <x v="494"/>
    <x v="494"/>
    <x v="7"/>
    <s v="UN"/>
    <n v="36"/>
    <n v="3.92"/>
    <n v="141.12"/>
    <x v="0"/>
    <x v="6"/>
    <n v="50"/>
    <n v="366.52"/>
    <n v="196"/>
    <n v="0.72"/>
    <n v="16.666666666666668"/>
    <x v="0"/>
    <x v="1"/>
    <x v="0"/>
  </r>
  <r>
    <x v="364"/>
    <x v="364"/>
    <x v="7"/>
    <s v="UN"/>
    <n v="388"/>
    <n v="3.9"/>
    <n v="1513.2"/>
    <x v="0"/>
    <x v="6"/>
    <n v="90"/>
    <n v="561.6"/>
    <n v="351"/>
    <n v="4.3111111111111109"/>
    <n v="2.7835051546391756"/>
    <x v="0"/>
    <x v="1"/>
    <x v="2"/>
  </r>
  <r>
    <x v="120"/>
    <x v="120"/>
    <x v="8"/>
    <s v="UN"/>
    <n v="673"/>
    <n v="50"/>
    <n v="33650"/>
    <x v="0"/>
    <x v="6"/>
    <n v="703"/>
    <n v="59755"/>
    <n v="35150"/>
    <n v="0.95732574679943105"/>
    <n v="12.534918276374443"/>
    <x v="1"/>
    <x v="2"/>
    <x v="0"/>
  </r>
  <r>
    <x v="122"/>
    <x v="122"/>
    <x v="8"/>
    <s v="UN"/>
    <n v="163"/>
    <n v="4.68"/>
    <n v="762.83999999999992"/>
    <x v="0"/>
    <x v="6"/>
    <n v="78"/>
    <n v="562.16159999999991"/>
    <n v="365.03999999999996"/>
    <n v="2.0897435897435899"/>
    <n v="5.742331288343558"/>
    <x v="0"/>
    <x v="1"/>
    <x v="0"/>
  </r>
  <r>
    <x v="412"/>
    <x v="412"/>
    <x v="8"/>
    <s v="UN"/>
    <n v="791"/>
    <n v="2.0099999999999998"/>
    <n v="1589.9099999999999"/>
    <x v="0"/>
    <x v="6"/>
    <n v="87.8"/>
    <n v="261.18743999999998"/>
    <n v="176.47799999999998"/>
    <n v="9.0091116173120724"/>
    <n v="1.3319848293299621"/>
    <x v="0"/>
    <x v="1"/>
    <x v="3"/>
  </r>
  <r>
    <x v="123"/>
    <x v="123"/>
    <x v="8"/>
    <s v="UN"/>
    <n v="228"/>
    <n v="4.79"/>
    <n v="1092.1200000000001"/>
    <x v="0"/>
    <x v="6"/>
    <n v="89"/>
    <n v="605.36019999999996"/>
    <n v="426.31"/>
    <n v="2.5617977528089888"/>
    <n v="4.6842105263157894"/>
    <x v="0"/>
    <x v="1"/>
    <x v="0"/>
  </r>
  <r>
    <x v="123"/>
    <x v="123"/>
    <x v="8"/>
    <s v="UN"/>
    <n v="1379"/>
    <n v="1.25"/>
    <n v="1723.75"/>
    <x v="0"/>
    <x v="6"/>
    <n v="64"/>
    <n v="130.4"/>
    <n v="80"/>
    <n v="21.546875"/>
    <n v="0.55692530819434372"/>
    <x v="0"/>
    <x v="1"/>
    <x v="1"/>
  </r>
  <r>
    <x v="471"/>
    <x v="471"/>
    <x v="8"/>
    <s v="UN"/>
    <n v="23"/>
    <n v="1.3"/>
    <n v="29.900000000000002"/>
    <x v="0"/>
    <x v="6"/>
    <n v="108"/>
    <n v="175.5"/>
    <n v="140.4"/>
    <n v="0.21296296296296297"/>
    <n v="56.347826086956523"/>
    <x v="0"/>
    <x v="0"/>
    <x v="0"/>
  </r>
  <r>
    <x v="472"/>
    <x v="472"/>
    <x v="8"/>
    <s v="UN"/>
    <n v="1062"/>
    <n v="1.23"/>
    <n v="1306.26"/>
    <x v="0"/>
    <x v="6"/>
    <n v="79"/>
    <n v="132.15120000000002"/>
    <n v="97.17"/>
    <n v="13.443037974683545"/>
    <n v="0.89265536723163841"/>
    <x v="0"/>
    <x v="1"/>
    <x v="1"/>
  </r>
  <r>
    <x v="495"/>
    <x v="495"/>
    <x v="8"/>
    <s v="UN"/>
    <n v="830"/>
    <n v="7.96"/>
    <n v="6606.8"/>
    <x v="0"/>
    <x v="6"/>
    <n v="55.3"/>
    <n v="691.09516000000008"/>
    <n v="440.18799999999999"/>
    <n v="15.009041591320074"/>
    <n v="0.79951807228915661"/>
    <x v="0"/>
    <x v="0"/>
    <x v="1"/>
  </r>
  <r>
    <x v="369"/>
    <x v="369"/>
    <x v="8"/>
    <s v="UN"/>
    <n v="274"/>
    <n v="6.35"/>
    <n v="1739.8999999999999"/>
    <x v="0"/>
    <x v="6"/>
    <n v="115"/>
    <n v="1095.375"/>
    <n v="730.25"/>
    <n v="2.3826086956521739"/>
    <n v="5.0364963503649633"/>
    <x v="0"/>
    <x v="0"/>
    <x v="0"/>
  </r>
  <r>
    <x v="369"/>
    <x v="369"/>
    <x v="8"/>
    <s v="UN"/>
    <n v="753"/>
    <n v="7.51"/>
    <n v="5655.03"/>
    <x v="0"/>
    <x v="6"/>
    <n v="68.400000000000006"/>
    <n v="724.29444000000012"/>
    <n v="513.68400000000008"/>
    <n v="11.00877192982456"/>
    <n v="1.0900398406374503"/>
    <x v="0"/>
    <x v="0"/>
    <x v="3"/>
  </r>
  <r>
    <x v="127"/>
    <x v="127"/>
    <x v="9"/>
    <s v="UN"/>
    <n v="622"/>
    <n v="38"/>
    <n v="23636"/>
    <x v="0"/>
    <x v="7"/>
    <n v="785"/>
    <n v="37884.1"/>
    <n v="29830"/>
    <n v="0.79235668789808922"/>
    <n v="15.144694533762056"/>
    <x v="2"/>
    <x v="2"/>
    <x v="0"/>
  </r>
  <r>
    <x v="1"/>
    <x v="1"/>
    <x v="1"/>
    <s v="UN"/>
    <n v="1076"/>
    <n v="4.82"/>
    <n v="5186.3200000000006"/>
    <x v="0"/>
    <x v="7"/>
    <n v="89.6"/>
    <n v="531.20256000000006"/>
    <n v="431.87200000000001"/>
    <n v="12.008928571428573"/>
    <n v="0.99925650557620804"/>
    <x v="0"/>
    <x v="0"/>
    <x v="1"/>
  </r>
  <r>
    <x v="414"/>
    <x v="414"/>
    <x v="1"/>
    <s v="UN"/>
    <n v="563"/>
    <n v="3.58"/>
    <n v="2015.54"/>
    <x v="0"/>
    <x v="7"/>
    <n v="109"/>
    <n v="725.80920000000003"/>
    <n v="390.22"/>
    <n v="5.1651376146788994"/>
    <n v="2.3232682060390761"/>
    <x v="0"/>
    <x v="1"/>
    <x v="2"/>
  </r>
  <r>
    <x v="3"/>
    <x v="3"/>
    <x v="1"/>
    <s v="UN"/>
    <n v="0"/>
    <n v="2.83"/>
    <n v="0"/>
    <x v="0"/>
    <x v="7"/>
    <n v="73"/>
    <n v="355.33480000000003"/>
    <n v="206.59"/>
    <n v="0"/>
    <n v="0"/>
    <x v="0"/>
    <x v="0"/>
    <x v="0"/>
  </r>
  <r>
    <x v="304"/>
    <x v="304"/>
    <x v="1"/>
    <s v="UN"/>
    <n v="119"/>
    <n v="4.76"/>
    <n v="566.43999999999994"/>
    <x v="0"/>
    <x v="7"/>
    <n v="59.2"/>
    <n v="521.3152"/>
    <n v="281.79199999999997"/>
    <n v="2.0101351351351351"/>
    <n v="5.969747899159664"/>
    <x v="0"/>
    <x v="0"/>
    <x v="0"/>
  </r>
  <r>
    <x v="473"/>
    <x v="473"/>
    <x v="1"/>
    <s v="UN"/>
    <n v="556"/>
    <n v="7.23"/>
    <n v="4019.88"/>
    <x v="0"/>
    <x v="7"/>
    <n v="42.7"/>
    <n v="419.86056000000013"/>
    <n v="308.72100000000006"/>
    <n v="13.021077283372364"/>
    <n v="0.92158273381294975"/>
    <x v="0"/>
    <x v="0"/>
    <x v="1"/>
  </r>
  <r>
    <x v="4"/>
    <x v="4"/>
    <x v="2"/>
    <s v="UN"/>
    <n v="1111"/>
    <n v="7.34"/>
    <n v="8154.74"/>
    <x v="0"/>
    <x v="7"/>
    <n v="85.4"/>
    <n v="896.37547999999992"/>
    <n v="626.83600000000001"/>
    <n v="13.009367681498828"/>
    <n v="0.92241224122412246"/>
    <x v="0"/>
    <x v="0"/>
    <x v="1"/>
  </r>
  <r>
    <x v="417"/>
    <x v="417"/>
    <x v="2"/>
    <s v="UN"/>
    <n v="1205"/>
    <n v="7.7"/>
    <n v="9278.5"/>
    <x v="0"/>
    <x v="7"/>
    <n v="66.900000000000006"/>
    <n v="932.38530000000014"/>
    <n v="515.13000000000011"/>
    <n v="18.011958146487292"/>
    <n v="0.66622406639004161"/>
    <x v="0"/>
    <x v="0"/>
    <x v="1"/>
  </r>
  <r>
    <x v="234"/>
    <x v="234"/>
    <x v="2"/>
    <s v="UN"/>
    <n v="163"/>
    <n v="2.69"/>
    <n v="438.46999999999997"/>
    <x v="0"/>
    <x v="7"/>
    <n v="81.099999999999994"/>
    <n v="392.68619999999993"/>
    <n v="218.15899999999999"/>
    <n v="2.0098643649815044"/>
    <n v="5.9705521472392631"/>
    <x v="0"/>
    <x v="0"/>
    <x v="0"/>
  </r>
  <r>
    <x v="234"/>
    <x v="234"/>
    <x v="2"/>
    <s v="UN"/>
    <n v="171"/>
    <n v="45.2"/>
    <n v="7729.2000000000007"/>
    <x v="0"/>
    <x v="7"/>
    <n v="0"/>
    <n v="0"/>
    <n v="0"/>
    <n v="0"/>
    <n v="0"/>
    <x v="0"/>
    <x v="0"/>
    <x v="4"/>
  </r>
  <r>
    <x v="236"/>
    <x v="236"/>
    <x v="2"/>
    <s v="UN"/>
    <n v="236"/>
    <n v="42"/>
    <n v="9912"/>
    <x v="0"/>
    <x v="7"/>
    <n v="550"/>
    <n v="37422"/>
    <n v="23100"/>
    <n v="0.42909090909090908"/>
    <n v="27.966101694915256"/>
    <x v="1"/>
    <x v="2"/>
    <x v="0"/>
  </r>
  <r>
    <x v="371"/>
    <x v="371"/>
    <x v="2"/>
    <s v="UN"/>
    <n v="665"/>
    <n v="32"/>
    <n v="21280"/>
    <x v="0"/>
    <x v="7"/>
    <n v="432"/>
    <n v="18938.88"/>
    <n v="13824"/>
    <n v="1.5393518518518519"/>
    <n v="7.795488721804511"/>
    <x v="1"/>
    <x v="2"/>
    <x v="0"/>
  </r>
  <r>
    <x v="308"/>
    <x v="308"/>
    <x v="2"/>
    <s v="UN"/>
    <n v="288"/>
    <n v="2.34"/>
    <n v="673.92"/>
    <x v="0"/>
    <x v="7"/>
    <n v="97"/>
    <n v="333.66059999999999"/>
    <n v="226.98"/>
    <n v="2.9690721649484537"/>
    <n v="4.0416666666666661"/>
    <x v="0"/>
    <x v="0"/>
    <x v="0"/>
  </r>
  <r>
    <x v="308"/>
    <x v="308"/>
    <x v="2"/>
    <s v="UN"/>
    <n v="38"/>
    <n v="1.1399999999999999"/>
    <n v="43.319999999999993"/>
    <x v="0"/>
    <x v="7"/>
    <n v="112"/>
    <n v="227.27039999999997"/>
    <n v="127.67999999999999"/>
    <n v="0.3392857142857143"/>
    <n v="35.368421052631575"/>
    <x v="0"/>
    <x v="0"/>
    <x v="0"/>
  </r>
  <r>
    <x v="8"/>
    <x v="8"/>
    <x v="3"/>
    <s v="UN"/>
    <n v="152"/>
    <n v="6.54"/>
    <n v="994.08"/>
    <x v="0"/>
    <x v="7"/>
    <n v="37.9"/>
    <n v="344.53373999999997"/>
    <n v="247.86599999999999"/>
    <n v="4.0105540897097631"/>
    <n v="2.9921052631578942"/>
    <x v="0"/>
    <x v="0"/>
    <x v="2"/>
  </r>
  <r>
    <x v="140"/>
    <x v="140"/>
    <x v="3"/>
    <s v="UN"/>
    <n v="843"/>
    <n v="52"/>
    <n v="43836"/>
    <x v="0"/>
    <x v="7"/>
    <n v="432"/>
    <n v="29427.84"/>
    <n v="22464"/>
    <n v="1.9513888888888888"/>
    <n v="6.1494661921708182"/>
    <x v="1"/>
    <x v="2"/>
    <x v="0"/>
  </r>
  <r>
    <x v="372"/>
    <x v="372"/>
    <x v="3"/>
    <s v="UN"/>
    <n v="125"/>
    <n v="3.42"/>
    <n v="427.5"/>
    <x v="0"/>
    <x v="7"/>
    <n v="131"/>
    <n v="779.5548"/>
    <n v="448.02"/>
    <n v="0.95419847328244278"/>
    <n v="12.575999999999999"/>
    <x v="0"/>
    <x v="0"/>
    <x v="0"/>
  </r>
  <r>
    <x v="372"/>
    <x v="372"/>
    <x v="3"/>
    <s v="UN"/>
    <n v="615"/>
    <n v="6.7"/>
    <n v="4120.5"/>
    <x v="0"/>
    <x v="7"/>
    <n v="76.8"/>
    <n v="704.94719999999984"/>
    <n v="514.55999999999995"/>
    <n v="8.0078125"/>
    <n v="1.4985365853658537"/>
    <x v="0"/>
    <x v="0"/>
    <x v="3"/>
  </r>
  <r>
    <x v="10"/>
    <x v="10"/>
    <x v="3"/>
    <s v="UN"/>
    <n v="346"/>
    <n v="2.65"/>
    <n v="916.9"/>
    <x v="0"/>
    <x v="7"/>
    <n v="113"/>
    <n v="556.97699999999998"/>
    <n v="299.45"/>
    <n v="3.0619469026548671"/>
    <n v="3.9190751445086707"/>
    <x v="0"/>
    <x v="1"/>
    <x v="2"/>
  </r>
  <r>
    <x v="237"/>
    <x v="237"/>
    <x v="3"/>
    <s v="UN"/>
    <n v="484"/>
    <n v="7.77"/>
    <n v="3760.68"/>
    <x v="0"/>
    <x v="7"/>
    <n v="60.4"/>
    <n v="868.21979999999985"/>
    <n v="469.30799999999994"/>
    <n v="8.0132450331125824"/>
    <n v="1.4975206611570249"/>
    <x v="0"/>
    <x v="1"/>
    <x v="3"/>
  </r>
  <r>
    <x v="496"/>
    <x v="496"/>
    <x v="3"/>
    <s v="UN"/>
    <n v="298"/>
    <n v="49"/>
    <n v="14602"/>
    <x v="0"/>
    <x v="7"/>
    <n v="940"/>
    <n v="69090"/>
    <n v="46060"/>
    <n v="0.31702127659574469"/>
    <n v="37.852348993288587"/>
    <x v="1"/>
    <x v="2"/>
    <x v="0"/>
  </r>
  <r>
    <x v="422"/>
    <x v="422"/>
    <x v="3"/>
    <s v="UN"/>
    <n v="366"/>
    <n v="5.2"/>
    <n v="1903.2"/>
    <x v="0"/>
    <x v="7"/>
    <n v="91.5"/>
    <n v="789.82799999999997"/>
    <n v="475.8"/>
    <n v="4"/>
    <n v="3"/>
    <x v="0"/>
    <x v="0"/>
    <x v="2"/>
  </r>
  <r>
    <x v="497"/>
    <x v="497"/>
    <x v="3"/>
    <s v="UN"/>
    <n v="178"/>
    <n v="66"/>
    <n v="11748"/>
    <x v="0"/>
    <x v="7"/>
    <n v="713"/>
    <n v="57881.34"/>
    <n v="47058"/>
    <n v="0.24964936886395511"/>
    <n v="48.067415730337082"/>
    <x v="1"/>
    <x v="2"/>
    <x v="0"/>
  </r>
  <r>
    <x v="498"/>
    <x v="498"/>
    <x v="3"/>
    <s v="UN"/>
    <n v="440"/>
    <n v="7.04"/>
    <n v="3097.6"/>
    <x v="0"/>
    <x v="7"/>
    <n v="73.3"/>
    <n v="877.25440000000003"/>
    <n v="516.03200000000004"/>
    <n v="6.0027285129604371"/>
    <n v="1.999090909090909"/>
    <x v="0"/>
    <x v="1"/>
    <x v="3"/>
  </r>
  <r>
    <x v="144"/>
    <x v="144"/>
    <x v="3"/>
    <s v="UN"/>
    <n v="1172"/>
    <n v="1.23"/>
    <n v="1441.56"/>
    <x v="0"/>
    <x v="7"/>
    <n v="102"/>
    <n v="229.59180000000001"/>
    <n v="125.46"/>
    <n v="11.490196078431373"/>
    <n v="1.0443686006825939"/>
    <x v="0"/>
    <x v="0"/>
    <x v="3"/>
  </r>
  <r>
    <x v="146"/>
    <x v="146"/>
    <x v="3"/>
    <s v="UN"/>
    <n v="196"/>
    <n v="1.81"/>
    <n v="354.76"/>
    <x v="0"/>
    <x v="7"/>
    <n v="76"/>
    <n v="182.95480000000001"/>
    <n v="137.56"/>
    <n v="2.5789473684210527"/>
    <n v="4.6530612244897958"/>
    <x v="0"/>
    <x v="0"/>
    <x v="0"/>
  </r>
  <r>
    <x v="246"/>
    <x v="246"/>
    <x v="3"/>
    <s v="UN"/>
    <n v="101"/>
    <n v="3.51"/>
    <n v="354.51"/>
    <x v="0"/>
    <x v="7"/>
    <n v="80"/>
    <n v="497.01599999999991"/>
    <n v="280.79999999999995"/>
    <n v="1.2625"/>
    <n v="9.5049504950495045"/>
    <x v="0"/>
    <x v="1"/>
    <x v="0"/>
  </r>
  <r>
    <x v="11"/>
    <x v="11"/>
    <x v="3"/>
    <s v="UN"/>
    <n v="141"/>
    <n v="3.55"/>
    <n v="500.54999999999995"/>
    <x v="0"/>
    <x v="7"/>
    <n v="71"/>
    <n v="418.40299999999996"/>
    <n v="252.04999999999998"/>
    <n v="1.9859154929577465"/>
    <n v="6.042553191489362"/>
    <x v="0"/>
    <x v="0"/>
    <x v="0"/>
  </r>
  <r>
    <x v="315"/>
    <x v="315"/>
    <x v="3"/>
    <s v="UN"/>
    <n v="338"/>
    <n v="6.98"/>
    <n v="2359.2400000000002"/>
    <x v="0"/>
    <x v="7"/>
    <n v="24.1"/>
    <n v="247.28046000000003"/>
    <n v="168.21800000000002"/>
    <n v="14.024896265560166"/>
    <n v="0.85562130177514795"/>
    <x v="0"/>
    <x v="0"/>
    <x v="1"/>
  </r>
  <r>
    <x v="499"/>
    <x v="499"/>
    <x v="3"/>
    <s v="UN"/>
    <n v="409"/>
    <n v="6.35"/>
    <n v="2597.1499999999996"/>
    <x v="0"/>
    <x v="7"/>
    <n v="68.099999999999994"/>
    <n v="769.73429999999996"/>
    <n v="432.43499999999995"/>
    <n v="6.0058737151248174"/>
    <n v="1.9980440097799508"/>
    <x v="0"/>
    <x v="0"/>
    <x v="3"/>
  </r>
  <r>
    <x v="499"/>
    <x v="499"/>
    <x v="3"/>
    <s v="UN"/>
    <n v="144"/>
    <n v="1.74"/>
    <n v="250.56"/>
    <x v="0"/>
    <x v="7"/>
    <n v="128"/>
    <n v="371.94239999999996"/>
    <n v="222.72"/>
    <n v="1.125"/>
    <n v="10.666666666666666"/>
    <x v="0"/>
    <x v="0"/>
    <x v="0"/>
  </r>
  <r>
    <x v="375"/>
    <x v="375"/>
    <x v="3"/>
    <s v="UN"/>
    <n v="177"/>
    <n v="1.75"/>
    <n v="309.75"/>
    <x v="0"/>
    <x v="7"/>
    <n v="63"/>
    <n v="174.19499999999999"/>
    <n v="110.25"/>
    <n v="2.8095238095238093"/>
    <n v="4.2711864406779663"/>
    <x v="0"/>
    <x v="1"/>
    <x v="0"/>
  </r>
  <r>
    <x v="500"/>
    <x v="500"/>
    <x v="3"/>
    <s v="UN"/>
    <n v="1"/>
    <n v="5.81"/>
    <n v="5.81"/>
    <x v="0"/>
    <x v="7"/>
    <n v="111"/>
    <n v="1225.329"/>
    <n v="644.91"/>
    <n v="9.0090090090090089E-3"/>
    <n v="1332"/>
    <x v="0"/>
    <x v="0"/>
    <x v="0"/>
  </r>
  <r>
    <x v="150"/>
    <x v="150"/>
    <x v="3"/>
    <s v="UN"/>
    <n v="249"/>
    <n v="6.2"/>
    <n v="1543.8"/>
    <x v="0"/>
    <x v="7"/>
    <n v="31.1"/>
    <n v="364.42980000000006"/>
    <n v="192.82000000000002"/>
    <n v="8.0064308681672021"/>
    <n v="1.4987951807228916"/>
    <x v="0"/>
    <x v="1"/>
    <x v="3"/>
  </r>
  <r>
    <x v="16"/>
    <x v="16"/>
    <x v="3"/>
    <s v="UN"/>
    <n v="149"/>
    <n v="1.96"/>
    <n v="292.04000000000002"/>
    <x v="0"/>
    <x v="7"/>
    <n v="125"/>
    <n v="357.7"/>
    <n v="245"/>
    <n v="1.1919999999999999"/>
    <n v="10.067114093959733"/>
    <x v="0"/>
    <x v="1"/>
    <x v="0"/>
  </r>
  <r>
    <x v="154"/>
    <x v="154"/>
    <x v="3"/>
    <s v="UN"/>
    <n v="832"/>
    <n v="76"/>
    <n v="63232"/>
    <x v="0"/>
    <x v="7"/>
    <n v="927"/>
    <n v="129631.67999999999"/>
    <n v="70452"/>
    <n v="0.89751887810140241"/>
    <n v="13.370192307692307"/>
    <x v="1"/>
    <x v="2"/>
    <x v="0"/>
  </r>
  <r>
    <x v="377"/>
    <x v="377"/>
    <x v="3"/>
    <s v="UN"/>
    <n v="2"/>
    <n v="6.51"/>
    <n v="13.02"/>
    <x v="0"/>
    <x v="7"/>
    <n v="142"/>
    <n v="1229.4785999999999"/>
    <n v="924.42"/>
    <n v="1.4084507042253521E-2"/>
    <n v="852"/>
    <x v="0"/>
    <x v="1"/>
    <x v="0"/>
  </r>
  <r>
    <x v="377"/>
    <x v="377"/>
    <x v="3"/>
    <s v="UN"/>
    <n v="134"/>
    <n v="5.83"/>
    <n v="781.22"/>
    <x v="0"/>
    <x v="7"/>
    <n v="66.8"/>
    <n v="720.47140000000002"/>
    <n v="389.44399999999996"/>
    <n v="2.0059880239520957"/>
    <n v="5.982089552238806"/>
    <x v="0"/>
    <x v="1"/>
    <x v="0"/>
  </r>
  <r>
    <x v="250"/>
    <x v="250"/>
    <x v="3"/>
    <s v="UN"/>
    <n v="119"/>
    <n v="1.93"/>
    <n v="229.67"/>
    <x v="0"/>
    <x v="7"/>
    <n v="133"/>
    <n v="441.5068"/>
    <n v="256.69"/>
    <n v="0.89473684210526316"/>
    <n v="13.411764705882353"/>
    <x v="0"/>
    <x v="1"/>
    <x v="0"/>
  </r>
  <r>
    <x v="163"/>
    <x v="163"/>
    <x v="3"/>
    <s v="UN"/>
    <n v="77"/>
    <n v="75"/>
    <n v="5775"/>
    <x v="0"/>
    <x v="7"/>
    <n v="388"/>
    <n v="37539"/>
    <n v="29100"/>
    <n v="0.19845360824742267"/>
    <n v="60.467532467532472"/>
    <x v="1"/>
    <x v="2"/>
    <x v="0"/>
  </r>
  <r>
    <x v="433"/>
    <x v="433"/>
    <x v="3"/>
    <s v="UN"/>
    <n v="619"/>
    <n v="1.73"/>
    <n v="1070.8699999999999"/>
    <x v="0"/>
    <x v="7"/>
    <n v="96"/>
    <n v="244.13759999999999"/>
    <n v="166.07999999999998"/>
    <n v="6.447916666666667"/>
    <n v="1.8610662358642971"/>
    <x v="0"/>
    <x v="0"/>
    <x v="3"/>
  </r>
  <r>
    <x v="319"/>
    <x v="319"/>
    <x v="3"/>
    <s v="UN"/>
    <n v="190"/>
    <n v="4.0199999999999996"/>
    <n v="763.8"/>
    <x v="0"/>
    <x v="7"/>
    <n v="63.1"/>
    <n v="360.20003999999994"/>
    <n v="253.66199999999998"/>
    <n v="3.0110935023771792"/>
    <n v="3.9852631578947366"/>
    <x v="0"/>
    <x v="0"/>
    <x v="2"/>
  </r>
  <r>
    <x v="434"/>
    <x v="434"/>
    <x v="3"/>
    <s v="UN"/>
    <n v="868"/>
    <n v="4.5999999999999996"/>
    <n v="3992.7999999999997"/>
    <x v="0"/>
    <x v="7"/>
    <n v="66.7"/>
    <n v="463.29820000000001"/>
    <n v="306.82"/>
    <n v="13.013493253373312"/>
    <n v="0.92211981566820289"/>
    <x v="0"/>
    <x v="0"/>
    <x v="1"/>
  </r>
  <r>
    <x v="164"/>
    <x v="164"/>
    <x v="3"/>
    <s v="UN"/>
    <n v="105"/>
    <n v="7.1"/>
    <n v="745.5"/>
    <x v="0"/>
    <x v="7"/>
    <n v="52.2"/>
    <n v="466.9812"/>
    <n v="370.62"/>
    <n v="2.0114942528735633"/>
    <n v="5.9657142857142853"/>
    <x v="0"/>
    <x v="1"/>
    <x v="0"/>
  </r>
  <r>
    <x v="437"/>
    <x v="437"/>
    <x v="3"/>
    <s v="UN"/>
    <n v="647"/>
    <n v="1.85"/>
    <n v="1196.95"/>
    <x v="0"/>
    <x v="7"/>
    <n v="117"/>
    <n v="281.38500000000005"/>
    <n v="216.45000000000002"/>
    <n v="5.5299145299145298"/>
    <n v="2.1700154559505411"/>
    <x v="0"/>
    <x v="1"/>
    <x v="2"/>
  </r>
  <r>
    <x v="30"/>
    <x v="30"/>
    <x v="3"/>
    <s v="UN"/>
    <n v="64"/>
    <n v="4.16"/>
    <n v="266.24"/>
    <x v="0"/>
    <x v="7"/>
    <n v="63.4"/>
    <n v="356.05440000000004"/>
    <n v="263.74400000000003"/>
    <n v="1.0094637223974763"/>
    <n v="11.887500000000001"/>
    <x v="0"/>
    <x v="0"/>
    <x v="0"/>
  </r>
  <r>
    <x v="382"/>
    <x v="382"/>
    <x v="3"/>
    <s v="UN"/>
    <n v="791"/>
    <n v="74"/>
    <n v="58534"/>
    <x v="0"/>
    <x v="7"/>
    <n v="301"/>
    <n v="28733.46"/>
    <n v="22274"/>
    <n v="2.6279069767441858"/>
    <n v="4.5663716814159292"/>
    <x v="1"/>
    <x v="2"/>
    <x v="0"/>
  </r>
  <r>
    <x v="501"/>
    <x v="501"/>
    <x v="3"/>
    <s v="UN"/>
    <n v="1320"/>
    <n v="6.27"/>
    <n v="8276.4"/>
    <x v="0"/>
    <x v="7"/>
    <n v="77.599999999999994"/>
    <n v="647.11415999999986"/>
    <n v="486.55199999999991"/>
    <n v="17.010309278350515"/>
    <n v="0.70545454545454545"/>
    <x v="0"/>
    <x v="0"/>
    <x v="1"/>
  </r>
  <r>
    <x v="501"/>
    <x v="501"/>
    <x v="3"/>
    <s v="UN"/>
    <n v="383"/>
    <n v="2.0699999999999998"/>
    <n v="792.81"/>
    <x v="0"/>
    <x v="7"/>
    <n v="98"/>
    <n v="279.94679999999994"/>
    <n v="202.85999999999999"/>
    <n v="3.9081632653061225"/>
    <n v="3.0704960835509136"/>
    <x v="0"/>
    <x v="0"/>
    <x v="2"/>
  </r>
  <r>
    <x v="38"/>
    <x v="38"/>
    <x v="3"/>
    <s v="UN"/>
    <n v="132"/>
    <n v="2.65"/>
    <n v="349.8"/>
    <x v="0"/>
    <x v="7"/>
    <n v="123"/>
    <n v="570.41250000000002"/>
    <n v="325.95"/>
    <n v="1.0731707317073171"/>
    <n v="11.181818181818182"/>
    <x v="0"/>
    <x v="0"/>
    <x v="0"/>
  </r>
  <r>
    <x v="502"/>
    <x v="502"/>
    <x v="3"/>
    <s v="UN"/>
    <n v="830"/>
    <n v="7.08"/>
    <n v="5876.4"/>
    <x v="0"/>
    <x v="7"/>
    <n v="69.099999999999994"/>
    <n v="675.13463999999988"/>
    <n v="489.22799999999995"/>
    <n v="12.011577424023155"/>
    <n v="0.99903614457831325"/>
    <x v="0"/>
    <x v="0"/>
    <x v="1"/>
  </r>
  <r>
    <x v="260"/>
    <x v="260"/>
    <x v="3"/>
    <s v="UN"/>
    <n v="113"/>
    <n v="2.74"/>
    <n v="309.62"/>
    <x v="0"/>
    <x v="7"/>
    <n v="83"/>
    <n v="272.904"/>
    <n v="227.42000000000002"/>
    <n v="1.3614457831325302"/>
    <n v="8.8141592920353986"/>
    <x v="0"/>
    <x v="1"/>
    <x v="0"/>
  </r>
  <r>
    <x v="42"/>
    <x v="42"/>
    <x v="3"/>
    <s v="UN"/>
    <n v="330"/>
    <n v="4.17"/>
    <n v="1376.1"/>
    <x v="0"/>
    <x v="7"/>
    <n v="54.9"/>
    <n v="343.39949999999999"/>
    <n v="228.93299999999999"/>
    <n v="6.0109289617486343"/>
    <n v="1.9963636363636361"/>
    <x v="0"/>
    <x v="0"/>
    <x v="3"/>
  </r>
  <r>
    <x v="503"/>
    <x v="503"/>
    <x v="3"/>
    <s v="UN"/>
    <n v="560"/>
    <n v="1.34"/>
    <n v="750.40000000000009"/>
    <x v="0"/>
    <x v="7"/>
    <n v="112"/>
    <n v="258.13760000000002"/>
    <n v="150.08000000000001"/>
    <n v="5"/>
    <n v="2.4"/>
    <x v="0"/>
    <x v="0"/>
    <x v="2"/>
  </r>
  <r>
    <x v="438"/>
    <x v="438"/>
    <x v="3"/>
    <s v="UN"/>
    <n v="255"/>
    <n v="6.71"/>
    <n v="1711.05"/>
    <x v="0"/>
    <x v="7"/>
    <n v="79"/>
    <n v="943.56020000000001"/>
    <n v="530.09"/>
    <n v="3.2278481012658227"/>
    <n v="3.7176470588235295"/>
    <x v="0"/>
    <x v="0"/>
    <x v="2"/>
  </r>
  <r>
    <x v="332"/>
    <x v="332"/>
    <x v="3"/>
    <s v="UN"/>
    <n v="611"/>
    <n v="4.1399999999999997"/>
    <n v="2529.54"/>
    <x v="0"/>
    <x v="7"/>
    <n v="61.1"/>
    <n v="311.13341999999994"/>
    <n v="252.95399999999998"/>
    <n v="10"/>
    <n v="1.2"/>
    <x v="0"/>
    <x v="0"/>
    <x v="3"/>
  </r>
  <r>
    <x v="483"/>
    <x v="483"/>
    <x v="3"/>
    <s v="UN"/>
    <n v="1228"/>
    <n v="3.88"/>
    <n v="4764.6399999999994"/>
    <x v="0"/>
    <x v="7"/>
    <n v="72.2"/>
    <n v="386.58768000000003"/>
    <n v="280.13600000000002"/>
    <n v="17.008310249307478"/>
    <n v="0.70553745928338774"/>
    <x v="0"/>
    <x v="0"/>
    <x v="1"/>
  </r>
  <r>
    <x v="504"/>
    <x v="504"/>
    <x v="3"/>
    <s v="UN"/>
    <n v="1673"/>
    <n v="2.73"/>
    <n v="4567.29"/>
    <x v="0"/>
    <x v="7"/>
    <n v="98.4"/>
    <n v="411.00696000000005"/>
    <n v="268.63200000000001"/>
    <n v="17.002032520325201"/>
    <n v="0.70579796772265402"/>
    <x v="0"/>
    <x v="1"/>
    <x v="1"/>
  </r>
  <r>
    <x v="265"/>
    <x v="265"/>
    <x v="3"/>
    <s v="UN"/>
    <n v="37"/>
    <n v="4.3899999999999997"/>
    <n v="162.42999999999998"/>
    <x v="0"/>
    <x v="7"/>
    <n v="116"/>
    <n v="957.37119999999993"/>
    <n v="509.23999999999995"/>
    <n v="0.31896551724137934"/>
    <n v="37.621621621621621"/>
    <x v="0"/>
    <x v="1"/>
    <x v="0"/>
  </r>
  <r>
    <x v="265"/>
    <x v="265"/>
    <x v="3"/>
    <s v="UN"/>
    <n v="2"/>
    <n v="6.85"/>
    <n v="13.7"/>
    <x v="0"/>
    <x v="7"/>
    <n v="93"/>
    <n v="815.42399999999998"/>
    <n v="637.04999999999995"/>
    <n v="2.1505376344086023E-2"/>
    <n v="558"/>
    <x v="0"/>
    <x v="1"/>
    <x v="0"/>
  </r>
  <r>
    <x v="441"/>
    <x v="441"/>
    <x v="3"/>
    <s v="UN"/>
    <n v="200"/>
    <n v="7.83"/>
    <n v="1566"/>
    <x v="0"/>
    <x v="7"/>
    <n v="100"/>
    <n v="1323.27"/>
    <n v="783"/>
    <n v="2"/>
    <n v="6"/>
    <x v="0"/>
    <x v="0"/>
    <x v="0"/>
  </r>
  <r>
    <x v="49"/>
    <x v="49"/>
    <x v="3"/>
    <s v="UN"/>
    <n v="619"/>
    <n v="40"/>
    <n v="24760"/>
    <x v="0"/>
    <x v="7"/>
    <n v="638"/>
    <n v="47467.199999999997"/>
    <n v="25520"/>
    <n v="0.97021943573667713"/>
    <n v="12.368336025848143"/>
    <x v="1"/>
    <x v="2"/>
    <x v="0"/>
  </r>
  <r>
    <x v="505"/>
    <x v="505"/>
    <x v="4"/>
    <s v="UN"/>
    <n v="354"/>
    <n v="6.76"/>
    <n v="2393.04"/>
    <x v="0"/>
    <x v="7"/>
    <n v="58.9"/>
    <n v="684.84208000000001"/>
    <n v="398.16399999999999"/>
    <n v="6.01018675721562"/>
    <n v="1.9966101694915253"/>
    <x v="0"/>
    <x v="0"/>
    <x v="3"/>
  </r>
  <r>
    <x v="269"/>
    <x v="269"/>
    <x v="4"/>
    <s v="UN"/>
    <n v="190"/>
    <n v="78"/>
    <n v="14820"/>
    <x v="0"/>
    <x v="7"/>
    <n v="879"/>
    <n v="95986.8"/>
    <n v="68562"/>
    <n v="0.2161547212741752"/>
    <n v="55.515789473684208"/>
    <x v="1"/>
    <x v="2"/>
    <x v="0"/>
  </r>
  <r>
    <x v="388"/>
    <x v="388"/>
    <x v="4"/>
    <s v="UN"/>
    <n v="993"/>
    <n v="1.54"/>
    <n v="1529.22"/>
    <x v="0"/>
    <x v="7"/>
    <n v="51"/>
    <n v="129.59100000000001"/>
    <n v="78.540000000000006"/>
    <n v="19.470588235294116"/>
    <n v="0.61631419939577048"/>
    <x v="0"/>
    <x v="1"/>
    <x v="1"/>
  </r>
  <r>
    <x v="185"/>
    <x v="185"/>
    <x v="4"/>
    <s v="UN"/>
    <n v="124"/>
    <n v="75"/>
    <n v="9300"/>
    <x v="0"/>
    <x v="7"/>
    <n v="322"/>
    <n v="34776"/>
    <n v="24150"/>
    <n v="0.38509316770186336"/>
    <n v="31.161290322580644"/>
    <x v="1"/>
    <x v="2"/>
    <x v="0"/>
  </r>
  <r>
    <x v="506"/>
    <x v="506"/>
    <x v="4"/>
    <s v="UN"/>
    <n v="606"/>
    <n v="5.87"/>
    <n v="3557.2200000000003"/>
    <x v="0"/>
    <x v="7"/>
    <n v="35.6"/>
    <n v="298.82996000000003"/>
    <n v="208.97200000000001"/>
    <n v="17.022471910112358"/>
    <n v="0.70495049504950502"/>
    <x v="0"/>
    <x v="1"/>
    <x v="1"/>
  </r>
  <r>
    <x v="58"/>
    <x v="58"/>
    <x v="4"/>
    <s v="UN"/>
    <n v="61"/>
    <n v="6.47"/>
    <n v="394.66999999999996"/>
    <x v="0"/>
    <x v="7"/>
    <n v="102"/>
    <n v="791.92799999999988"/>
    <n v="659.93999999999994"/>
    <n v="0.59803921568627449"/>
    <n v="20.065573770491802"/>
    <x v="0"/>
    <x v="0"/>
    <x v="0"/>
  </r>
  <r>
    <x v="444"/>
    <x v="444"/>
    <x v="4"/>
    <s v="UN"/>
    <n v="996"/>
    <n v="2.88"/>
    <n v="2868.48"/>
    <x v="0"/>
    <x v="7"/>
    <n v="90.5"/>
    <n v="419.63040000000001"/>
    <n v="260.64"/>
    <n v="11.005524861878452"/>
    <n v="1.0903614457831325"/>
    <x v="0"/>
    <x v="0"/>
    <x v="3"/>
  </r>
  <r>
    <x v="389"/>
    <x v="389"/>
    <x v="4"/>
    <s v="UN"/>
    <n v="250"/>
    <n v="6.26"/>
    <n v="1565"/>
    <x v="0"/>
    <x v="7"/>
    <n v="83.2"/>
    <n v="874.99775999999997"/>
    <n v="520.83199999999999"/>
    <n v="3.0048076923076921"/>
    <n v="3.9936000000000003"/>
    <x v="0"/>
    <x v="0"/>
    <x v="2"/>
  </r>
  <r>
    <x v="186"/>
    <x v="186"/>
    <x v="4"/>
    <s v="UN"/>
    <n v="266"/>
    <n v="79"/>
    <n v="21014"/>
    <x v="0"/>
    <x v="7"/>
    <n v="875"/>
    <n v="99540"/>
    <n v="69125"/>
    <n v="0.30399999999999999"/>
    <n v="39.473684210526315"/>
    <x v="1"/>
    <x v="2"/>
    <x v="0"/>
  </r>
  <r>
    <x v="390"/>
    <x v="390"/>
    <x v="4"/>
    <s v="UN"/>
    <n v="0"/>
    <n v="5.77"/>
    <n v="0"/>
    <x v="0"/>
    <x v="7"/>
    <n v="37.4"/>
    <n v="369.01457999999997"/>
    <n v="215.79799999999997"/>
    <n v="0"/>
    <n v="0"/>
    <x v="0"/>
    <x v="1"/>
    <x v="0"/>
  </r>
  <r>
    <x v="61"/>
    <x v="61"/>
    <x v="4"/>
    <s v="UN"/>
    <n v="573"/>
    <n v="4.1900000000000004"/>
    <n v="2400.8700000000003"/>
    <x v="0"/>
    <x v="7"/>
    <n v="0"/>
    <n v="0"/>
    <n v="0"/>
    <n v="0"/>
    <n v="0"/>
    <x v="0"/>
    <x v="0"/>
    <x v="4"/>
  </r>
  <r>
    <x v="61"/>
    <x v="61"/>
    <x v="4"/>
    <s v="UN"/>
    <n v="201"/>
    <n v="6.61"/>
    <n v="1328.6100000000001"/>
    <x v="0"/>
    <x v="7"/>
    <n v="66.7"/>
    <n v="542.29101000000014"/>
    <n v="440.88700000000006"/>
    <n v="3.0134932533733134"/>
    <n v="3.982089552238806"/>
    <x v="0"/>
    <x v="0"/>
    <x v="2"/>
  </r>
  <r>
    <x v="337"/>
    <x v="337"/>
    <x v="4"/>
    <s v="UN"/>
    <n v="144"/>
    <n v="7.1"/>
    <n v="1022.4"/>
    <x v="0"/>
    <x v="7"/>
    <n v="71.7"/>
    <n v="692.33519999999999"/>
    <n v="509.07"/>
    <n v="2.00836820083682"/>
    <n v="5.9750000000000005"/>
    <x v="0"/>
    <x v="1"/>
    <x v="0"/>
  </r>
  <r>
    <x v="272"/>
    <x v="272"/>
    <x v="4"/>
    <s v="UN"/>
    <n v="163"/>
    <n v="6.71"/>
    <n v="1093.73"/>
    <x v="0"/>
    <x v="7"/>
    <n v="40.6"/>
    <n v="422.26029999999997"/>
    <n v="272.42599999999999"/>
    <n v="4.0147783251231521"/>
    <n v="2.9889570552147244"/>
    <x v="0"/>
    <x v="0"/>
    <x v="2"/>
  </r>
  <r>
    <x v="188"/>
    <x v="188"/>
    <x v="4"/>
    <s v="UN"/>
    <n v="690"/>
    <n v="3.1"/>
    <n v="2139"/>
    <x v="0"/>
    <x v="7"/>
    <n v="131"/>
    <n v="507.625"/>
    <n v="406.1"/>
    <n v="5.2671755725190836"/>
    <n v="2.2782608695652176"/>
    <x v="0"/>
    <x v="0"/>
    <x v="2"/>
  </r>
  <r>
    <x v="446"/>
    <x v="446"/>
    <x v="4"/>
    <s v="UN"/>
    <n v="93"/>
    <n v="1.61"/>
    <n v="149.73000000000002"/>
    <x v="0"/>
    <x v="7"/>
    <n v="147"/>
    <n v="333.7047"/>
    <n v="236.67000000000002"/>
    <n v="0.63265306122448983"/>
    <n v="18.967741935483868"/>
    <x v="0"/>
    <x v="1"/>
    <x v="0"/>
  </r>
  <r>
    <x v="274"/>
    <x v="274"/>
    <x v="4"/>
    <s v="UN"/>
    <n v="347"/>
    <n v="3.06"/>
    <n v="1061.82"/>
    <x v="0"/>
    <x v="7"/>
    <n v="57.8"/>
    <n v="313.05635999999998"/>
    <n v="176.86799999999999"/>
    <n v="6.0034602076124575"/>
    <n v="1.9988472622478384"/>
    <x v="0"/>
    <x v="0"/>
    <x v="3"/>
  </r>
  <r>
    <x v="340"/>
    <x v="340"/>
    <x v="5"/>
    <s v="UN"/>
    <n v="329"/>
    <n v="2.12"/>
    <n v="697.48"/>
    <x v="0"/>
    <x v="7"/>
    <n v="127"/>
    <n v="350.01200000000006"/>
    <n v="269.24"/>
    <n v="2.590551181102362"/>
    <n v="4.632218844984803"/>
    <x v="0"/>
    <x v="1"/>
    <x v="0"/>
  </r>
  <r>
    <x v="70"/>
    <x v="70"/>
    <x v="5"/>
    <s v="UN"/>
    <n v="1640"/>
    <n v="7.42"/>
    <n v="12168.8"/>
    <x v="0"/>
    <x v="7"/>
    <n v="91.1"/>
    <n v="932.82755999999995"/>
    <n v="675.96199999999999"/>
    <n v="18.00219538968167"/>
    <n v="0.66658536585365846"/>
    <x v="0"/>
    <x v="0"/>
    <x v="1"/>
  </r>
  <r>
    <x v="71"/>
    <x v="71"/>
    <x v="5"/>
    <s v="UN"/>
    <n v="0"/>
    <n v="3.17"/>
    <n v="0"/>
    <x v="0"/>
    <x v="7"/>
    <n v="47.8"/>
    <n v="262.13997999999998"/>
    <n v="151.52599999999998"/>
    <n v="0"/>
    <n v="0"/>
    <x v="0"/>
    <x v="1"/>
    <x v="0"/>
  </r>
  <r>
    <x v="486"/>
    <x v="486"/>
    <x v="5"/>
    <s v="UN"/>
    <n v="28"/>
    <n v="6.66"/>
    <n v="186.48000000000002"/>
    <x v="0"/>
    <x v="7"/>
    <n v="100"/>
    <n v="1105.56"/>
    <n v="666"/>
    <n v="0.28000000000000003"/>
    <n v="42.857142857142854"/>
    <x v="0"/>
    <x v="1"/>
    <x v="0"/>
  </r>
  <r>
    <x v="191"/>
    <x v="191"/>
    <x v="5"/>
    <s v="UN"/>
    <n v="1347"/>
    <n v="6.16"/>
    <n v="8297.52"/>
    <x v="0"/>
    <x v="7"/>
    <n v="0"/>
    <n v="0"/>
    <n v="0"/>
    <n v="0"/>
    <n v="0"/>
    <x v="0"/>
    <x v="0"/>
    <x v="4"/>
  </r>
  <r>
    <x v="507"/>
    <x v="507"/>
    <x v="6"/>
    <s v="UN"/>
    <n v="1053"/>
    <n v="59"/>
    <n v="62127"/>
    <x v="0"/>
    <x v="7"/>
    <n v="800"/>
    <n v="70800"/>
    <n v="47200"/>
    <n v="1.3162499999999999"/>
    <n v="9.116809116809117"/>
    <x v="1"/>
    <x v="2"/>
    <x v="0"/>
  </r>
  <r>
    <x v="77"/>
    <x v="77"/>
    <x v="6"/>
    <s v="UN"/>
    <n v="0"/>
    <n v="3.87"/>
    <n v="0"/>
    <x v="0"/>
    <x v="7"/>
    <n v="128"/>
    <n v="594.43200000000002"/>
    <n v="495.36"/>
    <n v="0"/>
    <n v="0"/>
    <x v="0"/>
    <x v="0"/>
    <x v="0"/>
  </r>
  <r>
    <x v="352"/>
    <x v="352"/>
    <x v="6"/>
    <s v="UN"/>
    <n v="336"/>
    <n v="5.37"/>
    <n v="1804.32"/>
    <x v="0"/>
    <x v="7"/>
    <n v="131"/>
    <n v="1294.3848"/>
    <n v="703.47"/>
    <n v="2.5648854961832059"/>
    <n v="4.6785714285714288"/>
    <x v="0"/>
    <x v="0"/>
    <x v="0"/>
  </r>
  <r>
    <x v="195"/>
    <x v="195"/>
    <x v="6"/>
    <s v="UN"/>
    <n v="172"/>
    <n v="3.11"/>
    <n v="534.91999999999996"/>
    <x v="0"/>
    <x v="7"/>
    <n v="136"/>
    <n v="778.24639999999999"/>
    <n v="422.96"/>
    <n v="1.2647058823529411"/>
    <n v="9.4883720930232567"/>
    <x v="0"/>
    <x v="0"/>
    <x v="0"/>
  </r>
  <r>
    <x v="197"/>
    <x v="197"/>
    <x v="6"/>
    <s v="UN"/>
    <n v="152"/>
    <n v="5.68"/>
    <n v="863.3599999999999"/>
    <x v="0"/>
    <x v="7"/>
    <n v="145"/>
    <n v="1507.1879999999999"/>
    <n v="823.59999999999991"/>
    <n v="1.0482758620689656"/>
    <n v="11.44736842105263"/>
    <x v="0"/>
    <x v="0"/>
    <x v="0"/>
  </r>
  <r>
    <x v="452"/>
    <x v="452"/>
    <x v="6"/>
    <s v="UN"/>
    <n v="142"/>
    <n v="6.43"/>
    <n v="913.06"/>
    <x v="0"/>
    <x v="7"/>
    <n v="47.2"/>
    <n v="525.04808000000003"/>
    <n v="303.49599999999998"/>
    <n v="3.0084745762711864"/>
    <n v="3.9887323943661972"/>
    <x v="0"/>
    <x v="0"/>
    <x v="2"/>
  </r>
  <r>
    <x v="81"/>
    <x v="81"/>
    <x v="6"/>
    <s v="UN"/>
    <n v="0"/>
    <n v="49"/>
    <n v="0"/>
    <x v="0"/>
    <x v="7"/>
    <n v="715"/>
    <n v="66216.149999999994"/>
    <n v="35035"/>
    <n v="0"/>
    <n v="0"/>
    <x v="1"/>
    <x v="2"/>
    <x v="0"/>
  </r>
  <r>
    <x v="199"/>
    <x v="199"/>
    <x v="6"/>
    <s v="UN"/>
    <n v="1220"/>
    <n v="79"/>
    <n v="96380"/>
    <x v="0"/>
    <x v="7"/>
    <n v="827"/>
    <n v="99959.49"/>
    <n v="65333"/>
    <n v="1.4752116082224909"/>
    <n v="8.1344262295081968"/>
    <x v="1"/>
    <x v="2"/>
    <x v="0"/>
  </r>
  <r>
    <x v="202"/>
    <x v="202"/>
    <x v="7"/>
    <s v="UN"/>
    <n v="314"/>
    <n v="57"/>
    <n v="17898"/>
    <x v="0"/>
    <x v="7"/>
    <n v="744"/>
    <n v="78030.720000000001"/>
    <n v="42408"/>
    <n v="0.42204301075268819"/>
    <n v="28.433121019108281"/>
    <x v="1"/>
    <x v="2"/>
    <x v="0"/>
  </r>
  <r>
    <x v="202"/>
    <x v="202"/>
    <x v="7"/>
    <s v="UN"/>
    <n v="440"/>
    <n v="64"/>
    <n v="28160"/>
    <x v="0"/>
    <x v="7"/>
    <n v="750"/>
    <n v="71520"/>
    <n v="48000"/>
    <n v="0.58666666666666667"/>
    <n v="20.454545454545453"/>
    <x v="1"/>
    <x v="2"/>
    <x v="0"/>
  </r>
  <r>
    <x v="508"/>
    <x v="508"/>
    <x v="7"/>
    <s v="UN"/>
    <n v="1106"/>
    <n v="2.64"/>
    <n v="2919.84"/>
    <x v="0"/>
    <x v="7"/>
    <n v="73.7"/>
    <n v="305.47176000000002"/>
    <n v="194.56800000000001"/>
    <n v="15.006784260515603"/>
    <n v="0.79963833634719717"/>
    <x v="0"/>
    <x v="0"/>
    <x v="1"/>
  </r>
  <r>
    <x v="85"/>
    <x v="85"/>
    <x v="7"/>
    <s v="UN"/>
    <n v="0"/>
    <n v="6.08"/>
    <n v="0"/>
    <x v="0"/>
    <x v="7"/>
    <n v="141"/>
    <n v="1345.9295999999999"/>
    <n v="857.28"/>
    <n v="0"/>
    <n v="0"/>
    <x v="0"/>
    <x v="0"/>
    <x v="0"/>
  </r>
  <r>
    <x v="354"/>
    <x v="354"/>
    <x v="7"/>
    <s v="UN"/>
    <n v="185"/>
    <n v="76"/>
    <n v="14060"/>
    <x v="0"/>
    <x v="7"/>
    <n v="719"/>
    <n v="92894.8"/>
    <n v="54644"/>
    <n v="0.2573018080667594"/>
    <n v="46.637837837837836"/>
    <x v="1"/>
    <x v="2"/>
    <x v="0"/>
  </r>
  <r>
    <x v="203"/>
    <x v="203"/>
    <x v="7"/>
    <s v="UN"/>
    <n v="106"/>
    <n v="6.75"/>
    <n v="715.5"/>
    <x v="0"/>
    <x v="7"/>
    <n v="26.4"/>
    <n v="301.15800000000002"/>
    <n v="178.2"/>
    <n v="4.0151515151515156"/>
    <n v="2.9886792452830186"/>
    <x v="0"/>
    <x v="1"/>
    <x v="2"/>
  </r>
  <r>
    <x v="89"/>
    <x v="89"/>
    <x v="7"/>
    <s v="UN"/>
    <n v="262"/>
    <n v="32"/>
    <n v="8384"/>
    <x v="0"/>
    <x v="7"/>
    <n v="466"/>
    <n v="24604.799999999999"/>
    <n v="14912"/>
    <n v="0.5622317596566524"/>
    <n v="21.343511450381676"/>
    <x v="2"/>
    <x v="2"/>
    <x v="0"/>
  </r>
  <r>
    <x v="402"/>
    <x v="402"/>
    <x v="7"/>
    <s v="UN"/>
    <n v="706"/>
    <n v="6.53"/>
    <n v="4610.18"/>
    <x v="0"/>
    <x v="7"/>
    <n v="78.400000000000006"/>
    <n v="686.01568000000009"/>
    <n v="511.95200000000006"/>
    <n v="9.0051020408163254"/>
    <n v="1.3325779036827197"/>
    <x v="0"/>
    <x v="1"/>
    <x v="3"/>
  </r>
  <r>
    <x v="489"/>
    <x v="489"/>
    <x v="7"/>
    <s v="UN"/>
    <n v="297"/>
    <n v="4.03"/>
    <n v="1196.9100000000001"/>
    <x v="0"/>
    <x v="7"/>
    <n v="143"/>
    <n v="887.48660000000018"/>
    <n v="576.29000000000008"/>
    <n v="2.0769230769230771"/>
    <n v="5.7777777777777777"/>
    <x v="0"/>
    <x v="0"/>
    <x v="0"/>
  </r>
  <r>
    <x v="509"/>
    <x v="509"/>
    <x v="7"/>
    <s v="UN"/>
    <n v="89"/>
    <n v="66"/>
    <n v="5874"/>
    <x v="0"/>
    <x v="7"/>
    <n v="887"/>
    <n v="91910.94"/>
    <n v="58542"/>
    <n v="0.10033821871476889"/>
    <n v="119.59550561797752"/>
    <x v="1"/>
    <x v="2"/>
    <x v="0"/>
  </r>
  <r>
    <x v="510"/>
    <x v="510"/>
    <x v="7"/>
    <s v="UN"/>
    <n v="560"/>
    <n v="7.75"/>
    <n v="4340"/>
    <x v="0"/>
    <x v="7"/>
    <n v="40"/>
    <n v="437.1"/>
    <n v="310"/>
    <n v="14"/>
    <n v="0.8571428571428571"/>
    <x v="0"/>
    <x v="0"/>
    <x v="1"/>
  </r>
  <r>
    <x v="463"/>
    <x v="463"/>
    <x v="7"/>
    <s v="UN"/>
    <n v="178"/>
    <n v="1.69"/>
    <n v="300.82"/>
    <x v="0"/>
    <x v="7"/>
    <n v="102"/>
    <n v="217.19880000000001"/>
    <n v="172.38"/>
    <n v="1.7450980392156863"/>
    <n v="6.8764044943820224"/>
    <x v="0"/>
    <x v="1"/>
    <x v="0"/>
  </r>
  <r>
    <x v="464"/>
    <x v="464"/>
    <x v="7"/>
    <s v="UN"/>
    <n v="316"/>
    <n v="7.67"/>
    <n v="2423.7199999999998"/>
    <x v="0"/>
    <x v="7"/>
    <n v="78.900000000000006"/>
    <n v="992.46732000000009"/>
    <n v="605.16300000000001"/>
    <n v="4.005069708491761"/>
    <n v="2.99620253164557"/>
    <x v="0"/>
    <x v="0"/>
    <x v="2"/>
  </r>
  <r>
    <x v="465"/>
    <x v="465"/>
    <x v="7"/>
    <s v="UN"/>
    <n v="411"/>
    <n v="1.86"/>
    <n v="764.46"/>
    <x v="0"/>
    <x v="7"/>
    <n v="130"/>
    <n v="396.55200000000002"/>
    <n v="241.8"/>
    <n v="3.1615384615384614"/>
    <n v="3.7956204379562046"/>
    <x v="0"/>
    <x v="0"/>
    <x v="2"/>
  </r>
  <r>
    <x v="207"/>
    <x v="207"/>
    <x v="7"/>
    <s v="UN"/>
    <n v="435"/>
    <n v="1.86"/>
    <n v="809.1"/>
    <x v="0"/>
    <x v="7"/>
    <n v="132"/>
    <n v="365.82480000000004"/>
    <n v="245.52"/>
    <n v="3.2954545454545454"/>
    <n v="3.6413793103448278"/>
    <x v="0"/>
    <x v="1"/>
    <x v="2"/>
  </r>
  <r>
    <x v="357"/>
    <x v="357"/>
    <x v="7"/>
    <s v="UN"/>
    <n v="76"/>
    <n v="4.26"/>
    <n v="323.76"/>
    <x v="0"/>
    <x v="7"/>
    <n v="122"/>
    <n v="893.91840000000013"/>
    <n v="519.72"/>
    <n v="0.62295081967213117"/>
    <n v="19.263157894736842"/>
    <x v="0"/>
    <x v="1"/>
    <x v="0"/>
  </r>
  <r>
    <x v="208"/>
    <x v="208"/>
    <x v="7"/>
    <s v="UN"/>
    <n v="1142"/>
    <n v="7.75"/>
    <n v="8850.5"/>
    <x v="0"/>
    <x v="7"/>
    <n v="63.4"/>
    <n v="766.50599999999986"/>
    <n v="491.34999999999997"/>
    <n v="18.012618296529968"/>
    <n v="0.66619964973730295"/>
    <x v="0"/>
    <x v="0"/>
    <x v="1"/>
  </r>
  <r>
    <x v="209"/>
    <x v="209"/>
    <x v="7"/>
    <s v="UN"/>
    <n v="754"/>
    <n v="74"/>
    <n v="55796"/>
    <x v="0"/>
    <x v="7"/>
    <n v="440"/>
    <n v="52096"/>
    <n v="32560"/>
    <n v="1.7136363636363636"/>
    <n v="7.0026525198938989"/>
    <x v="1"/>
    <x v="2"/>
    <x v="0"/>
  </r>
  <r>
    <x v="358"/>
    <x v="358"/>
    <x v="7"/>
    <s v="UN"/>
    <n v="280"/>
    <n v="1.5"/>
    <n v="420"/>
    <x v="0"/>
    <x v="7"/>
    <n v="60"/>
    <n v="149.4"/>
    <n v="90"/>
    <n v="4.666666666666667"/>
    <n v="2.5714285714285712"/>
    <x v="0"/>
    <x v="1"/>
    <x v="2"/>
  </r>
  <r>
    <x v="97"/>
    <x v="97"/>
    <x v="7"/>
    <s v="UN"/>
    <n v="232"/>
    <n v="3.02"/>
    <n v="700.64"/>
    <x v="0"/>
    <x v="7"/>
    <n v="57.8"/>
    <n v="296.74519999999995"/>
    <n v="174.55599999999998"/>
    <n v="4.0138408304498272"/>
    <n v="2.989655172413793"/>
    <x v="0"/>
    <x v="1"/>
    <x v="2"/>
  </r>
  <r>
    <x v="511"/>
    <x v="511"/>
    <x v="7"/>
    <s v="UN"/>
    <n v="290"/>
    <n v="2.23"/>
    <n v="646.70000000000005"/>
    <x v="0"/>
    <x v="7"/>
    <n v="150"/>
    <n v="608.79"/>
    <n v="334.5"/>
    <n v="1.9333333333333333"/>
    <n v="6.2068965517241379"/>
    <x v="0"/>
    <x v="0"/>
    <x v="0"/>
  </r>
  <r>
    <x v="404"/>
    <x v="404"/>
    <x v="7"/>
    <s v="UN"/>
    <n v="1194"/>
    <n v="4.8499999999999996"/>
    <n v="5790.9"/>
    <x v="0"/>
    <x v="7"/>
    <n v="91.8"/>
    <n v="801.41399999999999"/>
    <n v="445.22999999999996"/>
    <n v="13.006535947712418"/>
    <n v="0.92261306532663312"/>
    <x v="0"/>
    <x v="0"/>
    <x v="1"/>
  </r>
  <r>
    <x v="512"/>
    <x v="512"/>
    <x v="7"/>
    <s v="UN"/>
    <n v="66"/>
    <n v="2.83"/>
    <n v="186.78"/>
    <x v="0"/>
    <x v="7"/>
    <n v="142"/>
    <n v="715.31079999999997"/>
    <n v="401.86"/>
    <n v="0.46478873239436619"/>
    <n v="25.81818181818182"/>
    <x v="0"/>
    <x v="1"/>
    <x v="0"/>
  </r>
  <r>
    <x v="99"/>
    <x v="99"/>
    <x v="7"/>
    <s v="UN"/>
    <n v="12"/>
    <n v="5.62"/>
    <n v="67.44"/>
    <x v="0"/>
    <x v="7"/>
    <n v="103"/>
    <n v="862.50139999999999"/>
    <n v="578.86"/>
    <n v="0.11650485436893204"/>
    <n v="103"/>
    <x v="0"/>
    <x v="0"/>
    <x v="0"/>
  </r>
  <r>
    <x v="100"/>
    <x v="100"/>
    <x v="7"/>
    <s v="UN"/>
    <n v="168"/>
    <n v="57"/>
    <n v="9576"/>
    <x v="0"/>
    <x v="7"/>
    <n v="921"/>
    <n v="88719.93"/>
    <n v="52497"/>
    <n v="0.18241042345276873"/>
    <n v="65.785714285714292"/>
    <x v="1"/>
    <x v="2"/>
    <x v="0"/>
  </r>
  <r>
    <x v="101"/>
    <x v="101"/>
    <x v="7"/>
    <s v="UN"/>
    <n v="429"/>
    <n v="4.72"/>
    <n v="2024.8799999999999"/>
    <x v="0"/>
    <x v="7"/>
    <n v="39"/>
    <n v="276.11999999999995"/>
    <n v="184.07999999999998"/>
    <n v="11"/>
    <n v="1.0909090909090908"/>
    <x v="0"/>
    <x v="1"/>
    <x v="3"/>
  </r>
  <r>
    <x v="102"/>
    <x v="102"/>
    <x v="7"/>
    <s v="UN"/>
    <n v="34"/>
    <n v="2.63"/>
    <n v="89.42"/>
    <x v="0"/>
    <x v="7"/>
    <n v="83"/>
    <n v="406.01939999999996"/>
    <n v="218.29"/>
    <n v="0.40963855421686746"/>
    <n v="29.294117647058826"/>
    <x v="0"/>
    <x v="0"/>
    <x v="0"/>
  </r>
  <r>
    <x v="491"/>
    <x v="491"/>
    <x v="7"/>
    <s v="UN"/>
    <n v="996"/>
    <n v="54"/>
    <n v="53784"/>
    <x v="0"/>
    <x v="7"/>
    <n v="948"/>
    <n v="83954.880000000005"/>
    <n v="51192"/>
    <n v="1.0506329113924051"/>
    <n v="11.421686746987952"/>
    <x v="1"/>
    <x v="2"/>
    <x v="0"/>
  </r>
  <r>
    <x v="362"/>
    <x v="362"/>
    <x v="7"/>
    <s v="UN"/>
    <n v="727"/>
    <n v="77"/>
    <n v="55979"/>
    <x v="0"/>
    <x v="7"/>
    <n v="721"/>
    <n v="71061.759999999995"/>
    <n v="55517"/>
    <n v="1.0083217753120666"/>
    <n v="11.900962861072902"/>
    <x v="1"/>
    <x v="2"/>
    <x v="0"/>
  </r>
  <r>
    <x v="492"/>
    <x v="492"/>
    <x v="7"/>
    <s v="UN"/>
    <n v="846"/>
    <n v="4.0199999999999996"/>
    <n v="3400.9199999999996"/>
    <x v="0"/>
    <x v="7"/>
    <n v="60.4"/>
    <n v="400.63319999999993"/>
    <n v="242.80799999999996"/>
    <n v="14.006622516556291"/>
    <n v="0.85673758865248228"/>
    <x v="0"/>
    <x v="0"/>
    <x v="1"/>
  </r>
  <r>
    <x v="291"/>
    <x v="291"/>
    <x v="7"/>
    <s v="UN"/>
    <n v="127"/>
    <n v="2.2999999999999998"/>
    <n v="292.09999999999997"/>
    <x v="0"/>
    <x v="7"/>
    <n v="133"/>
    <n v="461.90899999999993"/>
    <n v="305.89999999999998"/>
    <n v="0.95488721804511278"/>
    <n v="12.566929133858268"/>
    <x v="0"/>
    <x v="1"/>
    <x v="0"/>
  </r>
  <r>
    <x v="293"/>
    <x v="293"/>
    <x v="7"/>
    <s v="UN"/>
    <n v="903"/>
    <n v="70"/>
    <n v="63210"/>
    <x v="0"/>
    <x v="7"/>
    <n v="961"/>
    <n v="117049.8"/>
    <n v="67270"/>
    <n v="0.93964620187304893"/>
    <n v="12.77076411960133"/>
    <x v="1"/>
    <x v="2"/>
    <x v="0"/>
  </r>
  <r>
    <x v="294"/>
    <x v="294"/>
    <x v="7"/>
    <s v="UN"/>
    <n v="0"/>
    <n v="6.12"/>
    <n v="0"/>
    <x v="0"/>
    <x v="7"/>
    <n v="99"/>
    <n v="1084.5252"/>
    <n v="605.88"/>
    <n v="0"/>
    <n v="0"/>
    <x v="0"/>
    <x v="1"/>
    <x v="0"/>
  </r>
  <r>
    <x v="106"/>
    <x v="106"/>
    <x v="7"/>
    <s v="UN"/>
    <n v="701"/>
    <n v="7"/>
    <n v="4907"/>
    <x v="0"/>
    <x v="7"/>
    <n v="58.4"/>
    <n v="560.05600000000004"/>
    <n v="408.8"/>
    <n v="12.003424657534246"/>
    <n v="0.9997146932952925"/>
    <x v="0"/>
    <x v="0"/>
    <x v="1"/>
  </r>
  <r>
    <x v="214"/>
    <x v="214"/>
    <x v="7"/>
    <s v="UN"/>
    <n v="61"/>
    <n v="6.09"/>
    <n v="371.49"/>
    <x v="0"/>
    <x v="7"/>
    <n v="120"/>
    <n v="928.11599999999987"/>
    <n v="730.8"/>
    <n v="0.5083333333333333"/>
    <n v="23.606557377049182"/>
    <x v="0"/>
    <x v="0"/>
    <x v="0"/>
  </r>
  <r>
    <x v="214"/>
    <x v="214"/>
    <x v="7"/>
    <s v="UN"/>
    <n v="933"/>
    <n v="5.7"/>
    <n v="5318.1"/>
    <x v="0"/>
    <x v="7"/>
    <n v="84.8"/>
    <n v="580.03200000000004"/>
    <n v="483.36"/>
    <n v="11.002358490566039"/>
    <n v="1.0906752411575562"/>
    <x v="0"/>
    <x v="0"/>
    <x v="3"/>
  </r>
  <r>
    <x v="297"/>
    <x v="297"/>
    <x v="7"/>
    <s v="UN"/>
    <n v="714"/>
    <n v="1.99"/>
    <n v="1420.86"/>
    <x v="0"/>
    <x v="7"/>
    <n v="65"/>
    <n v="218.60149999999999"/>
    <n v="129.35"/>
    <n v="10.984615384615385"/>
    <n v="1.0924369747899159"/>
    <x v="0"/>
    <x v="1"/>
    <x v="3"/>
  </r>
  <r>
    <x v="513"/>
    <x v="513"/>
    <x v="7"/>
    <s v="UN"/>
    <n v="327"/>
    <n v="1.82"/>
    <n v="595.14"/>
    <x v="0"/>
    <x v="7"/>
    <n v="107"/>
    <n v="296.00480000000005"/>
    <n v="194.74"/>
    <n v="3.05607476635514"/>
    <n v="3.9266055045871564"/>
    <x v="0"/>
    <x v="0"/>
    <x v="2"/>
  </r>
  <r>
    <x v="112"/>
    <x v="112"/>
    <x v="7"/>
    <s v="UN"/>
    <n v="356"/>
    <n v="6.35"/>
    <n v="2260.6"/>
    <x v="0"/>
    <x v="7"/>
    <n v="132"/>
    <n v="1215.3899999999999"/>
    <n v="838.19999999999993"/>
    <n v="2.6969696969696968"/>
    <n v="4.4494382022471912"/>
    <x v="0"/>
    <x v="0"/>
    <x v="0"/>
  </r>
  <r>
    <x v="115"/>
    <x v="115"/>
    <x v="7"/>
    <s v="UN"/>
    <n v="1142"/>
    <n v="5.48"/>
    <n v="6258.1600000000008"/>
    <x v="0"/>
    <x v="7"/>
    <n v="95.1"/>
    <n v="750.45312000000001"/>
    <n v="521.14800000000002"/>
    <n v="12.008412197686646"/>
    <n v="0.99929947460595447"/>
    <x v="0"/>
    <x v="0"/>
    <x v="1"/>
  </r>
  <r>
    <x v="115"/>
    <x v="115"/>
    <x v="7"/>
    <s v="UN"/>
    <n v="392"/>
    <n v="6.61"/>
    <n v="2591.1200000000003"/>
    <x v="0"/>
    <x v="7"/>
    <n v="39.200000000000003"/>
    <n v="404.21472"/>
    <n v="259.11200000000002"/>
    <n v="10"/>
    <n v="1.2"/>
    <x v="0"/>
    <x v="0"/>
    <x v="3"/>
  </r>
  <r>
    <x v="514"/>
    <x v="514"/>
    <x v="7"/>
    <s v="UN"/>
    <n v="0"/>
    <n v="5.82"/>
    <n v="0"/>
    <x v="0"/>
    <x v="7"/>
    <n v="54"/>
    <n v="402.27840000000003"/>
    <n v="314.28000000000003"/>
    <n v="0"/>
    <n v="0"/>
    <x v="0"/>
    <x v="1"/>
    <x v="0"/>
  </r>
  <r>
    <x v="221"/>
    <x v="221"/>
    <x v="7"/>
    <s v="UN"/>
    <n v="143"/>
    <n v="1.85"/>
    <n v="264.55"/>
    <x v="0"/>
    <x v="7"/>
    <n v="52"/>
    <n v="151.03399999999999"/>
    <n v="96.2"/>
    <n v="2.75"/>
    <n v="4.3636363636363633"/>
    <x v="0"/>
    <x v="1"/>
    <x v="0"/>
  </r>
  <r>
    <x v="299"/>
    <x v="299"/>
    <x v="7"/>
    <s v="UN"/>
    <n v="530"/>
    <n v="1.26"/>
    <n v="667.8"/>
    <x v="0"/>
    <x v="7"/>
    <n v="99"/>
    <n v="213.30540000000002"/>
    <n v="124.74"/>
    <n v="5.3535353535353538"/>
    <n v="2.2415094339622641"/>
    <x v="0"/>
    <x v="1"/>
    <x v="2"/>
  </r>
  <r>
    <x v="222"/>
    <x v="222"/>
    <x v="7"/>
    <s v="UN"/>
    <n v="45"/>
    <n v="1.7"/>
    <n v="76.5"/>
    <x v="0"/>
    <x v="7"/>
    <n v="136"/>
    <n v="307.49599999999998"/>
    <n v="231.2"/>
    <n v="0.33088235294117646"/>
    <n v="36.266666666666666"/>
    <x v="0"/>
    <x v="1"/>
    <x v="0"/>
  </r>
  <r>
    <x v="223"/>
    <x v="223"/>
    <x v="8"/>
    <s v="UN"/>
    <n v="1086"/>
    <n v="4.6399999999999997"/>
    <n v="5039.04"/>
    <x v="0"/>
    <x v="7"/>
    <n v="72.400000000000006"/>
    <n v="638.27839999999992"/>
    <n v="335.93599999999998"/>
    <n v="14.999999999999998"/>
    <n v="0.8"/>
    <x v="0"/>
    <x v="0"/>
    <x v="1"/>
  </r>
  <r>
    <x v="471"/>
    <x v="471"/>
    <x v="8"/>
    <s v="UN"/>
    <n v="231"/>
    <n v="4.51"/>
    <n v="1041.81"/>
    <x v="0"/>
    <x v="7"/>
    <n v="141"/>
    <n v="883.91489999999988"/>
    <n v="635.91"/>
    <n v="1.6382978723404256"/>
    <n v="7.3246753246753249"/>
    <x v="0"/>
    <x v="0"/>
    <x v="0"/>
  </r>
  <r>
    <x v="515"/>
    <x v="515"/>
    <x v="8"/>
    <s v="UN"/>
    <n v="116"/>
    <n v="3.16"/>
    <n v="366.56"/>
    <x v="0"/>
    <x v="7"/>
    <n v="94"/>
    <n v="371.3"/>
    <n v="297.04000000000002"/>
    <n v="1.2340425531914894"/>
    <n v="9.7241379310344822"/>
    <x v="0"/>
    <x v="0"/>
    <x v="0"/>
  </r>
  <r>
    <x v="516"/>
    <x v="516"/>
    <x v="8"/>
    <s v="UN"/>
    <n v="216"/>
    <n v="2.97"/>
    <n v="641.5200000000001"/>
    <x v="0"/>
    <x v="7"/>
    <n v="93"/>
    <n v="383.93190000000004"/>
    <n v="276.21000000000004"/>
    <n v="2.3225806451612905"/>
    <n v="5.1666666666666661"/>
    <x v="0"/>
    <x v="1"/>
    <x v="0"/>
  </r>
  <r>
    <x v="301"/>
    <x v="301"/>
    <x v="0"/>
    <s v="UN"/>
    <n v="99"/>
    <n v="4.24"/>
    <n v="419.76000000000005"/>
    <x v="0"/>
    <x v="8"/>
    <n v="124"/>
    <n v="699.26080000000002"/>
    <n v="525.76"/>
    <n v="0.79838709677419351"/>
    <n v="15.030303030303031"/>
    <x v="0"/>
    <x v="1"/>
    <x v="0"/>
  </r>
  <r>
    <x v="128"/>
    <x v="128"/>
    <x v="1"/>
    <s v="UN"/>
    <n v="161"/>
    <n v="61"/>
    <n v="9821"/>
    <x v="0"/>
    <x v="8"/>
    <n v="945"/>
    <n v="76091.399999999994"/>
    <n v="57645"/>
    <n v="0.17037037037037037"/>
    <n v="70.434782608695656"/>
    <x v="1"/>
    <x v="2"/>
    <x v="0"/>
  </r>
  <r>
    <x v="129"/>
    <x v="129"/>
    <x v="1"/>
    <s v="UN"/>
    <n v="425"/>
    <n v="1.66"/>
    <n v="705.5"/>
    <x v="0"/>
    <x v="8"/>
    <n v="64"/>
    <n v="178.48320000000001"/>
    <n v="106.24"/>
    <n v="6.640625"/>
    <n v="1.8070588235294118"/>
    <x v="0"/>
    <x v="0"/>
    <x v="3"/>
  </r>
  <r>
    <x v="414"/>
    <x v="414"/>
    <x v="1"/>
    <s v="UN"/>
    <n v="128"/>
    <n v="4.8"/>
    <n v="614.4"/>
    <x v="0"/>
    <x v="8"/>
    <n v="130"/>
    <n v="967.2"/>
    <n v="624"/>
    <n v="0.98461538461538467"/>
    <n v="12.1875"/>
    <x v="0"/>
    <x v="1"/>
    <x v="0"/>
  </r>
  <r>
    <x v="132"/>
    <x v="132"/>
    <x v="1"/>
    <s v="UN"/>
    <n v="699"/>
    <n v="44"/>
    <n v="30756"/>
    <x v="0"/>
    <x v="8"/>
    <n v="507"/>
    <n v="31008.12"/>
    <n v="22308"/>
    <n v="1.3786982248520709"/>
    <n v="8.7038626609442069"/>
    <x v="1"/>
    <x v="2"/>
    <x v="0"/>
  </r>
  <r>
    <x v="133"/>
    <x v="133"/>
    <x v="1"/>
    <s v="UN"/>
    <n v="539"/>
    <n v="63"/>
    <n v="33957"/>
    <x v="0"/>
    <x v="8"/>
    <n v="434"/>
    <n v="38278.800000000003"/>
    <n v="27342"/>
    <n v="1.2419354838709677"/>
    <n v="9.6623376623376629"/>
    <x v="1"/>
    <x v="2"/>
    <x v="0"/>
  </r>
  <r>
    <x v="415"/>
    <x v="415"/>
    <x v="2"/>
    <s v="UN"/>
    <n v="1424"/>
    <n v="3.78"/>
    <n v="5382.7199999999993"/>
    <x v="0"/>
    <x v="8"/>
    <n v="89"/>
    <n v="524.8152"/>
    <n v="336.41999999999996"/>
    <n v="16"/>
    <n v="0.75"/>
    <x v="0"/>
    <x v="1"/>
    <x v="1"/>
  </r>
  <r>
    <x v="517"/>
    <x v="517"/>
    <x v="2"/>
    <s v="UN"/>
    <n v="1176"/>
    <n v="5.54"/>
    <n v="6515.04"/>
    <x v="0"/>
    <x v="8"/>
    <n v="78.400000000000006"/>
    <n v="764.43136000000004"/>
    <n v="434.33600000000001"/>
    <n v="14.999999999999998"/>
    <n v="0.8"/>
    <x v="0"/>
    <x v="0"/>
    <x v="1"/>
  </r>
  <r>
    <x v="517"/>
    <x v="517"/>
    <x v="2"/>
    <s v="UN"/>
    <n v="420"/>
    <n v="1.51"/>
    <n v="634.20000000000005"/>
    <x v="0"/>
    <x v="8"/>
    <n v="104"/>
    <n v="210.43360000000001"/>
    <n v="157.04"/>
    <n v="4.0384615384615383"/>
    <n v="2.9714285714285715"/>
    <x v="0"/>
    <x v="0"/>
    <x v="2"/>
  </r>
  <r>
    <x v="517"/>
    <x v="517"/>
    <x v="2"/>
    <s v="UN"/>
    <n v="885"/>
    <n v="1.8"/>
    <n v="1593"/>
    <x v="0"/>
    <x v="8"/>
    <n v="86"/>
    <n v="205.88400000000001"/>
    <n v="154.80000000000001"/>
    <n v="10.290697674418604"/>
    <n v="1.1661016949152543"/>
    <x v="0"/>
    <x v="0"/>
    <x v="3"/>
  </r>
  <r>
    <x v="134"/>
    <x v="134"/>
    <x v="2"/>
    <s v="UN"/>
    <n v="0"/>
    <n v="1.24"/>
    <n v="0"/>
    <x v="0"/>
    <x v="8"/>
    <n v="72"/>
    <n v="107.13600000000001"/>
    <n v="89.28"/>
    <n v="0"/>
    <n v="0"/>
    <x v="0"/>
    <x v="1"/>
    <x v="0"/>
  </r>
  <r>
    <x v="474"/>
    <x v="474"/>
    <x v="2"/>
    <s v="UN"/>
    <n v="282"/>
    <n v="7.05"/>
    <n v="1988.1"/>
    <x v="0"/>
    <x v="8"/>
    <n v="40.200000000000003"/>
    <n v="416.61270000000002"/>
    <n v="283.41000000000003"/>
    <n v="7.0149253731343277"/>
    <n v="1.7106382978723407"/>
    <x v="0"/>
    <x v="0"/>
    <x v="3"/>
  </r>
  <r>
    <x v="474"/>
    <x v="474"/>
    <x v="2"/>
    <s v="UN"/>
    <n v="302"/>
    <n v="4.79"/>
    <n v="1446.58"/>
    <x v="0"/>
    <x v="8"/>
    <n v="50"/>
    <n v="335.3"/>
    <n v="239.5"/>
    <n v="6.04"/>
    <n v="1.9867549668874172"/>
    <x v="0"/>
    <x v="0"/>
    <x v="3"/>
  </r>
  <r>
    <x v="7"/>
    <x v="7"/>
    <x v="2"/>
    <s v="UN"/>
    <n v="44"/>
    <n v="1.75"/>
    <n v="77"/>
    <x v="0"/>
    <x v="8"/>
    <n v="97"/>
    <n v="274.995"/>
    <n v="169.75"/>
    <n v="0.45360824742268041"/>
    <n v="26.454545454545453"/>
    <x v="0"/>
    <x v="1"/>
    <x v="0"/>
  </r>
  <r>
    <x v="138"/>
    <x v="138"/>
    <x v="2"/>
    <s v="UN"/>
    <n v="0"/>
    <n v="4.47"/>
    <n v="0"/>
    <x v="0"/>
    <x v="8"/>
    <n v="124"/>
    <n v="681.76440000000002"/>
    <n v="554.28"/>
    <n v="0"/>
    <n v="0"/>
    <x v="0"/>
    <x v="1"/>
    <x v="0"/>
  </r>
  <r>
    <x v="235"/>
    <x v="235"/>
    <x v="2"/>
    <s v="UN"/>
    <n v="1575"/>
    <n v="2.6"/>
    <n v="4095"/>
    <x v="0"/>
    <x v="8"/>
    <n v="92.6"/>
    <n v="353.91720000000004"/>
    <n v="240.76"/>
    <n v="17.008639308855294"/>
    <n v="0.70552380952380944"/>
    <x v="0"/>
    <x v="1"/>
    <x v="1"/>
  </r>
  <r>
    <x v="418"/>
    <x v="418"/>
    <x v="2"/>
    <s v="UN"/>
    <n v="638"/>
    <n v="1.31"/>
    <n v="835.78000000000009"/>
    <x v="0"/>
    <x v="8"/>
    <n v="138"/>
    <n v="283.82459999999998"/>
    <n v="180.78"/>
    <n v="4.6231884057971016"/>
    <n v="2.5956112852664575"/>
    <x v="0"/>
    <x v="0"/>
    <x v="2"/>
  </r>
  <r>
    <x v="140"/>
    <x v="140"/>
    <x v="3"/>
    <s v="UN"/>
    <n v="722"/>
    <n v="42"/>
    <n v="30324"/>
    <x v="0"/>
    <x v="8"/>
    <n v="560"/>
    <n v="41160"/>
    <n v="23520"/>
    <n v="1.2892857142857144"/>
    <n v="9.3074792243767313"/>
    <x v="1"/>
    <x v="2"/>
    <x v="0"/>
  </r>
  <r>
    <x v="237"/>
    <x v="237"/>
    <x v="3"/>
    <s v="UN"/>
    <n v="54"/>
    <n v="7.16"/>
    <n v="386.64"/>
    <x v="0"/>
    <x v="8"/>
    <n v="53.1"/>
    <n v="509.46264000000002"/>
    <n v="380.19600000000003"/>
    <n v="1.0169491525423728"/>
    <n v="11.8"/>
    <x v="0"/>
    <x v="1"/>
    <x v="0"/>
  </r>
  <r>
    <x v="238"/>
    <x v="238"/>
    <x v="3"/>
    <s v="UN"/>
    <n v="941"/>
    <n v="40"/>
    <n v="37640"/>
    <x v="0"/>
    <x v="8"/>
    <n v="353"/>
    <n v="22450.799999999999"/>
    <n v="14120"/>
    <n v="2.6657223796033995"/>
    <n v="4.5015940488841659"/>
    <x v="2"/>
    <x v="2"/>
    <x v="0"/>
  </r>
  <r>
    <x v="142"/>
    <x v="142"/>
    <x v="3"/>
    <s v="UN"/>
    <n v="172"/>
    <n v="70"/>
    <n v="12040"/>
    <x v="0"/>
    <x v="8"/>
    <n v="887"/>
    <n v="80096.100000000006"/>
    <n v="62090"/>
    <n v="0.1939120631341601"/>
    <n v="61.883720930232556"/>
    <x v="1"/>
    <x v="2"/>
    <x v="0"/>
  </r>
  <r>
    <x v="496"/>
    <x v="496"/>
    <x v="3"/>
    <s v="UN"/>
    <n v="31"/>
    <n v="68"/>
    <n v="2108"/>
    <x v="0"/>
    <x v="8"/>
    <n v="986"/>
    <n v="115322.56"/>
    <n v="67048"/>
    <n v="3.1440162271805273E-2"/>
    <n v="381.67741935483872"/>
    <x v="1"/>
    <x v="2"/>
    <x v="0"/>
  </r>
  <r>
    <x v="496"/>
    <x v="496"/>
    <x v="3"/>
    <s v="UN"/>
    <n v="399"/>
    <n v="58"/>
    <n v="23142"/>
    <x v="0"/>
    <x v="8"/>
    <n v="443"/>
    <n v="44964.5"/>
    <n v="25694"/>
    <n v="0.90067720090293457"/>
    <n v="13.323308270676691"/>
    <x v="1"/>
    <x v="2"/>
    <x v="0"/>
  </r>
  <r>
    <x v="423"/>
    <x v="423"/>
    <x v="3"/>
    <s v="UN"/>
    <n v="459"/>
    <n v="2.75"/>
    <n v="1262.25"/>
    <x v="0"/>
    <x v="8"/>
    <n v="98"/>
    <n v="423.11500000000001"/>
    <n v="269.5"/>
    <n v="4.6836734693877551"/>
    <n v="2.5620915032679741"/>
    <x v="0"/>
    <x v="1"/>
    <x v="2"/>
  </r>
  <r>
    <x v="143"/>
    <x v="143"/>
    <x v="3"/>
    <s v="UN"/>
    <n v="2"/>
    <n v="1.43"/>
    <n v="2.86"/>
    <x v="0"/>
    <x v="8"/>
    <n v="81"/>
    <n v="179.53650000000002"/>
    <n v="115.83"/>
    <n v="2.4691358024691357E-2"/>
    <n v="486"/>
    <x v="0"/>
    <x v="1"/>
    <x v="0"/>
  </r>
  <r>
    <x v="241"/>
    <x v="241"/>
    <x v="3"/>
    <s v="UN"/>
    <n v="1"/>
    <n v="7.97"/>
    <n v="7.97"/>
    <x v="0"/>
    <x v="8"/>
    <n v="133"/>
    <n v="1621.8153"/>
    <n v="1060.01"/>
    <n v="7.5187969924812026E-3"/>
    <n v="1596"/>
    <x v="0"/>
    <x v="1"/>
    <x v="0"/>
  </r>
  <r>
    <x v="373"/>
    <x v="373"/>
    <x v="3"/>
    <s v="UN"/>
    <n v="917"/>
    <n v="2.39"/>
    <n v="2191.63"/>
    <x v="0"/>
    <x v="8"/>
    <n v="76.400000000000006"/>
    <n v="310.41320000000007"/>
    <n v="182.59600000000003"/>
    <n v="12.002617801047119"/>
    <n v="0.99978189749182123"/>
    <x v="0"/>
    <x v="1"/>
    <x v="1"/>
  </r>
  <r>
    <x v="246"/>
    <x v="246"/>
    <x v="3"/>
    <s v="UN"/>
    <n v="220"/>
    <n v="3.7"/>
    <n v="814"/>
    <x v="0"/>
    <x v="8"/>
    <n v="51"/>
    <n v="320.79000000000002"/>
    <n v="188.70000000000002"/>
    <n v="4.3137254901960782"/>
    <n v="2.7818181818181817"/>
    <x v="0"/>
    <x v="1"/>
    <x v="2"/>
  </r>
  <r>
    <x v="426"/>
    <x v="426"/>
    <x v="3"/>
    <s v="UN"/>
    <n v="1261"/>
    <n v="4.1500000000000004"/>
    <n v="5233.1500000000005"/>
    <x v="0"/>
    <x v="8"/>
    <n v="97"/>
    <n v="660.18200000000002"/>
    <n v="402.55"/>
    <n v="13"/>
    <n v="0.92307692307692313"/>
    <x v="0"/>
    <x v="0"/>
    <x v="1"/>
  </r>
  <r>
    <x v="426"/>
    <x v="426"/>
    <x v="3"/>
    <s v="UN"/>
    <n v="197"/>
    <n v="3.58"/>
    <n v="705.26"/>
    <x v="0"/>
    <x v="8"/>
    <n v="93"/>
    <n v="559.33920000000001"/>
    <n v="332.94"/>
    <n v="2.118279569892473"/>
    <n v="5.6649746192893407"/>
    <x v="0"/>
    <x v="0"/>
    <x v="0"/>
  </r>
  <r>
    <x v="426"/>
    <x v="426"/>
    <x v="3"/>
    <s v="UN"/>
    <n v="620"/>
    <n v="3.62"/>
    <n v="2244.4"/>
    <x v="0"/>
    <x v="8"/>
    <n v="77.5"/>
    <n v="440.46350000000001"/>
    <n v="280.55"/>
    <n v="8"/>
    <n v="1.5"/>
    <x v="0"/>
    <x v="0"/>
    <x v="3"/>
  </r>
  <r>
    <x v="374"/>
    <x v="374"/>
    <x v="3"/>
    <s v="UN"/>
    <n v="519"/>
    <n v="50"/>
    <n v="25950"/>
    <x v="0"/>
    <x v="8"/>
    <n v="382"/>
    <n v="26549"/>
    <n v="19100"/>
    <n v="1.3586387434554974"/>
    <n v="8.8323699421965323"/>
    <x v="1"/>
    <x v="2"/>
    <x v="0"/>
  </r>
  <r>
    <x v="247"/>
    <x v="247"/>
    <x v="3"/>
    <s v="UN"/>
    <n v="328"/>
    <n v="3.72"/>
    <n v="1220.1600000000001"/>
    <x v="0"/>
    <x v="8"/>
    <n v="88"/>
    <n v="543.41759999999999"/>
    <n v="327.36"/>
    <n v="3.7272727272727271"/>
    <n v="3.2195121951219514"/>
    <x v="0"/>
    <x v="0"/>
    <x v="2"/>
  </r>
  <r>
    <x v="149"/>
    <x v="149"/>
    <x v="3"/>
    <s v="UN"/>
    <n v="162"/>
    <n v="1.87"/>
    <n v="302.94"/>
    <x v="0"/>
    <x v="8"/>
    <n v="98"/>
    <n v="317.03980000000001"/>
    <n v="183.26000000000002"/>
    <n v="1.653061224489796"/>
    <n v="7.2592592592592586"/>
    <x v="0"/>
    <x v="0"/>
    <x v="0"/>
  </r>
  <r>
    <x v="518"/>
    <x v="518"/>
    <x v="3"/>
    <s v="UN"/>
    <n v="932"/>
    <n v="78"/>
    <n v="72696"/>
    <x v="0"/>
    <x v="8"/>
    <n v="473"/>
    <n v="54603.12"/>
    <n v="36894"/>
    <n v="1.970401691331924"/>
    <n v="6.0901287553648062"/>
    <x v="1"/>
    <x v="2"/>
    <x v="0"/>
  </r>
  <r>
    <x v="518"/>
    <x v="518"/>
    <x v="3"/>
    <s v="UN"/>
    <n v="1167"/>
    <n v="33"/>
    <n v="38511"/>
    <x v="0"/>
    <x v="8"/>
    <n v="703"/>
    <n v="38510.339999999997"/>
    <n v="23199"/>
    <n v="1.6600284495021338"/>
    <n v="7.2287917737789202"/>
    <x v="1"/>
    <x v="2"/>
    <x v="0"/>
  </r>
  <r>
    <x v="427"/>
    <x v="427"/>
    <x v="3"/>
    <s v="UN"/>
    <n v="85"/>
    <n v="1.78"/>
    <n v="151.30000000000001"/>
    <x v="0"/>
    <x v="8"/>
    <n v="135"/>
    <n v="331.61400000000003"/>
    <n v="240.3"/>
    <n v="0.62962962962962965"/>
    <n v="19.058823529411764"/>
    <x v="0"/>
    <x v="0"/>
    <x v="0"/>
  </r>
  <r>
    <x v="477"/>
    <x v="477"/>
    <x v="3"/>
    <s v="UN"/>
    <n v="125"/>
    <n v="1.1599999999999999"/>
    <n v="145"/>
    <x v="0"/>
    <x v="8"/>
    <n v="125"/>
    <n v="189.95"/>
    <n v="145"/>
    <n v="1"/>
    <n v="12"/>
    <x v="0"/>
    <x v="1"/>
    <x v="0"/>
  </r>
  <r>
    <x v="480"/>
    <x v="480"/>
    <x v="3"/>
    <s v="UN"/>
    <n v="1234"/>
    <n v="74"/>
    <n v="91316"/>
    <x v="0"/>
    <x v="8"/>
    <n v="736"/>
    <n v="65901.440000000002"/>
    <n v="54464"/>
    <n v="1.6766304347826086"/>
    <n v="7.1572123176661266"/>
    <x v="1"/>
    <x v="2"/>
    <x v="0"/>
  </r>
  <r>
    <x v="519"/>
    <x v="519"/>
    <x v="3"/>
    <s v="UN"/>
    <n v="0"/>
    <n v="4.58"/>
    <n v="0"/>
    <x v="0"/>
    <x v="8"/>
    <n v="95"/>
    <n v="535.173"/>
    <n v="435.1"/>
    <n v="0"/>
    <n v="0"/>
    <x v="0"/>
    <x v="1"/>
    <x v="0"/>
  </r>
  <r>
    <x v="519"/>
    <x v="519"/>
    <x v="3"/>
    <s v="UN"/>
    <n v="43"/>
    <n v="6.34"/>
    <n v="272.62"/>
    <x v="0"/>
    <x v="8"/>
    <n v="42.9"/>
    <n v="454.21661999999998"/>
    <n v="271.98599999999999"/>
    <n v="1.0023310023310024"/>
    <n v="11.972093023255814"/>
    <x v="0"/>
    <x v="1"/>
    <x v="0"/>
  </r>
  <r>
    <x v="428"/>
    <x v="428"/>
    <x v="3"/>
    <s v="UN"/>
    <n v="149"/>
    <n v="2.95"/>
    <n v="439.55"/>
    <x v="0"/>
    <x v="8"/>
    <n v="83"/>
    <n v="406.45100000000008"/>
    <n v="244.85000000000002"/>
    <n v="1.7951807228915662"/>
    <n v="6.6845637583892623"/>
    <x v="0"/>
    <x v="0"/>
    <x v="0"/>
  </r>
  <r>
    <x v="430"/>
    <x v="430"/>
    <x v="3"/>
    <s v="UN"/>
    <n v="862"/>
    <n v="7.24"/>
    <n v="6240.88"/>
    <x v="0"/>
    <x v="8"/>
    <n v="95.7"/>
    <n v="921.51444000000004"/>
    <n v="692.86800000000005"/>
    <n v="9.0073145245559036"/>
    <n v="1.3322505800464037"/>
    <x v="0"/>
    <x v="0"/>
    <x v="3"/>
  </r>
  <r>
    <x v="431"/>
    <x v="431"/>
    <x v="3"/>
    <s v="UN"/>
    <n v="682"/>
    <n v="1.51"/>
    <n v="1029.82"/>
    <x v="0"/>
    <x v="8"/>
    <n v="99"/>
    <n v="197.32679999999999"/>
    <n v="149.49"/>
    <n v="6.8888888888888893"/>
    <n v="1.7419354838709677"/>
    <x v="0"/>
    <x v="1"/>
    <x v="3"/>
  </r>
  <r>
    <x v="161"/>
    <x v="161"/>
    <x v="3"/>
    <s v="UN"/>
    <n v="35"/>
    <n v="5.27"/>
    <n v="184.45"/>
    <x v="0"/>
    <x v="8"/>
    <n v="34.9"/>
    <n v="281.40218999999996"/>
    <n v="183.92299999999997"/>
    <n v="1.002865329512894"/>
    <n v="11.965714285714286"/>
    <x v="0"/>
    <x v="1"/>
    <x v="0"/>
  </r>
  <r>
    <x v="379"/>
    <x v="379"/>
    <x v="3"/>
    <s v="UN"/>
    <n v="234"/>
    <n v="5.53"/>
    <n v="1294.02"/>
    <x v="0"/>
    <x v="8"/>
    <n v="77.8"/>
    <n v="774.4212"/>
    <n v="430.23399999999998"/>
    <n v="3.007712082262211"/>
    <n v="3.9897435897435893"/>
    <x v="0"/>
    <x v="0"/>
    <x v="2"/>
  </r>
  <r>
    <x v="380"/>
    <x v="380"/>
    <x v="3"/>
    <s v="UN"/>
    <n v="743"/>
    <n v="3.54"/>
    <n v="2630.22"/>
    <x v="0"/>
    <x v="8"/>
    <n v="92.8"/>
    <n v="538.75968"/>
    <n v="328.512"/>
    <n v="8.006465517241379"/>
    <n v="1.4987886944818305"/>
    <x v="0"/>
    <x v="0"/>
    <x v="3"/>
  </r>
  <r>
    <x v="252"/>
    <x v="252"/>
    <x v="3"/>
    <s v="UN"/>
    <n v="1000"/>
    <n v="2.73"/>
    <n v="2730"/>
    <x v="0"/>
    <x v="8"/>
    <n v="83.3"/>
    <n v="327.46895999999998"/>
    <n v="227.40899999999999"/>
    <n v="12.004801920768308"/>
    <n v="0.99959999999999993"/>
    <x v="0"/>
    <x v="0"/>
    <x v="1"/>
  </r>
  <r>
    <x v="435"/>
    <x v="435"/>
    <x v="3"/>
    <s v="UN"/>
    <n v="526"/>
    <n v="4.54"/>
    <n v="2388.04"/>
    <x v="0"/>
    <x v="8"/>
    <n v="78"/>
    <n v="492.22680000000003"/>
    <n v="354.12"/>
    <n v="6.7435897435897436"/>
    <n v="1.7794676806083649"/>
    <x v="0"/>
    <x v="1"/>
    <x v="3"/>
  </r>
  <r>
    <x v="24"/>
    <x v="24"/>
    <x v="3"/>
    <s v="UN"/>
    <n v="96"/>
    <n v="4.91"/>
    <n v="471.36"/>
    <x v="0"/>
    <x v="8"/>
    <n v="0"/>
    <n v="0"/>
    <n v="0"/>
    <n v="0"/>
    <n v="0"/>
    <x v="0"/>
    <x v="1"/>
    <x v="4"/>
  </r>
  <r>
    <x v="256"/>
    <x v="256"/>
    <x v="3"/>
    <s v="UN"/>
    <n v="1221"/>
    <n v="63"/>
    <n v="76923"/>
    <x v="0"/>
    <x v="8"/>
    <n v="469"/>
    <n v="48457.08"/>
    <n v="29547"/>
    <n v="2.6034115138592751"/>
    <n v="4.6093366093366095"/>
    <x v="1"/>
    <x v="2"/>
    <x v="0"/>
  </r>
  <r>
    <x v="27"/>
    <x v="27"/>
    <x v="3"/>
    <s v="UN"/>
    <n v="1064"/>
    <n v="4.75"/>
    <n v="5054"/>
    <x v="0"/>
    <x v="8"/>
    <n v="66.5"/>
    <n v="429.59"/>
    <n v="315.875"/>
    <n v="16"/>
    <n v="0.75"/>
    <x v="0"/>
    <x v="0"/>
    <x v="1"/>
  </r>
  <r>
    <x v="381"/>
    <x v="381"/>
    <x v="3"/>
    <s v="UN"/>
    <n v="494"/>
    <n v="38.9"/>
    <n v="19216.599999999999"/>
    <x v="0"/>
    <x v="8"/>
    <n v="0"/>
    <n v="0"/>
    <n v="0"/>
    <n v="0"/>
    <n v="0"/>
    <x v="0"/>
    <x v="0"/>
    <x v="4"/>
  </r>
  <r>
    <x v="320"/>
    <x v="320"/>
    <x v="3"/>
    <s v="UN"/>
    <n v="50"/>
    <n v="7.78"/>
    <n v="389"/>
    <x v="0"/>
    <x v="8"/>
    <n v="49.8"/>
    <n v="604.41264000000001"/>
    <n v="387.44400000000002"/>
    <n v="1.0040160642570282"/>
    <n v="11.952"/>
    <x v="0"/>
    <x v="1"/>
    <x v="0"/>
  </r>
  <r>
    <x v="30"/>
    <x v="30"/>
    <x v="3"/>
    <s v="UN"/>
    <n v="884"/>
    <n v="7.53"/>
    <n v="6656.52"/>
    <x v="0"/>
    <x v="8"/>
    <n v="49.1"/>
    <n v="672.89585999999997"/>
    <n v="369.72300000000001"/>
    <n v="18.004073319755602"/>
    <n v="0.66651583710407236"/>
    <x v="0"/>
    <x v="0"/>
    <x v="1"/>
  </r>
  <r>
    <x v="30"/>
    <x v="30"/>
    <x v="3"/>
    <s v="UN"/>
    <n v="0"/>
    <n v="1.17"/>
    <n v="0"/>
    <x v="0"/>
    <x v="8"/>
    <n v="82"/>
    <n v="150.6258"/>
    <n v="95.94"/>
    <n v="0"/>
    <n v="0"/>
    <x v="0"/>
    <x v="0"/>
    <x v="0"/>
  </r>
  <r>
    <x v="520"/>
    <x v="520"/>
    <x v="3"/>
    <s v="UN"/>
    <n v="104"/>
    <n v="1.45"/>
    <n v="150.79999999999998"/>
    <x v="0"/>
    <x v="8"/>
    <n v="56"/>
    <n v="141.28800000000001"/>
    <n v="81.2"/>
    <n v="1.8571428571428572"/>
    <n v="6.4615384615384617"/>
    <x v="0"/>
    <x v="0"/>
    <x v="0"/>
  </r>
  <r>
    <x v="32"/>
    <x v="32"/>
    <x v="3"/>
    <s v="UN"/>
    <n v="769"/>
    <n v="4.78"/>
    <n v="3675.82"/>
    <x v="0"/>
    <x v="8"/>
    <n v="76.900000000000006"/>
    <n v="698.40580000000011"/>
    <n v="367.58200000000005"/>
    <n v="10"/>
    <n v="1.2"/>
    <x v="0"/>
    <x v="0"/>
    <x v="3"/>
  </r>
  <r>
    <x v="382"/>
    <x v="382"/>
    <x v="3"/>
    <s v="UN"/>
    <n v="1281"/>
    <n v="77"/>
    <n v="98637"/>
    <x v="0"/>
    <x v="8"/>
    <n v="559"/>
    <n v="59829.77"/>
    <n v="43043"/>
    <n v="2.2915921288014309"/>
    <n v="5.2365339578454337"/>
    <x v="1"/>
    <x v="2"/>
    <x v="0"/>
  </r>
  <r>
    <x v="259"/>
    <x v="259"/>
    <x v="3"/>
    <s v="UN"/>
    <n v="210"/>
    <n v="4.18"/>
    <n v="877.8"/>
    <x v="0"/>
    <x v="8"/>
    <n v="35"/>
    <n v="261.87699999999995"/>
    <n v="146.29999999999998"/>
    <n v="6"/>
    <n v="2"/>
    <x v="0"/>
    <x v="1"/>
    <x v="3"/>
  </r>
  <r>
    <x v="35"/>
    <x v="35"/>
    <x v="3"/>
    <s v="UN"/>
    <n v="164"/>
    <n v="4.0599999999999996"/>
    <n v="665.83999999999992"/>
    <x v="0"/>
    <x v="8"/>
    <n v="95"/>
    <n v="655.69"/>
    <n v="385.7"/>
    <n v="1.7263157894736842"/>
    <n v="6.9512195121951219"/>
    <x v="0"/>
    <x v="1"/>
    <x v="0"/>
  </r>
  <r>
    <x v="521"/>
    <x v="521"/>
    <x v="3"/>
    <s v="UN"/>
    <n v="1061"/>
    <n v="3.76"/>
    <n v="3989.3599999999997"/>
    <x v="0"/>
    <x v="8"/>
    <n v="70.7"/>
    <n v="491.78919999999999"/>
    <n v="265.83199999999999"/>
    <n v="15.007072135785007"/>
    <n v="0.79962299717247876"/>
    <x v="0"/>
    <x v="1"/>
    <x v="1"/>
  </r>
  <r>
    <x v="43"/>
    <x v="43"/>
    <x v="3"/>
    <s v="UN"/>
    <n v="6"/>
    <n v="5.55"/>
    <n v="33.299999999999997"/>
    <x v="0"/>
    <x v="8"/>
    <n v="135"/>
    <n v="1258.74"/>
    <n v="749.25"/>
    <n v="4.4444444444444446E-2"/>
    <n v="270"/>
    <x v="0"/>
    <x v="0"/>
    <x v="0"/>
  </r>
  <r>
    <x v="43"/>
    <x v="43"/>
    <x v="3"/>
    <s v="UN"/>
    <n v="450"/>
    <n v="7.17"/>
    <n v="3226.5"/>
    <x v="0"/>
    <x v="8"/>
    <n v="45"/>
    <n v="387.18"/>
    <n v="322.64999999999998"/>
    <n v="10"/>
    <n v="1.2"/>
    <x v="0"/>
    <x v="0"/>
    <x v="3"/>
  </r>
  <r>
    <x v="262"/>
    <x v="262"/>
    <x v="3"/>
    <s v="UN"/>
    <n v="1443"/>
    <n v="64"/>
    <n v="92352"/>
    <x v="0"/>
    <x v="8"/>
    <n v="456"/>
    <n v="51072"/>
    <n v="29184"/>
    <n v="3.1644736842105261"/>
    <n v="3.7920997920997923"/>
    <x v="1"/>
    <x v="2"/>
    <x v="2"/>
  </r>
  <r>
    <x v="171"/>
    <x v="171"/>
    <x v="3"/>
    <s v="UN"/>
    <n v="925"/>
    <n v="5.01"/>
    <n v="4634.25"/>
    <x v="0"/>
    <x v="8"/>
    <n v="92.5"/>
    <n v="741.48"/>
    <n v="463.42499999999995"/>
    <n v="10"/>
    <n v="1.2"/>
    <x v="0"/>
    <x v="0"/>
    <x v="3"/>
  </r>
  <r>
    <x v="438"/>
    <x v="438"/>
    <x v="3"/>
    <s v="UN"/>
    <n v="562"/>
    <n v="5.69"/>
    <n v="3197.78"/>
    <x v="0"/>
    <x v="8"/>
    <n v="70.2"/>
    <n v="567.20195999999999"/>
    <n v="399.43800000000005"/>
    <n v="8.0056980056980045"/>
    <n v="1.4989323843416373"/>
    <x v="0"/>
    <x v="0"/>
    <x v="3"/>
  </r>
  <r>
    <x v="173"/>
    <x v="173"/>
    <x v="3"/>
    <s v="UN"/>
    <n v="298"/>
    <n v="3.41"/>
    <n v="1016.1800000000001"/>
    <x v="0"/>
    <x v="8"/>
    <n v="75"/>
    <n v="322.245"/>
    <n v="255.75"/>
    <n v="3.9733333333333332"/>
    <n v="3.0201342281879198"/>
    <x v="0"/>
    <x v="1"/>
    <x v="2"/>
  </r>
  <r>
    <x v="48"/>
    <x v="48"/>
    <x v="3"/>
    <s v="UN"/>
    <n v="1193"/>
    <n v="71"/>
    <n v="84703"/>
    <x v="0"/>
    <x v="8"/>
    <n v="412"/>
    <n v="47973.279999999999"/>
    <n v="29252"/>
    <n v="2.895631067961165"/>
    <n v="4.1441743503772006"/>
    <x v="1"/>
    <x v="2"/>
    <x v="0"/>
  </r>
  <r>
    <x v="441"/>
    <x v="441"/>
    <x v="3"/>
    <s v="UN"/>
    <n v="623"/>
    <n v="2.96"/>
    <n v="1844.08"/>
    <x v="0"/>
    <x v="8"/>
    <n v="62.3"/>
    <n v="230.51"/>
    <n v="184.40799999999999"/>
    <n v="10"/>
    <n v="1.2"/>
    <x v="0"/>
    <x v="0"/>
    <x v="3"/>
  </r>
  <r>
    <x v="176"/>
    <x v="176"/>
    <x v="3"/>
    <s v="UN"/>
    <n v="370"/>
    <n v="2.38"/>
    <n v="880.59999999999991"/>
    <x v="0"/>
    <x v="8"/>
    <n v="62"/>
    <n v="264.13240000000002"/>
    <n v="147.56"/>
    <n v="5.967741935483871"/>
    <n v="2.0108108108108107"/>
    <x v="0"/>
    <x v="0"/>
    <x v="2"/>
  </r>
  <r>
    <x v="49"/>
    <x v="49"/>
    <x v="3"/>
    <s v="UN"/>
    <n v="287"/>
    <n v="79"/>
    <n v="22673"/>
    <x v="0"/>
    <x v="8"/>
    <n v="329"/>
    <n v="32488.75"/>
    <n v="25991"/>
    <n v="0.87234042553191493"/>
    <n v="13.75609756097561"/>
    <x v="1"/>
    <x v="2"/>
    <x v="0"/>
  </r>
  <r>
    <x v="522"/>
    <x v="522"/>
    <x v="3"/>
    <s v="UN"/>
    <n v="932"/>
    <n v="2.5"/>
    <n v="2330"/>
    <x v="0"/>
    <x v="8"/>
    <n v="93.2"/>
    <n v="421.73"/>
    <n v="233"/>
    <n v="10"/>
    <n v="1.2"/>
    <x v="0"/>
    <x v="1"/>
    <x v="3"/>
  </r>
  <r>
    <x v="522"/>
    <x v="522"/>
    <x v="3"/>
    <s v="UN"/>
    <n v="44"/>
    <n v="1.75"/>
    <n v="77"/>
    <x v="0"/>
    <x v="8"/>
    <n v="147"/>
    <n v="311.27249999999998"/>
    <n v="257.25"/>
    <n v="0.29931972789115646"/>
    <n v="40.090909090909093"/>
    <x v="0"/>
    <x v="1"/>
    <x v="0"/>
  </r>
  <r>
    <x v="523"/>
    <x v="523"/>
    <x v="3"/>
    <s v="UN"/>
    <n v="30"/>
    <n v="4.6100000000000003"/>
    <n v="138.30000000000001"/>
    <x v="0"/>
    <x v="8"/>
    <n v="76"/>
    <n v="508.02200000000005"/>
    <n v="350.36"/>
    <n v="0.39473684210526316"/>
    <n v="30.4"/>
    <x v="0"/>
    <x v="1"/>
    <x v="0"/>
  </r>
  <r>
    <x v="523"/>
    <x v="523"/>
    <x v="3"/>
    <s v="UN"/>
    <n v="285"/>
    <n v="1.1499999999999999"/>
    <n v="327.75"/>
    <x v="0"/>
    <x v="8"/>
    <n v="94"/>
    <n v="141.61099999999999"/>
    <n v="108.1"/>
    <n v="3.0319148936170213"/>
    <n v="3.9578947368421051"/>
    <x v="0"/>
    <x v="1"/>
    <x v="2"/>
  </r>
  <r>
    <x v="524"/>
    <x v="524"/>
    <x v="4"/>
    <s v="UN"/>
    <n v="380"/>
    <n v="1.95"/>
    <n v="741"/>
    <x v="0"/>
    <x v="8"/>
    <n v="52"/>
    <n v="179.47799999999998"/>
    <n v="101.39999999999999"/>
    <n v="7.3076923076923075"/>
    <n v="1.6421052631578947"/>
    <x v="0"/>
    <x v="1"/>
    <x v="3"/>
  </r>
  <r>
    <x v="55"/>
    <x v="55"/>
    <x v="4"/>
    <s v="UN"/>
    <n v="187"/>
    <n v="5.78"/>
    <n v="1080.8600000000001"/>
    <x v="0"/>
    <x v="8"/>
    <n v="93.1"/>
    <n v="871.75115999999991"/>
    <n v="538.11799999999994"/>
    <n v="2.0085929108485501"/>
    <n v="5.9743315508021384"/>
    <x v="0"/>
    <x v="1"/>
    <x v="0"/>
  </r>
  <r>
    <x v="525"/>
    <x v="525"/>
    <x v="4"/>
    <s v="UN"/>
    <n v="307"/>
    <n v="5.39"/>
    <n v="1654.7299999999998"/>
    <x v="0"/>
    <x v="8"/>
    <n v="61.3"/>
    <n v="492.30642999999998"/>
    <n v="330.40699999999998"/>
    <n v="5.00815660685155"/>
    <n v="2.3960912052117265"/>
    <x v="0"/>
    <x v="0"/>
    <x v="2"/>
  </r>
  <r>
    <x v="525"/>
    <x v="525"/>
    <x v="4"/>
    <s v="UN"/>
    <n v="31"/>
    <n v="1.96"/>
    <n v="60.76"/>
    <x v="0"/>
    <x v="8"/>
    <n v="79"/>
    <n v="215.22760000000002"/>
    <n v="154.84"/>
    <n v="0.39240506329113922"/>
    <n v="30.580645161290324"/>
    <x v="0"/>
    <x v="0"/>
    <x v="0"/>
  </r>
  <r>
    <x v="388"/>
    <x v="388"/>
    <x v="4"/>
    <s v="UN"/>
    <n v="118"/>
    <n v="4.8499999999999996"/>
    <n v="572.29999999999995"/>
    <x v="0"/>
    <x v="8"/>
    <n v="136"/>
    <n v="870.6719999999998"/>
    <n v="659.59999999999991"/>
    <n v="0.86764705882352944"/>
    <n v="13.830508474576272"/>
    <x v="0"/>
    <x v="1"/>
    <x v="0"/>
  </r>
  <r>
    <x v="271"/>
    <x v="271"/>
    <x v="4"/>
    <s v="UN"/>
    <n v="27"/>
    <n v="3.04"/>
    <n v="82.08"/>
    <x v="0"/>
    <x v="8"/>
    <n v="104"/>
    <n v="486.88640000000009"/>
    <n v="316.16000000000003"/>
    <n v="0.25961538461538464"/>
    <n v="46.222222222222221"/>
    <x v="0"/>
    <x v="1"/>
    <x v="0"/>
  </r>
  <r>
    <x v="526"/>
    <x v="526"/>
    <x v="4"/>
    <s v="UN"/>
    <n v="330"/>
    <n v="4.32"/>
    <n v="1425.6000000000001"/>
    <x v="0"/>
    <x v="8"/>
    <n v="65.900000000000006"/>
    <n v="341.62560000000008"/>
    <n v="284.68800000000005"/>
    <n v="5.0075872534142638"/>
    <n v="2.3963636363636365"/>
    <x v="0"/>
    <x v="1"/>
    <x v="2"/>
  </r>
  <r>
    <x v="444"/>
    <x v="444"/>
    <x v="4"/>
    <s v="UN"/>
    <n v="249"/>
    <n v="2.17"/>
    <n v="540.32999999999993"/>
    <x v="0"/>
    <x v="8"/>
    <n v="58"/>
    <n v="161.10079999999999"/>
    <n v="125.86"/>
    <n v="4.2931034482758621"/>
    <n v="2.7951807228915664"/>
    <x v="0"/>
    <x v="0"/>
    <x v="2"/>
  </r>
  <r>
    <x v="335"/>
    <x v="335"/>
    <x v="4"/>
    <s v="UN"/>
    <n v="271"/>
    <n v="2.93"/>
    <n v="794.03000000000009"/>
    <x v="0"/>
    <x v="8"/>
    <n v="63"/>
    <n v="275.03910000000002"/>
    <n v="184.59"/>
    <n v="4.3015873015873014"/>
    <n v="2.7896678966789668"/>
    <x v="0"/>
    <x v="0"/>
    <x v="2"/>
  </r>
  <r>
    <x v="338"/>
    <x v="338"/>
    <x v="4"/>
    <s v="UN"/>
    <n v="1453"/>
    <n v="64"/>
    <n v="92992"/>
    <x v="0"/>
    <x v="8"/>
    <n v="384"/>
    <n v="41041.919999999998"/>
    <n v="24576"/>
    <n v="3.7838541666666665"/>
    <n v="3.1713695801789403"/>
    <x v="2"/>
    <x v="2"/>
    <x v="2"/>
  </r>
  <r>
    <x v="445"/>
    <x v="445"/>
    <x v="4"/>
    <s v="UN"/>
    <n v="406"/>
    <n v="3.22"/>
    <n v="1307.3200000000002"/>
    <x v="0"/>
    <x v="8"/>
    <n v="130"/>
    <n v="690.69"/>
    <n v="418.6"/>
    <n v="3.1230769230769231"/>
    <n v="3.8423645320197046"/>
    <x v="0"/>
    <x v="1"/>
    <x v="2"/>
  </r>
  <r>
    <x v="392"/>
    <x v="392"/>
    <x v="4"/>
    <s v="UN"/>
    <n v="80"/>
    <n v="6.45"/>
    <n v="516"/>
    <x v="0"/>
    <x v="8"/>
    <n v="39.799999999999997"/>
    <n v="459.51089999999999"/>
    <n v="256.70999999999998"/>
    <n v="2.0100502512562817"/>
    <n v="5.9699999999999989"/>
    <x v="0"/>
    <x v="1"/>
    <x v="0"/>
  </r>
  <r>
    <x v="65"/>
    <x v="65"/>
    <x v="5"/>
    <s v="UN"/>
    <n v="108"/>
    <n v="2.9"/>
    <n v="313.2"/>
    <x v="0"/>
    <x v="8"/>
    <n v="97"/>
    <n v="458.51900000000001"/>
    <n v="281.3"/>
    <n v="1.1134020618556701"/>
    <n v="10.777777777777777"/>
    <x v="0"/>
    <x v="0"/>
    <x v="0"/>
  </r>
  <r>
    <x v="340"/>
    <x v="340"/>
    <x v="5"/>
    <s v="UN"/>
    <n v="247"/>
    <n v="4.16"/>
    <n v="1027.52"/>
    <x v="0"/>
    <x v="8"/>
    <n v="82.3"/>
    <n v="520.39936"/>
    <n v="342.36799999999999"/>
    <n v="3.0012150668286757"/>
    <n v="3.9983805668016195"/>
    <x v="0"/>
    <x v="1"/>
    <x v="2"/>
  </r>
  <r>
    <x v="66"/>
    <x v="66"/>
    <x v="5"/>
    <s v="UN"/>
    <n v="601"/>
    <n v="3.36"/>
    <n v="2019.36"/>
    <x v="0"/>
    <x v="8"/>
    <n v="85.8"/>
    <n v="484.3238399999999"/>
    <n v="288.28799999999995"/>
    <n v="7.0046620046620047"/>
    <n v="1.7131447587354409"/>
    <x v="0"/>
    <x v="0"/>
    <x v="3"/>
  </r>
  <r>
    <x v="394"/>
    <x v="394"/>
    <x v="5"/>
    <s v="UN"/>
    <n v="360"/>
    <n v="5.34"/>
    <n v="1922.3999999999999"/>
    <x v="0"/>
    <x v="8"/>
    <n v="71.900000000000006"/>
    <n v="495.29034000000007"/>
    <n v="383.94600000000003"/>
    <n v="5.006954102920723"/>
    <n v="2.3966666666666669"/>
    <x v="0"/>
    <x v="1"/>
    <x v="2"/>
  </r>
  <r>
    <x v="277"/>
    <x v="277"/>
    <x v="5"/>
    <s v="UN"/>
    <n v="1445"/>
    <n v="7.81"/>
    <n v="11285.449999999999"/>
    <x v="0"/>
    <x v="8"/>
    <n v="90.3"/>
    <n v="881.55374999999981"/>
    <n v="705.24299999999994"/>
    <n v="16.002214839424141"/>
    <n v="0.74989619377162631"/>
    <x v="0"/>
    <x v="0"/>
    <x v="1"/>
  </r>
  <r>
    <x v="448"/>
    <x v="448"/>
    <x v="5"/>
    <s v="UN"/>
    <n v="186"/>
    <n v="51"/>
    <n v="9486"/>
    <x v="0"/>
    <x v="8"/>
    <n v="951"/>
    <n v="76146.570000000007"/>
    <n v="48501"/>
    <n v="0.19558359621451105"/>
    <n v="61.354838709677416"/>
    <x v="1"/>
    <x v="2"/>
    <x v="0"/>
  </r>
  <r>
    <x v="395"/>
    <x v="395"/>
    <x v="5"/>
    <s v="UN"/>
    <n v="71"/>
    <n v="2.99"/>
    <n v="212.29000000000002"/>
    <x v="0"/>
    <x v="8"/>
    <n v="70.5"/>
    <n v="394.18664999999999"/>
    <n v="210.79500000000002"/>
    <n v="1.0070921985815602"/>
    <n v="11.91549295774648"/>
    <x v="0"/>
    <x v="2"/>
    <x v="0"/>
  </r>
  <r>
    <x v="69"/>
    <x v="69"/>
    <x v="5"/>
    <s v="UN"/>
    <n v="259"/>
    <n v="36"/>
    <n v="9324"/>
    <x v="0"/>
    <x v="8"/>
    <n v="937"/>
    <n v="50935.32"/>
    <n v="33732"/>
    <n v="0.27641408751334046"/>
    <n v="43.413127413127413"/>
    <x v="1"/>
    <x v="2"/>
    <x v="0"/>
  </r>
  <r>
    <x v="527"/>
    <x v="527"/>
    <x v="5"/>
    <s v="UN"/>
    <n v="744"/>
    <n v="2.7"/>
    <n v="2008.8000000000002"/>
    <x v="0"/>
    <x v="8"/>
    <n v="84"/>
    <n v="281.23200000000003"/>
    <n v="226.8"/>
    <n v="8.8571428571428577"/>
    <n v="1.3548387096774193"/>
    <x v="0"/>
    <x v="0"/>
    <x v="3"/>
  </r>
  <r>
    <x v="396"/>
    <x v="396"/>
    <x v="5"/>
    <s v="UN"/>
    <n v="266"/>
    <n v="36"/>
    <n v="9576"/>
    <x v="0"/>
    <x v="8"/>
    <n v="696"/>
    <n v="39087.360000000001"/>
    <n v="25056"/>
    <n v="0.38218390804597702"/>
    <n v="31.398496240601503"/>
    <x v="1"/>
    <x v="2"/>
    <x v="0"/>
  </r>
  <r>
    <x v="528"/>
    <x v="528"/>
    <x v="5"/>
    <s v="UN"/>
    <n v="800"/>
    <n v="2.19"/>
    <n v="1752"/>
    <x v="0"/>
    <x v="8"/>
    <n v="63"/>
    <n v="211.0941"/>
    <n v="137.97"/>
    <n v="12.698412698412698"/>
    <n v="0.94500000000000006"/>
    <x v="0"/>
    <x v="0"/>
    <x v="1"/>
  </r>
  <r>
    <x v="486"/>
    <x v="486"/>
    <x v="5"/>
    <s v="UN"/>
    <n v="81"/>
    <n v="4.37"/>
    <n v="353.97"/>
    <x v="0"/>
    <x v="8"/>
    <n v="80.5"/>
    <n v="478.42760000000004"/>
    <n v="351.78500000000003"/>
    <n v="1.0062111801242235"/>
    <n v="11.925925925925927"/>
    <x v="0"/>
    <x v="1"/>
    <x v="0"/>
  </r>
  <r>
    <x v="346"/>
    <x v="346"/>
    <x v="6"/>
    <s v="UN"/>
    <n v="215"/>
    <n v="64"/>
    <n v="13760"/>
    <x v="0"/>
    <x v="8"/>
    <n v="483"/>
    <n v="52550.400000000001"/>
    <n v="30912"/>
    <n v="0.4451345755693582"/>
    <n v="26.958139534883721"/>
    <x v="2"/>
    <x v="2"/>
    <x v="0"/>
  </r>
  <r>
    <x v="398"/>
    <x v="398"/>
    <x v="6"/>
    <s v="UN"/>
    <n v="53"/>
    <n v="7.69"/>
    <n v="407.57"/>
    <x v="0"/>
    <x v="8"/>
    <n v="135"/>
    <n v="1339.2135000000001"/>
    <n v="1038.1500000000001"/>
    <n v="0.3925925925925926"/>
    <n v="30.566037735849054"/>
    <x v="0"/>
    <x v="1"/>
    <x v="0"/>
  </r>
  <r>
    <x v="529"/>
    <x v="529"/>
    <x v="6"/>
    <s v="UN"/>
    <n v="698"/>
    <n v="2.5499999999999998"/>
    <n v="1779.8999999999999"/>
    <x v="0"/>
    <x v="8"/>
    <n v="105"/>
    <n v="390.91500000000002"/>
    <n v="267.75"/>
    <n v="6.647619047619048"/>
    <n v="1.8051575931232091"/>
    <x v="0"/>
    <x v="1"/>
    <x v="3"/>
  </r>
  <r>
    <x v="529"/>
    <x v="529"/>
    <x v="6"/>
    <s v="UN"/>
    <n v="217"/>
    <n v="3.41"/>
    <n v="739.97"/>
    <x v="0"/>
    <x v="8"/>
    <n v="60"/>
    <n v="376.464"/>
    <n v="204.60000000000002"/>
    <n v="3.6166666666666667"/>
    <n v="3.3179723502304146"/>
    <x v="0"/>
    <x v="1"/>
    <x v="2"/>
  </r>
  <r>
    <x v="350"/>
    <x v="350"/>
    <x v="6"/>
    <s v="UN"/>
    <n v="1580"/>
    <n v="55"/>
    <n v="86900"/>
    <x v="0"/>
    <x v="8"/>
    <n v="819"/>
    <n v="59008.95"/>
    <n v="45045"/>
    <n v="1.9291819291819292"/>
    <n v="6.2202531645569623"/>
    <x v="1"/>
    <x v="2"/>
    <x v="0"/>
  </r>
  <r>
    <x v="352"/>
    <x v="352"/>
    <x v="6"/>
    <s v="UN"/>
    <n v="188"/>
    <n v="5.28"/>
    <n v="992.6400000000001"/>
    <x v="0"/>
    <x v="8"/>
    <n v="46.9"/>
    <n v="344.20848000000001"/>
    <n v="247.63200000000001"/>
    <n v="4.0085287846481874"/>
    <n v="2.993617021276596"/>
    <x v="0"/>
    <x v="0"/>
    <x v="2"/>
  </r>
  <r>
    <x v="197"/>
    <x v="197"/>
    <x v="6"/>
    <s v="UN"/>
    <n v="338"/>
    <n v="5.84"/>
    <n v="1973.9199999999998"/>
    <x v="0"/>
    <x v="8"/>
    <n v="135"/>
    <n v="1442.7719999999999"/>
    <n v="788.4"/>
    <n v="2.5037037037037035"/>
    <n v="4.7928994082840237"/>
    <x v="0"/>
    <x v="0"/>
    <x v="0"/>
  </r>
  <r>
    <x v="283"/>
    <x v="283"/>
    <x v="6"/>
    <s v="UN"/>
    <n v="36"/>
    <n v="71"/>
    <n v="2556"/>
    <x v="0"/>
    <x v="8"/>
    <n v="728"/>
    <n v="79082.64"/>
    <n v="51688"/>
    <n v="4.9450549450549448E-2"/>
    <n v="242.66666666666669"/>
    <x v="2"/>
    <x v="2"/>
    <x v="0"/>
  </r>
  <r>
    <x v="283"/>
    <x v="283"/>
    <x v="6"/>
    <s v="UN"/>
    <n v="198"/>
    <n v="33"/>
    <n v="6534"/>
    <x v="0"/>
    <x v="8"/>
    <n v="792"/>
    <n v="31624.560000000001"/>
    <n v="26136"/>
    <n v="0.25"/>
    <n v="48"/>
    <x v="2"/>
    <x v="2"/>
    <x v="0"/>
  </r>
  <r>
    <x v="202"/>
    <x v="202"/>
    <x v="7"/>
    <s v="UN"/>
    <n v="776"/>
    <n v="54"/>
    <n v="41904"/>
    <x v="0"/>
    <x v="8"/>
    <n v="901"/>
    <n v="86604.12"/>
    <n v="48654"/>
    <n v="0.86126526082130961"/>
    <n v="13.93298969072165"/>
    <x v="1"/>
    <x v="2"/>
    <x v="0"/>
  </r>
  <r>
    <x v="508"/>
    <x v="508"/>
    <x v="7"/>
    <s v="UN"/>
    <n v="1478"/>
    <n v="2.0699999999999998"/>
    <n v="3059.4599999999996"/>
    <x v="0"/>
    <x v="8"/>
    <n v="98.5"/>
    <n v="358.85519999999997"/>
    <n v="203.89499999999998"/>
    <n v="15.00507614213198"/>
    <n v="0.79972936400541272"/>
    <x v="0"/>
    <x v="0"/>
    <x v="1"/>
  </r>
  <r>
    <x v="87"/>
    <x v="87"/>
    <x v="7"/>
    <s v="UN"/>
    <n v="896"/>
    <n v="2.9"/>
    <n v="2598.4"/>
    <x v="0"/>
    <x v="8"/>
    <n v="135"/>
    <n v="724.27499999999998"/>
    <n v="391.5"/>
    <n v="6.6370370370370368"/>
    <n v="1.8080357142857144"/>
    <x v="0"/>
    <x v="0"/>
    <x v="3"/>
  </r>
  <r>
    <x v="458"/>
    <x v="458"/>
    <x v="7"/>
    <s v="UN"/>
    <n v="89"/>
    <n v="6.89"/>
    <n v="613.20999999999992"/>
    <x v="0"/>
    <x v="8"/>
    <n v="0"/>
    <n v="0"/>
    <n v="0"/>
    <n v="0"/>
    <n v="0"/>
    <x v="0"/>
    <x v="1"/>
    <x v="4"/>
  </r>
  <r>
    <x v="284"/>
    <x v="284"/>
    <x v="7"/>
    <s v="UN"/>
    <n v="593"/>
    <n v="66"/>
    <n v="39138"/>
    <x v="0"/>
    <x v="8"/>
    <n v="493"/>
    <n v="41974.02"/>
    <n v="32538"/>
    <n v="1.2028397565922921"/>
    <n v="9.9763912310286678"/>
    <x v="1"/>
    <x v="2"/>
    <x v="0"/>
  </r>
  <r>
    <x v="89"/>
    <x v="89"/>
    <x v="7"/>
    <s v="UN"/>
    <n v="1266"/>
    <n v="77"/>
    <n v="97482"/>
    <x v="0"/>
    <x v="8"/>
    <n v="369"/>
    <n v="40914.720000000001"/>
    <n v="28413"/>
    <n v="3.4308943089430892"/>
    <n v="3.4976303317535549"/>
    <x v="2"/>
    <x v="2"/>
    <x v="2"/>
  </r>
  <r>
    <x v="355"/>
    <x v="355"/>
    <x v="7"/>
    <s v="UN"/>
    <n v="3"/>
    <n v="4.92"/>
    <n v="14.76"/>
    <x v="0"/>
    <x v="8"/>
    <n v="67"/>
    <n v="448.31040000000002"/>
    <n v="329.64"/>
    <n v="4.4776119402985072E-2"/>
    <n v="268"/>
    <x v="0"/>
    <x v="0"/>
    <x v="0"/>
  </r>
  <r>
    <x v="402"/>
    <x v="402"/>
    <x v="7"/>
    <s v="UN"/>
    <n v="379"/>
    <n v="3.44"/>
    <n v="1303.76"/>
    <x v="0"/>
    <x v="8"/>
    <n v="102"/>
    <n v="529.8288"/>
    <n v="350.88"/>
    <n v="3.715686274509804"/>
    <n v="3.2295514511873349"/>
    <x v="0"/>
    <x v="1"/>
    <x v="2"/>
  </r>
  <r>
    <x v="509"/>
    <x v="509"/>
    <x v="7"/>
    <s v="UN"/>
    <n v="498"/>
    <n v="56"/>
    <n v="27888"/>
    <x v="0"/>
    <x v="8"/>
    <n v="309"/>
    <n v="26821.200000000001"/>
    <n v="17304"/>
    <n v="1.6116504854368932"/>
    <n v="7.4457831325301207"/>
    <x v="1"/>
    <x v="2"/>
    <x v="0"/>
  </r>
  <r>
    <x v="530"/>
    <x v="530"/>
    <x v="7"/>
    <s v="UN"/>
    <n v="636"/>
    <n v="60"/>
    <n v="38160"/>
    <x v="0"/>
    <x v="8"/>
    <n v="308"/>
    <n v="29752.799999999999"/>
    <n v="18480"/>
    <n v="2.0649350649350651"/>
    <n v="5.8113207547169807"/>
    <x v="1"/>
    <x v="2"/>
    <x v="0"/>
  </r>
  <r>
    <x v="510"/>
    <x v="510"/>
    <x v="7"/>
    <s v="UN"/>
    <n v="1"/>
    <n v="5.65"/>
    <n v="5.65"/>
    <x v="0"/>
    <x v="8"/>
    <n v="0"/>
    <n v="0"/>
    <n v="0"/>
    <n v="0"/>
    <n v="0"/>
    <x v="0"/>
    <x v="0"/>
    <x v="4"/>
  </r>
  <r>
    <x v="286"/>
    <x v="286"/>
    <x v="7"/>
    <s v="UN"/>
    <n v="142"/>
    <n v="6.15"/>
    <n v="873.30000000000007"/>
    <x v="0"/>
    <x v="8"/>
    <n v="139"/>
    <n v="1222.4355"/>
    <n v="854.85"/>
    <n v="1.0215827338129497"/>
    <n v="11.746478873239436"/>
    <x v="0"/>
    <x v="1"/>
    <x v="0"/>
  </r>
  <r>
    <x v="91"/>
    <x v="91"/>
    <x v="7"/>
    <s v="UN"/>
    <n v="42"/>
    <n v="6.9"/>
    <n v="289.8"/>
    <x v="0"/>
    <x v="8"/>
    <n v="136"/>
    <n v="1454.52"/>
    <n v="938.40000000000009"/>
    <n v="0.30882352941176472"/>
    <n v="38.857142857142854"/>
    <x v="0"/>
    <x v="0"/>
    <x v="0"/>
  </r>
  <r>
    <x v="463"/>
    <x v="463"/>
    <x v="7"/>
    <s v="UN"/>
    <n v="102"/>
    <n v="2.5099999999999998"/>
    <n v="256.02"/>
    <x v="0"/>
    <x v="8"/>
    <n v="94"/>
    <n v="438.84839999999997"/>
    <n v="235.93999999999997"/>
    <n v="1.0851063829787233"/>
    <n v="11.058823529411766"/>
    <x v="0"/>
    <x v="1"/>
    <x v="0"/>
  </r>
  <r>
    <x v="92"/>
    <x v="92"/>
    <x v="7"/>
    <s v="UN"/>
    <n v="273"/>
    <n v="6.61"/>
    <n v="1804.5300000000002"/>
    <x v="0"/>
    <x v="8"/>
    <n v="24.8"/>
    <n v="236.05632000000006"/>
    <n v="163.92800000000003"/>
    <n v="11.008064516129032"/>
    <n v="1.0901098901098902"/>
    <x v="0"/>
    <x v="0"/>
    <x v="3"/>
  </r>
  <r>
    <x v="465"/>
    <x v="465"/>
    <x v="7"/>
    <s v="UN"/>
    <n v="483"/>
    <n v="1.96"/>
    <n v="946.68"/>
    <x v="0"/>
    <x v="8"/>
    <n v="96.5"/>
    <n v="351.80040000000002"/>
    <n v="189.14"/>
    <n v="5.0051813471502591"/>
    <n v="2.3975155279503104"/>
    <x v="0"/>
    <x v="0"/>
    <x v="2"/>
  </r>
  <r>
    <x v="490"/>
    <x v="490"/>
    <x v="7"/>
    <s v="UN"/>
    <n v="269"/>
    <n v="5.26"/>
    <n v="1414.94"/>
    <x v="0"/>
    <x v="8"/>
    <n v="150"/>
    <n v="1262.4000000000001"/>
    <n v="789"/>
    <n v="1.7933333333333332"/>
    <n v="6.6914498141263943"/>
    <x v="0"/>
    <x v="0"/>
    <x v="0"/>
  </r>
  <r>
    <x v="208"/>
    <x v="208"/>
    <x v="7"/>
    <s v="UN"/>
    <n v="886"/>
    <n v="5.18"/>
    <n v="4589.4799999999996"/>
    <x v="0"/>
    <x v="8"/>
    <n v="68.099999999999994"/>
    <n v="652.6022999999999"/>
    <n v="352.75799999999992"/>
    <n v="13.01027900146843"/>
    <n v="0.92234762979683971"/>
    <x v="0"/>
    <x v="0"/>
    <x v="1"/>
  </r>
  <r>
    <x v="511"/>
    <x v="511"/>
    <x v="7"/>
    <s v="UN"/>
    <n v="97"/>
    <n v="5.78"/>
    <n v="560.66"/>
    <x v="0"/>
    <x v="8"/>
    <n v="96.1"/>
    <n v="999.82439999999986"/>
    <n v="555.45799999999997"/>
    <n v="1.0093652445369408"/>
    <n v="11.888659793814432"/>
    <x v="0"/>
    <x v="0"/>
    <x v="0"/>
  </r>
  <r>
    <x v="531"/>
    <x v="531"/>
    <x v="7"/>
    <s v="UN"/>
    <n v="17"/>
    <n v="7.87"/>
    <n v="133.79"/>
    <x v="0"/>
    <x v="8"/>
    <n v="56"/>
    <n v="775.66719999999998"/>
    <n v="440.72"/>
    <n v="0.30357142857142855"/>
    <n v="39.529411764705884"/>
    <x v="0"/>
    <x v="1"/>
    <x v="0"/>
  </r>
  <r>
    <x v="491"/>
    <x v="491"/>
    <x v="7"/>
    <s v="UN"/>
    <n v="428"/>
    <n v="57"/>
    <n v="24396"/>
    <x v="0"/>
    <x v="8"/>
    <n v="902"/>
    <n v="66838.2"/>
    <n v="51414"/>
    <n v="0.4745011086474501"/>
    <n v="25.289719626168225"/>
    <x v="1"/>
    <x v="2"/>
    <x v="0"/>
  </r>
  <r>
    <x v="532"/>
    <x v="532"/>
    <x v="7"/>
    <s v="UN"/>
    <n v="776"/>
    <n v="2.75"/>
    <n v="2134"/>
    <x v="0"/>
    <x v="8"/>
    <n v="56"/>
    <n v="201.74"/>
    <n v="154"/>
    <n v="13.857142857142858"/>
    <n v="0.86597938144329889"/>
    <x v="0"/>
    <x v="0"/>
    <x v="1"/>
  </r>
  <r>
    <x v="103"/>
    <x v="103"/>
    <x v="7"/>
    <s v="UN"/>
    <n v="1641"/>
    <n v="4.79"/>
    <n v="7860.39"/>
    <x v="0"/>
    <x v="8"/>
    <n v="0"/>
    <n v="0"/>
    <n v="0"/>
    <n v="0"/>
    <n v="0"/>
    <x v="0"/>
    <x v="0"/>
    <x v="4"/>
  </r>
  <r>
    <x v="492"/>
    <x v="492"/>
    <x v="7"/>
    <s v="UN"/>
    <n v="496"/>
    <n v="7.29"/>
    <n v="3615.84"/>
    <x v="0"/>
    <x v="8"/>
    <n v="61.9"/>
    <n v="735.53913"/>
    <n v="451.25099999999998"/>
    <n v="8.0129240710823915"/>
    <n v="1.4975806451612903"/>
    <x v="0"/>
    <x v="0"/>
    <x v="3"/>
  </r>
  <r>
    <x v="292"/>
    <x v="292"/>
    <x v="7"/>
    <s v="UN"/>
    <n v="333"/>
    <n v="7.74"/>
    <n v="2577.42"/>
    <x v="0"/>
    <x v="8"/>
    <n v="55.4"/>
    <n v="638.90603999999996"/>
    <n v="428.79599999999999"/>
    <n v="6.0108303249097474"/>
    <n v="1.9963963963963964"/>
    <x v="0"/>
    <x v="1"/>
    <x v="3"/>
  </r>
  <r>
    <x v="107"/>
    <x v="107"/>
    <x v="7"/>
    <s v="UN"/>
    <n v="735"/>
    <n v="5.99"/>
    <n v="4402.6500000000005"/>
    <x v="0"/>
    <x v="8"/>
    <n v="73.5"/>
    <n v="726.43725000000006"/>
    <n v="440.26500000000004"/>
    <n v="10"/>
    <n v="1.2"/>
    <x v="0"/>
    <x v="0"/>
    <x v="3"/>
  </r>
  <r>
    <x v="108"/>
    <x v="108"/>
    <x v="7"/>
    <s v="UN"/>
    <n v="461"/>
    <n v="4.38"/>
    <n v="2019.18"/>
    <x v="0"/>
    <x v="8"/>
    <n v="52"/>
    <n v="346.19519999999994"/>
    <n v="227.76"/>
    <n v="8.865384615384615"/>
    <n v="1.3535791757049893"/>
    <x v="0"/>
    <x v="0"/>
    <x v="3"/>
  </r>
  <r>
    <x v="108"/>
    <x v="108"/>
    <x v="7"/>
    <s v="UN"/>
    <n v="1338"/>
    <n v="2.75"/>
    <n v="3679.5"/>
    <x v="0"/>
    <x v="8"/>
    <n v="78.7"/>
    <n v="264.0385"/>
    <n v="216.42500000000001"/>
    <n v="17.001270648030495"/>
    <n v="0.70582959641255605"/>
    <x v="0"/>
    <x v="0"/>
    <x v="1"/>
  </r>
  <r>
    <x v="109"/>
    <x v="109"/>
    <x v="7"/>
    <s v="UN"/>
    <n v="27"/>
    <n v="4.68"/>
    <n v="126.35999999999999"/>
    <x v="0"/>
    <x v="8"/>
    <n v="75"/>
    <n v="505.44"/>
    <n v="351"/>
    <n v="0.36"/>
    <n v="33.333333333333336"/>
    <x v="0"/>
    <x v="1"/>
    <x v="0"/>
  </r>
  <r>
    <x v="111"/>
    <x v="111"/>
    <x v="7"/>
    <s v="UN"/>
    <n v="1076"/>
    <n v="6.82"/>
    <n v="7338.3200000000006"/>
    <x v="0"/>
    <x v="8"/>
    <n v="82.7"/>
    <n v="1065.9864600000001"/>
    <n v="564.01400000000001"/>
    <n v="13.010882708585248"/>
    <n v="0.92230483271375463"/>
    <x v="0"/>
    <x v="0"/>
    <x v="1"/>
  </r>
  <r>
    <x v="113"/>
    <x v="113"/>
    <x v="7"/>
    <s v="UN"/>
    <n v="69"/>
    <n v="6.18"/>
    <n v="426.41999999999996"/>
    <x v="0"/>
    <x v="8"/>
    <n v="0"/>
    <n v="0"/>
    <n v="0"/>
    <n v="0"/>
    <n v="0"/>
    <x v="0"/>
    <x v="0"/>
    <x v="4"/>
  </r>
  <r>
    <x v="217"/>
    <x v="217"/>
    <x v="7"/>
    <s v="UN"/>
    <n v="643"/>
    <n v="1.4"/>
    <n v="900.19999999999993"/>
    <x v="0"/>
    <x v="8"/>
    <n v="94"/>
    <n v="202.66399999999999"/>
    <n v="131.6"/>
    <n v="6.8404255319148932"/>
    <n v="1.7542768273716953"/>
    <x v="0"/>
    <x v="1"/>
    <x v="3"/>
  </r>
  <r>
    <x v="218"/>
    <x v="218"/>
    <x v="7"/>
    <s v="UN"/>
    <n v="0"/>
    <n v="4.5"/>
    <n v="0"/>
    <x v="0"/>
    <x v="8"/>
    <n v="109"/>
    <n v="902.52"/>
    <n v="490.5"/>
    <n v="0"/>
    <n v="0"/>
    <x v="0"/>
    <x v="1"/>
    <x v="0"/>
  </r>
  <r>
    <x v="116"/>
    <x v="116"/>
    <x v="7"/>
    <s v="UN"/>
    <n v="666"/>
    <n v="5.98"/>
    <n v="3982.6800000000003"/>
    <x v="0"/>
    <x v="8"/>
    <n v="74"/>
    <n v="677.05560000000014"/>
    <n v="442.52000000000004"/>
    <n v="9"/>
    <n v="1.3333333333333333"/>
    <x v="0"/>
    <x v="0"/>
    <x v="3"/>
  </r>
  <r>
    <x v="118"/>
    <x v="118"/>
    <x v="7"/>
    <s v="UN"/>
    <n v="156"/>
    <n v="1.81"/>
    <n v="282.36"/>
    <x v="0"/>
    <x v="8"/>
    <n v="65"/>
    <n v="222.35850000000002"/>
    <n v="117.65"/>
    <n v="2.4"/>
    <n v="5"/>
    <x v="0"/>
    <x v="0"/>
    <x v="0"/>
  </r>
  <r>
    <x v="533"/>
    <x v="533"/>
    <x v="7"/>
    <s v="UN"/>
    <n v="599"/>
    <n v="2.2799999999999998"/>
    <n v="1365.7199999999998"/>
    <x v="0"/>
    <x v="8"/>
    <n v="74"/>
    <n v="305.38319999999999"/>
    <n v="168.72"/>
    <n v="8.0945945945945947"/>
    <n v="1.4824707846410685"/>
    <x v="0"/>
    <x v="1"/>
    <x v="3"/>
  </r>
  <r>
    <x v="222"/>
    <x v="222"/>
    <x v="7"/>
    <s v="UN"/>
    <n v="466"/>
    <n v="6.39"/>
    <n v="2977.74"/>
    <x v="0"/>
    <x v="8"/>
    <n v="58.2"/>
    <n v="591.3178200000001"/>
    <n v="371.89800000000002"/>
    <n v="8.006872852233677"/>
    <n v="1.4987124463519312"/>
    <x v="0"/>
    <x v="1"/>
    <x v="3"/>
  </r>
  <r>
    <x v="534"/>
    <x v="534"/>
    <x v="7"/>
    <s v="UN"/>
    <n v="1573"/>
    <n v="44"/>
    <n v="69212"/>
    <x v="0"/>
    <x v="8"/>
    <n v="525"/>
    <n v="35112"/>
    <n v="23100"/>
    <n v="2.9961904761904763"/>
    <n v="4.005085823267641"/>
    <x v="1"/>
    <x v="2"/>
    <x v="0"/>
  </r>
  <r>
    <x v="535"/>
    <x v="535"/>
    <x v="8"/>
    <s v="UN"/>
    <n v="812"/>
    <n v="2.97"/>
    <n v="2411.6400000000003"/>
    <x v="0"/>
    <x v="8"/>
    <n v="58"/>
    <n v="234.27360000000004"/>
    <n v="172.26000000000002"/>
    <n v="14"/>
    <n v="0.8571428571428571"/>
    <x v="0"/>
    <x v="0"/>
    <x v="1"/>
  </r>
  <r>
    <x v="536"/>
    <x v="536"/>
    <x v="8"/>
    <s v="UN"/>
    <n v="240"/>
    <n v="7.88"/>
    <n v="1891.2"/>
    <x v="0"/>
    <x v="8"/>
    <n v="47.9"/>
    <n v="615.24675999999999"/>
    <n v="377.452"/>
    <n v="5.010438413361169"/>
    <n v="2.395"/>
    <x v="0"/>
    <x v="1"/>
    <x v="2"/>
  </r>
  <r>
    <x v="367"/>
    <x v="367"/>
    <x v="8"/>
    <s v="UN"/>
    <n v="138"/>
    <n v="4.3600000000000003"/>
    <n v="601.68000000000006"/>
    <x v="0"/>
    <x v="8"/>
    <n v="68.7"/>
    <n v="467.26992000000007"/>
    <n v="299.53200000000004"/>
    <n v="2.0087336244541483"/>
    <n v="5.9739130434782615"/>
    <x v="0"/>
    <x v="0"/>
    <x v="0"/>
  </r>
  <r>
    <x v="367"/>
    <x v="367"/>
    <x v="8"/>
    <s v="UN"/>
    <n v="521"/>
    <n v="2.95"/>
    <n v="1536.95"/>
    <x v="0"/>
    <x v="8"/>
    <n v="74.400000000000006"/>
    <n v="280.93440000000004"/>
    <n v="219.48000000000002"/>
    <n v="7.0026881720430101"/>
    <n v="1.7136276391554703"/>
    <x v="0"/>
    <x v="0"/>
    <x v="3"/>
  </r>
  <r>
    <x v="413"/>
    <x v="413"/>
    <x v="8"/>
    <s v="UN"/>
    <n v="228"/>
    <n v="2.82"/>
    <n v="642.95999999999992"/>
    <x v="0"/>
    <x v="8"/>
    <n v="123"/>
    <n v="492.54119999999995"/>
    <n v="346.85999999999996"/>
    <n v="1.8536585365853659"/>
    <n v="6.473684210526315"/>
    <x v="0"/>
    <x v="1"/>
    <x v="0"/>
  </r>
  <r>
    <x v="124"/>
    <x v="124"/>
    <x v="8"/>
    <s v="UN"/>
    <n v="334"/>
    <n v="5.79"/>
    <n v="1933.86"/>
    <x v="0"/>
    <x v="8"/>
    <n v="66.8"/>
    <n v="591.76116000000002"/>
    <n v="386.77199999999999"/>
    <n v="5"/>
    <n v="2.4"/>
    <x v="0"/>
    <x v="0"/>
    <x v="2"/>
  </r>
  <r>
    <x v="124"/>
    <x v="124"/>
    <x v="8"/>
    <s v="UN"/>
    <n v="283"/>
    <n v="1.19"/>
    <n v="336.77"/>
    <x v="0"/>
    <x v="8"/>
    <n v="138"/>
    <n v="229.90799999999999"/>
    <n v="164.22"/>
    <n v="2.0507246376811592"/>
    <n v="5.8515901060070679"/>
    <x v="0"/>
    <x v="0"/>
    <x v="0"/>
  </r>
  <r>
    <x v="227"/>
    <x v="227"/>
    <x v="8"/>
    <s v="UN"/>
    <n v="497"/>
    <n v="7.04"/>
    <n v="3498.88"/>
    <x v="0"/>
    <x v="8"/>
    <n v="45.1"/>
    <n v="444.50560000000007"/>
    <n v="317.50400000000002"/>
    <n v="11.019955654101995"/>
    <n v="1.088933601609658"/>
    <x v="0"/>
    <x v="1"/>
    <x v="3"/>
  </r>
  <r>
    <x v="232"/>
    <x v="232"/>
    <x v="1"/>
    <s v="UN"/>
    <n v="237"/>
    <n v="3.1"/>
    <n v="734.7"/>
    <x v="0"/>
    <x v="9"/>
    <n v="137"/>
    <n v="675.27300000000002"/>
    <n v="424.7"/>
    <n v="1.7299270072992701"/>
    <n v="6.9367088607594933"/>
    <x v="0"/>
    <x v="0"/>
    <x v="0"/>
  </r>
  <r>
    <x v="473"/>
    <x v="473"/>
    <x v="1"/>
    <s v="UN"/>
    <n v="279"/>
    <n v="4.88"/>
    <n v="1361.52"/>
    <x v="0"/>
    <x v="9"/>
    <n v="55.8"/>
    <n v="416.62511999999992"/>
    <n v="272.30399999999997"/>
    <n v="5"/>
    <n v="2.4"/>
    <x v="0"/>
    <x v="0"/>
    <x v="2"/>
  </r>
  <r>
    <x v="134"/>
    <x v="134"/>
    <x v="2"/>
    <s v="UN"/>
    <n v="252"/>
    <n v="7.28"/>
    <n v="1834.5600000000002"/>
    <x v="0"/>
    <x v="9"/>
    <n v="25.2"/>
    <n v="343.06271999999996"/>
    <n v="183.45599999999999"/>
    <n v="10"/>
    <n v="1.2"/>
    <x v="0"/>
    <x v="1"/>
    <x v="3"/>
  </r>
  <r>
    <x v="416"/>
    <x v="416"/>
    <x v="2"/>
    <s v="UN"/>
    <n v="164"/>
    <n v="3.25"/>
    <n v="533"/>
    <x v="0"/>
    <x v="9"/>
    <n v="81.8"/>
    <n v="345.6049999999999"/>
    <n v="265.84999999999997"/>
    <n v="2.0048899755501224"/>
    <n v="5.9853658536585366"/>
    <x v="0"/>
    <x v="1"/>
    <x v="0"/>
  </r>
  <r>
    <x v="474"/>
    <x v="474"/>
    <x v="2"/>
    <s v="UN"/>
    <n v="337"/>
    <n v="2.39"/>
    <n v="805.43000000000006"/>
    <x v="0"/>
    <x v="9"/>
    <n v="103"/>
    <n v="371.71670000000006"/>
    <n v="246.17000000000002"/>
    <n v="3.2718446601941746"/>
    <n v="3.6676557863501484"/>
    <x v="0"/>
    <x v="0"/>
    <x v="2"/>
  </r>
  <r>
    <x v="135"/>
    <x v="135"/>
    <x v="2"/>
    <s v="UN"/>
    <n v="509"/>
    <n v="7.4"/>
    <n v="3766.6000000000004"/>
    <x v="0"/>
    <x v="9"/>
    <n v="33.9"/>
    <n v="393.85020000000003"/>
    <n v="250.86"/>
    <n v="15.014749262536874"/>
    <n v="0.79921414538310409"/>
    <x v="0"/>
    <x v="1"/>
    <x v="1"/>
  </r>
  <r>
    <x v="240"/>
    <x v="240"/>
    <x v="3"/>
    <s v="UN"/>
    <n v="614"/>
    <n v="7.77"/>
    <n v="4770.78"/>
    <x v="0"/>
    <x v="9"/>
    <n v="36.1"/>
    <n v="499.28466000000003"/>
    <n v="280.49700000000001"/>
    <n v="17.008310249307478"/>
    <n v="0.70553745928338774"/>
    <x v="0"/>
    <x v="0"/>
    <x v="1"/>
  </r>
  <r>
    <x v="242"/>
    <x v="242"/>
    <x v="3"/>
    <s v="UN"/>
    <n v="115"/>
    <n v="4.76"/>
    <n v="547.4"/>
    <x v="0"/>
    <x v="9"/>
    <n v="99"/>
    <n v="777.54599999999994"/>
    <n v="471.23999999999995"/>
    <n v="1.1616161616161615"/>
    <n v="10.330434782608696"/>
    <x v="0"/>
    <x v="1"/>
    <x v="0"/>
  </r>
  <r>
    <x v="313"/>
    <x v="313"/>
    <x v="3"/>
    <s v="UN"/>
    <n v="819"/>
    <n v="31"/>
    <n v="25389"/>
    <x v="0"/>
    <x v="9"/>
    <n v="932"/>
    <n v="49116.4"/>
    <n v="28892"/>
    <n v="0.878755364806867"/>
    <n v="13.655677655677655"/>
    <x v="1"/>
    <x v="2"/>
    <x v="0"/>
  </r>
  <r>
    <x v="11"/>
    <x v="11"/>
    <x v="3"/>
    <s v="UN"/>
    <n v="98"/>
    <n v="4.45"/>
    <n v="436.1"/>
    <x v="0"/>
    <x v="9"/>
    <n v="136"/>
    <n v="1119.6200000000001"/>
    <n v="605.20000000000005"/>
    <n v="0.72058823529411764"/>
    <n v="16.653061224489797"/>
    <x v="0"/>
    <x v="0"/>
    <x v="0"/>
  </r>
  <r>
    <x v="314"/>
    <x v="314"/>
    <x v="3"/>
    <s v="UN"/>
    <n v="481"/>
    <n v="1.88"/>
    <n v="904.28"/>
    <x v="0"/>
    <x v="9"/>
    <n v="104"/>
    <n v="269.81759999999997"/>
    <n v="195.51999999999998"/>
    <n v="4.625"/>
    <n v="2.5945945945945947"/>
    <x v="0"/>
    <x v="1"/>
    <x v="2"/>
  </r>
  <r>
    <x v="315"/>
    <x v="315"/>
    <x v="3"/>
    <s v="UN"/>
    <n v="512"/>
    <n v="5.76"/>
    <n v="2949.12"/>
    <x v="0"/>
    <x v="9"/>
    <n v="85.2"/>
    <n v="657.60767999999996"/>
    <n v="490.75200000000001"/>
    <n v="6.009389671361502"/>
    <n v="1.9968750000000002"/>
    <x v="0"/>
    <x v="0"/>
    <x v="3"/>
  </r>
  <r>
    <x v="315"/>
    <x v="315"/>
    <x v="3"/>
    <s v="UN"/>
    <n v="340"/>
    <n v="7.94"/>
    <n v="2699.6"/>
    <x v="0"/>
    <x v="9"/>
    <n v="42.4"/>
    <n v="481.41807999999997"/>
    <n v="336.65600000000001"/>
    <n v="8.018867924528303"/>
    <n v="1.496470588235294"/>
    <x v="0"/>
    <x v="0"/>
    <x v="3"/>
  </r>
  <r>
    <x v="499"/>
    <x v="499"/>
    <x v="3"/>
    <s v="UN"/>
    <n v="315"/>
    <n v="2.69"/>
    <n v="847.35"/>
    <x v="0"/>
    <x v="9"/>
    <n v="148"/>
    <n v="640.97320000000002"/>
    <n v="398.12"/>
    <n v="2.1283783783783785"/>
    <n v="5.6380952380952376"/>
    <x v="0"/>
    <x v="0"/>
    <x v="0"/>
  </r>
  <r>
    <x v="150"/>
    <x v="150"/>
    <x v="3"/>
    <s v="UN"/>
    <n v="305"/>
    <n v="6.31"/>
    <n v="1924.55"/>
    <x v="0"/>
    <x v="9"/>
    <n v="25.4"/>
    <n v="270.86305999999996"/>
    <n v="160.27399999999997"/>
    <n v="12.007874015748031"/>
    <n v="0.999344262295082"/>
    <x v="0"/>
    <x v="1"/>
    <x v="1"/>
  </r>
  <r>
    <x v="477"/>
    <x v="477"/>
    <x v="3"/>
    <s v="UN"/>
    <n v="91"/>
    <n v="7.49"/>
    <n v="681.59"/>
    <x v="0"/>
    <x v="9"/>
    <n v="81"/>
    <n v="1001.0385000000001"/>
    <n v="606.69000000000005"/>
    <n v="1.1234567901234569"/>
    <n v="10.681318681318681"/>
    <x v="0"/>
    <x v="1"/>
    <x v="0"/>
  </r>
  <r>
    <x v="158"/>
    <x v="158"/>
    <x v="3"/>
    <s v="UN"/>
    <n v="883"/>
    <n v="3.73"/>
    <n v="3293.59"/>
    <x v="0"/>
    <x v="9"/>
    <n v="67.900000000000006"/>
    <n v="374.83516000000003"/>
    <n v="253.26700000000002"/>
    <n v="13.004418262150219"/>
    <n v="0.92276330690826736"/>
    <x v="0"/>
    <x v="2"/>
    <x v="1"/>
  </r>
  <r>
    <x v="161"/>
    <x v="161"/>
    <x v="3"/>
    <s v="UN"/>
    <n v="524"/>
    <n v="2.2799999999999998"/>
    <n v="1194.7199999999998"/>
    <x v="0"/>
    <x v="9"/>
    <n v="147"/>
    <n v="492.68519999999995"/>
    <n v="335.15999999999997"/>
    <n v="3.564625850340136"/>
    <n v="3.3664122137404582"/>
    <x v="0"/>
    <x v="1"/>
    <x v="2"/>
  </r>
  <r>
    <x v="378"/>
    <x v="378"/>
    <x v="3"/>
    <s v="UN"/>
    <n v="34"/>
    <n v="6.76"/>
    <n v="229.84"/>
    <x v="0"/>
    <x v="9"/>
    <n v="121"/>
    <n v="1112.4255999999998"/>
    <n v="817.95999999999992"/>
    <n v="0.28099173553719009"/>
    <n v="42.705882352941174"/>
    <x v="0"/>
    <x v="1"/>
    <x v="0"/>
  </r>
  <r>
    <x v="537"/>
    <x v="537"/>
    <x v="3"/>
    <s v="UN"/>
    <n v="192"/>
    <n v="5.39"/>
    <n v="1034.8799999999999"/>
    <x v="0"/>
    <x v="9"/>
    <n v="47.9"/>
    <n v="387.27149999999995"/>
    <n v="258.18099999999998"/>
    <n v="4.0083507306889352"/>
    <n v="2.9937499999999999"/>
    <x v="0"/>
    <x v="1"/>
    <x v="2"/>
  </r>
  <r>
    <x v="537"/>
    <x v="537"/>
    <x v="3"/>
    <s v="UN"/>
    <n v="95"/>
    <n v="7.03"/>
    <n v="667.85"/>
    <x v="0"/>
    <x v="9"/>
    <n v="31.5"/>
    <n v="352.09755000000007"/>
    <n v="221.44500000000002"/>
    <n v="3.0158730158730158"/>
    <n v="3.9789473684210526"/>
    <x v="0"/>
    <x v="1"/>
    <x v="2"/>
  </r>
  <r>
    <x v="537"/>
    <x v="537"/>
    <x v="3"/>
    <s v="UN"/>
    <n v="89"/>
    <n v="1.55"/>
    <n v="137.95000000000002"/>
    <x v="0"/>
    <x v="9"/>
    <n v="95"/>
    <n v="245.9075"/>
    <n v="147.25"/>
    <n v="0.93684210526315792"/>
    <n v="12.808988764044944"/>
    <x v="0"/>
    <x v="1"/>
    <x v="0"/>
  </r>
  <r>
    <x v="250"/>
    <x v="250"/>
    <x v="3"/>
    <s v="UN"/>
    <n v="56"/>
    <n v="4.0199999999999996"/>
    <n v="225.11999999999998"/>
    <x v="0"/>
    <x v="9"/>
    <n v="55.9"/>
    <n v="310.11083999999994"/>
    <n v="224.71799999999996"/>
    <n v="1.0017889087656531"/>
    <n v="11.978571428571428"/>
    <x v="0"/>
    <x v="1"/>
    <x v="0"/>
  </r>
  <r>
    <x v="318"/>
    <x v="318"/>
    <x v="3"/>
    <s v="UN"/>
    <n v="0"/>
    <n v="1.06"/>
    <n v="0"/>
    <x v="0"/>
    <x v="9"/>
    <n v="132"/>
    <n v="235.06560000000002"/>
    <n v="139.92000000000002"/>
    <n v="0"/>
    <n v="0"/>
    <x v="0"/>
    <x v="0"/>
    <x v="0"/>
  </r>
  <r>
    <x v="433"/>
    <x v="433"/>
    <x v="3"/>
    <s v="UN"/>
    <n v="79"/>
    <n v="7.35"/>
    <n v="580.65"/>
    <x v="0"/>
    <x v="9"/>
    <n v="115"/>
    <n v="1124.1824999999999"/>
    <n v="845.25"/>
    <n v="0.68695652173913047"/>
    <n v="17.468354430379748"/>
    <x v="0"/>
    <x v="0"/>
    <x v="0"/>
  </r>
  <r>
    <x v="435"/>
    <x v="435"/>
    <x v="3"/>
    <s v="UN"/>
    <n v="145"/>
    <n v="1.9"/>
    <n v="275.5"/>
    <x v="0"/>
    <x v="9"/>
    <n v="101"/>
    <n v="364.6099999999999"/>
    <n v="191.89999999999998"/>
    <n v="1.4356435643564356"/>
    <n v="8.3586206896551722"/>
    <x v="0"/>
    <x v="1"/>
    <x v="0"/>
  </r>
  <r>
    <x v="436"/>
    <x v="436"/>
    <x v="3"/>
    <s v="UN"/>
    <n v="457"/>
    <n v="4.57"/>
    <n v="2088.4900000000002"/>
    <x v="0"/>
    <x v="9"/>
    <n v="50.7"/>
    <n v="326.69559000000004"/>
    <n v="231.69900000000004"/>
    <n v="9.0138067061143978"/>
    <n v="1.3312910284463897"/>
    <x v="0"/>
    <x v="1"/>
    <x v="3"/>
  </r>
  <r>
    <x v="437"/>
    <x v="437"/>
    <x v="3"/>
    <s v="UN"/>
    <n v="10"/>
    <n v="2.4"/>
    <n v="24"/>
    <x v="0"/>
    <x v="9"/>
    <n v="63"/>
    <n v="238.89599999999999"/>
    <n v="151.19999999999999"/>
    <n v="0.15873015873015872"/>
    <n v="75.600000000000009"/>
    <x v="0"/>
    <x v="1"/>
    <x v="0"/>
  </r>
  <r>
    <x v="29"/>
    <x v="29"/>
    <x v="3"/>
    <s v="UN"/>
    <n v="56"/>
    <n v="6.49"/>
    <n v="363.44"/>
    <x v="0"/>
    <x v="9"/>
    <n v="125"/>
    <n v="1306.1125"/>
    <n v="811.25"/>
    <n v="0.44800000000000001"/>
    <n v="26.785714285714285"/>
    <x v="0"/>
    <x v="0"/>
    <x v="0"/>
  </r>
  <r>
    <x v="166"/>
    <x v="166"/>
    <x v="3"/>
    <s v="UN"/>
    <n v="56"/>
    <n v="2.93"/>
    <n v="164.08"/>
    <x v="0"/>
    <x v="9"/>
    <n v="74"/>
    <n v="297.04340000000002"/>
    <n v="216.82000000000002"/>
    <n v="0.7567567567567568"/>
    <n v="15.857142857142856"/>
    <x v="0"/>
    <x v="1"/>
    <x v="0"/>
  </r>
  <r>
    <x v="257"/>
    <x v="257"/>
    <x v="3"/>
    <s v="UN"/>
    <n v="13"/>
    <n v="6.48"/>
    <n v="84.240000000000009"/>
    <x v="0"/>
    <x v="9"/>
    <n v="139"/>
    <n v="1107.8856000000001"/>
    <n v="900.72"/>
    <n v="9.3525179856115109E-2"/>
    <n v="128.30769230769229"/>
    <x v="0"/>
    <x v="1"/>
    <x v="0"/>
  </r>
  <r>
    <x v="257"/>
    <x v="257"/>
    <x v="3"/>
    <s v="UN"/>
    <n v="425"/>
    <n v="4.8099999999999996"/>
    <n v="2044.2499999999998"/>
    <x v="0"/>
    <x v="9"/>
    <n v="47.2"/>
    <n v="324.65575999999999"/>
    <n v="227.03199999999998"/>
    <n v="9.0042372881355934"/>
    <n v="1.3327058823529412"/>
    <x v="0"/>
    <x v="1"/>
    <x v="3"/>
  </r>
  <r>
    <x v="325"/>
    <x v="325"/>
    <x v="3"/>
    <s v="UN"/>
    <n v="203"/>
    <n v="6.36"/>
    <n v="1291.0800000000002"/>
    <x v="0"/>
    <x v="9"/>
    <n v="142"/>
    <n v="1426.9295999999999"/>
    <n v="903.12"/>
    <n v="1.4295774647887325"/>
    <n v="8.3940886699507384"/>
    <x v="0"/>
    <x v="0"/>
    <x v="0"/>
  </r>
  <r>
    <x v="35"/>
    <x v="35"/>
    <x v="3"/>
    <s v="UN"/>
    <n v="73"/>
    <n v="1.98"/>
    <n v="144.54"/>
    <x v="0"/>
    <x v="9"/>
    <n v="75"/>
    <n v="181.17"/>
    <n v="148.5"/>
    <n v="0.97333333333333338"/>
    <n v="12.328767123287671"/>
    <x v="0"/>
    <x v="1"/>
    <x v="0"/>
  </r>
  <r>
    <x v="170"/>
    <x v="170"/>
    <x v="3"/>
    <s v="UN"/>
    <n v="1061"/>
    <n v="1.94"/>
    <n v="2058.34"/>
    <x v="0"/>
    <x v="9"/>
    <n v="129"/>
    <n v="397.91339999999997"/>
    <n v="250.26"/>
    <n v="8.224806201550388"/>
    <n v="1.4590009425070687"/>
    <x v="0"/>
    <x v="1"/>
    <x v="3"/>
  </r>
  <r>
    <x v="171"/>
    <x v="171"/>
    <x v="3"/>
    <s v="UN"/>
    <n v="287"/>
    <n v="7.23"/>
    <n v="2075.0100000000002"/>
    <x v="0"/>
    <x v="9"/>
    <n v="57.4"/>
    <n v="651.55313999999998"/>
    <n v="415.00200000000001"/>
    <n v="5"/>
    <n v="2.4"/>
    <x v="0"/>
    <x v="0"/>
    <x v="2"/>
  </r>
  <r>
    <x v="482"/>
    <x v="482"/>
    <x v="3"/>
    <s v="UN"/>
    <n v="0"/>
    <n v="32"/>
    <n v="0"/>
    <x v="0"/>
    <x v="9"/>
    <n v="334"/>
    <n v="13146.24"/>
    <n v="10688"/>
    <n v="0"/>
    <n v="0"/>
    <x v="2"/>
    <x v="2"/>
    <x v="0"/>
  </r>
  <r>
    <x v="329"/>
    <x v="329"/>
    <x v="3"/>
    <s v="UN"/>
    <n v="508"/>
    <n v="32"/>
    <n v="16256"/>
    <x v="0"/>
    <x v="9"/>
    <n v="804"/>
    <n v="45281.279999999999"/>
    <n v="25728"/>
    <n v="0.63184079601990051"/>
    <n v="18.992125984251967"/>
    <x v="1"/>
    <x v="2"/>
    <x v="0"/>
  </r>
  <r>
    <x v="385"/>
    <x v="385"/>
    <x v="3"/>
    <s v="UN"/>
    <n v="1263"/>
    <n v="2.13"/>
    <n v="2690.19"/>
    <x v="0"/>
    <x v="9"/>
    <n v="90.2"/>
    <n v="351.59057999999999"/>
    <n v="192.126"/>
    <n v="14.002217294900221"/>
    <n v="0.85700712589073635"/>
    <x v="0"/>
    <x v="0"/>
    <x v="1"/>
  </r>
  <r>
    <x v="538"/>
    <x v="538"/>
    <x v="3"/>
    <s v="UN"/>
    <n v="533"/>
    <n v="72"/>
    <n v="38376"/>
    <x v="0"/>
    <x v="9"/>
    <n v="798"/>
    <n v="72969.119999999995"/>
    <n v="57456"/>
    <n v="0.66791979949874691"/>
    <n v="17.966228893058162"/>
    <x v="1"/>
    <x v="2"/>
    <x v="0"/>
  </r>
  <r>
    <x v="538"/>
    <x v="538"/>
    <x v="3"/>
    <s v="UN"/>
    <n v="1469"/>
    <n v="31"/>
    <n v="45539"/>
    <x v="0"/>
    <x v="9"/>
    <n v="665"/>
    <n v="28448.7"/>
    <n v="20615"/>
    <n v="2.2090225563909773"/>
    <n v="5.4322668481960523"/>
    <x v="1"/>
    <x v="2"/>
    <x v="0"/>
  </r>
  <r>
    <x v="46"/>
    <x v="46"/>
    <x v="3"/>
    <s v="UN"/>
    <n v="778"/>
    <n v="3.26"/>
    <n v="2536.2799999999997"/>
    <x v="0"/>
    <x v="9"/>
    <n v="70.7"/>
    <n v="426.39169999999996"/>
    <n v="230.482"/>
    <n v="11.004243281471004"/>
    <n v="1.0904884318766068"/>
    <x v="0"/>
    <x v="0"/>
    <x v="3"/>
  </r>
  <r>
    <x v="504"/>
    <x v="504"/>
    <x v="3"/>
    <s v="UN"/>
    <n v="369"/>
    <n v="7.72"/>
    <n v="2848.68"/>
    <x v="0"/>
    <x v="9"/>
    <n v="41"/>
    <n v="427.30199999999996"/>
    <n v="316.52"/>
    <n v="9"/>
    <n v="1.3333333333333333"/>
    <x v="0"/>
    <x v="1"/>
    <x v="3"/>
  </r>
  <r>
    <x v="47"/>
    <x v="47"/>
    <x v="3"/>
    <s v="UN"/>
    <n v="1333"/>
    <n v="4.51"/>
    <n v="6011.83"/>
    <x v="0"/>
    <x v="9"/>
    <n v="83.3"/>
    <n v="601.09280000000001"/>
    <n v="375.68299999999999"/>
    <n v="16.002400960384154"/>
    <n v="0.749887471867967"/>
    <x v="0"/>
    <x v="0"/>
    <x v="1"/>
  </r>
  <r>
    <x v="47"/>
    <x v="47"/>
    <x v="3"/>
    <s v="UN"/>
    <n v="720"/>
    <n v="2.12"/>
    <n v="1526.4"/>
    <x v="0"/>
    <x v="9"/>
    <n v="103"/>
    <n v="408.33319999999998"/>
    <n v="218.36"/>
    <n v="6.9902912621359219"/>
    <n v="1.7166666666666668"/>
    <x v="0"/>
    <x v="0"/>
    <x v="3"/>
  </r>
  <r>
    <x v="176"/>
    <x v="176"/>
    <x v="3"/>
    <s v="UN"/>
    <n v="181"/>
    <n v="7.55"/>
    <n v="1366.55"/>
    <x v="0"/>
    <x v="9"/>
    <n v="64"/>
    <n v="860.09599999999989"/>
    <n v="483.2"/>
    <n v="2.828125"/>
    <n v="4.2430939226519335"/>
    <x v="0"/>
    <x v="0"/>
    <x v="0"/>
  </r>
  <r>
    <x v="266"/>
    <x v="266"/>
    <x v="3"/>
    <s v="UN"/>
    <n v="211"/>
    <n v="2.7"/>
    <n v="569.70000000000005"/>
    <x v="0"/>
    <x v="9"/>
    <n v="78"/>
    <n v="265.35599999999999"/>
    <n v="210.60000000000002"/>
    <n v="2.7051282051282053"/>
    <n v="4.4360189573459712"/>
    <x v="0"/>
    <x v="0"/>
    <x v="0"/>
  </r>
  <r>
    <x v="50"/>
    <x v="50"/>
    <x v="3"/>
    <s v="UN"/>
    <n v="95"/>
    <n v="4.29"/>
    <n v="407.55"/>
    <x v="0"/>
    <x v="9"/>
    <n v="47.4"/>
    <n v="384.32393999999999"/>
    <n v="203.346"/>
    <n v="2.0042194092827006"/>
    <n v="5.987368421052631"/>
    <x v="0"/>
    <x v="0"/>
    <x v="0"/>
  </r>
  <r>
    <x v="386"/>
    <x v="386"/>
    <x v="3"/>
    <s v="UN"/>
    <n v="35"/>
    <n v="5.27"/>
    <n v="184.45"/>
    <x v="0"/>
    <x v="9"/>
    <n v="59"/>
    <n v="388.66249999999991"/>
    <n v="310.92999999999995"/>
    <n v="0.59322033898305082"/>
    <n v="20.228571428571428"/>
    <x v="0"/>
    <x v="0"/>
    <x v="0"/>
  </r>
  <r>
    <x v="178"/>
    <x v="178"/>
    <x v="3"/>
    <s v="UN"/>
    <n v="95"/>
    <n v="35"/>
    <n v="3325"/>
    <x v="0"/>
    <x v="9"/>
    <n v="582"/>
    <n v="26277.3"/>
    <n v="20370"/>
    <n v="0.16323024054982818"/>
    <n v="73.515789473684208"/>
    <x v="2"/>
    <x v="2"/>
    <x v="0"/>
  </r>
  <r>
    <x v="179"/>
    <x v="179"/>
    <x v="3"/>
    <s v="UN"/>
    <n v="1351"/>
    <n v="6.02"/>
    <n v="8133.0199999999995"/>
    <x v="0"/>
    <x v="9"/>
    <n v="96.5"/>
    <n v="743.59039999999993"/>
    <n v="580.92999999999995"/>
    <n v="14"/>
    <n v="0.8571428571428571"/>
    <x v="0"/>
    <x v="0"/>
    <x v="1"/>
  </r>
  <r>
    <x v="539"/>
    <x v="539"/>
    <x v="3"/>
    <s v="UN"/>
    <n v="32"/>
    <n v="6.02"/>
    <n v="192.64"/>
    <x v="0"/>
    <x v="9"/>
    <n v="139"/>
    <n v="1455.9972"/>
    <n v="836.78"/>
    <n v="0.23021582733812951"/>
    <n v="52.125"/>
    <x v="0"/>
    <x v="1"/>
    <x v="0"/>
  </r>
  <r>
    <x v="268"/>
    <x v="268"/>
    <x v="3"/>
    <s v="UN"/>
    <n v="8"/>
    <n v="5.0999999999999996"/>
    <n v="40.799999999999997"/>
    <x v="0"/>
    <x v="9"/>
    <n v="144"/>
    <n v="1277.856"/>
    <n v="734.4"/>
    <n v="5.5555555555555552E-2"/>
    <n v="216"/>
    <x v="0"/>
    <x v="0"/>
    <x v="0"/>
  </r>
  <r>
    <x v="269"/>
    <x v="269"/>
    <x v="4"/>
    <s v="UN"/>
    <n v="626"/>
    <n v="72"/>
    <n v="45072"/>
    <x v="0"/>
    <x v="9"/>
    <n v="774"/>
    <n v="93623.039999999994"/>
    <n v="55728"/>
    <n v="0.80878552971576223"/>
    <n v="14.8370607028754"/>
    <x v="1"/>
    <x v="2"/>
    <x v="0"/>
  </r>
  <r>
    <x v="525"/>
    <x v="525"/>
    <x v="4"/>
    <s v="UN"/>
    <n v="218"/>
    <n v="4.1100000000000003"/>
    <n v="895.98"/>
    <x v="0"/>
    <x v="9"/>
    <n v="69"/>
    <n v="368.66700000000003"/>
    <n v="283.59000000000003"/>
    <n v="3.1594202898550723"/>
    <n v="3.7981651376146792"/>
    <x v="0"/>
    <x v="0"/>
    <x v="2"/>
  </r>
  <r>
    <x v="271"/>
    <x v="271"/>
    <x v="4"/>
    <s v="UN"/>
    <n v="95"/>
    <n v="3.35"/>
    <n v="318.25"/>
    <x v="0"/>
    <x v="9"/>
    <n v="55"/>
    <n v="230.3125"/>
    <n v="184.25"/>
    <n v="1.7272727272727273"/>
    <n v="6.9473684210526319"/>
    <x v="0"/>
    <x v="1"/>
    <x v="0"/>
  </r>
  <r>
    <x v="58"/>
    <x v="58"/>
    <x v="4"/>
    <s v="UN"/>
    <n v="8"/>
    <n v="2.42"/>
    <n v="19.36"/>
    <x v="0"/>
    <x v="9"/>
    <n v="118"/>
    <n v="451.18480000000005"/>
    <n v="285.56"/>
    <n v="6.7796610169491525E-2"/>
    <n v="177"/>
    <x v="0"/>
    <x v="0"/>
    <x v="0"/>
  </r>
  <r>
    <x v="59"/>
    <x v="59"/>
    <x v="4"/>
    <s v="UN"/>
    <n v="643"/>
    <n v="5.38"/>
    <n v="3459.34"/>
    <x v="0"/>
    <x v="9"/>
    <n v="64.3"/>
    <n v="532.73835999999994"/>
    <n v="345.93399999999997"/>
    <n v="10"/>
    <n v="1.2"/>
    <x v="0"/>
    <x v="0"/>
    <x v="3"/>
  </r>
  <r>
    <x v="335"/>
    <x v="335"/>
    <x v="4"/>
    <s v="UN"/>
    <n v="713"/>
    <n v="6.44"/>
    <n v="4591.72"/>
    <x v="0"/>
    <x v="9"/>
    <n v="64.8"/>
    <n v="717.77664000000004"/>
    <n v="417.31200000000001"/>
    <n v="11.003086419753087"/>
    <n v="1.0906030855539972"/>
    <x v="0"/>
    <x v="0"/>
    <x v="3"/>
  </r>
  <r>
    <x v="186"/>
    <x v="186"/>
    <x v="4"/>
    <s v="UN"/>
    <n v="0"/>
    <n v="36"/>
    <n v="0"/>
    <x v="0"/>
    <x v="9"/>
    <n v="938"/>
    <n v="47950.559999999998"/>
    <n v="33768"/>
    <n v="0"/>
    <n v="0"/>
    <x v="1"/>
    <x v="2"/>
    <x v="0"/>
  </r>
  <r>
    <x v="336"/>
    <x v="336"/>
    <x v="4"/>
    <s v="UN"/>
    <n v="1088"/>
    <n v="2.16"/>
    <n v="2350.08"/>
    <x v="0"/>
    <x v="9"/>
    <n v="77.7"/>
    <n v="281.95776000000006"/>
    <n v="167.83200000000002"/>
    <n v="14.002574002574002"/>
    <n v="0.85698529411764712"/>
    <x v="0"/>
    <x v="0"/>
    <x v="1"/>
  </r>
  <r>
    <x v="61"/>
    <x v="61"/>
    <x v="4"/>
    <s v="UN"/>
    <n v="13"/>
    <n v="5.83"/>
    <n v="75.790000000000006"/>
    <x v="0"/>
    <x v="9"/>
    <n v="62"/>
    <n v="592.7944"/>
    <n v="361.46"/>
    <n v="0.20967741935483872"/>
    <n v="57.230769230769226"/>
    <x v="0"/>
    <x v="0"/>
    <x v="0"/>
  </r>
  <r>
    <x v="485"/>
    <x v="485"/>
    <x v="4"/>
    <s v="UN"/>
    <n v="0"/>
    <n v="3.77"/>
    <n v="0"/>
    <x v="0"/>
    <x v="9"/>
    <n v="63.7"/>
    <n v="353.01902999999999"/>
    <n v="240.149"/>
    <n v="0"/>
    <n v="0"/>
    <x v="0"/>
    <x v="1"/>
    <x v="0"/>
  </r>
  <r>
    <x v="272"/>
    <x v="272"/>
    <x v="4"/>
    <s v="UN"/>
    <n v="100"/>
    <n v="1.98"/>
    <n v="198"/>
    <x v="0"/>
    <x v="9"/>
    <n v="58"/>
    <n v="150.44040000000001"/>
    <n v="114.84"/>
    <n v="1.7241379310344827"/>
    <n v="6.9600000000000009"/>
    <x v="0"/>
    <x v="0"/>
    <x v="0"/>
  </r>
  <r>
    <x v="188"/>
    <x v="188"/>
    <x v="4"/>
    <s v="UN"/>
    <n v="205"/>
    <n v="3.84"/>
    <n v="787.19999999999993"/>
    <x v="0"/>
    <x v="9"/>
    <n v="53"/>
    <n v="327.66719999999998"/>
    <n v="203.51999999999998"/>
    <n v="3.8679245283018866"/>
    <n v="3.102439024390244"/>
    <x v="0"/>
    <x v="0"/>
    <x v="2"/>
  </r>
  <r>
    <x v="274"/>
    <x v="274"/>
    <x v="4"/>
    <s v="UN"/>
    <n v="91"/>
    <n v="7.43"/>
    <n v="676.13"/>
    <x v="0"/>
    <x v="9"/>
    <n v="45.1"/>
    <n v="573.00903000000005"/>
    <n v="335.09300000000002"/>
    <n v="2.0177383592017737"/>
    <n v="5.9472527472527474"/>
    <x v="0"/>
    <x v="0"/>
    <x v="0"/>
  </r>
  <r>
    <x v="340"/>
    <x v="340"/>
    <x v="5"/>
    <s v="UN"/>
    <n v="393"/>
    <n v="6.05"/>
    <n v="2377.65"/>
    <x v="0"/>
    <x v="9"/>
    <n v="78.599999999999994"/>
    <n v="580.14659999999992"/>
    <n v="475.53"/>
    <n v="5"/>
    <n v="2.4"/>
    <x v="0"/>
    <x v="1"/>
    <x v="2"/>
  </r>
  <r>
    <x v="68"/>
    <x v="68"/>
    <x v="5"/>
    <s v="UN"/>
    <n v="296"/>
    <n v="4.84"/>
    <n v="1432.6399999999999"/>
    <x v="0"/>
    <x v="9"/>
    <n v="0"/>
    <n v="0"/>
    <n v="0"/>
    <n v="0"/>
    <n v="0"/>
    <x v="0"/>
    <x v="0"/>
    <x v="4"/>
  </r>
  <r>
    <x v="448"/>
    <x v="448"/>
    <x v="5"/>
    <s v="UN"/>
    <n v="71"/>
    <n v="63"/>
    <n v="4473"/>
    <x v="0"/>
    <x v="9"/>
    <n v="722"/>
    <n v="85513.68"/>
    <n v="45486"/>
    <n v="9.833795013850416E-2"/>
    <n v="122.0281690140845"/>
    <x v="1"/>
    <x v="2"/>
    <x v="0"/>
  </r>
  <r>
    <x v="395"/>
    <x v="395"/>
    <x v="5"/>
    <s v="UN"/>
    <n v="58"/>
    <n v="3.56"/>
    <n v="206.48"/>
    <x v="0"/>
    <x v="9"/>
    <n v="102"/>
    <n v="675.40320000000008"/>
    <n v="363.12"/>
    <n v="0.56862745098039214"/>
    <n v="21.103448275862071"/>
    <x v="0"/>
    <x v="2"/>
    <x v="0"/>
  </r>
  <r>
    <x v="527"/>
    <x v="527"/>
    <x v="5"/>
    <s v="UN"/>
    <n v="59"/>
    <n v="3.58"/>
    <n v="211.22"/>
    <x v="0"/>
    <x v="9"/>
    <n v="145"/>
    <n v="856.51499999999999"/>
    <n v="519.1"/>
    <n v="0.40689655172413791"/>
    <n v="29.491525423728817"/>
    <x v="0"/>
    <x v="0"/>
    <x v="0"/>
  </r>
  <r>
    <x v="190"/>
    <x v="190"/>
    <x v="5"/>
    <s v="UN"/>
    <n v="491"/>
    <n v="2.98"/>
    <n v="1463.18"/>
    <x v="0"/>
    <x v="9"/>
    <n v="98.1"/>
    <n v="388.80953999999997"/>
    <n v="292.33799999999997"/>
    <n v="5.0050968399592257"/>
    <n v="2.3975560081466392"/>
    <x v="0"/>
    <x v="0"/>
    <x v="2"/>
  </r>
  <r>
    <x v="397"/>
    <x v="397"/>
    <x v="5"/>
    <s v="UN"/>
    <n v="234"/>
    <n v="6.9"/>
    <n v="1614.6000000000001"/>
    <x v="0"/>
    <x v="9"/>
    <n v="29.2"/>
    <n v="332.44200000000006"/>
    <n v="201.48000000000002"/>
    <n v="8.0136986301369859"/>
    <n v="1.4974358974358974"/>
    <x v="0"/>
    <x v="0"/>
    <x v="3"/>
  </r>
  <r>
    <x v="486"/>
    <x v="486"/>
    <x v="5"/>
    <s v="UN"/>
    <n v="977"/>
    <n v="3.95"/>
    <n v="3859.15"/>
    <x v="0"/>
    <x v="9"/>
    <n v="81.400000000000006"/>
    <n v="395.4819"/>
    <n v="321.53000000000003"/>
    <n v="12.002457002457001"/>
    <n v="0.99979529170931436"/>
    <x v="0"/>
    <x v="1"/>
    <x v="1"/>
  </r>
  <r>
    <x v="73"/>
    <x v="73"/>
    <x v="6"/>
    <s v="UN"/>
    <n v="180"/>
    <n v="7.21"/>
    <n v="1297.8"/>
    <x v="0"/>
    <x v="9"/>
    <n v="89.8"/>
    <n v="925.86493999999993"/>
    <n v="647.45799999999997"/>
    <n v="2.0044543429844097"/>
    <n v="5.9866666666666672"/>
    <x v="0"/>
    <x v="0"/>
    <x v="0"/>
  </r>
  <r>
    <x v="74"/>
    <x v="74"/>
    <x v="6"/>
    <s v="UN"/>
    <n v="53"/>
    <n v="4.76"/>
    <n v="252.28"/>
    <x v="0"/>
    <x v="9"/>
    <n v="52.1"/>
    <n v="357.11424"/>
    <n v="247.99600000000001"/>
    <n v="1.017274472168906"/>
    <n v="11.796226415094338"/>
    <x v="0"/>
    <x v="0"/>
    <x v="0"/>
  </r>
  <r>
    <x v="74"/>
    <x v="74"/>
    <x v="6"/>
    <s v="UN"/>
    <n v="1139"/>
    <n v="2"/>
    <n v="2278"/>
    <x v="0"/>
    <x v="9"/>
    <n v="87.6"/>
    <n v="303.096"/>
    <n v="175.2"/>
    <n v="13.002283105022832"/>
    <n v="0.92291483757682169"/>
    <x v="0"/>
    <x v="0"/>
    <x v="1"/>
  </r>
  <r>
    <x v="75"/>
    <x v="75"/>
    <x v="6"/>
    <s v="UN"/>
    <n v="264"/>
    <n v="3.34"/>
    <n v="881.76"/>
    <x v="0"/>
    <x v="9"/>
    <n v="85"/>
    <n v="457.07899999999995"/>
    <n v="283.89999999999998"/>
    <n v="3.1058823529411765"/>
    <n v="3.8636363636363638"/>
    <x v="0"/>
    <x v="0"/>
    <x v="2"/>
  </r>
  <r>
    <x v="193"/>
    <x v="193"/>
    <x v="6"/>
    <s v="UN"/>
    <n v="55"/>
    <n v="3.21"/>
    <n v="176.55"/>
    <x v="0"/>
    <x v="9"/>
    <n v="78"/>
    <n v="430.65359999999998"/>
    <n v="250.38"/>
    <n v="0.70512820512820518"/>
    <n v="17.018181818181816"/>
    <x v="0"/>
    <x v="1"/>
    <x v="0"/>
  </r>
  <r>
    <x v="487"/>
    <x v="487"/>
    <x v="6"/>
    <s v="UN"/>
    <n v="181"/>
    <n v="2.68"/>
    <n v="485.08000000000004"/>
    <x v="0"/>
    <x v="9"/>
    <n v="101"/>
    <n v="481.81040000000002"/>
    <n v="270.68"/>
    <n v="1.7920792079207921"/>
    <n v="6.6961325966850831"/>
    <x v="0"/>
    <x v="1"/>
    <x v="0"/>
  </r>
  <r>
    <x v="507"/>
    <x v="507"/>
    <x v="6"/>
    <s v="UN"/>
    <n v="1061"/>
    <n v="51"/>
    <n v="54111"/>
    <x v="0"/>
    <x v="9"/>
    <n v="394"/>
    <n v="31748.52"/>
    <n v="20094"/>
    <n v="2.6928934010152283"/>
    <n v="4.4561734213006599"/>
    <x v="1"/>
    <x v="2"/>
    <x v="0"/>
  </r>
  <r>
    <x v="348"/>
    <x v="348"/>
    <x v="6"/>
    <s v="UN"/>
    <n v="284"/>
    <n v="2.39"/>
    <n v="678.76"/>
    <x v="0"/>
    <x v="9"/>
    <n v="81"/>
    <n v="269.09010000000001"/>
    <n v="193.59"/>
    <n v="3.5061728395061729"/>
    <n v="3.4225352112676055"/>
    <x v="0"/>
    <x v="1"/>
    <x v="2"/>
  </r>
  <r>
    <x v="349"/>
    <x v="349"/>
    <x v="6"/>
    <s v="UN"/>
    <n v="101"/>
    <n v="7.8"/>
    <n v="787.8"/>
    <x v="0"/>
    <x v="9"/>
    <n v="85"/>
    <n v="1113.8399999999999"/>
    <n v="663"/>
    <n v="1.1882352941176471"/>
    <n v="10.099009900990099"/>
    <x v="0"/>
    <x v="1"/>
    <x v="0"/>
  </r>
  <r>
    <x v="195"/>
    <x v="195"/>
    <x v="6"/>
    <s v="UN"/>
    <n v="67"/>
    <n v="5.4"/>
    <n v="361.8"/>
    <x v="0"/>
    <x v="9"/>
    <n v="66.5"/>
    <n v="664.33500000000004"/>
    <n v="359.1"/>
    <n v="1.0075187969924813"/>
    <n v="11.91044776119403"/>
    <x v="0"/>
    <x v="0"/>
    <x v="0"/>
  </r>
  <r>
    <x v="540"/>
    <x v="540"/>
    <x v="6"/>
    <s v="UN"/>
    <n v="120"/>
    <n v="5.5"/>
    <n v="660"/>
    <x v="0"/>
    <x v="9"/>
    <n v="136"/>
    <n v="927.52"/>
    <n v="748"/>
    <n v="0.88235294117647056"/>
    <n v="13.6"/>
    <x v="0"/>
    <x v="0"/>
    <x v="0"/>
  </r>
  <r>
    <x v="452"/>
    <x v="452"/>
    <x v="6"/>
    <s v="UN"/>
    <n v="454"/>
    <n v="4.99"/>
    <n v="2265.46"/>
    <x v="0"/>
    <x v="9"/>
    <n v="110"/>
    <n v="911.17399999999998"/>
    <n v="548.9"/>
    <n v="4.127272727272727"/>
    <n v="2.9074889867841414"/>
    <x v="0"/>
    <x v="0"/>
    <x v="2"/>
  </r>
  <r>
    <x v="452"/>
    <x v="452"/>
    <x v="6"/>
    <s v="UN"/>
    <n v="482"/>
    <n v="1.73"/>
    <n v="833.86"/>
    <x v="0"/>
    <x v="9"/>
    <n v="86"/>
    <n v="212.75540000000001"/>
    <n v="148.78"/>
    <n v="5.6046511627906979"/>
    <n v="2.1410788381742738"/>
    <x v="0"/>
    <x v="0"/>
    <x v="2"/>
  </r>
  <r>
    <x v="353"/>
    <x v="353"/>
    <x v="6"/>
    <s v="UN"/>
    <n v="427"/>
    <n v="5.03"/>
    <n v="2147.81"/>
    <x v="0"/>
    <x v="9"/>
    <n v="55"/>
    <n v="376.24400000000003"/>
    <n v="276.65000000000003"/>
    <n v="7.7636363636363637"/>
    <n v="1.5456674473067915"/>
    <x v="0"/>
    <x v="1"/>
    <x v="3"/>
  </r>
  <r>
    <x v="455"/>
    <x v="455"/>
    <x v="7"/>
    <s v="UN"/>
    <n v="137"/>
    <n v="1.42"/>
    <n v="194.54"/>
    <x v="0"/>
    <x v="9"/>
    <n v="111"/>
    <n v="263.22540000000004"/>
    <n v="157.62"/>
    <n v="1.2342342342342343"/>
    <n v="9.7226277372262775"/>
    <x v="0"/>
    <x v="1"/>
    <x v="0"/>
  </r>
  <r>
    <x v="82"/>
    <x v="82"/>
    <x v="7"/>
    <s v="UN"/>
    <n v="502"/>
    <n v="4.08"/>
    <n v="2048.16"/>
    <x v="0"/>
    <x v="9"/>
    <n v="41.8"/>
    <n v="208.06367999999998"/>
    <n v="170.54399999999998"/>
    <n v="12.009569377990431"/>
    <n v="0.99920318725099599"/>
    <x v="0"/>
    <x v="0"/>
    <x v="1"/>
  </r>
  <r>
    <x v="400"/>
    <x v="400"/>
    <x v="7"/>
    <s v="UN"/>
    <n v="1638"/>
    <n v="76"/>
    <n v="124488"/>
    <x v="0"/>
    <x v="9"/>
    <n v="337"/>
    <n v="35344.559999999998"/>
    <n v="25612"/>
    <n v="4.8605341246290799"/>
    <n v="2.468864468864469"/>
    <x v="2"/>
    <x v="2"/>
    <x v="2"/>
  </r>
  <r>
    <x v="285"/>
    <x v="285"/>
    <x v="7"/>
    <s v="UN"/>
    <n v="908"/>
    <n v="44"/>
    <n v="39952"/>
    <x v="0"/>
    <x v="9"/>
    <n v="954"/>
    <n v="79754.399999999994"/>
    <n v="41976"/>
    <n v="0.95178197064989523"/>
    <n v="12.607929515418501"/>
    <x v="2"/>
    <x v="2"/>
    <x v="0"/>
  </r>
  <r>
    <x v="285"/>
    <x v="285"/>
    <x v="7"/>
    <s v="UN"/>
    <n v="951"/>
    <n v="48"/>
    <n v="45648"/>
    <x v="0"/>
    <x v="9"/>
    <n v="828"/>
    <n v="69949.440000000002"/>
    <n v="39744"/>
    <n v="1.1485507246376812"/>
    <n v="10.447949526813881"/>
    <x v="2"/>
    <x v="2"/>
    <x v="0"/>
  </r>
  <r>
    <x v="90"/>
    <x v="90"/>
    <x v="7"/>
    <s v="UN"/>
    <n v="1212"/>
    <n v="4.6399999999999997"/>
    <n v="5623.6799999999994"/>
    <x v="0"/>
    <x v="9"/>
    <n v="67.3"/>
    <n v="524.61695999999995"/>
    <n v="312.27199999999999"/>
    <n v="18.008915304606241"/>
    <n v="0.66633663366336637"/>
    <x v="0"/>
    <x v="0"/>
    <x v="1"/>
  </r>
  <r>
    <x v="461"/>
    <x v="461"/>
    <x v="7"/>
    <s v="UN"/>
    <n v="97"/>
    <n v="2.4"/>
    <n v="232.79999999999998"/>
    <x v="0"/>
    <x v="9"/>
    <n v="137"/>
    <n v="565.53599999999994"/>
    <n v="328.8"/>
    <n v="0.70802919708029199"/>
    <n v="16.948453608247423"/>
    <x v="0"/>
    <x v="1"/>
    <x v="0"/>
  </r>
  <r>
    <x v="204"/>
    <x v="204"/>
    <x v="7"/>
    <s v="UN"/>
    <n v="510"/>
    <n v="5.22"/>
    <n v="2662.2"/>
    <x v="0"/>
    <x v="9"/>
    <n v="51"/>
    <n v="489.84479999999996"/>
    <n v="266.21999999999997"/>
    <n v="10"/>
    <n v="1.2"/>
    <x v="0"/>
    <x v="0"/>
    <x v="3"/>
  </r>
  <r>
    <x v="541"/>
    <x v="541"/>
    <x v="7"/>
    <s v="UN"/>
    <n v="28"/>
    <n v="4.2"/>
    <n v="117.60000000000001"/>
    <x v="0"/>
    <x v="9"/>
    <n v="70"/>
    <n v="490.98"/>
    <n v="294"/>
    <n v="0.4"/>
    <n v="30"/>
    <x v="0"/>
    <x v="1"/>
    <x v="0"/>
  </r>
  <r>
    <x v="530"/>
    <x v="530"/>
    <x v="7"/>
    <s v="UN"/>
    <n v="951"/>
    <n v="67"/>
    <n v="63717"/>
    <x v="0"/>
    <x v="9"/>
    <n v="966"/>
    <n v="117794.04"/>
    <n v="64722"/>
    <n v="0.98447204968944102"/>
    <n v="12.189274447949526"/>
    <x v="1"/>
    <x v="2"/>
    <x v="0"/>
  </r>
  <r>
    <x v="530"/>
    <x v="530"/>
    <x v="7"/>
    <s v="UN"/>
    <n v="848"/>
    <n v="70"/>
    <n v="59360"/>
    <x v="0"/>
    <x v="9"/>
    <n v="565"/>
    <n v="58534"/>
    <n v="39550"/>
    <n v="1.5008849557522124"/>
    <n v="7.9952830188679247"/>
    <x v="1"/>
    <x v="2"/>
    <x v="0"/>
  </r>
  <r>
    <x v="205"/>
    <x v="205"/>
    <x v="7"/>
    <s v="UN"/>
    <n v="140"/>
    <n v="2.5099999999999998"/>
    <n v="351.4"/>
    <x v="0"/>
    <x v="9"/>
    <n v="131"/>
    <n v="470.19829999999996"/>
    <n v="328.80999999999995"/>
    <n v="1.0687022900763359"/>
    <n v="11.228571428571428"/>
    <x v="0"/>
    <x v="0"/>
    <x v="0"/>
  </r>
  <r>
    <x v="356"/>
    <x v="356"/>
    <x v="7"/>
    <s v="UN"/>
    <n v="153"/>
    <n v="3.57"/>
    <n v="546.20999999999992"/>
    <x v="0"/>
    <x v="9"/>
    <n v="76.400000000000006"/>
    <n v="452.76167999999996"/>
    <n v="272.74799999999999"/>
    <n v="2.0026178010471201"/>
    <n v="5.992156862745099"/>
    <x v="0"/>
    <x v="1"/>
    <x v="0"/>
  </r>
  <r>
    <x v="92"/>
    <x v="92"/>
    <x v="7"/>
    <s v="UN"/>
    <n v="278"/>
    <n v="3.91"/>
    <n v="1086.98"/>
    <x v="0"/>
    <x v="9"/>
    <n v="61"/>
    <n v="290.98220000000003"/>
    <n v="238.51000000000002"/>
    <n v="4.557377049180328"/>
    <n v="2.6330935251798562"/>
    <x v="0"/>
    <x v="0"/>
    <x v="2"/>
  </r>
  <r>
    <x v="95"/>
    <x v="95"/>
    <x v="7"/>
    <s v="UN"/>
    <n v="391"/>
    <n v="72"/>
    <n v="28152"/>
    <x v="0"/>
    <x v="9"/>
    <n v="945"/>
    <n v="110224.8"/>
    <n v="68040"/>
    <n v="0.41375661375661377"/>
    <n v="29.002557544757032"/>
    <x v="1"/>
    <x v="2"/>
    <x v="0"/>
  </r>
  <r>
    <x v="358"/>
    <x v="358"/>
    <x v="7"/>
    <s v="UN"/>
    <n v="392"/>
    <n v="4.63"/>
    <n v="1814.96"/>
    <x v="0"/>
    <x v="9"/>
    <n v="43.5"/>
    <n v="312.17775"/>
    <n v="201.405"/>
    <n v="9.0114942528735629"/>
    <n v="1.3316326530612246"/>
    <x v="0"/>
    <x v="1"/>
    <x v="3"/>
  </r>
  <r>
    <x v="359"/>
    <x v="359"/>
    <x v="7"/>
    <s v="UN"/>
    <n v="98"/>
    <n v="2.06"/>
    <n v="201.88"/>
    <x v="0"/>
    <x v="9"/>
    <n v="83"/>
    <n v="244.50140000000002"/>
    <n v="170.98000000000002"/>
    <n v="1.1807228915662651"/>
    <n v="10.163265306122449"/>
    <x v="0"/>
    <x v="1"/>
    <x v="0"/>
  </r>
  <r>
    <x v="360"/>
    <x v="360"/>
    <x v="7"/>
    <s v="UN"/>
    <n v="924"/>
    <n v="3.43"/>
    <n v="3169.32"/>
    <x v="0"/>
    <x v="9"/>
    <n v="61.6"/>
    <n v="272.56152000000003"/>
    <n v="211.28800000000001"/>
    <n v="15"/>
    <n v="0.8"/>
    <x v="0"/>
    <x v="2"/>
    <x v="1"/>
  </r>
  <r>
    <x v="542"/>
    <x v="542"/>
    <x v="7"/>
    <s v="UN"/>
    <n v="893"/>
    <n v="2.12"/>
    <n v="1893.16"/>
    <x v="0"/>
    <x v="9"/>
    <n v="135"/>
    <n v="543.78"/>
    <n v="286.2"/>
    <n v="6.6148148148148147"/>
    <n v="1.8141097424412094"/>
    <x v="0"/>
    <x v="0"/>
    <x v="3"/>
  </r>
  <r>
    <x v="512"/>
    <x v="512"/>
    <x v="7"/>
    <s v="UN"/>
    <n v="361"/>
    <n v="1.63"/>
    <n v="588.42999999999995"/>
    <x v="0"/>
    <x v="9"/>
    <n v="88"/>
    <n v="199.38159999999999"/>
    <n v="143.44"/>
    <n v="4.1022727272727275"/>
    <n v="2.925207756232687"/>
    <x v="0"/>
    <x v="1"/>
    <x v="2"/>
  </r>
  <r>
    <x v="543"/>
    <x v="543"/>
    <x v="7"/>
    <s v="UN"/>
    <n v="434"/>
    <n v="6.26"/>
    <n v="2716.8399999999997"/>
    <x v="0"/>
    <x v="9"/>
    <n v="43.4"/>
    <n v="434.69439999999997"/>
    <n v="271.68399999999997"/>
    <n v="10"/>
    <n v="1.2"/>
    <x v="0"/>
    <x v="1"/>
    <x v="3"/>
  </r>
  <r>
    <x v="289"/>
    <x v="289"/>
    <x v="7"/>
    <s v="UN"/>
    <n v="446"/>
    <n v="6.44"/>
    <n v="2872.2400000000002"/>
    <x v="0"/>
    <x v="9"/>
    <n v="37.1"/>
    <n v="444.39864000000011"/>
    <n v="238.92400000000004"/>
    <n v="12.021563342318059"/>
    <n v="0.99820627802690587"/>
    <x v="0"/>
    <x v="0"/>
    <x v="1"/>
  </r>
  <r>
    <x v="289"/>
    <x v="289"/>
    <x v="7"/>
    <s v="UN"/>
    <n v="0"/>
    <n v="3.97"/>
    <n v="0"/>
    <x v="0"/>
    <x v="9"/>
    <n v="43.3"/>
    <n v="266.44655"/>
    <n v="171.90100000000001"/>
    <n v="0"/>
    <n v="0"/>
    <x v="0"/>
    <x v="0"/>
    <x v="0"/>
  </r>
  <r>
    <x v="492"/>
    <x v="492"/>
    <x v="7"/>
    <s v="UN"/>
    <n v="47"/>
    <n v="1.92"/>
    <n v="90.24"/>
    <x v="0"/>
    <x v="9"/>
    <n v="125"/>
    <n v="379.2"/>
    <n v="240"/>
    <n v="0.376"/>
    <n v="31.914893617021278"/>
    <x v="0"/>
    <x v="0"/>
    <x v="0"/>
  </r>
  <r>
    <x v="405"/>
    <x v="405"/>
    <x v="7"/>
    <s v="UN"/>
    <n v="560"/>
    <n v="50"/>
    <n v="28000"/>
    <x v="0"/>
    <x v="9"/>
    <n v="403"/>
    <n v="37479"/>
    <n v="20150"/>
    <n v="1.3895781637717122"/>
    <n v="8.6357142857142861"/>
    <x v="1"/>
    <x v="2"/>
    <x v="0"/>
  </r>
  <r>
    <x v="405"/>
    <x v="405"/>
    <x v="7"/>
    <s v="UN"/>
    <n v="174"/>
    <n v="63"/>
    <n v="10962"/>
    <x v="0"/>
    <x v="9"/>
    <n v="425"/>
    <n v="33736.5"/>
    <n v="26775"/>
    <n v="0.40941176470588236"/>
    <n v="29.310344827586206"/>
    <x v="1"/>
    <x v="2"/>
    <x v="0"/>
  </r>
  <r>
    <x v="113"/>
    <x v="113"/>
    <x v="7"/>
    <s v="UN"/>
    <n v="107"/>
    <n v="5.14"/>
    <n v="549.98"/>
    <x v="0"/>
    <x v="9"/>
    <n v="0"/>
    <n v="0"/>
    <n v="0"/>
    <n v="0"/>
    <n v="0"/>
    <x v="0"/>
    <x v="0"/>
    <x v="4"/>
  </r>
  <r>
    <x v="113"/>
    <x v="113"/>
    <x v="7"/>
    <s v="UN"/>
    <n v="254"/>
    <n v="5.42"/>
    <n v="1376.68"/>
    <x v="0"/>
    <x v="9"/>
    <n v="84.5"/>
    <n v="650.34580000000005"/>
    <n v="457.99"/>
    <n v="3.0059171597633134"/>
    <n v="3.992125984251969"/>
    <x v="0"/>
    <x v="0"/>
    <x v="2"/>
  </r>
  <r>
    <x v="114"/>
    <x v="114"/>
    <x v="7"/>
    <s v="UN"/>
    <n v="485"/>
    <n v="46"/>
    <n v="22310"/>
    <x v="0"/>
    <x v="9"/>
    <n v="694"/>
    <n v="47886"/>
    <n v="31924"/>
    <n v="0.69884726224783866"/>
    <n v="17.171134020618556"/>
    <x v="1"/>
    <x v="2"/>
    <x v="0"/>
  </r>
  <r>
    <x v="114"/>
    <x v="114"/>
    <x v="7"/>
    <s v="UN"/>
    <n v="1068"/>
    <n v="43"/>
    <n v="45924"/>
    <x v="0"/>
    <x v="9"/>
    <n v="551"/>
    <n v="40751.96"/>
    <n v="23693"/>
    <n v="1.9382940108892921"/>
    <n v="6.1910112359550569"/>
    <x v="1"/>
    <x v="2"/>
    <x v="0"/>
  </r>
  <r>
    <x v="407"/>
    <x v="407"/>
    <x v="7"/>
    <s v="UN"/>
    <n v="89"/>
    <n v="1.29"/>
    <n v="114.81"/>
    <x v="0"/>
    <x v="9"/>
    <n v="75"/>
    <n v="173.1825"/>
    <n v="96.75"/>
    <n v="1.1866666666666668"/>
    <n v="10.112359550561797"/>
    <x v="0"/>
    <x v="1"/>
    <x v="0"/>
  </r>
  <r>
    <x v="408"/>
    <x v="408"/>
    <x v="7"/>
    <s v="UN"/>
    <n v="574"/>
    <n v="6.69"/>
    <n v="3840.0600000000004"/>
    <x v="0"/>
    <x v="9"/>
    <n v="41"/>
    <n v="373.03440000000001"/>
    <n v="274.29000000000002"/>
    <n v="14"/>
    <n v="0.8571428571428571"/>
    <x v="0"/>
    <x v="0"/>
    <x v="1"/>
  </r>
  <r>
    <x v="409"/>
    <x v="409"/>
    <x v="7"/>
    <s v="UN"/>
    <n v="407"/>
    <n v="4.5599999999999996"/>
    <n v="1855.9199999999998"/>
    <x v="0"/>
    <x v="9"/>
    <n v="50.8"/>
    <n v="345.15551999999997"/>
    <n v="231.64799999999997"/>
    <n v="8.0118110236220481"/>
    <n v="1.4977886977886976"/>
    <x v="0"/>
    <x v="0"/>
    <x v="3"/>
  </r>
  <r>
    <x v="533"/>
    <x v="533"/>
    <x v="7"/>
    <s v="UN"/>
    <n v="0"/>
    <n v="3.3"/>
    <n v="0"/>
    <x v="0"/>
    <x v="9"/>
    <n v="64"/>
    <n v="392.83199999999999"/>
    <n v="211.2"/>
    <n v="0"/>
    <n v="0"/>
    <x v="0"/>
    <x v="1"/>
    <x v="0"/>
  </r>
  <r>
    <x v="533"/>
    <x v="533"/>
    <x v="7"/>
    <s v="UN"/>
    <n v="319"/>
    <n v="1.38"/>
    <n v="440.21999999999997"/>
    <x v="0"/>
    <x v="9"/>
    <n v="79"/>
    <n v="133.00439999999998"/>
    <n v="109.02"/>
    <n v="4.037974683544304"/>
    <n v="2.9717868338557993"/>
    <x v="0"/>
    <x v="1"/>
    <x v="2"/>
  </r>
  <r>
    <x v="365"/>
    <x v="365"/>
    <x v="8"/>
    <s v="UN"/>
    <n v="124"/>
    <n v="5.07"/>
    <n v="628.68000000000006"/>
    <x v="0"/>
    <x v="9"/>
    <n v="56"/>
    <n v="502.53840000000002"/>
    <n v="283.92"/>
    <n v="2.2142857142857144"/>
    <n v="5.419354838709677"/>
    <x v="0"/>
    <x v="0"/>
    <x v="0"/>
  </r>
  <r>
    <x v="224"/>
    <x v="224"/>
    <x v="8"/>
    <s v="UN"/>
    <n v="0"/>
    <n v="44"/>
    <n v="0"/>
    <x v="0"/>
    <x v="9"/>
    <n v="531"/>
    <n v="42989.760000000002"/>
    <n v="23364"/>
    <n v="0"/>
    <n v="0"/>
    <x v="1"/>
    <x v="2"/>
    <x v="0"/>
  </r>
  <r>
    <x v="470"/>
    <x v="470"/>
    <x v="8"/>
    <s v="UN"/>
    <n v="773"/>
    <n v="6"/>
    <n v="4638"/>
    <x v="0"/>
    <x v="9"/>
    <n v="51.5"/>
    <n v="404.79"/>
    <n v="309"/>
    <n v="15.009708737864077"/>
    <n v="0.79948253557567917"/>
    <x v="0"/>
    <x v="0"/>
    <x v="1"/>
  </r>
  <r>
    <x v="226"/>
    <x v="226"/>
    <x v="8"/>
    <s v="UN"/>
    <n v="1444"/>
    <n v="2.76"/>
    <n v="3985.4399999999996"/>
    <x v="0"/>
    <x v="9"/>
    <n v="84.9"/>
    <n v="421.78320000000002"/>
    <n v="234.32399999999998"/>
    <n v="17.008244994110719"/>
    <n v="0.70554016620498616"/>
    <x v="0"/>
    <x v="0"/>
    <x v="1"/>
  </r>
  <r>
    <x v="516"/>
    <x v="516"/>
    <x v="8"/>
    <s v="UN"/>
    <n v="235"/>
    <n v="4.9800000000000004"/>
    <n v="1170.3000000000002"/>
    <x v="0"/>
    <x v="9"/>
    <n v="58.7"/>
    <n v="435.56574000000001"/>
    <n v="292.32600000000002"/>
    <n v="4.0034071550255534"/>
    <n v="2.9974468085106385"/>
    <x v="0"/>
    <x v="1"/>
    <x v="2"/>
  </r>
  <r>
    <x v="516"/>
    <x v="516"/>
    <x v="8"/>
    <s v="UN"/>
    <n v="791"/>
    <n v="1.45"/>
    <n v="1146.95"/>
    <x v="0"/>
    <x v="9"/>
    <n v="81"/>
    <n v="196.14150000000001"/>
    <n v="117.45"/>
    <n v="9.7654320987654319"/>
    <n v="1.2288242730720607"/>
    <x v="0"/>
    <x v="1"/>
    <x v="3"/>
  </r>
  <r>
    <x v="227"/>
    <x v="227"/>
    <x v="8"/>
    <s v="UN"/>
    <n v="35"/>
    <n v="2.36"/>
    <n v="82.6"/>
    <x v="0"/>
    <x v="9"/>
    <n v="84"/>
    <n v="327.096"/>
    <n v="198.23999999999998"/>
    <n v="0.41666666666666669"/>
    <n v="28.799999999999997"/>
    <x v="0"/>
    <x v="1"/>
    <x v="0"/>
  </r>
  <r>
    <x v="0"/>
    <x v="0"/>
    <x v="0"/>
    <s v="UN"/>
    <n v="123"/>
    <n v="4.2300000000000004"/>
    <n v="520.29000000000008"/>
    <x v="0"/>
    <x v="10"/>
    <n v="61.2"/>
    <n v="349.48260000000005"/>
    <n v="258.87600000000003"/>
    <n v="2.0098039215686274"/>
    <n v="5.9707317073170731"/>
    <x v="0"/>
    <x v="0"/>
    <x v="0"/>
  </r>
  <r>
    <x v="0"/>
    <x v="0"/>
    <x v="0"/>
    <s v="UN"/>
    <n v="656"/>
    <n v="1.1000000000000001"/>
    <n v="721.6"/>
    <x v="0"/>
    <x v="10"/>
    <n v="86"/>
    <n v="139.06200000000001"/>
    <n v="94.600000000000009"/>
    <n v="7.6279069767441863"/>
    <n v="1.5731707317073169"/>
    <x v="0"/>
    <x v="0"/>
    <x v="3"/>
  </r>
  <r>
    <x v="125"/>
    <x v="125"/>
    <x v="0"/>
    <s v="UN"/>
    <n v="218"/>
    <n v="2.25"/>
    <n v="490.5"/>
    <x v="0"/>
    <x v="10"/>
    <n v="69"/>
    <n v="197.16749999999999"/>
    <n v="155.25"/>
    <n v="3.1594202898550723"/>
    <n v="3.7981651376146792"/>
    <x v="0"/>
    <x v="0"/>
    <x v="2"/>
  </r>
  <r>
    <x v="415"/>
    <x v="415"/>
    <x v="2"/>
    <s v="UN"/>
    <n v="221"/>
    <n v="2.2999999999999998"/>
    <n v="508.29999999999995"/>
    <x v="0"/>
    <x v="10"/>
    <n v="91"/>
    <n v="345.34500000000003"/>
    <n v="209.29999999999998"/>
    <n v="2.4285714285714284"/>
    <n v="4.9411764705882355"/>
    <x v="0"/>
    <x v="1"/>
    <x v="0"/>
  </r>
  <r>
    <x v="6"/>
    <x v="6"/>
    <x v="2"/>
    <s v="UN"/>
    <n v="627"/>
    <n v="4.96"/>
    <n v="3109.92"/>
    <x v="0"/>
    <x v="10"/>
    <n v="78.3"/>
    <n v="679.64399999999989"/>
    <n v="388.36799999999999"/>
    <n v="8.0076628352490431"/>
    <n v="1.4985645933014353"/>
    <x v="0"/>
    <x v="0"/>
    <x v="3"/>
  </r>
  <r>
    <x v="544"/>
    <x v="544"/>
    <x v="2"/>
    <s v="UN"/>
    <n v="4"/>
    <n v="5.29"/>
    <n v="21.16"/>
    <x v="0"/>
    <x v="10"/>
    <n v="64"/>
    <n v="616.17920000000004"/>
    <n v="338.56"/>
    <n v="6.25E-2"/>
    <n v="192"/>
    <x v="0"/>
    <x v="1"/>
    <x v="0"/>
  </r>
  <r>
    <x v="545"/>
    <x v="545"/>
    <x v="2"/>
    <s v="UN"/>
    <n v="912"/>
    <n v="5.67"/>
    <n v="5171.04"/>
    <x v="0"/>
    <x v="10"/>
    <n v="65.099999999999994"/>
    <n v="690.24878999999987"/>
    <n v="369.11699999999996"/>
    <n v="14.009216589861753"/>
    <n v="0.856578947368421"/>
    <x v="0"/>
    <x v="0"/>
    <x v="1"/>
  </r>
  <r>
    <x v="136"/>
    <x v="136"/>
    <x v="2"/>
    <s v="UN"/>
    <n v="232"/>
    <n v="50"/>
    <n v="11600"/>
    <x v="0"/>
    <x v="10"/>
    <n v="492"/>
    <n v="37884"/>
    <n v="24600"/>
    <n v="0.47154471544715448"/>
    <n v="25.448275862068964"/>
    <x v="1"/>
    <x v="2"/>
    <x v="0"/>
  </r>
  <r>
    <x v="7"/>
    <x v="7"/>
    <x v="2"/>
    <s v="UN"/>
    <n v="1533"/>
    <n v="1.47"/>
    <n v="2253.5099999999998"/>
    <x v="0"/>
    <x v="10"/>
    <n v="95.8"/>
    <n v="187.29858000000002"/>
    <n v="140.82599999999999"/>
    <n v="16.002087682672233"/>
    <n v="0.74990215264187876"/>
    <x v="0"/>
    <x v="1"/>
    <x v="1"/>
  </r>
  <r>
    <x v="236"/>
    <x v="236"/>
    <x v="2"/>
    <s v="UN"/>
    <n v="20"/>
    <n v="55"/>
    <n v="1100"/>
    <x v="0"/>
    <x v="10"/>
    <n v="526"/>
    <n v="51495.4"/>
    <n v="28930"/>
    <n v="3.8022813688212927E-2"/>
    <n v="315.60000000000002"/>
    <x v="1"/>
    <x v="2"/>
    <x v="0"/>
  </r>
  <r>
    <x v="371"/>
    <x v="371"/>
    <x v="2"/>
    <s v="UN"/>
    <n v="670"/>
    <n v="61"/>
    <n v="40870"/>
    <x v="0"/>
    <x v="10"/>
    <n v="906"/>
    <n v="100031.46"/>
    <n v="55266"/>
    <n v="0.73951434878587197"/>
    <n v="16.226865671641789"/>
    <x v="1"/>
    <x v="2"/>
    <x v="0"/>
  </r>
  <r>
    <x v="371"/>
    <x v="371"/>
    <x v="2"/>
    <s v="UN"/>
    <n v="1007"/>
    <n v="44"/>
    <n v="44308"/>
    <x v="0"/>
    <x v="10"/>
    <n v="473"/>
    <n v="26847.48"/>
    <n v="20812"/>
    <n v="2.1289640591966172"/>
    <n v="5.6365441906653428"/>
    <x v="1"/>
    <x v="2"/>
    <x v="0"/>
  </r>
  <r>
    <x v="546"/>
    <x v="546"/>
    <x v="3"/>
    <s v="UN"/>
    <n v="299"/>
    <n v="7.45"/>
    <n v="2227.5500000000002"/>
    <x v="0"/>
    <x v="10"/>
    <n v="65"/>
    <n v="750.58749999999998"/>
    <n v="484.25"/>
    <n v="4.5999999999999996"/>
    <n v="2.6086956521739131"/>
    <x v="0"/>
    <x v="0"/>
    <x v="2"/>
  </r>
  <r>
    <x v="237"/>
    <x v="237"/>
    <x v="3"/>
    <s v="UN"/>
    <n v="35"/>
    <n v="2.6"/>
    <n v="91"/>
    <x v="0"/>
    <x v="10"/>
    <n v="59"/>
    <n v="202.488"/>
    <n v="153.4"/>
    <n v="0.59322033898305082"/>
    <n v="20.228571428571428"/>
    <x v="0"/>
    <x v="1"/>
    <x v="0"/>
  </r>
  <r>
    <x v="239"/>
    <x v="239"/>
    <x v="3"/>
    <s v="UN"/>
    <n v="170"/>
    <n v="5.83"/>
    <n v="991.1"/>
    <x v="0"/>
    <x v="10"/>
    <n v="84.7"/>
    <n v="923.40787000000012"/>
    <n v="493.80100000000004"/>
    <n v="2.0070838252656436"/>
    <n v="5.9788235294117644"/>
    <x v="0"/>
    <x v="1"/>
    <x v="0"/>
  </r>
  <r>
    <x v="420"/>
    <x v="420"/>
    <x v="3"/>
    <s v="UN"/>
    <n v="945"/>
    <n v="7.37"/>
    <n v="6964.6500000000005"/>
    <x v="0"/>
    <x v="10"/>
    <n v="63"/>
    <n v="858.97350000000006"/>
    <n v="464.31"/>
    <n v="15"/>
    <n v="0.8"/>
    <x v="0"/>
    <x v="0"/>
    <x v="1"/>
  </r>
  <r>
    <x v="142"/>
    <x v="142"/>
    <x v="3"/>
    <s v="UN"/>
    <n v="570"/>
    <n v="46"/>
    <n v="26220"/>
    <x v="0"/>
    <x v="10"/>
    <n v="802"/>
    <n v="50173.120000000003"/>
    <n v="36892"/>
    <n v="0.71072319201995016"/>
    <n v="16.88421052631579"/>
    <x v="1"/>
    <x v="2"/>
    <x v="0"/>
  </r>
  <r>
    <x v="497"/>
    <x v="497"/>
    <x v="3"/>
    <s v="UN"/>
    <n v="931"/>
    <n v="50"/>
    <n v="46550"/>
    <x v="0"/>
    <x v="10"/>
    <n v="773"/>
    <n v="57975"/>
    <n v="38650"/>
    <n v="1.2043984476067271"/>
    <n v="9.9634801288936625"/>
    <x v="1"/>
    <x v="2"/>
    <x v="0"/>
  </r>
  <r>
    <x v="309"/>
    <x v="309"/>
    <x v="3"/>
    <s v="UN"/>
    <n v="25"/>
    <n v="2.21"/>
    <n v="55.25"/>
    <x v="0"/>
    <x v="10"/>
    <n v="139"/>
    <n v="531.43870000000004"/>
    <n v="307.19"/>
    <n v="0.17985611510791366"/>
    <n v="66.72"/>
    <x v="0"/>
    <x v="1"/>
    <x v="0"/>
  </r>
  <r>
    <x v="310"/>
    <x v="310"/>
    <x v="3"/>
    <s v="UN"/>
    <n v="947"/>
    <n v="67"/>
    <n v="63449"/>
    <x v="0"/>
    <x v="10"/>
    <n v="624"/>
    <n v="58113.120000000003"/>
    <n v="41808"/>
    <n v="1.5176282051282051"/>
    <n v="7.907074973600845"/>
    <x v="1"/>
    <x v="2"/>
    <x v="0"/>
  </r>
  <r>
    <x v="243"/>
    <x v="243"/>
    <x v="3"/>
    <s v="UN"/>
    <n v="431"/>
    <n v="1.84"/>
    <n v="793.04000000000008"/>
    <x v="0"/>
    <x v="10"/>
    <n v="55"/>
    <n v="140.66800000000001"/>
    <n v="101.2"/>
    <n v="7.836363636363636"/>
    <n v="1.531322505800464"/>
    <x v="0"/>
    <x v="1"/>
    <x v="3"/>
  </r>
  <r>
    <x v="145"/>
    <x v="145"/>
    <x v="3"/>
    <s v="UN"/>
    <n v="855"/>
    <n v="4.68"/>
    <n v="4001.3999999999996"/>
    <x v="0"/>
    <x v="10"/>
    <n v="95"/>
    <n v="537.96600000000001"/>
    <n v="444.59999999999997"/>
    <n v="9"/>
    <n v="1.3333333333333333"/>
    <x v="0"/>
    <x v="1"/>
    <x v="3"/>
  </r>
  <r>
    <x v="313"/>
    <x v="313"/>
    <x v="3"/>
    <s v="UN"/>
    <n v="420"/>
    <n v="56"/>
    <n v="23520"/>
    <x v="0"/>
    <x v="10"/>
    <n v="528"/>
    <n v="48787.199999999997"/>
    <n v="29568"/>
    <n v="0.79545454545454541"/>
    <n v="15.085714285714287"/>
    <x v="1"/>
    <x v="2"/>
    <x v="0"/>
  </r>
  <r>
    <x v="147"/>
    <x v="147"/>
    <x v="3"/>
    <s v="UN"/>
    <n v="219"/>
    <n v="6.09"/>
    <n v="1333.71"/>
    <x v="0"/>
    <x v="10"/>
    <n v="114"/>
    <n v="1159.4141999999999"/>
    <n v="694.26"/>
    <n v="1.9210526315789473"/>
    <n v="6.2465753424657535"/>
    <x v="0"/>
    <x v="0"/>
    <x v="0"/>
  </r>
  <r>
    <x v="12"/>
    <x v="12"/>
    <x v="3"/>
    <s v="UN"/>
    <n v="689"/>
    <n v="2.44"/>
    <n v="1681.1599999999999"/>
    <x v="0"/>
    <x v="10"/>
    <n v="136"/>
    <n v="530.94399999999996"/>
    <n v="331.84"/>
    <n v="5.0661764705882355"/>
    <n v="2.3686502177068216"/>
    <x v="0"/>
    <x v="0"/>
    <x v="2"/>
  </r>
  <r>
    <x v="426"/>
    <x v="426"/>
    <x v="3"/>
    <s v="UN"/>
    <n v="86"/>
    <n v="7.8"/>
    <n v="670.8"/>
    <x v="0"/>
    <x v="10"/>
    <n v="117"/>
    <n v="1560.546"/>
    <n v="912.6"/>
    <n v="0.7350427350427351"/>
    <n v="16.325581395348838"/>
    <x v="0"/>
    <x v="0"/>
    <x v="0"/>
  </r>
  <r>
    <x v="375"/>
    <x v="375"/>
    <x v="3"/>
    <s v="UN"/>
    <n v="129"/>
    <n v="7.56"/>
    <n v="975.2399999999999"/>
    <x v="0"/>
    <x v="10"/>
    <n v="111"/>
    <n v="1325.8728000000001"/>
    <n v="839.16"/>
    <n v="1.1621621621621621"/>
    <n v="10.325581395348838"/>
    <x v="0"/>
    <x v="1"/>
    <x v="0"/>
  </r>
  <r>
    <x v="149"/>
    <x v="149"/>
    <x v="3"/>
    <s v="UN"/>
    <n v="593"/>
    <n v="1.96"/>
    <n v="1162.28"/>
    <x v="0"/>
    <x v="10"/>
    <n v="77"/>
    <n v="182.61320000000001"/>
    <n v="150.91999999999999"/>
    <n v="7.7012987012987013"/>
    <n v="1.5581787521079258"/>
    <x v="0"/>
    <x v="0"/>
    <x v="3"/>
  </r>
  <r>
    <x v="500"/>
    <x v="500"/>
    <x v="3"/>
    <s v="UN"/>
    <n v="1272"/>
    <n v="5.99"/>
    <n v="7619.2800000000007"/>
    <x v="0"/>
    <x v="10"/>
    <n v="84.8"/>
    <n v="609.54239999999993"/>
    <n v="507.952"/>
    <n v="15"/>
    <n v="0.8"/>
    <x v="0"/>
    <x v="0"/>
    <x v="1"/>
  </r>
  <r>
    <x v="518"/>
    <x v="518"/>
    <x v="3"/>
    <s v="UN"/>
    <n v="115"/>
    <n v="35"/>
    <n v="4025"/>
    <x v="0"/>
    <x v="10"/>
    <n v="313"/>
    <n v="20376.3"/>
    <n v="10955"/>
    <n v="0.36741214057507987"/>
    <n v="32.660869565217389"/>
    <x v="1"/>
    <x v="2"/>
    <x v="0"/>
  </r>
  <r>
    <x v="317"/>
    <x v="317"/>
    <x v="3"/>
    <s v="UN"/>
    <n v="1111"/>
    <n v="73"/>
    <n v="81103"/>
    <x v="0"/>
    <x v="10"/>
    <n v="360"/>
    <n v="38106"/>
    <n v="26280"/>
    <n v="3.0861111111111112"/>
    <n v="3.8883888388838881"/>
    <x v="1"/>
    <x v="2"/>
    <x v="2"/>
  </r>
  <r>
    <x v="480"/>
    <x v="480"/>
    <x v="3"/>
    <s v="UN"/>
    <n v="0"/>
    <n v="67"/>
    <n v="0"/>
    <x v="0"/>
    <x v="10"/>
    <n v="745"/>
    <n v="72376.75"/>
    <n v="49915"/>
    <n v="0"/>
    <n v="0"/>
    <x v="1"/>
    <x v="2"/>
    <x v="0"/>
  </r>
  <r>
    <x v="519"/>
    <x v="519"/>
    <x v="3"/>
    <s v="UN"/>
    <n v="54"/>
    <n v="6.91"/>
    <n v="373.14"/>
    <x v="0"/>
    <x v="10"/>
    <n v="90"/>
    <n v="1051.011"/>
    <n v="621.9"/>
    <n v="0.6"/>
    <n v="20"/>
    <x v="0"/>
    <x v="1"/>
    <x v="0"/>
  </r>
  <r>
    <x v="519"/>
    <x v="519"/>
    <x v="3"/>
    <s v="UN"/>
    <n v="112"/>
    <n v="7.23"/>
    <n v="809.76"/>
    <x v="0"/>
    <x v="10"/>
    <n v="55.9"/>
    <n v="569.86137000000008"/>
    <n v="404.15700000000004"/>
    <n v="2.0035778175313061"/>
    <n v="5.9892857142857139"/>
    <x v="0"/>
    <x v="1"/>
    <x v="0"/>
  </r>
  <r>
    <x v="430"/>
    <x v="430"/>
    <x v="3"/>
    <s v="UN"/>
    <n v="141"/>
    <n v="7.01"/>
    <n v="988.41"/>
    <x v="0"/>
    <x v="10"/>
    <n v="54"/>
    <n v="541.31219999999996"/>
    <n v="378.53999999999996"/>
    <n v="2.6111111111111112"/>
    <n v="4.5957446808510634"/>
    <x v="0"/>
    <x v="0"/>
    <x v="0"/>
  </r>
  <r>
    <x v="159"/>
    <x v="159"/>
    <x v="3"/>
    <s v="UN"/>
    <n v="580"/>
    <n v="50"/>
    <n v="29000"/>
    <x v="0"/>
    <x v="10"/>
    <n v="544"/>
    <n v="43520"/>
    <n v="27200"/>
    <n v="1.0661764705882353"/>
    <n v="11.255172413793103"/>
    <x v="2"/>
    <x v="2"/>
    <x v="0"/>
  </r>
  <r>
    <x v="21"/>
    <x v="21"/>
    <x v="3"/>
    <s v="UN"/>
    <n v="44"/>
    <n v="5.59"/>
    <n v="245.95999999999998"/>
    <x v="0"/>
    <x v="10"/>
    <n v="0"/>
    <n v="0"/>
    <n v="0"/>
    <n v="0"/>
    <n v="0"/>
    <x v="0"/>
    <x v="1"/>
    <x v="4"/>
  </r>
  <r>
    <x v="379"/>
    <x v="379"/>
    <x v="3"/>
    <s v="UN"/>
    <n v="586"/>
    <n v="5.78"/>
    <n v="3387.08"/>
    <x v="0"/>
    <x v="10"/>
    <n v="83.7"/>
    <n v="638.59752000000003"/>
    <n v="483.78600000000006"/>
    <n v="7.0011947431302266"/>
    <n v="1.7139931740614336"/>
    <x v="0"/>
    <x v="0"/>
    <x v="3"/>
  </r>
  <r>
    <x v="250"/>
    <x v="250"/>
    <x v="3"/>
    <s v="UN"/>
    <n v="201"/>
    <n v="2.0699999999999998"/>
    <n v="416.07"/>
    <x v="0"/>
    <x v="10"/>
    <n v="134"/>
    <n v="355.04640000000001"/>
    <n v="277.38"/>
    <n v="1.5"/>
    <n v="8"/>
    <x v="0"/>
    <x v="1"/>
    <x v="0"/>
  </r>
  <r>
    <x v="380"/>
    <x v="380"/>
    <x v="3"/>
    <s v="UN"/>
    <n v="454"/>
    <n v="3.19"/>
    <n v="1448.26"/>
    <x v="0"/>
    <x v="10"/>
    <n v="90.8"/>
    <n v="483.71884"/>
    <n v="289.65199999999999"/>
    <n v="5"/>
    <n v="2.4"/>
    <x v="0"/>
    <x v="0"/>
    <x v="2"/>
  </r>
  <r>
    <x v="436"/>
    <x v="436"/>
    <x v="3"/>
    <s v="UN"/>
    <n v="666"/>
    <n v="2.39"/>
    <n v="1591.74"/>
    <x v="0"/>
    <x v="10"/>
    <n v="66.599999999999994"/>
    <n v="284.92146000000002"/>
    <n v="159.17400000000001"/>
    <n v="10"/>
    <n v="1.2"/>
    <x v="0"/>
    <x v="1"/>
    <x v="3"/>
  </r>
  <r>
    <x v="253"/>
    <x v="253"/>
    <x v="3"/>
    <s v="UN"/>
    <n v="548"/>
    <n v="5.74"/>
    <n v="3145.52"/>
    <x v="0"/>
    <x v="10"/>
    <n v="34.200000000000003"/>
    <n v="249.31116000000003"/>
    <n v="196.30800000000002"/>
    <n v="16.023391812865494"/>
    <n v="0.7489051094890512"/>
    <x v="0"/>
    <x v="1"/>
    <x v="1"/>
  </r>
  <r>
    <x v="24"/>
    <x v="24"/>
    <x v="3"/>
    <s v="UN"/>
    <n v="409"/>
    <n v="3.1"/>
    <n v="1267.9000000000001"/>
    <x v="0"/>
    <x v="10"/>
    <n v="58.4"/>
    <n v="251.64559999999997"/>
    <n v="181.04"/>
    <n v="7.0034246575342465"/>
    <n v="1.7134474327628362"/>
    <x v="0"/>
    <x v="1"/>
    <x v="3"/>
  </r>
  <r>
    <x v="25"/>
    <x v="25"/>
    <x v="3"/>
    <s v="UN"/>
    <n v="637"/>
    <n v="74"/>
    <n v="47138"/>
    <x v="0"/>
    <x v="10"/>
    <n v="973"/>
    <n v="107282.98"/>
    <n v="72002"/>
    <n v="0.65467625899280579"/>
    <n v="18.329670329670328"/>
    <x v="1"/>
    <x v="2"/>
    <x v="0"/>
  </r>
  <r>
    <x v="254"/>
    <x v="254"/>
    <x v="3"/>
    <s v="UN"/>
    <n v="981"/>
    <n v="6.91"/>
    <n v="6778.71"/>
    <x v="0"/>
    <x v="10"/>
    <n v="54.5"/>
    <n v="587.48820000000012"/>
    <n v="376.59500000000003"/>
    <n v="18"/>
    <n v="0.66666666666666663"/>
    <x v="0"/>
    <x v="0"/>
    <x v="1"/>
  </r>
  <r>
    <x v="255"/>
    <x v="255"/>
    <x v="3"/>
    <s v="UN"/>
    <n v="454"/>
    <n v="3.09"/>
    <n v="1402.86"/>
    <x v="0"/>
    <x v="10"/>
    <n v="90.7"/>
    <n v="454.02605999999997"/>
    <n v="280.26299999999998"/>
    <n v="5.0055126791620728"/>
    <n v="2.3973568281938324"/>
    <x v="0"/>
    <x v="1"/>
    <x v="2"/>
  </r>
  <r>
    <x v="28"/>
    <x v="28"/>
    <x v="3"/>
    <s v="UN"/>
    <n v="395"/>
    <n v="4.9000000000000004"/>
    <n v="1935.5000000000002"/>
    <x v="0"/>
    <x v="10"/>
    <n v="82"/>
    <n v="715.20400000000006"/>
    <n v="401.8"/>
    <n v="4.8170731707317076"/>
    <n v="2.4911392405063291"/>
    <x v="0"/>
    <x v="0"/>
    <x v="2"/>
  </r>
  <r>
    <x v="28"/>
    <x v="28"/>
    <x v="3"/>
    <s v="UN"/>
    <n v="679"/>
    <n v="4.5"/>
    <n v="3055.5"/>
    <x v="0"/>
    <x v="10"/>
    <n v="52.2"/>
    <n v="439.26300000000003"/>
    <n v="234.9"/>
    <n v="13.007662835249041"/>
    <n v="0.92253313696612671"/>
    <x v="0"/>
    <x v="0"/>
    <x v="1"/>
  </r>
  <r>
    <x v="437"/>
    <x v="437"/>
    <x v="3"/>
    <s v="UN"/>
    <n v="60"/>
    <n v="4.47"/>
    <n v="268.2"/>
    <x v="0"/>
    <x v="10"/>
    <n v="59.7"/>
    <n v="477.67760999999996"/>
    <n v="266.85899999999998"/>
    <n v="1.0050251256281406"/>
    <n v="11.940000000000001"/>
    <x v="0"/>
    <x v="1"/>
    <x v="0"/>
  </r>
  <r>
    <x v="29"/>
    <x v="29"/>
    <x v="3"/>
    <s v="UN"/>
    <n v="108"/>
    <n v="1.03"/>
    <n v="111.24000000000001"/>
    <x v="0"/>
    <x v="10"/>
    <n v="97"/>
    <n v="170.84610000000001"/>
    <n v="99.91"/>
    <n v="1.1134020618556701"/>
    <n v="10.777777777777777"/>
    <x v="0"/>
    <x v="0"/>
    <x v="0"/>
  </r>
  <r>
    <x v="31"/>
    <x v="31"/>
    <x v="3"/>
    <s v="UN"/>
    <n v="0"/>
    <n v="7.82"/>
    <n v="0"/>
    <x v="0"/>
    <x v="10"/>
    <n v="46.6"/>
    <n v="473.73560000000003"/>
    <n v="364.41200000000003"/>
    <n v="0"/>
    <n v="0"/>
    <x v="0"/>
    <x v="0"/>
    <x v="0"/>
  </r>
  <r>
    <x v="323"/>
    <x v="323"/>
    <x v="3"/>
    <s v="UN"/>
    <n v="180"/>
    <n v="7.07"/>
    <n v="1272.6000000000001"/>
    <x v="0"/>
    <x v="10"/>
    <n v="35.9"/>
    <n v="362.95258999999999"/>
    <n v="253.81299999999999"/>
    <n v="5.0139275766016711"/>
    <n v="2.3933333333333335"/>
    <x v="0"/>
    <x v="1"/>
    <x v="2"/>
  </r>
  <r>
    <x v="520"/>
    <x v="520"/>
    <x v="3"/>
    <s v="UN"/>
    <n v="273"/>
    <n v="5.48"/>
    <n v="1496.0400000000002"/>
    <x v="0"/>
    <x v="10"/>
    <n v="68.099999999999994"/>
    <n v="574.70952"/>
    <n v="373.18799999999999"/>
    <n v="4.0088105726872252"/>
    <n v="2.993406593406593"/>
    <x v="0"/>
    <x v="0"/>
    <x v="2"/>
  </r>
  <r>
    <x v="326"/>
    <x v="326"/>
    <x v="3"/>
    <s v="UN"/>
    <n v="1202"/>
    <n v="78"/>
    <n v="93756"/>
    <x v="0"/>
    <x v="10"/>
    <n v="648"/>
    <n v="80364.960000000006"/>
    <n v="50544"/>
    <n v="1.8549382716049383"/>
    <n v="6.4692179700499164"/>
    <x v="1"/>
    <x v="2"/>
    <x v="0"/>
  </r>
  <r>
    <x v="37"/>
    <x v="37"/>
    <x v="3"/>
    <s v="UN"/>
    <n v="355"/>
    <n v="75"/>
    <n v="26625"/>
    <x v="0"/>
    <x v="10"/>
    <n v="538"/>
    <n v="63349.5"/>
    <n v="40350"/>
    <n v="0.6598513011152416"/>
    <n v="18.185915492957747"/>
    <x v="2"/>
    <x v="2"/>
    <x v="0"/>
  </r>
  <r>
    <x v="37"/>
    <x v="37"/>
    <x v="3"/>
    <s v="UN"/>
    <n v="1035"/>
    <n v="51"/>
    <n v="52785"/>
    <x v="0"/>
    <x v="10"/>
    <n v="691"/>
    <n v="55680.78"/>
    <n v="35241"/>
    <n v="1.4978292329956584"/>
    <n v="8.0115942028985518"/>
    <x v="2"/>
    <x v="2"/>
    <x v="0"/>
  </r>
  <r>
    <x v="37"/>
    <x v="37"/>
    <x v="3"/>
    <s v="UN"/>
    <n v="521"/>
    <n v="31"/>
    <n v="16151"/>
    <x v="0"/>
    <x v="10"/>
    <n v="924"/>
    <n v="47262.6"/>
    <n v="28644"/>
    <n v="0.56385281385281383"/>
    <n v="21.282149712092131"/>
    <x v="2"/>
    <x v="2"/>
    <x v="0"/>
  </r>
  <r>
    <x v="38"/>
    <x v="38"/>
    <x v="3"/>
    <s v="UN"/>
    <n v="983"/>
    <n v="7.71"/>
    <n v="7578.93"/>
    <x v="0"/>
    <x v="10"/>
    <n v="54.6"/>
    <n v="635.65866000000005"/>
    <n v="420.96600000000001"/>
    <n v="18.003663003663004"/>
    <n v="0.66653102746693793"/>
    <x v="0"/>
    <x v="0"/>
    <x v="1"/>
  </r>
  <r>
    <x v="384"/>
    <x v="384"/>
    <x v="3"/>
    <s v="UN"/>
    <n v="756"/>
    <n v="45"/>
    <n v="34020"/>
    <x v="0"/>
    <x v="10"/>
    <n v="485"/>
    <n v="35138.25"/>
    <n v="21825"/>
    <n v="1.5587628865979382"/>
    <n v="7.6984126984126986"/>
    <x v="2"/>
    <x v="2"/>
    <x v="0"/>
  </r>
  <r>
    <x v="521"/>
    <x v="521"/>
    <x v="3"/>
    <s v="UN"/>
    <n v="184"/>
    <n v="5.68"/>
    <n v="1045.1199999999999"/>
    <x v="0"/>
    <x v="10"/>
    <n v="112"/>
    <n v="992.40959999999995"/>
    <n v="636.16"/>
    <n v="1.6428571428571428"/>
    <n v="7.304347826086957"/>
    <x v="0"/>
    <x v="1"/>
    <x v="0"/>
  </r>
  <r>
    <x v="43"/>
    <x v="43"/>
    <x v="3"/>
    <s v="UN"/>
    <n v="736"/>
    <n v="7.63"/>
    <n v="5615.68"/>
    <x v="0"/>
    <x v="10"/>
    <n v="91.9"/>
    <n v="1325.26233"/>
    <n v="701.197"/>
    <n v="8.0087051142546244"/>
    <n v="1.4983695652173914"/>
    <x v="0"/>
    <x v="0"/>
    <x v="3"/>
  </r>
  <r>
    <x v="328"/>
    <x v="328"/>
    <x v="3"/>
    <s v="UN"/>
    <n v="0"/>
    <n v="4.53"/>
    <n v="0"/>
    <x v="0"/>
    <x v="10"/>
    <n v="92.7"/>
    <n v="692.88615000000004"/>
    <n v="419.93100000000004"/>
    <n v="0"/>
    <n v="0"/>
    <x v="0"/>
    <x v="1"/>
    <x v="0"/>
  </r>
  <r>
    <x v="482"/>
    <x v="482"/>
    <x v="3"/>
    <s v="UN"/>
    <n v="242"/>
    <n v="37"/>
    <n v="8954"/>
    <x v="0"/>
    <x v="10"/>
    <n v="940"/>
    <n v="60865"/>
    <n v="34780"/>
    <n v="0.25744680851063828"/>
    <n v="46.611570247933891"/>
    <x v="2"/>
    <x v="2"/>
    <x v="0"/>
  </r>
  <r>
    <x v="45"/>
    <x v="45"/>
    <x v="3"/>
    <s v="UN"/>
    <n v="112"/>
    <n v="4.6399999999999997"/>
    <n v="519.67999999999995"/>
    <x v="0"/>
    <x v="10"/>
    <n v="124"/>
    <n v="920.57600000000002"/>
    <n v="575.36"/>
    <n v="0.90322580645161288"/>
    <n v="13.285714285714286"/>
    <x v="0"/>
    <x v="1"/>
    <x v="0"/>
  </r>
  <r>
    <x v="385"/>
    <x v="385"/>
    <x v="3"/>
    <s v="UN"/>
    <n v="99"/>
    <n v="7.71"/>
    <n v="763.29"/>
    <x v="0"/>
    <x v="10"/>
    <n v="105"/>
    <n v="1457.19"/>
    <n v="809.55"/>
    <n v="0.94285714285714284"/>
    <n v="12.727272727272728"/>
    <x v="0"/>
    <x v="0"/>
    <x v="0"/>
  </r>
  <r>
    <x v="172"/>
    <x v="172"/>
    <x v="3"/>
    <s v="UN"/>
    <n v="17"/>
    <n v="78"/>
    <n v="1326"/>
    <x v="0"/>
    <x v="10"/>
    <n v="895"/>
    <n v="89356.800000000003"/>
    <n v="69810"/>
    <n v="1.899441340782123E-2"/>
    <n v="631.76470588235293"/>
    <x v="1"/>
    <x v="2"/>
    <x v="0"/>
  </r>
  <r>
    <x v="332"/>
    <x v="332"/>
    <x v="3"/>
    <s v="UN"/>
    <n v="1088"/>
    <n v="5.61"/>
    <n v="6103.68"/>
    <x v="0"/>
    <x v="10"/>
    <n v="64"/>
    <n v="596.0064000000001"/>
    <n v="359.04"/>
    <n v="17"/>
    <n v="0.70588235294117652"/>
    <x v="0"/>
    <x v="0"/>
    <x v="1"/>
  </r>
  <r>
    <x v="46"/>
    <x v="46"/>
    <x v="3"/>
    <s v="UN"/>
    <n v="508"/>
    <n v="5.63"/>
    <n v="2860.04"/>
    <x v="0"/>
    <x v="10"/>
    <n v="50.8"/>
    <n v="383.24535999999995"/>
    <n v="286.00399999999996"/>
    <n v="10"/>
    <n v="1.2"/>
    <x v="0"/>
    <x v="0"/>
    <x v="3"/>
  </r>
  <r>
    <x v="173"/>
    <x v="173"/>
    <x v="3"/>
    <s v="UN"/>
    <n v="512"/>
    <n v="3.53"/>
    <n v="1807.36"/>
    <x v="0"/>
    <x v="10"/>
    <n v="51.2"/>
    <n v="319.90271999999999"/>
    <n v="180.73599999999999"/>
    <n v="10"/>
    <n v="1.2"/>
    <x v="0"/>
    <x v="1"/>
    <x v="3"/>
  </r>
  <r>
    <x v="333"/>
    <x v="333"/>
    <x v="3"/>
    <s v="UN"/>
    <n v="144"/>
    <n v="2.48"/>
    <n v="357.12"/>
    <x v="0"/>
    <x v="10"/>
    <n v="63"/>
    <n v="296.85599999999999"/>
    <n v="156.24"/>
    <n v="2.2857142857142856"/>
    <n v="5.25"/>
    <x v="0"/>
    <x v="0"/>
    <x v="0"/>
  </r>
  <r>
    <x v="49"/>
    <x v="49"/>
    <x v="3"/>
    <s v="UN"/>
    <n v="154"/>
    <n v="49"/>
    <n v="7546"/>
    <x v="0"/>
    <x v="10"/>
    <n v="416"/>
    <n v="36895.040000000001"/>
    <n v="20384"/>
    <n v="0.37019230769230771"/>
    <n v="32.415584415584412"/>
    <x v="1"/>
    <x v="2"/>
    <x v="0"/>
  </r>
  <r>
    <x v="539"/>
    <x v="539"/>
    <x v="3"/>
    <s v="UN"/>
    <n v="459"/>
    <n v="6.41"/>
    <n v="2942.19"/>
    <x v="0"/>
    <x v="10"/>
    <n v="27"/>
    <n v="302.8725"/>
    <n v="173.07"/>
    <n v="17"/>
    <n v="0.70588235294117652"/>
    <x v="0"/>
    <x v="1"/>
    <x v="1"/>
  </r>
  <r>
    <x v="484"/>
    <x v="484"/>
    <x v="3"/>
    <s v="UN"/>
    <n v="0"/>
    <n v="1.78"/>
    <n v="0"/>
    <x v="0"/>
    <x v="10"/>
    <n v="111"/>
    <n v="375.40200000000004"/>
    <n v="197.58"/>
    <n v="0"/>
    <n v="0"/>
    <x v="0"/>
    <x v="0"/>
    <x v="0"/>
  </r>
  <r>
    <x v="180"/>
    <x v="180"/>
    <x v="3"/>
    <s v="UN"/>
    <n v="14"/>
    <n v="5.56"/>
    <n v="77.839999999999989"/>
    <x v="0"/>
    <x v="10"/>
    <n v="123"/>
    <n v="882.20519999999999"/>
    <n v="683.88"/>
    <n v="0.11382113821138211"/>
    <n v="105.42857142857143"/>
    <x v="0"/>
    <x v="1"/>
    <x v="0"/>
  </r>
  <r>
    <x v="268"/>
    <x v="268"/>
    <x v="3"/>
    <s v="UN"/>
    <n v="284"/>
    <n v="7.15"/>
    <n v="2030.6000000000001"/>
    <x v="0"/>
    <x v="10"/>
    <n v="40.5"/>
    <n v="390.92624999999998"/>
    <n v="289.57499999999999"/>
    <n v="7.0123456790123457"/>
    <n v="1.7112676056338028"/>
    <x v="0"/>
    <x v="0"/>
    <x v="3"/>
  </r>
  <r>
    <x v="52"/>
    <x v="52"/>
    <x v="3"/>
    <s v="UN"/>
    <n v="295"/>
    <n v="6.69"/>
    <n v="1973.5500000000002"/>
    <x v="0"/>
    <x v="10"/>
    <n v="58.9"/>
    <n v="579.24027000000001"/>
    <n v="394.041"/>
    <n v="5.0084889643463502"/>
    <n v="2.3959322033898305"/>
    <x v="0"/>
    <x v="0"/>
    <x v="2"/>
  </r>
  <r>
    <x v="181"/>
    <x v="181"/>
    <x v="3"/>
    <s v="UN"/>
    <n v="1406"/>
    <n v="1.93"/>
    <n v="2713.58"/>
    <x v="0"/>
    <x v="10"/>
    <n v="93.7"/>
    <n v="217.00920000000002"/>
    <n v="180.84100000000001"/>
    <n v="15.005336179295623"/>
    <n v="0.79971550497866295"/>
    <x v="0"/>
    <x v="0"/>
    <x v="1"/>
  </r>
  <r>
    <x v="53"/>
    <x v="53"/>
    <x v="3"/>
    <s v="UN"/>
    <n v="329"/>
    <n v="71"/>
    <n v="23359"/>
    <x v="0"/>
    <x v="10"/>
    <n v="748"/>
    <n v="77537.679999999993"/>
    <n v="53108"/>
    <n v="0.43983957219251335"/>
    <n v="27.282674772036476"/>
    <x v="1"/>
    <x v="2"/>
    <x v="0"/>
  </r>
  <r>
    <x v="182"/>
    <x v="182"/>
    <x v="3"/>
    <s v="UN"/>
    <n v="0"/>
    <n v="4.45"/>
    <n v="0"/>
    <x v="0"/>
    <x v="10"/>
    <n v="68.400000000000006"/>
    <n v="557.01540000000011"/>
    <n v="304.38000000000005"/>
    <n v="0"/>
    <n v="0"/>
    <x v="0"/>
    <x v="1"/>
    <x v="0"/>
  </r>
  <r>
    <x v="443"/>
    <x v="443"/>
    <x v="4"/>
    <s v="UN"/>
    <n v="521"/>
    <n v="44"/>
    <n v="22924"/>
    <x v="0"/>
    <x v="10"/>
    <n v="751"/>
    <n v="58487.88"/>
    <n v="33044"/>
    <n v="0.69374167776298268"/>
    <n v="17.297504798464491"/>
    <x v="1"/>
    <x v="2"/>
    <x v="0"/>
  </r>
  <r>
    <x v="185"/>
    <x v="185"/>
    <x v="4"/>
    <s v="UN"/>
    <n v="459"/>
    <n v="80"/>
    <n v="36720"/>
    <x v="0"/>
    <x v="10"/>
    <n v="440"/>
    <n v="66528"/>
    <n v="35200"/>
    <n v="1.0431818181818182"/>
    <n v="11.503267973856209"/>
    <x v="1"/>
    <x v="2"/>
    <x v="0"/>
  </r>
  <r>
    <x v="506"/>
    <x v="506"/>
    <x v="4"/>
    <s v="UN"/>
    <n v="259"/>
    <n v="4.26"/>
    <n v="1103.3399999999999"/>
    <x v="0"/>
    <x v="10"/>
    <n v="51.7"/>
    <n v="343.57751999999999"/>
    <n v="220.24199999999999"/>
    <n v="5.0096711798839459"/>
    <n v="2.3953667953667952"/>
    <x v="0"/>
    <x v="1"/>
    <x v="2"/>
  </r>
  <r>
    <x v="270"/>
    <x v="270"/>
    <x v="4"/>
    <s v="UN"/>
    <n v="315"/>
    <n v="5.63"/>
    <n v="1773.45"/>
    <x v="0"/>
    <x v="10"/>
    <n v="136"/>
    <n v="1424.1647999999998"/>
    <n v="765.68"/>
    <n v="2.3161764705882355"/>
    <n v="5.1809523809523803"/>
    <x v="0"/>
    <x v="1"/>
    <x v="0"/>
  </r>
  <r>
    <x v="57"/>
    <x v="57"/>
    <x v="4"/>
    <s v="UN"/>
    <n v="414"/>
    <n v="2.7"/>
    <n v="1117.8000000000002"/>
    <x v="0"/>
    <x v="10"/>
    <n v="109"/>
    <n v="435.56400000000002"/>
    <n v="294.3"/>
    <n v="3.7981651376146788"/>
    <n v="3.1594202898550727"/>
    <x v="0"/>
    <x v="1"/>
    <x v="2"/>
  </r>
  <r>
    <x v="334"/>
    <x v="334"/>
    <x v="4"/>
    <s v="UN"/>
    <n v="340"/>
    <n v="3.97"/>
    <n v="1349.8"/>
    <x v="0"/>
    <x v="10"/>
    <n v="54"/>
    <n v="340.86420000000004"/>
    <n v="214.38000000000002"/>
    <n v="6.2962962962962967"/>
    <n v="1.9058823529411764"/>
    <x v="0"/>
    <x v="0"/>
    <x v="3"/>
  </r>
  <r>
    <x v="336"/>
    <x v="336"/>
    <x v="4"/>
    <s v="UN"/>
    <n v="899"/>
    <n v="2.5299999999999998"/>
    <n v="2274.4699999999998"/>
    <x v="0"/>
    <x v="10"/>
    <n v="123"/>
    <n v="466.78500000000003"/>
    <n v="311.19"/>
    <n v="7.308943089430894"/>
    <n v="1.6418242491657398"/>
    <x v="0"/>
    <x v="0"/>
    <x v="3"/>
  </r>
  <r>
    <x v="390"/>
    <x v="390"/>
    <x v="4"/>
    <s v="UN"/>
    <n v="173"/>
    <n v="1.42"/>
    <n v="245.66"/>
    <x v="0"/>
    <x v="10"/>
    <n v="148"/>
    <n v="361.47519999999997"/>
    <n v="210.16"/>
    <n v="1.1689189189189189"/>
    <n v="10.265895953757227"/>
    <x v="0"/>
    <x v="1"/>
    <x v="0"/>
  </r>
  <r>
    <x v="338"/>
    <x v="338"/>
    <x v="4"/>
    <s v="UN"/>
    <n v="865"/>
    <n v="40"/>
    <n v="34600"/>
    <x v="0"/>
    <x v="10"/>
    <n v="937"/>
    <n v="61842"/>
    <n v="37480"/>
    <n v="0.9231590181430096"/>
    <n v="12.998843930635838"/>
    <x v="2"/>
    <x v="2"/>
    <x v="0"/>
  </r>
  <r>
    <x v="63"/>
    <x v="63"/>
    <x v="4"/>
    <s v="UN"/>
    <n v="410"/>
    <n v="6.22"/>
    <n v="2550.1999999999998"/>
    <x v="0"/>
    <x v="10"/>
    <n v="31.5"/>
    <n v="340.91820000000001"/>
    <n v="195.92999999999998"/>
    <n v="13.015873015873016"/>
    <n v="0.92195121951219516"/>
    <x v="0"/>
    <x v="0"/>
    <x v="1"/>
  </r>
  <r>
    <x v="189"/>
    <x v="189"/>
    <x v="4"/>
    <s v="UN"/>
    <n v="0"/>
    <n v="2.33"/>
    <n v="0"/>
    <x v="0"/>
    <x v="10"/>
    <n v="62"/>
    <n v="229.69140000000004"/>
    <n v="144.46"/>
    <n v="0"/>
    <n v="0"/>
    <x v="0"/>
    <x v="1"/>
    <x v="0"/>
  </r>
  <r>
    <x v="65"/>
    <x v="65"/>
    <x v="5"/>
    <s v="UN"/>
    <n v="1347"/>
    <n v="5.08"/>
    <n v="6842.76"/>
    <x v="0"/>
    <x v="10"/>
    <n v="89.8"/>
    <n v="602.16287999999997"/>
    <n v="456.18399999999997"/>
    <n v="15"/>
    <n v="0.8"/>
    <x v="0"/>
    <x v="0"/>
    <x v="1"/>
  </r>
  <r>
    <x v="69"/>
    <x v="69"/>
    <x v="5"/>
    <s v="UN"/>
    <n v="132"/>
    <n v="69"/>
    <n v="9108"/>
    <x v="0"/>
    <x v="10"/>
    <n v="583"/>
    <n v="55110.99"/>
    <n v="40227"/>
    <n v="0.22641509433962265"/>
    <n v="53"/>
    <x v="1"/>
    <x v="2"/>
    <x v="0"/>
  </r>
  <r>
    <x v="70"/>
    <x v="70"/>
    <x v="5"/>
    <s v="UN"/>
    <n v="256"/>
    <n v="7.66"/>
    <n v="1960.96"/>
    <x v="0"/>
    <x v="10"/>
    <n v="63.8"/>
    <n v="723.28783999999996"/>
    <n v="488.70799999999997"/>
    <n v="4.0125391849529786"/>
    <n v="2.9906249999999996"/>
    <x v="0"/>
    <x v="0"/>
    <x v="2"/>
  </r>
  <r>
    <x v="343"/>
    <x v="343"/>
    <x v="5"/>
    <s v="UN"/>
    <n v="194"/>
    <n v="61"/>
    <n v="11834"/>
    <x v="0"/>
    <x v="10"/>
    <n v="954"/>
    <n v="105331.14"/>
    <n v="58194"/>
    <n v="0.20335429769392033"/>
    <n v="59.010309278350519"/>
    <x v="1"/>
    <x v="2"/>
    <x v="0"/>
  </r>
  <r>
    <x v="397"/>
    <x v="397"/>
    <x v="5"/>
    <s v="UN"/>
    <n v="860"/>
    <n v="5.61"/>
    <n v="4824.6000000000004"/>
    <x v="0"/>
    <x v="10"/>
    <n v="95.5"/>
    <n v="653.62109999999996"/>
    <n v="535.755"/>
    <n v="9.0052356020942401"/>
    <n v="1.3325581395348838"/>
    <x v="0"/>
    <x v="0"/>
    <x v="3"/>
  </r>
  <r>
    <x v="72"/>
    <x v="72"/>
    <x v="5"/>
    <s v="UN"/>
    <n v="66"/>
    <n v="4.9400000000000004"/>
    <n v="326.04000000000002"/>
    <x v="0"/>
    <x v="10"/>
    <n v="65.5"/>
    <n v="563.01180000000011"/>
    <n v="323.57000000000005"/>
    <n v="1.0076335877862594"/>
    <n v="11.90909090909091"/>
    <x v="0"/>
    <x v="1"/>
    <x v="0"/>
  </r>
  <r>
    <x v="191"/>
    <x v="191"/>
    <x v="5"/>
    <s v="UN"/>
    <n v="700"/>
    <n v="7.08"/>
    <n v="4956"/>
    <x v="0"/>
    <x v="10"/>
    <n v="63.6"/>
    <n v="684.43776000000003"/>
    <n v="450.28800000000001"/>
    <n v="11.0062893081761"/>
    <n v="1.0902857142857143"/>
    <x v="0"/>
    <x v="0"/>
    <x v="3"/>
  </r>
  <r>
    <x v="192"/>
    <x v="192"/>
    <x v="6"/>
    <s v="UN"/>
    <n v="0"/>
    <n v="1.08"/>
    <n v="0"/>
    <x v="0"/>
    <x v="10"/>
    <n v="125"/>
    <n v="197.1"/>
    <n v="135"/>
    <n v="0"/>
    <n v="0"/>
    <x v="0"/>
    <x v="0"/>
    <x v="0"/>
  </r>
  <r>
    <x v="547"/>
    <x v="547"/>
    <x v="6"/>
    <s v="UN"/>
    <n v="392"/>
    <n v="3.8"/>
    <n v="1489.6"/>
    <x v="0"/>
    <x v="10"/>
    <n v="48.9"/>
    <n v="332.61779999999999"/>
    <n v="185.82"/>
    <n v="8.0163599182004095"/>
    <n v="1.4969387755102039"/>
    <x v="0"/>
    <x v="0"/>
    <x v="3"/>
  </r>
  <r>
    <x v="346"/>
    <x v="346"/>
    <x v="6"/>
    <s v="UN"/>
    <n v="545"/>
    <n v="38"/>
    <n v="20710"/>
    <x v="0"/>
    <x v="10"/>
    <n v="695"/>
    <n v="40143.199999999997"/>
    <n v="26410"/>
    <n v="0.78417266187050361"/>
    <n v="15.302752293577981"/>
    <x v="2"/>
    <x v="2"/>
    <x v="0"/>
  </r>
  <r>
    <x v="281"/>
    <x v="281"/>
    <x v="6"/>
    <s v="UN"/>
    <n v="1025"/>
    <n v="58"/>
    <n v="59450"/>
    <x v="0"/>
    <x v="10"/>
    <n v="991"/>
    <n v="98862.16"/>
    <n v="57478"/>
    <n v="1.0343087790110999"/>
    <n v="11.601951219512195"/>
    <x v="1"/>
    <x v="2"/>
    <x v="0"/>
  </r>
  <r>
    <x v="348"/>
    <x v="348"/>
    <x v="6"/>
    <s v="UN"/>
    <n v="8"/>
    <n v="7.76"/>
    <n v="62.08"/>
    <x v="0"/>
    <x v="10"/>
    <n v="150"/>
    <n v="1967.16"/>
    <n v="1164"/>
    <n v="5.3333333333333337E-2"/>
    <n v="224.99999999999997"/>
    <x v="0"/>
    <x v="1"/>
    <x v="0"/>
  </r>
  <r>
    <x v="76"/>
    <x v="76"/>
    <x v="6"/>
    <s v="UN"/>
    <n v="99"/>
    <n v="2.25"/>
    <n v="222.75"/>
    <x v="0"/>
    <x v="10"/>
    <n v="101"/>
    <n v="352.23750000000001"/>
    <n v="227.25"/>
    <n v="0.98019801980198018"/>
    <n v="12.242424242424242"/>
    <x v="0"/>
    <x v="0"/>
    <x v="0"/>
  </r>
  <r>
    <x v="488"/>
    <x v="488"/>
    <x v="6"/>
    <s v="UN"/>
    <n v="912"/>
    <n v="4.22"/>
    <n v="3848.64"/>
    <x v="0"/>
    <x v="10"/>
    <n v="82.9"/>
    <n v="549.24566000000004"/>
    <n v="349.83800000000002"/>
    <n v="11.00120627261761"/>
    <n v="1.0907894736842108"/>
    <x v="0"/>
    <x v="0"/>
    <x v="3"/>
  </r>
  <r>
    <x v="198"/>
    <x v="198"/>
    <x v="6"/>
    <s v="UN"/>
    <n v="861"/>
    <n v="3.27"/>
    <n v="2815.47"/>
    <x v="0"/>
    <x v="10"/>
    <n v="86.1"/>
    <n v="436.39784999999995"/>
    <n v="281.54699999999997"/>
    <n v="10"/>
    <n v="1.2"/>
    <x v="0"/>
    <x v="0"/>
    <x v="3"/>
  </r>
  <r>
    <x v="283"/>
    <x v="283"/>
    <x v="6"/>
    <s v="UN"/>
    <n v="1718"/>
    <n v="35"/>
    <n v="60130"/>
    <x v="0"/>
    <x v="10"/>
    <n v="596"/>
    <n v="37339.4"/>
    <n v="20860"/>
    <n v="2.8825503355704698"/>
    <n v="4.1629802095459834"/>
    <x v="2"/>
    <x v="2"/>
    <x v="0"/>
  </r>
  <r>
    <x v="548"/>
    <x v="548"/>
    <x v="6"/>
    <s v="UN"/>
    <n v="285"/>
    <n v="2.72"/>
    <n v="775.2"/>
    <x v="0"/>
    <x v="10"/>
    <n v="116"/>
    <n v="590.02240000000006"/>
    <n v="315.52000000000004"/>
    <n v="2.4568965517241379"/>
    <n v="4.8842105263157896"/>
    <x v="0"/>
    <x v="0"/>
    <x v="0"/>
  </r>
  <r>
    <x v="548"/>
    <x v="548"/>
    <x v="6"/>
    <s v="UN"/>
    <n v="28"/>
    <n v="1.1000000000000001"/>
    <n v="30.800000000000004"/>
    <x v="0"/>
    <x v="10"/>
    <n v="134"/>
    <n v="215.20400000000001"/>
    <n v="147.4"/>
    <n v="0.20895522388059701"/>
    <n v="57.428571428571431"/>
    <x v="0"/>
    <x v="0"/>
    <x v="0"/>
  </r>
  <r>
    <x v="82"/>
    <x v="82"/>
    <x v="7"/>
    <s v="UN"/>
    <n v="302"/>
    <n v="5.76"/>
    <n v="1739.52"/>
    <x v="0"/>
    <x v="10"/>
    <n v="37.700000000000003"/>
    <n v="260.58240000000001"/>
    <n v="217.15200000000002"/>
    <n v="8.0106100795755957"/>
    <n v="1.4980132450331127"/>
    <x v="0"/>
    <x v="0"/>
    <x v="3"/>
  </r>
  <r>
    <x v="456"/>
    <x v="456"/>
    <x v="7"/>
    <s v="UN"/>
    <n v="653"/>
    <n v="2.82"/>
    <n v="1841.4599999999998"/>
    <x v="0"/>
    <x v="10"/>
    <n v="51"/>
    <n v="240.17939999999999"/>
    <n v="143.82"/>
    <n v="12.803921568627452"/>
    <n v="0.93721286370597234"/>
    <x v="0"/>
    <x v="0"/>
    <x v="1"/>
  </r>
  <r>
    <x v="549"/>
    <x v="549"/>
    <x v="7"/>
    <s v="UN"/>
    <n v="642"/>
    <n v="7.59"/>
    <n v="4872.78"/>
    <x v="0"/>
    <x v="10"/>
    <n v="53.5"/>
    <n v="495.39929999999998"/>
    <n v="406.065"/>
    <n v="12"/>
    <n v="1"/>
    <x v="0"/>
    <x v="1"/>
    <x v="1"/>
  </r>
  <r>
    <x v="85"/>
    <x v="85"/>
    <x v="7"/>
    <s v="UN"/>
    <n v="823"/>
    <n v="6.4"/>
    <n v="5267.2000000000007"/>
    <x v="0"/>
    <x v="10"/>
    <n v="74.8"/>
    <n v="655.84640000000002"/>
    <n v="478.72"/>
    <n v="11.002673796791445"/>
    <n v="1.090643985419198"/>
    <x v="0"/>
    <x v="0"/>
    <x v="3"/>
  </r>
  <r>
    <x v="457"/>
    <x v="457"/>
    <x v="7"/>
    <s v="UN"/>
    <n v="629"/>
    <n v="4.01"/>
    <n v="2522.29"/>
    <x v="0"/>
    <x v="10"/>
    <n v="57.1"/>
    <n v="345.74621000000002"/>
    <n v="228.971"/>
    <n v="11.015761821366024"/>
    <n v="1.0893481717011129"/>
    <x v="0"/>
    <x v="1"/>
    <x v="3"/>
  </r>
  <r>
    <x v="458"/>
    <x v="458"/>
    <x v="7"/>
    <s v="UN"/>
    <n v="46"/>
    <n v="5.2"/>
    <n v="239.20000000000002"/>
    <x v="0"/>
    <x v="10"/>
    <n v="131"/>
    <n v="1205.7240000000002"/>
    <n v="681.2"/>
    <n v="0.35114503816793891"/>
    <n v="34.173913043478265"/>
    <x v="0"/>
    <x v="1"/>
    <x v="0"/>
  </r>
  <r>
    <x v="460"/>
    <x v="460"/>
    <x v="7"/>
    <s v="UN"/>
    <n v="145"/>
    <n v="66"/>
    <n v="9570"/>
    <x v="0"/>
    <x v="10"/>
    <n v="465"/>
    <n v="48490.2"/>
    <n v="30690"/>
    <n v="0.31182795698924731"/>
    <n v="38.482758620689658"/>
    <x v="1"/>
    <x v="2"/>
    <x v="0"/>
  </r>
  <r>
    <x v="541"/>
    <x v="541"/>
    <x v="7"/>
    <s v="UN"/>
    <n v="256"/>
    <n v="4.0599999999999996"/>
    <n v="1039.3599999999999"/>
    <x v="0"/>
    <x v="10"/>
    <n v="64"/>
    <n v="400.15359999999993"/>
    <n v="259.83999999999997"/>
    <n v="4"/>
    <n v="3"/>
    <x v="0"/>
    <x v="1"/>
    <x v="2"/>
  </r>
  <r>
    <x v="489"/>
    <x v="489"/>
    <x v="7"/>
    <s v="UN"/>
    <n v="224"/>
    <n v="3.67"/>
    <n v="822.07999999999993"/>
    <x v="0"/>
    <x v="10"/>
    <n v="145"/>
    <n v="904.65499999999997"/>
    <n v="532.15"/>
    <n v="1.5448275862068965"/>
    <n v="7.7678571428571432"/>
    <x v="0"/>
    <x v="0"/>
    <x v="0"/>
  </r>
  <r>
    <x v="462"/>
    <x v="462"/>
    <x v="7"/>
    <s v="UN"/>
    <n v="938"/>
    <n v="7.85"/>
    <n v="7363.2999999999993"/>
    <x v="0"/>
    <x v="10"/>
    <n v="78.099999999999994"/>
    <n v="907.36579999999992"/>
    <n v="613.08499999999992"/>
    <n v="12.010243277848913"/>
    <n v="0.99914712153518115"/>
    <x v="0"/>
    <x v="0"/>
    <x v="1"/>
  </r>
  <r>
    <x v="462"/>
    <x v="462"/>
    <x v="7"/>
    <s v="UN"/>
    <n v="59"/>
    <n v="1.22"/>
    <n v="71.98"/>
    <x v="0"/>
    <x v="10"/>
    <n v="141"/>
    <n v="306.19560000000001"/>
    <n v="172.02"/>
    <n v="0.41843971631205673"/>
    <n v="28.677966101694917"/>
    <x v="0"/>
    <x v="0"/>
    <x v="0"/>
  </r>
  <r>
    <x v="356"/>
    <x v="356"/>
    <x v="7"/>
    <s v="UN"/>
    <n v="240"/>
    <n v="6.2"/>
    <n v="1488"/>
    <x v="0"/>
    <x v="10"/>
    <n v="29.9"/>
    <n v="229.87119999999999"/>
    <n v="185.38"/>
    <n v="8.0267558528428093"/>
    <n v="1.4950000000000001"/>
    <x v="0"/>
    <x v="1"/>
    <x v="3"/>
  </r>
  <r>
    <x v="287"/>
    <x v="287"/>
    <x v="7"/>
    <s v="UN"/>
    <n v="621"/>
    <n v="2.6"/>
    <n v="1614.6000000000001"/>
    <x v="0"/>
    <x v="10"/>
    <n v="118"/>
    <n v="368.16"/>
    <n v="306.8"/>
    <n v="5.2627118644067794"/>
    <n v="2.2801932367149758"/>
    <x v="0"/>
    <x v="0"/>
    <x v="2"/>
  </r>
  <r>
    <x v="403"/>
    <x v="403"/>
    <x v="7"/>
    <s v="UN"/>
    <n v="1173"/>
    <n v="1.99"/>
    <n v="2334.27"/>
    <x v="0"/>
    <x v="10"/>
    <n v="90.2"/>
    <n v="269.24700000000007"/>
    <n v="179.49800000000002"/>
    <n v="13.004434589800443"/>
    <n v="0.92276214833759596"/>
    <x v="0"/>
    <x v="0"/>
    <x v="1"/>
  </r>
  <r>
    <x v="357"/>
    <x v="357"/>
    <x v="7"/>
    <s v="UN"/>
    <n v="55"/>
    <n v="2.1"/>
    <n v="115.5"/>
    <x v="0"/>
    <x v="10"/>
    <n v="120"/>
    <n v="372.96"/>
    <n v="252"/>
    <n v="0.45833333333333331"/>
    <n v="26.181818181818183"/>
    <x v="0"/>
    <x v="1"/>
    <x v="0"/>
  </r>
  <r>
    <x v="95"/>
    <x v="95"/>
    <x v="7"/>
    <s v="UN"/>
    <n v="0"/>
    <n v="58"/>
    <n v="0"/>
    <x v="0"/>
    <x v="10"/>
    <n v="863"/>
    <n v="77083.16"/>
    <n v="50054"/>
    <n v="0"/>
    <n v="0"/>
    <x v="1"/>
    <x v="2"/>
    <x v="0"/>
  </r>
  <r>
    <x v="209"/>
    <x v="209"/>
    <x v="7"/>
    <s v="UN"/>
    <n v="65"/>
    <n v="44"/>
    <n v="2860"/>
    <x v="0"/>
    <x v="10"/>
    <n v="917"/>
    <n v="52855.88"/>
    <n v="40348"/>
    <n v="7.0883315158124321E-2"/>
    <n v="169.29230769230767"/>
    <x v="1"/>
    <x v="2"/>
    <x v="0"/>
  </r>
  <r>
    <x v="96"/>
    <x v="96"/>
    <x v="7"/>
    <s v="UN"/>
    <n v="151"/>
    <n v="3.13"/>
    <n v="472.63"/>
    <x v="0"/>
    <x v="10"/>
    <n v="126"/>
    <n v="611.28899999999999"/>
    <n v="394.38"/>
    <n v="1.1984126984126984"/>
    <n v="10.013245033112582"/>
    <x v="0"/>
    <x v="1"/>
    <x v="0"/>
  </r>
  <r>
    <x v="359"/>
    <x v="359"/>
    <x v="7"/>
    <s v="UN"/>
    <n v="629"/>
    <n v="1.0900000000000001"/>
    <n v="685.61"/>
    <x v="0"/>
    <x v="10"/>
    <n v="94"/>
    <n v="191.6002"/>
    <n v="102.46000000000001"/>
    <n v="6.6914893617021276"/>
    <n v="1.7933227344992051"/>
    <x v="0"/>
    <x v="1"/>
    <x v="3"/>
  </r>
  <r>
    <x v="542"/>
    <x v="542"/>
    <x v="7"/>
    <s v="UN"/>
    <n v="959"/>
    <n v="2.95"/>
    <n v="2829.05"/>
    <x v="0"/>
    <x v="10"/>
    <n v="87.1"/>
    <n v="341.73685"/>
    <n v="256.94499999999999"/>
    <n v="11.010332950631458"/>
    <n v="1.0898852971845672"/>
    <x v="0"/>
    <x v="0"/>
    <x v="3"/>
  </r>
  <r>
    <x v="466"/>
    <x v="466"/>
    <x v="7"/>
    <s v="UN"/>
    <n v="533"/>
    <n v="6.99"/>
    <n v="3725.67"/>
    <x v="0"/>
    <x v="10"/>
    <n v="48.4"/>
    <n v="595.43615999999997"/>
    <n v="338.31599999999997"/>
    <n v="11.012396694214877"/>
    <n v="1.0896810506566603"/>
    <x v="0"/>
    <x v="0"/>
    <x v="3"/>
  </r>
  <r>
    <x v="212"/>
    <x v="212"/>
    <x v="7"/>
    <s v="UN"/>
    <n v="0"/>
    <n v="4.2699999999999996"/>
    <n v="0"/>
    <x v="0"/>
    <x v="10"/>
    <n v="123"/>
    <n v="772.05869999999993"/>
    <n v="525.20999999999992"/>
    <n v="0"/>
    <n v="0"/>
    <x v="0"/>
    <x v="1"/>
    <x v="0"/>
  </r>
  <r>
    <x v="550"/>
    <x v="550"/>
    <x v="7"/>
    <s v="UN"/>
    <n v="919"/>
    <n v="37"/>
    <n v="34003"/>
    <x v="0"/>
    <x v="10"/>
    <n v="588"/>
    <n v="29588.16"/>
    <n v="21756"/>
    <n v="1.5629251700680271"/>
    <n v="7.6779107725788904"/>
    <x v="0"/>
    <x v="2"/>
    <x v="0"/>
  </r>
  <r>
    <x v="550"/>
    <x v="550"/>
    <x v="7"/>
    <s v="UN"/>
    <n v="23"/>
    <n v="65"/>
    <n v="1495"/>
    <x v="0"/>
    <x v="10"/>
    <n v="342"/>
    <n v="27787.5"/>
    <n v="22230"/>
    <n v="6.725146198830409E-2"/>
    <n v="178.43478260869566"/>
    <x v="0"/>
    <x v="2"/>
    <x v="0"/>
  </r>
  <r>
    <x v="531"/>
    <x v="531"/>
    <x v="7"/>
    <s v="UN"/>
    <n v="374"/>
    <n v="4.1900000000000004"/>
    <n v="1567.0600000000002"/>
    <x v="0"/>
    <x v="10"/>
    <n v="149"/>
    <n v="1117.5149000000001"/>
    <n v="624.31000000000006"/>
    <n v="2.5100671140939599"/>
    <n v="4.7807486631016038"/>
    <x v="0"/>
    <x v="1"/>
    <x v="0"/>
  </r>
  <r>
    <x v="291"/>
    <x v="291"/>
    <x v="7"/>
    <s v="UN"/>
    <n v="555"/>
    <n v="5.95"/>
    <n v="3302.25"/>
    <x v="0"/>
    <x v="10"/>
    <n v="37"/>
    <n v="266.38150000000002"/>
    <n v="220.15"/>
    <n v="15"/>
    <n v="0.8"/>
    <x v="0"/>
    <x v="1"/>
    <x v="1"/>
  </r>
  <r>
    <x v="292"/>
    <x v="292"/>
    <x v="7"/>
    <s v="UN"/>
    <n v="17"/>
    <n v="2.64"/>
    <n v="44.88"/>
    <x v="0"/>
    <x v="10"/>
    <n v="62"/>
    <n v="307.71839999999997"/>
    <n v="163.68"/>
    <n v="0.27419354838709675"/>
    <n v="43.764705882352942"/>
    <x v="0"/>
    <x v="1"/>
    <x v="0"/>
  </r>
  <r>
    <x v="104"/>
    <x v="104"/>
    <x v="7"/>
    <s v="UN"/>
    <n v="24"/>
    <n v="5.96"/>
    <n v="143.04"/>
    <x v="0"/>
    <x v="10"/>
    <n v="51"/>
    <n v="455.94"/>
    <n v="303.95999999999998"/>
    <n v="0.47058823529411764"/>
    <n v="25.5"/>
    <x v="0"/>
    <x v="1"/>
    <x v="0"/>
  </r>
  <r>
    <x v="294"/>
    <x v="294"/>
    <x v="7"/>
    <s v="UN"/>
    <n v="0"/>
    <n v="7.84"/>
    <n v="0"/>
    <x v="0"/>
    <x v="10"/>
    <n v="38.4"/>
    <n v="454.59456"/>
    <n v="301.05599999999998"/>
    <n v="0"/>
    <n v="0"/>
    <x v="0"/>
    <x v="1"/>
    <x v="0"/>
  </r>
  <r>
    <x v="493"/>
    <x v="493"/>
    <x v="7"/>
    <s v="UN"/>
    <n v="158"/>
    <n v="35.299999999999997"/>
    <n v="5577.4"/>
    <x v="0"/>
    <x v="10"/>
    <n v="0"/>
    <n v="0"/>
    <n v="0"/>
    <n v="0"/>
    <n v="0"/>
    <x v="0"/>
    <x v="0"/>
    <x v="4"/>
  </r>
  <r>
    <x v="513"/>
    <x v="513"/>
    <x v="7"/>
    <s v="UN"/>
    <n v="337"/>
    <n v="17"/>
    <n v="5729"/>
    <x v="0"/>
    <x v="10"/>
    <n v="0"/>
    <n v="0"/>
    <n v="0"/>
    <n v="0"/>
    <n v="0"/>
    <x v="0"/>
    <x v="0"/>
    <x v="4"/>
  </r>
  <r>
    <x v="114"/>
    <x v="114"/>
    <x v="7"/>
    <s v="UN"/>
    <n v="0"/>
    <n v="58"/>
    <n v="0"/>
    <x v="0"/>
    <x v="10"/>
    <n v="891"/>
    <n v="68731.740000000005"/>
    <n v="51678"/>
    <n v="0"/>
    <n v="0"/>
    <x v="1"/>
    <x v="2"/>
    <x v="0"/>
  </r>
  <r>
    <x v="408"/>
    <x v="408"/>
    <x v="7"/>
    <s v="UN"/>
    <n v="245"/>
    <n v="7.86"/>
    <n v="1925.7"/>
    <x v="0"/>
    <x v="10"/>
    <n v="125"/>
    <n v="1680.075"/>
    <n v="982.5"/>
    <n v="1.96"/>
    <n v="6.1224489795918364"/>
    <x v="0"/>
    <x v="0"/>
    <x v="0"/>
  </r>
  <r>
    <x v="409"/>
    <x v="409"/>
    <x v="7"/>
    <s v="UN"/>
    <n v="356"/>
    <n v="32.200000000000003"/>
    <n v="11463.2"/>
    <x v="0"/>
    <x v="10"/>
    <n v="0"/>
    <n v="0"/>
    <n v="0"/>
    <n v="0"/>
    <n v="0"/>
    <x v="0"/>
    <x v="0"/>
    <x v="4"/>
  </r>
  <r>
    <x v="117"/>
    <x v="117"/>
    <x v="7"/>
    <s v="UN"/>
    <n v="295"/>
    <n v="1.05"/>
    <n v="309.75"/>
    <x v="0"/>
    <x v="10"/>
    <n v="126"/>
    <n v="173.31300000000002"/>
    <n v="132.30000000000001"/>
    <n v="2.3412698412698414"/>
    <n v="5.1254237288135593"/>
    <x v="0"/>
    <x v="0"/>
    <x v="0"/>
  </r>
  <r>
    <x v="494"/>
    <x v="494"/>
    <x v="7"/>
    <s v="UN"/>
    <n v="1034"/>
    <n v="2.5099999999999998"/>
    <n v="2595.3399999999997"/>
    <x v="0"/>
    <x v="10"/>
    <n v="119"/>
    <n v="394.27080000000001"/>
    <n v="298.69"/>
    <n v="8.6890756302521002"/>
    <n v="1.3810444874274663"/>
    <x v="0"/>
    <x v="1"/>
    <x v="3"/>
  </r>
  <r>
    <x v="219"/>
    <x v="219"/>
    <x v="7"/>
    <s v="UN"/>
    <n v="923"/>
    <n v="2.97"/>
    <n v="2741.3100000000004"/>
    <x v="0"/>
    <x v="10"/>
    <n v="92.3"/>
    <n v="337.18113000000005"/>
    <n v="274.13100000000003"/>
    <n v="10"/>
    <n v="1.2"/>
    <x v="0"/>
    <x v="0"/>
    <x v="3"/>
  </r>
  <r>
    <x v="220"/>
    <x v="220"/>
    <x v="7"/>
    <s v="UN"/>
    <n v="290"/>
    <n v="69"/>
    <n v="20010"/>
    <x v="0"/>
    <x v="10"/>
    <n v="666"/>
    <n v="65714.22"/>
    <n v="45954"/>
    <n v="0.43543543543543545"/>
    <n v="27.558620689655172"/>
    <x v="1"/>
    <x v="2"/>
    <x v="0"/>
  </r>
  <r>
    <x v="533"/>
    <x v="533"/>
    <x v="7"/>
    <s v="UN"/>
    <n v="30"/>
    <n v="3.47"/>
    <n v="104.10000000000001"/>
    <x v="0"/>
    <x v="10"/>
    <n v="107"/>
    <n v="608.91560000000004"/>
    <n v="371.29"/>
    <n v="0.28037383177570091"/>
    <n v="42.800000000000004"/>
    <x v="0"/>
    <x v="1"/>
    <x v="0"/>
  </r>
  <r>
    <x v="534"/>
    <x v="534"/>
    <x v="7"/>
    <s v="UN"/>
    <n v="745"/>
    <n v="40"/>
    <n v="29800"/>
    <x v="0"/>
    <x v="10"/>
    <n v="926"/>
    <n v="52226.400000000001"/>
    <n v="37040"/>
    <n v="0.80453563714902809"/>
    <n v="14.915436241610738"/>
    <x v="1"/>
    <x v="2"/>
    <x v="0"/>
  </r>
  <r>
    <x v="120"/>
    <x v="120"/>
    <x v="8"/>
    <s v="UN"/>
    <n v="882"/>
    <n v="39"/>
    <n v="34398"/>
    <x v="0"/>
    <x v="10"/>
    <n v="398"/>
    <n v="28405.26"/>
    <n v="15522"/>
    <n v="2.2160804020100504"/>
    <n v="5.4149659863945576"/>
    <x v="1"/>
    <x v="2"/>
    <x v="0"/>
  </r>
  <r>
    <x v="365"/>
    <x v="365"/>
    <x v="8"/>
    <s v="UN"/>
    <n v="459"/>
    <n v="6.64"/>
    <n v="3047.7599999999998"/>
    <x v="0"/>
    <x v="10"/>
    <n v="76.5"/>
    <n v="629.87040000000002"/>
    <n v="507.96"/>
    <n v="6"/>
    <n v="2"/>
    <x v="0"/>
    <x v="0"/>
    <x v="3"/>
  </r>
  <r>
    <x v="122"/>
    <x v="122"/>
    <x v="8"/>
    <s v="UN"/>
    <n v="61"/>
    <n v="5.75"/>
    <n v="350.75"/>
    <x v="0"/>
    <x v="10"/>
    <n v="111"/>
    <n v="785.04750000000001"/>
    <n v="638.25"/>
    <n v="0.5495495495495496"/>
    <n v="21.83606557377049"/>
    <x v="0"/>
    <x v="1"/>
    <x v="0"/>
  </r>
  <r>
    <x v="122"/>
    <x v="122"/>
    <x v="8"/>
    <s v="UN"/>
    <n v="81"/>
    <n v="3.29"/>
    <n v="266.49"/>
    <x v="0"/>
    <x v="10"/>
    <n v="116"/>
    <n v="660.23720000000003"/>
    <n v="381.64"/>
    <n v="0.69827586206896552"/>
    <n v="17.185185185185183"/>
    <x v="0"/>
    <x v="1"/>
    <x v="0"/>
  </r>
  <r>
    <x v="225"/>
    <x v="225"/>
    <x v="8"/>
    <s v="UN"/>
    <n v="309"/>
    <n v="3.54"/>
    <n v="1093.8599999999999"/>
    <x v="0"/>
    <x v="10"/>
    <n v="135"/>
    <n v="597.375"/>
    <n v="477.9"/>
    <n v="2.2888888888888888"/>
    <n v="5.2427184466019421"/>
    <x v="0"/>
    <x v="1"/>
    <x v="0"/>
  </r>
  <r>
    <x v="413"/>
    <x v="413"/>
    <x v="8"/>
    <s v="UN"/>
    <n v="67"/>
    <n v="6.78"/>
    <n v="454.26"/>
    <x v="0"/>
    <x v="10"/>
    <n v="128"/>
    <n v="1275.7248000000002"/>
    <n v="867.84"/>
    <n v="0.5234375"/>
    <n v="22.925373134328357"/>
    <x v="0"/>
    <x v="1"/>
    <x v="0"/>
  </r>
  <r>
    <x v="369"/>
    <x v="369"/>
    <x v="8"/>
    <s v="UN"/>
    <n v="16"/>
    <n v="4.38"/>
    <n v="70.08"/>
    <x v="0"/>
    <x v="10"/>
    <n v="50"/>
    <n v="374.49"/>
    <n v="219"/>
    <n v="0.32"/>
    <n v="37.5"/>
    <x v="0"/>
    <x v="0"/>
    <x v="0"/>
  </r>
  <r>
    <x v="226"/>
    <x v="226"/>
    <x v="8"/>
    <s v="UN"/>
    <n v="310"/>
    <n v="6.1"/>
    <n v="1891"/>
    <x v="0"/>
    <x v="10"/>
    <n v="119"/>
    <n v="1117.886"/>
    <n v="725.9"/>
    <n v="2.6050420168067228"/>
    <n v="4.6064516129032258"/>
    <x v="0"/>
    <x v="0"/>
    <x v="0"/>
  </r>
  <r>
    <x v="228"/>
    <x v="228"/>
    <x v="0"/>
    <s v="UN"/>
    <n v="1046"/>
    <n v="71"/>
    <n v="74266"/>
    <x v="0"/>
    <x v="11"/>
    <n v="910"/>
    <n v="105960.4"/>
    <n v="64610"/>
    <n v="1.1494505494505494"/>
    <n v="10.439770554493309"/>
    <x v="1"/>
    <x v="2"/>
    <x v="0"/>
  </r>
  <r>
    <x v="302"/>
    <x v="302"/>
    <x v="0"/>
    <s v="UN"/>
    <n v="536"/>
    <n v="2.62"/>
    <n v="1404.3200000000002"/>
    <x v="0"/>
    <x v="11"/>
    <n v="76.5"/>
    <n v="356.7654"/>
    <n v="200.43"/>
    <n v="7.0065359477124183"/>
    <n v="1.7126865671641791"/>
    <x v="0"/>
    <x v="0"/>
    <x v="3"/>
  </r>
  <r>
    <x v="302"/>
    <x v="302"/>
    <x v="0"/>
    <s v="UN"/>
    <n v="322"/>
    <n v="2.37"/>
    <n v="763.14"/>
    <x v="0"/>
    <x v="11"/>
    <n v="92"/>
    <n v="348.86400000000003"/>
    <n v="218.04000000000002"/>
    <n v="3.5"/>
    <n v="3.4285714285714284"/>
    <x v="0"/>
    <x v="0"/>
    <x v="2"/>
  </r>
  <r>
    <x v="0"/>
    <x v="0"/>
    <x v="0"/>
    <s v="UN"/>
    <n v="372"/>
    <n v="3.68"/>
    <n v="1368.96"/>
    <x v="0"/>
    <x v="11"/>
    <n v="116"/>
    <n v="614.70720000000006"/>
    <n v="426.88"/>
    <n v="3.2068965517241379"/>
    <n v="3.741935483870968"/>
    <x v="0"/>
    <x v="0"/>
    <x v="2"/>
  </r>
  <r>
    <x v="126"/>
    <x v="126"/>
    <x v="0"/>
    <s v="UN"/>
    <n v="636"/>
    <n v="50"/>
    <n v="31800"/>
    <x v="0"/>
    <x v="11"/>
    <n v="919"/>
    <n v="60194.5"/>
    <n v="45950"/>
    <n v="0.69205658324265507"/>
    <n v="17.339622641509433"/>
    <x v="1"/>
    <x v="2"/>
    <x v="0"/>
  </r>
  <r>
    <x v="127"/>
    <x v="127"/>
    <x v="9"/>
    <s v="UN"/>
    <n v="780"/>
    <n v="47"/>
    <n v="36660"/>
    <x v="0"/>
    <x v="11"/>
    <n v="744"/>
    <n v="47556.480000000003"/>
    <n v="34968"/>
    <n v="1.0483870967741935"/>
    <n v="11.446153846153846"/>
    <x v="2"/>
    <x v="2"/>
    <x v="0"/>
  </r>
  <r>
    <x v="230"/>
    <x v="230"/>
    <x v="1"/>
    <s v="UN"/>
    <n v="561"/>
    <n v="1.29"/>
    <n v="723.69"/>
    <x v="0"/>
    <x v="11"/>
    <n v="76"/>
    <n v="157.84440000000001"/>
    <n v="98.04"/>
    <n v="7.3815789473684212"/>
    <n v="1.625668449197861"/>
    <x v="0"/>
    <x v="0"/>
    <x v="3"/>
  </r>
  <r>
    <x v="131"/>
    <x v="131"/>
    <x v="1"/>
    <s v="UN"/>
    <n v="163"/>
    <n v="47"/>
    <n v="7661"/>
    <x v="0"/>
    <x v="11"/>
    <n v="612"/>
    <n v="44296.56"/>
    <n v="28764"/>
    <n v="0.26633986928104575"/>
    <n v="45.055214723926383"/>
    <x v="1"/>
    <x v="2"/>
    <x v="0"/>
  </r>
  <r>
    <x v="132"/>
    <x v="132"/>
    <x v="1"/>
    <s v="UN"/>
    <n v="909"/>
    <n v="33"/>
    <n v="29997"/>
    <x v="0"/>
    <x v="11"/>
    <n v="636"/>
    <n v="39037.68"/>
    <n v="20988"/>
    <n v="1.429245283018868"/>
    <n v="8.3960396039603964"/>
    <x v="1"/>
    <x v="2"/>
    <x v="0"/>
  </r>
  <r>
    <x v="5"/>
    <x v="5"/>
    <x v="2"/>
    <s v="UN"/>
    <n v="92"/>
    <n v="66"/>
    <n v="6072"/>
    <x v="0"/>
    <x v="11"/>
    <n v="300"/>
    <n v="31680"/>
    <n v="19800"/>
    <n v="0.30666666666666664"/>
    <n v="39.130434782608695"/>
    <x v="1"/>
    <x v="2"/>
    <x v="0"/>
  </r>
  <r>
    <x v="6"/>
    <x v="6"/>
    <x v="2"/>
    <s v="UN"/>
    <n v="1197"/>
    <n v="6.77"/>
    <n v="8103.69"/>
    <x v="0"/>
    <x v="11"/>
    <n v="85.5"/>
    <n v="989.80784999999992"/>
    <n v="578.83499999999992"/>
    <n v="14"/>
    <n v="0.8571428571428571"/>
    <x v="0"/>
    <x v="0"/>
    <x v="1"/>
  </r>
  <r>
    <x v="134"/>
    <x v="134"/>
    <x v="2"/>
    <s v="UN"/>
    <n v="962"/>
    <n v="4.9000000000000004"/>
    <n v="4713.8"/>
    <x v="0"/>
    <x v="11"/>
    <n v="68.7"/>
    <n v="528.5091000000001"/>
    <n v="336.63000000000005"/>
    <n v="14.002911208151382"/>
    <n v="0.85696465696465707"/>
    <x v="0"/>
    <x v="1"/>
    <x v="1"/>
  </r>
  <r>
    <x v="474"/>
    <x v="474"/>
    <x v="2"/>
    <s v="UN"/>
    <n v="1493"/>
    <n v="5.04"/>
    <n v="7524.72"/>
    <x v="0"/>
    <x v="11"/>
    <n v="93.3"/>
    <n v="648.92016000000001"/>
    <n v="470.23199999999997"/>
    <n v="16.0021436227224"/>
    <n v="0.74989953114534502"/>
    <x v="0"/>
    <x v="0"/>
    <x v="1"/>
  </r>
  <r>
    <x v="138"/>
    <x v="138"/>
    <x v="2"/>
    <s v="UN"/>
    <n v="252"/>
    <n v="4.6100000000000003"/>
    <n v="1161.72"/>
    <x v="0"/>
    <x v="11"/>
    <n v="148"/>
    <n v="1159.8760000000002"/>
    <n v="682.28000000000009"/>
    <n v="1.7027027027027026"/>
    <n v="7.0476190476190483"/>
    <x v="0"/>
    <x v="1"/>
    <x v="0"/>
  </r>
  <r>
    <x v="475"/>
    <x v="475"/>
    <x v="2"/>
    <s v="UN"/>
    <n v="656"/>
    <n v="70"/>
    <n v="45920"/>
    <x v="0"/>
    <x v="11"/>
    <n v="484"/>
    <n v="50142.400000000001"/>
    <n v="33880"/>
    <n v="1.3553719008264462"/>
    <n v="8.8536585365853657"/>
    <x v="1"/>
    <x v="2"/>
    <x v="0"/>
  </r>
  <r>
    <x v="141"/>
    <x v="141"/>
    <x v="3"/>
    <s v="UN"/>
    <n v="85"/>
    <n v="3.79"/>
    <n v="322.14999999999998"/>
    <x v="0"/>
    <x v="11"/>
    <n v="85"/>
    <n v="592.75599999999997"/>
    <n v="322.14999999999998"/>
    <n v="1"/>
    <n v="12"/>
    <x v="0"/>
    <x v="0"/>
    <x v="0"/>
  </r>
  <r>
    <x v="422"/>
    <x v="422"/>
    <x v="3"/>
    <s v="UN"/>
    <n v="343"/>
    <n v="6.24"/>
    <n v="2140.3200000000002"/>
    <x v="0"/>
    <x v="11"/>
    <n v="139"/>
    <n v="1066.8527999999999"/>
    <n v="867.36"/>
    <n v="2.4676258992805757"/>
    <n v="4.8629737609329444"/>
    <x v="0"/>
    <x v="0"/>
    <x v="0"/>
  </r>
  <r>
    <x v="422"/>
    <x v="422"/>
    <x v="3"/>
    <s v="UN"/>
    <n v="1467"/>
    <n v="5.37"/>
    <n v="7877.79"/>
    <x v="0"/>
    <x v="11"/>
    <n v="97.8"/>
    <n v="929.57922000000008"/>
    <n v="525.18600000000004"/>
    <n v="15"/>
    <n v="0.8"/>
    <x v="0"/>
    <x v="0"/>
    <x v="1"/>
  </r>
  <r>
    <x v="143"/>
    <x v="143"/>
    <x v="3"/>
    <s v="UN"/>
    <n v="603"/>
    <n v="5.08"/>
    <n v="3063.2400000000002"/>
    <x v="0"/>
    <x v="11"/>
    <n v="67"/>
    <n v="605.84080000000006"/>
    <n v="340.36"/>
    <n v="9"/>
    <n v="1.3333333333333333"/>
    <x v="0"/>
    <x v="1"/>
    <x v="3"/>
  </r>
  <r>
    <x v="312"/>
    <x v="312"/>
    <x v="3"/>
    <s v="UN"/>
    <n v="486"/>
    <n v="7.32"/>
    <n v="3557.52"/>
    <x v="0"/>
    <x v="11"/>
    <n v="69.400000000000006"/>
    <n v="685.81079999999997"/>
    <n v="508.00800000000004"/>
    <n v="7.0028818443804033"/>
    <n v="1.7135802469135804"/>
    <x v="0"/>
    <x v="1"/>
    <x v="3"/>
  </r>
  <r>
    <x v="313"/>
    <x v="313"/>
    <x v="3"/>
    <s v="UN"/>
    <n v="92"/>
    <n v="66"/>
    <n v="6072"/>
    <x v="0"/>
    <x v="11"/>
    <n v="882"/>
    <n v="78004.08"/>
    <n v="58212"/>
    <n v="0.10430839002267574"/>
    <n v="115.04347826086956"/>
    <x v="1"/>
    <x v="2"/>
    <x v="0"/>
  </r>
  <r>
    <x v="425"/>
    <x v="425"/>
    <x v="3"/>
    <s v="UN"/>
    <n v="82"/>
    <n v="5"/>
    <n v="410"/>
    <x v="0"/>
    <x v="11"/>
    <n v="81.7"/>
    <n v="596.41"/>
    <n v="408.5"/>
    <n v="1.003671970624235"/>
    <n v="11.956097560975611"/>
    <x v="0"/>
    <x v="0"/>
    <x v="0"/>
  </r>
  <r>
    <x v="246"/>
    <x v="246"/>
    <x v="3"/>
    <s v="UN"/>
    <n v="36"/>
    <n v="6.64"/>
    <n v="239.04"/>
    <x v="0"/>
    <x v="11"/>
    <n v="35.1"/>
    <n v="328.62023999999997"/>
    <n v="233.06399999999999"/>
    <n v="1.0256410256410255"/>
    <n v="11.700000000000001"/>
    <x v="0"/>
    <x v="1"/>
    <x v="0"/>
  </r>
  <r>
    <x v="12"/>
    <x v="12"/>
    <x v="3"/>
    <s v="UN"/>
    <n v="728"/>
    <n v="6.11"/>
    <n v="4448.08"/>
    <x v="0"/>
    <x v="11"/>
    <n v="56"/>
    <n v="615.88800000000003"/>
    <n v="342.16"/>
    <n v="13"/>
    <n v="0.92307692307692313"/>
    <x v="0"/>
    <x v="0"/>
    <x v="1"/>
  </r>
  <r>
    <x v="551"/>
    <x v="551"/>
    <x v="3"/>
    <s v="UN"/>
    <n v="8"/>
    <n v="4.09"/>
    <n v="32.72"/>
    <x v="0"/>
    <x v="11"/>
    <n v="99"/>
    <n v="599.26679999999988"/>
    <n v="404.90999999999997"/>
    <n v="8.0808080808080815E-2"/>
    <n v="148.5"/>
    <x v="0"/>
    <x v="0"/>
    <x v="0"/>
  </r>
  <r>
    <x v="247"/>
    <x v="247"/>
    <x v="3"/>
    <s v="UN"/>
    <n v="12"/>
    <n v="6.52"/>
    <n v="78.239999999999995"/>
    <x v="0"/>
    <x v="11"/>
    <n v="74"/>
    <n v="738.19439999999986"/>
    <n v="482.47999999999996"/>
    <n v="0.16216216216216217"/>
    <n v="74"/>
    <x v="0"/>
    <x v="0"/>
    <x v="0"/>
  </r>
  <r>
    <x v="247"/>
    <x v="247"/>
    <x v="3"/>
    <s v="UN"/>
    <n v="678"/>
    <n v="2.9"/>
    <n v="1966.2"/>
    <x v="0"/>
    <x v="11"/>
    <n v="56.5"/>
    <n v="201.53549999999998"/>
    <n v="163.85"/>
    <n v="12"/>
    <n v="1"/>
    <x v="0"/>
    <x v="0"/>
    <x v="1"/>
  </r>
  <r>
    <x v="248"/>
    <x v="248"/>
    <x v="3"/>
    <s v="UN"/>
    <n v="869"/>
    <n v="2.88"/>
    <n v="2502.7199999999998"/>
    <x v="0"/>
    <x v="11"/>
    <n v="96.5"/>
    <n v="339.06240000000003"/>
    <n v="277.92"/>
    <n v="9.0051813471502591"/>
    <n v="1.332566168009206"/>
    <x v="0"/>
    <x v="0"/>
    <x v="3"/>
  </r>
  <r>
    <x v="14"/>
    <x v="14"/>
    <x v="3"/>
    <s v="UN"/>
    <n v="91"/>
    <n v="7.56"/>
    <n v="687.95999999999992"/>
    <x v="0"/>
    <x v="11"/>
    <n v="45.5"/>
    <n v="450.61379999999997"/>
    <n v="343.97999999999996"/>
    <n v="2"/>
    <n v="6"/>
    <x v="0"/>
    <x v="1"/>
    <x v="0"/>
  </r>
  <r>
    <x v="518"/>
    <x v="518"/>
    <x v="3"/>
    <s v="UN"/>
    <n v="1381"/>
    <n v="73"/>
    <n v="100813"/>
    <x v="0"/>
    <x v="11"/>
    <n v="898"/>
    <n v="120619.36"/>
    <n v="65554"/>
    <n v="1.5378619153674833"/>
    <n v="7.8030412744388125"/>
    <x v="1"/>
    <x v="2"/>
    <x v="0"/>
  </r>
  <r>
    <x v="317"/>
    <x v="317"/>
    <x v="3"/>
    <s v="UN"/>
    <n v="733"/>
    <n v="31"/>
    <n v="22723"/>
    <x v="0"/>
    <x v="11"/>
    <n v="377"/>
    <n v="19166.68"/>
    <n v="11687"/>
    <n v="1.9442970822281167"/>
    <n v="6.1718963165075031"/>
    <x v="1"/>
    <x v="2"/>
    <x v="0"/>
  </r>
  <r>
    <x v="152"/>
    <x v="152"/>
    <x v="3"/>
    <s v="UN"/>
    <n v="13"/>
    <n v="5.77"/>
    <n v="75.009999999999991"/>
    <x v="0"/>
    <x v="11"/>
    <n v="128"/>
    <n v="1248.1663999999998"/>
    <n v="738.56"/>
    <n v="0.1015625"/>
    <n v="118.15384615384616"/>
    <x v="0"/>
    <x v="1"/>
    <x v="0"/>
  </r>
  <r>
    <x v="17"/>
    <x v="17"/>
    <x v="3"/>
    <s v="UN"/>
    <n v="1588"/>
    <n v="4.6399999999999997"/>
    <n v="7368.32"/>
    <x v="0"/>
    <x v="11"/>
    <n v="88.2"/>
    <n v="495.19008000000002"/>
    <n v="409.24799999999999"/>
    <n v="18.004535147392289"/>
    <n v="0.66649874055415625"/>
    <x v="0"/>
    <x v="1"/>
    <x v="1"/>
  </r>
  <r>
    <x v="153"/>
    <x v="153"/>
    <x v="3"/>
    <s v="UN"/>
    <n v="775"/>
    <n v="4.59"/>
    <n v="3557.25"/>
    <x v="0"/>
    <x v="11"/>
    <n v="86.1"/>
    <n v="750.87810000000002"/>
    <n v="395.19899999999996"/>
    <n v="9.0011614401858306"/>
    <n v="1.3331612903225807"/>
    <x v="0"/>
    <x v="0"/>
    <x v="3"/>
  </r>
  <r>
    <x v="156"/>
    <x v="156"/>
    <x v="3"/>
    <s v="UN"/>
    <n v="934"/>
    <n v="32"/>
    <n v="29888"/>
    <x v="0"/>
    <x v="11"/>
    <n v="743"/>
    <n v="40894.720000000001"/>
    <n v="23776"/>
    <n v="1.2570659488559892"/>
    <n v="9.5460385438972164"/>
    <x v="2"/>
    <x v="2"/>
    <x v="0"/>
  </r>
  <r>
    <x v="158"/>
    <x v="158"/>
    <x v="3"/>
    <s v="UN"/>
    <n v="289"/>
    <n v="5.6"/>
    <n v="1618.3999999999999"/>
    <x v="0"/>
    <x v="11"/>
    <n v="48.1"/>
    <n v="468.68639999999999"/>
    <n v="269.36"/>
    <n v="6.0083160083160081"/>
    <n v="1.9972318339100348"/>
    <x v="0"/>
    <x v="2"/>
    <x v="3"/>
  </r>
  <r>
    <x v="377"/>
    <x v="377"/>
    <x v="3"/>
    <s v="UN"/>
    <n v="274"/>
    <n v="6.27"/>
    <n v="1717.9799999999998"/>
    <x v="0"/>
    <x v="11"/>
    <n v="68.3"/>
    <n v="668.05595999999991"/>
    <n v="428.24099999999993"/>
    <n v="4.0117130307467059"/>
    <n v="2.9912408759124087"/>
    <x v="0"/>
    <x v="1"/>
    <x v="2"/>
  </r>
  <r>
    <x v="377"/>
    <x v="377"/>
    <x v="3"/>
    <s v="UN"/>
    <n v="0"/>
    <n v="1.58"/>
    <n v="0"/>
    <x v="0"/>
    <x v="11"/>
    <n v="132"/>
    <n v="291.98400000000004"/>
    <n v="208.56"/>
    <n v="0"/>
    <n v="0"/>
    <x v="0"/>
    <x v="1"/>
    <x v="0"/>
  </r>
  <r>
    <x v="161"/>
    <x v="161"/>
    <x v="3"/>
    <s v="UN"/>
    <n v="285"/>
    <n v="7.89"/>
    <n v="2248.65"/>
    <x v="0"/>
    <x v="11"/>
    <n v="71.2"/>
    <n v="1056.12384"/>
    <n v="561.76800000000003"/>
    <n v="4.0028089887640448"/>
    <n v="2.9978947368421052"/>
    <x v="0"/>
    <x v="1"/>
    <x v="2"/>
  </r>
  <r>
    <x v="380"/>
    <x v="380"/>
    <x v="3"/>
    <s v="UN"/>
    <n v="165"/>
    <n v="3.82"/>
    <n v="630.29999999999995"/>
    <x v="0"/>
    <x v="11"/>
    <n v="146"/>
    <n v="1048.5136"/>
    <n v="557.72"/>
    <n v="1.1301369863013699"/>
    <n v="10.618181818181817"/>
    <x v="0"/>
    <x v="0"/>
    <x v="0"/>
  </r>
  <r>
    <x v="23"/>
    <x v="23"/>
    <x v="3"/>
    <s v="UN"/>
    <n v="129"/>
    <n v="3.71"/>
    <n v="478.59"/>
    <x v="0"/>
    <x v="11"/>
    <n v="115"/>
    <n v="699.7059999999999"/>
    <n v="426.65"/>
    <n v="1.1217391304347826"/>
    <n v="10.697674418604651"/>
    <x v="0"/>
    <x v="0"/>
    <x v="0"/>
  </r>
  <r>
    <x v="432"/>
    <x v="432"/>
    <x v="3"/>
    <s v="UN"/>
    <n v="257"/>
    <n v="6.31"/>
    <n v="1621.6699999999998"/>
    <x v="0"/>
    <x v="11"/>
    <n v="85.6"/>
    <n v="712.97951999999987"/>
    <n v="540.13599999999997"/>
    <n v="3.0023364485981312"/>
    <n v="3.9968871595330735"/>
    <x v="0"/>
    <x v="1"/>
    <x v="2"/>
  </r>
  <r>
    <x v="251"/>
    <x v="251"/>
    <x v="3"/>
    <s v="UN"/>
    <n v="157"/>
    <n v="3.45"/>
    <n v="541.65"/>
    <x v="0"/>
    <x v="11"/>
    <n v="78.2"/>
    <n v="391.19550000000004"/>
    <n v="269.79000000000002"/>
    <n v="2.0076726342710995"/>
    <n v="5.977070063694268"/>
    <x v="0"/>
    <x v="1"/>
    <x v="0"/>
  </r>
  <r>
    <x v="552"/>
    <x v="552"/>
    <x v="3"/>
    <s v="UN"/>
    <n v="497"/>
    <n v="7.65"/>
    <n v="3802.05"/>
    <x v="0"/>
    <x v="11"/>
    <n v="99.4"/>
    <n v="996.13710000000003"/>
    <n v="760.41000000000008"/>
    <n v="5"/>
    <n v="2.4"/>
    <x v="0"/>
    <x v="0"/>
    <x v="2"/>
  </r>
  <r>
    <x v="320"/>
    <x v="320"/>
    <x v="3"/>
    <s v="UN"/>
    <n v="273"/>
    <n v="4.8899999999999997"/>
    <n v="1334.9699999999998"/>
    <x v="0"/>
    <x v="11"/>
    <n v="38.9"/>
    <n v="315.76685999999995"/>
    <n v="190.22099999999998"/>
    <n v="7.017994858611825"/>
    <n v="1.70989010989011"/>
    <x v="0"/>
    <x v="1"/>
    <x v="3"/>
  </r>
  <r>
    <x v="437"/>
    <x v="437"/>
    <x v="3"/>
    <s v="UN"/>
    <n v="947"/>
    <n v="2.2999999999999998"/>
    <n v="2178.1"/>
    <x v="0"/>
    <x v="11"/>
    <n v="105"/>
    <n v="451.6049999999999"/>
    <n v="241.49999999999997"/>
    <n v="9.019047619047619"/>
    <n v="1.3305174234424499"/>
    <x v="0"/>
    <x v="1"/>
    <x v="3"/>
  </r>
  <r>
    <x v="322"/>
    <x v="322"/>
    <x v="3"/>
    <s v="UN"/>
    <n v="0"/>
    <n v="3.98"/>
    <n v="0"/>
    <x v="0"/>
    <x v="11"/>
    <n v="74.900000000000006"/>
    <n v="408.39974000000001"/>
    <n v="298.10200000000003"/>
    <n v="0"/>
    <n v="0"/>
    <x v="0"/>
    <x v="1"/>
    <x v="0"/>
  </r>
  <r>
    <x v="257"/>
    <x v="257"/>
    <x v="3"/>
    <s v="UN"/>
    <n v="1"/>
    <n v="6.77"/>
    <n v="6.77"/>
    <x v="0"/>
    <x v="11"/>
    <n v="120"/>
    <n v="1169.856"/>
    <n v="812.4"/>
    <n v="8.3333333333333332E-3"/>
    <n v="1440"/>
    <x v="0"/>
    <x v="1"/>
    <x v="0"/>
  </r>
  <r>
    <x v="325"/>
    <x v="325"/>
    <x v="3"/>
    <s v="UN"/>
    <n v="74"/>
    <n v="4.6900000000000004"/>
    <n v="347.06"/>
    <x v="0"/>
    <x v="11"/>
    <n v="53"/>
    <n v="360.42650000000003"/>
    <n v="248.57000000000002"/>
    <n v="1.3962264150943395"/>
    <n v="8.5945945945945947"/>
    <x v="0"/>
    <x v="0"/>
    <x v="0"/>
  </r>
  <r>
    <x v="501"/>
    <x v="501"/>
    <x v="3"/>
    <s v="UN"/>
    <n v="90"/>
    <n v="3.75"/>
    <n v="337.5"/>
    <x v="0"/>
    <x v="11"/>
    <n v="65"/>
    <n v="431.4375"/>
    <n v="243.75"/>
    <n v="1.3846153846153846"/>
    <n v="8.6666666666666661"/>
    <x v="0"/>
    <x v="0"/>
    <x v="0"/>
  </r>
  <r>
    <x v="36"/>
    <x v="36"/>
    <x v="3"/>
    <s v="UN"/>
    <n v="1093"/>
    <n v="63"/>
    <n v="68859"/>
    <x v="0"/>
    <x v="11"/>
    <n v="689"/>
    <n v="76396.320000000007"/>
    <n v="43407"/>
    <n v="1.5863570391872279"/>
    <n v="7.5645013723696248"/>
    <x v="1"/>
    <x v="2"/>
    <x v="0"/>
  </r>
  <r>
    <x v="38"/>
    <x v="38"/>
    <x v="3"/>
    <s v="UN"/>
    <n v="306"/>
    <n v="3.97"/>
    <n v="1214.8200000000002"/>
    <x v="0"/>
    <x v="11"/>
    <n v="43.7"/>
    <n v="227.27059000000006"/>
    <n v="173.48900000000003"/>
    <n v="7.00228832951945"/>
    <n v="1.7137254901960786"/>
    <x v="0"/>
    <x v="0"/>
    <x v="3"/>
  </r>
  <r>
    <x v="40"/>
    <x v="40"/>
    <x v="3"/>
    <s v="UN"/>
    <n v="14"/>
    <n v="7.1"/>
    <n v="99.399999999999991"/>
    <x v="0"/>
    <x v="11"/>
    <n v="101"/>
    <n v="1168.8729999999998"/>
    <n v="717.09999999999991"/>
    <n v="0.13861386138613863"/>
    <n v="86.571428571428569"/>
    <x v="0"/>
    <x v="1"/>
    <x v="0"/>
  </r>
  <r>
    <x v="384"/>
    <x v="384"/>
    <x v="3"/>
    <s v="UN"/>
    <n v="163"/>
    <n v="62"/>
    <n v="10106"/>
    <x v="0"/>
    <x v="11"/>
    <n v="325"/>
    <n v="36874.5"/>
    <n v="20150"/>
    <n v="0.50153846153846149"/>
    <n v="23.926380368098162"/>
    <x v="2"/>
    <x v="2"/>
    <x v="0"/>
  </r>
  <r>
    <x v="327"/>
    <x v="327"/>
    <x v="3"/>
    <s v="UN"/>
    <n v="477"/>
    <n v="5.05"/>
    <n v="2408.85"/>
    <x v="0"/>
    <x v="11"/>
    <n v="79.5"/>
    <n v="541.99124999999992"/>
    <n v="401.47499999999997"/>
    <n v="6"/>
    <n v="2"/>
    <x v="0"/>
    <x v="1"/>
    <x v="3"/>
  </r>
  <r>
    <x v="170"/>
    <x v="170"/>
    <x v="3"/>
    <s v="UN"/>
    <n v="965"/>
    <n v="2.88"/>
    <n v="2779.2"/>
    <x v="0"/>
    <x v="11"/>
    <n v="87.7"/>
    <n v="394.01855999999998"/>
    <n v="252.57599999999999"/>
    <n v="11.003420752565564"/>
    <n v="1.0905699481865285"/>
    <x v="0"/>
    <x v="1"/>
    <x v="3"/>
  </r>
  <r>
    <x v="43"/>
    <x v="43"/>
    <x v="3"/>
    <s v="UN"/>
    <n v="296"/>
    <n v="5.75"/>
    <n v="1702"/>
    <x v="0"/>
    <x v="11"/>
    <n v="42.2"/>
    <n v="458.60849999999999"/>
    <n v="242.65"/>
    <n v="7.0142180094786726"/>
    <n v="1.7108108108108109"/>
    <x v="0"/>
    <x v="0"/>
    <x v="3"/>
  </r>
  <r>
    <x v="263"/>
    <x v="263"/>
    <x v="3"/>
    <s v="UN"/>
    <n v="1052"/>
    <n v="7"/>
    <n v="7364"/>
    <x v="0"/>
    <x v="11"/>
    <n v="95.6"/>
    <n v="1030.568"/>
    <n v="669.19999999999993"/>
    <n v="11.00418410041841"/>
    <n v="1.0904942965779467"/>
    <x v="0"/>
    <x v="0"/>
    <x v="3"/>
  </r>
  <r>
    <x v="538"/>
    <x v="538"/>
    <x v="3"/>
    <s v="UN"/>
    <n v="1512"/>
    <n v="66"/>
    <n v="99792"/>
    <x v="0"/>
    <x v="11"/>
    <n v="651"/>
    <n v="81635.399999999994"/>
    <n v="42966"/>
    <n v="2.3225806451612905"/>
    <n v="5.1666666666666661"/>
    <x v="1"/>
    <x v="2"/>
    <x v="0"/>
  </r>
  <r>
    <x v="46"/>
    <x v="46"/>
    <x v="3"/>
    <s v="UN"/>
    <n v="197"/>
    <n v="7.94"/>
    <n v="1564.18"/>
    <x v="0"/>
    <x v="11"/>
    <n v="51"/>
    <n v="538.5702"/>
    <n v="404.94"/>
    <n v="3.8627450980392157"/>
    <n v="3.1065989847715736"/>
    <x v="0"/>
    <x v="0"/>
    <x v="2"/>
  </r>
  <r>
    <x v="439"/>
    <x v="439"/>
    <x v="3"/>
    <s v="UN"/>
    <n v="262"/>
    <n v="1.07"/>
    <n v="280.34000000000003"/>
    <x v="0"/>
    <x v="11"/>
    <n v="145"/>
    <n v="260.65199999999999"/>
    <n v="155.15"/>
    <n v="1.806896551724138"/>
    <n v="6.6412213740458013"/>
    <x v="0"/>
    <x v="0"/>
    <x v="0"/>
  </r>
  <r>
    <x v="440"/>
    <x v="440"/>
    <x v="3"/>
    <s v="UN"/>
    <n v="288"/>
    <n v="62"/>
    <n v="17856"/>
    <x v="0"/>
    <x v="11"/>
    <n v="596"/>
    <n v="65774.559999999998"/>
    <n v="36952"/>
    <n v="0.48322147651006714"/>
    <n v="24.833333333333332"/>
    <x v="1"/>
    <x v="2"/>
    <x v="0"/>
  </r>
  <r>
    <x v="265"/>
    <x v="265"/>
    <x v="3"/>
    <s v="UN"/>
    <n v="0"/>
    <n v="3.98"/>
    <n v="0"/>
    <x v="0"/>
    <x v="11"/>
    <n v="93.1"/>
    <n v="548.39623999999992"/>
    <n v="370.53799999999995"/>
    <n v="0"/>
    <n v="0"/>
    <x v="0"/>
    <x v="1"/>
    <x v="0"/>
  </r>
  <r>
    <x v="177"/>
    <x v="177"/>
    <x v="3"/>
    <s v="UN"/>
    <n v="1350"/>
    <n v="5.98"/>
    <n v="8073.0000000000009"/>
    <x v="0"/>
    <x v="11"/>
    <n v="75"/>
    <n v="605.47500000000002"/>
    <n v="448.50000000000006"/>
    <n v="18"/>
    <n v="0.66666666666666663"/>
    <x v="0"/>
    <x v="0"/>
    <x v="1"/>
  </r>
  <r>
    <x v="386"/>
    <x v="386"/>
    <x v="3"/>
    <s v="UN"/>
    <n v="223"/>
    <n v="3.27"/>
    <n v="729.21"/>
    <x v="0"/>
    <x v="11"/>
    <n v="89"/>
    <n v="375.42870000000005"/>
    <n v="291.03000000000003"/>
    <n v="2.50561797752809"/>
    <n v="4.7892376681614346"/>
    <x v="0"/>
    <x v="0"/>
    <x v="0"/>
  </r>
  <r>
    <x v="178"/>
    <x v="178"/>
    <x v="3"/>
    <s v="UN"/>
    <n v="569"/>
    <n v="37"/>
    <n v="21053"/>
    <x v="0"/>
    <x v="11"/>
    <n v="688"/>
    <n v="38184"/>
    <n v="25456"/>
    <n v="0.82703488372093026"/>
    <n v="14.509666080843585"/>
    <x v="2"/>
    <x v="2"/>
    <x v="0"/>
  </r>
  <r>
    <x v="180"/>
    <x v="180"/>
    <x v="3"/>
    <s v="UN"/>
    <n v="442"/>
    <n v="3.06"/>
    <n v="1352.52"/>
    <x v="0"/>
    <x v="11"/>
    <n v="60"/>
    <n v="235.00799999999998"/>
    <n v="183.6"/>
    <n v="7.3666666666666663"/>
    <n v="1.6289592760180995"/>
    <x v="0"/>
    <x v="1"/>
    <x v="3"/>
  </r>
  <r>
    <x v="442"/>
    <x v="442"/>
    <x v="3"/>
    <s v="UN"/>
    <n v="908"/>
    <n v="6.59"/>
    <n v="5983.72"/>
    <x v="0"/>
    <x v="11"/>
    <n v="56.7"/>
    <n v="698.73111000000006"/>
    <n v="373.65300000000002"/>
    <n v="16.01410934744268"/>
    <n v="0.74933920704845813"/>
    <x v="0"/>
    <x v="0"/>
    <x v="1"/>
  </r>
  <r>
    <x v="56"/>
    <x v="56"/>
    <x v="4"/>
    <s v="UN"/>
    <n v="477"/>
    <n v="2.13"/>
    <n v="1016.01"/>
    <x v="0"/>
    <x v="11"/>
    <n v="111"/>
    <n v="354.64499999999998"/>
    <n v="236.42999999999998"/>
    <n v="4.2972972972972974"/>
    <n v="2.7924528301886791"/>
    <x v="0"/>
    <x v="0"/>
    <x v="2"/>
  </r>
  <r>
    <x v="271"/>
    <x v="271"/>
    <x v="4"/>
    <s v="UN"/>
    <n v="81"/>
    <n v="5.38"/>
    <n v="435.78"/>
    <x v="0"/>
    <x v="11"/>
    <n v="138"/>
    <n v="1388.3627999999999"/>
    <n v="742.43999999999994"/>
    <n v="0.58695652173913049"/>
    <n v="20.444444444444443"/>
    <x v="0"/>
    <x v="1"/>
    <x v="0"/>
  </r>
  <r>
    <x v="446"/>
    <x v="446"/>
    <x v="4"/>
    <s v="UN"/>
    <n v="87"/>
    <n v="2.68"/>
    <n v="233.16000000000003"/>
    <x v="0"/>
    <x v="11"/>
    <n v="149"/>
    <n v="706.79640000000018"/>
    <n v="399.32000000000005"/>
    <n v="0.58389261744966447"/>
    <n v="20.551724137931032"/>
    <x v="0"/>
    <x v="1"/>
    <x v="0"/>
  </r>
  <r>
    <x v="275"/>
    <x v="275"/>
    <x v="5"/>
    <s v="UN"/>
    <n v="109"/>
    <n v="6.04"/>
    <n v="658.36"/>
    <x v="0"/>
    <x v="11"/>
    <n v="97"/>
    <n v="708.91480000000001"/>
    <n v="585.88"/>
    <n v="1.1237113402061856"/>
    <n v="10.678899082568808"/>
    <x v="0"/>
    <x v="0"/>
    <x v="0"/>
  </r>
  <r>
    <x v="276"/>
    <x v="276"/>
    <x v="5"/>
    <s v="UN"/>
    <n v="565"/>
    <n v="7.31"/>
    <n v="4130.1499999999996"/>
    <x v="0"/>
    <x v="11"/>
    <n v="40.299999999999997"/>
    <n v="421.26798999999994"/>
    <n v="294.59299999999996"/>
    <n v="14.019851116625311"/>
    <n v="0.85592920353982294"/>
    <x v="0"/>
    <x v="0"/>
    <x v="1"/>
  </r>
  <r>
    <x v="393"/>
    <x v="393"/>
    <x v="5"/>
    <s v="UN"/>
    <n v="720"/>
    <n v="7.49"/>
    <n v="5392.8"/>
    <x v="0"/>
    <x v="11"/>
    <n v="45"/>
    <n v="626.91300000000001"/>
    <n v="337.05"/>
    <n v="16"/>
    <n v="0.75"/>
    <x v="0"/>
    <x v="0"/>
    <x v="1"/>
  </r>
  <r>
    <x v="393"/>
    <x v="393"/>
    <x v="5"/>
    <s v="UN"/>
    <n v="73"/>
    <n v="1.01"/>
    <n v="73.73"/>
    <x v="0"/>
    <x v="11"/>
    <n v="100"/>
    <n v="142.41"/>
    <n v="101"/>
    <n v="0.73"/>
    <n v="16.438356164383563"/>
    <x v="0"/>
    <x v="0"/>
    <x v="0"/>
  </r>
  <r>
    <x v="553"/>
    <x v="553"/>
    <x v="5"/>
    <s v="UN"/>
    <n v="763"/>
    <n v="1.24"/>
    <n v="946.12"/>
    <x v="0"/>
    <x v="11"/>
    <n v="116"/>
    <n v="250.2816"/>
    <n v="143.84"/>
    <n v="6.5775862068965516"/>
    <n v="1.8243774574049805"/>
    <x v="0"/>
    <x v="0"/>
    <x v="3"/>
  </r>
  <r>
    <x v="67"/>
    <x v="67"/>
    <x v="5"/>
    <s v="UN"/>
    <n v="681"/>
    <n v="4.75"/>
    <n v="3234.75"/>
    <x v="0"/>
    <x v="11"/>
    <n v="45.4"/>
    <n v="401.10900000000004"/>
    <n v="215.65"/>
    <n v="15"/>
    <n v="0.8"/>
    <x v="0"/>
    <x v="1"/>
    <x v="1"/>
  </r>
  <r>
    <x v="394"/>
    <x v="394"/>
    <x v="5"/>
    <s v="UN"/>
    <n v="24"/>
    <n v="4.09"/>
    <n v="98.16"/>
    <x v="0"/>
    <x v="11"/>
    <n v="150"/>
    <n v="1128.8399999999999"/>
    <n v="613.5"/>
    <n v="0.16"/>
    <n v="75"/>
    <x v="0"/>
    <x v="1"/>
    <x v="0"/>
  </r>
  <r>
    <x v="448"/>
    <x v="448"/>
    <x v="5"/>
    <s v="UN"/>
    <n v="821"/>
    <n v="36"/>
    <n v="29556"/>
    <x v="0"/>
    <x v="11"/>
    <n v="386"/>
    <n v="19454.400000000001"/>
    <n v="13896"/>
    <n v="2.1269430051813472"/>
    <n v="5.6419001218026796"/>
    <x v="1"/>
    <x v="2"/>
    <x v="0"/>
  </r>
  <r>
    <x v="527"/>
    <x v="527"/>
    <x v="5"/>
    <s v="UN"/>
    <n v="347"/>
    <n v="4.72"/>
    <n v="1637.84"/>
    <x v="0"/>
    <x v="11"/>
    <n v="57.7"/>
    <n v="381.28159999999997"/>
    <n v="272.34399999999999"/>
    <n v="6.0138648180242633"/>
    <n v="1.9953890489913546"/>
    <x v="0"/>
    <x v="0"/>
    <x v="3"/>
  </r>
  <r>
    <x v="527"/>
    <x v="527"/>
    <x v="5"/>
    <s v="UN"/>
    <n v="601"/>
    <n v="6.76"/>
    <n v="4062.7599999999998"/>
    <x v="0"/>
    <x v="11"/>
    <n v="42.9"/>
    <n v="379.90523999999999"/>
    <n v="290.00399999999996"/>
    <n v="14.009324009324009"/>
    <n v="0.85657237936772046"/>
    <x v="0"/>
    <x v="0"/>
    <x v="1"/>
  </r>
  <r>
    <x v="190"/>
    <x v="190"/>
    <x v="5"/>
    <s v="UN"/>
    <n v="776"/>
    <n v="1.17"/>
    <n v="907.92"/>
    <x v="0"/>
    <x v="11"/>
    <n v="115"/>
    <n v="166.84199999999998"/>
    <n v="134.54999999999998"/>
    <n v="6.7478260869565219"/>
    <n v="1.7783505154639174"/>
    <x v="0"/>
    <x v="0"/>
    <x v="3"/>
  </r>
  <r>
    <x v="554"/>
    <x v="554"/>
    <x v="5"/>
    <s v="UN"/>
    <n v="1030"/>
    <n v="6.55"/>
    <n v="6746.5"/>
    <x v="0"/>
    <x v="11"/>
    <n v="57.2"/>
    <n v="655.65499999999997"/>
    <n v="374.66"/>
    <n v="18.006993006993007"/>
    <n v="0.66640776699029125"/>
    <x v="0"/>
    <x v="0"/>
    <x v="1"/>
  </r>
  <r>
    <x v="396"/>
    <x v="396"/>
    <x v="5"/>
    <s v="UN"/>
    <n v="497"/>
    <n v="44"/>
    <n v="21868"/>
    <x v="0"/>
    <x v="11"/>
    <n v="809"/>
    <n v="66920.479999999996"/>
    <n v="35596"/>
    <n v="0.61433868974042027"/>
    <n v="19.533199195171026"/>
    <x v="1"/>
    <x v="2"/>
    <x v="0"/>
  </r>
  <r>
    <x v="344"/>
    <x v="344"/>
    <x v="6"/>
    <s v="UN"/>
    <n v="102"/>
    <n v="3.21"/>
    <n v="327.42"/>
    <x v="0"/>
    <x v="11"/>
    <n v="50.7"/>
    <n v="245.74797000000001"/>
    <n v="162.74700000000001"/>
    <n v="2.0118343195266273"/>
    <n v="5.9647058823529413"/>
    <x v="0"/>
    <x v="1"/>
    <x v="0"/>
  </r>
  <r>
    <x v="75"/>
    <x v="75"/>
    <x v="6"/>
    <s v="UN"/>
    <n v="316"/>
    <n v="7.47"/>
    <n v="2360.52"/>
    <x v="0"/>
    <x v="11"/>
    <n v="26.3"/>
    <n v="353.62980000000005"/>
    <n v="196.46100000000001"/>
    <n v="12.015209125475284"/>
    <n v="0.99873417721518998"/>
    <x v="0"/>
    <x v="0"/>
    <x v="1"/>
  </r>
  <r>
    <x v="194"/>
    <x v="194"/>
    <x v="6"/>
    <s v="UN"/>
    <n v="129"/>
    <n v="2.69"/>
    <n v="347.01"/>
    <x v="0"/>
    <x v="11"/>
    <n v="131"/>
    <n v="500.3938"/>
    <n v="352.39"/>
    <n v="0.98473282442748089"/>
    <n v="12.186046511627907"/>
    <x v="0"/>
    <x v="0"/>
    <x v="0"/>
  </r>
  <r>
    <x v="194"/>
    <x v="194"/>
    <x v="6"/>
    <s v="UN"/>
    <n v="107"/>
    <n v="5.39"/>
    <n v="576.73"/>
    <x v="0"/>
    <x v="11"/>
    <n v="51"/>
    <n v="470.06189999999992"/>
    <n v="274.89"/>
    <n v="2.0980392156862746"/>
    <n v="5.7196261682242984"/>
    <x v="0"/>
    <x v="0"/>
    <x v="0"/>
  </r>
  <r>
    <x v="350"/>
    <x v="350"/>
    <x v="6"/>
    <s v="UN"/>
    <n v="1503"/>
    <n v="33"/>
    <n v="49599"/>
    <x v="0"/>
    <x v="11"/>
    <n v="390"/>
    <n v="21621.599999999999"/>
    <n v="12870"/>
    <n v="3.8538461538461539"/>
    <n v="3.1137724550898205"/>
    <x v="1"/>
    <x v="2"/>
    <x v="2"/>
  </r>
  <r>
    <x v="282"/>
    <x v="282"/>
    <x v="6"/>
    <s v="UN"/>
    <n v="226"/>
    <n v="4.5199999999999996"/>
    <n v="1021.5199999999999"/>
    <x v="0"/>
    <x v="11"/>
    <n v="56.4"/>
    <n v="433.37759999999997"/>
    <n v="254.92799999999997"/>
    <n v="4.0070921985815602"/>
    <n v="2.9946902654867258"/>
    <x v="0"/>
    <x v="0"/>
    <x v="2"/>
  </r>
  <r>
    <x v="540"/>
    <x v="540"/>
    <x v="6"/>
    <s v="UN"/>
    <n v="427"/>
    <n v="1.1100000000000001"/>
    <n v="473.97"/>
    <x v="0"/>
    <x v="11"/>
    <n v="150"/>
    <n v="246.42000000000004"/>
    <n v="166.50000000000003"/>
    <n v="2.8466666666666667"/>
    <n v="4.2154566744730682"/>
    <x v="0"/>
    <x v="0"/>
    <x v="0"/>
  </r>
  <r>
    <x v="79"/>
    <x v="79"/>
    <x v="6"/>
    <s v="UN"/>
    <n v="473"/>
    <n v="3.18"/>
    <n v="1504.14"/>
    <x v="0"/>
    <x v="11"/>
    <n v="59.1"/>
    <n v="325.13274000000001"/>
    <n v="187.93800000000002"/>
    <n v="8.0033840947546526"/>
    <n v="1.4993657505285414"/>
    <x v="0"/>
    <x v="1"/>
    <x v="3"/>
  </r>
  <r>
    <x v="196"/>
    <x v="196"/>
    <x v="6"/>
    <s v="UN"/>
    <n v="191"/>
    <n v="1.62"/>
    <n v="309.42"/>
    <x v="0"/>
    <x v="11"/>
    <n v="63"/>
    <n v="175.54319999999998"/>
    <n v="102.06"/>
    <n v="3.0317460317460316"/>
    <n v="3.9581151832460733"/>
    <x v="0"/>
    <x v="1"/>
    <x v="2"/>
  </r>
  <r>
    <x v="353"/>
    <x v="353"/>
    <x v="6"/>
    <s v="UN"/>
    <n v="548"/>
    <n v="4.38"/>
    <n v="2400.2399999999998"/>
    <x v="0"/>
    <x v="11"/>
    <n v="105"/>
    <n v="620.86500000000001"/>
    <n v="459.9"/>
    <n v="5.2190476190476192"/>
    <n v="2.2992700729927007"/>
    <x v="0"/>
    <x v="1"/>
    <x v="2"/>
  </r>
  <r>
    <x v="549"/>
    <x v="549"/>
    <x v="7"/>
    <s v="UN"/>
    <n v="19"/>
    <n v="7.07"/>
    <n v="134.33000000000001"/>
    <x v="0"/>
    <x v="11"/>
    <n v="105"/>
    <n v="1210.0305000000001"/>
    <n v="742.35"/>
    <n v="0.18095238095238095"/>
    <n v="66.315789473684205"/>
    <x v="0"/>
    <x v="1"/>
    <x v="0"/>
  </r>
  <r>
    <x v="555"/>
    <x v="555"/>
    <x v="7"/>
    <s v="UN"/>
    <n v="207"/>
    <n v="5.61"/>
    <n v="1161.27"/>
    <x v="0"/>
    <x v="11"/>
    <n v="68.7"/>
    <n v="635.92155000000002"/>
    <n v="385.40700000000004"/>
    <n v="3.0131004366812224"/>
    <n v="3.9826086956521745"/>
    <x v="0"/>
    <x v="1"/>
    <x v="2"/>
  </r>
  <r>
    <x v="84"/>
    <x v="84"/>
    <x v="7"/>
    <s v="UN"/>
    <n v="117"/>
    <n v="2.84"/>
    <n v="332.28"/>
    <x v="0"/>
    <x v="11"/>
    <n v="81"/>
    <n v="342.75959999999998"/>
    <n v="230.04"/>
    <n v="1.4444444444444444"/>
    <n v="8.3076923076923084"/>
    <x v="0"/>
    <x v="0"/>
    <x v="0"/>
  </r>
  <r>
    <x v="285"/>
    <x v="285"/>
    <x v="7"/>
    <s v="UN"/>
    <n v="197"/>
    <n v="63"/>
    <n v="12411"/>
    <x v="0"/>
    <x v="11"/>
    <n v="470"/>
    <n v="38493"/>
    <n v="29610"/>
    <n v="0.41914893617021276"/>
    <n v="28.629441624365484"/>
    <x v="2"/>
    <x v="2"/>
    <x v="0"/>
  </r>
  <r>
    <x v="401"/>
    <x v="401"/>
    <x v="7"/>
    <s v="UN"/>
    <n v="203"/>
    <n v="1.48"/>
    <n v="300.44"/>
    <x v="0"/>
    <x v="11"/>
    <n v="83"/>
    <n v="214.97"/>
    <n v="122.84"/>
    <n v="2.4457831325301207"/>
    <n v="4.9064039408866993"/>
    <x v="0"/>
    <x v="0"/>
    <x v="0"/>
  </r>
  <r>
    <x v="460"/>
    <x v="460"/>
    <x v="7"/>
    <s v="UN"/>
    <n v="1143"/>
    <n v="39"/>
    <n v="44577"/>
    <x v="0"/>
    <x v="11"/>
    <n v="617"/>
    <n v="31041.27"/>
    <n v="24063"/>
    <n v="1.8525121555915722"/>
    <n v="6.4776902887139105"/>
    <x v="1"/>
    <x v="2"/>
    <x v="0"/>
  </r>
  <r>
    <x v="541"/>
    <x v="541"/>
    <x v="7"/>
    <s v="UN"/>
    <n v="0"/>
    <n v="6.91"/>
    <n v="0"/>
    <x v="0"/>
    <x v="11"/>
    <n v="132"/>
    <n v="1559.7251999999999"/>
    <n v="912.12"/>
    <n v="0"/>
    <n v="0"/>
    <x v="0"/>
    <x v="1"/>
    <x v="0"/>
  </r>
  <r>
    <x v="462"/>
    <x v="462"/>
    <x v="7"/>
    <s v="UN"/>
    <n v="410"/>
    <n v="1.36"/>
    <n v="557.6"/>
    <x v="0"/>
    <x v="11"/>
    <n v="66"/>
    <n v="139.12800000000001"/>
    <n v="89.76"/>
    <n v="6.2121212121212119"/>
    <n v="1.9317073170731709"/>
    <x v="0"/>
    <x v="0"/>
    <x v="3"/>
  </r>
  <r>
    <x v="207"/>
    <x v="207"/>
    <x v="7"/>
    <s v="UN"/>
    <n v="253"/>
    <n v="2.73"/>
    <n v="690.68999999999994"/>
    <x v="0"/>
    <x v="11"/>
    <n v="64"/>
    <n v="302.26560000000001"/>
    <n v="174.72"/>
    <n v="3.953125"/>
    <n v="3.0355731225296441"/>
    <x v="0"/>
    <x v="1"/>
    <x v="2"/>
  </r>
  <r>
    <x v="403"/>
    <x v="403"/>
    <x v="7"/>
    <s v="UN"/>
    <n v="37"/>
    <n v="4.6100000000000003"/>
    <n v="170.57000000000002"/>
    <x v="0"/>
    <x v="11"/>
    <n v="36.799999999999997"/>
    <n v="295.18752000000001"/>
    <n v="169.648"/>
    <n v="1.0054347826086958"/>
    <n v="11.935135135135134"/>
    <x v="0"/>
    <x v="0"/>
    <x v="0"/>
  </r>
  <r>
    <x v="357"/>
    <x v="357"/>
    <x v="7"/>
    <s v="UN"/>
    <n v="266"/>
    <n v="7.17"/>
    <n v="1907.22"/>
    <x v="0"/>
    <x v="11"/>
    <n v="54"/>
    <n v="596.25720000000001"/>
    <n v="387.18"/>
    <n v="4.9259259259259256"/>
    <n v="2.4360902255639099"/>
    <x v="0"/>
    <x v="1"/>
    <x v="2"/>
  </r>
  <r>
    <x v="95"/>
    <x v="95"/>
    <x v="7"/>
    <s v="UN"/>
    <n v="1400"/>
    <n v="31"/>
    <n v="43400"/>
    <x v="0"/>
    <x v="11"/>
    <n v="479"/>
    <n v="18264.27"/>
    <n v="14849"/>
    <n v="2.9227557411273488"/>
    <n v="4.1057142857142859"/>
    <x v="1"/>
    <x v="2"/>
    <x v="0"/>
  </r>
  <r>
    <x v="210"/>
    <x v="210"/>
    <x v="7"/>
    <s v="UN"/>
    <n v="690"/>
    <n v="5.22"/>
    <n v="3601.7999999999997"/>
    <x v="0"/>
    <x v="11"/>
    <n v="57.5"/>
    <n v="519.2595"/>
    <n v="300.14999999999998"/>
    <n v="12"/>
    <n v="1"/>
    <x v="0"/>
    <x v="0"/>
    <x v="1"/>
  </r>
  <r>
    <x v="98"/>
    <x v="98"/>
    <x v="7"/>
    <s v="UN"/>
    <n v="188"/>
    <n v="7.08"/>
    <n v="1331.04"/>
    <x v="0"/>
    <x v="11"/>
    <n v="109"/>
    <n v="1034.1048000000001"/>
    <n v="771.72"/>
    <n v="1.724770642201835"/>
    <n v="6.957446808510638"/>
    <x v="0"/>
    <x v="0"/>
    <x v="0"/>
  </r>
  <r>
    <x v="532"/>
    <x v="532"/>
    <x v="7"/>
    <s v="UN"/>
    <n v="703"/>
    <n v="7.86"/>
    <n v="5525.58"/>
    <x v="0"/>
    <x v="11"/>
    <n v="50.2"/>
    <n v="702.33816000000002"/>
    <n v="394.57200000000006"/>
    <n v="14.003984063745019"/>
    <n v="0.85689900426742538"/>
    <x v="0"/>
    <x v="0"/>
    <x v="1"/>
  </r>
  <r>
    <x v="213"/>
    <x v="213"/>
    <x v="7"/>
    <s v="UN"/>
    <n v="296"/>
    <n v="3.1"/>
    <n v="917.6"/>
    <x v="0"/>
    <x v="11"/>
    <n v="134"/>
    <n v="672.94799999999998"/>
    <n v="415.40000000000003"/>
    <n v="2.2089552238805972"/>
    <n v="5.4324324324324325"/>
    <x v="0"/>
    <x v="0"/>
    <x v="0"/>
  </r>
  <r>
    <x v="298"/>
    <x v="298"/>
    <x v="7"/>
    <s v="UN"/>
    <n v="526"/>
    <n v="75"/>
    <n v="39450"/>
    <x v="0"/>
    <x v="11"/>
    <n v="730"/>
    <n v="79387.5"/>
    <n v="54750"/>
    <n v="0.72054794520547949"/>
    <n v="16.65399239543726"/>
    <x v="2"/>
    <x v="2"/>
    <x v="0"/>
  </r>
  <r>
    <x v="298"/>
    <x v="298"/>
    <x v="7"/>
    <s v="UN"/>
    <n v="1671"/>
    <n v="53"/>
    <n v="88563"/>
    <x v="0"/>
    <x v="11"/>
    <n v="405"/>
    <n v="40783.5"/>
    <n v="21465"/>
    <n v="4.1259259259259258"/>
    <n v="2.9084380610412928"/>
    <x v="2"/>
    <x v="2"/>
    <x v="2"/>
  </r>
  <r>
    <x v="513"/>
    <x v="513"/>
    <x v="7"/>
    <s v="UN"/>
    <n v="305"/>
    <n v="2.8"/>
    <n v="854"/>
    <x v="0"/>
    <x v="11"/>
    <n v="60.9"/>
    <n v="305.23079999999999"/>
    <n v="170.51999999999998"/>
    <n v="5.0082101806239736"/>
    <n v="2.3960655737704917"/>
    <x v="0"/>
    <x v="0"/>
    <x v="2"/>
  </r>
  <r>
    <x v="514"/>
    <x v="514"/>
    <x v="7"/>
    <s v="UN"/>
    <n v="282"/>
    <n v="3.75"/>
    <n v="1057.5"/>
    <x v="0"/>
    <x v="11"/>
    <n v="93.9"/>
    <n v="426.07125000000002"/>
    <n v="352.125"/>
    <n v="3.0031948881789137"/>
    <n v="3.9957446808510637"/>
    <x v="0"/>
    <x v="1"/>
    <x v="2"/>
  </r>
  <r>
    <x v="118"/>
    <x v="118"/>
    <x v="7"/>
    <s v="UN"/>
    <n v="896"/>
    <n v="7.18"/>
    <n v="6433.28"/>
    <x v="0"/>
    <x v="11"/>
    <n v="52.7"/>
    <n v="560.01128000000006"/>
    <n v="378.38600000000002"/>
    <n v="17.001897533206829"/>
    <n v="0.70580357142857153"/>
    <x v="0"/>
    <x v="0"/>
    <x v="1"/>
  </r>
  <r>
    <x v="494"/>
    <x v="494"/>
    <x v="7"/>
    <s v="UN"/>
    <n v="474"/>
    <n v="4.0999999999999996"/>
    <n v="1943.3999999999999"/>
    <x v="0"/>
    <x v="11"/>
    <n v="67.599999999999994"/>
    <n v="485.02999999999992"/>
    <n v="277.15999999999997"/>
    <n v="7.0118343195266277"/>
    <n v="1.7113924050632909"/>
    <x v="0"/>
    <x v="1"/>
    <x v="3"/>
  </r>
  <r>
    <x v="219"/>
    <x v="219"/>
    <x v="7"/>
    <s v="UN"/>
    <n v="489"/>
    <n v="3.59"/>
    <n v="1755.51"/>
    <x v="0"/>
    <x v="11"/>
    <n v="54.3"/>
    <n v="274.86116999999996"/>
    <n v="194.93699999999998"/>
    <n v="9.0055248618784542"/>
    <n v="1.3325153374233127"/>
    <x v="0"/>
    <x v="0"/>
    <x v="3"/>
  </r>
  <r>
    <x v="223"/>
    <x v="223"/>
    <x v="8"/>
    <s v="UN"/>
    <n v="663"/>
    <n v="6.85"/>
    <n v="4541.55"/>
    <x v="0"/>
    <x v="11"/>
    <n v="36.799999999999997"/>
    <n v="335.26639999999992"/>
    <n v="252.07999999999996"/>
    <n v="18.01630434782609"/>
    <n v="0.66606334841628945"/>
    <x v="0"/>
    <x v="0"/>
    <x v="1"/>
  </r>
  <r>
    <x v="535"/>
    <x v="535"/>
    <x v="8"/>
    <s v="UN"/>
    <n v="692"/>
    <n v="3.87"/>
    <n v="2678.04"/>
    <x v="0"/>
    <x v="11"/>
    <n v="86.5"/>
    <n v="552.34574999999995"/>
    <n v="334.755"/>
    <n v="8"/>
    <n v="1.5"/>
    <x v="0"/>
    <x v="0"/>
    <x v="3"/>
  </r>
  <r>
    <x v="365"/>
    <x v="365"/>
    <x v="8"/>
    <s v="UN"/>
    <n v="401"/>
    <n v="4.3600000000000003"/>
    <n v="1748.3600000000001"/>
    <x v="0"/>
    <x v="11"/>
    <n v="40.1"/>
    <n v="215.04828000000001"/>
    <n v="174.83600000000001"/>
    <n v="10"/>
    <n v="1.2"/>
    <x v="0"/>
    <x v="0"/>
    <x v="3"/>
  </r>
  <r>
    <x v="469"/>
    <x v="469"/>
    <x v="8"/>
    <s v="UN"/>
    <n v="1185"/>
    <n v="5.54"/>
    <n v="6564.9"/>
    <x v="0"/>
    <x v="11"/>
    <n v="69.7"/>
    <n v="644.85046"/>
    <n v="386.13800000000003"/>
    <n v="17.001434720229554"/>
    <n v="0.70582278481012661"/>
    <x v="0"/>
    <x v="0"/>
    <x v="1"/>
  </r>
  <r>
    <x v="366"/>
    <x v="366"/>
    <x v="8"/>
    <s v="UN"/>
    <n v="297"/>
    <n v="4.26"/>
    <n v="1265.22"/>
    <x v="0"/>
    <x v="11"/>
    <n v="57"/>
    <n v="327.80699999999996"/>
    <n v="242.82"/>
    <n v="5.2105263157894735"/>
    <n v="2.3030303030303032"/>
    <x v="0"/>
    <x v="1"/>
    <x v="2"/>
  </r>
  <r>
    <x v="411"/>
    <x v="411"/>
    <x v="8"/>
    <s v="UN"/>
    <n v="780"/>
    <n v="43.4"/>
    <n v="33852"/>
    <x v="0"/>
    <x v="11"/>
    <n v="0"/>
    <n v="0"/>
    <n v="0"/>
    <n v="0"/>
    <n v="0"/>
    <x v="0"/>
    <x v="0"/>
    <x v="4"/>
  </r>
  <r>
    <x v="412"/>
    <x v="412"/>
    <x v="8"/>
    <s v="UN"/>
    <n v="324"/>
    <n v="3.05"/>
    <n v="988.19999999999993"/>
    <x v="0"/>
    <x v="11"/>
    <n v="142"/>
    <n v="684.29799999999989"/>
    <n v="433.09999999999997"/>
    <n v="2.2816901408450705"/>
    <n v="5.2592592592592595"/>
    <x v="0"/>
    <x v="1"/>
    <x v="0"/>
  </r>
  <r>
    <x v="367"/>
    <x v="367"/>
    <x v="8"/>
    <s v="UN"/>
    <n v="733"/>
    <n v="7.78"/>
    <n v="5702.74"/>
    <x v="0"/>
    <x v="11"/>
    <n v="66.599999999999994"/>
    <n v="906.75900000000013"/>
    <n v="518.14800000000002"/>
    <n v="11.006006006006007"/>
    <n v="1.09031377899045"/>
    <x v="0"/>
    <x v="0"/>
    <x v="3"/>
  </r>
  <r>
    <x v="367"/>
    <x v="367"/>
    <x v="8"/>
    <s v="UN"/>
    <n v="537"/>
    <n v="1.53"/>
    <n v="821.61"/>
    <x v="0"/>
    <x v="11"/>
    <n v="67"/>
    <n v="192.71880000000002"/>
    <n v="102.51"/>
    <n v="8.0149253731343286"/>
    <n v="1.4972067039106145"/>
    <x v="0"/>
    <x v="0"/>
    <x v="3"/>
  </r>
  <r>
    <x v="368"/>
    <x v="368"/>
    <x v="8"/>
    <s v="UN"/>
    <n v="737"/>
    <n v="1.1000000000000001"/>
    <n v="810.7"/>
    <x v="0"/>
    <x v="11"/>
    <n v="135"/>
    <n v="277.69499999999999"/>
    <n v="148.5"/>
    <n v="5.4592592592592597"/>
    <n v="2.1981004070556307"/>
    <x v="0"/>
    <x v="1"/>
    <x v="2"/>
  </r>
  <r>
    <x v="472"/>
    <x v="472"/>
    <x v="8"/>
    <s v="UN"/>
    <n v="12"/>
    <n v="4.78"/>
    <n v="57.36"/>
    <x v="0"/>
    <x v="11"/>
    <n v="74"/>
    <n v="590.7124"/>
    <n v="353.72"/>
    <n v="0.16216216216216217"/>
    <n v="74"/>
    <x v="0"/>
    <x v="1"/>
    <x v="0"/>
  </r>
  <r>
    <x v="302"/>
    <x v="302"/>
    <x v="0"/>
    <s v="UN"/>
    <n v="711"/>
    <n v="3.66"/>
    <n v="2602.2600000000002"/>
    <x v="1"/>
    <x v="3"/>
    <n v="96"/>
    <n v="541.09440000000006"/>
    <n v="351.36"/>
    <n v="7.40625"/>
    <n v="1.620253164556962"/>
    <x v="0"/>
    <x v="0"/>
    <x v="3"/>
  </r>
  <r>
    <x v="0"/>
    <x v="0"/>
    <x v="0"/>
    <s v="UN"/>
    <n v="737"/>
    <n v="7.7"/>
    <n v="5674.9000000000005"/>
    <x v="1"/>
    <x v="3"/>
    <n v="49.1"/>
    <n v="555.76290000000006"/>
    <n v="378.07"/>
    <n v="15.010183299389002"/>
    <n v="0.79945725915875165"/>
    <x v="0"/>
    <x v="0"/>
    <x v="1"/>
  </r>
  <r>
    <x v="125"/>
    <x v="125"/>
    <x v="0"/>
    <s v="UN"/>
    <n v="545"/>
    <n v="3.64"/>
    <n v="1983.8"/>
    <x v="1"/>
    <x v="3"/>
    <n v="77.8"/>
    <n v="376.64535999999998"/>
    <n v="283.19200000000001"/>
    <n v="7.005141388174807"/>
    <n v="1.7130275229357799"/>
    <x v="0"/>
    <x v="0"/>
    <x v="3"/>
  </r>
  <r>
    <x v="126"/>
    <x v="126"/>
    <x v="0"/>
    <s v="UN"/>
    <n v="350"/>
    <n v="49"/>
    <n v="17150"/>
    <x v="1"/>
    <x v="3"/>
    <n v="883"/>
    <n v="62737.15"/>
    <n v="43267"/>
    <n v="0.39637599093997733"/>
    <n v="30.274285714285718"/>
    <x v="1"/>
    <x v="2"/>
    <x v="0"/>
  </r>
  <r>
    <x v="126"/>
    <x v="126"/>
    <x v="0"/>
    <s v="UN"/>
    <n v="748"/>
    <n v="74"/>
    <n v="55352"/>
    <x v="1"/>
    <x v="3"/>
    <n v="369"/>
    <n v="37955.339999999997"/>
    <n v="27306"/>
    <n v="2.02710027100271"/>
    <n v="5.9197860962566846"/>
    <x v="1"/>
    <x v="2"/>
    <x v="0"/>
  </r>
  <r>
    <x v="127"/>
    <x v="127"/>
    <x v="9"/>
    <s v="UN"/>
    <n v="692"/>
    <n v="49"/>
    <n v="33908"/>
    <x v="1"/>
    <x v="3"/>
    <n v="321"/>
    <n v="22177.89"/>
    <n v="15729"/>
    <n v="2.1557632398753892"/>
    <n v="5.5664739884393066"/>
    <x v="2"/>
    <x v="2"/>
    <x v="0"/>
  </r>
  <r>
    <x v="128"/>
    <x v="128"/>
    <x v="1"/>
    <s v="UN"/>
    <n v="696"/>
    <n v="53"/>
    <n v="36888"/>
    <x v="1"/>
    <x v="3"/>
    <n v="753"/>
    <n v="66248.94"/>
    <n v="39909"/>
    <n v="0.92430278884462147"/>
    <n v="12.982758620689657"/>
    <x v="1"/>
    <x v="2"/>
    <x v="0"/>
  </r>
  <r>
    <x v="129"/>
    <x v="129"/>
    <x v="1"/>
    <s v="UN"/>
    <n v="4"/>
    <n v="3.67"/>
    <n v="14.68"/>
    <x v="1"/>
    <x v="3"/>
    <n v="99"/>
    <n v="657.62729999999999"/>
    <n v="363.33"/>
    <n v="4.0404040404040407E-2"/>
    <n v="297"/>
    <x v="0"/>
    <x v="0"/>
    <x v="0"/>
  </r>
  <r>
    <x v="129"/>
    <x v="129"/>
    <x v="1"/>
    <s v="UN"/>
    <n v="575"/>
    <n v="5.04"/>
    <n v="2898"/>
    <x v="1"/>
    <x v="3"/>
    <n v="63.8"/>
    <n v="498.40559999999999"/>
    <n v="321.55199999999996"/>
    <n v="9.0125391849529777"/>
    <n v="1.3314782608695652"/>
    <x v="0"/>
    <x v="0"/>
    <x v="3"/>
  </r>
  <r>
    <x v="130"/>
    <x v="130"/>
    <x v="1"/>
    <s v="UN"/>
    <n v="825"/>
    <n v="58"/>
    <n v="47850"/>
    <x v="1"/>
    <x v="3"/>
    <n v="894"/>
    <n v="85555.8"/>
    <n v="51852"/>
    <n v="0.92281879194630867"/>
    <n v="13.003636363636364"/>
    <x v="1"/>
    <x v="2"/>
    <x v="0"/>
  </r>
  <r>
    <x v="1"/>
    <x v="1"/>
    <x v="1"/>
    <s v="UN"/>
    <n v="1164"/>
    <n v="2.76"/>
    <n v="3212.64"/>
    <x v="1"/>
    <x v="3"/>
    <n v="83.1"/>
    <n v="378.43739999999997"/>
    <n v="229.35599999999997"/>
    <n v="14.007220216606498"/>
    <n v="0.85670103092783501"/>
    <x v="0"/>
    <x v="0"/>
    <x v="1"/>
  </r>
  <r>
    <x v="1"/>
    <x v="1"/>
    <x v="1"/>
    <s v="UN"/>
    <n v="924"/>
    <n v="1.99"/>
    <n v="1838.76"/>
    <x v="1"/>
    <x v="3"/>
    <n v="92.4"/>
    <n v="222.48996"/>
    <n v="183.876"/>
    <n v="10"/>
    <n v="1.2"/>
    <x v="0"/>
    <x v="0"/>
    <x v="3"/>
  </r>
  <r>
    <x v="229"/>
    <x v="229"/>
    <x v="1"/>
    <s v="UN"/>
    <n v="1399"/>
    <n v="6.06"/>
    <n v="8477.9399999999987"/>
    <x v="1"/>
    <x v="3"/>
    <n v="77.7"/>
    <n v="739.25333999999987"/>
    <n v="470.86199999999997"/>
    <n v="18.005148005148005"/>
    <n v="0.66647605432451751"/>
    <x v="0"/>
    <x v="0"/>
    <x v="1"/>
  </r>
  <r>
    <x v="414"/>
    <x v="414"/>
    <x v="1"/>
    <s v="UN"/>
    <n v="86"/>
    <n v="6.53"/>
    <n v="561.58000000000004"/>
    <x v="1"/>
    <x v="3"/>
    <n v="0"/>
    <n v="0"/>
    <n v="0"/>
    <n v="0"/>
    <n v="0"/>
    <x v="0"/>
    <x v="1"/>
    <x v="4"/>
  </r>
  <r>
    <x v="414"/>
    <x v="414"/>
    <x v="1"/>
    <s v="UN"/>
    <n v="589"/>
    <n v="7.93"/>
    <n v="4670.7699999999995"/>
    <x v="1"/>
    <x v="3"/>
    <n v="53.5"/>
    <n v="547.28895"/>
    <n v="424.255"/>
    <n v="11.009345794392523"/>
    <n v="1.0899830220713074"/>
    <x v="0"/>
    <x v="1"/>
    <x v="3"/>
  </r>
  <r>
    <x v="303"/>
    <x v="303"/>
    <x v="1"/>
    <s v="UN"/>
    <n v="87"/>
    <n v="6"/>
    <n v="522"/>
    <x v="1"/>
    <x v="3"/>
    <n v="43.2"/>
    <n v="355.1040000000001"/>
    <n v="259.20000000000005"/>
    <n v="2.0138888888888888"/>
    <n v="5.9586206896551728"/>
    <x v="0"/>
    <x v="1"/>
    <x v="0"/>
  </r>
  <r>
    <x v="131"/>
    <x v="131"/>
    <x v="1"/>
    <s v="UN"/>
    <n v="94"/>
    <n v="79"/>
    <n v="7426"/>
    <x v="1"/>
    <x v="3"/>
    <n v="848"/>
    <n v="85749.759999999995"/>
    <n v="66992"/>
    <n v="0.11084905660377359"/>
    <n v="108.25531914893617"/>
    <x v="1"/>
    <x v="2"/>
    <x v="0"/>
  </r>
  <r>
    <x v="132"/>
    <x v="132"/>
    <x v="1"/>
    <s v="UN"/>
    <n v="361"/>
    <n v="70"/>
    <n v="25270"/>
    <x v="1"/>
    <x v="3"/>
    <n v="632"/>
    <n v="80516.800000000003"/>
    <n v="44240"/>
    <n v="0.57120253164556967"/>
    <n v="21.008310249307478"/>
    <x v="1"/>
    <x v="2"/>
    <x v="0"/>
  </r>
  <r>
    <x v="473"/>
    <x v="473"/>
    <x v="1"/>
    <s v="UN"/>
    <n v="6"/>
    <n v="4.95"/>
    <n v="29.700000000000003"/>
    <x v="1"/>
    <x v="3"/>
    <n v="90"/>
    <n v="815.26499999999999"/>
    <n v="445.5"/>
    <n v="6.6666666666666666E-2"/>
    <n v="180"/>
    <x v="0"/>
    <x v="0"/>
    <x v="0"/>
  </r>
  <r>
    <x v="473"/>
    <x v="473"/>
    <x v="1"/>
    <s v="UN"/>
    <n v="377"/>
    <n v="6.13"/>
    <n v="2311.0099999999998"/>
    <x v="1"/>
    <x v="3"/>
    <n v="53.8"/>
    <n v="465.00953999999996"/>
    <n v="329.79399999999998"/>
    <n v="7.0074349442379189"/>
    <n v="1.7124668435013262"/>
    <x v="0"/>
    <x v="0"/>
    <x v="3"/>
  </r>
  <r>
    <x v="305"/>
    <x v="305"/>
    <x v="1"/>
    <s v="UN"/>
    <n v="193"/>
    <n v="3.25"/>
    <n v="627.25"/>
    <x v="1"/>
    <x v="3"/>
    <n v="64.099999999999994"/>
    <n v="374.98500000000001"/>
    <n v="208.32499999999999"/>
    <n v="3.0109204368174729"/>
    <n v="3.9854922279792744"/>
    <x v="0"/>
    <x v="0"/>
    <x v="2"/>
  </r>
  <r>
    <x v="305"/>
    <x v="305"/>
    <x v="1"/>
    <s v="UN"/>
    <n v="9"/>
    <n v="2.85"/>
    <n v="25.650000000000002"/>
    <x v="1"/>
    <x v="3"/>
    <n v="50"/>
    <n v="262.2"/>
    <n v="142.5"/>
    <n v="0.18"/>
    <n v="66.666666666666671"/>
    <x v="0"/>
    <x v="0"/>
    <x v="0"/>
  </r>
  <r>
    <x v="517"/>
    <x v="517"/>
    <x v="2"/>
    <s v="UN"/>
    <n v="330"/>
    <n v="4.75"/>
    <n v="1567.5"/>
    <x v="1"/>
    <x v="3"/>
    <n v="65.900000000000006"/>
    <n v="485.18875000000008"/>
    <n v="313.02500000000003"/>
    <n v="5.0075872534142638"/>
    <n v="2.3963636363636365"/>
    <x v="0"/>
    <x v="0"/>
    <x v="2"/>
  </r>
  <r>
    <x v="5"/>
    <x v="5"/>
    <x v="2"/>
    <s v="UN"/>
    <n v="0"/>
    <n v="61"/>
    <n v="0"/>
    <x v="1"/>
    <x v="3"/>
    <n v="623"/>
    <n v="70685.58"/>
    <n v="38003"/>
    <n v="0"/>
    <n v="0"/>
    <x v="1"/>
    <x v="2"/>
    <x v="0"/>
  </r>
  <r>
    <x v="5"/>
    <x v="5"/>
    <x v="2"/>
    <s v="UN"/>
    <n v="14"/>
    <n v="38"/>
    <n v="532"/>
    <x v="1"/>
    <x v="3"/>
    <n v="938"/>
    <n v="50970.92"/>
    <n v="35644"/>
    <n v="1.4925373134328358E-2"/>
    <n v="804"/>
    <x v="1"/>
    <x v="2"/>
    <x v="0"/>
  </r>
  <r>
    <x v="233"/>
    <x v="233"/>
    <x v="2"/>
    <s v="UN"/>
    <n v="1423"/>
    <n v="7.56"/>
    <n v="10757.88"/>
    <x v="1"/>
    <x v="3"/>
    <n v="83.7"/>
    <n v="879.55307999999991"/>
    <n v="632.77199999999993"/>
    <n v="17.001194743130227"/>
    <n v="0.70583274771609272"/>
    <x v="0"/>
    <x v="0"/>
    <x v="1"/>
  </r>
  <r>
    <x v="233"/>
    <x v="233"/>
    <x v="2"/>
    <s v="UN"/>
    <n v="60"/>
    <n v="3.12"/>
    <n v="187.20000000000002"/>
    <x v="1"/>
    <x v="3"/>
    <n v="53"/>
    <n v="286.07280000000003"/>
    <n v="165.36"/>
    <n v="1.1320754716981132"/>
    <n v="10.6"/>
    <x v="0"/>
    <x v="0"/>
    <x v="0"/>
  </r>
  <r>
    <x v="6"/>
    <x v="6"/>
    <x v="2"/>
    <s v="UN"/>
    <n v="0"/>
    <n v="1.5"/>
    <n v="0"/>
    <x v="1"/>
    <x v="3"/>
    <n v="84"/>
    <n v="167.58"/>
    <n v="126"/>
    <n v="0"/>
    <n v="0"/>
    <x v="0"/>
    <x v="0"/>
    <x v="0"/>
  </r>
  <r>
    <x v="544"/>
    <x v="544"/>
    <x v="2"/>
    <s v="UN"/>
    <n v="437"/>
    <n v="3.26"/>
    <n v="1424.62"/>
    <x v="1"/>
    <x v="3"/>
    <n v="86"/>
    <n v="445.77239999999989"/>
    <n v="280.35999999999996"/>
    <n v="5.0813953488372094"/>
    <n v="2.3615560640732265"/>
    <x v="0"/>
    <x v="1"/>
    <x v="2"/>
  </r>
  <r>
    <x v="544"/>
    <x v="544"/>
    <x v="2"/>
    <s v="UN"/>
    <n v="224"/>
    <n v="7.64"/>
    <n v="1711.36"/>
    <x v="1"/>
    <x v="3"/>
    <n v="37.299999999999997"/>
    <n v="413.20939999999996"/>
    <n v="284.97199999999998"/>
    <n v="6.0053619302949066"/>
    <n v="1.9982142857142855"/>
    <x v="0"/>
    <x v="1"/>
    <x v="3"/>
  </r>
  <r>
    <x v="370"/>
    <x v="370"/>
    <x v="2"/>
    <s v="UN"/>
    <n v="1156"/>
    <n v="3.69"/>
    <n v="4265.6400000000003"/>
    <x v="1"/>
    <x v="3"/>
    <n v="96.3"/>
    <n v="561.44825999999989"/>
    <n v="355.34699999999998"/>
    <n v="12.004153686396677"/>
    <n v="0.99965397923875432"/>
    <x v="0"/>
    <x v="1"/>
    <x v="1"/>
  </r>
  <r>
    <x v="416"/>
    <x v="416"/>
    <x v="2"/>
    <s v="UN"/>
    <n v="81"/>
    <n v="6.11"/>
    <n v="494.91"/>
    <x v="1"/>
    <x v="3"/>
    <n v="131"/>
    <n v="1328.6806000000004"/>
    <n v="800.41000000000008"/>
    <n v="0.61832061068702293"/>
    <n v="19.407407407407405"/>
    <x v="0"/>
    <x v="1"/>
    <x v="0"/>
  </r>
  <r>
    <x v="545"/>
    <x v="545"/>
    <x v="2"/>
    <s v="UN"/>
    <n v="295"/>
    <n v="6.79"/>
    <n v="2003.05"/>
    <x v="1"/>
    <x v="3"/>
    <n v="36.799999999999997"/>
    <n v="324.83359999999999"/>
    <n v="249.87199999999999"/>
    <n v="8.0163043478260878"/>
    <n v="1.4969491525423728"/>
    <x v="0"/>
    <x v="0"/>
    <x v="3"/>
  </r>
  <r>
    <x v="136"/>
    <x v="136"/>
    <x v="2"/>
    <s v="UN"/>
    <n v="797"/>
    <n v="49"/>
    <n v="39053"/>
    <x v="1"/>
    <x v="3"/>
    <n v="740"/>
    <n v="48225.8"/>
    <n v="36260"/>
    <n v="1.077027027027027"/>
    <n v="11.141781681304893"/>
    <x v="1"/>
    <x v="2"/>
    <x v="0"/>
  </r>
  <r>
    <x v="417"/>
    <x v="417"/>
    <x v="2"/>
    <s v="UN"/>
    <n v="765"/>
    <n v="6.73"/>
    <n v="5148.4500000000007"/>
    <x v="1"/>
    <x v="3"/>
    <n v="45"/>
    <n v="490.61700000000002"/>
    <n v="302.85000000000002"/>
    <n v="17"/>
    <n v="0.70588235294117652"/>
    <x v="0"/>
    <x v="0"/>
    <x v="1"/>
  </r>
  <r>
    <x v="137"/>
    <x v="137"/>
    <x v="2"/>
    <s v="UN"/>
    <n v="462"/>
    <n v="3.79"/>
    <n v="1750.98"/>
    <x v="1"/>
    <x v="3"/>
    <n v="51.3"/>
    <n v="289.69623000000001"/>
    <n v="194.42699999999999"/>
    <n v="9.0058479532163744"/>
    <n v="1.3324675324675324"/>
    <x v="0"/>
    <x v="0"/>
    <x v="3"/>
  </r>
  <r>
    <x v="306"/>
    <x v="306"/>
    <x v="2"/>
    <s v="UN"/>
    <n v="2"/>
    <n v="7.7"/>
    <n v="15.4"/>
    <x v="1"/>
    <x v="3"/>
    <n v="86"/>
    <n v="953.56799999999998"/>
    <n v="662.2"/>
    <n v="2.3255813953488372E-2"/>
    <n v="516"/>
    <x v="0"/>
    <x v="0"/>
    <x v="0"/>
  </r>
  <r>
    <x v="556"/>
    <x v="556"/>
    <x v="2"/>
    <s v="UN"/>
    <n v="79"/>
    <n v="3.92"/>
    <n v="309.68"/>
    <x v="1"/>
    <x v="3"/>
    <n v="132"/>
    <n v="962.43839999999977"/>
    <n v="517.43999999999994"/>
    <n v="0.59848484848484851"/>
    <n v="20.050632911392405"/>
    <x v="0"/>
    <x v="1"/>
    <x v="0"/>
  </r>
  <r>
    <x v="556"/>
    <x v="556"/>
    <x v="2"/>
    <s v="UN"/>
    <n v="429"/>
    <n v="5.74"/>
    <n v="2462.46"/>
    <x v="1"/>
    <x v="3"/>
    <n v="39"/>
    <n v="340.2672"/>
    <n v="223.86"/>
    <n v="11"/>
    <n v="1.0909090909090908"/>
    <x v="0"/>
    <x v="1"/>
    <x v="3"/>
  </r>
  <r>
    <x v="235"/>
    <x v="235"/>
    <x v="2"/>
    <s v="UN"/>
    <n v="264"/>
    <n v="4.32"/>
    <n v="1140.48"/>
    <x v="1"/>
    <x v="3"/>
    <n v="63"/>
    <n v="465.39360000000011"/>
    <n v="272.16000000000003"/>
    <n v="4.1904761904761907"/>
    <n v="2.8636363636363633"/>
    <x v="0"/>
    <x v="1"/>
    <x v="2"/>
  </r>
  <r>
    <x v="235"/>
    <x v="235"/>
    <x v="2"/>
    <s v="UN"/>
    <n v="489"/>
    <n v="1.88"/>
    <n v="919.31999999999994"/>
    <x v="1"/>
    <x v="3"/>
    <n v="138"/>
    <n v="326.89439999999996"/>
    <n v="259.44"/>
    <n v="3.5434782608695654"/>
    <n v="3.3865030674846626"/>
    <x v="0"/>
    <x v="1"/>
    <x v="2"/>
  </r>
  <r>
    <x v="307"/>
    <x v="307"/>
    <x v="2"/>
    <s v="UN"/>
    <n v="172"/>
    <n v="34"/>
    <n v="5848"/>
    <x v="1"/>
    <x v="3"/>
    <n v="428"/>
    <n v="22410.080000000002"/>
    <n v="14552"/>
    <n v="0.40186915887850466"/>
    <n v="29.86046511627907"/>
    <x v="0"/>
    <x v="2"/>
    <x v="0"/>
  </r>
  <r>
    <x v="557"/>
    <x v="557"/>
    <x v="2"/>
    <s v="UN"/>
    <n v="688"/>
    <n v="79"/>
    <n v="54352"/>
    <x v="1"/>
    <x v="3"/>
    <n v="584"/>
    <n v="83044.800000000003"/>
    <n v="46136"/>
    <n v="1.178082191780822"/>
    <n v="10.186046511627907"/>
    <x v="2"/>
    <x v="2"/>
    <x v="0"/>
  </r>
  <r>
    <x v="557"/>
    <x v="557"/>
    <x v="2"/>
    <s v="UN"/>
    <n v="207"/>
    <n v="57"/>
    <n v="11799"/>
    <x v="1"/>
    <x v="3"/>
    <n v="516"/>
    <n v="50588.639999999999"/>
    <n v="29412"/>
    <n v="0.40116279069767441"/>
    <n v="29.913043478260871"/>
    <x v="2"/>
    <x v="2"/>
    <x v="0"/>
  </r>
  <r>
    <x v="557"/>
    <x v="557"/>
    <x v="2"/>
    <s v="UN"/>
    <n v="142"/>
    <n v="37"/>
    <n v="5254"/>
    <x v="1"/>
    <x v="3"/>
    <n v="422"/>
    <n v="27324.5"/>
    <n v="15614"/>
    <n v="0.33649289099526064"/>
    <n v="35.661971830985919"/>
    <x v="2"/>
    <x v="2"/>
    <x v="0"/>
  </r>
  <r>
    <x v="557"/>
    <x v="557"/>
    <x v="2"/>
    <s v="UN"/>
    <n v="618"/>
    <n v="45"/>
    <n v="27810"/>
    <x v="1"/>
    <x v="3"/>
    <n v="386"/>
    <n v="26576.1"/>
    <n v="17370"/>
    <n v="1.6010362694300517"/>
    <n v="7.4951456310679614"/>
    <x v="2"/>
    <x v="2"/>
    <x v="0"/>
  </r>
  <r>
    <x v="236"/>
    <x v="236"/>
    <x v="2"/>
    <s v="UN"/>
    <n v="695"/>
    <n v="65"/>
    <n v="45175"/>
    <x v="1"/>
    <x v="3"/>
    <n v="552"/>
    <n v="58484.4"/>
    <n v="35880"/>
    <n v="1.2590579710144927"/>
    <n v="9.5309352517985619"/>
    <x v="1"/>
    <x v="2"/>
    <x v="0"/>
  </r>
  <r>
    <x v="475"/>
    <x v="475"/>
    <x v="2"/>
    <s v="UN"/>
    <n v="0"/>
    <n v="71"/>
    <n v="0"/>
    <x v="1"/>
    <x v="3"/>
    <n v="637"/>
    <n v="80956.33"/>
    <n v="45227"/>
    <n v="0"/>
    <n v="0"/>
    <x v="1"/>
    <x v="2"/>
    <x v="0"/>
  </r>
  <r>
    <x v="371"/>
    <x v="371"/>
    <x v="2"/>
    <s v="UN"/>
    <n v="418"/>
    <n v="40"/>
    <n v="16720"/>
    <x v="1"/>
    <x v="3"/>
    <n v="472"/>
    <n v="28131.200000000001"/>
    <n v="18880"/>
    <n v="0.88559322033898302"/>
    <n v="13.55023923444976"/>
    <x v="1"/>
    <x v="2"/>
    <x v="0"/>
  </r>
  <r>
    <x v="308"/>
    <x v="308"/>
    <x v="2"/>
    <s v="UN"/>
    <n v="401"/>
    <n v="1.62"/>
    <n v="649.62"/>
    <x v="1"/>
    <x v="3"/>
    <n v="123"/>
    <n v="352.69020000000006"/>
    <n v="199.26000000000002"/>
    <n v="3.2601626016260163"/>
    <n v="3.6807980049875311"/>
    <x v="0"/>
    <x v="0"/>
    <x v="2"/>
  </r>
  <r>
    <x v="139"/>
    <x v="139"/>
    <x v="2"/>
    <s v="UN"/>
    <n v="1007"/>
    <n v="76"/>
    <n v="76532"/>
    <x v="1"/>
    <x v="3"/>
    <n v="629"/>
    <n v="87959.360000000001"/>
    <n v="47804"/>
    <n v="1.6009538950715421"/>
    <n v="7.495531281032771"/>
    <x v="1"/>
    <x v="2"/>
    <x v="0"/>
  </r>
  <r>
    <x v="139"/>
    <x v="139"/>
    <x v="2"/>
    <s v="UN"/>
    <n v="626"/>
    <n v="69"/>
    <n v="43194"/>
    <x v="1"/>
    <x v="3"/>
    <n v="659"/>
    <n v="73208.31"/>
    <n v="45471"/>
    <n v="0.9499241274658573"/>
    <n v="12.632587859424921"/>
    <x v="1"/>
    <x v="2"/>
    <x v="0"/>
  </r>
  <r>
    <x v="419"/>
    <x v="419"/>
    <x v="2"/>
    <s v="UN"/>
    <n v="187"/>
    <n v="7.96"/>
    <n v="1488.52"/>
    <x v="1"/>
    <x v="3"/>
    <n v="93.5"/>
    <n v="1391.7662"/>
    <n v="744.26"/>
    <n v="2"/>
    <n v="6"/>
    <x v="0"/>
    <x v="0"/>
    <x v="0"/>
  </r>
  <r>
    <x v="546"/>
    <x v="546"/>
    <x v="3"/>
    <s v="UN"/>
    <n v="1218"/>
    <n v="3.43"/>
    <n v="4177.74"/>
    <x v="1"/>
    <x v="3"/>
    <n v="87"/>
    <n v="528.18570000000011"/>
    <n v="298.41000000000003"/>
    <n v="14"/>
    <n v="0.8571428571428571"/>
    <x v="0"/>
    <x v="0"/>
    <x v="1"/>
  </r>
  <r>
    <x v="546"/>
    <x v="546"/>
    <x v="3"/>
    <s v="UN"/>
    <n v="1281"/>
    <n v="3.2"/>
    <n v="4099.2"/>
    <x v="1"/>
    <x v="3"/>
    <n v="75.3"/>
    <n v="438.54720000000003"/>
    <n v="240.96"/>
    <n v="17.011952191235061"/>
    <n v="0.70538641686182668"/>
    <x v="0"/>
    <x v="0"/>
    <x v="1"/>
  </r>
  <r>
    <x v="8"/>
    <x v="8"/>
    <x v="3"/>
    <s v="UN"/>
    <n v="946"/>
    <n v="5.79"/>
    <n v="5477.34"/>
    <x v="1"/>
    <x v="3"/>
    <n v="86"/>
    <n v="667.23960000000011"/>
    <n v="497.94"/>
    <n v="11"/>
    <n v="1.0909090909090908"/>
    <x v="0"/>
    <x v="0"/>
    <x v="3"/>
  </r>
  <r>
    <x v="8"/>
    <x v="8"/>
    <x v="3"/>
    <s v="UN"/>
    <n v="1483"/>
    <n v="1.7"/>
    <n v="2521.1"/>
    <x v="1"/>
    <x v="3"/>
    <n v="92"/>
    <n v="243.98400000000001"/>
    <n v="156.4"/>
    <n v="16.119565217391305"/>
    <n v="0.74443695212407279"/>
    <x v="0"/>
    <x v="0"/>
    <x v="1"/>
  </r>
  <r>
    <x v="9"/>
    <x v="9"/>
    <x v="3"/>
    <s v="UN"/>
    <n v="1093"/>
    <n v="50"/>
    <n v="54650"/>
    <x v="1"/>
    <x v="3"/>
    <n v="866"/>
    <n v="75342"/>
    <n v="43300"/>
    <n v="1.2621247113163971"/>
    <n v="9.5077767612076851"/>
    <x v="1"/>
    <x v="2"/>
    <x v="0"/>
  </r>
  <r>
    <x v="9"/>
    <x v="9"/>
    <x v="3"/>
    <s v="UN"/>
    <n v="257"/>
    <n v="31"/>
    <n v="7967"/>
    <x v="1"/>
    <x v="3"/>
    <n v="506"/>
    <n v="26666.2"/>
    <n v="15686"/>
    <n v="0.5079051383399209"/>
    <n v="23.626459143968873"/>
    <x v="1"/>
    <x v="2"/>
    <x v="0"/>
  </r>
  <r>
    <x v="10"/>
    <x v="10"/>
    <x v="3"/>
    <s v="UN"/>
    <n v="99"/>
    <n v="5.13"/>
    <n v="507.87"/>
    <x v="1"/>
    <x v="3"/>
    <n v="139"/>
    <n v="976.90589999999997"/>
    <n v="713.06999999999994"/>
    <n v="0.71223021582733814"/>
    <n v="16.848484848484848"/>
    <x v="0"/>
    <x v="1"/>
    <x v="0"/>
  </r>
  <r>
    <x v="237"/>
    <x v="237"/>
    <x v="3"/>
    <s v="UN"/>
    <n v="77"/>
    <n v="3.57"/>
    <n v="274.89"/>
    <x v="1"/>
    <x v="3"/>
    <n v="141"/>
    <n v="941.30190000000005"/>
    <n v="503.37"/>
    <n v="0.54609929078014185"/>
    <n v="21.974025974025974"/>
    <x v="0"/>
    <x v="1"/>
    <x v="0"/>
  </r>
  <r>
    <x v="238"/>
    <x v="238"/>
    <x v="3"/>
    <s v="UN"/>
    <n v="549"/>
    <n v="36"/>
    <n v="19764"/>
    <x v="1"/>
    <x v="3"/>
    <n v="914"/>
    <n v="58898.16"/>
    <n v="32904"/>
    <n v="0.60065645514223198"/>
    <n v="19.978142076502731"/>
    <x v="2"/>
    <x v="2"/>
    <x v="0"/>
  </r>
  <r>
    <x v="239"/>
    <x v="239"/>
    <x v="3"/>
    <s v="UN"/>
    <n v="146"/>
    <n v="3.38"/>
    <n v="493.47999999999996"/>
    <x v="1"/>
    <x v="3"/>
    <n v="84"/>
    <n v="448.59359999999998"/>
    <n v="283.92"/>
    <n v="1.7380952380952381"/>
    <n v="6.904109589041096"/>
    <x v="0"/>
    <x v="1"/>
    <x v="0"/>
  </r>
  <r>
    <x v="239"/>
    <x v="239"/>
    <x v="3"/>
    <s v="UN"/>
    <n v="852"/>
    <n v="3.1"/>
    <n v="2641.2000000000003"/>
    <x v="1"/>
    <x v="3"/>
    <n v="67"/>
    <n v="315.70400000000001"/>
    <n v="207.70000000000002"/>
    <n v="12.716417910447761"/>
    <n v="0.94366197183098588"/>
    <x v="0"/>
    <x v="1"/>
    <x v="1"/>
  </r>
  <r>
    <x v="141"/>
    <x v="141"/>
    <x v="3"/>
    <s v="UN"/>
    <n v="1532"/>
    <n v="7.59"/>
    <n v="11627.88"/>
    <x v="1"/>
    <x v="3"/>
    <n v="90.1"/>
    <n v="1210.4304299999999"/>
    <n v="683.85899999999992"/>
    <n v="17.003329633740289"/>
    <n v="0.70574412532637076"/>
    <x v="0"/>
    <x v="0"/>
    <x v="1"/>
  </r>
  <r>
    <x v="141"/>
    <x v="141"/>
    <x v="3"/>
    <s v="UN"/>
    <n v="50"/>
    <n v="1.43"/>
    <n v="71.5"/>
    <x v="1"/>
    <x v="3"/>
    <n v="63"/>
    <n v="167.56739999999999"/>
    <n v="90.089999999999989"/>
    <n v="0.79365079365079361"/>
    <n v="15.120000000000001"/>
    <x v="0"/>
    <x v="0"/>
    <x v="0"/>
  </r>
  <r>
    <x v="420"/>
    <x v="420"/>
    <x v="3"/>
    <s v="UN"/>
    <n v="1201"/>
    <n v="6.1"/>
    <n v="7326.0999999999995"/>
    <x v="1"/>
    <x v="3"/>
    <n v="70.599999999999994"/>
    <n v="727.81539999999995"/>
    <n v="430.65999999999997"/>
    <n v="17.011331444759207"/>
    <n v="0.7054121565362198"/>
    <x v="0"/>
    <x v="0"/>
    <x v="1"/>
  </r>
  <r>
    <x v="420"/>
    <x v="420"/>
    <x v="3"/>
    <s v="UN"/>
    <n v="419"/>
    <n v="4.62"/>
    <n v="1935.78"/>
    <x v="1"/>
    <x v="3"/>
    <n v="41.9"/>
    <n v="338.76150000000001"/>
    <n v="193.578"/>
    <n v="10"/>
    <n v="1.2"/>
    <x v="0"/>
    <x v="0"/>
    <x v="3"/>
  </r>
  <r>
    <x v="421"/>
    <x v="421"/>
    <x v="3"/>
    <s v="UN"/>
    <n v="113"/>
    <n v="6.35"/>
    <n v="717.55"/>
    <x v="1"/>
    <x v="3"/>
    <n v="108"/>
    <n v="877.82399999999996"/>
    <n v="685.8"/>
    <n v="1.0462962962962963"/>
    <n v="11.469026548672566"/>
    <x v="0"/>
    <x v="0"/>
    <x v="0"/>
  </r>
  <r>
    <x v="421"/>
    <x v="421"/>
    <x v="3"/>
    <s v="UN"/>
    <n v="42"/>
    <n v="5.32"/>
    <n v="223.44"/>
    <x v="1"/>
    <x v="3"/>
    <n v="51"/>
    <n v="447.67799999999994"/>
    <n v="271.32"/>
    <n v="0.82352941176470584"/>
    <n v="14.571428571428573"/>
    <x v="0"/>
    <x v="0"/>
    <x v="0"/>
  </r>
  <r>
    <x v="421"/>
    <x v="421"/>
    <x v="3"/>
    <s v="UN"/>
    <n v="90"/>
    <n v="3.34"/>
    <n v="300.59999999999997"/>
    <x v="1"/>
    <x v="3"/>
    <n v="89.9"/>
    <n v="381.33781999999997"/>
    <n v="300.26600000000002"/>
    <n v="1.0011123470522802"/>
    <n v="11.986666666666668"/>
    <x v="0"/>
    <x v="0"/>
    <x v="0"/>
  </r>
  <r>
    <x v="421"/>
    <x v="421"/>
    <x v="3"/>
    <s v="UN"/>
    <n v="630"/>
    <n v="7.72"/>
    <n v="4863.5999999999995"/>
    <x v="1"/>
    <x v="3"/>
    <n v="35"/>
    <n v="356.66399999999999"/>
    <n v="270.2"/>
    <n v="18"/>
    <n v="0.66666666666666663"/>
    <x v="0"/>
    <x v="0"/>
    <x v="1"/>
  </r>
  <r>
    <x v="240"/>
    <x v="240"/>
    <x v="3"/>
    <s v="UN"/>
    <n v="38"/>
    <n v="3.18"/>
    <n v="120.84"/>
    <x v="1"/>
    <x v="3"/>
    <n v="121"/>
    <n v="592.56119999999999"/>
    <n v="384.78000000000003"/>
    <n v="0.31404958677685951"/>
    <n v="38.210526315789473"/>
    <x v="0"/>
    <x v="0"/>
    <x v="0"/>
  </r>
  <r>
    <x v="496"/>
    <x v="496"/>
    <x v="3"/>
    <s v="UN"/>
    <n v="1707"/>
    <n v="77"/>
    <n v="131439"/>
    <x v="1"/>
    <x v="3"/>
    <n v="332"/>
    <n v="40646.76"/>
    <n v="25564"/>
    <n v="5.1415662650602414"/>
    <n v="2.3339191564147623"/>
    <x v="1"/>
    <x v="2"/>
    <x v="2"/>
  </r>
  <r>
    <x v="422"/>
    <x v="422"/>
    <x v="3"/>
    <s v="UN"/>
    <n v="12"/>
    <n v="7.32"/>
    <n v="87.84"/>
    <x v="1"/>
    <x v="3"/>
    <n v="51"/>
    <n v="664.50959999999986"/>
    <n v="373.32"/>
    <n v="0.23529411764705882"/>
    <n v="51"/>
    <x v="0"/>
    <x v="0"/>
    <x v="0"/>
  </r>
  <r>
    <x v="423"/>
    <x v="423"/>
    <x v="3"/>
    <s v="UN"/>
    <n v="425"/>
    <n v="4.37"/>
    <n v="1857.25"/>
    <x v="1"/>
    <x v="3"/>
    <n v="53"/>
    <n v="440.05900000000003"/>
    <n v="231.61"/>
    <n v="8.0188679245283012"/>
    <n v="1.4964705882352942"/>
    <x v="0"/>
    <x v="1"/>
    <x v="3"/>
  </r>
  <r>
    <x v="423"/>
    <x v="423"/>
    <x v="3"/>
    <s v="UN"/>
    <n v="75"/>
    <n v="1.89"/>
    <n v="141.75"/>
    <x v="1"/>
    <x v="3"/>
    <n v="82"/>
    <n v="244.86840000000001"/>
    <n v="154.97999999999999"/>
    <n v="0.91463414634146345"/>
    <n v="13.12"/>
    <x v="0"/>
    <x v="1"/>
    <x v="0"/>
  </r>
  <r>
    <x v="143"/>
    <x v="143"/>
    <x v="3"/>
    <s v="UN"/>
    <n v="240"/>
    <n v="2.89"/>
    <n v="693.6"/>
    <x v="1"/>
    <x v="3"/>
    <n v="79.8"/>
    <n v="336.70812000000006"/>
    <n v="230.62200000000001"/>
    <n v="3.0075187969924815"/>
    <n v="3.9899999999999998"/>
    <x v="0"/>
    <x v="1"/>
    <x v="2"/>
  </r>
  <r>
    <x v="497"/>
    <x v="497"/>
    <x v="3"/>
    <s v="UN"/>
    <n v="622"/>
    <n v="40"/>
    <n v="24880"/>
    <x v="1"/>
    <x v="3"/>
    <n v="776"/>
    <n v="52768"/>
    <n v="31040"/>
    <n v="0.80154639175257736"/>
    <n v="14.971061093247588"/>
    <x v="1"/>
    <x v="2"/>
    <x v="0"/>
  </r>
  <r>
    <x v="424"/>
    <x v="424"/>
    <x v="3"/>
    <s v="UN"/>
    <n v="161"/>
    <n v="6.23"/>
    <n v="1003.0300000000001"/>
    <x v="1"/>
    <x v="3"/>
    <n v="147"/>
    <n v="1437.8217000000002"/>
    <n v="915.81000000000006"/>
    <n v="1.0952380952380953"/>
    <n v="10.956521739130434"/>
    <x v="0"/>
    <x v="1"/>
    <x v="0"/>
  </r>
  <r>
    <x v="424"/>
    <x v="424"/>
    <x v="3"/>
    <s v="UN"/>
    <n v="357"/>
    <n v="5.5"/>
    <n v="1963.5"/>
    <x v="1"/>
    <x v="3"/>
    <n v="138"/>
    <n v="1214.4000000000001"/>
    <n v="759"/>
    <n v="2.5869565217391304"/>
    <n v="4.6386554621848743"/>
    <x v="0"/>
    <x v="1"/>
    <x v="0"/>
  </r>
  <r>
    <x v="424"/>
    <x v="424"/>
    <x v="3"/>
    <s v="UN"/>
    <n v="130"/>
    <n v="6.43"/>
    <n v="835.9"/>
    <x v="1"/>
    <x v="3"/>
    <n v="32.5"/>
    <n v="340.62924999999996"/>
    <n v="208.97499999999999"/>
    <n v="4"/>
    <n v="3"/>
    <x v="0"/>
    <x v="1"/>
    <x v="2"/>
  </r>
  <r>
    <x v="498"/>
    <x v="498"/>
    <x v="3"/>
    <s v="UN"/>
    <n v="94"/>
    <n v="2.44"/>
    <n v="229.35999999999999"/>
    <x v="1"/>
    <x v="3"/>
    <n v="86"/>
    <n v="289.57920000000001"/>
    <n v="209.84"/>
    <n v="1.0930232558139534"/>
    <n v="10.978723404255319"/>
    <x v="0"/>
    <x v="1"/>
    <x v="0"/>
  </r>
  <r>
    <x v="310"/>
    <x v="310"/>
    <x v="3"/>
    <s v="UN"/>
    <n v="472"/>
    <n v="78"/>
    <n v="36816"/>
    <x v="1"/>
    <x v="3"/>
    <n v="656"/>
    <n v="77775.360000000001"/>
    <n v="51168"/>
    <n v="0.71951219512195119"/>
    <n v="16.677966101694917"/>
    <x v="1"/>
    <x v="2"/>
    <x v="0"/>
  </r>
  <r>
    <x v="311"/>
    <x v="311"/>
    <x v="3"/>
    <s v="UN"/>
    <n v="155"/>
    <n v="2.44"/>
    <n v="378.2"/>
    <x v="1"/>
    <x v="3"/>
    <n v="111"/>
    <n v="417.09359999999992"/>
    <n v="270.83999999999997"/>
    <n v="1.3963963963963963"/>
    <n v="8.5935483870967744"/>
    <x v="0"/>
    <x v="1"/>
    <x v="0"/>
  </r>
  <r>
    <x v="243"/>
    <x v="243"/>
    <x v="3"/>
    <s v="UN"/>
    <n v="329"/>
    <n v="3.61"/>
    <n v="1187.69"/>
    <x v="1"/>
    <x v="3"/>
    <n v="144"/>
    <n v="712.18079999999998"/>
    <n v="519.84"/>
    <n v="2.2847222222222223"/>
    <n v="5.2522796352583585"/>
    <x v="0"/>
    <x v="1"/>
    <x v="0"/>
  </r>
  <r>
    <x v="243"/>
    <x v="243"/>
    <x v="3"/>
    <s v="UN"/>
    <n v="436"/>
    <n v="1.03"/>
    <n v="449.08"/>
    <x v="1"/>
    <x v="3"/>
    <n v="125"/>
    <n v="157.07499999999999"/>
    <n v="128.75"/>
    <n v="3.488"/>
    <n v="3.4403669724770642"/>
    <x v="0"/>
    <x v="1"/>
    <x v="2"/>
  </r>
  <r>
    <x v="244"/>
    <x v="244"/>
    <x v="3"/>
    <s v="UN"/>
    <n v="149"/>
    <n v="32"/>
    <n v="4768"/>
    <x v="1"/>
    <x v="3"/>
    <n v="763"/>
    <n v="40530.559999999998"/>
    <n v="24416"/>
    <n v="0.19528178243774574"/>
    <n v="61.449664429530202"/>
    <x v="2"/>
    <x v="2"/>
    <x v="0"/>
  </r>
  <r>
    <x v="244"/>
    <x v="244"/>
    <x v="3"/>
    <s v="UN"/>
    <n v="365"/>
    <n v="57"/>
    <n v="20805"/>
    <x v="1"/>
    <x v="3"/>
    <n v="334"/>
    <n v="30841.56"/>
    <n v="19038"/>
    <n v="1.0928143712574849"/>
    <n v="10.980821917808219"/>
    <x v="2"/>
    <x v="2"/>
    <x v="0"/>
  </r>
  <r>
    <x v="312"/>
    <x v="312"/>
    <x v="3"/>
    <s v="UN"/>
    <n v="242"/>
    <n v="4.29"/>
    <n v="1038.18"/>
    <x v="1"/>
    <x v="3"/>
    <n v="88"/>
    <n v="494.55119999999994"/>
    <n v="377.52"/>
    <n v="2.75"/>
    <n v="4.3636363636363633"/>
    <x v="0"/>
    <x v="1"/>
    <x v="0"/>
  </r>
  <r>
    <x v="312"/>
    <x v="312"/>
    <x v="3"/>
    <s v="UN"/>
    <n v="164"/>
    <n v="5.97"/>
    <n v="979.07999999999993"/>
    <x v="1"/>
    <x v="3"/>
    <n v="40.799999999999997"/>
    <n v="306.90575999999999"/>
    <n v="243.57599999999996"/>
    <n v="4.0196078431372548"/>
    <n v="2.9853658536585366"/>
    <x v="0"/>
    <x v="1"/>
    <x v="2"/>
  </r>
  <r>
    <x v="245"/>
    <x v="245"/>
    <x v="3"/>
    <s v="UN"/>
    <n v="1024"/>
    <n v="45"/>
    <n v="46080"/>
    <x v="1"/>
    <x v="3"/>
    <n v="635"/>
    <n v="45434.25"/>
    <n v="28575"/>
    <n v="1.6125984251968504"/>
    <n v="7.44140625"/>
    <x v="2"/>
    <x v="2"/>
    <x v="0"/>
  </r>
  <r>
    <x v="245"/>
    <x v="245"/>
    <x v="3"/>
    <s v="UN"/>
    <n v="1197"/>
    <n v="37"/>
    <n v="44289"/>
    <x v="1"/>
    <x v="3"/>
    <n v="791"/>
    <n v="35413.07"/>
    <n v="29267"/>
    <n v="1.5132743362831858"/>
    <n v="7.9298245614035094"/>
    <x v="2"/>
    <x v="2"/>
    <x v="0"/>
  </r>
  <r>
    <x v="146"/>
    <x v="146"/>
    <x v="3"/>
    <s v="UN"/>
    <n v="1281"/>
    <n v="5.28"/>
    <n v="6763.68"/>
    <x v="1"/>
    <x v="3"/>
    <n v="98.5"/>
    <n v="967.3488000000001"/>
    <n v="520.08000000000004"/>
    <n v="13.00507614213198"/>
    <n v="0.92271662763466045"/>
    <x v="0"/>
    <x v="0"/>
    <x v="1"/>
  </r>
  <r>
    <x v="146"/>
    <x v="146"/>
    <x v="3"/>
    <s v="UN"/>
    <n v="605"/>
    <n v="7.06"/>
    <n v="4271.3"/>
    <x v="1"/>
    <x v="3"/>
    <n v="75.599999999999994"/>
    <n v="736.55567999999982"/>
    <n v="533.73599999999988"/>
    <n v="8.0026455026455032"/>
    <n v="1.4995041322314049"/>
    <x v="0"/>
    <x v="0"/>
    <x v="3"/>
  </r>
  <r>
    <x v="146"/>
    <x v="146"/>
    <x v="3"/>
    <s v="UN"/>
    <n v="1167"/>
    <n v="1.81"/>
    <n v="2112.27"/>
    <x v="1"/>
    <x v="3"/>
    <n v="83.3"/>
    <n v="197.51263"/>
    <n v="150.773"/>
    <n v="14.009603841536615"/>
    <n v="0.85655526992287911"/>
    <x v="0"/>
    <x v="0"/>
    <x v="1"/>
  </r>
  <r>
    <x v="425"/>
    <x v="425"/>
    <x v="3"/>
    <s v="UN"/>
    <n v="594"/>
    <n v="4.22"/>
    <n v="2506.6799999999998"/>
    <x v="1"/>
    <x v="3"/>
    <n v="146"/>
    <n v="800.95600000000002"/>
    <n v="616.12"/>
    <n v="4.0684931506849313"/>
    <n v="2.9494949494949498"/>
    <x v="0"/>
    <x v="0"/>
    <x v="2"/>
  </r>
  <r>
    <x v="425"/>
    <x v="425"/>
    <x v="3"/>
    <s v="UN"/>
    <n v="432"/>
    <n v="28.5"/>
    <n v="12312"/>
    <x v="1"/>
    <x v="3"/>
    <n v="0"/>
    <n v="0"/>
    <n v="0"/>
    <n v="0"/>
    <n v="0"/>
    <x v="0"/>
    <x v="0"/>
    <x v="4"/>
  </r>
  <r>
    <x v="246"/>
    <x v="246"/>
    <x v="3"/>
    <s v="UN"/>
    <n v="196"/>
    <n v="7.4"/>
    <n v="1450.4"/>
    <x v="1"/>
    <x v="3"/>
    <n v="97.9"/>
    <n v="1043.2224000000001"/>
    <n v="724.46"/>
    <n v="2.0020429009193053"/>
    <n v="5.9938775510204083"/>
    <x v="0"/>
    <x v="1"/>
    <x v="0"/>
  </r>
  <r>
    <x v="11"/>
    <x v="11"/>
    <x v="3"/>
    <s v="UN"/>
    <n v="1460"/>
    <n v="6.19"/>
    <n v="9037.4000000000015"/>
    <x v="1"/>
    <x v="3"/>
    <n v="81.099999999999994"/>
    <n v="622.49116000000004"/>
    <n v="502.00900000000001"/>
    <n v="18.002466091245378"/>
    <n v="0.66657534246575334"/>
    <x v="0"/>
    <x v="0"/>
    <x v="1"/>
  </r>
  <r>
    <x v="558"/>
    <x v="558"/>
    <x v="3"/>
    <s v="UN"/>
    <n v="291"/>
    <n v="35"/>
    <n v="10185"/>
    <x v="1"/>
    <x v="3"/>
    <n v="347"/>
    <n v="19432"/>
    <n v="12145"/>
    <n v="0.83861671469740628"/>
    <n v="14.309278350515465"/>
    <x v="0"/>
    <x v="2"/>
    <x v="0"/>
  </r>
  <r>
    <x v="558"/>
    <x v="558"/>
    <x v="3"/>
    <s v="UN"/>
    <n v="812"/>
    <n v="37"/>
    <n v="30044"/>
    <x v="1"/>
    <x v="3"/>
    <n v="333"/>
    <n v="17988.66"/>
    <n v="12321"/>
    <n v="2.4384384384384385"/>
    <n v="4.9211822660098523"/>
    <x v="0"/>
    <x v="2"/>
    <x v="0"/>
  </r>
  <r>
    <x v="12"/>
    <x v="12"/>
    <x v="3"/>
    <s v="UN"/>
    <n v="917"/>
    <n v="5.39"/>
    <n v="4942.63"/>
    <x v="1"/>
    <x v="3"/>
    <n v="53.9"/>
    <n v="525.84300999999994"/>
    <n v="290.52099999999996"/>
    <n v="17.012987012987015"/>
    <n v="0.70534351145038165"/>
    <x v="0"/>
    <x v="0"/>
    <x v="1"/>
  </r>
  <r>
    <x v="12"/>
    <x v="12"/>
    <x v="3"/>
    <s v="UN"/>
    <n v="340"/>
    <n v="1.85"/>
    <n v="629"/>
    <x v="1"/>
    <x v="3"/>
    <n v="127"/>
    <n v="411.16250000000002"/>
    <n v="234.95000000000002"/>
    <n v="2.6771653543307088"/>
    <n v="4.4823529411764707"/>
    <x v="0"/>
    <x v="0"/>
    <x v="0"/>
  </r>
  <r>
    <x v="426"/>
    <x v="426"/>
    <x v="3"/>
    <s v="UN"/>
    <n v="1043"/>
    <n v="2"/>
    <n v="2086"/>
    <x v="1"/>
    <x v="3"/>
    <n v="74.5"/>
    <n v="256.27999999999997"/>
    <n v="149"/>
    <n v="14"/>
    <n v="0.8571428571428571"/>
    <x v="0"/>
    <x v="0"/>
    <x v="1"/>
  </r>
  <r>
    <x v="314"/>
    <x v="314"/>
    <x v="3"/>
    <s v="UN"/>
    <n v="249"/>
    <n v="4.3099999999999996"/>
    <n v="1073.1899999999998"/>
    <x v="1"/>
    <x v="3"/>
    <n v="104"/>
    <n v="762.00799999999992"/>
    <n v="448.23999999999995"/>
    <n v="2.3942307692307692"/>
    <n v="5.0120481927710845"/>
    <x v="0"/>
    <x v="1"/>
    <x v="0"/>
  </r>
  <r>
    <x v="148"/>
    <x v="148"/>
    <x v="3"/>
    <s v="UN"/>
    <n v="10"/>
    <n v="7.8"/>
    <n v="78"/>
    <x v="1"/>
    <x v="3"/>
    <n v="88"/>
    <n v="1269.8399999999999"/>
    <n v="686.4"/>
    <n v="0.11363636363636363"/>
    <n v="105.60000000000001"/>
    <x v="0"/>
    <x v="0"/>
    <x v="0"/>
  </r>
  <r>
    <x v="148"/>
    <x v="148"/>
    <x v="3"/>
    <s v="UN"/>
    <n v="773"/>
    <n v="7.23"/>
    <n v="5588.79"/>
    <x v="1"/>
    <x v="3"/>
    <n v="70.2"/>
    <n v="746.09262000000001"/>
    <n v="507.54600000000005"/>
    <n v="11.011396011396011"/>
    <n v="1.0897800776196638"/>
    <x v="0"/>
    <x v="0"/>
    <x v="3"/>
  </r>
  <r>
    <x v="148"/>
    <x v="148"/>
    <x v="3"/>
    <s v="UN"/>
    <n v="941"/>
    <n v="2.5499999999999998"/>
    <n v="2399.5499999999997"/>
    <x v="1"/>
    <x v="3"/>
    <n v="78.400000000000006"/>
    <n v="321.87119999999999"/>
    <n v="199.92"/>
    <n v="12.002551020408163"/>
    <n v="0.99978746014877795"/>
    <x v="0"/>
    <x v="0"/>
    <x v="1"/>
  </r>
  <r>
    <x v="551"/>
    <x v="551"/>
    <x v="3"/>
    <s v="UN"/>
    <n v="18"/>
    <n v="7.18"/>
    <n v="129.24"/>
    <x v="1"/>
    <x v="3"/>
    <n v="88"/>
    <n v="960.39679999999998"/>
    <n v="631.83999999999992"/>
    <n v="0.20454545454545456"/>
    <n v="58.666666666666664"/>
    <x v="0"/>
    <x v="0"/>
    <x v="0"/>
  </r>
  <r>
    <x v="374"/>
    <x v="374"/>
    <x v="3"/>
    <s v="UN"/>
    <n v="1510"/>
    <n v="30"/>
    <n v="45300"/>
    <x v="1"/>
    <x v="3"/>
    <n v="632"/>
    <n v="32800.800000000003"/>
    <n v="18960"/>
    <n v="2.3892405063291138"/>
    <n v="5.0225165562913912"/>
    <x v="1"/>
    <x v="2"/>
    <x v="0"/>
  </r>
  <r>
    <x v="315"/>
    <x v="315"/>
    <x v="3"/>
    <s v="UN"/>
    <n v="81"/>
    <n v="5.63"/>
    <n v="456.03"/>
    <x v="1"/>
    <x v="3"/>
    <n v="40.1"/>
    <n v="275.43086"/>
    <n v="225.76300000000001"/>
    <n v="2.0199501246882794"/>
    <n v="5.9407407407407407"/>
    <x v="0"/>
    <x v="0"/>
    <x v="0"/>
  </r>
  <r>
    <x v="499"/>
    <x v="499"/>
    <x v="3"/>
    <s v="UN"/>
    <n v="468"/>
    <n v="3.09"/>
    <n v="1446.12"/>
    <x v="1"/>
    <x v="3"/>
    <n v="90"/>
    <n v="467.20799999999997"/>
    <n v="278.09999999999997"/>
    <n v="5.2"/>
    <n v="2.3076923076923075"/>
    <x v="0"/>
    <x v="0"/>
    <x v="2"/>
  </r>
  <r>
    <x v="316"/>
    <x v="316"/>
    <x v="3"/>
    <s v="UN"/>
    <n v="189"/>
    <n v="1.41"/>
    <n v="266.49"/>
    <x v="1"/>
    <x v="3"/>
    <n v="83"/>
    <n v="149.79839999999999"/>
    <n v="117.02999999999999"/>
    <n v="2.2771084337349397"/>
    <n v="5.2698412698412698"/>
    <x v="0"/>
    <x v="0"/>
    <x v="0"/>
  </r>
  <r>
    <x v="375"/>
    <x v="375"/>
    <x v="3"/>
    <s v="UN"/>
    <n v="583"/>
    <n v="3.95"/>
    <n v="2302.85"/>
    <x v="1"/>
    <x v="3"/>
    <n v="41.6"/>
    <n v="308.92160000000001"/>
    <n v="164.32000000000002"/>
    <n v="14.014423076923077"/>
    <n v="0.85626072041166379"/>
    <x v="0"/>
    <x v="1"/>
    <x v="1"/>
  </r>
  <r>
    <x v="375"/>
    <x v="375"/>
    <x v="3"/>
    <s v="UN"/>
    <n v="129"/>
    <n v="4.7300000000000004"/>
    <n v="610.17000000000007"/>
    <x v="1"/>
    <x v="3"/>
    <n v="42.8"/>
    <n v="289.49492000000004"/>
    <n v="202.44400000000002"/>
    <n v="3.0140186915887854"/>
    <n v="3.9813953488372089"/>
    <x v="0"/>
    <x v="1"/>
    <x v="2"/>
  </r>
  <r>
    <x v="375"/>
    <x v="375"/>
    <x v="3"/>
    <s v="UN"/>
    <n v="191"/>
    <n v="2.0099999999999998"/>
    <n v="383.90999999999997"/>
    <x v="1"/>
    <x v="3"/>
    <n v="70"/>
    <n v="192.75899999999999"/>
    <n v="140.69999999999999"/>
    <n v="2.7285714285714286"/>
    <n v="4.3979057591623034"/>
    <x v="0"/>
    <x v="1"/>
    <x v="0"/>
  </r>
  <r>
    <x v="13"/>
    <x v="13"/>
    <x v="3"/>
    <s v="UN"/>
    <n v="1385"/>
    <n v="2.29"/>
    <n v="3171.65"/>
    <x v="1"/>
    <x v="3"/>
    <n v="98.9"/>
    <n v="409.93061"/>
    <n v="226.48100000000002"/>
    <n v="14.004044489383215"/>
    <n v="0.85689530685920579"/>
    <x v="0"/>
    <x v="0"/>
    <x v="1"/>
  </r>
  <r>
    <x v="500"/>
    <x v="500"/>
    <x v="3"/>
    <s v="UN"/>
    <n v="912"/>
    <n v="4.4800000000000004"/>
    <n v="4085.76"/>
    <x v="1"/>
    <x v="3"/>
    <n v="82.9"/>
    <n v="638.79424000000006"/>
    <n v="371.39200000000005"/>
    <n v="11.00120627261761"/>
    <n v="1.0907894736842108"/>
    <x v="0"/>
    <x v="0"/>
    <x v="3"/>
  </r>
  <r>
    <x v="248"/>
    <x v="248"/>
    <x v="3"/>
    <s v="UN"/>
    <n v="186"/>
    <n v="5.83"/>
    <n v="1084.3800000000001"/>
    <x v="1"/>
    <x v="3"/>
    <n v="46.3"/>
    <n v="337.41125"/>
    <n v="269.92899999999997"/>
    <n v="4.0172786177105833"/>
    <n v="2.9870967741935481"/>
    <x v="0"/>
    <x v="0"/>
    <x v="2"/>
  </r>
  <r>
    <x v="518"/>
    <x v="518"/>
    <x v="3"/>
    <s v="UN"/>
    <n v="320"/>
    <n v="30"/>
    <n v="9600"/>
    <x v="1"/>
    <x v="3"/>
    <n v="570"/>
    <n v="21717"/>
    <n v="17100"/>
    <n v="0.56140350877192979"/>
    <n v="21.375"/>
    <x v="1"/>
    <x v="2"/>
    <x v="0"/>
  </r>
  <r>
    <x v="15"/>
    <x v="15"/>
    <x v="3"/>
    <s v="UN"/>
    <n v="22"/>
    <n v="4.2300000000000004"/>
    <n v="93.06"/>
    <x v="1"/>
    <x v="3"/>
    <n v="87"/>
    <n v="518.89409999999998"/>
    <n v="368.01000000000005"/>
    <n v="0.25287356321839083"/>
    <n v="47.454545454545453"/>
    <x v="0"/>
    <x v="0"/>
    <x v="0"/>
  </r>
  <r>
    <x v="317"/>
    <x v="317"/>
    <x v="3"/>
    <s v="UN"/>
    <n v="78"/>
    <n v="33"/>
    <n v="2574"/>
    <x v="1"/>
    <x v="3"/>
    <n v="667"/>
    <n v="34337.160000000003"/>
    <n v="22011"/>
    <n v="0.11694152923538231"/>
    <n v="102.61538461538461"/>
    <x v="1"/>
    <x v="2"/>
    <x v="0"/>
  </r>
  <r>
    <x v="317"/>
    <x v="317"/>
    <x v="3"/>
    <s v="UN"/>
    <n v="179"/>
    <n v="36"/>
    <n v="6444"/>
    <x v="1"/>
    <x v="3"/>
    <n v="545"/>
    <n v="23936.400000000001"/>
    <n v="19620"/>
    <n v="0.32844036697247708"/>
    <n v="36.536312849162009"/>
    <x v="1"/>
    <x v="2"/>
    <x v="0"/>
  </r>
  <r>
    <x v="151"/>
    <x v="151"/>
    <x v="3"/>
    <s v="UN"/>
    <n v="997"/>
    <n v="3.98"/>
    <n v="3968.06"/>
    <x v="1"/>
    <x v="3"/>
    <n v="58.6"/>
    <n v="422.14268000000004"/>
    <n v="233.22800000000001"/>
    <n v="17.013651877133107"/>
    <n v="0.70531594784353058"/>
    <x v="0"/>
    <x v="0"/>
    <x v="1"/>
  </r>
  <r>
    <x v="427"/>
    <x v="427"/>
    <x v="3"/>
    <s v="UN"/>
    <n v="369"/>
    <n v="4.2699999999999996"/>
    <n v="1575.6299999999999"/>
    <x v="1"/>
    <x v="3"/>
    <n v="92.2"/>
    <n v="692.90143999999998"/>
    <n v="393.69399999999996"/>
    <n v="4.0021691973969631"/>
    <n v="2.9983739837398375"/>
    <x v="0"/>
    <x v="0"/>
    <x v="2"/>
  </r>
  <r>
    <x v="427"/>
    <x v="427"/>
    <x v="3"/>
    <s v="UN"/>
    <n v="662"/>
    <n v="39.5"/>
    <n v="26149"/>
    <x v="1"/>
    <x v="3"/>
    <n v="0"/>
    <n v="0"/>
    <n v="0"/>
    <n v="0"/>
    <n v="0"/>
    <x v="0"/>
    <x v="0"/>
    <x v="4"/>
  </r>
  <r>
    <x v="376"/>
    <x v="376"/>
    <x v="3"/>
    <s v="UN"/>
    <n v="316"/>
    <n v="71"/>
    <n v="22436"/>
    <x v="1"/>
    <x v="3"/>
    <n v="892"/>
    <n v="76631.72"/>
    <n v="63332"/>
    <n v="0.35426008968609868"/>
    <n v="33.873417721518983"/>
    <x v="1"/>
    <x v="2"/>
    <x v="0"/>
  </r>
  <r>
    <x v="477"/>
    <x v="477"/>
    <x v="3"/>
    <s v="UN"/>
    <n v="539"/>
    <n v="4.76"/>
    <n v="2565.64"/>
    <x v="1"/>
    <x v="3"/>
    <n v="89.7"/>
    <n v="806.97708"/>
    <n v="426.97199999999998"/>
    <n v="6.0089186176142695"/>
    <n v="1.9970315398886829"/>
    <x v="0"/>
    <x v="1"/>
    <x v="3"/>
  </r>
  <r>
    <x v="477"/>
    <x v="477"/>
    <x v="3"/>
    <s v="UN"/>
    <n v="632"/>
    <n v="1.18"/>
    <n v="745.76"/>
    <x v="1"/>
    <x v="3"/>
    <n v="92"/>
    <n v="143.29919999999998"/>
    <n v="108.55999999999999"/>
    <n v="6.8695652173913047"/>
    <n v="1.7468354430379747"/>
    <x v="0"/>
    <x v="1"/>
    <x v="3"/>
  </r>
  <r>
    <x v="17"/>
    <x v="17"/>
    <x v="3"/>
    <s v="UN"/>
    <n v="165"/>
    <n v="2.12"/>
    <n v="349.8"/>
    <x v="1"/>
    <x v="3"/>
    <n v="82.3"/>
    <n v="244.2664"/>
    <n v="174.476"/>
    <n v="2.0048602673147022"/>
    <n v="5.9854545454545454"/>
    <x v="0"/>
    <x v="1"/>
    <x v="0"/>
  </r>
  <r>
    <x v="479"/>
    <x v="479"/>
    <x v="3"/>
    <s v="UN"/>
    <n v="312"/>
    <n v="6.74"/>
    <n v="2102.88"/>
    <x v="1"/>
    <x v="3"/>
    <n v="78"/>
    <n v="877.95240000000001"/>
    <n v="525.72"/>
    <n v="4"/>
    <n v="3"/>
    <x v="0"/>
    <x v="0"/>
    <x v="2"/>
  </r>
  <r>
    <x v="479"/>
    <x v="479"/>
    <x v="3"/>
    <s v="UN"/>
    <n v="1331"/>
    <n v="3.1"/>
    <n v="4126.1000000000004"/>
    <x v="1"/>
    <x v="3"/>
    <n v="88.7"/>
    <n v="470.19870000000003"/>
    <n v="274.97000000000003"/>
    <n v="15.005636978579481"/>
    <n v="0.79969947407963937"/>
    <x v="0"/>
    <x v="0"/>
    <x v="1"/>
  </r>
  <r>
    <x v="479"/>
    <x v="479"/>
    <x v="3"/>
    <s v="UN"/>
    <n v="996"/>
    <n v="1.95"/>
    <n v="1942.2"/>
    <x v="1"/>
    <x v="3"/>
    <n v="114"/>
    <n v="308.99699999999996"/>
    <n v="222.29999999999998"/>
    <n v="8.7368421052631575"/>
    <n v="1.3734939759036144"/>
    <x v="0"/>
    <x v="0"/>
    <x v="3"/>
  </r>
  <r>
    <x v="154"/>
    <x v="154"/>
    <x v="3"/>
    <s v="UN"/>
    <n v="976"/>
    <n v="50"/>
    <n v="48800"/>
    <x v="1"/>
    <x v="3"/>
    <n v="629"/>
    <n v="45602.5"/>
    <n v="31450"/>
    <n v="1.5516693163751987"/>
    <n v="7.7336065573770494"/>
    <x v="1"/>
    <x v="2"/>
    <x v="0"/>
  </r>
  <r>
    <x v="155"/>
    <x v="155"/>
    <x v="3"/>
    <s v="UN"/>
    <n v="696"/>
    <n v="5.42"/>
    <n v="3772.32"/>
    <x v="1"/>
    <x v="3"/>
    <n v="77.3"/>
    <n v="628.44899999999996"/>
    <n v="418.96599999999995"/>
    <n v="9.0038809831824071"/>
    <n v="1.3327586206896551"/>
    <x v="0"/>
    <x v="1"/>
    <x v="3"/>
  </r>
  <r>
    <x v="19"/>
    <x v="19"/>
    <x v="3"/>
    <s v="UN"/>
    <n v="1619"/>
    <n v="6.59"/>
    <n v="10669.21"/>
    <x v="1"/>
    <x v="3"/>
    <n v="89.9"/>
    <n v="1060.46939"/>
    <n v="592.44100000000003"/>
    <n v="18.008898776418242"/>
    <n v="0.66633724521309456"/>
    <x v="0"/>
    <x v="0"/>
    <x v="1"/>
  </r>
  <r>
    <x v="19"/>
    <x v="19"/>
    <x v="3"/>
    <s v="UN"/>
    <n v="569"/>
    <n v="2.78"/>
    <n v="1581.82"/>
    <x v="1"/>
    <x v="3"/>
    <n v="146"/>
    <n v="637.23159999999996"/>
    <n v="405.88"/>
    <n v="3.8972602739726026"/>
    <n v="3.0790861159929701"/>
    <x v="0"/>
    <x v="0"/>
    <x v="2"/>
  </r>
  <r>
    <x v="19"/>
    <x v="19"/>
    <x v="3"/>
    <s v="UN"/>
    <n v="1000"/>
    <n v="4.01"/>
    <n v="4010"/>
    <x v="1"/>
    <x v="3"/>
    <n v="62.5"/>
    <n v="380.95"/>
    <n v="250.625"/>
    <n v="16"/>
    <n v="0.75"/>
    <x v="0"/>
    <x v="0"/>
    <x v="1"/>
  </r>
  <r>
    <x v="156"/>
    <x v="156"/>
    <x v="3"/>
    <s v="UN"/>
    <n v="119"/>
    <n v="52"/>
    <n v="6188"/>
    <x v="1"/>
    <x v="3"/>
    <n v="316"/>
    <n v="21690.240000000002"/>
    <n v="16432"/>
    <n v="0.37658227848101267"/>
    <n v="31.865546218487395"/>
    <x v="2"/>
    <x v="2"/>
    <x v="0"/>
  </r>
  <r>
    <x v="519"/>
    <x v="519"/>
    <x v="3"/>
    <s v="UN"/>
    <n v="526"/>
    <n v="4.96"/>
    <n v="2608.96"/>
    <x v="1"/>
    <x v="3"/>
    <n v="40.4"/>
    <n v="312.59904"/>
    <n v="200.38399999999999"/>
    <n v="13.01980198019802"/>
    <n v="0.92167300380228134"/>
    <x v="0"/>
    <x v="1"/>
    <x v="1"/>
  </r>
  <r>
    <x v="428"/>
    <x v="428"/>
    <x v="3"/>
    <s v="UN"/>
    <n v="1020"/>
    <n v="8"/>
    <n v="8160"/>
    <x v="1"/>
    <x v="3"/>
    <n v="85"/>
    <n v="1013.2"/>
    <n v="680"/>
    <n v="12"/>
    <n v="1"/>
    <x v="0"/>
    <x v="0"/>
    <x v="1"/>
  </r>
  <r>
    <x v="428"/>
    <x v="428"/>
    <x v="3"/>
    <s v="UN"/>
    <n v="496"/>
    <n v="3.7"/>
    <n v="1835.2"/>
    <x v="1"/>
    <x v="3"/>
    <n v="69"/>
    <n v="467.19900000000001"/>
    <n v="255.3"/>
    <n v="7.1884057971014492"/>
    <n v="1.6693548387096775"/>
    <x v="0"/>
    <x v="0"/>
    <x v="3"/>
  </r>
  <r>
    <x v="157"/>
    <x v="157"/>
    <x v="3"/>
    <s v="UN"/>
    <n v="504"/>
    <n v="1.85"/>
    <n v="932.40000000000009"/>
    <x v="1"/>
    <x v="3"/>
    <n v="118"/>
    <n v="379.84200000000004"/>
    <n v="218.3"/>
    <n v="4.2711864406779663"/>
    <n v="2.8095238095238093"/>
    <x v="0"/>
    <x v="0"/>
    <x v="2"/>
  </r>
  <r>
    <x v="429"/>
    <x v="429"/>
    <x v="3"/>
    <s v="UN"/>
    <n v="450"/>
    <n v="7.09"/>
    <n v="3190.5"/>
    <x v="1"/>
    <x v="3"/>
    <n v="90"/>
    <n v="797.625"/>
    <n v="638.1"/>
    <n v="5"/>
    <n v="2.4"/>
    <x v="0"/>
    <x v="1"/>
    <x v="2"/>
  </r>
  <r>
    <x v="429"/>
    <x v="429"/>
    <x v="3"/>
    <s v="UN"/>
    <n v="6"/>
    <n v="2.58"/>
    <n v="15.48"/>
    <x v="1"/>
    <x v="3"/>
    <n v="145"/>
    <n v="639.71100000000001"/>
    <n v="374.1"/>
    <n v="4.1379310344827586E-2"/>
    <n v="290"/>
    <x v="0"/>
    <x v="1"/>
    <x v="0"/>
  </r>
  <r>
    <x v="429"/>
    <x v="429"/>
    <x v="3"/>
    <s v="UN"/>
    <n v="534"/>
    <n v="4.74"/>
    <n v="2531.1600000000003"/>
    <x v="1"/>
    <x v="3"/>
    <n v="48.5"/>
    <n v="388.51410000000004"/>
    <n v="229.89000000000001"/>
    <n v="11.010309278350515"/>
    <n v="1.0898876404494382"/>
    <x v="0"/>
    <x v="1"/>
    <x v="3"/>
  </r>
  <r>
    <x v="430"/>
    <x v="430"/>
    <x v="3"/>
    <s v="UN"/>
    <n v="1138"/>
    <n v="5.15"/>
    <n v="5860.7000000000007"/>
    <x v="1"/>
    <x v="3"/>
    <n v="87.5"/>
    <n v="590.31875000000002"/>
    <n v="450.62500000000006"/>
    <n v="13.005714285714285"/>
    <n v="0.9226713532513181"/>
    <x v="0"/>
    <x v="0"/>
    <x v="1"/>
  </r>
  <r>
    <x v="159"/>
    <x v="159"/>
    <x v="3"/>
    <s v="UN"/>
    <n v="787"/>
    <n v="66"/>
    <n v="51942"/>
    <x v="1"/>
    <x v="3"/>
    <n v="484"/>
    <n v="52388.160000000003"/>
    <n v="31944"/>
    <n v="1.6260330578512396"/>
    <n v="7.3799237611181701"/>
    <x v="2"/>
    <x v="2"/>
    <x v="0"/>
  </r>
  <r>
    <x v="159"/>
    <x v="159"/>
    <x v="3"/>
    <s v="UN"/>
    <n v="547"/>
    <n v="45"/>
    <n v="24615"/>
    <x v="1"/>
    <x v="3"/>
    <n v="798"/>
    <n v="45605.7"/>
    <n v="35910"/>
    <n v="0.68546365914786966"/>
    <n v="17.50639853747715"/>
    <x v="2"/>
    <x v="2"/>
    <x v="0"/>
  </r>
  <r>
    <x v="160"/>
    <x v="160"/>
    <x v="3"/>
    <s v="UN"/>
    <n v="748"/>
    <n v="32"/>
    <n v="23936"/>
    <x v="1"/>
    <x v="3"/>
    <n v="711"/>
    <n v="27984.959999999999"/>
    <n v="22752"/>
    <n v="1.0520393811533053"/>
    <n v="11.406417112299463"/>
    <x v="1"/>
    <x v="2"/>
    <x v="0"/>
  </r>
  <r>
    <x v="431"/>
    <x v="431"/>
    <x v="3"/>
    <s v="UN"/>
    <n v="33"/>
    <n v="3.22"/>
    <n v="106.26"/>
    <x v="1"/>
    <x v="3"/>
    <n v="77"/>
    <n v="314.88380000000006"/>
    <n v="247.94000000000003"/>
    <n v="0.42857142857142855"/>
    <n v="28"/>
    <x v="0"/>
    <x v="1"/>
    <x v="0"/>
  </r>
  <r>
    <x v="431"/>
    <x v="431"/>
    <x v="3"/>
    <s v="UN"/>
    <n v="796"/>
    <n v="1.76"/>
    <n v="1400.96"/>
    <x v="1"/>
    <x v="3"/>
    <n v="110"/>
    <n v="251.68"/>
    <n v="193.6"/>
    <n v="7.2363636363636363"/>
    <n v="1.6582914572864322"/>
    <x v="0"/>
    <x v="1"/>
    <x v="3"/>
  </r>
  <r>
    <x v="161"/>
    <x v="161"/>
    <x v="3"/>
    <s v="UN"/>
    <n v="125"/>
    <n v="3.78"/>
    <n v="472.5"/>
    <x v="1"/>
    <x v="3"/>
    <n v="76"/>
    <n v="416.55599999999998"/>
    <n v="287.27999999999997"/>
    <n v="1.6447368421052631"/>
    <n v="7.2960000000000003"/>
    <x v="0"/>
    <x v="1"/>
    <x v="0"/>
  </r>
  <r>
    <x v="161"/>
    <x v="161"/>
    <x v="3"/>
    <s v="UN"/>
    <n v="209"/>
    <n v="2.16"/>
    <n v="451.44000000000005"/>
    <x v="1"/>
    <x v="3"/>
    <n v="115"/>
    <n v="298.08"/>
    <n v="248.4"/>
    <n v="1.817391304347826"/>
    <n v="6.6028708133971294"/>
    <x v="0"/>
    <x v="1"/>
    <x v="0"/>
  </r>
  <r>
    <x v="378"/>
    <x v="378"/>
    <x v="3"/>
    <s v="UN"/>
    <n v="218"/>
    <n v="8"/>
    <n v="1744"/>
    <x v="1"/>
    <x v="3"/>
    <n v="21.8"/>
    <n v="280.78399999999999"/>
    <n v="174.4"/>
    <n v="10"/>
    <n v="1.2"/>
    <x v="0"/>
    <x v="1"/>
    <x v="3"/>
  </r>
  <r>
    <x v="249"/>
    <x v="249"/>
    <x v="3"/>
    <s v="UN"/>
    <n v="381"/>
    <n v="6.91"/>
    <n v="2632.71"/>
    <x v="1"/>
    <x v="3"/>
    <n v="31.7"/>
    <n v="372.37989999999996"/>
    <n v="219.047"/>
    <n v="12.018927444794953"/>
    <n v="0.99842519685039366"/>
    <x v="0"/>
    <x v="0"/>
    <x v="1"/>
  </r>
  <r>
    <x v="21"/>
    <x v="21"/>
    <x v="3"/>
    <s v="UN"/>
    <n v="205"/>
    <n v="2.89"/>
    <n v="592.45000000000005"/>
    <x v="1"/>
    <x v="3"/>
    <n v="122"/>
    <n v="440.72500000000008"/>
    <n v="352.58000000000004"/>
    <n v="1.680327868852459"/>
    <n v="7.1414634146341465"/>
    <x v="0"/>
    <x v="1"/>
    <x v="0"/>
  </r>
  <r>
    <x v="162"/>
    <x v="162"/>
    <x v="3"/>
    <s v="UN"/>
    <n v="27"/>
    <n v="5.33"/>
    <n v="143.91"/>
    <x v="1"/>
    <x v="3"/>
    <n v="127"/>
    <n v="812.29199999999992"/>
    <n v="676.91"/>
    <n v="0.2125984251968504"/>
    <n v="56.444444444444443"/>
    <x v="0"/>
    <x v="1"/>
    <x v="0"/>
  </r>
  <r>
    <x v="162"/>
    <x v="162"/>
    <x v="3"/>
    <s v="UN"/>
    <n v="427"/>
    <n v="6.77"/>
    <n v="2890.79"/>
    <x v="1"/>
    <x v="3"/>
    <n v="85.4"/>
    <n v="786.29487999999992"/>
    <n v="578.15800000000002"/>
    <n v="5"/>
    <n v="2.4"/>
    <x v="0"/>
    <x v="1"/>
    <x v="2"/>
  </r>
  <r>
    <x v="162"/>
    <x v="162"/>
    <x v="3"/>
    <s v="UN"/>
    <n v="386"/>
    <n v="6.43"/>
    <n v="2481.98"/>
    <x v="1"/>
    <x v="3"/>
    <n v="22.7"/>
    <n v="249.59330999999997"/>
    <n v="145.96099999999998"/>
    <n v="17.004405286343612"/>
    <n v="0.70569948186528497"/>
    <x v="0"/>
    <x v="1"/>
    <x v="1"/>
  </r>
  <r>
    <x v="379"/>
    <x v="379"/>
    <x v="3"/>
    <s v="UN"/>
    <n v="1723"/>
    <n v="2.17"/>
    <n v="3738.91"/>
    <x v="1"/>
    <x v="3"/>
    <n v="95.7"/>
    <n v="373.80420000000004"/>
    <n v="207.66900000000001"/>
    <n v="18.004179728317659"/>
    <n v="0.66651189785258269"/>
    <x v="0"/>
    <x v="0"/>
    <x v="1"/>
  </r>
  <r>
    <x v="250"/>
    <x v="250"/>
    <x v="3"/>
    <s v="UN"/>
    <n v="14"/>
    <n v="6.1"/>
    <n v="85.399999999999991"/>
    <x v="1"/>
    <x v="3"/>
    <n v="0"/>
    <n v="0"/>
    <n v="0"/>
    <n v="0"/>
    <n v="0"/>
    <x v="0"/>
    <x v="1"/>
    <x v="4"/>
  </r>
  <r>
    <x v="22"/>
    <x v="22"/>
    <x v="3"/>
    <s v="UN"/>
    <n v="890"/>
    <n v="1.33"/>
    <n v="1183.7"/>
    <x v="1"/>
    <x v="3"/>
    <n v="138"/>
    <n v="315.68880000000007"/>
    <n v="183.54000000000002"/>
    <n v="6.4492753623188408"/>
    <n v="1.8606741573033707"/>
    <x v="0"/>
    <x v="1"/>
    <x v="3"/>
  </r>
  <r>
    <x v="22"/>
    <x v="22"/>
    <x v="3"/>
    <s v="UN"/>
    <n v="1205"/>
    <n v="1.8"/>
    <n v="2169"/>
    <x v="1"/>
    <x v="3"/>
    <n v="86"/>
    <n v="280.18800000000005"/>
    <n v="154.80000000000001"/>
    <n v="14.011627906976743"/>
    <n v="0.85643153526970961"/>
    <x v="0"/>
    <x v="1"/>
    <x v="1"/>
  </r>
  <r>
    <x v="318"/>
    <x v="318"/>
    <x v="3"/>
    <s v="UN"/>
    <n v="420"/>
    <n v="5.29"/>
    <n v="2221.8000000000002"/>
    <x v="1"/>
    <x v="3"/>
    <n v="58"/>
    <n v="475.57099999999997"/>
    <n v="306.82"/>
    <n v="7.2413793103448274"/>
    <n v="1.6571428571428573"/>
    <x v="0"/>
    <x v="0"/>
    <x v="3"/>
  </r>
  <r>
    <x v="318"/>
    <x v="318"/>
    <x v="3"/>
    <s v="UN"/>
    <n v="0"/>
    <n v="5.98"/>
    <n v="0"/>
    <x v="1"/>
    <x v="3"/>
    <n v="40"/>
    <n v="430.56"/>
    <n v="239.20000000000002"/>
    <n v="0"/>
    <n v="0"/>
    <x v="0"/>
    <x v="0"/>
    <x v="0"/>
  </r>
  <r>
    <x v="23"/>
    <x v="23"/>
    <x v="3"/>
    <s v="UN"/>
    <n v="616"/>
    <n v="6.53"/>
    <n v="4022.48"/>
    <x v="1"/>
    <x v="3"/>
    <n v="77"/>
    <n v="769.29930000000013"/>
    <n v="502.81"/>
    <n v="8"/>
    <n v="1.5"/>
    <x v="0"/>
    <x v="0"/>
    <x v="3"/>
  </r>
  <r>
    <x v="432"/>
    <x v="432"/>
    <x v="3"/>
    <s v="UN"/>
    <n v="0"/>
    <n v="5.16"/>
    <n v="0"/>
    <x v="1"/>
    <x v="3"/>
    <n v="0"/>
    <n v="0"/>
    <n v="0"/>
    <n v="0"/>
    <n v="0"/>
    <x v="0"/>
    <x v="1"/>
    <x v="0"/>
  </r>
  <r>
    <x v="251"/>
    <x v="251"/>
    <x v="3"/>
    <s v="UN"/>
    <n v="39"/>
    <n v="6.39"/>
    <n v="249.20999999999998"/>
    <x v="1"/>
    <x v="3"/>
    <n v="57"/>
    <n v="513.56429999999989"/>
    <n v="364.22999999999996"/>
    <n v="0.68421052631578949"/>
    <n v="17.538461538461537"/>
    <x v="0"/>
    <x v="1"/>
    <x v="0"/>
  </r>
  <r>
    <x v="251"/>
    <x v="251"/>
    <x v="3"/>
    <s v="UN"/>
    <n v="1010"/>
    <n v="3.89"/>
    <n v="3928.9"/>
    <x v="1"/>
    <x v="3"/>
    <n v="56.1"/>
    <n v="292.42686000000003"/>
    <n v="218.22900000000001"/>
    <n v="18.003565062388592"/>
    <n v="0.66653465346534657"/>
    <x v="0"/>
    <x v="1"/>
    <x v="1"/>
  </r>
  <r>
    <x v="251"/>
    <x v="251"/>
    <x v="3"/>
    <s v="UN"/>
    <n v="387"/>
    <n v="6.08"/>
    <n v="2352.96"/>
    <x v="1"/>
    <x v="3"/>
    <n v="35.1"/>
    <n v="260.35776000000004"/>
    <n v="213.40800000000002"/>
    <n v="11.025641025641026"/>
    <n v="1.0883720930232559"/>
    <x v="0"/>
    <x v="1"/>
    <x v="3"/>
  </r>
  <r>
    <x v="433"/>
    <x v="433"/>
    <x v="3"/>
    <s v="UN"/>
    <n v="794"/>
    <n v="6.83"/>
    <n v="5423.02"/>
    <x v="1"/>
    <x v="3"/>
    <n v="49.6"/>
    <n v="565.74256000000014"/>
    <n v="338.76800000000003"/>
    <n v="16.008064516129032"/>
    <n v="0.74962216624685141"/>
    <x v="0"/>
    <x v="0"/>
    <x v="1"/>
  </r>
  <r>
    <x v="252"/>
    <x v="252"/>
    <x v="3"/>
    <s v="UN"/>
    <n v="0"/>
    <n v="5.37"/>
    <n v="0"/>
    <x v="1"/>
    <x v="3"/>
    <n v="64.3"/>
    <n v="649.14707999999996"/>
    <n v="345.291"/>
    <n v="0"/>
    <n v="0"/>
    <x v="0"/>
    <x v="0"/>
    <x v="0"/>
  </r>
  <r>
    <x v="252"/>
    <x v="252"/>
    <x v="3"/>
    <s v="UN"/>
    <n v="556"/>
    <n v="7.2"/>
    <n v="4003.2000000000003"/>
    <x v="1"/>
    <x v="3"/>
    <n v="42.7"/>
    <n v="571.83840000000009"/>
    <n v="307.44000000000005"/>
    <n v="13.021077283372364"/>
    <n v="0.92158273381294975"/>
    <x v="0"/>
    <x v="0"/>
    <x v="1"/>
  </r>
  <r>
    <x v="319"/>
    <x v="319"/>
    <x v="3"/>
    <s v="UN"/>
    <n v="463"/>
    <n v="5.08"/>
    <n v="2352.04"/>
    <x v="1"/>
    <x v="3"/>
    <n v="52"/>
    <n v="456.99680000000006"/>
    <n v="264.16000000000003"/>
    <n v="8.9038461538461533"/>
    <n v="1.3477321814254861"/>
    <x v="0"/>
    <x v="0"/>
    <x v="3"/>
  </r>
  <r>
    <x v="319"/>
    <x v="319"/>
    <x v="3"/>
    <s v="UN"/>
    <n v="421"/>
    <n v="4.8899999999999997"/>
    <n v="2058.69"/>
    <x v="1"/>
    <x v="3"/>
    <n v="52.6"/>
    <n v="447.55235999999996"/>
    <n v="257.214"/>
    <n v="8.0038022813688219"/>
    <n v="1.4992874109263656"/>
    <x v="0"/>
    <x v="0"/>
    <x v="3"/>
  </r>
  <r>
    <x v="319"/>
    <x v="319"/>
    <x v="3"/>
    <s v="UN"/>
    <n v="941"/>
    <n v="4.63"/>
    <n v="4356.83"/>
    <x v="1"/>
    <x v="3"/>
    <n v="58.8"/>
    <n v="419.25575999999995"/>
    <n v="272.24399999999997"/>
    <n v="16.003401360544217"/>
    <n v="0.74984059511158341"/>
    <x v="0"/>
    <x v="0"/>
    <x v="1"/>
  </r>
  <r>
    <x v="434"/>
    <x v="434"/>
    <x v="3"/>
    <s v="UN"/>
    <n v="289"/>
    <n v="5.13"/>
    <n v="1482.57"/>
    <x v="1"/>
    <x v="3"/>
    <n v="57.7"/>
    <n v="494.3216700000001"/>
    <n v="296.00100000000003"/>
    <n v="5.0086655112651641"/>
    <n v="2.3958477508650522"/>
    <x v="0"/>
    <x v="0"/>
    <x v="2"/>
  </r>
  <r>
    <x v="435"/>
    <x v="435"/>
    <x v="3"/>
    <s v="UN"/>
    <n v="0"/>
    <n v="2.4900000000000002"/>
    <n v="0"/>
    <x v="1"/>
    <x v="3"/>
    <n v="114"/>
    <n v="340.63200000000006"/>
    <n v="283.86"/>
    <n v="0"/>
    <n v="0"/>
    <x v="0"/>
    <x v="1"/>
    <x v="0"/>
  </r>
  <r>
    <x v="435"/>
    <x v="435"/>
    <x v="3"/>
    <s v="UN"/>
    <n v="244"/>
    <n v="1.46"/>
    <n v="356.24"/>
    <x v="1"/>
    <x v="3"/>
    <n v="114"/>
    <n v="238.00919999999999"/>
    <n v="166.44"/>
    <n v="2.1403508771929824"/>
    <n v="5.6065573770491808"/>
    <x v="0"/>
    <x v="1"/>
    <x v="0"/>
  </r>
  <r>
    <x v="436"/>
    <x v="436"/>
    <x v="3"/>
    <s v="UN"/>
    <n v="107"/>
    <n v="4.57"/>
    <n v="488.99"/>
    <x v="1"/>
    <x v="3"/>
    <n v="80"/>
    <n v="592.27200000000005"/>
    <n v="365.6"/>
    <n v="1.3374999999999999"/>
    <n v="8.9719626168224309"/>
    <x v="0"/>
    <x v="1"/>
    <x v="0"/>
  </r>
  <r>
    <x v="253"/>
    <x v="253"/>
    <x v="3"/>
    <s v="UN"/>
    <n v="557"/>
    <n v="2.46"/>
    <n v="1370.22"/>
    <x v="1"/>
    <x v="3"/>
    <n v="77"/>
    <n v="255.71699999999998"/>
    <n v="189.42"/>
    <n v="7.2337662337662341"/>
    <n v="1.6588868940754038"/>
    <x v="0"/>
    <x v="1"/>
    <x v="3"/>
  </r>
  <r>
    <x v="24"/>
    <x v="24"/>
    <x v="3"/>
    <s v="UN"/>
    <n v="633"/>
    <n v="5.04"/>
    <n v="3190.32"/>
    <x v="1"/>
    <x v="3"/>
    <n v="131"/>
    <n v="1056.384"/>
    <n v="660.24"/>
    <n v="4.8320610687022905"/>
    <n v="2.4834123222748814"/>
    <x v="0"/>
    <x v="1"/>
    <x v="2"/>
  </r>
  <r>
    <x v="26"/>
    <x v="26"/>
    <x v="3"/>
    <s v="UN"/>
    <n v="1029"/>
    <n v="6.72"/>
    <n v="6914.88"/>
    <x v="1"/>
    <x v="3"/>
    <n v="60.5"/>
    <n v="699.28320000000008"/>
    <n v="406.56"/>
    <n v="17.008264462809919"/>
    <n v="0.70553935860058303"/>
    <x v="0"/>
    <x v="0"/>
    <x v="1"/>
  </r>
  <r>
    <x v="26"/>
    <x v="26"/>
    <x v="3"/>
    <s v="UN"/>
    <n v="294"/>
    <n v="6.67"/>
    <n v="1960.98"/>
    <x v="1"/>
    <x v="3"/>
    <n v="58.8"/>
    <n v="580.45007999999996"/>
    <n v="392.19599999999997"/>
    <n v="5"/>
    <n v="2.4"/>
    <x v="0"/>
    <x v="0"/>
    <x v="2"/>
  </r>
  <r>
    <x v="254"/>
    <x v="254"/>
    <x v="3"/>
    <s v="UN"/>
    <n v="515"/>
    <n v="1.1100000000000001"/>
    <n v="571.65000000000009"/>
    <x v="1"/>
    <x v="3"/>
    <n v="120"/>
    <n v="250.41600000000003"/>
    <n v="133.20000000000002"/>
    <n v="4.291666666666667"/>
    <n v="2.7961165048543686"/>
    <x v="0"/>
    <x v="0"/>
    <x v="2"/>
  </r>
  <r>
    <x v="255"/>
    <x v="255"/>
    <x v="3"/>
    <s v="UN"/>
    <n v="1236"/>
    <n v="1.05"/>
    <n v="1297.8"/>
    <x v="1"/>
    <x v="3"/>
    <n v="130"/>
    <n v="169.26"/>
    <n v="136.5"/>
    <n v="9.5076923076923077"/>
    <n v="1.2621359223300972"/>
    <x v="0"/>
    <x v="1"/>
    <x v="3"/>
  </r>
  <r>
    <x v="256"/>
    <x v="256"/>
    <x v="3"/>
    <s v="UN"/>
    <n v="24"/>
    <n v="34"/>
    <n v="816"/>
    <x v="1"/>
    <x v="3"/>
    <n v="513"/>
    <n v="24069.96"/>
    <n v="17442"/>
    <n v="4.6783625730994149E-2"/>
    <n v="256.5"/>
    <x v="1"/>
    <x v="2"/>
    <x v="0"/>
  </r>
  <r>
    <x v="381"/>
    <x v="381"/>
    <x v="3"/>
    <s v="UN"/>
    <n v="18"/>
    <n v="2.0299999999999998"/>
    <n v="36.54"/>
    <x v="1"/>
    <x v="3"/>
    <n v="89"/>
    <n v="231.2576"/>
    <n v="180.67"/>
    <n v="0.20224719101123595"/>
    <n v="59.333333333333336"/>
    <x v="0"/>
    <x v="0"/>
    <x v="0"/>
  </r>
  <r>
    <x v="165"/>
    <x v="165"/>
    <x v="3"/>
    <s v="UN"/>
    <n v="1382"/>
    <n v="1.41"/>
    <n v="1948.62"/>
    <x v="1"/>
    <x v="3"/>
    <n v="143"/>
    <n v="308.4939"/>
    <n v="201.63"/>
    <n v="9.664335664335665"/>
    <n v="1.2416787264833573"/>
    <x v="0"/>
    <x v="1"/>
    <x v="3"/>
  </r>
  <r>
    <x v="165"/>
    <x v="165"/>
    <x v="3"/>
    <s v="UN"/>
    <n v="402"/>
    <n v="3.73"/>
    <n v="1499.46"/>
    <x v="1"/>
    <x v="3"/>
    <n v="67"/>
    <n v="307.38929999999999"/>
    <n v="249.91"/>
    <n v="6"/>
    <n v="2"/>
    <x v="0"/>
    <x v="1"/>
    <x v="3"/>
  </r>
  <r>
    <x v="321"/>
    <x v="321"/>
    <x v="3"/>
    <s v="UN"/>
    <n v="629"/>
    <n v="4.62"/>
    <n v="2905.98"/>
    <x v="1"/>
    <x v="3"/>
    <n v="44.9"/>
    <n v="313.23138"/>
    <n v="207.43799999999999"/>
    <n v="14.008908685968819"/>
    <n v="0.85659777424483308"/>
    <x v="0"/>
    <x v="1"/>
    <x v="1"/>
  </r>
  <r>
    <x v="29"/>
    <x v="29"/>
    <x v="3"/>
    <s v="UN"/>
    <n v="290"/>
    <n v="23.1"/>
    <n v="6699"/>
    <x v="1"/>
    <x v="3"/>
    <n v="0"/>
    <n v="0"/>
    <n v="0"/>
    <n v="0"/>
    <n v="0"/>
    <x v="0"/>
    <x v="0"/>
    <x v="4"/>
  </r>
  <r>
    <x v="322"/>
    <x v="322"/>
    <x v="3"/>
    <s v="UN"/>
    <n v="142"/>
    <n v="5.25"/>
    <n v="745.5"/>
    <x v="1"/>
    <x v="3"/>
    <n v="47.1"/>
    <n v="348.65775000000002"/>
    <n v="247.27500000000001"/>
    <n v="3.0148619957537153"/>
    <n v="3.9802816901408455"/>
    <x v="0"/>
    <x v="1"/>
    <x v="2"/>
  </r>
  <r>
    <x v="31"/>
    <x v="31"/>
    <x v="3"/>
    <s v="UN"/>
    <n v="1"/>
    <n v="4.05"/>
    <n v="4.05"/>
    <x v="1"/>
    <x v="3"/>
    <n v="146"/>
    <n v="1076.1659999999999"/>
    <n v="591.29999999999995"/>
    <n v="6.8493150684931503E-3"/>
    <n v="1752"/>
    <x v="0"/>
    <x v="0"/>
    <x v="0"/>
  </r>
  <r>
    <x v="166"/>
    <x v="166"/>
    <x v="3"/>
    <s v="UN"/>
    <n v="357"/>
    <n v="4.49"/>
    <n v="1602.93"/>
    <x v="1"/>
    <x v="3"/>
    <n v="89.1"/>
    <n v="680.10029999999995"/>
    <n v="400.05899999999997"/>
    <n v="4.0067340067340069"/>
    <n v="2.9949579831932773"/>
    <x v="0"/>
    <x v="1"/>
    <x v="2"/>
  </r>
  <r>
    <x v="323"/>
    <x v="323"/>
    <x v="3"/>
    <s v="UN"/>
    <n v="42"/>
    <n v="6.12"/>
    <n v="257.04000000000002"/>
    <x v="1"/>
    <x v="3"/>
    <n v="41.8"/>
    <n v="312.09551999999996"/>
    <n v="255.81599999999997"/>
    <n v="1.0047846889952154"/>
    <n v="11.942857142857141"/>
    <x v="0"/>
    <x v="1"/>
    <x v="0"/>
  </r>
  <r>
    <x v="257"/>
    <x v="257"/>
    <x v="3"/>
    <s v="UN"/>
    <n v="622"/>
    <n v="7.51"/>
    <n v="4671.22"/>
    <x v="1"/>
    <x v="3"/>
    <n v="44.4"/>
    <n v="610.20251999999994"/>
    <n v="333.44399999999996"/>
    <n v="14.009009009009009"/>
    <n v="0.85659163987138265"/>
    <x v="0"/>
    <x v="1"/>
    <x v="1"/>
  </r>
  <r>
    <x v="325"/>
    <x v="325"/>
    <x v="3"/>
    <s v="UN"/>
    <n v="1238"/>
    <n v="3.26"/>
    <n v="4035.8799999999997"/>
    <x v="1"/>
    <x v="3"/>
    <n v="88.4"/>
    <n v="348.70264000000003"/>
    <n v="288.18400000000003"/>
    <n v="14.004524886877828"/>
    <n v="0.85686591276252022"/>
    <x v="0"/>
    <x v="0"/>
    <x v="1"/>
  </r>
  <r>
    <x v="258"/>
    <x v="258"/>
    <x v="3"/>
    <s v="UN"/>
    <n v="578"/>
    <n v="5.13"/>
    <n v="2965.14"/>
    <x v="1"/>
    <x v="3"/>
    <n v="51"/>
    <n v="324.4212"/>
    <n v="261.63"/>
    <n v="11.333333333333334"/>
    <n v="1.0588235294117647"/>
    <x v="0"/>
    <x v="1"/>
    <x v="3"/>
  </r>
  <r>
    <x v="33"/>
    <x v="33"/>
    <x v="3"/>
    <s v="UN"/>
    <n v="1190"/>
    <n v="5.04"/>
    <n v="5997.6"/>
    <x v="1"/>
    <x v="3"/>
    <n v="91.5"/>
    <n v="793.1952"/>
    <n v="461.16"/>
    <n v="13.005464480874316"/>
    <n v="0.92268907563025215"/>
    <x v="0"/>
    <x v="1"/>
    <x v="1"/>
  </r>
  <r>
    <x v="501"/>
    <x v="501"/>
    <x v="3"/>
    <s v="UN"/>
    <n v="614"/>
    <n v="3.39"/>
    <n v="2081.46"/>
    <x v="1"/>
    <x v="3"/>
    <n v="149"/>
    <n v="671.79630000000009"/>
    <n v="505.11"/>
    <n v="4.1208053691275168"/>
    <n v="2.9120521172638436"/>
    <x v="0"/>
    <x v="0"/>
    <x v="2"/>
  </r>
  <r>
    <x v="501"/>
    <x v="501"/>
    <x v="3"/>
    <s v="UN"/>
    <n v="194"/>
    <n v="3.32"/>
    <n v="644.07999999999993"/>
    <x v="1"/>
    <x v="3"/>
    <n v="142"/>
    <n v="631.7296"/>
    <n v="471.44"/>
    <n v="1.3661971830985915"/>
    <n v="8.783505154639176"/>
    <x v="0"/>
    <x v="0"/>
    <x v="0"/>
  </r>
  <r>
    <x v="34"/>
    <x v="34"/>
    <x v="3"/>
    <s v="UN"/>
    <n v="9"/>
    <n v="5.39"/>
    <n v="48.51"/>
    <x v="1"/>
    <x v="3"/>
    <n v="103"/>
    <n v="982.65089999999998"/>
    <n v="555.16999999999996"/>
    <n v="8.7378640776699032E-2"/>
    <n v="137.33333333333334"/>
    <x v="0"/>
    <x v="0"/>
    <x v="0"/>
  </r>
  <r>
    <x v="34"/>
    <x v="34"/>
    <x v="3"/>
    <s v="UN"/>
    <n v="1124"/>
    <n v="4.2"/>
    <n v="4720.8"/>
    <x v="1"/>
    <x v="3"/>
    <n v="74.900000000000006"/>
    <n v="597.702"/>
    <n v="314.58000000000004"/>
    <n v="15.00667556742323"/>
    <n v="0.79964412811387908"/>
    <x v="0"/>
    <x v="0"/>
    <x v="1"/>
  </r>
  <r>
    <x v="259"/>
    <x v="259"/>
    <x v="3"/>
    <s v="UN"/>
    <n v="0"/>
    <n v="5.38"/>
    <n v="0"/>
    <x v="1"/>
    <x v="3"/>
    <n v="124"/>
    <n v="1100.748"/>
    <n v="667.12"/>
    <n v="0"/>
    <n v="0"/>
    <x v="0"/>
    <x v="1"/>
    <x v="0"/>
  </r>
  <r>
    <x v="259"/>
    <x v="259"/>
    <x v="3"/>
    <s v="UN"/>
    <n v="650"/>
    <n v="3.55"/>
    <n v="2307.5"/>
    <x v="1"/>
    <x v="3"/>
    <n v="81.2"/>
    <n v="544.81140000000005"/>
    <n v="288.26"/>
    <n v="8.0049261083743843"/>
    <n v="1.499076923076923"/>
    <x v="0"/>
    <x v="1"/>
    <x v="3"/>
  </r>
  <r>
    <x v="259"/>
    <x v="259"/>
    <x v="3"/>
    <s v="UN"/>
    <n v="460"/>
    <n v="4.5599999999999996"/>
    <n v="2097.6"/>
    <x v="1"/>
    <x v="3"/>
    <n v="57.5"/>
    <n v="327.75"/>
    <n v="262.2"/>
    <n v="8"/>
    <n v="1.5"/>
    <x v="0"/>
    <x v="1"/>
    <x v="3"/>
  </r>
  <r>
    <x v="35"/>
    <x v="35"/>
    <x v="3"/>
    <s v="UN"/>
    <n v="753"/>
    <n v="7.47"/>
    <n v="5624.91"/>
    <x v="1"/>
    <x v="3"/>
    <n v="75.3"/>
    <n v="764.98775999999998"/>
    <n v="562.49099999999999"/>
    <n v="10"/>
    <n v="1.2"/>
    <x v="0"/>
    <x v="1"/>
    <x v="3"/>
  </r>
  <r>
    <x v="502"/>
    <x v="502"/>
    <x v="3"/>
    <s v="UN"/>
    <n v="536"/>
    <n v="3.93"/>
    <n v="2106.48"/>
    <x v="1"/>
    <x v="3"/>
    <n v="44.6"/>
    <n v="310.24206000000004"/>
    <n v="175.27800000000002"/>
    <n v="12.017937219730941"/>
    <n v="0.9985074626865672"/>
    <x v="0"/>
    <x v="0"/>
    <x v="1"/>
  </r>
  <r>
    <x v="383"/>
    <x v="383"/>
    <x v="3"/>
    <s v="UN"/>
    <n v="112"/>
    <n v="69"/>
    <n v="7728"/>
    <x v="1"/>
    <x v="3"/>
    <n v="897"/>
    <n v="76747.320000000007"/>
    <n v="61893"/>
    <n v="0.12486064659977704"/>
    <n v="96.107142857142847"/>
    <x v="1"/>
    <x v="2"/>
    <x v="0"/>
  </r>
  <r>
    <x v="383"/>
    <x v="383"/>
    <x v="3"/>
    <s v="UN"/>
    <n v="359"/>
    <n v="38"/>
    <n v="13642"/>
    <x v="1"/>
    <x v="3"/>
    <n v="375"/>
    <n v="19095"/>
    <n v="14250"/>
    <n v="0.95733333333333337"/>
    <n v="12.534818941504177"/>
    <x v="1"/>
    <x v="2"/>
    <x v="0"/>
  </r>
  <r>
    <x v="39"/>
    <x v="39"/>
    <x v="3"/>
    <s v="UN"/>
    <n v="0"/>
    <n v="5.77"/>
    <n v="0"/>
    <x v="1"/>
    <x v="3"/>
    <n v="134"/>
    <n v="1430.3829999999998"/>
    <n v="773.18"/>
    <n v="0"/>
    <n v="0"/>
    <x v="0"/>
    <x v="1"/>
    <x v="0"/>
  </r>
  <r>
    <x v="39"/>
    <x v="39"/>
    <x v="3"/>
    <s v="UN"/>
    <n v="259"/>
    <n v="4.59"/>
    <n v="1188.81"/>
    <x v="1"/>
    <x v="3"/>
    <n v="83"/>
    <n v="670.50720000000001"/>
    <n v="380.96999999999997"/>
    <n v="3.1204819277108435"/>
    <n v="3.8455598455598454"/>
    <x v="0"/>
    <x v="1"/>
    <x v="2"/>
  </r>
  <r>
    <x v="384"/>
    <x v="384"/>
    <x v="3"/>
    <s v="UN"/>
    <n v="35"/>
    <n v="58"/>
    <n v="2030"/>
    <x v="1"/>
    <x v="3"/>
    <n v="484"/>
    <n v="35090"/>
    <n v="28072"/>
    <n v="7.2314049586776855E-2"/>
    <n v="165.94285714285715"/>
    <x v="2"/>
    <x v="2"/>
    <x v="0"/>
  </r>
  <r>
    <x v="260"/>
    <x v="260"/>
    <x v="3"/>
    <s v="UN"/>
    <n v="69"/>
    <n v="7.72"/>
    <n v="532.67999999999995"/>
    <x v="1"/>
    <x v="3"/>
    <n v="113"/>
    <n v="1160.2388000000001"/>
    <n v="872.36"/>
    <n v="0.61061946902654862"/>
    <n v="19.65217391304348"/>
    <x v="0"/>
    <x v="1"/>
    <x v="0"/>
  </r>
  <r>
    <x v="521"/>
    <x v="521"/>
    <x v="3"/>
    <s v="UN"/>
    <n v="80"/>
    <n v="4.43"/>
    <n v="354.4"/>
    <x v="1"/>
    <x v="3"/>
    <n v="80"/>
    <n v="634.37599999999998"/>
    <n v="354.4"/>
    <n v="1"/>
    <n v="12"/>
    <x v="0"/>
    <x v="1"/>
    <x v="0"/>
  </r>
  <r>
    <x v="167"/>
    <x v="167"/>
    <x v="3"/>
    <s v="UN"/>
    <n v="985"/>
    <n v="6.19"/>
    <n v="6097.1500000000005"/>
    <x v="1"/>
    <x v="3"/>
    <n v="89.5"/>
    <n v="747.90674999999999"/>
    <n v="554.005"/>
    <n v="11.005586592178771"/>
    <n v="1.0903553299492386"/>
    <x v="0"/>
    <x v="0"/>
    <x v="3"/>
  </r>
  <r>
    <x v="167"/>
    <x v="167"/>
    <x v="3"/>
    <s v="UN"/>
    <n v="871"/>
    <n v="3.46"/>
    <n v="3013.66"/>
    <x v="1"/>
    <x v="3"/>
    <n v="87.1"/>
    <n v="421.91239999999999"/>
    <n v="301.36599999999999"/>
    <n v="10"/>
    <n v="1.2"/>
    <x v="0"/>
    <x v="0"/>
    <x v="3"/>
  </r>
  <r>
    <x v="327"/>
    <x v="327"/>
    <x v="3"/>
    <s v="UN"/>
    <n v="0"/>
    <n v="4.3499999999999996"/>
    <n v="0"/>
    <x v="1"/>
    <x v="3"/>
    <n v="72"/>
    <n v="454.14"/>
    <n v="313.2"/>
    <n v="0"/>
    <n v="0"/>
    <x v="0"/>
    <x v="1"/>
    <x v="0"/>
  </r>
  <r>
    <x v="168"/>
    <x v="168"/>
    <x v="3"/>
    <s v="UN"/>
    <n v="395"/>
    <n v="3.78"/>
    <n v="1493.1"/>
    <x v="1"/>
    <x v="3"/>
    <n v="98.7"/>
    <n v="660.36222000000009"/>
    <n v="373.08600000000001"/>
    <n v="4.0020263424518738"/>
    <n v="2.9984810126582282"/>
    <x v="0"/>
    <x v="1"/>
    <x v="2"/>
  </r>
  <r>
    <x v="41"/>
    <x v="41"/>
    <x v="3"/>
    <s v="UN"/>
    <n v="617"/>
    <n v="3.52"/>
    <n v="2171.84"/>
    <x v="1"/>
    <x v="3"/>
    <n v="68.5"/>
    <n v="446.07200000000006"/>
    <n v="241.12"/>
    <n v="9.007299270072993"/>
    <n v="1.3322528363047001"/>
    <x v="0"/>
    <x v="0"/>
    <x v="3"/>
  </r>
  <r>
    <x v="42"/>
    <x v="42"/>
    <x v="3"/>
    <s v="UN"/>
    <n v="664"/>
    <n v="4.63"/>
    <n v="3074.3199999999997"/>
    <x v="1"/>
    <x v="3"/>
    <n v="47.4"/>
    <n v="291.88445999999999"/>
    <n v="219.46199999999999"/>
    <n v="14.008438818565402"/>
    <n v="0.85662650602409629"/>
    <x v="0"/>
    <x v="0"/>
    <x v="1"/>
  </r>
  <r>
    <x v="261"/>
    <x v="261"/>
    <x v="3"/>
    <s v="UN"/>
    <n v="83"/>
    <n v="2.4"/>
    <n v="199.2"/>
    <x v="1"/>
    <x v="3"/>
    <n v="82.6"/>
    <n v="315.20159999999998"/>
    <n v="198.23999999999998"/>
    <n v="1.0048426150121066"/>
    <n v="11.942168674698795"/>
    <x v="0"/>
    <x v="0"/>
    <x v="0"/>
  </r>
  <r>
    <x v="44"/>
    <x v="44"/>
    <x v="3"/>
    <s v="UN"/>
    <n v="434"/>
    <n v="4.4400000000000004"/>
    <n v="1926.9600000000003"/>
    <x v="1"/>
    <x v="3"/>
    <n v="62"/>
    <n v="404.66160000000002"/>
    <n v="275.28000000000003"/>
    <n v="7"/>
    <n v="1.7142857142857142"/>
    <x v="0"/>
    <x v="1"/>
    <x v="3"/>
  </r>
  <r>
    <x v="45"/>
    <x v="45"/>
    <x v="3"/>
    <s v="UN"/>
    <n v="410"/>
    <n v="3.86"/>
    <n v="1582.6"/>
    <x v="1"/>
    <x v="3"/>
    <n v="45.5"/>
    <n v="321.40289999999999"/>
    <n v="175.63"/>
    <n v="9.0109890109890109"/>
    <n v="1.3317073170731708"/>
    <x v="0"/>
    <x v="1"/>
    <x v="3"/>
  </r>
  <r>
    <x v="503"/>
    <x v="503"/>
    <x v="3"/>
    <s v="UN"/>
    <n v="381"/>
    <n v="2.9"/>
    <n v="1104.8999999999999"/>
    <x v="1"/>
    <x v="3"/>
    <n v="133"/>
    <n v="725.11599999999987"/>
    <n v="385.7"/>
    <n v="2.8646616541353382"/>
    <n v="4.1889763779527565"/>
    <x v="0"/>
    <x v="0"/>
    <x v="0"/>
  </r>
  <r>
    <x v="503"/>
    <x v="503"/>
    <x v="3"/>
    <s v="UN"/>
    <n v="765"/>
    <n v="6.67"/>
    <n v="5102.55"/>
    <x v="1"/>
    <x v="3"/>
    <n v="42.5"/>
    <n v="419.54300000000001"/>
    <n v="283.47500000000002"/>
    <n v="18"/>
    <n v="0.66666666666666663"/>
    <x v="0"/>
    <x v="0"/>
    <x v="1"/>
  </r>
  <r>
    <x v="438"/>
    <x v="438"/>
    <x v="3"/>
    <s v="UN"/>
    <n v="311"/>
    <n v="6.13"/>
    <n v="1906.43"/>
    <x v="1"/>
    <x v="3"/>
    <n v="76"/>
    <n v="815.29"/>
    <n v="465.88"/>
    <n v="4.0921052631578947"/>
    <n v="2.932475884244373"/>
    <x v="0"/>
    <x v="0"/>
    <x v="2"/>
  </r>
  <r>
    <x v="330"/>
    <x v="330"/>
    <x v="3"/>
    <s v="UN"/>
    <n v="207"/>
    <n v="52"/>
    <n v="10764"/>
    <x v="1"/>
    <x v="3"/>
    <n v="767"/>
    <n v="57831.8"/>
    <n v="39884"/>
    <n v="0.26988265971316816"/>
    <n v="44.463768115942031"/>
    <x v="1"/>
    <x v="2"/>
    <x v="0"/>
  </r>
  <r>
    <x v="263"/>
    <x v="263"/>
    <x v="3"/>
    <s v="UN"/>
    <n v="346"/>
    <n v="4.0199999999999996"/>
    <n v="1390.9199999999998"/>
    <x v="1"/>
    <x v="3"/>
    <n v="146"/>
    <n v="915.59519999999986"/>
    <n v="586.91999999999996"/>
    <n v="2.3698630136986303"/>
    <n v="5.0635838150289016"/>
    <x v="0"/>
    <x v="0"/>
    <x v="0"/>
  </r>
  <r>
    <x v="263"/>
    <x v="263"/>
    <x v="3"/>
    <s v="UN"/>
    <n v="163"/>
    <n v="6.04"/>
    <n v="984.52"/>
    <x v="1"/>
    <x v="3"/>
    <n v="40.700000000000003"/>
    <n v="437.57384000000008"/>
    <n v="245.82800000000003"/>
    <n v="4.0049140049140046"/>
    <n v="2.996319018404908"/>
    <x v="0"/>
    <x v="0"/>
    <x v="2"/>
  </r>
  <r>
    <x v="385"/>
    <x v="385"/>
    <x v="3"/>
    <s v="UN"/>
    <n v="254"/>
    <n v="7.76"/>
    <n v="1971.04"/>
    <x v="1"/>
    <x v="3"/>
    <n v="140"/>
    <n v="1586.144"/>
    <n v="1086.3999999999999"/>
    <n v="1.8142857142857143"/>
    <n v="6.6141732283464565"/>
    <x v="0"/>
    <x v="0"/>
    <x v="0"/>
  </r>
  <r>
    <x v="264"/>
    <x v="264"/>
    <x v="3"/>
    <s v="UN"/>
    <n v="331"/>
    <n v="5.95"/>
    <n v="1969.45"/>
    <x v="1"/>
    <x v="3"/>
    <n v="41.3"/>
    <n v="358.7731"/>
    <n v="245.73499999999999"/>
    <n v="8.0145278450363193"/>
    <n v="1.4972809667673717"/>
    <x v="0"/>
    <x v="1"/>
    <x v="3"/>
  </r>
  <r>
    <x v="264"/>
    <x v="264"/>
    <x v="3"/>
    <s v="UN"/>
    <n v="740"/>
    <n v="1.39"/>
    <n v="1028.5999999999999"/>
    <x v="1"/>
    <x v="3"/>
    <n v="53"/>
    <n v="127.4491"/>
    <n v="73.67"/>
    <n v="13.962264150943396"/>
    <n v="0.85945945945945945"/>
    <x v="0"/>
    <x v="1"/>
    <x v="1"/>
  </r>
  <r>
    <x v="173"/>
    <x v="173"/>
    <x v="3"/>
    <s v="UN"/>
    <n v="524"/>
    <n v="2.94"/>
    <n v="1540.56"/>
    <x v="1"/>
    <x v="3"/>
    <n v="83"/>
    <n v="405.07319999999999"/>
    <n v="244.01999999999998"/>
    <n v="6.3132530120481931"/>
    <n v="1.9007633587786259"/>
    <x v="0"/>
    <x v="1"/>
    <x v="3"/>
  </r>
  <r>
    <x v="439"/>
    <x v="439"/>
    <x v="3"/>
    <s v="UN"/>
    <n v="657"/>
    <n v="5.82"/>
    <n v="3823.7400000000002"/>
    <x v="1"/>
    <x v="3"/>
    <n v="59.7"/>
    <n v="420.41934000000003"/>
    <n v="347.45400000000001"/>
    <n v="11.005025125628141"/>
    <n v="1.0904109589041096"/>
    <x v="0"/>
    <x v="0"/>
    <x v="3"/>
  </r>
  <r>
    <x v="439"/>
    <x v="439"/>
    <x v="3"/>
    <s v="UN"/>
    <n v="318"/>
    <n v="3.21"/>
    <n v="1020.78"/>
    <x v="1"/>
    <x v="3"/>
    <n v="63.5"/>
    <n v="360.78794999999997"/>
    <n v="203.83500000000001"/>
    <n v="5.0078740157480315"/>
    <n v="2.3962264150943398"/>
    <x v="0"/>
    <x v="0"/>
    <x v="2"/>
  </r>
  <r>
    <x v="483"/>
    <x v="483"/>
    <x v="3"/>
    <s v="UN"/>
    <n v="445"/>
    <n v="3.53"/>
    <n v="1570.85"/>
    <x v="1"/>
    <x v="3"/>
    <n v="89"/>
    <n v="464.97159999999997"/>
    <n v="314.16999999999996"/>
    <n v="5"/>
    <n v="2.4"/>
    <x v="0"/>
    <x v="0"/>
    <x v="2"/>
  </r>
  <r>
    <x v="504"/>
    <x v="504"/>
    <x v="3"/>
    <s v="UN"/>
    <n v="78"/>
    <n v="4.75"/>
    <n v="370.5"/>
    <x v="1"/>
    <x v="3"/>
    <n v="141"/>
    <n v="1218.9449999999999"/>
    <n v="669.75"/>
    <n v="0.55319148936170215"/>
    <n v="21.69230769230769"/>
    <x v="0"/>
    <x v="1"/>
    <x v="0"/>
  </r>
  <r>
    <x v="47"/>
    <x v="47"/>
    <x v="3"/>
    <s v="UN"/>
    <n v="0"/>
    <n v="6.17"/>
    <n v="0"/>
    <x v="1"/>
    <x v="3"/>
    <n v="23.9"/>
    <n v="275.75581"/>
    <n v="147.46299999999999"/>
    <n v="0"/>
    <n v="0"/>
    <x v="0"/>
    <x v="0"/>
    <x v="0"/>
  </r>
  <r>
    <x v="174"/>
    <x v="174"/>
    <x v="3"/>
    <s v="UN"/>
    <n v="344"/>
    <n v="2"/>
    <n v="688"/>
    <x v="1"/>
    <x v="3"/>
    <n v="108"/>
    <n v="261.36"/>
    <n v="216"/>
    <n v="3.1851851851851851"/>
    <n v="3.7674418604651163"/>
    <x v="0"/>
    <x v="0"/>
    <x v="2"/>
  </r>
  <r>
    <x v="174"/>
    <x v="174"/>
    <x v="3"/>
    <s v="UN"/>
    <n v="0"/>
    <n v="1.91"/>
    <n v="0"/>
    <x v="1"/>
    <x v="3"/>
    <n v="52"/>
    <n v="187.7148"/>
    <n v="99.32"/>
    <n v="0"/>
    <n v="0"/>
    <x v="0"/>
    <x v="0"/>
    <x v="0"/>
  </r>
  <r>
    <x v="48"/>
    <x v="48"/>
    <x v="3"/>
    <s v="UN"/>
    <n v="918"/>
    <n v="63"/>
    <n v="57834"/>
    <x v="1"/>
    <x v="3"/>
    <n v="880"/>
    <n v="104227.2"/>
    <n v="55440"/>
    <n v="1.0431818181818182"/>
    <n v="11.503267973856209"/>
    <x v="1"/>
    <x v="2"/>
    <x v="0"/>
  </r>
  <r>
    <x v="333"/>
    <x v="333"/>
    <x v="3"/>
    <s v="UN"/>
    <n v="24"/>
    <n v="3.2"/>
    <n v="76.800000000000011"/>
    <x v="1"/>
    <x v="3"/>
    <n v="51"/>
    <n v="297.024"/>
    <n v="163.20000000000002"/>
    <n v="0.47058823529411764"/>
    <n v="25.5"/>
    <x v="0"/>
    <x v="0"/>
    <x v="0"/>
  </r>
  <r>
    <x v="175"/>
    <x v="175"/>
    <x v="3"/>
    <s v="UN"/>
    <n v="756"/>
    <n v="2.8"/>
    <n v="2116.7999999999997"/>
    <x v="1"/>
    <x v="3"/>
    <n v="54"/>
    <n v="246.45599999999999"/>
    <n v="151.19999999999999"/>
    <n v="14"/>
    <n v="0.8571428571428571"/>
    <x v="0"/>
    <x v="0"/>
    <x v="1"/>
  </r>
  <r>
    <x v="265"/>
    <x v="265"/>
    <x v="3"/>
    <s v="UN"/>
    <n v="298"/>
    <n v="5.46"/>
    <n v="1627.08"/>
    <x v="1"/>
    <x v="3"/>
    <n v="99.1"/>
    <n v="811.62900000000013"/>
    <n v="541.08600000000001"/>
    <n v="3.0070635721493444"/>
    <n v="3.9906040268456371"/>
    <x v="0"/>
    <x v="1"/>
    <x v="2"/>
  </r>
  <r>
    <x v="49"/>
    <x v="49"/>
    <x v="3"/>
    <s v="UN"/>
    <n v="1236"/>
    <n v="70"/>
    <n v="86520"/>
    <x v="1"/>
    <x v="3"/>
    <n v="439"/>
    <n v="56235.9"/>
    <n v="30730"/>
    <n v="2.8154897494305238"/>
    <n v="4.2621359223300974"/>
    <x v="1"/>
    <x v="2"/>
    <x v="0"/>
  </r>
  <r>
    <x v="49"/>
    <x v="49"/>
    <x v="3"/>
    <s v="UN"/>
    <n v="467"/>
    <n v="66"/>
    <n v="30822"/>
    <x v="1"/>
    <x v="3"/>
    <n v="488"/>
    <n v="52821.120000000003"/>
    <n v="32208"/>
    <n v="0.95696721311475408"/>
    <n v="12.539614561027838"/>
    <x v="1"/>
    <x v="2"/>
    <x v="0"/>
  </r>
  <r>
    <x v="177"/>
    <x v="177"/>
    <x v="3"/>
    <s v="UN"/>
    <n v="1095"/>
    <n v="7.49"/>
    <n v="8201.5500000000011"/>
    <x v="1"/>
    <x v="3"/>
    <n v="84.2"/>
    <n v="794.62907999999993"/>
    <n v="630.65800000000002"/>
    <n v="13.004750593824227"/>
    <n v="0.9227397260273974"/>
    <x v="0"/>
    <x v="0"/>
    <x v="1"/>
  </r>
  <r>
    <x v="177"/>
    <x v="177"/>
    <x v="3"/>
    <s v="UN"/>
    <n v="458"/>
    <n v="2.5099999999999998"/>
    <n v="1149.58"/>
    <x v="1"/>
    <x v="3"/>
    <n v="82"/>
    <n v="345.77760000000001"/>
    <n v="205.82"/>
    <n v="5.5853658536585362"/>
    <n v="2.1484716157205241"/>
    <x v="0"/>
    <x v="0"/>
    <x v="2"/>
  </r>
  <r>
    <x v="523"/>
    <x v="523"/>
    <x v="3"/>
    <s v="UN"/>
    <n v="6"/>
    <n v="4.46"/>
    <n v="26.759999999999998"/>
    <x v="1"/>
    <x v="3"/>
    <n v="147"/>
    <n v="1212.8969999999999"/>
    <n v="655.62"/>
    <n v="4.0816326530612242E-2"/>
    <n v="294"/>
    <x v="0"/>
    <x v="1"/>
    <x v="0"/>
  </r>
  <r>
    <x v="523"/>
    <x v="523"/>
    <x v="3"/>
    <s v="UN"/>
    <n v="660"/>
    <n v="3.35"/>
    <n v="2211"/>
    <x v="1"/>
    <x v="3"/>
    <n v="90"/>
    <n v="431.14499999999998"/>
    <n v="301.5"/>
    <n v="7.333333333333333"/>
    <n v="1.6363636363636365"/>
    <x v="0"/>
    <x v="1"/>
    <x v="3"/>
  </r>
  <r>
    <x v="267"/>
    <x v="267"/>
    <x v="3"/>
    <s v="UN"/>
    <n v="605"/>
    <n v="3.81"/>
    <n v="2305.0500000000002"/>
    <x v="1"/>
    <x v="3"/>
    <n v="86.4"/>
    <n v="506.94336000000004"/>
    <n v="329.18400000000003"/>
    <n v="7.002314814814814"/>
    <n v="1.7137190082644631"/>
    <x v="0"/>
    <x v="0"/>
    <x v="3"/>
  </r>
  <r>
    <x v="179"/>
    <x v="179"/>
    <x v="3"/>
    <s v="UN"/>
    <n v="15"/>
    <n v="4.01"/>
    <n v="60.15"/>
    <x v="1"/>
    <x v="3"/>
    <n v="83"/>
    <n v="542.51290000000006"/>
    <n v="332.83"/>
    <n v="0.18072289156626506"/>
    <n v="66.400000000000006"/>
    <x v="0"/>
    <x v="0"/>
    <x v="0"/>
  </r>
  <r>
    <x v="539"/>
    <x v="539"/>
    <x v="3"/>
    <s v="UN"/>
    <n v="1007"/>
    <n v="4.18"/>
    <n v="4209.2599999999993"/>
    <x v="1"/>
    <x v="3"/>
    <n v="67.099999999999994"/>
    <n v="403.88831999999996"/>
    <n v="280.47799999999995"/>
    <n v="15.007451564828616"/>
    <n v="0.79960278053624623"/>
    <x v="0"/>
    <x v="1"/>
    <x v="1"/>
  </r>
  <r>
    <x v="539"/>
    <x v="539"/>
    <x v="3"/>
    <s v="UN"/>
    <n v="477"/>
    <n v="1.32"/>
    <n v="629.64"/>
    <x v="1"/>
    <x v="3"/>
    <n v="83"/>
    <n v="135.8544"/>
    <n v="109.56"/>
    <n v="5.7469879518072293"/>
    <n v="2.0880503144654088"/>
    <x v="0"/>
    <x v="1"/>
    <x v="2"/>
  </r>
  <r>
    <x v="484"/>
    <x v="484"/>
    <x v="3"/>
    <s v="UN"/>
    <n v="353"/>
    <n v="5.23"/>
    <n v="1846.19"/>
    <x v="1"/>
    <x v="3"/>
    <n v="88.1"/>
    <n v="631.24531000000002"/>
    <n v="460.76300000000003"/>
    <n v="4.0068104426787743"/>
    <n v="2.9949008498583569"/>
    <x v="0"/>
    <x v="0"/>
    <x v="2"/>
  </r>
  <r>
    <x v="484"/>
    <x v="484"/>
    <x v="3"/>
    <s v="UN"/>
    <n v="899"/>
    <n v="2.39"/>
    <n v="2148.61"/>
    <x v="1"/>
    <x v="3"/>
    <n v="138"/>
    <n v="498.02819999999997"/>
    <n v="329.82"/>
    <n v="6.5144927536231885"/>
    <n v="1.8420467185761957"/>
    <x v="0"/>
    <x v="0"/>
    <x v="3"/>
  </r>
  <r>
    <x v="484"/>
    <x v="484"/>
    <x v="3"/>
    <s v="UN"/>
    <n v="331"/>
    <n v="3.57"/>
    <n v="1181.6699999999998"/>
    <x v="1"/>
    <x v="3"/>
    <n v="66.2"/>
    <n v="375.77105999999998"/>
    <n v="236.334"/>
    <n v="5"/>
    <n v="2.4"/>
    <x v="0"/>
    <x v="0"/>
    <x v="2"/>
  </r>
  <r>
    <x v="484"/>
    <x v="484"/>
    <x v="3"/>
    <s v="UN"/>
    <n v="694"/>
    <n v="3.38"/>
    <n v="2345.7199999999998"/>
    <x v="1"/>
    <x v="3"/>
    <n v="86.7"/>
    <n v="372.16841999999997"/>
    <n v="293.04599999999999"/>
    <n v="8.0046136101499421"/>
    <n v="1.4991354466858791"/>
    <x v="0"/>
    <x v="0"/>
    <x v="3"/>
  </r>
  <r>
    <x v="180"/>
    <x v="180"/>
    <x v="3"/>
    <s v="UN"/>
    <n v="382"/>
    <n v="3.15"/>
    <n v="1203.3"/>
    <x v="1"/>
    <x v="3"/>
    <n v="95.3"/>
    <n v="381.24765000000002"/>
    <n v="300.19499999999999"/>
    <n v="4.0083945435466948"/>
    <n v="2.993717277486911"/>
    <x v="0"/>
    <x v="1"/>
    <x v="2"/>
  </r>
  <r>
    <x v="52"/>
    <x v="52"/>
    <x v="3"/>
    <s v="UN"/>
    <n v="829"/>
    <n v="2.36"/>
    <n v="1956.4399999999998"/>
    <x v="1"/>
    <x v="3"/>
    <n v="52"/>
    <n v="185.30720000000002"/>
    <n v="122.72"/>
    <n v="15.942307692307692"/>
    <n v="0.75271411338962613"/>
    <x v="0"/>
    <x v="0"/>
    <x v="1"/>
  </r>
  <r>
    <x v="181"/>
    <x v="181"/>
    <x v="3"/>
    <s v="UN"/>
    <n v="1472"/>
    <n v="6.8"/>
    <n v="10009.6"/>
    <x v="1"/>
    <x v="3"/>
    <n v="98.1"/>
    <n v="1013.9615999999999"/>
    <n v="667.07999999999993"/>
    <n v="15.005096839959226"/>
    <n v="0.79972826086956517"/>
    <x v="0"/>
    <x v="0"/>
    <x v="1"/>
  </r>
  <r>
    <x v="442"/>
    <x v="442"/>
    <x v="3"/>
    <s v="UN"/>
    <n v="706"/>
    <n v="2.92"/>
    <n v="2061.52"/>
    <x v="1"/>
    <x v="3"/>
    <n v="78.400000000000006"/>
    <n v="389.17760000000004"/>
    <n v="228.928"/>
    <n v="9.0051020408163254"/>
    <n v="1.3325779036827197"/>
    <x v="0"/>
    <x v="0"/>
    <x v="3"/>
  </r>
  <r>
    <x v="524"/>
    <x v="524"/>
    <x v="4"/>
    <s v="UN"/>
    <n v="333"/>
    <n v="2.4300000000000002"/>
    <n v="809.19"/>
    <x v="1"/>
    <x v="3"/>
    <n v="99"/>
    <n v="365.66640000000007"/>
    <n v="240.57000000000002"/>
    <n v="3.3636363636363638"/>
    <n v="3.5675675675675675"/>
    <x v="0"/>
    <x v="1"/>
    <x v="2"/>
  </r>
  <r>
    <x v="54"/>
    <x v="54"/>
    <x v="4"/>
    <s v="UN"/>
    <n v="292"/>
    <n v="6.8"/>
    <n v="1985.6"/>
    <x v="1"/>
    <x v="3"/>
    <n v="26.5"/>
    <n v="320.75599999999997"/>
    <n v="180.2"/>
    <n v="11.018867924528301"/>
    <n v="1.0890410958904111"/>
    <x v="0"/>
    <x v="0"/>
    <x v="3"/>
  </r>
  <r>
    <x v="55"/>
    <x v="55"/>
    <x v="4"/>
    <s v="UN"/>
    <n v="175"/>
    <n v="2.69"/>
    <n v="470.75"/>
    <x v="1"/>
    <x v="3"/>
    <n v="150"/>
    <n v="710.16"/>
    <n v="403.5"/>
    <n v="1.1666666666666667"/>
    <n v="10.285714285714285"/>
    <x v="0"/>
    <x v="1"/>
    <x v="0"/>
  </r>
  <r>
    <x v="55"/>
    <x v="55"/>
    <x v="4"/>
    <s v="UN"/>
    <n v="1597"/>
    <n v="2.0099999999999998"/>
    <n v="3209.97"/>
    <x v="1"/>
    <x v="3"/>
    <n v="93.9"/>
    <n v="262.34721000000002"/>
    <n v="188.739"/>
    <n v="17.007454739084132"/>
    <n v="0.70557294927989977"/>
    <x v="0"/>
    <x v="1"/>
    <x v="1"/>
  </r>
  <r>
    <x v="505"/>
    <x v="505"/>
    <x v="4"/>
    <s v="UN"/>
    <n v="416"/>
    <n v="1.31"/>
    <n v="544.96"/>
    <x v="1"/>
    <x v="3"/>
    <n v="80"/>
    <n v="150.91200000000001"/>
    <n v="104.80000000000001"/>
    <n v="5.2"/>
    <n v="2.3076923076923075"/>
    <x v="0"/>
    <x v="0"/>
    <x v="2"/>
  </r>
  <r>
    <x v="387"/>
    <x v="387"/>
    <x v="4"/>
    <s v="UN"/>
    <n v="290"/>
    <n v="56"/>
    <n v="16240"/>
    <x v="1"/>
    <x v="3"/>
    <n v="400"/>
    <n v="27328"/>
    <n v="22400"/>
    <n v="0.72499999999999998"/>
    <n v="16.551724137931036"/>
    <x v="2"/>
    <x v="2"/>
    <x v="0"/>
  </r>
  <r>
    <x v="388"/>
    <x v="388"/>
    <x v="4"/>
    <s v="UN"/>
    <n v="0"/>
    <n v="7.29"/>
    <n v="0"/>
    <x v="1"/>
    <x v="3"/>
    <n v="30.4"/>
    <n v="334.64015999999998"/>
    <n v="221.61599999999999"/>
    <n v="0"/>
    <n v="0"/>
    <x v="0"/>
    <x v="1"/>
    <x v="0"/>
  </r>
  <r>
    <x v="185"/>
    <x v="185"/>
    <x v="4"/>
    <s v="UN"/>
    <n v="269"/>
    <n v="52"/>
    <n v="13988"/>
    <x v="1"/>
    <x v="3"/>
    <n v="428"/>
    <n v="30045.599999999999"/>
    <n v="22256"/>
    <n v="0.62850467289719625"/>
    <n v="19.092936802973977"/>
    <x v="1"/>
    <x v="2"/>
    <x v="0"/>
  </r>
  <r>
    <x v="185"/>
    <x v="185"/>
    <x v="4"/>
    <s v="UN"/>
    <n v="443"/>
    <n v="53"/>
    <n v="23479"/>
    <x v="1"/>
    <x v="3"/>
    <n v="317"/>
    <n v="21673.29"/>
    <n v="16801"/>
    <n v="1.3974763406940063"/>
    <n v="8.5869074492099333"/>
    <x v="1"/>
    <x v="2"/>
    <x v="0"/>
  </r>
  <r>
    <x v="270"/>
    <x v="270"/>
    <x v="4"/>
    <s v="UN"/>
    <n v="317"/>
    <n v="2.1800000000000002"/>
    <n v="691.06000000000006"/>
    <x v="1"/>
    <x v="3"/>
    <n v="80"/>
    <n v="266.83199999999999"/>
    <n v="174.4"/>
    <n v="3.9624999999999999"/>
    <n v="3.0283911671924293"/>
    <x v="0"/>
    <x v="1"/>
    <x v="2"/>
  </r>
  <r>
    <x v="57"/>
    <x v="57"/>
    <x v="4"/>
    <s v="UN"/>
    <n v="176"/>
    <n v="2.74"/>
    <n v="482.24"/>
    <x v="1"/>
    <x v="3"/>
    <n v="58.5"/>
    <n v="232.42050000000003"/>
    <n v="160.29000000000002"/>
    <n v="3.0085470085470085"/>
    <n v="3.9886363636363638"/>
    <x v="0"/>
    <x v="1"/>
    <x v="2"/>
  </r>
  <r>
    <x v="58"/>
    <x v="58"/>
    <x v="4"/>
    <s v="UN"/>
    <n v="934"/>
    <n v="7.62"/>
    <n v="7117.08"/>
    <x v="1"/>
    <x v="3"/>
    <n v="66.7"/>
    <n v="894.52703999999994"/>
    <n v="508.25400000000002"/>
    <n v="14.002998500749625"/>
    <n v="0.85695931477516063"/>
    <x v="0"/>
    <x v="0"/>
    <x v="1"/>
  </r>
  <r>
    <x v="526"/>
    <x v="526"/>
    <x v="4"/>
    <s v="UN"/>
    <n v="687"/>
    <n v="4.82"/>
    <n v="3311.34"/>
    <x v="1"/>
    <x v="3"/>
    <n v="57"/>
    <n v="513.76380000000006"/>
    <n v="274.74"/>
    <n v="12.052631578947368"/>
    <n v="0.99563318777292575"/>
    <x v="0"/>
    <x v="1"/>
    <x v="1"/>
  </r>
  <r>
    <x v="526"/>
    <x v="526"/>
    <x v="4"/>
    <s v="UN"/>
    <n v="1269"/>
    <n v="2.04"/>
    <n v="2588.7600000000002"/>
    <x v="1"/>
    <x v="3"/>
    <n v="134"/>
    <n v="453.77760000000001"/>
    <n v="273.36"/>
    <n v="9.4701492537313428"/>
    <n v="1.2671394799054374"/>
    <x v="0"/>
    <x v="1"/>
    <x v="3"/>
  </r>
  <r>
    <x v="526"/>
    <x v="526"/>
    <x v="4"/>
    <s v="UN"/>
    <n v="0"/>
    <n v="6.7"/>
    <n v="0"/>
    <x v="1"/>
    <x v="3"/>
    <n v="25.9"/>
    <n v="270.70679999999999"/>
    <n v="173.53"/>
    <n v="0"/>
    <n v="0"/>
    <x v="0"/>
    <x v="1"/>
    <x v="0"/>
  </r>
  <r>
    <x v="389"/>
    <x v="389"/>
    <x v="4"/>
    <s v="UN"/>
    <n v="436"/>
    <n v="2.7"/>
    <n v="1177.2"/>
    <x v="1"/>
    <x v="3"/>
    <n v="87.1"/>
    <n v="284.5557"/>
    <n v="235.17"/>
    <n v="5.0057405281285883"/>
    <n v="2.3972477064220183"/>
    <x v="0"/>
    <x v="0"/>
    <x v="2"/>
  </r>
  <r>
    <x v="336"/>
    <x v="336"/>
    <x v="4"/>
    <s v="UN"/>
    <n v="556"/>
    <n v="5.0199999999999996"/>
    <n v="2791.12"/>
    <x v="1"/>
    <x v="3"/>
    <n v="32.700000000000003"/>
    <n v="252.79715999999999"/>
    <n v="164.154"/>
    <n v="17.003058103975533"/>
    <n v="0.70575539568345336"/>
    <x v="0"/>
    <x v="0"/>
    <x v="1"/>
  </r>
  <r>
    <x v="60"/>
    <x v="60"/>
    <x v="4"/>
    <s v="UN"/>
    <n v="0"/>
    <n v="4.9000000000000004"/>
    <n v="0"/>
    <x v="1"/>
    <x v="3"/>
    <n v="0"/>
    <n v="0"/>
    <n v="0"/>
    <n v="0"/>
    <n v="0"/>
    <x v="0"/>
    <x v="0"/>
    <x v="0"/>
  </r>
  <r>
    <x v="61"/>
    <x v="61"/>
    <x v="4"/>
    <s v="UN"/>
    <n v="223"/>
    <n v="8"/>
    <n v="1784"/>
    <x v="1"/>
    <x v="3"/>
    <n v="83"/>
    <n v="1082.32"/>
    <n v="664"/>
    <n v="2.6867469879518073"/>
    <n v="4.4663677130044839"/>
    <x v="0"/>
    <x v="0"/>
    <x v="0"/>
  </r>
  <r>
    <x v="485"/>
    <x v="485"/>
    <x v="4"/>
    <s v="UN"/>
    <n v="57"/>
    <n v="7.15"/>
    <n v="407.55"/>
    <x v="1"/>
    <x v="3"/>
    <n v="56.7"/>
    <n v="758.10735"/>
    <n v="405.40500000000003"/>
    <n v="1.0052910052910053"/>
    <n v="11.936842105263157"/>
    <x v="0"/>
    <x v="1"/>
    <x v="0"/>
  </r>
  <r>
    <x v="485"/>
    <x v="485"/>
    <x v="4"/>
    <s v="UN"/>
    <n v="165"/>
    <n v="1.35"/>
    <n v="222.75000000000003"/>
    <x v="1"/>
    <x v="3"/>
    <n v="125"/>
    <n v="293.625"/>
    <n v="168.75"/>
    <n v="1.32"/>
    <n v="9.0909090909090899"/>
    <x v="0"/>
    <x v="1"/>
    <x v="0"/>
  </r>
  <r>
    <x v="338"/>
    <x v="338"/>
    <x v="4"/>
    <s v="UN"/>
    <n v="939"/>
    <n v="55"/>
    <n v="51645"/>
    <x v="1"/>
    <x v="3"/>
    <n v="619"/>
    <n v="63664.15"/>
    <n v="34045"/>
    <n v="1.5169628432956381"/>
    <n v="7.9105431309904155"/>
    <x v="2"/>
    <x v="2"/>
    <x v="0"/>
  </r>
  <r>
    <x v="445"/>
    <x v="445"/>
    <x v="4"/>
    <s v="UN"/>
    <n v="0"/>
    <n v="3.52"/>
    <n v="0"/>
    <x v="1"/>
    <x v="3"/>
    <n v="67.2"/>
    <n v="432.87552000000005"/>
    <n v="236.54400000000001"/>
    <n v="0"/>
    <n v="0"/>
    <x v="0"/>
    <x v="1"/>
    <x v="0"/>
  </r>
  <r>
    <x v="445"/>
    <x v="445"/>
    <x v="4"/>
    <s v="UN"/>
    <n v="566"/>
    <n v="2.13"/>
    <n v="1205.58"/>
    <x v="1"/>
    <x v="3"/>
    <n v="142"/>
    <n v="414.37019999999995"/>
    <n v="302.45999999999998"/>
    <n v="3.9859154929577465"/>
    <n v="3.010600706713781"/>
    <x v="0"/>
    <x v="1"/>
    <x v="2"/>
  </r>
  <r>
    <x v="62"/>
    <x v="62"/>
    <x v="4"/>
    <s v="UN"/>
    <n v="325"/>
    <n v="4.03"/>
    <n v="1309.75"/>
    <x v="1"/>
    <x v="3"/>
    <n v="134"/>
    <n v="912.63379999999995"/>
    <n v="540.02"/>
    <n v="2.4253731343283582"/>
    <n v="4.9476923076923081"/>
    <x v="0"/>
    <x v="1"/>
    <x v="0"/>
  </r>
  <r>
    <x v="62"/>
    <x v="62"/>
    <x v="4"/>
    <s v="UN"/>
    <n v="0"/>
    <n v="7.71"/>
    <n v="0"/>
    <x v="1"/>
    <x v="3"/>
    <n v="55.4"/>
    <n v="610.80162000000007"/>
    <n v="427.13400000000001"/>
    <n v="0"/>
    <n v="0"/>
    <x v="0"/>
    <x v="1"/>
    <x v="0"/>
  </r>
  <r>
    <x v="63"/>
    <x v="63"/>
    <x v="4"/>
    <s v="UN"/>
    <n v="472"/>
    <n v="37.1"/>
    <n v="17511.2"/>
    <x v="1"/>
    <x v="3"/>
    <n v="0"/>
    <n v="0"/>
    <n v="0"/>
    <n v="0"/>
    <n v="0"/>
    <x v="0"/>
    <x v="0"/>
    <x v="4"/>
  </r>
  <r>
    <x v="272"/>
    <x v="272"/>
    <x v="4"/>
    <s v="UN"/>
    <n v="19"/>
    <n v="7.43"/>
    <n v="141.16999999999999"/>
    <x v="1"/>
    <x v="3"/>
    <n v="0"/>
    <n v="0"/>
    <n v="0"/>
    <n v="0"/>
    <n v="0"/>
    <x v="0"/>
    <x v="0"/>
    <x v="4"/>
  </r>
  <r>
    <x v="272"/>
    <x v="272"/>
    <x v="4"/>
    <s v="UN"/>
    <n v="579"/>
    <n v="6.29"/>
    <n v="3641.91"/>
    <x v="1"/>
    <x v="3"/>
    <n v="82.7"/>
    <n v="785.47632999999996"/>
    <n v="520.18299999999999"/>
    <n v="7.0012091898428048"/>
    <n v="1.7139896373056995"/>
    <x v="0"/>
    <x v="0"/>
    <x v="3"/>
  </r>
  <r>
    <x v="273"/>
    <x v="273"/>
    <x v="4"/>
    <s v="UN"/>
    <n v="23"/>
    <n v="1.28"/>
    <n v="29.44"/>
    <x v="1"/>
    <x v="3"/>
    <n v="100"/>
    <n v="167.68"/>
    <n v="128"/>
    <n v="0.23"/>
    <n v="52.173913043478258"/>
    <x v="0"/>
    <x v="0"/>
    <x v="0"/>
  </r>
  <r>
    <x v="446"/>
    <x v="446"/>
    <x v="4"/>
    <s v="UN"/>
    <n v="606"/>
    <n v="1.33"/>
    <n v="805.98"/>
    <x v="1"/>
    <x v="3"/>
    <n v="121"/>
    <n v="223.6927"/>
    <n v="160.93"/>
    <n v="5.0082644628099171"/>
    <n v="2.3960396039603959"/>
    <x v="0"/>
    <x v="1"/>
    <x v="2"/>
  </r>
  <r>
    <x v="339"/>
    <x v="339"/>
    <x v="4"/>
    <s v="UN"/>
    <n v="356"/>
    <n v="2.67"/>
    <n v="950.52"/>
    <x v="1"/>
    <x v="3"/>
    <n v="149"/>
    <n v="604.70159999999998"/>
    <n v="397.83"/>
    <n v="2.3892617449664431"/>
    <n v="5.0224719101123592"/>
    <x v="0"/>
    <x v="0"/>
    <x v="0"/>
  </r>
  <r>
    <x v="189"/>
    <x v="189"/>
    <x v="4"/>
    <s v="UN"/>
    <n v="398"/>
    <n v="6.61"/>
    <n v="2630.78"/>
    <x v="1"/>
    <x v="3"/>
    <n v="44.2"/>
    <n v="365.2025000000001"/>
    <n v="292.16200000000003"/>
    <n v="9.004524886877828"/>
    <n v="1.3326633165829145"/>
    <x v="0"/>
    <x v="1"/>
    <x v="3"/>
  </r>
  <r>
    <x v="64"/>
    <x v="64"/>
    <x v="5"/>
    <s v="UN"/>
    <n v="12"/>
    <n v="4.55"/>
    <n v="54.599999999999994"/>
    <x v="1"/>
    <x v="3"/>
    <n v="117"/>
    <n v="644.14350000000002"/>
    <n v="532.35"/>
    <n v="0.10256410256410256"/>
    <n v="117"/>
    <x v="0"/>
    <x v="1"/>
    <x v="0"/>
  </r>
  <r>
    <x v="64"/>
    <x v="64"/>
    <x v="5"/>
    <s v="UN"/>
    <n v="30"/>
    <n v="2.02"/>
    <n v="60.6"/>
    <x v="1"/>
    <x v="3"/>
    <n v="130"/>
    <n v="407.03"/>
    <n v="262.60000000000002"/>
    <n v="0.23076923076923078"/>
    <n v="52"/>
    <x v="0"/>
    <x v="1"/>
    <x v="0"/>
  </r>
  <r>
    <x v="64"/>
    <x v="64"/>
    <x v="5"/>
    <s v="UN"/>
    <n v="316"/>
    <n v="2.48"/>
    <n v="783.68"/>
    <x v="1"/>
    <x v="3"/>
    <n v="119"/>
    <n v="377.75360000000001"/>
    <n v="295.12"/>
    <n v="2.6554621848739495"/>
    <n v="4.518987341772152"/>
    <x v="0"/>
    <x v="1"/>
    <x v="0"/>
  </r>
  <r>
    <x v="275"/>
    <x v="275"/>
    <x v="5"/>
    <s v="UN"/>
    <n v="708"/>
    <n v="5.81"/>
    <n v="4113.4799999999996"/>
    <x v="1"/>
    <x v="3"/>
    <n v="64.3"/>
    <n v="687.39271999999994"/>
    <n v="373.58299999999997"/>
    <n v="11.010886469673407"/>
    <n v="1.0898305084745761"/>
    <x v="0"/>
    <x v="0"/>
    <x v="3"/>
  </r>
  <r>
    <x v="276"/>
    <x v="276"/>
    <x v="5"/>
    <s v="UN"/>
    <n v="54"/>
    <n v="2.92"/>
    <n v="157.68"/>
    <x v="1"/>
    <x v="3"/>
    <n v="95"/>
    <n v="407.77799999999996"/>
    <n v="277.39999999999998"/>
    <n v="0.56842105263157894"/>
    <n v="21.111111111111111"/>
    <x v="0"/>
    <x v="0"/>
    <x v="0"/>
  </r>
  <r>
    <x v="65"/>
    <x v="65"/>
    <x v="5"/>
    <s v="UN"/>
    <n v="99"/>
    <n v="6.33"/>
    <n v="626.66999999999996"/>
    <x v="1"/>
    <x v="3"/>
    <n v="104"/>
    <n v="1178.3928000000001"/>
    <n v="658.32"/>
    <n v="0.95192307692307687"/>
    <n v="12.606060606060607"/>
    <x v="0"/>
    <x v="0"/>
    <x v="0"/>
  </r>
  <r>
    <x v="65"/>
    <x v="65"/>
    <x v="5"/>
    <s v="UN"/>
    <n v="854"/>
    <n v="4.79"/>
    <n v="4090.66"/>
    <x v="1"/>
    <x v="3"/>
    <n v="71.099999999999994"/>
    <n v="582.37298999999996"/>
    <n v="340.56899999999996"/>
    <n v="12.011251758087202"/>
    <n v="0.99906323185011703"/>
    <x v="0"/>
    <x v="0"/>
    <x v="1"/>
  </r>
  <r>
    <x v="340"/>
    <x v="340"/>
    <x v="5"/>
    <s v="UN"/>
    <n v="0"/>
    <n v="4.18"/>
    <n v="0"/>
    <x v="1"/>
    <x v="3"/>
    <n v="85"/>
    <n v="628.88099999999986"/>
    <n v="355.29999999999995"/>
    <n v="0"/>
    <n v="0"/>
    <x v="0"/>
    <x v="1"/>
    <x v="0"/>
  </r>
  <r>
    <x v="66"/>
    <x v="66"/>
    <x v="5"/>
    <s v="UN"/>
    <n v="334"/>
    <n v="2.34"/>
    <n v="781.56"/>
    <x v="1"/>
    <x v="3"/>
    <n v="131"/>
    <n v="573.22979999999995"/>
    <n v="306.53999999999996"/>
    <n v="2.5496183206106871"/>
    <n v="4.706586826347305"/>
    <x v="0"/>
    <x v="0"/>
    <x v="0"/>
  </r>
  <r>
    <x v="553"/>
    <x v="553"/>
    <x v="5"/>
    <s v="UN"/>
    <n v="719"/>
    <n v="32.700000000000003"/>
    <n v="23511.300000000003"/>
    <x v="1"/>
    <x v="3"/>
    <n v="0"/>
    <n v="0"/>
    <n v="0"/>
    <n v="0"/>
    <n v="0"/>
    <x v="0"/>
    <x v="0"/>
    <x v="4"/>
  </r>
  <r>
    <x v="68"/>
    <x v="68"/>
    <x v="5"/>
    <s v="UN"/>
    <n v="492"/>
    <n v="1.82"/>
    <n v="895.44"/>
    <x v="1"/>
    <x v="3"/>
    <n v="98.3"/>
    <n v="255.83558000000002"/>
    <n v="178.90600000000001"/>
    <n v="5.005086469989827"/>
    <n v="2.397560975609756"/>
    <x v="0"/>
    <x v="0"/>
    <x v="2"/>
  </r>
  <r>
    <x v="394"/>
    <x v="394"/>
    <x v="5"/>
    <s v="UN"/>
    <n v="98"/>
    <n v="3.16"/>
    <n v="309.68"/>
    <x v="1"/>
    <x v="3"/>
    <n v="106"/>
    <n v="405.30160000000001"/>
    <n v="334.96000000000004"/>
    <n v="0.92452830188679247"/>
    <n v="12.979591836734693"/>
    <x v="0"/>
    <x v="1"/>
    <x v="0"/>
  </r>
  <r>
    <x v="277"/>
    <x v="277"/>
    <x v="5"/>
    <s v="UN"/>
    <n v="0"/>
    <n v="2.0499999999999998"/>
    <n v="0"/>
    <x v="1"/>
    <x v="3"/>
    <n v="126"/>
    <n v="488.1869999999999"/>
    <n v="258.29999999999995"/>
    <n v="0"/>
    <n v="0"/>
    <x v="0"/>
    <x v="0"/>
    <x v="0"/>
  </r>
  <r>
    <x v="277"/>
    <x v="277"/>
    <x v="5"/>
    <s v="UN"/>
    <n v="80"/>
    <n v="2.68"/>
    <n v="214.4"/>
    <x v="1"/>
    <x v="3"/>
    <n v="59"/>
    <n v="243.50479999999999"/>
    <n v="158.12"/>
    <n v="1.3559322033898304"/>
    <n v="8.85"/>
    <x v="0"/>
    <x v="0"/>
    <x v="0"/>
  </r>
  <r>
    <x v="278"/>
    <x v="278"/>
    <x v="5"/>
    <s v="UN"/>
    <n v="46"/>
    <n v="6.8"/>
    <n v="312.8"/>
    <x v="1"/>
    <x v="3"/>
    <n v="73"/>
    <n v="938.19599999999991"/>
    <n v="496.4"/>
    <n v="0.63013698630136983"/>
    <n v="19.043478260869566"/>
    <x v="0"/>
    <x v="1"/>
    <x v="0"/>
  </r>
  <r>
    <x v="447"/>
    <x v="447"/>
    <x v="5"/>
    <s v="UN"/>
    <n v="1506"/>
    <n v="4.99"/>
    <n v="7514.9400000000005"/>
    <x v="1"/>
    <x v="3"/>
    <n v="94.1"/>
    <n v="657.38259999999991"/>
    <n v="469.55899999999997"/>
    <n v="16.004250797024444"/>
    <n v="0.74980079681274892"/>
    <x v="0"/>
    <x v="0"/>
    <x v="1"/>
  </r>
  <r>
    <x v="342"/>
    <x v="342"/>
    <x v="5"/>
    <s v="UN"/>
    <n v="687"/>
    <n v="39"/>
    <n v="26793"/>
    <x v="1"/>
    <x v="3"/>
    <n v="928"/>
    <n v="49221.120000000003"/>
    <n v="36192"/>
    <n v="0.74030172413793105"/>
    <n v="16.209606986899562"/>
    <x v="1"/>
    <x v="2"/>
    <x v="0"/>
  </r>
  <r>
    <x v="527"/>
    <x v="527"/>
    <x v="5"/>
    <s v="UN"/>
    <n v="1082"/>
    <n v="3.52"/>
    <n v="3808.64"/>
    <x v="1"/>
    <x v="3"/>
    <n v="63.6"/>
    <n v="340.28543999999999"/>
    <n v="223.87200000000001"/>
    <n v="17.012578616352201"/>
    <n v="0.7053604436229205"/>
    <x v="0"/>
    <x v="0"/>
    <x v="1"/>
  </r>
  <r>
    <x v="70"/>
    <x v="70"/>
    <x v="5"/>
    <s v="UN"/>
    <n v="54"/>
    <n v="3.42"/>
    <n v="184.68"/>
    <x v="1"/>
    <x v="3"/>
    <n v="68"/>
    <n v="279.072"/>
    <n v="232.56"/>
    <n v="0.79411764705882348"/>
    <n v="15.111111111111112"/>
    <x v="0"/>
    <x v="0"/>
    <x v="0"/>
  </r>
  <r>
    <x v="449"/>
    <x v="449"/>
    <x v="5"/>
    <s v="UN"/>
    <n v="1293"/>
    <n v="2.19"/>
    <n v="2831.67"/>
    <x v="1"/>
    <x v="3"/>
    <n v="92.3"/>
    <n v="365.86797000000001"/>
    <n v="202.137"/>
    <n v="14.00866738894908"/>
    <n v="0.8566125290023201"/>
    <x v="0"/>
    <x v="0"/>
    <x v="1"/>
  </r>
  <r>
    <x v="449"/>
    <x v="449"/>
    <x v="5"/>
    <s v="UN"/>
    <n v="528"/>
    <n v="6.52"/>
    <n v="3442.56"/>
    <x v="1"/>
    <x v="3"/>
    <n v="35.200000000000003"/>
    <n v="277.69983999999999"/>
    <n v="229.50399999999999"/>
    <n v="14.999999999999998"/>
    <n v="0.8"/>
    <x v="0"/>
    <x v="0"/>
    <x v="1"/>
  </r>
  <r>
    <x v="279"/>
    <x v="279"/>
    <x v="5"/>
    <s v="UN"/>
    <n v="284"/>
    <n v="5.57"/>
    <n v="1581.88"/>
    <x v="1"/>
    <x v="3"/>
    <n v="117"/>
    <n v="944.95050000000003"/>
    <n v="651.69000000000005"/>
    <n v="2.4273504273504272"/>
    <n v="4.943661971830986"/>
    <x v="0"/>
    <x v="0"/>
    <x v="0"/>
  </r>
  <r>
    <x v="554"/>
    <x v="554"/>
    <x v="5"/>
    <s v="UN"/>
    <n v="157"/>
    <n v="6.63"/>
    <n v="1040.9100000000001"/>
    <x v="1"/>
    <x v="3"/>
    <n v="70"/>
    <n v="710.07299999999987"/>
    <n v="464.09999999999997"/>
    <n v="2.2428571428571429"/>
    <n v="5.3503184713375793"/>
    <x v="0"/>
    <x v="0"/>
    <x v="0"/>
  </r>
  <r>
    <x v="554"/>
    <x v="554"/>
    <x v="5"/>
    <s v="UN"/>
    <n v="624"/>
    <n v="1.54"/>
    <n v="960.96"/>
    <x v="1"/>
    <x v="3"/>
    <n v="104"/>
    <n v="237.0368"/>
    <n v="160.16"/>
    <n v="6"/>
    <n v="2"/>
    <x v="0"/>
    <x v="0"/>
    <x v="3"/>
  </r>
  <r>
    <x v="528"/>
    <x v="528"/>
    <x v="5"/>
    <s v="UN"/>
    <n v="1082"/>
    <n v="2.88"/>
    <n v="3116.16"/>
    <x v="1"/>
    <x v="3"/>
    <n v="98.3"/>
    <n v="469.95263999999997"/>
    <n v="283.10399999999998"/>
    <n v="11.007121057985758"/>
    <n v="1.0902033271719038"/>
    <x v="0"/>
    <x v="0"/>
    <x v="3"/>
  </r>
  <r>
    <x v="528"/>
    <x v="528"/>
    <x v="5"/>
    <s v="UN"/>
    <n v="133"/>
    <n v="1.78"/>
    <n v="236.74"/>
    <x v="1"/>
    <x v="3"/>
    <n v="122"/>
    <n v="290.99439999999998"/>
    <n v="217.16"/>
    <n v="1.0901639344262295"/>
    <n v="11.007518796992482"/>
    <x v="0"/>
    <x v="0"/>
    <x v="0"/>
  </r>
  <r>
    <x v="397"/>
    <x v="397"/>
    <x v="5"/>
    <s v="UN"/>
    <n v="246"/>
    <n v="6.02"/>
    <n v="1480.9199999999998"/>
    <x v="1"/>
    <x v="3"/>
    <n v="103"/>
    <n v="1103.7067999999999"/>
    <n v="620.05999999999995"/>
    <n v="2.3883495145631066"/>
    <n v="5.024390243902439"/>
    <x v="0"/>
    <x v="0"/>
    <x v="0"/>
  </r>
  <r>
    <x v="72"/>
    <x v="72"/>
    <x v="5"/>
    <s v="UN"/>
    <n v="825"/>
    <n v="1.76"/>
    <n v="1452"/>
    <x v="1"/>
    <x v="3"/>
    <n v="94"/>
    <n v="268.01279999999997"/>
    <n v="165.44"/>
    <n v="8.7765957446808507"/>
    <n v="1.3672727272727274"/>
    <x v="0"/>
    <x v="1"/>
    <x v="3"/>
  </r>
  <r>
    <x v="280"/>
    <x v="280"/>
    <x v="5"/>
    <s v="UN"/>
    <n v="65"/>
    <n v="6.77"/>
    <n v="440.04999999999995"/>
    <x v="1"/>
    <x v="3"/>
    <n v="85"/>
    <n v="725.06700000000001"/>
    <n v="575.44999999999993"/>
    <n v="0.76470588235294112"/>
    <n v="15.692307692307693"/>
    <x v="0"/>
    <x v="1"/>
    <x v="0"/>
  </r>
  <r>
    <x v="280"/>
    <x v="280"/>
    <x v="5"/>
    <s v="UN"/>
    <n v="268"/>
    <n v="2.54"/>
    <n v="680.72"/>
    <x v="1"/>
    <x v="3"/>
    <n v="136"/>
    <n v="493.97919999999999"/>
    <n v="345.44"/>
    <n v="1.9705882352941178"/>
    <n v="6.08955223880597"/>
    <x v="0"/>
    <x v="1"/>
    <x v="0"/>
  </r>
  <r>
    <x v="559"/>
    <x v="559"/>
    <x v="6"/>
    <s v="UN"/>
    <n v="281"/>
    <n v="5.65"/>
    <n v="1587.65"/>
    <x v="1"/>
    <x v="3"/>
    <n v="89"/>
    <n v="623.53399999999999"/>
    <n v="502.85"/>
    <n v="3.1573033707865168"/>
    <n v="3.8007117437722422"/>
    <x v="0"/>
    <x v="0"/>
    <x v="2"/>
  </r>
  <r>
    <x v="559"/>
    <x v="559"/>
    <x v="6"/>
    <s v="UN"/>
    <n v="448"/>
    <n v="7.75"/>
    <n v="3472"/>
    <x v="1"/>
    <x v="3"/>
    <n v="37.299999999999997"/>
    <n v="459.62924999999996"/>
    <n v="289.07499999999999"/>
    <n v="12.010723860589813"/>
    <n v="0.99910714285714275"/>
    <x v="0"/>
    <x v="0"/>
    <x v="1"/>
  </r>
  <r>
    <x v="344"/>
    <x v="344"/>
    <x v="6"/>
    <s v="UN"/>
    <n v="137"/>
    <n v="5.25"/>
    <n v="719.25"/>
    <x v="1"/>
    <x v="3"/>
    <n v="45.5"/>
    <n v="446.69625000000002"/>
    <n v="238.875"/>
    <n v="3.0109890109890109"/>
    <n v="3.9854014598540148"/>
    <x v="0"/>
    <x v="1"/>
    <x v="2"/>
  </r>
  <r>
    <x v="344"/>
    <x v="344"/>
    <x v="6"/>
    <s v="UN"/>
    <n v="0"/>
    <n v="4.01"/>
    <n v="0"/>
    <x v="1"/>
    <x v="3"/>
    <n v="65"/>
    <n v="419.64649999999995"/>
    <n v="260.64999999999998"/>
    <n v="0"/>
    <n v="0"/>
    <x v="0"/>
    <x v="1"/>
    <x v="0"/>
  </r>
  <r>
    <x v="344"/>
    <x v="344"/>
    <x v="6"/>
    <s v="UN"/>
    <n v="132"/>
    <n v="3.73"/>
    <n v="492.36"/>
    <x v="1"/>
    <x v="3"/>
    <n v="65.900000000000006"/>
    <n v="346.58787000000007"/>
    <n v="245.80700000000002"/>
    <n v="2.0030349013657056"/>
    <n v="5.9909090909090912"/>
    <x v="0"/>
    <x v="1"/>
    <x v="0"/>
  </r>
  <r>
    <x v="74"/>
    <x v="74"/>
    <x v="6"/>
    <s v="UN"/>
    <n v="449"/>
    <n v="7.11"/>
    <n v="3192.3900000000003"/>
    <x v="1"/>
    <x v="3"/>
    <n v="74.8"/>
    <n v="717.96780000000001"/>
    <n v="531.82799999999997"/>
    <n v="6.0026737967914441"/>
    <n v="1.999109131403118"/>
    <x v="0"/>
    <x v="0"/>
    <x v="3"/>
  </r>
  <r>
    <x v="74"/>
    <x v="74"/>
    <x v="6"/>
    <s v="UN"/>
    <n v="798"/>
    <n v="2.77"/>
    <n v="2210.46"/>
    <x v="1"/>
    <x v="3"/>
    <n v="72.5"/>
    <n v="253.03949999999998"/>
    <n v="200.82499999999999"/>
    <n v="11.006896551724138"/>
    <n v="1.0902255639097744"/>
    <x v="0"/>
    <x v="0"/>
    <x v="3"/>
  </r>
  <r>
    <x v="450"/>
    <x v="450"/>
    <x v="6"/>
    <s v="UN"/>
    <n v="296"/>
    <n v="6.69"/>
    <n v="1980.24"/>
    <x v="1"/>
    <x v="3"/>
    <n v="59.1"/>
    <n v="525.85406999999998"/>
    <n v="395.37900000000002"/>
    <n v="5.0084602368866324"/>
    <n v="2.3959459459459462"/>
    <x v="0"/>
    <x v="0"/>
    <x v="2"/>
  </r>
  <r>
    <x v="547"/>
    <x v="547"/>
    <x v="6"/>
    <s v="UN"/>
    <n v="97"/>
    <n v="2.42"/>
    <n v="234.73999999999998"/>
    <x v="1"/>
    <x v="3"/>
    <n v="96.8"/>
    <n v="311.56047999999998"/>
    <n v="234.256"/>
    <n v="1.0020661157024793"/>
    <n v="11.975257731958763"/>
    <x v="0"/>
    <x v="0"/>
    <x v="0"/>
  </r>
  <r>
    <x v="398"/>
    <x v="398"/>
    <x v="6"/>
    <s v="UN"/>
    <n v="27"/>
    <n v="6.95"/>
    <n v="187.65"/>
    <x v="1"/>
    <x v="3"/>
    <n v="91"/>
    <n v="1100.463"/>
    <n v="632.45000000000005"/>
    <n v="0.2967032967032967"/>
    <n v="40.444444444444443"/>
    <x v="0"/>
    <x v="1"/>
    <x v="0"/>
  </r>
  <r>
    <x v="398"/>
    <x v="398"/>
    <x v="6"/>
    <s v="UN"/>
    <n v="51"/>
    <n v="6.83"/>
    <n v="348.33"/>
    <x v="1"/>
    <x v="3"/>
    <n v="89"/>
    <n v="1082.0086000000001"/>
    <n v="607.87"/>
    <n v="0.5730337078651685"/>
    <n v="20.941176470588236"/>
    <x v="0"/>
    <x v="1"/>
    <x v="0"/>
  </r>
  <r>
    <x v="347"/>
    <x v="347"/>
    <x v="6"/>
    <s v="UN"/>
    <n v="486"/>
    <n v="5.45"/>
    <n v="2648.7000000000003"/>
    <x v="1"/>
    <x v="3"/>
    <n v="53.9"/>
    <n v="470.00800000000004"/>
    <n v="293.755"/>
    <n v="9.01669758812616"/>
    <n v="1.3308641975308642"/>
    <x v="0"/>
    <x v="1"/>
    <x v="3"/>
  </r>
  <r>
    <x v="75"/>
    <x v="75"/>
    <x v="6"/>
    <s v="UN"/>
    <n v="218"/>
    <n v="1.53"/>
    <n v="333.54"/>
    <x v="1"/>
    <x v="3"/>
    <n v="134"/>
    <n v="371.08620000000002"/>
    <n v="205.02"/>
    <n v="1.6268656716417911"/>
    <n v="7.3761467889908259"/>
    <x v="0"/>
    <x v="0"/>
    <x v="0"/>
  </r>
  <r>
    <x v="193"/>
    <x v="193"/>
    <x v="6"/>
    <s v="UN"/>
    <n v="8"/>
    <n v="4.37"/>
    <n v="34.96"/>
    <x v="1"/>
    <x v="3"/>
    <n v="84"/>
    <n v="679.09800000000007"/>
    <n v="367.08"/>
    <n v="9.5238095238095233E-2"/>
    <n v="126"/>
    <x v="0"/>
    <x v="1"/>
    <x v="0"/>
  </r>
  <r>
    <x v="507"/>
    <x v="507"/>
    <x v="6"/>
    <s v="UN"/>
    <n v="47"/>
    <n v="47"/>
    <n v="2209"/>
    <x v="1"/>
    <x v="3"/>
    <n v="954"/>
    <n v="63669.96"/>
    <n v="44838"/>
    <n v="4.9266247379454925E-2"/>
    <n v="243.57446808510639"/>
    <x v="1"/>
    <x v="2"/>
    <x v="0"/>
  </r>
  <r>
    <x v="507"/>
    <x v="507"/>
    <x v="6"/>
    <s v="UN"/>
    <n v="855"/>
    <n v="52"/>
    <n v="44460"/>
    <x v="1"/>
    <x v="3"/>
    <n v="445"/>
    <n v="37949.599999999999"/>
    <n v="23140"/>
    <n v="1.9213483146067416"/>
    <n v="6.2456140350877192"/>
    <x v="1"/>
    <x v="2"/>
    <x v="0"/>
  </r>
  <r>
    <x v="507"/>
    <x v="507"/>
    <x v="6"/>
    <s v="UN"/>
    <n v="0"/>
    <n v="46"/>
    <n v="0"/>
    <x v="1"/>
    <x v="3"/>
    <n v="392"/>
    <n v="34080.480000000003"/>
    <n v="18032"/>
    <n v="0"/>
    <n v="0"/>
    <x v="1"/>
    <x v="2"/>
    <x v="0"/>
  </r>
  <r>
    <x v="281"/>
    <x v="281"/>
    <x v="6"/>
    <s v="UN"/>
    <n v="387"/>
    <n v="74"/>
    <n v="28638"/>
    <x v="1"/>
    <x v="3"/>
    <n v="573"/>
    <n v="77171.64"/>
    <n v="42402"/>
    <n v="0.67539267015706805"/>
    <n v="17.767441860465116"/>
    <x v="1"/>
    <x v="2"/>
    <x v="0"/>
  </r>
  <r>
    <x v="348"/>
    <x v="348"/>
    <x v="6"/>
    <s v="UN"/>
    <n v="128"/>
    <n v="3.93"/>
    <n v="503.04"/>
    <x v="1"/>
    <x v="3"/>
    <n v="65"/>
    <n v="411.27450000000005"/>
    <n v="255.45000000000002"/>
    <n v="1.9692307692307693"/>
    <n v="6.09375"/>
    <x v="0"/>
    <x v="1"/>
    <x v="0"/>
  </r>
  <r>
    <x v="529"/>
    <x v="529"/>
    <x v="6"/>
    <s v="UN"/>
    <n v="887"/>
    <n v="2.38"/>
    <n v="2111.06"/>
    <x v="1"/>
    <x v="3"/>
    <n v="132"/>
    <n v="433.54079999999993"/>
    <n v="314.15999999999997"/>
    <n v="6.7196969696969697"/>
    <n v="1.7857948139797069"/>
    <x v="0"/>
    <x v="1"/>
    <x v="3"/>
  </r>
  <r>
    <x v="529"/>
    <x v="529"/>
    <x v="6"/>
    <s v="UN"/>
    <n v="351"/>
    <n v="2.61"/>
    <n v="916.1099999999999"/>
    <x v="1"/>
    <x v="3"/>
    <n v="87.6"/>
    <n v="313.23131999999993"/>
    <n v="228.63599999999997"/>
    <n v="4.0068493150684938"/>
    <n v="2.9948717948717944"/>
    <x v="0"/>
    <x v="1"/>
    <x v="2"/>
  </r>
  <r>
    <x v="529"/>
    <x v="529"/>
    <x v="6"/>
    <s v="UN"/>
    <n v="35"/>
    <n v="2.0099999999999998"/>
    <n v="70.349999999999994"/>
    <x v="1"/>
    <x v="3"/>
    <n v="73"/>
    <n v="193.68359999999996"/>
    <n v="146.72999999999999"/>
    <n v="0.47945205479452052"/>
    <n v="25.028571428571428"/>
    <x v="0"/>
    <x v="1"/>
    <x v="0"/>
  </r>
  <r>
    <x v="349"/>
    <x v="349"/>
    <x v="6"/>
    <s v="UN"/>
    <n v="602"/>
    <n v="4.8"/>
    <n v="2889.6"/>
    <x v="1"/>
    <x v="3"/>
    <n v="37.6"/>
    <n v="315.83999999999997"/>
    <n v="180.48"/>
    <n v="16.01063829787234"/>
    <n v="0.74950166112956806"/>
    <x v="0"/>
    <x v="1"/>
    <x v="1"/>
  </r>
  <r>
    <x v="488"/>
    <x v="488"/>
    <x v="6"/>
    <s v="UN"/>
    <n v="122"/>
    <n v="2.17"/>
    <n v="264.74"/>
    <x v="1"/>
    <x v="3"/>
    <n v="138"/>
    <n v="404.27099999999996"/>
    <n v="299.45999999999998"/>
    <n v="0.88405797101449279"/>
    <n v="13.573770491803279"/>
    <x v="0"/>
    <x v="0"/>
    <x v="0"/>
  </r>
  <r>
    <x v="194"/>
    <x v="194"/>
    <x v="6"/>
    <s v="UN"/>
    <n v="0"/>
    <n v="2.94"/>
    <n v="0"/>
    <x v="1"/>
    <x v="3"/>
    <n v="65"/>
    <n v="242.697"/>
    <n v="191.1"/>
    <n v="0"/>
    <n v="0"/>
    <x v="0"/>
    <x v="0"/>
    <x v="0"/>
  </r>
  <r>
    <x v="350"/>
    <x v="350"/>
    <x v="6"/>
    <s v="UN"/>
    <n v="43"/>
    <n v="79"/>
    <n v="3397"/>
    <x v="1"/>
    <x v="3"/>
    <n v="861"/>
    <n v="91145.46"/>
    <n v="68019"/>
    <n v="4.9941927990708478E-2"/>
    <n v="240.27906976744185"/>
    <x v="1"/>
    <x v="2"/>
    <x v="0"/>
  </r>
  <r>
    <x v="350"/>
    <x v="350"/>
    <x v="6"/>
    <s v="UN"/>
    <n v="66"/>
    <n v="33"/>
    <n v="2178"/>
    <x v="1"/>
    <x v="3"/>
    <n v="872"/>
    <n v="49206.96"/>
    <n v="28776"/>
    <n v="7.5688073394495417E-2"/>
    <n v="158.54545454545453"/>
    <x v="1"/>
    <x v="2"/>
    <x v="0"/>
  </r>
  <r>
    <x v="282"/>
    <x v="282"/>
    <x v="6"/>
    <s v="UN"/>
    <n v="189"/>
    <n v="4.58"/>
    <n v="865.62"/>
    <x v="1"/>
    <x v="3"/>
    <n v="94.4"/>
    <n v="665.82208000000003"/>
    <n v="432.35200000000003"/>
    <n v="2.0021186440677963"/>
    <n v="5.9936507936507946"/>
    <x v="0"/>
    <x v="0"/>
    <x v="0"/>
  </r>
  <r>
    <x v="282"/>
    <x v="282"/>
    <x v="6"/>
    <s v="UN"/>
    <n v="301"/>
    <n v="4.78"/>
    <n v="1438.78"/>
    <x v="1"/>
    <x v="3"/>
    <n v="75.099999999999994"/>
    <n v="646.16039999999998"/>
    <n v="358.97800000000001"/>
    <n v="4.0079893475366184"/>
    <n v="2.9940199335548168"/>
    <x v="0"/>
    <x v="0"/>
    <x v="2"/>
  </r>
  <r>
    <x v="77"/>
    <x v="77"/>
    <x v="6"/>
    <s v="UN"/>
    <n v="8"/>
    <n v="6.66"/>
    <n v="53.28"/>
    <x v="1"/>
    <x v="3"/>
    <n v="118"/>
    <n v="1367.4312"/>
    <n v="785.88"/>
    <n v="6.7796610169491525E-2"/>
    <n v="177"/>
    <x v="0"/>
    <x v="0"/>
    <x v="0"/>
  </r>
  <r>
    <x v="78"/>
    <x v="78"/>
    <x v="6"/>
    <s v="UN"/>
    <n v="632"/>
    <n v="63"/>
    <n v="39816"/>
    <x v="1"/>
    <x v="3"/>
    <n v="537"/>
    <n v="50069.88"/>
    <n v="33831"/>
    <n v="1.1769087523277468"/>
    <n v="10.196202531645568"/>
    <x v="2"/>
    <x v="2"/>
    <x v="0"/>
  </r>
  <r>
    <x v="351"/>
    <x v="351"/>
    <x v="6"/>
    <s v="UN"/>
    <n v="665"/>
    <n v="73"/>
    <n v="48545"/>
    <x v="1"/>
    <x v="3"/>
    <n v="472"/>
    <n v="63399.040000000001"/>
    <n v="34456"/>
    <n v="1.4088983050847457"/>
    <n v="8.5172932330827074"/>
    <x v="2"/>
    <x v="2"/>
    <x v="0"/>
  </r>
  <r>
    <x v="352"/>
    <x v="352"/>
    <x v="6"/>
    <s v="UN"/>
    <n v="1070"/>
    <n v="3.79"/>
    <n v="4055.3"/>
    <x v="1"/>
    <x v="3"/>
    <n v="71.3"/>
    <n v="426.95865999999995"/>
    <n v="270.22699999999998"/>
    <n v="15.007012622720898"/>
    <n v="0.79962616822429899"/>
    <x v="0"/>
    <x v="0"/>
    <x v="1"/>
  </r>
  <r>
    <x v="451"/>
    <x v="451"/>
    <x v="6"/>
    <s v="UN"/>
    <n v="162"/>
    <n v="70"/>
    <n v="11340"/>
    <x v="1"/>
    <x v="3"/>
    <n v="953"/>
    <n v="102733.4"/>
    <n v="66710"/>
    <n v="0.16998950682056663"/>
    <n v="70.592592592592595"/>
    <x v="1"/>
    <x v="2"/>
    <x v="0"/>
  </r>
  <r>
    <x v="540"/>
    <x v="540"/>
    <x v="6"/>
    <s v="UN"/>
    <n v="1233"/>
    <n v="5.21"/>
    <n v="6423.93"/>
    <x v="1"/>
    <x v="3"/>
    <n v="94.8"/>
    <n v="755.67923999999994"/>
    <n v="493.90799999999996"/>
    <n v="13.006329113924052"/>
    <n v="0.92262773722627733"/>
    <x v="0"/>
    <x v="0"/>
    <x v="1"/>
  </r>
  <r>
    <x v="540"/>
    <x v="540"/>
    <x v="6"/>
    <s v="UN"/>
    <n v="328"/>
    <n v="5.41"/>
    <n v="1774.48"/>
    <x v="1"/>
    <x v="3"/>
    <n v="110"/>
    <n v="743.875"/>
    <n v="595.1"/>
    <n v="2.9818181818181819"/>
    <n v="4.024390243902439"/>
    <x v="0"/>
    <x v="0"/>
    <x v="0"/>
  </r>
  <r>
    <x v="399"/>
    <x v="399"/>
    <x v="6"/>
    <s v="UN"/>
    <n v="1473"/>
    <n v="55"/>
    <n v="81015"/>
    <x v="1"/>
    <x v="3"/>
    <n v="861"/>
    <n v="80977.05"/>
    <n v="47355"/>
    <n v="1.7108013937282229"/>
    <n v="7.0142566191446027"/>
    <x v="1"/>
    <x v="2"/>
    <x v="0"/>
  </r>
  <r>
    <x v="196"/>
    <x v="196"/>
    <x v="6"/>
    <s v="UN"/>
    <n v="630"/>
    <n v="1.8"/>
    <n v="1134"/>
    <x v="1"/>
    <x v="3"/>
    <n v="75"/>
    <n v="220.05"/>
    <n v="135"/>
    <n v="8.4"/>
    <n v="1.4285714285714286"/>
    <x v="0"/>
    <x v="1"/>
    <x v="3"/>
  </r>
  <r>
    <x v="199"/>
    <x v="199"/>
    <x v="6"/>
    <s v="UN"/>
    <n v="218"/>
    <n v="69"/>
    <n v="15042"/>
    <x v="1"/>
    <x v="3"/>
    <n v="376"/>
    <n v="43326.48"/>
    <n v="25944"/>
    <n v="0.57978723404255317"/>
    <n v="20.697247706422019"/>
    <x v="1"/>
    <x v="2"/>
    <x v="0"/>
  </r>
  <r>
    <x v="283"/>
    <x v="283"/>
    <x v="6"/>
    <s v="UN"/>
    <n v="1022"/>
    <n v="56"/>
    <n v="57232"/>
    <x v="1"/>
    <x v="3"/>
    <n v="441"/>
    <n v="45193.68"/>
    <n v="24696"/>
    <n v="2.3174603174603177"/>
    <n v="5.1780821917808213"/>
    <x v="2"/>
    <x v="2"/>
    <x v="0"/>
  </r>
  <r>
    <x v="353"/>
    <x v="353"/>
    <x v="6"/>
    <s v="UN"/>
    <n v="0"/>
    <n v="1.28"/>
    <n v="0"/>
    <x v="1"/>
    <x v="3"/>
    <n v="91"/>
    <n v="187.53279999999998"/>
    <n v="116.48"/>
    <n v="0"/>
    <n v="0"/>
    <x v="0"/>
    <x v="1"/>
    <x v="0"/>
  </r>
  <r>
    <x v="454"/>
    <x v="454"/>
    <x v="6"/>
    <s v="UN"/>
    <n v="1014"/>
    <n v="4.82"/>
    <n v="4887.4800000000005"/>
    <x v="1"/>
    <x v="3"/>
    <n v="84.5"/>
    <n v="513.18539999999996"/>
    <n v="407.29"/>
    <n v="12"/>
    <n v="1"/>
    <x v="0"/>
    <x v="0"/>
    <x v="1"/>
  </r>
  <r>
    <x v="454"/>
    <x v="454"/>
    <x v="6"/>
    <s v="UN"/>
    <n v="75"/>
    <n v="7.51"/>
    <n v="563.25"/>
    <x v="1"/>
    <x v="3"/>
    <n v="24.9"/>
    <n v="347.81813999999997"/>
    <n v="186.999"/>
    <n v="3.0120481927710845"/>
    <n v="3.984"/>
    <x v="0"/>
    <x v="0"/>
    <x v="2"/>
  </r>
  <r>
    <x v="201"/>
    <x v="201"/>
    <x v="7"/>
    <s v="UN"/>
    <n v="118"/>
    <n v="2.4700000000000002"/>
    <n v="291.46000000000004"/>
    <x v="1"/>
    <x v="3"/>
    <n v="131"/>
    <n v="527.41910000000007"/>
    <n v="323.57000000000005"/>
    <n v="0.9007633587786259"/>
    <n v="13.322033898305085"/>
    <x v="0"/>
    <x v="0"/>
    <x v="0"/>
  </r>
  <r>
    <x v="201"/>
    <x v="201"/>
    <x v="7"/>
    <s v="UN"/>
    <n v="200"/>
    <n v="5.69"/>
    <n v="1138"/>
    <x v="1"/>
    <x v="3"/>
    <n v="66.400000000000006"/>
    <n v="460.93552000000005"/>
    <n v="377.81600000000003"/>
    <n v="3.012048192771084"/>
    <n v="3.9840000000000004"/>
    <x v="0"/>
    <x v="0"/>
    <x v="2"/>
  </r>
  <r>
    <x v="82"/>
    <x v="82"/>
    <x v="7"/>
    <s v="UN"/>
    <n v="131"/>
    <n v="4.97"/>
    <n v="651.06999999999994"/>
    <x v="1"/>
    <x v="3"/>
    <n v="62"/>
    <n v="400.58199999999999"/>
    <n v="308.14"/>
    <n v="2.1129032258064515"/>
    <n v="5.6793893129770998"/>
    <x v="0"/>
    <x v="0"/>
    <x v="0"/>
  </r>
  <r>
    <x v="456"/>
    <x v="456"/>
    <x v="7"/>
    <s v="UN"/>
    <n v="388"/>
    <n v="5.0999999999999996"/>
    <n v="1978.8"/>
    <x v="1"/>
    <x v="3"/>
    <n v="55.3"/>
    <n v="473.81039999999996"/>
    <n v="282.02999999999997"/>
    <n v="7.0162748643761308"/>
    <n v="1.7103092783505154"/>
    <x v="0"/>
    <x v="0"/>
    <x v="3"/>
  </r>
  <r>
    <x v="456"/>
    <x v="456"/>
    <x v="7"/>
    <s v="UN"/>
    <n v="90"/>
    <n v="2.89"/>
    <n v="260.10000000000002"/>
    <x v="1"/>
    <x v="3"/>
    <n v="59"/>
    <n v="272.81600000000003"/>
    <n v="170.51000000000002"/>
    <n v="1.5254237288135593"/>
    <n v="7.8666666666666671"/>
    <x v="0"/>
    <x v="0"/>
    <x v="0"/>
  </r>
  <r>
    <x v="549"/>
    <x v="549"/>
    <x v="7"/>
    <s v="UN"/>
    <n v="317"/>
    <n v="5.97"/>
    <n v="1892.49"/>
    <x v="1"/>
    <x v="3"/>
    <n v="39.6"/>
    <n v="378.25919999999996"/>
    <n v="236.41200000000001"/>
    <n v="8.0050505050505052"/>
    <n v="1.4990536277602524"/>
    <x v="0"/>
    <x v="1"/>
    <x v="3"/>
  </r>
  <r>
    <x v="83"/>
    <x v="83"/>
    <x v="7"/>
    <s v="UN"/>
    <n v="81"/>
    <n v="57"/>
    <n v="4617"/>
    <x v="1"/>
    <x v="3"/>
    <n v="397"/>
    <n v="37111.56"/>
    <n v="22629"/>
    <n v="0.20403022670025189"/>
    <n v="58.814814814814817"/>
    <x v="1"/>
    <x v="2"/>
    <x v="0"/>
  </r>
  <r>
    <x v="555"/>
    <x v="555"/>
    <x v="7"/>
    <s v="UN"/>
    <n v="126"/>
    <n v="2.95"/>
    <n v="371.70000000000005"/>
    <x v="1"/>
    <x v="3"/>
    <n v="115"/>
    <n v="637.79"/>
    <n v="339.25"/>
    <n v="1.0956521739130434"/>
    <n v="10.952380952380954"/>
    <x v="0"/>
    <x v="1"/>
    <x v="0"/>
  </r>
  <r>
    <x v="508"/>
    <x v="508"/>
    <x v="7"/>
    <s v="UN"/>
    <n v="60"/>
    <n v="4.51"/>
    <n v="270.59999999999997"/>
    <x v="1"/>
    <x v="3"/>
    <n v="59.6"/>
    <n v="344.05887999999999"/>
    <n v="268.79599999999999"/>
    <n v="1.006711409395973"/>
    <n v="11.920000000000002"/>
    <x v="0"/>
    <x v="0"/>
    <x v="0"/>
  </r>
  <r>
    <x v="84"/>
    <x v="84"/>
    <x v="7"/>
    <s v="UN"/>
    <n v="371"/>
    <n v="2.2400000000000002"/>
    <n v="831.04000000000008"/>
    <x v="1"/>
    <x v="3"/>
    <n v="92.7"/>
    <n v="340.54272000000003"/>
    <n v="207.64800000000002"/>
    <n v="4.002157497303128"/>
    <n v="2.9983827493261459"/>
    <x v="0"/>
    <x v="0"/>
    <x v="2"/>
  </r>
  <r>
    <x v="354"/>
    <x v="354"/>
    <x v="7"/>
    <s v="UN"/>
    <n v="166"/>
    <n v="40"/>
    <n v="6640"/>
    <x v="1"/>
    <x v="3"/>
    <n v="308"/>
    <n v="20328"/>
    <n v="12320"/>
    <n v="0.53896103896103897"/>
    <n v="22.265060240963855"/>
    <x v="1"/>
    <x v="2"/>
    <x v="0"/>
  </r>
  <r>
    <x v="86"/>
    <x v="86"/>
    <x v="7"/>
    <s v="UN"/>
    <n v="319"/>
    <n v="2.4300000000000002"/>
    <n v="775.17000000000007"/>
    <x v="1"/>
    <x v="3"/>
    <n v="61"/>
    <n v="217.8981"/>
    <n v="148.23000000000002"/>
    <n v="5.2295081967213113"/>
    <n v="2.2946708463949843"/>
    <x v="0"/>
    <x v="0"/>
    <x v="2"/>
  </r>
  <r>
    <x v="457"/>
    <x v="457"/>
    <x v="7"/>
    <s v="UN"/>
    <n v="489"/>
    <n v="3.69"/>
    <n v="1804.41"/>
    <x v="1"/>
    <x v="3"/>
    <n v="81.400000000000006"/>
    <n v="381.46482000000003"/>
    <n v="300.36600000000004"/>
    <n v="6.0073710073710069"/>
    <n v="1.9975460122699389"/>
    <x v="0"/>
    <x v="1"/>
    <x v="3"/>
  </r>
  <r>
    <x v="203"/>
    <x v="203"/>
    <x v="7"/>
    <s v="UN"/>
    <n v="765"/>
    <n v="5.58"/>
    <n v="4268.7"/>
    <x v="1"/>
    <x v="3"/>
    <n v="84.9"/>
    <n v="720.08784000000003"/>
    <n v="473.74200000000002"/>
    <n v="9.010600706713781"/>
    <n v="1.331764705882353"/>
    <x v="0"/>
    <x v="1"/>
    <x v="3"/>
  </r>
  <r>
    <x v="203"/>
    <x v="203"/>
    <x v="7"/>
    <s v="UN"/>
    <n v="94"/>
    <n v="5.83"/>
    <n v="548.02"/>
    <x v="1"/>
    <x v="3"/>
    <n v="31.2"/>
    <n v="229.18895999999998"/>
    <n v="181.89599999999999"/>
    <n v="3.0128205128205128"/>
    <n v="3.9829787234042553"/>
    <x v="0"/>
    <x v="1"/>
    <x v="2"/>
  </r>
  <r>
    <x v="458"/>
    <x v="458"/>
    <x v="7"/>
    <s v="UN"/>
    <n v="60"/>
    <n v="5.15"/>
    <n v="309"/>
    <x v="1"/>
    <x v="3"/>
    <n v="78"/>
    <n v="751.17900000000009"/>
    <n v="401.70000000000005"/>
    <n v="0.76923076923076927"/>
    <n v="15.6"/>
    <x v="0"/>
    <x v="1"/>
    <x v="0"/>
  </r>
  <r>
    <x v="458"/>
    <x v="458"/>
    <x v="7"/>
    <s v="UN"/>
    <n v="166"/>
    <n v="2.63"/>
    <n v="436.58"/>
    <x v="1"/>
    <x v="3"/>
    <n v="68"/>
    <n v="275.41360000000003"/>
    <n v="178.84"/>
    <n v="2.4411764705882355"/>
    <n v="4.9156626506024095"/>
    <x v="0"/>
    <x v="1"/>
    <x v="0"/>
  </r>
  <r>
    <x v="458"/>
    <x v="458"/>
    <x v="7"/>
    <s v="UN"/>
    <n v="94"/>
    <n v="1.63"/>
    <n v="153.22"/>
    <x v="1"/>
    <x v="3"/>
    <n v="88"/>
    <n v="242.4136"/>
    <n v="143.44"/>
    <n v="1.0681818181818181"/>
    <n v="11.23404255319149"/>
    <x v="0"/>
    <x v="1"/>
    <x v="0"/>
  </r>
  <r>
    <x v="89"/>
    <x v="89"/>
    <x v="7"/>
    <s v="UN"/>
    <n v="777"/>
    <n v="53"/>
    <n v="41181"/>
    <x v="1"/>
    <x v="3"/>
    <n v="960"/>
    <n v="83443.199999999997"/>
    <n v="50880"/>
    <n v="0.80937499999999996"/>
    <n v="14.826254826254827"/>
    <x v="2"/>
    <x v="2"/>
    <x v="0"/>
  </r>
  <r>
    <x v="285"/>
    <x v="285"/>
    <x v="7"/>
    <s v="UN"/>
    <n v="234"/>
    <n v="46"/>
    <n v="10764"/>
    <x v="1"/>
    <x v="3"/>
    <n v="351"/>
    <n v="20343.96"/>
    <n v="16146"/>
    <n v="0.66666666666666663"/>
    <n v="18"/>
    <x v="2"/>
    <x v="2"/>
    <x v="0"/>
  </r>
  <r>
    <x v="460"/>
    <x v="460"/>
    <x v="7"/>
    <s v="UN"/>
    <n v="366"/>
    <n v="65"/>
    <n v="23790"/>
    <x v="1"/>
    <x v="3"/>
    <n v="602"/>
    <n v="70042.7"/>
    <n v="39130"/>
    <n v="0.60797342192691028"/>
    <n v="19.737704918032787"/>
    <x v="1"/>
    <x v="2"/>
    <x v="0"/>
  </r>
  <r>
    <x v="402"/>
    <x v="402"/>
    <x v="7"/>
    <s v="UN"/>
    <n v="941"/>
    <n v="3.57"/>
    <n v="3359.37"/>
    <x v="1"/>
    <x v="3"/>
    <n v="94.1"/>
    <n v="463.59305999999998"/>
    <n v="335.93699999999995"/>
    <n v="10"/>
    <n v="1.2"/>
    <x v="0"/>
    <x v="1"/>
    <x v="3"/>
  </r>
  <r>
    <x v="402"/>
    <x v="402"/>
    <x v="7"/>
    <s v="UN"/>
    <n v="45"/>
    <n v="3.98"/>
    <n v="179.1"/>
    <x v="1"/>
    <x v="3"/>
    <n v="44.5"/>
    <n v="249.7251"/>
    <n v="177.10999999999999"/>
    <n v="1.0112359550561798"/>
    <n v="11.866666666666667"/>
    <x v="0"/>
    <x v="1"/>
    <x v="0"/>
  </r>
  <r>
    <x v="461"/>
    <x v="461"/>
    <x v="7"/>
    <s v="UN"/>
    <n v="1066"/>
    <n v="1.29"/>
    <n v="1375.14"/>
    <x v="1"/>
    <x v="3"/>
    <n v="135"/>
    <n v="247.29300000000001"/>
    <n v="174.15"/>
    <n v="7.8962962962962964"/>
    <n v="1.5196998123827392"/>
    <x v="0"/>
    <x v="1"/>
    <x v="3"/>
  </r>
  <r>
    <x v="204"/>
    <x v="204"/>
    <x v="7"/>
    <s v="UN"/>
    <n v="419"/>
    <n v="7.85"/>
    <n v="3289.1499999999996"/>
    <x v="1"/>
    <x v="3"/>
    <n v="59.8"/>
    <n v="877.83409999999992"/>
    <n v="469.42999999999995"/>
    <n v="7.0066889632107028"/>
    <n v="1.7126491646778041"/>
    <x v="0"/>
    <x v="0"/>
    <x v="3"/>
  </r>
  <r>
    <x v="204"/>
    <x v="204"/>
    <x v="7"/>
    <s v="UN"/>
    <n v="570"/>
    <n v="4.92"/>
    <n v="2804.4"/>
    <x v="1"/>
    <x v="3"/>
    <n v="94.9"/>
    <n v="700.36199999999997"/>
    <n v="466.90800000000002"/>
    <n v="6.0063224446786085"/>
    <n v="1.9978947368421054"/>
    <x v="0"/>
    <x v="0"/>
    <x v="3"/>
  </r>
  <r>
    <x v="204"/>
    <x v="204"/>
    <x v="7"/>
    <s v="UN"/>
    <n v="198"/>
    <n v="2.2000000000000002"/>
    <n v="435.6"/>
    <x v="1"/>
    <x v="3"/>
    <n v="97"/>
    <n v="275.286"/>
    <n v="213.4"/>
    <n v="2.0412371134020617"/>
    <n v="5.8787878787878789"/>
    <x v="0"/>
    <x v="0"/>
    <x v="0"/>
  </r>
  <r>
    <x v="541"/>
    <x v="541"/>
    <x v="7"/>
    <s v="UN"/>
    <n v="62"/>
    <n v="1.93"/>
    <n v="119.66"/>
    <x v="1"/>
    <x v="3"/>
    <n v="141"/>
    <n v="454.45709999999997"/>
    <n v="272.13"/>
    <n v="0.43971631205673761"/>
    <n v="27.29032258064516"/>
    <x v="0"/>
    <x v="1"/>
    <x v="0"/>
  </r>
  <r>
    <x v="541"/>
    <x v="541"/>
    <x v="7"/>
    <s v="UN"/>
    <n v="42"/>
    <n v="6"/>
    <n v="252"/>
    <x v="1"/>
    <x v="3"/>
    <n v="41.3"/>
    <n v="421.26"/>
    <n v="247.79999999999998"/>
    <n v="1.0169491525423731"/>
    <n v="11.799999999999997"/>
    <x v="0"/>
    <x v="1"/>
    <x v="0"/>
  </r>
  <r>
    <x v="489"/>
    <x v="489"/>
    <x v="7"/>
    <s v="UN"/>
    <n v="141"/>
    <n v="2.46"/>
    <n v="346.86"/>
    <x v="1"/>
    <x v="3"/>
    <n v="69"/>
    <n v="232.5438"/>
    <n v="169.74"/>
    <n v="2.0434782608695654"/>
    <n v="5.872340425531914"/>
    <x v="0"/>
    <x v="0"/>
    <x v="0"/>
  </r>
  <r>
    <x v="509"/>
    <x v="509"/>
    <x v="7"/>
    <s v="UN"/>
    <n v="485"/>
    <n v="79"/>
    <n v="38315"/>
    <x v="1"/>
    <x v="3"/>
    <n v="834"/>
    <n v="117935.94"/>
    <n v="65886"/>
    <n v="0.58153477218225424"/>
    <n v="20.63505154639175"/>
    <x v="1"/>
    <x v="2"/>
    <x v="0"/>
  </r>
  <r>
    <x v="530"/>
    <x v="530"/>
    <x v="7"/>
    <s v="UN"/>
    <n v="8"/>
    <n v="74"/>
    <n v="592"/>
    <x v="1"/>
    <x v="3"/>
    <n v="963"/>
    <n v="99766.8"/>
    <n v="71262"/>
    <n v="8.3073727933541015E-3"/>
    <n v="1444.5"/>
    <x v="1"/>
    <x v="2"/>
    <x v="0"/>
  </r>
  <r>
    <x v="530"/>
    <x v="530"/>
    <x v="7"/>
    <s v="UN"/>
    <n v="111"/>
    <n v="36"/>
    <n v="3996"/>
    <x v="1"/>
    <x v="3"/>
    <n v="525"/>
    <n v="27972"/>
    <n v="18900"/>
    <n v="0.21142857142857144"/>
    <n v="56.756756756756751"/>
    <x v="1"/>
    <x v="2"/>
    <x v="0"/>
  </r>
  <r>
    <x v="205"/>
    <x v="205"/>
    <x v="7"/>
    <s v="UN"/>
    <n v="162"/>
    <n v="2.02"/>
    <n v="327.24"/>
    <x v="1"/>
    <x v="3"/>
    <n v="80.7"/>
    <n v="236.37030000000001"/>
    <n v="163.01400000000001"/>
    <n v="2.007434944237918"/>
    <n v="5.9777777777777787"/>
    <x v="0"/>
    <x v="0"/>
    <x v="0"/>
  </r>
  <r>
    <x v="356"/>
    <x v="356"/>
    <x v="7"/>
    <s v="UN"/>
    <n v="19"/>
    <n v="7.14"/>
    <n v="135.66"/>
    <x v="1"/>
    <x v="3"/>
    <n v="130"/>
    <n v="1624.35"/>
    <n v="928.19999999999993"/>
    <n v="0.14615384615384616"/>
    <n v="82.105263157894726"/>
    <x v="0"/>
    <x v="1"/>
    <x v="0"/>
  </r>
  <r>
    <x v="206"/>
    <x v="206"/>
    <x v="7"/>
    <s v="UN"/>
    <n v="364"/>
    <n v="2.4500000000000002"/>
    <n v="891.80000000000007"/>
    <x v="1"/>
    <x v="3"/>
    <n v="136"/>
    <n v="593.096"/>
    <n v="333.20000000000005"/>
    <n v="2.6764705882352939"/>
    <n v="4.4835164835164836"/>
    <x v="0"/>
    <x v="1"/>
    <x v="0"/>
  </r>
  <r>
    <x v="206"/>
    <x v="206"/>
    <x v="7"/>
    <s v="UN"/>
    <n v="26"/>
    <n v="1.55"/>
    <n v="40.300000000000004"/>
    <x v="1"/>
    <x v="3"/>
    <n v="65"/>
    <n v="162.20750000000001"/>
    <n v="100.75"/>
    <n v="0.4"/>
    <n v="30"/>
    <x v="0"/>
    <x v="1"/>
    <x v="0"/>
  </r>
  <r>
    <x v="91"/>
    <x v="91"/>
    <x v="7"/>
    <s v="UN"/>
    <n v="38"/>
    <n v="7.52"/>
    <n v="285.76"/>
    <x v="1"/>
    <x v="3"/>
    <n v="76"/>
    <n v="971.58399999999995"/>
    <n v="571.52"/>
    <n v="0.5"/>
    <n v="24"/>
    <x v="0"/>
    <x v="0"/>
    <x v="0"/>
  </r>
  <r>
    <x v="463"/>
    <x v="463"/>
    <x v="7"/>
    <s v="UN"/>
    <n v="248"/>
    <n v="7.07"/>
    <n v="1753.3600000000001"/>
    <x v="1"/>
    <x v="3"/>
    <n v="31"/>
    <n v="363.82220000000001"/>
    <n v="219.17000000000002"/>
    <n v="8"/>
    <n v="1.5"/>
    <x v="0"/>
    <x v="1"/>
    <x v="3"/>
  </r>
  <r>
    <x v="464"/>
    <x v="464"/>
    <x v="7"/>
    <s v="UN"/>
    <n v="208"/>
    <n v="4.41"/>
    <n v="917.28"/>
    <x v="1"/>
    <x v="3"/>
    <n v="109"/>
    <n v="725.84190000000001"/>
    <n v="480.69"/>
    <n v="1.9082568807339451"/>
    <n v="6.2884615384615383"/>
    <x v="0"/>
    <x v="0"/>
    <x v="0"/>
  </r>
  <r>
    <x v="464"/>
    <x v="464"/>
    <x v="7"/>
    <s v="UN"/>
    <n v="313"/>
    <n v="3.56"/>
    <n v="1114.28"/>
    <x v="1"/>
    <x v="3"/>
    <n v="129"/>
    <n v="688.86"/>
    <n v="459.24"/>
    <n v="2.4263565891472867"/>
    <n v="4.9456869009584663"/>
    <x v="0"/>
    <x v="0"/>
    <x v="0"/>
  </r>
  <r>
    <x v="207"/>
    <x v="207"/>
    <x v="7"/>
    <s v="UN"/>
    <n v="173"/>
    <n v="4.22"/>
    <n v="730.06"/>
    <x v="1"/>
    <x v="3"/>
    <n v="86.2"/>
    <n v="651.13756000000001"/>
    <n v="363.76400000000001"/>
    <n v="2.0069605568445477"/>
    <n v="5.9791907514450866"/>
    <x v="0"/>
    <x v="1"/>
    <x v="0"/>
  </r>
  <r>
    <x v="490"/>
    <x v="490"/>
    <x v="7"/>
    <s v="UN"/>
    <n v="489"/>
    <n v="35.700000000000003"/>
    <n v="17457.300000000003"/>
    <x v="1"/>
    <x v="3"/>
    <n v="0"/>
    <n v="0"/>
    <n v="0"/>
    <n v="0"/>
    <n v="0"/>
    <x v="0"/>
    <x v="0"/>
    <x v="4"/>
  </r>
  <r>
    <x v="357"/>
    <x v="357"/>
    <x v="7"/>
    <s v="UN"/>
    <n v="487"/>
    <n v="1.84"/>
    <n v="896.08"/>
    <x v="1"/>
    <x v="3"/>
    <n v="97.4"/>
    <n v="304.66720000000004"/>
    <n v="179.21600000000001"/>
    <n v="5"/>
    <n v="2.4"/>
    <x v="0"/>
    <x v="1"/>
    <x v="2"/>
  </r>
  <r>
    <x v="94"/>
    <x v="94"/>
    <x v="7"/>
    <s v="UN"/>
    <n v="67"/>
    <n v="7.58"/>
    <n v="507.86"/>
    <x v="1"/>
    <x v="3"/>
    <n v="84"/>
    <n v="1018.7520000000001"/>
    <n v="636.72"/>
    <n v="0.79761904761904767"/>
    <n v="15.044776119402984"/>
    <x v="0"/>
    <x v="1"/>
    <x v="0"/>
  </r>
  <r>
    <x v="95"/>
    <x v="95"/>
    <x v="7"/>
    <s v="UN"/>
    <n v="149"/>
    <n v="31"/>
    <n v="4619"/>
    <x v="1"/>
    <x v="3"/>
    <n v="400"/>
    <n v="21080"/>
    <n v="12400"/>
    <n v="0.3725"/>
    <n v="32.214765100671144"/>
    <x v="1"/>
    <x v="2"/>
    <x v="0"/>
  </r>
  <r>
    <x v="209"/>
    <x v="209"/>
    <x v="7"/>
    <s v="UN"/>
    <n v="1503"/>
    <n v="59"/>
    <n v="88677"/>
    <x v="1"/>
    <x v="3"/>
    <n v="977"/>
    <n v="75512.33"/>
    <n v="57643"/>
    <n v="1.5383828045035823"/>
    <n v="7.8003992015968064"/>
    <x v="1"/>
    <x v="2"/>
    <x v="0"/>
  </r>
  <r>
    <x v="288"/>
    <x v="288"/>
    <x v="7"/>
    <s v="UN"/>
    <n v="1052"/>
    <n v="42"/>
    <n v="44184"/>
    <x v="1"/>
    <x v="3"/>
    <n v="986"/>
    <n v="57148.56"/>
    <n v="41412"/>
    <n v="1.0669371196754565"/>
    <n v="11.247148288973383"/>
    <x v="1"/>
    <x v="2"/>
    <x v="0"/>
  </r>
  <r>
    <x v="560"/>
    <x v="560"/>
    <x v="7"/>
    <s v="UN"/>
    <n v="0"/>
    <n v="3.93"/>
    <n v="0"/>
    <x v="1"/>
    <x v="3"/>
    <n v="95.6"/>
    <n v="702.57395999999994"/>
    <n v="375.70799999999997"/>
    <n v="0"/>
    <n v="0"/>
    <x v="0"/>
    <x v="1"/>
    <x v="0"/>
  </r>
  <r>
    <x v="560"/>
    <x v="560"/>
    <x v="7"/>
    <s v="UN"/>
    <n v="30"/>
    <n v="6"/>
    <n v="180"/>
    <x v="1"/>
    <x v="3"/>
    <n v="64"/>
    <n v="683.52"/>
    <n v="384"/>
    <n v="0.46875"/>
    <n v="25.6"/>
    <x v="0"/>
    <x v="1"/>
    <x v="0"/>
  </r>
  <r>
    <x v="97"/>
    <x v="97"/>
    <x v="7"/>
    <s v="UN"/>
    <n v="385"/>
    <n v="7.73"/>
    <n v="2976.05"/>
    <x v="1"/>
    <x v="3"/>
    <n v="38.5"/>
    <n v="410.69490000000008"/>
    <n v="297.60500000000002"/>
    <n v="10"/>
    <n v="1.2"/>
    <x v="0"/>
    <x v="1"/>
    <x v="3"/>
  </r>
  <r>
    <x v="359"/>
    <x v="359"/>
    <x v="7"/>
    <s v="UN"/>
    <n v="175"/>
    <n v="2.81"/>
    <n v="491.75"/>
    <x v="1"/>
    <x v="3"/>
    <n v="145"/>
    <n v="708.96300000000008"/>
    <n v="407.45"/>
    <n v="1.2068965517241379"/>
    <n v="9.9428571428571431"/>
    <x v="0"/>
    <x v="1"/>
    <x v="0"/>
  </r>
  <r>
    <x v="359"/>
    <x v="359"/>
    <x v="7"/>
    <s v="UN"/>
    <n v="534"/>
    <n v="7.5"/>
    <n v="4005"/>
    <x v="1"/>
    <x v="3"/>
    <n v="44.5"/>
    <n v="493.95"/>
    <n v="333.75"/>
    <n v="12"/>
    <n v="1"/>
    <x v="0"/>
    <x v="1"/>
    <x v="1"/>
  </r>
  <r>
    <x v="360"/>
    <x v="360"/>
    <x v="7"/>
    <s v="UN"/>
    <n v="1400"/>
    <n v="6.04"/>
    <n v="8456"/>
    <x v="1"/>
    <x v="3"/>
    <n v="0"/>
    <n v="0"/>
    <n v="0"/>
    <n v="0"/>
    <n v="0"/>
    <x v="0"/>
    <x v="2"/>
    <x v="4"/>
  </r>
  <r>
    <x v="360"/>
    <x v="360"/>
    <x v="7"/>
    <s v="UN"/>
    <n v="541"/>
    <n v="45.1"/>
    <n v="24399.100000000002"/>
    <x v="1"/>
    <x v="3"/>
    <n v="0"/>
    <n v="0"/>
    <n v="0"/>
    <n v="0"/>
    <n v="0"/>
    <x v="0"/>
    <x v="2"/>
    <x v="4"/>
  </r>
  <r>
    <x v="404"/>
    <x v="404"/>
    <x v="7"/>
    <s v="UN"/>
    <n v="486"/>
    <n v="7.31"/>
    <n v="3552.66"/>
    <x v="1"/>
    <x v="3"/>
    <n v="44.1"/>
    <n v="586.71521999999993"/>
    <n v="322.37099999999998"/>
    <n v="11.020408163265305"/>
    <n v="1.088888888888889"/>
    <x v="0"/>
    <x v="0"/>
    <x v="3"/>
  </r>
  <r>
    <x v="361"/>
    <x v="361"/>
    <x v="7"/>
    <s v="UN"/>
    <n v="1152"/>
    <n v="78"/>
    <n v="89856"/>
    <x v="1"/>
    <x v="3"/>
    <n v="689"/>
    <n v="73626.539999999994"/>
    <n v="53742"/>
    <n v="1.6719883889695211"/>
    <n v="7.177083333333333"/>
    <x v="1"/>
    <x v="2"/>
    <x v="0"/>
  </r>
  <r>
    <x v="361"/>
    <x v="361"/>
    <x v="7"/>
    <s v="UN"/>
    <n v="1119"/>
    <n v="54"/>
    <n v="60426"/>
    <x v="1"/>
    <x v="3"/>
    <n v="306"/>
    <n v="30238.92"/>
    <n v="16524"/>
    <n v="3.6568627450980391"/>
    <n v="3.2815013404825737"/>
    <x v="1"/>
    <x v="2"/>
    <x v="2"/>
  </r>
  <r>
    <x v="99"/>
    <x v="99"/>
    <x v="7"/>
    <s v="UN"/>
    <n v="368"/>
    <n v="7.06"/>
    <n v="2598.08"/>
    <x v="1"/>
    <x v="3"/>
    <n v="52.5"/>
    <n v="518.91"/>
    <n v="370.65"/>
    <n v="7.0095238095238095"/>
    <n v="1.7119565217391304"/>
    <x v="0"/>
    <x v="0"/>
    <x v="3"/>
  </r>
  <r>
    <x v="211"/>
    <x v="211"/>
    <x v="7"/>
    <s v="UN"/>
    <n v="71"/>
    <n v="5.25"/>
    <n v="372.75"/>
    <x v="1"/>
    <x v="3"/>
    <n v="70.3"/>
    <n v="516.70500000000004"/>
    <n v="369.07499999999999"/>
    <n v="1.0099573257467995"/>
    <n v="11.88169014084507"/>
    <x v="0"/>
    <x v="1"/>
    <x v="0"/>
  </r>
  <r>
    <x v="289"/>
    <x v="289"/>
    <x v="7"/>
    <s v="UN"/>
    <n v="0"/>
    <n v="6.17"/>
    <n v="0"/>
    <x v="1"/>
    <x v="3"/>
    <n v="54.6"/>
    <n v="562.59294"/>
    <n v="336.88200000000001"/>
    <n v="0"/>
    <n v="0"/>
    <x v="0"/>
    <x v="0"/>
    <x v="0"/>
  </r>
  <r>
    <x v="289"/>
    <x v="289"/>
    <x v="7"/>
    <s v="UN"/>
    <n v="298"/>
    <n v="2.2400000000000002"/>
    <n v="667.5200000000001"/>
    <x v="1"/>
    <x v="3"/>
    <n v="122"/>
    <n v="401.72160000000002"/>
    <n v="273.28000000000003"/>
    <n v="2.442622950819672"/>
    <n v="4.9127516778523495"/>
    <x v="0"/>
    <x v="0"/>
    <x v="0"/>
  </r>
  <r>
    <x v="289"/>
    <x v="289"/>
    <x v="7"/>
    <s v="UN"/>
    <n v="471"/>
    <n v="7.03"/>
    <n v="3311.13"/>
    <x v="1"/>
    <x v="3"/>
    <n v="39.200000000000003"/>
    <n v="399.58520000000004"/>
    <n v="275.57600000000002"/>
    <n v="12.015306122448978"/>
    <n v="0.99872611464968164"/>
    <x v="0"/>
    <x v="0"/>
    <x v="1"/>
  </r>
  <r>
    <x v="102"/>
    <x v="102"/>
    <x v="7"/>
    <s v="UN"/>
    <n v="387"/>
    <n v="5.0199999999999996"/>
    <n v="1942.7399999999998"/>
    <x v="1"/>
    <x v="3"/>
    <n v="64.5"/>
    <n v="407.97539999999992"/>
    <n v="323.78999999999996"/>
    <n v="6"/>
    <n v="2"/>
    <x v="0"/>
    <x v="0"/>
    <x v="3"/>
  </r>
  <r>
    <x v="212"/>
    <x v="212"/>
    <x v="7"/>
    <s v="UN"/>
    <n v="36"/>
    <n v="3.41"/>
    <n v="122.76"/>
    <x v="1"/>
    <x v="3"/>
    <n v="83"/>
    <n v="416.05410000000006"/>
    <n v="283.03000000000003"/>
    <n v="0.43373493975903615"/>
    <n v="27.666666666666668"/>
    <x v="0"/>
    <x v="1"/>
    <x v="0"/>
  </r>
  <r>
    <x v="550"/>
    <x v="550"/>
    <x v="7"/>
    <s v="UN"/>
    <n v="713"/>
    <n v="33"/>
    <n v="23529"/>
    <x v="1"/>
    <x v="3"/>
    <n v="304"/>
    <n v="14345.76"/>
    <n v="10032"/>
    <n v="2.3453947368421053"/>
    <n v="5.1164095371669003"/>
    <x v="0"/>
    <x v="2"/>
    <x v="0"/>
  </r>
  <r>
    <x v="531"/>
    <x v="531"/>
    <x v="7"/>
    <s v="UN"/>
    <n v="322"/>
    <n v="3.87"/>
    <n v="1246.1400000000001"/>
    <x v="1"/>
    <x v="3"/>
    <n v="80.3"/>
    <n v="550.0469700000001"/>
    <n v="310.76100000000002"/>
    <n v="4.0099626400996264"/>
    <n v="2.9925465838509315"/>
    <x v="0"/>
    <x v="1"/>
    <x v="2"/>
  </r>
  <r>
    <x v="491"/>
    <x v="491"/>
    <x v="7"/>
    <s v="UN"/>
    <n v="222"/>
    <n v="77"/>
    <n v="17094"/>
    <x v="1"/>
    <x v="3"/>
    <n v="993"/>
    <n v="133042.14000000001"/>
    <n v="76461"/>
    <n v="0.22356495468277945"/>
    <n v="53.675675675675677"/>
    <x v="1"/>
    <x v="2"/>
    <x v="0"/>
  </r>
  <r>
    <x v="491"/>
    <x v="491"/>
    <x v="7"/>
    <s v="UN"/>
    <n v="225"/>
    <n v="56"/>
    <n v="12600"/>
    <x v="1"/>
    <x v="3"/>
    <n v="343"/>
    <n v="26699.119999999999"/>
    <n v="19208"/>
    <n v="0.6559766763848397"/>
    <n v="18.293333333333333"/>
    <x v="1"/>
    <x v="2"/>
    <x v="0"/>
  </r>
  <r>
    <x v="532"/>
    <x v="532"/>
    <x v="7"/>
    <s v="UN"/>
    <n v="41"/>
    <n v="6.75"/>
    <n v="276.75"/>
    <x v="1"/>
    <x v="3"/>
    <n v="111"/>
    <n v="1108.8900000000001"/>
    <n v="749.25"/>
    <n v="0.36936936936936937"/>
    <n v="32.487804878048777"/>
    <x v="0"/>
    <x v="0"/>
    <x v="0"/>
  </r>
  <r>
    <x v="532"/>
    <x v="532"/>
    <x v="7"/>
    <s v="UN"/>
    <n v="264"/>
    <n v="1.03"/>
    <n v="271.92"/>
    <x v="1"/>
    <x v="3"/>
    <n v="106"/>
    <n v="189.97319999999999"/>
    <n v="109.18"/>
    <n v="2.4905660377358489"/>
    <n v="4.8181818181818183"/>
    <x v="0"/>
    <x v="0"/>
    <x v="0"/>
  </r>
  <r>
    <x v="362"/>
    <x v="362"/>
    <x v="7"/>
    <s v="UN"/>
    <n v="1196"/>
    <n v="51"/>
    <n v="60996"/>
    <x v="1"/>
    <x v="3"/>
    <n v="672"/>
    <n v="59290.559999999998"/>
    <n v="34272"/>
    <n v="1.7797619047619047"/>
    <n v="6.7424749163879607"/>
    <x v="1"/>
    <x v="2"/>
    <x v="0"/>
  </r>
  <r>
    <x v="362"/>
    <x v="362"/>
    <x v="7"/>
    <s v="UN"/>
    <n v="717"/>
    <n v="36"/>
    <n v="25812"/>
    <x v="1"/>
    <x v="3"/>
    <n v="326"/>
    <n v="17838.72"/>
    <n v="11736"/>
    <n v="2.1993865030674846"/>
    <n v="5.456066945606695"/>
    <x v="1"/>
    <x v="2"/>
    <x v="0"/>
  </r>
  <r>
    <x v="103"/>
    <x v="103"/>
    <x v="7"/>
    <s v="UN"/>
    <n v="61"/>
    <n v="6.75"/>
    <n v="411.75"/>
    <x v="1"/>
    <x v="3"/>
    <n v="135"/>
    <n v="1120.8375000000001"/>
    <n v="911.25"/>
    <n v="0.45185185185185184"/>
    <n v="26.557377049180328"/>
    <x v="0"/>
    <x v="0"/>
    <x v="0"/>
  </r>
  <r>
    <x v="103"/>
    <x v="103"/>
    <x v="7"/>
    <s v="UN"/>
    <n v="186"/>
    <n v="6.41"/>
    <n v="1192.26"/>
    <x v="1"/>
    <x v="3"/>
    <n v="62"/>
    <n v="564.33640000000003"/>
    <n v="397.42"/>
    <n v="3"/>
    <n v="4"/>
    <x v="0"/>
    <x v="0"/>
    <x v="2"/>
  </r>
  <r>
    <x v="290"/>
    <x v="290"/>
    <x v="7"/>
    <s v="UN"/>
    <n v="585"/>
    <n v="3.45"/>
    <n v="2018.25"/>
    <x v="1"/>
    <x v="3"/>
    <n v="53.1"/>
    <n v="285.7842"/>
    <n v="183.19500000000002"/>
    <n v="11.016949152542372"/>
    <n v="1.0892307692307692"/>
    <x v="0"/>
    <x v="0"/>
    <x v="3"/>
  </r>
  <r>
    <x v="290"/>
    <x v="290"/>
    <x v="7"/>
    <s v="UN"/>
    <n v="826"/>
    <n v="1.96"/>
    <n v="1618.96"/>
    <x v="1"/>
    <x v="3"/>
    <n v="91.7"/>
    <n v="251.62479999999999"/>
    <n v="179.732"/>
    <n v="9.007633587786259"/>
    <n v="1.3322033898305086"/>
    <x v="0"/>
    <x v="0"/>
    <x v="3"/>
  </r>
  <r>
    <x v="213"/>
    <x v="213"/>
    <x v="7"/>
    <s v="UN"/>
    <n v="1791"/>
    <n v="5.35"/>
    <n v="9581.8499999999985"/>
    <x v="1"/>
    <x v="3"/>
    <n v="99.5"/>
    <n v="936.89199999999983"/>
    <n v="532.32499999999993"/>
    <n v="18"/>
    <n v="0.66666666666666663"/>
    <x v="0"/>
    <x v="0"/>
    <x v="1"/>
  </r>
  <r>
    <x v="492"/>
    <x v="492"/>
    <x v="7"/>
    <s v="UN"/>
    <n v="447"/>
    <n v="4.1500000000000004"/>
    <n v="1855.0500000000002"/>
    <x v="1"/>
    <x v="3"/>
    <n v="89.3"/>
    <n v="644.83530000000007"/>
    <n v="370.59500000000003"/>
    <n v="5.0055991041433376"/>
    <n v="2.3973154362416103"/>
    <x v="0"/>
    <x v="0"/>
    <x v="2"/>
  </r>
  <r>
    <x v="492"/>
    <x v="492"/>
    <x v="7"/>
    <s v="UN"/>
    <n v="286"/>
    <n v="3.94"/>
    <n v="1126.8399999999999"/>
    <x v="1"/>
    <x v="3"/>
    <n v="81"/>
    <n v="507.43259999999992"/>
    <n v="319.14"/>
    <n v="3.5308641975308643"/>
    <n v="3.3986013986013983"/>
    <x v="0"/>
    <x v="0"/>
    <x v="2"/>
  </r>
  <r>
    <x v="467"/>
    <x v="467"/>
    <x v="7"/>
    <s v="UN"/>
    <n v="436"/>
    <n v="53"/>
    <n v="23108"/>
    <x v="1"/>
    <x v="3"/>
    <n v="505"/>
    <n v="46303.45"/>
    <n v="26765"/>
    <n v="0.86336633663366336"/>
    <n v="13.899082568807339"/>
    <x v="2"/>
    <x v="2"/>
    <x v="0"/>
  </r>
  <r>
    <x v="467"/>
    <x v="467"/>
    <x v="7"/>
    <s v="UN"/>
    <n v="656"/>
    <n v="39"/>
    <n v="25584"/>
    <x v="1"/>
    <x v="3"/>
    <n v="435"/>
    <n v="24768.9"/>
    <n v="16965"/>
    <n v="1.5080459770114942"/>
    <n v="7.9573170731707314"/>
    <x v="2"/>
    <x v="2"/>
    <x v="0"/>
  </r>
  <r>
    <x v="291"/>
    <x v="291"/>
    <x v="7"/>
    <s v="UN"/>
    <n v="146"/>
    <n v="6.49"/>
    <n v="947.54000000000008"/>
    <x v="1"/>
    <x v="3"/>
    <n v="48.5"/>
    <n v="478.44279999999998"/>
    <n v="314.76499999999999"/>
    <n v="3.0103092783505154"/>
    <n v="3.9863013698630136"/>
    <x v="0"/>
    <x v="1"/>
    <x v="2"/>
  </r>
  <r>
    <x v="292"/>
    <x v="292"/>
    <x v="7"/>
    <s v="UN"/>
    <n v="190"/>
    <n v="3.23"/>
    <n v="613.70000000000005"/>
    <x v="1"/>
    <x v="3"/>
    <n v="147"/>
    <n v="674.23020000000008"/>
    <n v="474.81"/>
    <n v="1.2925170068027212"/>
    <n v="9.284210526315789"/>
    <x v="0"/>
    <x v="1"/>
    <x v="0"/>
  </r>
  <r>
    <x v="104"/>
    <x v="104"/>
    <x v="7"/>
    <s v="UN"/>
    <n v="390"/>
    <n v="2.96"/>
    <n v="1154.4000000000001"/>
    <x v="1"/>
    <x v="3"/>
    <n v="132"/>
    <n v="656.40959999999995"/>
    <n v="390.71999999999997"/>
    <n v="2.9545454545454546"/>
    <n v="4.0615384615384613"/>
    <x v="0"/>
    <x v="1"/>
    <x v="0"/>
  </r>
  <r>
    <x v="293"/>
    <x v="293"/>
    <x v="7"/>
    <s v="UN"/>
    <n v="1527"/>
    <n v="59"/>
    <n v="90093"/>
    <x v="1"/>
    <x v="3"/>
    <n v="943"/>
    <n v="90688.31"/>
    <n v="55637"/>
    <n v="1.6193001060445387"/>
    <n v="7.4106090373280944"/>
    <x v="1"/>
    <x v="2"/>
    <x v="0"/>
  </r>
  <r>
    <x v="293"/>
    <x v="293"/>
    <x v="7"/>
    <s v="UN"/>
    <n v="549"/>
    <n v="40"/>
    <n v="21960"/>
    <x v="1"/>
    <x v="3"/>
    <n v="956"/>
    <n v="50476.800000000003"/>
    <n v="38240"/>
    <n v="0.57426778242677823"/>
    <n v="20.89617486338798"/>
    <x v="1"/>
    <x v="2"/>
    <x v="0"/>
  </r>
  <r>
    <x v="293"/>
    <x v="293"/>
    <x v="7"/>
    <s v="UN"/>
    <n v="419"/>
    <n v="44"/>
    <n v="18436"/>
    <x v="1"/>
    <x v="3"/>
    <n v="439"/>
    <n v="29360.32"/>
    <n v="19316"/>
    <n v="0.95444191343963558"/>
    <n v="12.572792362768496"/>
    <x v="1"/>
    <x v="2"/>
    <x v="0"/>
  </r>
  <r>
    <x v="294"/>
    <x v="294"/>
    <x v="7"/>
    <s v="UN"/>
    <n v="8"/>
    <n v="7.96"/>
    <n v="63.68"/>
    <x v="1"/>
    <x v="3"/>
    <n v="124"/>
    <n v="1589.1343999999999"/>
    <n v="987.04"/>
    <n v="6.4516129032258063E-2"/>
    <n v="186"/>
    <x v="0"/>
    <x v="1"/>
    <x v="0"/>
  </r>
  <r>
    <x v="294"/>
    <x v="294"/>
    <x v="7"/>
    <s v="UN"/>
    <n v="677"/>
    <n v="5.17"/>
    <n v="3500.09"/>
    <x v="1"/>
    <x v="3"/>
    <n v="96.7"/>
    <n v="859.89508000000001"/>
    <n v="499.93900000000002"/>
    <n v="7.0010341261633915"/>
    <n v="1.714032496307238"/>
    <x v="0"/>
    <x v="1"/>
    <x v="3"/>
  </r>
  <r>
    <x v="294"/>
    <x v="294"/>
    <x v="7"/>
    <s v="UN"/>
    <n v="556"/>
    <n v="5.15"/>
    <n v="2863.4"/>
    <x v="1"/>
    <x v="3"/>
    <n v="32.700000000000003"/>
    <n v="239.13510000000005"/>
    <n v="168.40500000000003"/>
    <n v="17.003058103975533"/>
    <n v="0.70575539568345336"/>
    <x v="0"/>
    <x v="1"/>
    <x v="1"/>
  </r>
  <r>
    <x v="214"/>
    <x v="214"/>
    <x v="7"/>
    <s v="UN"/>
    <n v="55"/>
    <n v="2.67"/>
    <n v="146.85"/>
    <x v="1"/>
    <x v="3"/>
    <n v="92"/>
    <n v="373.37279999999998"/>
    <n v="245.64"/>
    <n v="0.59782608695652173"/>
    <n v="20.072727272727274"/>
    <x v="0"/>
    <x v="0"/>
    <x v="0"/>
  </r>
  <r>
    <x v="295"/>
    <x v="295"/>
    <x v="7"/>
    <s v="UN"/>
    <n v="248"/>
    <n v="3.86"/>
    <n v="957.28"/>
    <x v="1"/>
    <x v="3"/>
    <n v="113"/>
    <n v="536.50139999999999"/>
    <n v="436.18"/>
    <n v="2.1946902654867255"/>
    <n v="5.467741935483871"/>
    <x v="0"/>
    <x v="0"/>
    <x v="0"/>
  </r>
  <r>
    <x v="493"/>
    <x v="493"/>
    <x v="7"/>
    <s v="UN"/>
    <n v="210"/>
    <n v="3.84"/>
    <n v="806.4"/>
    <x v="1"/>
    <x v="3"/>
    <n v="128"/>
    <n v="629.14559999999994"/>
    <n v="491.52"/>
    <n v="1.640625"/>
    <n v="7.3142857142857141"/>
    <x v="0"/>
    <x v="0"/>
    <x v="0"/>
  </r>
  <r>
    <x v="493"/>
    <x v="493"/>
    <x v="7"/>
    <s v="UN"/>
    <n v="0"/>
    <n v="5.69"/>
    <n v="0"/>
    <x v="1"/>
    <x v="3"/>
    <n v="72.099999999999994"/>
    <n v="521.01622999999995"/>
    <n v="410.24900000000002"/>
    <n v="0"/>
    <n v="0"/>
    <x v="0"/>
    <x v="0"/>
    <x v="0"/>
  </r>
  <r>
    <x v="107"/>
    <x v="107"/>
    <x v="7"/>
    <s v="UN"/>
    <n v="489"/>
    <n v="1.32"/>
    <n v="645.48"/>
    <x v="1"/>
    <x v="3"/>
    <n v="103"/>
    <n v="256.96440000000001"/>
    <n v="135.96"/>
    <n v="4.7475728155339807"/>
    <n v="2.5276073619631902"/>
    <x v="0"/>
    <x v="0"/>
    <x v="2"/>
  </r>
  <r>
    <x v="108"/>
    <x v="108"/>
    <x v="7"/>
    <s v="UN"/>
    <n v="31"/>
    <n v="7.59"/>
    <n v="235.29"/>
    <x v="1"/>
    <x v="3"/>
    <n v="106"/>
    <n v="1472.3082000000002"/>
    <n v="804.54"/>
    <n v="0.29245283018867924"/>
    <n v="41.032258064516128"/>
    <x v="0"/>
    <x v="0"/>
    <x v="0"/>
  </r>
  <r>
    <x v="298"/>
    <x v="298"/>
    <x v="7"/>
    <s v="UN"/>
    <n v="351"/>
    <n v="73"/>
    <n v="25623"/>
    <x v="1"/>
    <x v="3"/>
    <n v="687"/>
    <n v="73220.460000000006"/>
    <n v="50151"/>
    <n v="0.51091703056768556"/>
    <n v="23.487179487179489"/>
    <x v="2"/>
    <x v="2"/>
    <x v="0"/>
  </r>
  <r>
    <x v="298"/>
    <x v="298"/>
    <x v="7"/>
    <s v="UN"/>
    <n v="852"/>
    <n v="53"/>
    <n v="45156"/>
    <x v="1"/>
    <x v="3"/>
    <n v="310"/>
    <n v="25795.1"/>
    <n v="16430"/>
    <n v="2.7483870967741937"/>
    <n v="4.3661971830985911"/>
    <x v="2"/>
    <x v="2"/>
    <x v="0"/>
  </r>
  <r>
    <x v="405"/>
    <x v="405"/>
    <x v="7"/>
    <s v="UN"/>
    <n v="600"/>
    <n v="63"/>
    <n v="37800"/>
    <x v="1"/>
    <x v="3"/>
    <n v="861"/>
    <n v="98179.83"/>
    <n v="54243"/>
    <n v="0.69686411149825789"/>
    <n v="17.22"/>
    <x v="1"/>
    <x v="2"/>
    <x v="0"/>
  </r>
  <r>
    <x v="109"/>
    <x v="109"/>
    <x v="7"/>
    <s v="UN"/>
    <n v="11"/>
    <n v="5.7"/>
    <n v="62.7"/>
    <x v="1"/>
    <x v="3"/>
    <n v="97"/>
    <n v="973.10399999999993"/>
    <n v="552.9"/>
    <n v="0.1134020618556701"/>
    <n v="105.81818181818181"/>
    <x v="0"/>
    <x v="1"/>
    <x v="0"/>
  </r>
  <r>
    <x v="110"/>
    <x v="110"/>
    <x v="7"/>
    <s v="UN"/>
    <n v="181"/>
    <n v="75"/>
    <n v="13575"/>
    <x v="1"/>
    <x v="3"/>
    <n v="749"/>
    <n v="87071.25"/>
    <n v="56175"/>
    <n v="0.24165554072096129"/>
    <n v="49.657458563535911"/>
    <x v="1"/>
    <x v="2"/>
    <x v="0"/>
  </r>
  <r>
    <x v="513"/>
    <x v="513"/>
    <x v="7"/>
    <s v="UN"/>
    <n v="494"/>
    <n v="7.48"/>
    <n v="3695.1200000000003"/>
    <x v="1"/>
    <x v="3"/>
    <n v="32.9"/>
    <n v="391.28628000000003"/>
    <n v="246.09200000000001"/>
    <n v="15.015197568389059"/>
    <n v="0.79919028340080966"/>
    <x v="0"/>
    <x v="0"/>
    <x v="1"/>
  </r>
  <r>
    <x v="112"/>
    <x v="112"/>
    <x v="7"/>
    <s v="UN"/>
    <n v="1005"/>
    <n v="6.81"/>
    <n v="6844.0499999999993"/>
    <x v="1"/>
    <x v="3"/>
    <n v="67"/>
    <n v="597.7136999999999"/>
    <n v="456.27"/>
    <n v="15"/>
    <n v="0.8"/>
    <x v="0"/>
    <x v="0"/>
    <x v="1"/>
  </r>
  <r>
    <x v="112"/>
    <x v="112"/>
    <x v="7"/>
    <s v="UN"/>
    <n v="1041"/>
    <n v="2.36"/>
    <n v="2456.7599999999998"/>
    <x v="1"/>
    <x v="3"/>
    <n v="74.3"/>
    <n v="280.55679999999995"/>
    <n v="175.34799999999998"/>
    <n v="14.010767160161508"/>
    <n v="0.85648414985590771"/>
    <x v="0"/>
    <x v="0"/>
    <x v="1"/>
  </r>
  <r>
    <x v="113"/>
    <x v="113"/>
    <x v="7"/>
    <s v="UN"/>
    <n v="288"/>
    <n v="5.84"/>
    <n v="1681.92"/>
    <x v="1"/>
    <x v="3"/>
    <n v="95.8"/>
    <n v="1029.42848"/>
    <n v="559.47199999999998"/>
    <n v="3.0062630480167014"/>
    <n v="3.9916666666666667"/>
    <x v="0"/>
    <x v="0"/>
    <x v="2"/>
  </r>
  <r>
    <x v="113"/>
    <x v="113"/>
    <x v="7"/>
    <s v="UN"/>
    <n v="1235"/>
    <n v="3.58"/>
    <n v="4421.3"/>
    <x v="1"/>
    <x v="3"/>
    <n v="82.3"/>
    <n v="391.86322000000001"/>
    <n v="294.63400000000001"/>
    <n v="15.006075334143379"/>
    <n v="0.79967611336032385"/>
    <x v="0"/>
    <x v="0"/>
    <x v="1"/>
  </r>
  <r>
    <x v="406"/>
    <x v="406"/>
    <x v="7"/>
    <s v="UN"/>
    <n v="0"/>
    <n v="5.45"/>
    <n v="0"/>
    <x v="1"/>
    <x v="3"/>
    <n v="52"/>
    <n v="498.78400000000011"/>
    <n v="283.40000000000003"/>
    <n v="0"/>
    <n v="0"/>
    <x v="0"/>
    <x v="1"/>
    <x v="0"/>
  </r>
  <r>
    <x v="216"/>
    <x v="216"/>
    <x v="7"/>
    <s v="UN"/>
    <n v="201"/>
    <n v="7.77"/>
    <n v="1561.77"/>
    <x v="1"/>
    <x v="3"/>
    <n v="20.100000000000001"/>
    <n v="259.25381999999996"/>
    <n v="156.17699999999999"/>
    <n v="10"/>
    <n v="1.2"/>
    <x v="0"/>
    <x v="0"/>
    <x v="3"/>
  </r>
  <r>
    <x v="114"/>
    <x v="114"/>
    <x v="7"/>
    <s v="UN"/>
    <n v="0"/>
    <n v="70"/>
    <n v="0"/>
    <x v="1"/>
    <x v="3"/>
    <n v="378"/>
    <n v="50274"/>
    <n v="26460"/>
    <n v="0"/>
    <n v="0"/>
    <x v="1"/>
    <x v="2"/>
    <x v="0"/>
  </r>
  <r>
    <x v="217"/>
    <x v="217"/>
    <x v="7"/>
    <s v="UN"/>
    <n v="13"/>
    <n v="7.84"/>
    <n v="101.92"/>
    <x v="1"/>
    <x v="3"/>
    <n v="131"/>
    <n v="1776.7791999999999"/>
    <n v="1027.04"/>
    <n v="9.9236641221374045E-2"/>
    <n v="120.92307692307692"/>
    <x v="0"/>
    <x v="1"/>
    <x v="0"/>
  </r>
  <r>
    <x v="218"/>
    <x v="218"/>
    <x v="7"/>
    <s v="UN"/>
    <n v="26"/>
    <n v="7.28"/>
    <n v="189.28"/>
    <x v="1"/>
    <x v="3"/>
    <n v="138"/>
    <n v="1878.6768"/>
    <n v="1004.64"/>
    <n v="0.18840579710144928"/>
    <n v="63.692307692307693"/>
    <x v="0"/>
    <x v="1"/>
    <x v="0"/>
  </r>
  <r>
    <x v="468"/>
    <x v="468"/>
    <x v="7"/>
    <s v="UN"/>
    <n v="56"/>
    <n v="5.99"/>
    <n v="335.44"/>
    <x v="1"/>
    <x v="3"/>
    <n v="81"/>
    <n v="718.08119999999997"/>
    <n v="485.19"/>
    <n v="0.69135802469135799"/>
    <n v="17.357142857142858"/>
    <x v="0"/>
    <x v="0"/>
    <x v="0"/>
  </r>
  <r>
    <x v="468"/>
    <x v="468"/>
    <x v="7"/>
    <s v="UN"/>
    <n v="0"/>
    <n v="3.86"/>
    <n v="0"/>
    <x v="1"/>
    <x v="3"/>
    <n v="130"/>
    <n v="612.19600000000003"/>
    <n v="501.8"/>
    <n v="0"/>
    <n v="0"/>
    <x v="0"/>
    <x v="0"/>
    <x v="0"/>
  </r>
  <r>
    <x v="116"/>
    <x v="116"/>
    <x v="7"/>
    <s v="UN"/>
    <n v="116"/>
    <n v="6.93"/>
    <n v="803.88"/>
    <x v="1"/>
    <x v="3"/>
    <n v="57.6"/>
    <n v="674.59392000000003"/>
    <n v="399.16800000000001"/>
    <n v="2.0138888888888888"/>
    <n v="5.9586206896551728"/>
    <x v="0"/>
    <x v="0"/>
    <x v="0"/>
  </r>
  <r>
    <x v="116"/>
    <x v="116"/>
    <x v="7"/>
    <s v="UN"/>
    <n v="14"/>
    <n v="1.51"/>
    <n v="21.14"/>
    <x v="1"/>
    <x v="3"/>
    <n v="118"/>
    <n v="269.05180000000001"/>
    <n v="178.18"/>
    <n v="0.11864406779661017"/>
    <n v="101.14285714285714"/>
    <x v="0"/>
    <x v="0"/>
    <x v="0"/>
  </r>
  <r>
    <x v="408"/>
    <x v="408"/>
    <x v="7"/>
    <s v="UN"/>
    <n v="46"/>
    <n v="4.93"/>
    <n v="226.77999999999997"/>
    <x v="1"/>
    <x v="3"/>
    <n v="55"/>
    <n v="428.41699999999997"/>
    <n v="271.14999999999998"/>
    <n v="0.83636363636363631"/>
    <n v="14.347826086956523"/>
    <x v="0"/>
    <x v="0"/>
    <x v="0"/>
  </r>
  <r>
    <x v="514"/>
    <x v="514"/>
    <x v="7"/>
    <s v="UN"/>
    <n v="174"/>
    <n v="4.05"/>
    <n v="704.69999999999993"/>
    <x v="1"/>
    <x v="3"/>
    <n v="137"/>
    <n v="771.24150000000009"/>
    <n v="554.85"/>
    <n v="1.2700729927007299"/>
    <n v="9.4482758620689662"/>
    <x v="0"/>
    <x v="1"/>
    <x v="0"/>
  </r>
  <r>
    <x v="494"/>
    <x v="494"/>
    <x v="7"/>
    <s v="UN"/>
    <n v="9"/>
    <n v="2.42"/>
    <n v="21.78"/>
    <x v="1"/>
    <x v="3"/>
    <n v="86"/>
    <n v="368.37239999999997"/>
    <n v="208.12"/>
    <n v="0.10465116279069768"/>
    <n v="114.66666666666666"/>
    <x v="0"/>
    <x v="1"/>
    <x v="0"/>
  </r>
  <r>
    <x v="219"/>
    <x v="219"/>
    <x v="7"/>
    <s v="UN"/>
    <n v="670"/>
    <n v="7.09"/>
    <n v="4750.3"/>
    <x v="1"/>
    <x v="3"/>
    <n v="39.4"/>
    <n v="346.38904000000002"/>
    <n v="279.346"/>
    <n v="17.00507614213198"/>
    <n v="0.7056716417910448"/>
    <x v="0"/>
    <x v="0"/>
    <x v="1"/>
  </r>
  <r>
    <x v="220"/>
    <x v="220"/>
    <x v="7"/>
    <s v="UN"/>
    <n v="741"/>
    <n v="52"/>
    <n v="38532"/>
    <x v="1"/>
    <x v="3"/>
    <n v="591"/>
    <n v="52244.4"/>
    <n v="30732"/>
    <n v="1.2538071065989849"/>
    <n v="9.5708502024291491"/>
    <x v="1"/>
    <x v="2"/>
    <x v="0"/>
  </r>
  <r>
    <x v="533"/>
    <x v="533"/>
    <x v="7"/>
    <s v="UN"/>
    <n v="178"/>
    <n v="1.35"/>
    <n v="240.3"/>
    <x v="1"/>
    <x v="3"/>
    <n v="146"/>
    <n v="372.51900000000001"/>
    <n v="197.10000000000002"/>
    <n v="1.2191780821917808"/>
    <n v="9.8426966292134832"/>
    <x v="0"/>
    <x v="1"/>
    <x v="0"/>
  </r>
  <r>
    <x v="533"/>
    <x v="533"/>
    <x v="7"/>
    <s v="UN"/>
    <n v="576"/>
    <n v="2.4500000000000002"/>
    <n v="1411.2"/>
    <x v="1"/>
    <x v="3"/>
    <n v="71.900000000000006"/>
    <n v="315.31745000000006"/>
    <n v="176.15500000000003"/>
    <n v="8.0111265646731571"/>
    <n v="1.4979166666666668"/>
    <x v="0"/>
    <x v="1"/>
    <x v="3"/>
  </r>
  <r>
    <x v="364"/>
    <x v="364"/>
    <x v="7"/>
    <s v="UN"/>
    <n v="0"/>
    <n v="1.4"/>
    <n v="0"/>
    <x v="1"/>
    <x v="3"/>
    <n v="84"/>
    <n v="175.22399999999999"/>
    <n v="117.6"/>
    <n v="0"/>
    <n v="0"/>
    <x v="0"/>
    <x v="1"/>
    <x v="0"/>
  </r>
  <r>
    <x v="410"/>
    <x v="410"/>
    <x v="7"/>
    <s v="UN"/>
    <n v="364"/>
    <n v="4.5999999999999996"/>
    <n v="1674.3999999999999"/>
    <x v="1"/>
    <x v="3"/>
    <n v="144"/>
    <n v="861.12"/>
    <n v="662.4"/>
    <n v="2.5277777777777777"/>
    <n v="4.7472527472527473"/>
    <x v="0"/>
    <x v="0"/>
    <x v="0"/>
  </r>
  <r>
    <x v="222"/>
    <x v="222"/>
    <x v="7"/>
    <s v="UN"/>
    <n v="421"/>
    <n v="2.1"/>
    <n v="884.1"/>
    <x v="1"/>
    <x v="3"/>
    <n v="70.099999999999994"/>
    <n v="269.39429999999999"/>
    <n v="147.21"/>
    <n v="6.0057061340941518"/>
    <n v="1.9980997624703085"/>
    <x v="0"/>
    <x v="1"/>
    <x v="3"/>
  </r>
  <r>
    <x v="120"/>
    <x v="120"/>
    <x v="8"/>
    <s v="UN"/>
    <n v="16"/>
    <n v="63"/>
    <n v="1008"/>
    <x v="1"/>
    <x v="3"/>
    <n v="387"/>
    <n v="43641.99"/>
    <n v="24381"/>
    <n v="4.1343669250645997E-2"/>
    <n v="290.25"/>
    <x v="1"/>
    <x v="2"/>
    <x v="0"/>
  </r>
  <r>
    <x v="121"/>
    <x v="121"/>
    <x v="8"/>
    <s v="UN"/>
    <n v="137"/>
    <n v="7.51"/>
    <n v="1028.8699999999999"/>
    <x v="1"/>
    <x v="3"/>
    <n v="45.6"/>
    <n v="421.22088000000002"/>
    <n v="342.45600000000002"/>
    <n v="3.0043859649122808"/>
    <n v="3.9941605839416057"/>
    <x v="0"/>
    <x v="1"/>
    <x v="2"/>
  </r>
  <r>
    <x v="535"/>
    <x v="535"/>
    <x v="8"/>
    <s v="UN"/>
    <n v="618"/>
    <n v="4.13"/>
    <n v="2552.34"/>
    <x v="1"/>
    <x v="3"/>
    <n v="77.2"/>
    <n v="430.42860000000002"/>
    <n v="318.83600000000001"/>
    <n v="8.0051813471502591"/>
    <n v="1.4990291262135922"/>
    <x v="0"/>
    <x v="0"/>
    <x v="3"/>
  </r>
  <r>
    <x v="535"/>
    <x v="535"/>
    <x v="8"/>
    <s v="UN"/>
    <n v="77"/>
    <n v="5.94"/>
    <n v="457.38000000000005"/>
    <x v="1"/>
    <x v="3"/>
    <n v="38.5"/>
    <n v="304.15770000000003"/>
    <n v="228.69000000000003"/>
    <n v="2"/>
    <n v="6"/>
    <x v="0"/>
    <x v="0"/>
    <x v="0"/>
  </r>
  <r>
    <x v="122"/>
    <x v="122"/>
    <x v="8"/>
    <s v="UN"/>
    <n v="65"/>
    <n v="2.64"/>
    <n v="171.6"/>
    <x v="1"/>
    <x v="3"/>
    <n v="138"/>
    <n v="582.91199999999992"/>
    <n v="364.32"/>
    <n v="0.47101449275362317"/>
    <n v="25.476923076923079"/>
    <x v="0"/>
    <x v="1"/>
    <x v="0"/>
  </r>
  <r>
    <x v="469"/>
    <x v="469"/>
    <x v="8"/>
    <s v="UN"/>
    <n v="1136"/>
    <n v="5.71"/>
    <n v="6486.56"/>
    <x v="1"/>
    <x v="3"/>
    <n v="71"/>
    <n v="685.14290000000005"/>
    <n v="405.41"/>
    <n v="16"/>
    <n v="0.75"/>
    <x v="0"/>
    <x v="0"/>
    <x v="1"/>
  </r>
  <r>
    <x v="469"/>
    <x v="469"/>
    <x v="8"/>
    <s v="UN"/>
    <n v="645"/>
    <n v="4.5"/>
    <n v="2902.5"/>
    <x v="1"/>
    <x v="3"/>
    <n v="61"/>
    <n v="496.84500000000003"/>
    <n v="274.5"/>
    <n v="10.573770491803279"/>
    <n v="1.1348837209302325"/>
    <x v="0"/>
    <x v="0"/>
    <x v="3"/>
  </r>
  <r>
    <x v="469"/>
    <x v="469"/>
    <x v="8"/>
    <s v="UN"/>
    <n v="206"/>
    <n v="4.1399999999999997"/>
    <n v="852.83999999999992"/>
    <x v="1"/>
    <x v="3"/>
    <n v="68.400000000000006"/>
    <n v="365.29703999999998"/>
    <n v="283.17599999999999"/>
    <n v="3.0116959064327484"/>
    <n v="3.9844660194174759"/>
    <x v="0"/>
    <x v="0"/>
    <x v="2"/>
  </r>
  <r>
    <x v="366"/>
    <x v="366"/>
    <x v="8"/>
    <s v="UN"/>
    <n v="862"/>
    <n v="1.66"/>
    <n v="1430.9199999999998"/>
    <x v="1"/>
    <x v="3"/>
    <n v="124"/>
    <n v="294.35120000000001"/>
    <n v="205.84"/>
    <n v="6.9516129032258061"/>
    <n v="1.7262180974477959"/>
    <x v="0"/>
    <x v="1"/>
    <x v="3"/>
  </r>
  <r>
    <x v="536"/>
    <x v="536"/>
    <x v="8"/>
    <s v="UN"/>
    <n v="102"/>
    <n v="4.03"/>
    <n v="411.06"/>
    <x v="1"/>
    <x v="3"/>
    <n v="50.7"/>
    <n v="347.34570000000008"/>
    <n v="204.32100000000003"/>
    <n v="2.0118343195266273"/>
    <n v="5.9647058823529413"/>
    <x v="0"/>
    <x v="1"/>
    <x v="0"/>
  </r>
  <r>
    <x v="536"/>
    <x v="536"/>
    <x v="8"/>
    <s v="UN"/>
    <n v="117"/>
    <n v="3.47"/>
    <n v="405.99"/>
    <x v="1"/>
    <x v="3"/>
    <n v="51"/>
    <n v="323.85509999999999"/>
    <n v="176.97"/>
    <n v="2.2941176470588234"/>
    <n v="5.2307692307692308"/>
    <x v="0"/>
    <x v="1"/>
    <x v="0"/>
  </r>
  <r>
    <x v="536"/>
    <x v="536"/>
    <x v="8"/>
    <s v="UN"/>
    <n v="73"/>
    <n v="4.6399999999999997"/>
    <n v="338.71999999999997"/>
    <x v="1"/>
    <x v="3"/>
    <n v="36.299999999999997"/>
    <n v="220.64591999999996"/>
    <n v="168.43199999999999"/>
    <n v="2.0110192837465566"/>
    <n v="5.9671232876712326"/>
    <x v="0"/>
    <x v="1"/>
    <x v="0"/>
  </r>
  <r>
    <x v="225"/>
    <x v="225"/>
    <x v="8"/>
    <s v="UN"/>
    <n v="216"/>
    <n v="4.43"/>
    <n v="956.87999999999988"/>
    <x v="1"/>
    <x v="3"/>
    <n v="111"/>
    <n v="673.67009999999993"/>
    <n v="491.72999999999996"/>
    <n v="1.9459459459459461"/>
    <n v="6.1666666666666661"/>
    <x v="0"/>
    <x v="1"/>
    <x v="0"/>
  </r>
  <r>
    <x v="411"/>
    <x v="411"/>
    <x v="8"/>
    <s v="UN"/>
    <n v="413"/>
    <n v="1.23"/>
    <n v="507.99"/>
    <x v="1"/>
    <x v="3"/>
    <n v="140"/>
    <n v="278.964"/>
    <n v="172.2"/>
    <n v="2.95"/>
    <n v="4.0677966101694913"/>
    <x v="0"/>
    <x v="0"/>
    <x v="0"/>
  </r>
  <r>
    <x v="412"/>
    <x v="412"/>
    <x v="8"/>
    <s v="UN"/>
    <n v="302"/>
    <n v="2.96"/>
    <n v="893.92"/>
    <x v="1"/>
    <x v="3"/>
    <n v="75.5"/>
    <n v="370.97680000000003"/>
    <n v="223.48"/>
    <n v="4"/>
    <n v="3"/>
    <x v="0"/>
    <x v="1"/>
    <x v="2"/>
  </r>
  <r>
    <x v="515"/>
    <x v="515"/>
    <x v="8"/>
    <s v="UN"/>
    <n v="300"/>
    <n v="7.22"/>
    <n v="2166"/>
    <x v="1"/>
    <x v="3"/>
    <n v="33.299999999999997"/>
    <n v="379.8730799999999"/>
    <n v="240.42599999999996"/>
    <n v="9.0090090090090094"/>
    <n v="1.3319999999999999"/>
    <x v="0"/>
    <x v="0"/>
    <x v="3"/>
  </r>
  <r>
    <x v="515"/>
    <x v="515"/>
    <x v="8"/>
    <s v="UN"/>
    <n v="1059"/>
    <n v="2.81"/>
    <n v="2975.79"/>
    <x v="1"/>
    <x v="3"/>
    <n v="75.599999999999994"/>
    <n v="367.51427999999999"/>
    <n v="212.43599999999998"/>
    <n v="14.00793650793651"/>
    <n v="0.85665722379603393"/>
    <x v="0"/>
    <x v="0"/>
    <x v="1"/>
  </r>
  <r>
    <x v="515"/>
    <x v="515"/>
    <x v="8"/>
    <s v="UN"/>
    <n v="345"/>
    <n v="7.69"/>
    <n v="2653.05"/>
    <x v="1"/>
    <x v="3"/>
    <n v="26.5"/>
    <n v="350.51019999999994"/>
    <n v="203.785"/>
    <n v="13.018867924528301"/>
    <n v="0.92173913043478262"/>
    <x v="0"/>
    <x v="0"/>
    <x v="1"/>
  </r>
  <r>
    <x v="561"/>
    <x v="561"/>
    <x v="8"/>
    <s v="UN"/>
    <n v="1080"/>
    <n v="6.48"/>
    <n v="6998.4000000000005"/>
    <x v="1"/>
    <x v="3"/>
    <n v="63.5"/>
    <n v="604.87560000000008"/>
    <n v="411.48"/>
    <n v="17.007874015748033"/>
    <n v="0.70555555555555549"/>
    <x v="0"/>
    <x v="0"/>
    <x v="1"/>
  </r>
  <r>
    <x v="561"/>
    <x v="561"/>
    <x v="8"/>
    <s v="UN"/>
    <n v="378"/>
    <n v="1.53"/>
    <n v="578.34"/>
    <x v="1"/>
    <x v="3"/>
    <n v="59"/>
    <n v="135.405"/>
    <n v="90.27"/>
    <n v="6.406779661016949"/>
    <n v="1.873015873015873"/>
    <x v="0"/>
    <x v="0"/>
    <x v="3"/>
  </r>
  <r>
    <x v="368"/>
    <x v="368"/>
    <x v="8"/>
    <s v="UN"/>
    <n v="266"/>
    <n v="7.36"/>
    <n v="1957.76"/>
    <x v="1"/>
    <x v="3"/>
    <n v="141"/>
    <n v="1328.3327999999999"/>
    <n v="1037.76"/>
    <n v="1.8865248226950355"/>
    <n v="6.3609022556390977"/>
    <x v="0"/>
    <x v="1"/>
    <x v="0"/>
  </r>
  <r>
    <x v="472"/>
    <x v="472"/>
    <x v="8"/>
    <s v="UN"/>
    <n v="376"/>
    <n v="7.9"/>
    <n v="2970.4"/>
    <x v="1"/>
    <x v="3"/>
    <n v="94"/>
    <n v="1128.752"/>
    <n v="742.6"/>
    <n v="4"/>
    <n v="3"/>
    <x v="0"/>
    <x v="1"/>
    <x v="2"/>
  </r>
  <r>
    <x v="495"/>
    <x v="495"/>
    <x v="8"/>
    <s v="UN"/>
    <n v="8"/>
    <n v="7.36"/>
    <n v="58.88"/>
    <x v="1"/>
    <x v="3"/>
    <n v="66"/>
    <n v="757.78560000000016"/>
    <n v="485.76000000000005"/>
    <n v="0.12121212121212122"/>
    <n v="99"/>
    <x v="0"/>
    <x v="0"/>
    <x v="0"/>
  </r>
  <r>
    <x v="495"/>
    <x v="495"/>
    <x v="8"/>
    <s v="UN"/>
    <n v="710"/>
    <n v="5.16"/>
    <n v="3663.6"/>
    <x v="1"/>
    <x v="3"/>
    <n v="78.8"/>
    <n v="731.89440000000002"/>
    <n v="406.608"/>
    <n v="9.0101522842639596"/>
    <n v="1.3318309859154929"/>
    <x v="0"/>
    <x v="0"/>
    <x v="3"/>
  </r>
  <r>
    <x v="369"/>
    <x v="369"/>
    <x v="8"/>
    <s v="UN"/>
    <n v="98"/>
    <n v="2.06"/>
    <n v="201.88"/>
    <x v="1"/>
    <x v="3"/>
    <n v="84"/>
    <n v="233.60399999999998"/>
    <n v="173.04"/>
    <n v="1.1666666666666667"/>
    <n v="10.285714285714285"/>
    <x v="0"/>
    <x v="0"/>
    <x v="0"/>
  </r>
  <r>
    <x v="226"/>
    <x v="226"/>
    <x v="8"/>
    <s v="UN"/>
    <n v="138"/>
    <n v="2.5099999999999998"/>
    <n v="346.38"/>
    <x v="1"/>
    <x v="3"/>
    <n v="99"/>
    <n v="397.58399999999995"/>
    <n v="248.48999999999998"/>
    <n v="1.393939393939394"/>
    <n v="8.6086956521739122"/>
    <x v="0"/>
    <x v="0"/>
    <x v="0"/>
  </r>
  <r>
    <x v="516"/>
    <x v="516"/>
    <x v="8"/>
    <s v="UN"/>
    <n v="311"/>
    <n v="4.9400000000000004"/>
    <n v="1536.3400000000001"/>
    <x v="1"/>
    <x v="3"/>
    <n v="44.4"/>
    <n v="381.64463999999998"/>
    <n v="219.33600000000001"/>
    <n v="7.0045045045045047"/>
    <n v="1.7131832797427653"/>
    <x v="0"/>
    <x v="1"/>
    <x v="3"/>
  </r>
  <r>
    <x v="227"/>
    <x v="227"/>
    <x v="8"/>
    <s v="UN"/>
    <n v="72"/>
    <n v="2.79"/>
    <n v="200.88"/>
    <x v="1"/>
    <x v="3"/>
    <n v="51"/>
    <n v="207.74340000000001"/>
    <n v="142.29"/>
    <n v="1.411764705882353"/>
    <n v="8.5"/>
    <x v="0"/>
    <x v="1"/>
    <x v="0"/>
  </r>
  <r>
    <x v="301"/>
    <x v="301"/>
    <x v="0"/>
    <s v="UN"/>
    <n v="124"/>
    <n v="6.77"/>
    <n v="839.4799999999999"/>
    <x v="1"/>
    <x v="4"/>
    <n v="117"/>
    <n v="966.34979999999996"/>
    <n v="792.08999999999992"/>
    <n v="1.0598290598290598"/>
    <n v="11.32258064516129"/>
    <x v="0"/>
    <x v="1"/>
    <x v="0"/>
  </r>
  <r>
    <x v="301"/>
    <x v="301"/>
    <x v="0"/>
    <s v="UN"/>
    <n v="113"/>
    <n v="2.4700000000000002"/>
    <n v="279.11"/>
    <x v="1"/>
    <x v="4"/>
    <n v="127"/>
    <n v="589.73720000000003"/>
    <n v="313.69"/>
    <n v="0.88976377952755903"/>
    <n v="13.486725663716815"/>
    <x v="0"/>
    <x v="1"/>
    <x v="0"/>
  </r>
  <r>
    <x v="301"/>
    <x v="301"/>
    <x v="0"/>
    <s v="UN"/>
    <n v="328"/>
    <n v="6.52"/>
    <n v="2138.56"/>
    <x v="1"/>
    <x v="4"/>
    <n v="32.799999999999997"/>
    <n v="273.73567999999995"/>
    <n v="213.85599999999997"/>
    <n v="10"/>
    <n v="1.2"/>
    <x v="0"/>
    <x v="1"/>
    <x v="3"/>
  </r>
  <r>
    <x v="228"/>
    <x v="228"/>
    <x v="0"/>
    <s v="UN"/>
    <n v="390"/>
    <n v="46"/>
    <n v="17940"/>
    <x v="1"/>
    <x v="4"/>
    <n v="692"/>
    <n v="55706"/>
    <n v="31832"/>
    <n v="0.56358381502890176"/>
    <n v="21.292307692307691"/>
    <x v="1"/>
    <x v="2"/>
    <x v="0"/>
  </r>
  <r>
    <x v="125"/>
    <x v="125"/>
    <x v="0"/>
    <s v="UN"/>
    <n v="203"/>
    <n v="2.2400000000000002"/>
    <n v="454.72"/>
    <x v="1"/>
    <x v="4"/>
    <n v="78"/>
    <n v="302.26560000000006"/>
    <n v="174.72000000000003"/>
    <n v="2.6025641025641026"/>
    <n v="4.610837438423645"/>
    <x v="0"/>
    <x v="0"/>
    <x v="0"/>
  </r>
  <r>
    <x v="125"/>
    <x v="125"/>
    <x v="0"/>
    <s v="UN"/>
    <n v="686"/>
    <n v="1.1100000000000001"/>
    <n v="761.46"/>
    <x v="1"/>
    <x v="4"/>
    <n v="139"/>
    <n v="243.77820000000003"/>
    <n v="154.29000000000002"/>
    <n v="4.9352517985611515"/>
    <n v="2.4314868804664722"/>
    <x v="0"/>
    <x v="0"/>
    <x v="2"/>
  </r>
  <r>
    <x v="128"/>
    <x v="128"/>
    <x v="1"/>
    <s v="UN"/>
    <n v="1109"/>
    <n v="48"/>
    <n v="53232"/>
    <x v="1"/>
    <x v="4"/>
    <n v="818"/>
    <n v="69497.279999999999"/>
    <n v="39264"/>
    <n v="1.3557457212713937"/>
    <n v="8.8512173128944998"/>
    <x v="1"/>
    <x v="2"/>
    <x v="0"/>
  </r>
  <r>
    <x v="128"/>
    <x v="128"/>
    <x v="1"/>
    <s v="UN"/>
    <n v="1482"/>
    <n v="74"/>
    <n v="109668"/>
    <x v="1"/>
    <x v="4"/>
    <n v="748"/>
    <n v="68082.960000000006"/>
    <n v="55352"/>
    <n v="1.981283422459893"/>
    <n v="6.0566801619433202"/>
    <x v="1"/>
    <x v="2"/>
    <x v="0"/>
  </r>
  <r>
    <x v="130"/>
    <x v="130"/>
    <x v="1"/>
    <s v="UN"/>
    <n v="16"/>
    <n v="68"/>
    <n v="1088"/>
    <x v="1"/>
    <x v="4"/>
    <n v="443"/>
    <n v="54223.199999999997"/>
    <n v="30124"/>
    <n v="3.6117381489841983E-2"/>
    <n v="332.25"/>
    <x v="1"/>
    <x v="2"/>
    <x v="0"/>
  </r>
  <r>
    <x v="2"/>
    <x v="2"/>
    <x v="1"/>
    <s v="UN"/>
    <n v="24"/>
    <n v="4.12"/>
    <n v="98.88"/>
    <x v="1"/>
    <x v="4"/>
    <n v="144"/>
    <n v="1038.24"/>
    <n v="593.28"/>
    <n v="0.16666666666666666"/>
    <n v="72"/>
    <x v="0"/>
    <x v="1"/>
    <x v="0"/>
  </r>
  <r>
    <x v="229"/>
    <x v="229"/>
    <x v="1"/>
    <s v="UN"/>
    <n v="462"/>
    <n v="2.48"/>
    <n v="1145.76"/>
    <x v="1"/>
    <x v="4"/>
    <n v="140"/>
    <n v="638.84799999999996"/>
    <n v="347.2"/>
    <n v="3.3"/>
    <n v="3.6363636363636367"/>
    <x v="0"/>
    <x v="0"/>
    <x v="2"/>
  </r>
  <r>
    <x v="3"/>
    <x v="3"/>
    <x v="1"/>
    <s v="UN"/>
    <n v="106"/>
    <n v="2.64"/>
    <n v="279.84000000000003"/>
    <x v="1"/>
    <x v="4"/>
    <n v="82"/>
    <n v="381.00480000000005"/>
    <n v="216.48000000000002"/>
    <n v="1.2926829268292683"/>
    <n v="9.2830188679245289"/>
    <x v="0"/>
    <x v="0"/>
    <x v="0"/>
  </r>
  <r>
    <x v="132"/>
    <x v="132"/>
    <x v="1"/>
    <s v="UN"/>
    <n v="526"/>
    <n v="68"/>
    <n v="35768"/>
    <x v="1"/>
    <x v="4"/>
    <n v="495"/>
    <n v="58231.8"/>
    <n v="33660"/>
    <n v="1.0626262626262626"/>
    <n v="11.29277566539924"/>
    <x v="1"/>
    <x v="2"/>
    <x v="0"/>
  </r>
  <r>
    <x v="231"/>
    <x v="231"/>
    <x v="1"/>
    <s v="UN"/>
    <n v="752"/>
    <n v="4.5199999999999996"/>
    <n v="3399.0399999999995"/>
    <x v="1"/>
    <x v="4"/>
    <n v="53.7"/>
    <n v="388.35839999999996"/>
    <n v="242.72399999999999"/>
    <n v="14.003724394785847"/>
    <n v="0.85691489361702133"/>
    <x v="0"/>
    <x v="1"/>
    <x v="1"/>
  </r>
  <r>
    <x v="304"/>
    <x v="304"/>
    <x v="1"/>
    <s v="UN"/>
    <n v="676"/>
    <n v="7.25"/>
    <n v="4901"/>
    <x v="1"/>
    <x v="4"/>
    <n v="63"/>
    <n v="616.61249999999995"/>
    <n v="456.75"/>
    <n v="10.730158730158729"/>
    <n v="1.1183431952662723"/>
    <x v="0"/>
    <x v="0"/>
    <x v="3"/>
  </r>
  <r>
    <x v="304"/>
    <x v="304"/>
    <x v="1"/>
    <s v="UN"/>
    <n v="503"/>
    <n v="1.52"/>
    <n v="764.56000000000006"/>
    <x v="1"/>
    <x v="4"/>
    <n v="136"/>
    <n v="324.55040000000002"/>
    <n v="206.72"/>
    <n v="3.6985294117647061"/>
    <n v="3.2445328031809142"/>
    <x v="0"/>
    <x v="0"/>
    <x v="2"/>
  </r>
  <r>
    <x v="304"/>
    <x v="304"/>
    <x v="1"/>
    <s v="UN"/>
    <n v="0"/>
    <n v="3.57"/>
    <n v="0"/>
    <x v="1"/>
    <x v="4"/>
    <n v="66"/>
    <n v="289.81259999999997"/>
    <n v="235.61999999999998"/>
    <n v="0"/>
    <n v="0"/>
    <x v="0"/>
    <x v="0"/>
    <x v="0"/>
  </r>
  <r>
    <x v="133"/>
    <x v="133"/>
    <x v="1"/>
    <s v="UN"/>
    <n v="680"/>
    <n v="47"/>
    <n v="31960"/>
    <x v="1"/>
    <x v="4"/>
    <n v="900"/>
    <n v="68526"/>
    <n v="42300"/>
    <n v="0.75555555555555554"/>
    <n v="15.882352941176471"/>
    <x v="1"/>
    <x v="2"/>
    <x v="0"/>
  </r>
  <r>
    <x v="133"/>
    <x v="133"/>
    <x v="1"/>
    <s v="UN"/>
    <n v="584"/>
    <n v="73"/>
    <n v="42632"/>
    <x v="1"/>
    <x v="4"/>
    <n v="383"/>
    <n v="52562.92"/>
    <n v="27959"/>
    <n v="1.524804177545692"/>
    <n v="7.8698630136986294"/>
    <x v="1"/>
    <x v="2"/>
    <x v="0"/>
  </r>
  <r>
    <x v="133"/>
    <x v="133"/>
    <x v="1"/>
    <s v="UN"/>
    <n v="517"/>
    <n v="30"/>
    <n v="15510"/>
    <x v="1"/>
    <x v="4"/>
    <n v="969"/>
    <n v="50872.5"/>
    <n v="29070"/>
    <n v="0.53353973168214652"/>
    <n v="22.49129593810445"/>
    <x v="1"/>
    <x v="2"/>
    <x v="0"/>
  </r>
  <r>
    <x v="232"/>
    <x v="232"/>
    <x v="1"/>
    <s v="UN"/>
    <n v="177"/>
    <n v="7.73"/>
    <n v="1368.21"/>
    <x v="1"/>
    <x v="4"/>
    <n v="110"/>
    <n v="1496.5280000000002"/>
    <n v="850.30000000000007"/>
    <n v="1.6090909090909091"/>
    <n v="7.4576271186440675"/>
    <x v="0"/>
    <x v="0"/>
    <x v="0"/>
  </r>
  <r>
    <x v="232"/>
    <x v="232"/>
    <x v="1"/>
    <s v="UN"/>
    <n v="29"/>
    <n v="7.78"/>
    <n v="225.62"/>
    <x v="1"/>
    <x v="4"/>
    <n v="102"/>
    <n v="999.88560000000007"/>
    <n v="793.56000000000006"/>
    <n v="0.28431372549019607"/>
    <n v="42.206896551724142"/>
    <x v="0"/>
    <x v="0"/>
    <x v="0"/>
  </r>
  <r>
    <x v="305"/>
    <x v="305"/>
    <x v="1"/>
    <s v="UN"/>
    <n v="652"/>
    <n v="6.04"/>
    <n v="3938.08"/>
    <x v="1"/>
    <x v="4"/>
    <n v="59.2"/>
    <n v="572.10880000000009"/>
    <n v="357.56800000000004"/>
    <n v="11.013513513513512"/>
    <n v="1.0895705521472394"/>
    <x v="0"/>
    <x v="0"/>
    <x v="3"/>
  </r>
  <r>
    <x v="415"/>
    <x v="415"/>
    <x v="2"/>
    <s v="UN"/>
    <n v="0"/>
    <n v="6.75"/>
    <n v="0"/>
    <x v="1"/>
    <x v="4"/>
    <n v="85.4"/>
    <n v="1026.0810000000001"/>
    <n v="576.45000000000005"/>
    <n v="0"/>
    <n v="0"/>
    <x v="0"/>
    <x v="1"/>
    <x v="0"/>
  </r>
  <r>
    <x v="415"/>
    <x v="415"/>
    <x v="2"/>
    <s v="UN"/>
    <n v="115"/>
    <n v="6.41"/>
    <n v="737.15"/>
    <x v="1"/>
    <x v="4"/>
    <n v="57.1"/>
    <n v="589.27770999999996"/>
    <n v="366.01100000000002"/>
    <n v="2.0140105078809105"/>
    <n v="5.9582608695652182"/>
    <x v="0"/>
    <x v="1"/>
    <x v="0"/>
  </r>
  <r>
    <x v="4"/>
    <x v="4"/>
    <x v="2"/>
    <s v="UN"/>
    <n v="464"/>
    <n v="7.86"/>
    <n v="3647.04"/>
    <x v="1"/>
    <x v="4"/>
    <n v="42.1"/>
    <n v="446.72309999999999"/>
    <n v="330.90600000000001"/>
    <n v="11.021377672209026"/>
    <n v="1.0887931034482758"/>
    <x v="0"/>
    <x v="0"/>
    <x v="3"/>
  </r>
  <r>
    <x v="4"/>
    <x v="4"/>
    <x v="2"/>
    <s v="UN"/>
    <n v="206"/>
    <n v="1.5"/>
    <n v="309"/>
    <x v="1"/>
    <x v="4"/>
    <n v="149"/>
    <n v="368.77499999999998"/>
    <n v="223.5"/>
    <n v="1.3825503355704698"/>
    <n v="8.6796116504854375"/>
    <x v="0"/>
    <x v="0"/>
    <x v="0"/>
  </r>
  <r>
    <x v="233"/>
    <x v="233"/>
    <x v="2"/>
    <s v="UN"/>
    <n v="266"/>
    <n v="1.61"/>
    <n v="428.26000000000005"/>
    <x v="1"/>
    <x v="4"/>
    <n v="97"/>
    <n v="262.36560000000003"/>
    <n v="156.17000000000002"/>
    <n v="2.7422680412371134"/>
    <n v="4.3759398496240598"/>
    <x v="0"/>
    <x v="0"/>
    <x v="0"/>
  </r>
  <r>
    <x v="6"/>
    <x v="6"/>
    <x v="2"/>
    <s v="UN"/>
    <n v="85"/>
    <n v="5.8"/>
    <n v="493"/>
    <x v="1"/>
    <x v="4"/>
    <n v="140"/>
    <n v="1526.56"/>
    <n v="812"/>
    <n v="0.6071428571428571"/>
    <n v="19.764705882352942"/>
    <x v="0"/>
    <x v="0"/>
    <x v="0"/>
  </r>
  <r>
    <x v="544"/>
    <x v="544"/>
    <x v="2"/>
    <s v="UN"/>
    <n v="218"/>
    <n v="3.34"/>
    <n v="728.12"/>
    <x v="1"/>
    <x v="4"/>
    <n v="107"/>
    <n v="611.11979999999994"/>
    <n v="357.38"/>
    <n v="2.0373831775700935"/>
    <n v="5.8899082568807337"/>
    <x v="0"/>
    <x v="1"/>
    <x v="0"/>
  </r>
  <r>
    <x v="544"/>
    <x v="544"/>
    <x v="2"/>
    <s v="UN"/>
    <n v="0"/>
    <n v="2.02"/>
    <n v="0"/>
    <x v="1"/>
    <x v="4"/>
    <n v="72"/>
    <n v="193.43520000000001"/>
    <n v="145.44"/>
    <n v="0"/>
    <n v="0"/>
    <x v="0"/>
    <x v="1"/>
    <x v="0"/>
  </r>
  <r>
    <x v="134"/>
    <x v="134"/>
    <x v="2"/>
    <s v="UN"/>
    <n v="133"/>
    <n v="5.56"/>
    <n v="739.4799999999999"/>
    <x v="1"/>
    <x v="4"/>
    <n v="44.2"/>
    <n v="464.47128000000004"/>
    <n v="245.75200000000001"/>
    <n v="3.0090497737556561"/>
    <n v="3.9879699248120302"/>
    <x v="0"/>
    <x v="1"/>
    <x v="2"/>
  </r>
  <r>
    <x v="370"/>
    <x v="370"/>
    <x v="2"/>
    <s v="UN"/>
    <n v="880"/>
    <n v="1.57"/>
    <n v="1381.6000000000001"/>
    <x v="1"/>
    <x v="4"/>
    <n v="149"/>
    <n v="357.91290000000004"/>
    <n v="233.93"/>
    <n v="5.9060402684563762"/>
    <n v="2.0318181818181817"/>
    <x v="0"/>
    <x v="1"/>
    <x v="2"/>
  </r>
  <r>
    <x v="416"/>
    <x v="416"/>
    <x v="2"/>
    <s v="UN"/>
    <n v="0"/>
    <n v="1.08"/>
    <n v="0"/>
    <x v="1"/>
    <x v="4"/>
    <n v="96"/>
    <n v="173.1456"/>
    <n v="103.68"/>
    <n v="0"/>
    <n v="0"/>
    <x v="0"/>
    <x v="1"/>
    <x v="0"/>
  </r>
  <r>
    <x v="474"/>
    <x v="474"/>
    <x v="2"/>
    <s v="UN"/>
    <n v="286"/>
    <n v="2.84"/>
    <n v="812.24"/>
    <x v="1"/>
    <x v="4"/>
    <n v="70"/>
    <n v="286.27199999999999"/>
    <n v="198.79999999999998"/>
    <n v="4.0857142857142854"/>
    <n v="2.9370629370629371"/>
    <x v="0"/>
    <x v="0"/>
    <x v="2"/>
  </r>
  <r>
    <x v="545"/>
    <x v="545"/>
    <x v="2"/>
    <s v="UN"/>
    <n v="728"/>
    <n v="6.68"/>
    <n v="4863.04"/>
    <x v="1"/>
    <x v="4"/>
    <n v="66.099999999999994"/>
    <n v="790.37091999999984"/>
    <n v="441.54799999999994"/>
    <n v="11.013615733736764"/>
    <n v="1.0895604395604395"/>
    <x v="0"/>
    <x v="0"/>
    <x v="3"/>
  </r>
  <r>
    <x v="545"/>
    <x v="545"/>
    <x v="2"/>
    <s v="UN"/>
    <n v="703"/>
    <n v="3.29"/>
    <n v="2312.87"/>
    <x v="1"/>
    <x v="4"/>
    <n v="66"/>
    <n v="323.53860000000003"/>
    <n v="217.14000000000001"/>
    <n v="10.651515151515152"/>
    <n v="1.1266002844950214"/>
    <x v="0"/>
    <x v="0"/>
    <x v="3"/>
  </r>
  <r>
    <x v="136"/>
    <x v="136"/>
    <x v="2"/>
    <s v="UN"/>
    <n v="153"/>
    <n v="51"/>
    <n v="7803"/>
    <x v="1"/>
    <x v="4"/>
    <n v="981"/>
    <n v="89055.18"/>
    <n v="50031"/>
    <n v="0.15596330275229359"/>
    <n v="76.941176470588232"/>
    <x v="1"/>
    <x v="2"/>
    <x v="0"/>
  </r>
  <r>
    <x v="136"/>
    <x v="136"/>
    <x v="2"/>
    <s v="UN"/>
    <n v="1044"/>
    <n v="80"/>
    <n v="83520"/>
    <x v="1"/>
    <x v="4"/>
    <n v="486"/>
    <n v="62208"/>
    <n v="38880"/>
    <n v="2.1481481481481484"/>
    <n v="5.5862068965517233"/>
    <x v="1"/>
    <x v="2"/>
    <x v="0"/>
  </r>
  <r>
    <x v="417"/>
    <x v="417"/>
    <x v="2"/>
    <s v="UN"/>
    <n v="18"/>
    <n v="5.65"/>
    <n v="101.7"/>
    <x v="1"/>
    <x v="4"/>
    <n v="107"/>
    <n v="924.96150000000011"/>
    <n v="604.55000000000007"/>
    <n v="0.16822429906542055"/>
    <n v="71.333333333333343"/>
    <x v="0"/>
    <x v="0"/>
    <x v="0"/>
  </r>
  <r>
    <x v="7"/>
    <x v="7"/>
    <x v="2"/>
    <s v="UN"/>
    <n v="293"/>
    <n v="4.2"/>
    <n v="1230.6000000000001"/>
    <x v="1"/>
    <x v="4"/>
    <n v="73.099999999999994"/>
    <n v="368.42399999999992"/>
    <n v="307.02"/>
    <n v="4.008207934336526"/>
    <n v="2.9938566552901018"/>
    <x v="0"/>
    <x v="1"/>
    <x v="2"/>
  </r>
  <r>
    <x v="7"/>
    <x v="7"/>
    <x v="2"/>
    <s v="UN"/>
    <n v="24"/>
    <n v="3.35"/>
    <n v="80.400000000000006"/>
    <x v="1"/>
    <x v="4"/>
    <n v="51"/>
    <n v="216.9795"/>
    <n v="170.85"/>
    <n v="0.47058823529411764"/>
    <n v="25.5"/>
    <x v="0"/>
    <x v="1"/>
    <x v="0"/>
  </r>
  <r>
    <x v="137"/>
    <x v="137"/>
    <x v="2"/>
    <s v="UN"/>
    <n v="682"/>
    <n v="7.47"/>
    <n v="5094.54"/>
    <x v="1"/>
    <x v="4"/>
    <n v="75.7"/>
    <n v="729.46791000000007"/>
    <n v="565.47900000000004"/>
    <n v="9.0092470277410825"/>
    <n v="1.3319648093841643"/>
    <x v="0"/>
    <x v="0"/>
    <x v="3"/>
  </r>
  <r>
    <x v="137"/>
    <x v="137"/>
    <x v="2"/>
    <s v="UN"/>
    <n v="106"/>
    <n v="4.57"/>
    <n v="484.42"/>
    <x v="1"/>
    <x v="4"/>
    <n v="101"/>
    <n v="576.96250000000009"/>
    <n v="461.57000000000005"/>
    <n v="1.0495049504950495"/>
    <n v="11.433962264150942"/>
    <x v="0"/>
    <x v="0"/>
    <x v="0"/>
  </r>
  <r>
    <x v="138"/>
    <x v="138"/>
    <x v="2"/>
    <s v="UN"/>
    <n v="36"/>
    <n v="1.02"/>
    <n v="36.72"/>
    <x v="1"/>
    <x v="4"/>
    <n v="117"/>
    <n v="189.75060000000002"/>
    <n v="119.34"/>
    <n v="0.30769230769230771"/>
    <n v="39"/>
    <x v="0"/>
    <x v="1"/>
    <x v="0"/>
  </r>
  <r>
    <x v="306"/>
    <x v="306"/>
    <x v="2"/>
    <s v="UN"/>
    <n v="1660"/>
    <n v="3.43"/>
    <n v="5693.8"/>
    <x v="1"/>
    <x v="4"/>
    <n v="97.6"/>
    <n v="401.72159999999997"/>
    <n v="334.76799999999997"/>
    <n v="17.008196721311478"/>
    <n v="0.70554216867469866"/>
    <x v="0"/>
    <x v="0"/>
    <x v="1"/>
  </r>
  <r>
    <x v="306"/>
    <x v="306"/>
    <x v="2"/>
    <s v="UN"/>
    <n v="198"/>
    <n v="1.3"/>
    <n v="257.40000000000003"/>
    <x v="1"/>
    <x v="4"/>
    <n v="142"/>
    <n v="328.58799999999997"/>
    <n v="184.6"/>
    <n v="1.3943661971830985"/>
    <n v="8.6060606060606073"/>
    <x v="0"/>
    <x v="0"/>
    <x v="0"/>
  </r>
  <r>
    <x v="306"/>
    <x v="306"/>
    <x v="2"/>
    <s v="UN"/>
    <n v="251"/>
    <n v="4.74"/>
    <n v="1189.74"/>
    <x v="1"/>
    <x v="4"/>
    <n v="31.3"/>
    <n v="198.80508"/>
    <n v="148.36200000000002"/>
    <n v="8.0191693290734829"/>
    <n v="1.496414342629482"/>
    <x v="0"/>
    <x v="0"/>
    <x v="3"/>
  </r>
  <r>
    <x v="556"/>
    <x v="556"/>
    <x v="2"/>
    <s v="UN"/>
    <n v="48"/>
    <n v="6.07"/>
    <n v="291.36"/>
    <x v="1"/>
    <x v="4"/>
    <n v="23.6"/>
    <n v="203.41783999999998"/>
    <n v="143.25200000000001"/>
    <n v="2.0338983050847457"/>
    <n v="5.9"/>
    <x v="0"/>
    <x v="1"/>
    <x v="0"/>
  </r>
  <r>
    <x v="418"/>
    <x v="418"/>
    <x v="2"/>
    <s v="UN"/>
    <n v="45"/>
    <n v="6.07"/>
    <n v="273.15000000000003"/>
    <x v="1"/>
    <x v="4"/>
    <n v="130"/>
    <n v="1302.0150000000001"/>
    <n v="789.1"/>
    <n v="0.34615384615384615"/>
    <n v="34.666666666666664"/>
    <x v="0"/>
    <x v="0"/>
    <x v="0"/>
  </r>
  <r>
    <x v="418"/>
    <x v="418"/>
    <x v="2"/>
    <s v="UN"/>
    <n v="540"/>
    <n v="4.9000000000000004"/>
    <n v="2646"/>
    <x v="1"/>
    <x v="4"/>
    <n v="89.9"/>
    <n v="673.98030000000017"/>
    <n v="440.51000000000005"/>
    <n v="6.0066740823136815"/>
    <n v="1.9977777777777779"/>
    <x v="0"/>
    <x v="0"/>
    <x v="3"/>
  </r>
  <r>
    <x v="307"/>
    <x v="307"/>
    <x v="2"/>
    <s v="UN"/>
    <n v="62"/>
    <n v="47"/>
    <n v="2914"/>
    <x v="1"/>
    <x v="4"/>
    <n v="324"/>
    <n v="19796.400000000001"/>
    <n v="15228"/>
    <n v="0.19135802469135801"/>
    <n v="62.70967741935484"/>
    <x v="0"/>
    <x v="2"/>
    <x v="0"/>
  </r>
  <r>
    <x v="557"/>
    <x v="557"/>
    <x v="2"/>
    <s v="UN"/>
    <n v="62"/>
    <n v="66"/>
    <n v="4092"/>
    <x v="1"/>
    <x v="4"/>
    <n v="497"/>
    <n v="56091.42"/>
    <n v="32802"/>
    <n v="0.12474849094567404"/>
    <n v="96.193548387096769"/>
    <x v="2"/>
    <x v="2"/>
    <x v="0"/>
  </r>
  <r>
    <x v="557"/>
    <x v="557"/>
    <x v="2"/>
    <s v="UN"/>
    <n v="400"/>
    <n v="60"/>
    <n v="24000"/>
    <x v="1"/>
    <x v="4"/>
    <n v="315"/>
    <n v="35154"/>
    <n v="18900"/>
    <n v="1.2698412698412698"/>
    <n v="9.4500000000000011"/>
    <x v="2"/>
    <x v="2"/>
    <x v="0"/>
  </r>
  <r>
    <x v="475"/>
    <x v="475"/>
    <x v="2"/>
    <s v="UN"/>
    <n v="1259"/>
    <n v="48"/>
    <n v="60432"/>
    <x v="1"/>
    <x v="4"/>
    <n v="777"/>
    <n v="69370.559999999998"/>
    <n v="37296"/>
    <n v="1.6203346203346203"/>
    <n v="7.4058776806989677"/>
    <x v="1"/>
    <x v="2"/>
    <x v="0"/>
  </r>
  <r>
    <x v="475"/>
    <x v="475"/>
    <x v="2"/>
    <s v="UN"/>
    <n v="353"/>
    <n v="39"/>
    <n v="13767"/>
    <x v="1"/>
    <x v="4"/>
    <n v="673"/>
    <n v="40945.32"/>
    <n v="26247"/>
    <n v="0.52451708766716199"/>
    <n v="22.878186968838527"/>
    <x v="1"/>
    <x v="2"/>
    <x v="0"/>
  </r>
  <r>
    <x v="371"/>
    <x v="371"/>
    <x v="2"/>
    <s v="UN"/>
    <n v="270"/>
    <n v="77"/>
    <n v="20790"/>
    <x v="1"/>
    <x v="4"/>
    <n v="885"/>
    <n v="90632.85"/>
    <n v="68145"/>
    <n v="0.30508474576271188"/>
    <n v="39.333333333333329"/>
    <x v="1"/>
    <x v="2"/>
    <x v="0"/>
  </r>
  <r>
    <x v="308"/>
    <x v="308"/>
    <x v="2"/>
    <s v="UN"/>
    <n v="481"/>
    <n v="2.62"/>
    <n v="1260.22"/>
    <x v="1"/>
    <x v="4"/>
    <n v="68.7"/>
    <n v="311.38962000000004"/>
    <n v="179.99400000000003"/>
    <n v="7.0014556040756908"/>
    <n v="1.7139293139293141"/>
    <x v="0"/>
    <x v="0"/>
    <x v="3"/>
  </r>
  <r>
    <x v="139"/>
    <x v="139"/>
    <x v="2"/>
    <s v="UN"/>
    <n v="1142"/>
    <n v="58"/>
    <n v="66236"/>
    <x v="1"/>
    <x v="4"/>
    <n v="318"/>
    <n v="29141.52"/>
    <n v="18444"/>
    <n v="3.591194968553459"/>
    <n v="3.3415061295971982"/>
    <x v="1"/>
    <x v="2"/>
    <x v="2"/>
  </r>
  <r>
    <x v="419"/>
    <x v="419"/>
    <x v="2"/>
    <s v="UN"/>
    <n v="1198"/>
    <n v="3.53"/>
    <n v="4228.9399999999996"/>
    <x v="1"/>
    <x v="4"/>
    <n v="99.8"/>
    <n v="570.71627999999998"/>
    <n v="352.29399999999998"/>
    <n v="12.004008016032065"/>
    <n v="0.99966611018363927"/>
    <x v="0"/>
    <x v="0"/>
    <x v="1"/>
  </r>
  <r>
    <x v="419"/>
    <x v="419"/>
    <x v="2"/>
    <s v="UN"/>
    <n v="462"/>
    <n v="4.2"/>
    <n v="1940.4"/>
    <x v="1"/>
    <x v="4"/>
    <n v="51.3"/>
    <n v="284.40719999999999"/>
    <n v="215.46"/>
    <n v="9.0058479532163744"/>
    <n v="1.3324675324675324"/>
    <x v="0"/>
    <x v="0"/>
    <x v="3"/>
  </r>
  <r>
    <x v="419"/>
    <x v="419"/>
    <x v="2"/>
    <s v="UN"/>
    <n v="436"/>
    <n v="45.8"/>
    <n v="19968.8"/>
    <x v="1"/>
    <x v="4"/>
    <n v="0"/>
    <n v="0"/>
    <n v="0"/>
    <n v="0"/>
    <n v="0"/>
    <x v="0"/>
    <x v="0"/>
    <x v="4"/>
  </r>
  <r>
    <x v="546"/>
    <x v="546"/>
    <x v="3"/>
    <s v="UN"/>
    <n v="36"/>
    <n v="4.99"/>
    <n v="179.64000000000001"/>
    <x v="1"/>
    <x v="4"/>
    <n v="35.799999999999997"/>
    <n v="230.44817999999998"/>
    <n v="178.642"/>
    <n v="1.005586592178771"/>
    <n v="11.933333333333334"/>
    <x v="0"/>
    <x v="0"/>
    <x v="0"/>
  </r>
  <r>
    <x v="546"/>
    <x v="546"/>
    <x v="3"/>
    <s v="UN"/>
    <n v="569"/>
    <n v="48.8"/>
    <n v="27767.199999999997"/>
    <x v="1"/>
    <x v="4"/>
    <n v="0"/>
    <n v="0"/>
    <n v="0"/>
    <n v="0"/>
    <n v="0"/>
    <x v="0"/>
    <x v="0"/>
    <x v="4"/>
  </r>
  <r>
    <x v="8"/>
    <x v="8"/>
    <x v="3"/>
    <s v="UN"/>
    <n v="222"/>
    <n v="3.2"/>
    <n v="710.40000000000009"/>
    <x v="1"/>
    <x v="4"/>
    <n v="0"/>
    <n v="0"/>
    <n v="0"/>
    <n v="0"/>
    <n v="0"/>
    <x v="0"/>
    <x v="0"/>
    <x v="4"/>
  </r>
  <r>
    <x v="9"/>
    <x v="9"/>
    <x v="3"/>
    <s v="UN"/>
    <n v="531"/>
    <n v="67"/>
    <n v="35577"/>
    <x v="1"/>
    <x v="4"/>
    <n v="852"/>
    <n v="101609.52"/>
    <n v="57084"/>
    <n v="0.62323943661971826"/>
    <n v="19.254237288135595"/>
    <x v="1"/>
    <x v="2"/>
    <x v="0"/>
  </r>
  <r>
    <x v="140"/>
    <x v="140"/>
    <x v="3"/>
    <s v="UN"/>
    <n v="829"/>
    <n v="31"/>
    <n v="25699"/>
    <x v="1"/>
    <x v="4"/>
    <n v="905"/>
    <n v="43765.8"/>
    <n v="28055"/>
    <n v="0.91602209944751378"/>
    <n v="13.100120627261761"/>
    <x v="1"/>
    <x v="2"/>
    <x v="0"/>
  </r>
  <r>
    <x v="476"/>
    <x v="476"/>
    <x v="3"/>
    <s v="UN"/>
    <n v="10"/>
    <n v="3.13"/>
    <n v="31.299999999999997"/>
    <x v="1"/>
    <x v="4"/>
    <n v="103"/>
    <n v="528.71960000000001"/>
    <n v="322.39"/>
    <n v="9.7087378640776698E-2"/>
    <n v="123.60000000000001"/>
    <x v="0"/>
    <x v="1"/>
    <x v="0"/>
  </r>
  <r>
    <x v="476"/>
    <x v="476"/>
    <x v="3"/>
    <s v="UN"/>
    <n v="230"/>
    <n v="4.33"/>
    <n v="995.9"/>
    <x v="1"/>
    <x v="4"/>
    <n v="50"/>
    <n v="311.76"/>
    <n v="216.5"/>
    <n v="4.5999999999999996"/>
    <n v="2.6086956521739131"/>
    <x v="0"/>
    <x v="1"/>
    <x v="2"/>
  </r>
  <r>
    <x v="141"/>
    <x v="141"/>
    <x v="3"/>
    <s v="UN"/>
    <n v="22"/>
    <n v="7.08"/>
    <n v="155.76"/>
    <x v="1"/>
    <x v="4"/>
    <n v="66"/>
    <n v="593.44560000000001"/>
    <n v="467.28000000000003"/>
    <n v="0.33333333333333331"/>
    <n v="36"/>
    <x v="0"/>
    <x v="0"/>
    <x v="0"/>
  </r>
  <r>
    <x v="420"/>
    <x v="420"/>
    <x v="3"/>
    <s v="UN"/>
    <n v="612"/>
    <n v="4.1100000000000003"/>
    <n v="2515.3200000000002"/>
    <x v="1"/>
    <x v="4"/>
    <n v="55.6"/>
    <n v="411.32880000000006"/>
    <n v="228.51600000000002"/>
    <n v="11.007194244604316"/>
    <n v="1.0901960784313727"/>
    <x v="0"/>
    <x v="0"/>
    <x v="3"/>
  </r>
  <r>
    <x v="240"/>
    <x v="240"/>
    <x v="3"/>
    <s v="UN"/>
    <n v="119"/>
    <n v="1.7"/>
    <n v="202.29999999999998"/>
    <x v="1"/>
    <x v="4"/>
    <n v="64"/>
    <n v="132.73599999999999"/>
    <n v="108.8"/>
    <n v="1.859375"/>
    <n v="6.4537815126050422"/>
    <x v="0"/>
    <x v="0"/>
    <x v="0"/>
  </r>
  <r>
    <x v="423"/>
    <x v="423"/>
    <x v="3"/>
    <s v="UN"/>
    <n v="168"/>
    <n v="2.68"/>
    <n v="450.24"/>
    <x v="1"/>
    <x v="4"/>
    <n v="57"/>
    <n v="256.63680000000005"/>
    <n v="152.76000000000002"/>
    <n v="2.9473684210526314"/>
    <n v="4.0714285714285721"/>
    <x v="0"/>
    <x v="1"/>
    <x v="0"/>
  </r>
  <r>
    <x v="497"/>
    <x v="497"/>
    <x v="3"/>
    <s v="UN"/>
    <n v="354"/>
    <n v="75"/>
    <n v="26550"/>
    <x v="1"/>
    <x v="4"/>
    <n v="547"/>
    <n v="73434.75"/>
    <n v="41025"/>
    <n v="0.6471663619744058"/>
    <n v="18.542372881355934"/>
    <x v="1"/>
    <x v="2"/>
    <x v="0"/>
  </r>
  <r>
    <x v="497"/>
    <x v="497"/>
    <x v="3"/>
    <s v="UN"/>
    <n v="424"/>
    <n v="40"/>
    <n v="16960"/>
    <x v="1"/>
    <x v="4"/>
    <n v="933"/>
    <n v="50008.800000000003"/>
    <n v="37320"/>
    <n v="0.45444801714898175"/>
    <n v="26.40566037735849"/>
    <x v="1"/>
    <x v="2"/>
    <x v="0"/>
  </r>
  <r>
    <x v="424"/>
    <x v="424"/>
    <x v="3"/>
    <s v="UN"/>
    <n v="0"/>
    <n v="5.07"/>
    <n v="0"/>
    <x v="1"/>
    <x v="4"/>
    <n v="49"/>
    <n v="454.62690000000003"/>
    <n v="248.43"/>
    <n v="0"/>
    <n v="0"/>
    <x v="0"/>
    <x v="1"/>
    <x v="0"/>
  </r>
  <r>
    <x v="309"/>
    <x v="309"/>
    <x v="3"/>
    <s v="UN"/>
    <n v="334"/>
    <n v="3.5"/>
    <n v="1169"/>
    <x v="1"/>
    <x v="4"/>
    <n v="135"/>
    <n v="628.42499999999995"/>
    <n v="472.5"/>
    <n v="2.4740740740740739"/>
    <n v="4.8502994011976055"/>
    <x v="0"/>
    <x v="1"/>
    <x v="0"/>
  </r>
  <r>
    <x v="309"/>
    <x v="309"/>
    <x v="3"/>
    <s v="UN"/>
    <n v="336"/>
    <n v="4.8600000000000003"/>
    <n v="1632.96"/>
    <x v="1"/>
    <x v="4"/>
    <n v="83.9"/>
    <n v="521.92512000000011"/>
    <n v="407.75400000000008"/>
    <n v="4.0047675804529197"/>
    <n v="2.9964285714285719"/>
    <x v="0"/>
    <x v="1"/>
    <x v="2"/>
  </r>
  <r>
    <x v="241"/>
    <x v="241"/>
    <x v="3"/>
    <s v="UN"/>
    <n v="32"/>
    <n v="3.61"/>
    <n v="115.52"/>
    <x v="1"/>
    <x v="4"/>
    <n v="116"/>
    <n v="778.89359999999999"/>
    <n v="418.76"/>
    <n v="0.27586206896551724"/>
    <n v="43.5"/>
    <x v="0"/>
    <x v="1"/>
    <x v="0"/>
  </r>
  <r>
    <x v="241"/>
    <x v="241"/>
    <x v="3"/>
    <s v="UN"/>
    <n v="0"/>
    <n v="3.9"/>
    <n v="0"/>
    <x v="1"/>
    <x v="4"/>
    <n v="130"/>
    <n v="654.03"/>
    <n v="507"/>
    <n v="0"/>
    <n v="0"/>
    <x v="0"/>
    <x v="1"/>
    <x v="0"/>
  </r>
  <r>
    <x v="241"/>
    <x v="241"/>
    <x v="3"/>
    <s v="UN"/>
    <n v="619"/>
    <n v="3.47"/>
    <n v="2147.9300000000003"/>
    <x v="1"/>
    <x v="4"/>
    <n v="68.7"/>
    <n v="297.98624999999998"/>
    <n v="238.38900000000001"/>
    <n v="9.0101892285298391"/>
    <n v="1.3318255250403879"/>
    <x v="0"/>
    <x v="1"/>
    <x v="3"/>
  </r>
  <r>
    <x v="498"/>
    <x v="498"/>
    <x v="3"/>
    <s v="UN"/>
    <n v="943"/>
    <n v="1.62"/>
    <n v="1527.66"/>
    <x v="1"/>
    <x v="4"/>
    <n v="144"/>
    <n v="307.92960000000005"/>
    <n v="233.28000000000003"/>
    <n v="6.5486111111111107"/>
    <n v="1.8324496288441146"/>
    <x v="0"/>
    <x v="1"/>
    <x v="3"/>
  </r>
  <r>
    <x v="144"/>
    <x v="144"/>
    <x v="3"/>
    <s v="UN"/>
    <n v="493"/>
    <n v="7.02"/>
    <n v="3460.8599999999997"/>
    <x v="1"/>
    <x v="4"/>
    <n v="49.3"/>
    <n v="564.12018"/>
    <n v="346.08599999999996"/>
    <n v="10"/>
    <n v="1.2"/>
    <x v="0"/>
    <x v="0"/>
    <x v="3"/>
  </r>
  <r>
    <x v="311"/>
    <x v="311"/>
    <x v="3"/>
    <s v="UN"/>
    <n v="1019"/>
    <n v="2.72"/>
    <n v="2771.6800000000003"/>
    <x v="1"/>
    <x v="4"/>
    <n v="92.6"/>
    <n v="385.36416000000003"/>
    <n v="251.87200000000001"/>
    <n v="11.004319654427647"/>
    <n v="1.0904808635917564"/>
    <x v="0"/>
    <x v="1"/>
    <x v="3"/>
  </r>
  <r>
    <x v="311"/>
    <x v="311"/>
    <x v="3"/>
    <s v="UN"/>
    <n v="101"/>
    <n v="1.3"/>
    <n v="131.30000000000001"/>
    <x v="1"/>
    <x v="4"/>
    <n v="120"/>
    <n v="258.95999999999998"/>
    <n v="156"/>
    <n v="0.84166666666666667"/>
    <n v="14.257425742574258"/>
    <x v="0"/>
    <x v="1"/>
    <x v="0"/>
  </r>
  <r>
    <x v="243"/>
    <x v="243"/>
    <x v="3"/>
    <s v="UN"/>
    <n v="378"/>
    <n v="7.15"/>
    <n v="2702.7000000000003"/>
    <x v="1"/>
    <x v="4"/>
    <n v="75.599999999999994"/>
    <n v="718.91819999999996"/>
    <n v="540.54"/>
    <n v="5"/>
    <n v="2.4"/>
    <x v="0"/>
    <x v="1"/>
    <x v="2"/>
  </r>
  <r>
    <x v="243"/>
    <x v="243"/>
    <x v="3"/>
    <s v="UN"/>
    <n v="114"/>
    <n v="6.85"/>
    <n v="780.9"/>
    <x v="1"/>
    <x v="4"/>
    <n v="37.799999999999997"/>
    <n v="344.37689999999998"/>
    <n v="258.92999999999995"/>
    <n v="3.0158730158730163"/>
    <n v="3.9789473684210521"/>
    <x v="0"/>
    <x v="1"/>
    <x v="2"/>
  </r>
  <r>
    <x v="373"/>
    <x v="373"/>
    <x v="3"/>
    <s v="UN"/>
    <n v="509"/>
    <n v="3.09"/>
    <n v="1572.81"/>
    <x v="1"/>
    <x v="4"/>
    <n v="124"/>
    <n v="567.07679999999993"/>
    <n v="383.15999999999997"/>
    <n v="4.104838709677419"/>
    <n v="2.9233791748526525"/>
    <x v="0"/>
    <x v="1"/>
    <x v="2"/>
  </r>
  <r>
    <x v="244"/>
    <x v="244"/>
    <x v="3"/>
    <s v="UN"/>
    <n v="23"/>
    <n v="53"/>
    <n v="1219"/>
    <x v="1"/>
    <x v="4"/>
    <n v="784"/>
    <n v="52355.519999999997"/>
    <n v="41552"/>
    <n v="2.9336734693877552E-2"/>
    <n v="409.04347826086956"/>
    <x v="2"/>
    <x v="2"/>
    <x v="0"/>
  </r>
  <r>
    <x v="244"/>
    <x v="244"/>
    <x v="3"/>
    <s v="UN"/>
    <n v="778"/>
    <n v="36"/>
    <n v="28008"/>
    <x v="1"/>
    <x v="4"/>
    <n v="820"/>
    <n v="47822.400000000001"/>
    <n v="29520"/>
    <n v="0.948780487804878"/>
    <n v="12.647814910025707"/>
    <x v="2"/>
    <x v="2"/>
    <x v="0"/>
  </r>
  <r>
    <x v="245"/>
    <x v="245"/>
    <x v="3"/>
    <s v="UN"/>
    <n v="306"/>
    <n v="61"/>
    <n v="18666"/>
    <x v="1"/>
    <x v="4"/>
    <n v="377"/>
    <n v="40014.78"/>
    <n v="22997"/>
    <n v="0.81167108753315653"/>
    <n v="14.784313725490195"/>
    <x v="2"/>
    <x v="2"/>
    <x v="0"/>
  </r>
  <r>
    <x v="145"/>
    <x v="145"/>
    <x v="3"/>
    <s v="UN"/>
    <n v="74"/>
    <n v="1.1200000000000001"/>
    <n v="82.88000000000001"/>
    <x v="1"/>
    <x v="4"/>
    <n v="127"/>
    <n v="201.98080000000002"/>
    <n v="142.24"/>
    <n v="0.58267716535433067"/>
    <n v="20.594594594594597"/>
    <x v="0"/>
    <x v="1"/>
    <x v="0"/>
  </r>
  <r>
    <x v="558"/>
    <x v="558"/>
    <x v="3"/>
    <s v="UN"/>
    <n v="1388"/>
    <n v="63"/>
    <n v="87444"/>
    <x v="1"/>
    <x v="4"/>
    <n v="600"/>
    <n v="46872"/>
    <n v="37800"/>
    <n v="2.3133333333333335"/>
    <n v="5.1873198847262243"/>
    <x v="0"/>
    <x v="2"/>
    <x v="0"/>
  </r>
  <r>
    <x v="558"/>
    <x v="558"/>
    <x v="3"/>
    <s v="UN"/>
    <n v="222"/>
    <n v="80"/>
    <n v="17760"/>
    <x v="1"/>
    <x v="4"/>
    <n v="358"/>
    <n v="39809.599999999999"/>
    <n v="28640"/>
    <n v="0.62011173184357538"/>
    <n v="19.351351351351354"/>
    <x v="0"/>
    <x v="2"/>
    <x v="0"/>
  </r>
  <r>
    <x v="558"/>
    <x v="558"/>
    <x v="3"/>
    <s v="UN"/>
    <n v="1046"/>
    <n v="48"/>
    <n v="50208"/>
    <x v="1"/>
    <x v="4"/>
    <n v="418"/>
    <n v="37720.32"/>
    <n v="20064"/>
    <n v="2.5023923444976077"/>
    <n v="4.7954110898661568"/>
    <x v="0"/>
    <x v="2"/>
    <x v="0"/>
  </r>
  <r>
    <x v="12"/>
    <x v="12"/>
    <x v="3"/>
    <s v="UN"/>
    <n v="385"/>
    <n v="7.84"/>
    <n v="3018.4"/>
    <x v="1"/>
    <x v="4"/>
    <n v="35"/>
    <n v="441.78399999999993"/>
    <n v="274.39999999999998"/>
    <n v="11"/>
    <n v="1.0909090909090908"/>
    <x v="0"/>
    <x v="0"/>
    <x v="3"/>
  </r>
  <r>
    <x v="148"/>
    <x v="148"/>
    <x v="3"/>
    <s v="UN"/>
    <n v="1689"/>
    <n v="6.5"/>
    <n v="10978.5"/>
    <x v="1"/>
    <x v="4"/>
    <n v="93.8"/>
    <n v="932.84099999999989"/>
    <n v="609.69999999999993"/>
    <n v="18.00639658848614"/>
    <n v="0.66642984014209594"/>
    <x v="0"/>
    <x v="0"/>
    <x v="1"/>
  </r>
  <r>
    <x v="551"/>
    <x v="551"/>
    <x v="3"/>
    <s v="UN"/>
    <n v="62"/>
    <n v="6.76"/>
    <n v="419.12"/>
    <x v="1"/>
    <x v="4"/>
    <n v="61.5"/>
    <n v="731.70240000000001"/>
    <n v="415.74"/>
    <n v="1.0081300813008129"/>
    <n v="11.903225806451614"/>
    <x v="0"/>
    <x v="0"/>
    <x v="0"/>
  </r>
  <r>
    <x v="551"/>
    <x v="551"/>
    <x v="3"/>
    <s v="UN"/>
    <n v="110"/>
    <n v="5.26"/>
    <n v="578.6"/>
    <x v="1"/>
    <x v="4"/>
    <n v="61"/>
    <n v="574.33940000000007"/>
    <n v="320.86"/>
    <n v="1.8032786885245902"/>
    <n v="6.6545454545454543"/>
    <x v="0"/>
    <x v="0"/>
    <x v="0"/>
  </r>
  <r>
    <x v="551"/>
    <x v="551"/>
    <x v="3"/>
    <s v="UN"/>
    <n v="860"/>
    <n v="4.8099999999999996"/>
    <n v="4136.5999999999995"/>
    <x v="1"/>
    <x v="4"/>
    <n v="57.3"/>
    <n v="380.34593999999993"/>
    <n v="275.61299999999994"/>
    <n v="15.008726003490402"/>
    <n v="0.79953488372093018"/>
    <x v="0"/>
    <x v="0"/>
    <x v="1"/>
  </r>
  <r>
    <x v="374"/>
    <x v="374"/>
    <x v="3"/>
    <s v="UN"/>
    <n v="1512"/>
    <n v="68"/>
    <n v="102816"/>
    <x v="1"/>
    <x v="4"/>
    <n v="793"/>
    <n v="101377.12"/>
    <n v="53924"/>
    <n v="1.9066834804539723"/>
    <n v="6.2936507936507935"/>
    <x v="1"/>
    <x v="2"/>
    <x v="0"/>
  </r>
  <r>
    <x v="499"/>
    <x v="499"/>
    <x v="3"/>
    <s v="UN"/>
    <n v="497"/>
    <n v="5.64"/>
    <n v="2803.08"/>
    <x v="1"/>
    <x v="4"/>
    <n v="103"/>
    <n v="946.89959999999996"/>
    <n v="580.91999999999996"/>
    <n v="4.825242718446602"/>
    <n v="2.4869215291750502"/>
    <x v="0"/>
    <x v="0"/>
    <x v="2"/>
  </r>
  <r>
    <x v="316"/>
    <x v="316"/>
    <x v="3"/>
    <s v="UN"/>
    <n v="276"/>
    <n v="7.63"/>
    <n v="2105.88"/>
    <x v="1"/>
    <x v="4"/>
    <n v="92"/>
    <n v="1081.0184000000002"/>
    <n v="701.96"/>
    <n v="3"/>
    <n v="4"/>
    <x v="0"/>
    <x v="0"/>
    <x v="2"/>
  </r>
  <r>
    <x v="316"/>
    <x v="316"/>
    <x v="3"/>
    <s v="UN"/>
    <n v="772"/>
    <n v="5.74"/>
    <n v="4431.28"/>
    <x v="1"/>
    <x v="4"/>
    <n v="48.2"/>
    <n v="489.70236000000006"/>
    <n v="276.66800000000001"/>
    <n v="16.016597510373444"/>
    <n v="0.74922279792746116"/>
    <x v="0"/>
    <x v="0"/>
    <x v="1"/>
  </r>
  <r>
    <x v="13"/>
    <x v="13"/>
    <x v="3"/>
    <s v="UN"/>
    <n v="247"/>
    <n v="2.57"/>
    <n v="634.79"/>
    <x v="1"/>
    <x v="4"/>
    <n v="82.3"/>
    <n v="393.41045999999994"/>
    <n v="211.51099999999997"/>
    <n v="3.0012150668286757"/>
    <n v="3.9983805668016195"/>
    <x v="0"/>
    <x v="0"/>
    <x v="2"/>
  </r>
  <r>
    <x v="13"/>
    <x v="13"/>
    <x v="3"/>
    <s v="UN"/>
    <n v="719"/>
    <n v="1.62"/>
    <n v="1164.78"/>
    <x v="1"/>
    <x v="4"/>
    <n v="78"/>
    <n v="176.90400000000002"/>
    <n v="126.36000000000001"/>
    <n v="9.2179487179487172"/>
    <n v="1.3018080667593881"/>
    <x v="0"/>
    <x v="0"/>
    <x v="3"/>
  </r>
  <r>
    <x v="500"/>
    <x v="500"/>
    <x v="3"/>
    <s v="UN"/>
    <n v="93"/>
    <n v="3.59"/>
    <n v="333.87"/>
    <x v="1"/>
    <x v="4"/>
    <n v="117"/>
    <n v="726.65190000000007"/>
    <n v="420.03"/>
    <n v="0.79487179487179482"/>
    <n v="15.096774193548388"/>
    <x v="0"/>
    <x v="0"/>
    <x v="0"/>
  </r>
  <r>
    <x v="500"/>
    <x v="500"/>
    <x v="3"/>
    <s v="UN"/>
    <n v="315"/>
    <n v="2.58"/>
    <n v="812.7"/>
    <x v="1"/>
    <x v="4"/>
    <n v="78.599999999999994"/>
    <n v="365.01839999999999"/>
    <n v="202.78799999999998"/>
    <n v="4.0076335877862599"/>
    <n v="2.9942857142857142"/>
    <x v="0"/>
    <x v="0"/>
    <x v="2"/>
  </r>
  <r>
    <x v="248"/>
    <x v="248"/>
    <x v="3"/>
    <s v="UN"/>
    <n v="829"/>
    <n v="5.41"/>
    <n v="4484.8900000000003"/>
    <x v="1"/>
    <x v="4"/>
    <n v="75.3"/>
    <n v="529.58489999999995"/>
    <n v="407.37299999999999"/>
    <n v="11.009296148738381"/>
    <n v="1.0899879372738237"/>
    <x v="0"/>
    <x v="0"/>
    <x v="3"/>
  </r>
  <r>
    <x v="14"/>
    <x v="14"/>
    <x v="3"/>
    <s v="UN"/>
    <n v="189"/>
    <n v="5.86"/>
    <n v="1107.54"/>
    <x v="1"/>
    <x v="4"/>
    <n v="62.8"/>
    <n v="599.85303999999996"/>
    <n v="368.00799999999998"/>
    <n v="3.0095541401273889"/>
    <n v="3.9873015873015869"/>
    <x v="0"/>
    <x v="1"/>
    <x v="2"/>
  </r>
  <r>
    <x v="14"/>
    <x v="14"/>
    <x v="3"/>
    <s v="UN"/>
    <n v="51"/>
    <n v="1.74"/>
    <n v="88.74"/>
    <x v="1"/>
    <x v="4"/>
    <n v="143"/>
    <n v="422.99400000000003"/>
    <n v="248.82"/>
    <n v="0.35664335664335667"/>
    <n v="33.647058823529406"/>
    <x v="0"/>
    <x v="1"/>
    <x v="0"/>
  </r>
  <r>
    <x v="14"/>
    <x v="14"/>
    <x v="3"/>
    <s v="UN"/>
    <n v="943"/>
    <n v="1.28"/>
    <n v="1207.04"/>
    <x v="1"/>
    <x v="4"/>
    <n v="109"/>
    <n v="253.92640000000003"/>
    <n v="139.52000000000001"/>
    <n v="8.6513761467889907"/>
    <n v="1.3870625662778366"/>
    <x v="0"/>
    <x v="1"/>
    <x v="3"/>
  </r>
  <r>
    <x v="518"/>
    <x v="518"/>
    <x v="3"/>
    <s v="UN"/>
    <n v="352"/>
    <n v="67"/>
    <n v="23584"/>
    <x v="1"/>
    <x v="4"/>
    <n v="976"/>
    <n v="122936.96000000001"/>
    <n v="65392"/>
    <n v="0.36065573770491804"/>
    <n v="33.272727272727273"/>
    <x v="1"/>
    <x v="2"/>
    <x v="0"/>
  </r>
  <r>
    <x v="150"/>
    <x v="150"/>
    <x v="3"/>
    <s v="UN"/>
    <n v="2"/>
    <n v="7.81"/>
    <n v="15.62"/>
    <x v="1"/>
    <x v="4"/>
    <n v="106"/>
    <n v="1556.3768"/>
    <n v="827.86"/>
    <n v="1.8867924528301886E-2"/>
    <n v="636"/>
    <x v="0"/>
    <x v="1"/>
    <x v="0"/>
  </r>
  <r>
    <x v="150"/>
    <x v="150"/>
    <x v="3"/>
    <s v="UN"/>
    <n v="1317"/>
    <n v="1.49"/>
    <n v="1962.33"/>
    <x v="1"/>
    <x v="4"/>
    <n v="137"/>
    <n v="387.84699999999998"/>
    <n v="204.13"/>
    <n v="9.6131386861313874"/>
    <n v="1.2482915717539862"/>
    <x v="0"/>
    <x v="1"/>
    <x v="3"/>
  </r>
  <r>
    <x v="150"/>
    <x v="150"/>
    <x v="3"/>
    <s v="UN"/>
    <n v="70"/>
    <n v="1.31"/>
    <n v="91.7"/>
    <x v="1"/>
    <x v="4"/>
    <n v="132"/>
    <n v="278.40120000000002"/>
    <n v="172.92000000000002"/>
    <n v="0.53030303030303028"/>
    <n v="22.62857142857143"/>
    <x v="0"/>
    <x v="1"/>
    <x v="0"/>
  </r>
  <r>
    <x v="15"/>
    <x v="15"/>
    <x v="3"/>
    <s v="UN"/>
    <n v="317"/>
    <n v="7.97"/>
    <n v="2526.4899999999998"/>
    <x v="1"/>
    <x v="4"/>
    <n v="18.600000000000001"/>
    <n v="194.19702000000001"/>
    <n v="148.24200000000002"/>
    <n v="17.043010752688172"/>
    <n v="0.70410094637223974"/>
    <x v="0"/>
    <x v="0"/>
    <x v="1"/>
  </r>
  <r>
    <x v="151"/>
    <x v="151"/>
    <x v="3"/>
    <s v="UN"/>
    <n v="843"/>
    <n v="6.18"/>
    <n v="5209.74"/>
    <x v="1"/>
    <x v="4"/>
    <n v="60.2"/>
    <n v="532.01148000000001"/>
    <n v="372.036"/>
    <n v="14.003322259136212"/>
    <n v="0.85693950177935951"/>
    <x v="0"/>
    <x v="0"/>
    <x v="1"/>
  </r>
  <r>
    <x v="151"/>
    <x v="151"/>
    <x v="3"/>
    <s v="UN"/>
    <n v="393"/>
    <n v="1.75"/>
    <n v="687.75"/>
    <x v="1"/>
    <x v="4"/>
    <n v="118"/>
    <n v="342.79"/>
    <n v="206.5"/>
    <n v="3.3305084745762712"/>
    <n v="3.6030534351145036"/>
    <x v="0"/>
    <x v="0"/>
    <x v="2"/>
  </r>
  <r>
    <x v="16"/>
    <x v="16"/>
    <x v="3"/>
    <s v="UN"/>
    <n v="67"/>
    <n v="4.92"/>
    <n v="329.64"/>
    <x v="1"/>
    <x v="4"/>
    <n v="90"/>
    <n v="761.6160000000001"/>
    <n v="442.8"/>
    <n v="0.74444444444444446"/>
    <n v="16.119402985074625"/>
    <x v="0"/>
    <x v="1"/>
    <x v="0"/>
  </r>
  <r>
    <x v="16"/>
    <x v="16"/>
    <x v="3"/>
    <s v="UN"/>
    <n v="630"/>
    <n v="2.8"/>
    <n v="1764"/>
    <x v="1"/>
    <x v="4"/>
    <n v="67"/>
    <n v="302.036"/>
    <n v="187.6"/>
    <n v="9.4029850746268657"/>
    <n v="1.2761904761904761"/>
    <x v="0"/>
    <x v="1"/>
    <x v="3"/>
  </r>
  <r>
    <x v="152"/>
    <x v="152"/>
    <x v="3"/>
    <s v="UN"/>
    <n v="169"/>
    <n v="5.44"/>
    <n v="919.36"/>
    <x v="1"/>
    <x v="4"/>
    <n v="84.4"/>
    <n v="739.20896000000005"/>
    <n v="459.13600000000008"/>
    <n v="2.0023696682464456"/>
    <n v="5.992899408284023"/>
    <x v="0"/>
    <x v="1"/>
    <x v="0"/>
  </r>
  <r>
    <x v="152"/>
    <x v="152"/>
    <x v="3"/>
    <s v="UN"/>
    <n v="439"/>
    <n v="3.5"/>
    <n v="1536.5"/>
    <x v="1"/>
    <x v="4"/>
    <n v="73"/>
    <n v="365.36500000000001"/>
    <n v="255.5"/>
    <n v="6.0136986301369859"/>
    <n v="1.9954441913439638"/>
    <x v="0"/>
    <x v="1"/>
    <x v="3"/>
  </r>
  <r>
    <x v="152"/>
    <x v="152"/>
    <x v="3"/>
    <s v="UN"/>
    <n v="452"/>
    <n v="4.28"/>
    <n v="1934.5600000000002"/>
    <x v="1"/>
    <x v="4"/>
    <n v="45.2"/>
    <n v="338.548"/>
    <n v="193.45600000000002"/>
    <n v="10"/>
    <n v="1.2"/>
    <x v="0"/>
    <x v="1"/>
    <x v="3"/>
  </r>
  <r>
    <x v="427"/>
    <x v="427"/>
    <x v="3"/>
    <s v="UN"/>
    <n v="258"/>
    <n v="6.65"/>
    <n v="1715.7"/>
    <x v="1"/>
    <x v="4"/>
    <n v="64.3"/>
    <n v="662.7722500000001"/>
    <n v="427.59500000000003"/>
    <n v="4.0124416796267495"/>
    <n v="2.9906976744186049"/>
    <x v="0"/>
    <x v="0"/>
    <x v="2"/>
  </r>
  <r>
    <x v="427"/>
    <x v="427"/>
    <x v="3"/>
    <s v="UN"/>
    <n v="50"/>
    <n v="4.79"/>
    <n v="239.5"/>
    <x v="1"/>
    <x v="4"/>
    <n v="49.4"/>
    <n v="373.86908000000005"/>
    <n v="236.626"/>
    <n v="1.0121457489878543"/>
    <n v="11.856"/>
    <x v="0"/>
    <x v="0"/>
    <x v="0"/>
  </r>
  <r>
    <x v="478"/>
    <x v="478"/>
    <x v="3"/>
    <s v="UN"/>
    <n v="71"/>
    <n v="2.78"/>
    <n v="197.38"/>
    <x v="1"/>
    <x v="4"/>
    <n v="62"/>
    <n v="306.80079999999998"/>
    <n v="172.35999999999999"/>
    <n v="1.1451612903225807"/>
    <n v="10.478873239436618"/>
    <x v="0"/>
    <x v="1"/>
    <x v="0"/>
  </r>
  <r>
    <x v="478"/>
    <x v="478"/>
    <x v="3"/>
    <s v="UN"/>
    <n v="134"/>
    <n v="1.51"/>
    <n v="202.34"/>
    <x v="1"/>
    <x v="4"/>
    <n v="97"/>
    <n v="197.7345"/>
    <n v="146.47"/>
    <n v="1.3814432989690721"/>
    <n v="8.6865671641791042"/>
    <x v="0"/>
    <x v="1"/>
    <x v="0"/>
  </r>
  <r>
    <x v="18"/>
    <x v="18"/>
    <x v="3"/>
    <s v="UN"/>
    <n v="443"/>
    <n v="7.55"/>
    <n v="3344.65"/>
    <x v="1"/>
    <x v="4"/>
    <n v="63.2"/>
    <n v="591.67840000000001"/>
    <n v="477.16"/>
    <n v="7.0094936708860756"/>
    <n v="1.7119638826185102"/>
    <x v="0"/>
    <x v="1"/>
    <x v="3"/>
  </r>
  <r>
    <x v="18"/>
    <x v="18"/>
    <x v="3"/>
    <s v="UN"/>
    <n v="693"/>
    <n v="1.32"/>
    <n v="914.76"/>
    <x v="1"/>
    <x v="4"/>
    <n v="75"/>
    <n v="128.69999999999999"/>
    <n v="99"/>
    <n v="9.24"/>
    <n v="1.2987012987012987"/>
    <x v="0"/>
    <x v="1"/>
    <x v="3"/>
  </r>
  <r>
    <x v="479"/>
    <x v="479"/>
    <x v="3"/>
    <s v="UN"/>
    <n v="59"/>
    <n v="5.21"/>
    <n v="307.39"/>
    <x v="1"/>
    <x v="4"/>
    <n v="111"/>
    <n v="1075.6565999999998"/>
    <n v="578.30999999999995"/>
    <n v="0.53153153153153154"/>
    <n v="22.576271186440678"/>
    <x v="0"/>
    <x v="0"/>
    <x v="0"/>
  </r>
  <r>
    <x v="479"/>
    <x v="479"/>
    <x v="3"/>
    <s v="UN"/>
    <n v="753"/>
    <n v="35.799999999999997"/>
    <n v="26957.399999999998"/>
    <x v="1"/>
    <x v="4"/>
    <n v="0"/>
    <n v="0"/>
    <n v="0"/>
    <n v="0"/>
    <n v="0"/>
    <x v="0"/>
    <x v="0"/>
    <x v="4"/>
  </r>
  <r>
    <x v="480"/>
    <x v="480"/>
    <x v="3"/>
    <s v="UN"/>
    <n v="101"/>
    <n v="73"/>
    <n v="7373"/>
    <x v="1"/>
    <x v="4"/>
    <n v="756"/>
    <n v="77263.199999999997"/>
    <n v="55188"/>
    <n v="0.1335978835978836"/>
    <n v="89.821782178217816"/>
    <x v="1"/>
    <x v="2"/>
    <x v="0"/>
  </r>
  <r>
    <x v="480"/>
    <x v="480"/>
    <x v="3"/>
    <s v="UN"/>
    <n v="813"/>
    <n v="35"/>
    <n v="28455"/>
    <x v="1"/>
    <x v="4"/>
    <n v="985"/>
    <n v="45851.75"/>
    <n v="34475"/>
    <n v="0.82538071065989849"/>
    <n v="14.538745387453874"/>
    <x v="1"/>
    <x v="2"/>
    <x v="0"/>
  </r>
  <r>
    <x v="154"/>
    <x v="154"/>
    <x v="3"/>
    <s v="UN"/>
    <n v="1002"/>
    <n v="56"/>
    <n v="56112"/>
    <x v="1"/>
    <x v="4"/>
    <n v="783"/>
    <n v="74541.600000000006"/>
    <n v="43848"/>
    <n v="1.2796934865900382"/>
    <n v="9.3772455089820372"/>
    <x v="1"/>
    <x v="2"/>
    <x v="0"/>
  </r>
  <r>
    <x v="154"/>
    <x v="154"/>
    <x v="3"/>
    <s v="UN"/>
    <n v="335"/>
    <n v="38"/>
    <n v="12730"/>
    <x v="1"/>
    <x v="4"/>
    <n v="675"/>
    <n v="47709"/>
    <n v="25650"/>
    <n v="0.49629629629629629"/>
    <n v="24.17910447761194"/>
    <x v="1"/>
    <x v="2"/>
    <x v="0"/>
  </r>
  <r>
    <x v="156"/>
    <x v="156"/>
    <x v="3"/>
    <s v="UN"/>
    <n v="945"/>
    <n v="67"/>
    <n v="63315"/>
    <x v="1"/>
    <x v="4"/>
    <n v="902"/>
    <n v="74333.820000000007"/>
    <n v="60434"/>
    <n v="1.0476718403547671"/>
    <n v="11.453968253968254"/>
    <x v="2"/>
    <x v="2"/>
    <x v="0"/>
  </r>
  <r>
    <x v="428"/>
    <x v="428"/>
    <x v="3"/>
    <s v="UN"/>
    <n v="1540"/>
    <n v="4.68"/>
    <n v="7207.2"/>
    <x v="1"/>
    <x v="4"/>
    <n v="96.2"/>
    <n v="661.81752000000006"/>
    <n v="450.21600000000001"/>
    <n v="16.008316008316008"/>
    <n v="0.74961038961038962"/>
    <x v="0"/>
    <x v="0"/>
    <x v="1"/>
  </r>
  <r>
    <x v="157"/>
    <x v="157"/>
    <x v="3"/>
    <s v="UN"/>
    <n v="161"/>
    <n v="5.07"/>
    <n v="816.2700000000001"/>
    <x v="1"/>
    <x v="4"/>
    <n v="78"/>
    <n v="482.46120000000002"/>
    <n v="395.46000000000004"/>
    <n v="2.0641025641025643"/>
    <n v="5.8136645962732914"/>
    <x v="0"/>
    <x v="0"/>
    <x v="0"/>
  </r>
  <r>
    <x v="157"/>
    <x v="157"/>
    <x v="3"/>
    <s v="UN"/>
    <n v="495"/>
    <n v="1.88"/>
    <n v="930.59999999999991"/>
    <x v="1"/>
    <x v="4"/>
    <n v="132"/>
    <n v="454.13279999999997"/>
    <n v="248.16"/>
    <n v="3.75"/>
    <n v="3.2"/>
    <x v="0"/>
    <x v="0"/>
    <x v="2"/>
  </r>
  <r>
    <x v="430"/>
    <x v="430"/>
    <x v="3"/>
    <s v="UN"/>
    <n v="266"/>
    <n v="2.69"/>
    <n v="715.54"/>
    <x v="1"/>
    <x v="4"/>
    <n v="54"/>
    <n v="210.62699999999998"/>
    <n v="145.26"/>
    <n v="4.9259259259259256"/>
    <n v="2.4360902255639099"/>
    <x v="0"/>
    <x v="0"/>
    <x v="2"/>
  </r>
  <r>
    <x v="160"/>
    <x v="160"/>
    <x v="3"/>
    <s v="UN"/>
    <n v="181"/>
    <n v="80"/>
    <n v="14480"/>
    <x v="1"/>
    <x v="4"/>
    <n v="501"/>
    <n v="51302.400000000001"/>
    <n v="40080"/>
    <n v="0.36127744510978044"/>
    <n v="33.215469613259671"/>
    <x v="1"/>
    <x v="2"/>
    <x v="0"/>
  </r>
  <r>
    <x v="160"/>
    <x v="160"/>
    <x v="3"/>
    <s v="UN"/>
    <n v="687"/>
    <n v="30"/>
    <n v="20610"/>
    <x v="1"/>
    <x v="4"/>
    <n v="741"/>
    <n v="30899.7"/>
    <n v="22230"/>
    <n v="0.92712550607287447"/>
    <n v="12.943231441048034"/>
    <x v="1"/>
    <x v="2"/>
    <x v="0"/>
  </r>
  <r>
    <x v="431"/>
    <x v="431"/>
    <x v="3"/>
    <s v="UN"/>
    <n v="1256"/>
    <n v="4.5599999999999996"/>
    <n v="5727.36"/>
    <x v="1"/>
    <x v="4"/>
    <n v="78.5"/>
    <n v="493.98479999999995"/>
    <n v="357.96"/>
    <n v="16"/>
    <n v="0.75"/>
    <x v="0"/>
    <x v="1"/>
    <x v="1"/>
  </r>
  <r>
    <x v="431"/>
    <x v="431"/>
    <x v="3"/>
    <s v="UN"/>
    <n v="203"/>
    <n v="2.15"/>
    <n v="436.45"/>
    <x v="1"/>
    <x v="4"/>
    <n v="62"/>
    <n v="229.27599999999998"/>
    <n v="133.29999999999998"/>
    <n v="3.274193548387097"/>
    <n v="3.6650246305418719"/>
    <x v="0"/>
    <x v="1"/>
    <x v="2"/>
  </r>
  <r>
    <x v="249"/>
    <x v="249"/>
    <x v="3"/>
    <s v="UN"/>
    <n v="544"/>
    <n v="4.62"/>
    <n v="2513.2800000000002"/>
    <x v="1"/>
    <x v="4"/>
    <n v="68"/>
    <n v="537.21360000000004"/>
    <n v="314.16000000000003"/>
    <n v="8"/>
    <n v="1.5"/>
    <x v="0"/>
    <x v="0"/>
    <x v="3"/>
  </r>
  <r>
    <x v="249"/>
    <x v="249"/>
    <x v="3"/>
    <s v="UN"/>
    <n v="0"/>
    <n v="7.91"/>
    <n v="0"/>
    <x v="1"/>
    <x v="4"/>
    <n v="42.3"/>
    <n v="461.73833999999994"/>
    <n v="334.59299999999996"/>
    <n v="0"/>
    <n v="0"/>
    <x v="0"/>
    <x v="0"/>
    <x v="0"/>
  </r>
  <r>
    <x v="249"/>
    <x v="249"/>
    <x v="3"/>
    <s v="UN"/>
    <n v="72"/>
    <n v="6.1"/>
    <n v="439.2"/>
    <x v="1"/>
    <x v="4"/>
    <n v="23.7"/>
    <n v="248.66039999999998"/>
    <n v="144.57"/>
    <n v="3.037974683544304"/>
    <n v="3.9499999999999997"/>
    <x v="0"/>
    <x v="0"/>
    <x v="2"/>
  </r>
  <r>
    <x v="20"/>
    <x v="20"/>
    <x v="3"/>
    <s v="UN"/>
    <n v="1511"/>
    <n v="72"/>
    <n v="108792"/>
    <x v="1"/>
    <x v="4"/>
    <n v="629"/>
    <n v="85594.32"/>
    <n v="45288"/>
    <n v="2.4022257551669317"/>
    <n v="4.9953673064195891"/>
    <x v="1"/>
    <x v="2"/>
    <x v="0"/>
  </r>
  <r>
    <x v="537"/>
    <x v="537"/>
    <x v="3"/>
    <s v="UN"/>
    <n v="717"/>
    <n v="5.65"/>
    <n v="4051.05"/>
    <x v="1"/>
    <x v="4"/>
    <n v="51.2"/>
    <n v="422.34880000000004"/>
    <n v="289.28000000000003"/>
    <n v="14.00390625"/>
    <n v="0.85690376569037652"/>
    <x v="0"/>
    <x v="1"/>
    <x v="1"/>
  </r>
  <r>
    <x v="537"/>
    <x v="537"/>
    <x v="3"/>
    <s v="UN"/>
    <n v="223"/>
    <n v="5.64"/>
    <n v="1257.72"/>
    <x v="1"/>
    <x v="4"/>
    <n v="44.6"/>
    <n v="364.73879999999997"/>
    <n v="251.54399999999998"/>
    <n v="5"/>
    <n v="2.4"/>
    <x v="0"/>
    <x v="1"/>
    <x v="2"/>
  </r>
  <r>
    <x v="537"/>
    <x v="537"/>
    <x v="3"/>
    <s v="UN"/>
    <n v="810"/>
    <n v="1.3"/>
    <n v="1053"/>
    <x v="1"/>
    <x v="4"/>
    <n v="121"/>
    <n v="275.27500000000003"/>
    <n v="157.30000000000001"/>
    <n v="6.6942148760330582"/>
    <n v="1.7925925925925925"/>
    <x v="0"/>
    <x v="1"/>
    <x v="3"/>
  </r>
  <r>
    <x v="21"/>
    <x v="21"/>
    <x v="3"/>
    <s v="UN"/>
    <n v="150"/>
    <n v="4.62"/>
    <n v="693"/>
    <x v="1"/>
    <x v="4"/>
    <n v="51"/>
    <n v="318.08699999999999"/>
    <n v="235.62"/>
    <n v="2.9411764705882355"/>
    <n v="4.08"/>
    <x v="0"/>
    <x v="1"/>
    <x v="0"/>
  </r>
  <r>
    <x v="21"/>
    <x v="21"/>
    <x v="3"/>
    <s v="UN"/>
    <n v="256"/>
    <n v="1.85"/>
    <n v="473.6"/>
    <x v="1"/>
    <x v="4"/>
    <n v="69"/>
    <n v="163.392"/>
    <n v="127.65"/>
    <n v="3.7101449275362319"/>
    <n v="3.234375"/>
    <x v="0"/>
    <x v="1"/>
    <x v="2"/>
  </r>
  <r>
    <x v="379"/>
    <x v="379"/>
    <x v="3"/>
    <s v="UN"/>
    <n v="525"/>
    <n v="1.93"/>
    <n v="1013.25"/>
    <x v="1"/>
    <x v="4"/>
    <n v="52"/>
    <n v="130.46799999999999"/>
    <n v="100.36"/>
    <n v="10.096153846153847"/>
    <n v="1.1885714285714286"/>
    <x v="0"/>
    <x v="0"/>
    <x v="3"/>
  </r>
  <r>
    <x v="380"/>
    <x v="380"/>
    <x v="3"/>
    <s v="UN"/>
    <n v="741"/>
    <n v="7.02"/>
    <n v="5201.82"/>
    <x v="1"/>
    <x v="4"/>
    <n v="82.3"/>
    <n v="907.06122000000005"/>
    <n v="577.74599999999998"/>
    <n v="9.0036452004860266"/>
    <n v="1.3327935222672065"/>
    <x v="0"/>
    <x v="0"/>
    <x v="3"/>
  </r>
  <r>
    <x v="22"/>
    <x v="22"/>
    <x v="3"/>
    <s v="UN"/>
    <n v="466"/>
    <n v="4.51"/>
    <n v="2101.66"/>
    <x v="1"/>
    <x v="4"/>
    <n v="111"/>
    <n v="645.78689999999995"/>
    <n v="500.60999999999996"/>
    <n v="4.198198198198198"/>
    <n v="2.8583690987124464"/>
    <x v="0"/>
    <x v="1"/>
    <x v="2"/>
  </r>
  <r>
    <x v="23"/>
    <x v="23"/>
    <x v="3"/>
    <s v="UN"/>
    <n v="0"/>
    <n v="5.78"/>
    <n v="0"/>
    <x v="1"/>
    <x v="4"/>
    <n v="91"/>
    <n v="788.97"/>
    <n v="525.98"/>
    <n v="0"/>
    <n v="0"/>
    <x v="0"/>
    <x v="0"/>
    <x v="0"/>
  </r>
  <r>
    <x v="432"/>
    <x v="432"/>
    <x v="3"/>
    <s v="UN"/>
    <n v="429"/>
    <n v="4.66"/>
    <n v="1999.14"/>
    <x v="1"/>
    <x v="4"/>
    <n v="39"/>
    <n v="230.8098"/>
    <n v="181.74"/>
    <n v="11"/>
    <n v="1.0909090909090908"/>
    <x v="0"/>
    <x v="1"/>
    <x v="3"/>
  </r>
  <r>
    <x v="433"/>
    <x v="433"/>
    <x v="3"/>
    <s v="UN"/>
    <n v="1570"/>
    <n v="3.82"/>
    <n v="5997.4"/>
    <x v="1"/>
    <x v="4"/>
    <n v="92.3"/>
    <n v="458.3617999999999"/>
    <n v="352.58599999999996"/>
    <n v="17.009750812567713"/>
    <n v="0.70547770700636947"/>
    <x v="0"/>
    <x v="0"/>
    <x v="1"/>
  </r>
  <r>
    <x v="434"/>
    <x v="434"/>
    <x v="3"/>
    <s v="UN"/>
    <n v="288"/>
    <n v="5.82"/>
    <n v="1676.16"/>
    <x v="1"/>
    <x v="4"/>
    <n v="150"/>
    <n v="1178.55"/>
    <n v="873"/>
    <n v="1.92"/>
    <n v="6.25"/>
    <x v="0"/>
    <x v="0"/>
    <x v="0"/>
  </r>
  <r>
    <x v="253"/>
    <x v="253"/>
    <x v="3"/>
    <s v="UN"/>
    <n v="224"/>
    <n v="3.54"/>
    <n v="792.96"/>
    <x v="1"/>
    <x v="4"/>
    <n v="101"/>
    <n v="439.77420000000006"/>
    <n v="357.54"/>
    <n v="2.217821782178218"/>
    <n v="5.4107142857142856"/>
    <x v="0"/>
    <x v="1"/>
    <x v="0"/>
  </r>
  <r>
    <x v="25"/>
    <x v="25"/>
    <x v="3"/>
    <s v="UN"/>
    <n v="213"/>
    <n v="38"/>
    <n v="8094"/>
    <x v="1"/>
    <x v="4"/>
    <n v="808"/>
    <n v="56802.400000000001"/>
    <n v="30704"/>
    <n v="0.26361386138613863"/>
    <n v="45.521126760563376"/>
    <x v="1"/>
    <x v="2"/>
    <x v="0"/>
  </r>
  <r>
    <x v="164"/>
    <x v="164"/>
    <x v="3"/>
    <s v="UN"/>
    <n v="315"/>
    <n v="1.6"/>
    <n v="504"/>
    <x v="1"/>
    <x v="4"/>
    <n v="129"/>
    <n v="381.84"/>
    <n v="206.4"/>
    <n v="2.441860465116279"/>
    <n v="4.9142857142857146"/>
    <x v="0"/>
    <x v="1"/>
    <x v="0"/>
  </r>
  <r>
    <x v="26"/>
    <x v="26"/>
    <x v="3"/>
    <s v="UN"/>
    <n v="1302"/>
    <n v="4.9000000000000004"/>
    <n v="6379.8"/>
    <x v="1"/>
    <x v="4"/>
    <n v="93"/>
    <n v="574.18200000000002"/>
    <n v="455.70000000000005"/>
    <n v="14"/>
    <n v="0.8571428571428571"/>
    <x v="0"/>
    <x v="0"/>
    <x v="1"/>
  </r>
  <r>
    <x v="255"/>
    <x v="255"/>
    <x v="3"/>
    <s v="UN"/>
    <n v="621"/>
    <n v="3.96"/>
    <n v="2459.16"/>
    <x v="1"/>
    <x v="4"/>
    <n v="88.7"/>
    <n v="586.59084000000007"/>
    <n v="351.25200000000001"/>
    <n v="7.0011273957158959"/>
    <n v="1.714009661835749"/>
    <x v="0"/>
    <x v="1"/>
    <x v="3"/>
  </r>
  <r>
    <x v="256"/>
    <x v="256"/>
    <x v="3"/>
    <s v="UN"/>
    <n v="531"/>
    <n v="50"/>
    <n v="26550"/>
    <x v="1"/>
    <x v="4"/>
    <n v="687"/>
    <n v="60112.5"/>
    <n v="34350"/>
    <n v="0.77292576419213976"/>
    <n v="15.525423728813559"/>
    <x v="1"/>
    <x v="2"/>
    <x v="0"/>
  </r>
  <r>
    <x v="552"/>
    <x v="552"/>
    <x v="3"/>
    <s v="UN"/>
    <n v="350"/>
    <n v="7.73"/>
    <n v="2705.5"/>
    <x v="1"/>
    <x v="4"/>
    <n v="23.3"/>
    <n v="253.95369000000002"/>
    <n v="180.10900000000001"/>
    <n v="15.02145922746781"/>
    <n v="0.79885714285714293"/>
    <x v="0"/>
    <x v="0"/>
    <x v="1"/>
  </r>
  <r>
    <x v="552"/>
    <x v="552"/>
    <x v="3"/>
    <s v="UN"/>
    <n v="722"/>
    <n v="29"/>
    <n v="20938"/>
    <x v="1"/>
    <x v="4"/>
    <n v="0"/>
    <n v="0"/>
    <n v="0"/>
    <n v="0"/>
    <n v="0"/>
    <x v="0"/>
    <x v="0"/>
    <x v="4"/>
  </r>
  <r>
    <x v="27"/>
    <x v="27"/>
    <x v="3"/>
    <s v="UN"/>
    <n v="237"/>
    <n v="4.74"/>
    <n v="1123.3800000000001"/>
    <x v="1"/>
    <x v="4"/>
    <n v="0"/>
    <n v="0"/>
    <n v="0"/>
    <n v="0"/>
    <n v="0"/>
    <x v="0"/>
    <x v="0"/>
    <x v="4"/>
  </r>
  <r>
    <x v="27"/>
    <x v="27"/>
    <x v="3"/>
    <s v="UN"/>
    <n v="813"/>
    <n v="5.5"/>
    <n v="4471.5"/>
    <x v="1"/>
    <x v="4"/>
    <n v="81.3"/>
    <n v="778.04099999999994"/>
    <n v="447.15"/>
    <n v="10"/>
    <n v="1.2"/>
    <x v="0"/>
    <x v="0"/>
    <x v="3"/>
  </r>
  <r>
    <x v="27"/>
    <x v="27"/>
    <x v="3"/>
    <s v="UN"/>
    <n v="266"/>
    <n v="5.09"/>
    <n v="1353.94"/>
    <x v="1"/>
    <x v="4"/>
    <n v="90"/>
    <n v="723.79799999999989"/>
    <n v="458.09999999999997"/>
    <n v="2.9555555555555557"/>
    <n v="4.0601503759398492"/>
    <x v="0"/>
    <x v="0"/>
    <x v="0"/>
  </r>
  <r>
    <x v="28"/>
    <x v="28"/>
    <x v="3"/>
    <s v="UN"/>
    <n v="235"/>
    <n v="4.2"/>
    <n v="987"/>
    <x v="1"/>
    <x v="4"/>
    <n v="33.5"/>
    <n v="251.85300000000004"/>
    <n v="140.70000000000002"/>
    <n v="7.0149253731343286"/>
    <n v="1.7106382978723405"/>
    <x v="0"/>
    <x v="0"/>
    <x v="3"/>
  </r>
  <r>
    <x v="28"/>
    <x v="28"/>
    <x v="3"/>
    <s v="UN"/>
    <n v="966"/>
    <n v="2.85"/>
    <n v="2753.1"/>
    <x v="1"/>
    <x v="4"/>
    <n v="56.8"/>
    <n v="215.3004"/>
    <n v="161.88"/>
    <n v="17.007042253521128"/>
    <n v="0.7055900621118012"/>
    <x v="0"/>
    <x v="0"/>
    <x v="1"/>
  </r>
  <r>
    <x v="320"/>
    <x v="320"/>
    <x v="3"/>
    <s v="UN"/>
    <n v="320"/>
    <n v="7.95"/>
    <n v="2544"/>
    <x v="1"/>
    <x v="4"/>
    <n v="24.6"/>
    <n v="297.26640000000003"/>
    <n v="195.57000000000002"/>
    <n v="13.008130081300813"/>
    <n v="0.92249999999999999"/>
    <x v="0"/>
    <x v="1"/>
    <x v="1"/>
  </r>
  <r>
    <x v="437"/>
    <x v="437"/>
    <x v="3"/>
    <s v="UN"/>
    <n v="425"/>
    <n v="3"/>
    <n v="1275"/>
    <x v="1"/>
    <x v="4"/>
    <n v="60.6"/>
    <n v="250.88400000000001"/>
    <n v="181.8"/>
    <n v="7.0132013201320129"/>
    <n v="1.7110588235294117"/>
    <x v="0"/>
    <x v="1"/>
    <x v="3"/>
  </r>
  <r>
    <x v="321"/>
    <x v="321"/>
    <x v="3"/>
    <s v="UN"/>
    <n v="1168"/>
    <n v="2.64"/>
    <n v="3083.52"/>
    <x v="1"/>
    <x v="4"/>
    <n v="89.8"/>
    <n v="341.38368000000003"/>
    <n v="237.072"/>
    <n v="13.006681514476615"/>
    <n v="0.92260273972602735"/>
    <x v="0"/>
    <x v="1"/>
    <x v="1"/>
  </r>
  <r>
    <x v="322"/>
    <x v="322"/>
    <x v="3"/>
    <s v="UN"/>
    <n v="602"/>
    <n v="5.83"/>
    <n v="3509.66"/>
    <x v="1"/>
    <x v="4"/>
    <n v="86"/>
    <n v="721.98720000000003"/>
    <n v="501.38"/>
    <n v="7"/>
    <n v="1.7142857142857142"/>
    <x v="0"/>
    <x v="1"/>
    <x v="3"/>
  </r>
  <r>
    <x v="31"/>
    <x v="31"/>
    <x v="3"/>
    <s v="UN"/>
    <n v="798"/>
    <n v="7.31"/>
    <n v="5833.38"/>
    <x v="1"/>
    <x v="4"/>
    <n v="88.6"/>
    <n v="1023.3122799999999"/>
    <n v="647.66599999999994"/>
    <n v="9.0067720090293459"/>
    <n v="1.332330827067669"/>
    <x v="0"/>
    <x v="0"/>
    <x v="3"/>
  </r>
  <r>
    <x v="166"/>
    <x v="166"/>
    <x v="3"/>
    <s v="UN"/>
    <n v="330"/>
    <n v="2.2000000000000002"/>
    <n v="726.00000000000011"/>
    <x v="1"/>
    <x v="4"/>
    <n v="82.3"/>
    <n v="237.18860000000001"/>
    <n v="181.06"/>
    <n v="4.0097205346294045"/>
    <n v="2.9927272727272727"/>
    <x v="0"/>
    <x v="1"/>
    <x v="2"/>
  </r>
  <r>
    <x v="323"/>
    <x v="323"/>
    <x v="3"/>
    <s v="UN"/>
    <n v="1020"/>
    <n v="3.57"/>
    <n v="3641.3999999999996"/>
    <x v="1"/>
    <x v="4"/>
    <n v="63.7"/>
    <n v="304.72806000000003"/>
    <n v="227.40899999999999"/>
    <n v="16.012558869701728"/>
    <n v="0.74941176470588233"/>
    <x v="0"/>
    <x v="1"/>
    <x v="1"/>
  </r>
  <r>
    <x v="323"/>
    <x v="323"/>
    <x v="3"/>
    <s v="UN"/>
    <n v="364"/>
    <n v="2.15"/>
    <n v="782.6"/>
    <x v="1"/>
    <x v="4"/>
    <n v="88"/>
    <n v="300.82799999999997"/>
    <n v="189.2"/>
    <n v="4.1363636363636367"/>
    <n v="2.901098901098901"/>
    <x v="0"/>
    <x v="1"/>
    <x v="2"/>
  </r>
  <r>
    <x v="324"/>
    <x v="324"/>
    <x v="3"/>
    <s v="UN"/>
    <n v="623"/>
    <n v="7.02"/>
    <n v="4373.46"/>
    <x v="1"/>
    <x v="4"/>
    <n v="69.2"/>
    <n v="859.83767999999998"/>
    <n v="485.78399999999999"/>
    <n v="9.002890173410405"/>
    <n v="1.3329052969502406"/>
    <x v="0"/>
    <x v="0"/>
    <x v="3"/>
  </r>
  <r>
    <x v="324"/>
    <x v="324"/>
    <x v="3"/>
    <s v="UN"/>
    <n v="759"/>
    <n v="3.21"/>
    <n v="2436.39"/>
    <x v="1"/>
    <x v="4"/>
    <n v="50.6"/>
    <n v="308.60940000000005"/>
    <n v="162.42600000000002"/>
    <n v="15"/>
    <n v="0.8"/>
    <x v="0"/>
    <x v="0"/>
    <x v="1"/>
  </r>
  <r>
    <x v="520"/>
    <x v="520"/>
    <x v="3"/>
    <s v="UN"/>
    <n v="967"/>
    <n v="7.67"/>
    <n v="7416.89"/>
    <x v="1"/>
    <x v="4"/>
    <n v="60.4"/>
    <n v="870.94383999999991"/>
    <n v="463.26799999999997"/>
    <n v="16.009933774834437"/>
    <n v="0.74953464322647367"/>
    <x v="0"/>
    <x v="0"/>
    <x v="1"/>
  </r>
  <r>
    <x v="520"/>
    <x v="520"/>
    <x v="3"/>
    <s v="UN"/>
    <n v="902"/>
    <n v="4.28"/>
    <n v="3860.5600000000004"/>
    <x v="1"/>
    <x v="4"/>
    <n v="50.1"/>
    <n v="360.23904000000005"/>
    <n v="214.42800000000003"/>
    <n v="18.003992015968063"/>
    <n v="0.66651884700665198"/>
    <x v="0"/>
    <x v="0"/>
    <x v="1"/>
  </r>
  <r>
    <x v="32"/>
    <x v="32"/>
    <x v="3"/>
    <s v="UN"/>
    <n v="1073"/>
    <n v="4.99"/>
    <n v="5354.27"/>
    <x v="1"/>
    <x v="4"/>
    <n v="89.4"/>
    <n v="579.93780000000004"/>
    <n v="446.10600000000005"/>
    <n v="12.002237136465324"/>
    <n v="0.99981360671015851"/>
    <x v="0"/>
    <x v="0"/>
    <x v="1"/>
  </r>
  <r>
    <x v="32"/>
    <x v="32"/>
    <x v="3"/>
    <s v="UN"/>
    <n v="261"/>
    <n v="5.18"/>
    <n v="1351.98"/>
    <x v="1"/>
    <x v="4"/>
    <n v="43.4"/>
    <n v="377.68415999999996"/>
    <n v="224.81199999999998"/>
    <n v="6.0138248847926272"/>
    <n v="1.9954022988505746"/>
    <x v="0"/>
    <x v="0"/>
    <x v="3"/>
  </r>
  <r>
    <x v="258"/>
    <x v="258"/>
    <x v="3"/>
    <s v="UN"/>
    <n v="761"/>
    <n v="1.79"/>
    <n v="1362.19"/>
    <x v="1"/>
    <x v="4"/>
    <n v="62"/>
    <n v="148.7132"/>
    <n v="110.98"/>
    <n v="12.274193548387096"/>
    <n v="0.97766097240473071"/>
    <x v="0"/>
    <x v="1"/>
    <x v="1"/>
  </r>
  <r>
    <x v="382"/>
    <x v="382"/>
    <x v="3"/>
    <s v="UN"/>
    <n v="922"/>
    <n v="71"/>
    <n v="65462"/>
    <x v="1"/>
    <x v="4"/>
    <n v="922"/>
    <n v="106048.44"/>
    <n v="65462"/>
    <n v="1"/>
    <n v="12"/>
    <x v="1"/>
    <x v="2"/>
    <x v="0"/>
  </r>
  <r>
    <x v="382"/>
    <x v="382"/>
    <x v="3"/>
    <s v="UN"/>
    <n v="13"/>
    <n v="71"/>
    <n v="923"/>
    <x v="1"/>
    <x v="4"/>
    <n v="371"/>
    <n v="48994.26"/>
    <n v="26341"/>
    <n v="3.5040431266846361E-2"/>
    <n v="342.46153846153845"/>
    <x v="1"/>
    <x v="2"/>
    <x v="0"/>
  </r>
  <r>
    <x v="34"/>
    <x v="34"/>
    <x v="3"/>
    <s v="UN"/>
    <n v="1229"/>
    <n v="6.79"/>
    <n v="8344.91"/>
    <x v="1"/>
    <x v="4"/>
    <n v="0"/>
    <n v="0"/>
    <n v="0"/>
    <n v="0"/>
    <n v="0"/>
    <x v="0"/>
    <x v="0"/>
    <x v="4"/>
  </r>
  <r>
    <x v="34"/>
    <x v="34"/>
    <x v="3"/>
    <s v="UN"/>
    <n v="323"/>
    <n v="28.6"/>
    <n v="9237.8000000000011"/>
    <x v="1"/>
    <x v="4"/>
    <n v="0"/>
    <n v="0"/>
    <n v="0"/>
    <n v="0"/>
    <n v="0"/>
    <x v="0"/>
    <x v="0"/>
    <x v="4"/>
  </r>
  <r>
    <x v="35"/>
    <x v="35"/>
    <x v="3"/>
    <s v="UN"/>
    <n v="92"/>
    <n v="4.62"/>
    <n v="425.04"/>
    <x v="1"/>
    <x v="4"/>
    <n v="45.9"/>
    <n v="373.22208000000001"/>
    <n v="212.05799999999999"/>
    <n v="2.0043572984749458"/>
    <n v="5.9869565217391294"/>
    <x v="0"/>
    <x v="1"/>
    <x v="0"/>
  </r>
  <r>
    <x v="326"/>
    <x v="326"/>
    <x v="3"/>
    <s v="UN"/>
    <n v="83"/>
    <n v="46"/>
    <n v="3818"/>
    <x v="1"/>
    <x v="4"/>
    <n v="713"/>
    <n v="39685.58"/>
    <n v="32798"/>
    <n v="0.11640953716690042"/>
    <n v="103.0843373493976"/>
    <x v="1"/>
    <x v="2"/>
    <x v="0"/>
  </r>
  <r>
    <x v="326"/>
    <x v="326"/>
    <x v="3"/>
    <s v="UN"/>
    <n v="243"/>
    <n v="43"/>
    <n v="10449"/>
    <x v="1"/>
    <x v="4"/>
    <n v="632"/>
    <n v="39676.959999999999"/>
    <n v="27176"/>
    <n v="0.38449367088607594"/>
    <n v="31.209876543209877"/>
    <x v="1"/>
    <x v="2"/>
    <x v="0"/>
  </r>
  <r>
    <x v="36"/>
    <x v="36"/>
    <x v="3"/>
    <s v="UN"/>
    <n v="0"/>
    <n v="72"/>
    <n v="0"/>
    <x v="1"/>
    <x v="4"/>
    <n v="947"/>
    <n v="92730.240000000005"/>
    <n v="68184"/>
    <n v="0"/>
    <n v="0"/>
    <x v="1"/>
    <x v="2"/>
    <x v="0"/>
  </r>
  <r>
    <x v="36"/>
    <x v="36"/>
    <x v="3"/>
    <s v="UN"/>
    <n v="0"/>
    <n v="39"/>
    <n v="0"/>
    <x v="1"/>
    <x v="4"/>
    <n v="499"/>
    <n v="33667.53"/>
    <n v="19461"/>
    <n v="0"/>
    <n v="0"/>
    <x v="1"/>
    <x v="2"/>
    <x v="0"/>
  </r>
  <r>
    <x v="37"/>
    <x v="37"/>
    <x v="3"/>
    <s v="UN"/>
    <n v="232"/>
    <n v="38"/>
    <n v="8816"/>
    <x v="1"/>
    <x v="4"/>
    <n v="498"/>
    <n v="26682.84"/>
    <n v="18924"/>
    <n v="0.46586345381526106"/>
    <n v="25.758620689655171"/>
    <x v="2"/>
    <x v="2"/>
    <x v="0"/>
  </r>
  <r>
    <x v="502"/>
    <x v="502"/>
    <x v="3"/>
    <s v="UN"/>
    <n v="556"/>
    <n v="2.37"/>
    <n v="1317.72"/>
    <x v="1"/>
    <x v="4"/>
    <n v="139"/>
    <n v="520.49940000000004"/>
    <n v="329.43"/>
    <n v="4"/>
    <n v="3"/>
    <x v="0"/>
    <x v="0"/>
    <x v="2"/>
  </r>
  <r>
    <x v="502"/>
    <x v="502"/>
    <x v="3"/>
    <s v="UN"/>
    <n v="424"/>
    <n v="7.28"/>
    <n v="3086.7200000000003"/>
    <x v="1"/>
    <x v="4"/>
    <n v="38.5"/>
    <n v="510.10960000000006"/>
    <n v="280.28000000000003"/>
    <n v="11.012987012987013"/>
    <n v="1.0896226415094339"/>
    <x v="0"/>
    <x v="0"/>
    <x v="3"/>
  </r>
  <r>
    <x v="502"/>
    <x v="502"/>
    <x v="3"/>
    <s v="UN"/>
    <n v="1356"/>
    <n v="2.2599999999999998"/>
    <n v="3064.5599999999995"/>
    <x v="1"/>
    <x v="4"/>
    <n v="96.8"/>
    <n v="269.08463999999998"/>
    <n v="218.76799999999997"/>
    <n v="14.008264462809917"/>
    <n v="0.85663716814159296"/>
    <x v="0"/>
    <x v="0"/>
    <x v="1"/>
  </r>
  <r>
    <x v="383"/>
    <x v="383"/>
    <x v="3"/>
    <s v="UN"/>
    <n v="855"/>
    <n v="66"/>
    <n v="56430"/>
    <x v="1"/>
    <x v="4"/>
    <n v="599"/>
    <n v="74719.259999999995"/>
    <n v="39534"/>
    <n v="1.4273789649415694"/>
    <n v="8.4070175438596486"/>
    <x v="1"/>
    <x v="2"/>
    <x v="0"/>
  </r>
  <r>
    <x v="383"/>
    <x v="383"/>
    <x v="3"/>
    <s v="UN"/>
    <n v="119"/>
    <n v="54"/>
    <n v="6426"/>
    <x v="1"/>
    <x v="4"/>
    <n v="800"/>
    <n v="63072"/>
    <n v="43200"/>
    <n v="0.14874999999999999"/>
    <n v="80.672268907563023"/>
    <x v="1"/>
    <x v="2"/>
    <x v="0"/>
  </r>
  <r>
    <x v="39"/>
    <x v="39"/>
    <x v="3"/>
    <s v="UN"/>
    <n v="368"/>
    <n v="6.74"/>
    <n v="2480.3200000000002"/>
    <x v="1"/>
    <x v="4"/>
    <n v="92"/>
    <n v="1054.136"/>
    <n v="620.08000000000004"/>
    <n v="4"/>
    <n v="3"/>
    <x v="0"/>
    <x v="1"/>
    <x v="2"/>
  </r>
  <r>
    <x v="39"/>
    <x v="39"/>
    <x v="3"/>
    <s v="UN"/>
    <n v="865"/>
    <n v="4.66"/>
    <n v="4030.9"/>
    <x v="1"/>
    <x v="4"/>
    <n v="66.5"/>
    <n v="440.04379999999998"/>
    <n v="309.89"/>
    <n v="13.007518796992482"/>
    <n v="0.92254335260115605"/>
    <x v="0"/>
    <x v="1"/>
    <x v="1"/>
  </r>
  <r>
    <x v="40"/>
    <x v="40"/>
    <x v="3"/>
    <s v="UN"/>
    <n v="164"/>
    <n v="2.9"/>
    <n v="475.59999999999997"/>
    <x v="1"/>
    <x v="4"/>
    <n v="81.900000000000006"/>
    <n v="311.13810000000001"/>
    <n v="237.51000000000002"/>
    <n v="2.0024420024420024"/>
    <n v="5.9926829268292687"/>
    <x v="0"/>
    <x v="1"/>
    <x v="0"/>
  </r>
  <r>
    <x v="40"/>
    <x v="40"/>
    <x v="3"/>
    <s v="UN"/>
    <n v="500"/>
    <n v="1.79"/>
    <n v="895"/>
    <x v="1"/>
    <x v="4"/>
    <n v="68"/>
    <n v="169.19079999999997"/>
    <n v="121.72"/>
    <n v="7.3529411764705879"/>
    <n v="1.6320000000000001"/>
    <x v="0"/>
    <x v="1"/>
    <x v="3"/>
  </r>
  <r>
    <x v="260"/>
    <x v="260"/>
    <x v="3"/>
    <s v="UN"/>
    <n v="108"/>
    <n v="7.08"/>
    <n v="764.64"/>
    <x v="1"/>
    <x v="4"/>
    <n v="89"/>
    <n v="800.25240000000008"/>
    <n v="630.12"/>
    <n v="1.2134831460674158"/>
    <n v="9.8888888888888875"/>
    <x v="0"/>
    <x v="1"/>
    <x v="0"/>
  </r>
  <r>
    <x v="260"/>
    <x v="260"/>
    <x v="3"/>
    <s v="UN"/>
    <n v="0"/>
    <n v="3.1"/>
    <n v="0"/>
    <x v="1"/>
    <x v="4"/>
    <n v="93.7"/>
    <n v="400.84860000000003"/>
    <n v="290.47000000000003"/>
    <n v="0"/>
    <n v="0"/>
    <x v="0"/>
    <x v="1"/>
    <x v="0"/>
  </r>
  <r>
    <x v="521"/>
    <x v="521"/>
    <x v="3"/>
    <s v="UN"/>
    <n v="21"/>
    <n v="2.17"/>
    <n v="45.57"/>
    <x v="1"/>
    <x v="4"/>
    <n v="77"/>
    <n v="247.29319999999998"/>
    <n v="167.09"/>
    <n v="0.27272727272727271"/>
    <n v="44"/>
    <x v="0"/>
    <x v="1"/>
    <x v="0"/>
  </r>
  <r>
    <x v="327"/>
    <x v="327"/>
    <x v="3"/>
    <s v="UN"/>
    <n v="201"/>
    <n v="4.4000000000000004"/>
    <n v="884.40000000000009"/>
    <x v="1"/>
    <x v="4"/>
    <n v="134"/>
    <n v="866.71199999999999"/>
    <n v="589.6"/>
    <n v="1.5"/>
    <n v="8"/>
    <x v="0"/>
    <x v="1"/>
    <x v="0"/>
  </r>
  <r>
    <x v="327"/>
    <x v="327"/>
    <x v="3"/>
    <s v="UN"/>
    <n v="1030"/>
    <n v="2.91"/>
    <n v="2997.3"/>
    <x v="1"/>
    <x v="4"/>
    <n v="74"/>
    <n v="325.16340000000002"/>
    <n v="215.34"/>
    <n v="13.918918918918919"/>
    <n v="0.86213592233009706"/>
    <x v="0"/>
    <x v="1"/>
    <x v="1"/>
  </r>
  <r>
    <x v="327"/>
    <x v="327"/>
    <x v="3"/>
    <s v="UN"/>
    <n v="113"/>
    <n v="1.31"/>
    <n v="148.03"/>
    <x v="1"/>
    <x v="4"/>
    <n v="126"/>
    <n v="219.52979999999999"/>
    <n v="165.06"/>
    <n v="0.89682539682539686"/>
    <n v="13.380530973451327"/>
    <x v="0"/>
    <x v="1"/>
    <x v="0"/>
  </r>
  <r>
    <x v="168"/>
    <x v="168"/>
    <x v="3"/>
    <s v="UN"/>
    <n v="128"/>
    <n v="3.23"/>
    <n v="413.44"/>
    <x v="1"/>
    <x v="4"/>
    <n v="95"/>
    <n v="392.76800000000003"/>
    <n v="306.85000000000002"/>
    <n v="1.3473684210526315"/>
    <n v="8.90625"/>
    <x v="0"/>
    <x v="1"/>
    <x v="0"/>
  </r>
  <r>
    <x v="168"/>
    <x v="168"/>
    <x v="3"/>
    <s v="UN"/>
    <n v="130"/>
    <n v="1.1399999999999999"/>
    <n v="148.19999999999999"/>
    <x v="1"/>
    <x v="4"/>
    <n v="110"/>
    <n v="152.988"/>
    <n v="125.39999999999999"/>
    <n v="1.1818181818181819"/>
    <n v="10.153846153846153"/>
    <x v="0"/>
    <x v="1"/>
    <x v="0"/>
  </r>
  <r>
    <x v="169"/>
    <x v="169"/>
    <x v="3"/>
    <s v="UN"/>
    <n v="17"/>
    <n v="2.63"/>
    <n v="44.71"/>
    <x v="1"/>
    <x v="4"/>
    <n v="61"/>
    <n v="272.73099999999999"/>
    <n v="160.43"/>
    <n v="0.27868852459016391"/>
    <n v="43.058823529411768"/>
    <x v="0"/>
    <x v="0"/>
    <x v="0"/>
  </r>
  <r>
    <x v="169"/>
    <x v="169"/>
    <x v="3"/>
    <s v="UN"/>
    <n v="995"/>
    <n v="2.8"/>
    <n v="2786"/>
    <x v="1"/>
    <x v="4"/>
    <n v="66.3"/>
    <n v="265.46519999999998"/>
    <n v="185.64"/>
    <n v="15.007541478129713"/>
    <n v="0.79959798994974873"/>
    <x v="0"/>
    <x v="0"/>
    <x v="1"/>
  </r>
  <r>
    <x v="41"/>
    <x v="41"/>
    <x v="3"/>
    <s v="UN"/>
    <n v="1052"/>
    <n v="7.45"/>
    <n v="7837.4000000000005"/>
    <x v="1"/>
    <x v="4"/>
    <n v="0"/>
    <n v="0"/>
    <n v="0"/>
    <n v="0"/>
    <n v="0"/>
    <x v="0"/>
    <x v="0"/>
    <x v="4"/>
  </r>
  <r>
    <x v="41"/>
    <x v="41"/>
    <x v="3"/>
    <s v="UN"/>
    <n v="1115"/>
    <n v="2.31"/>
    <n v="2575.65"/>
    <x v="1"/>
    <x v="4"/>
    <n v="112"/>
    <n v="491.56800000000004"/>
    <n v="258.72000000000003"/>
    <n v="9.9553571428571423"/>
    <n v="1.2053811659192826"/>
    <x v="0"/>
    <x v="0"/>
    <x v="3"/>
  </r>
  <r>
    <x v="42"/>
    <x v="42"/>
    <x v="3"/>
    <s v="UN"/>
    <n v="712"/>
    <n v="4.97"/>
    <n v="3538.64"/>
    <x v="1"/>
    <x v="4"/>
    <n v="84"/>
    <n v="584.47199999999998"/>
    <n v="417.47999999999996"/>
    <n v="8.4761904761904763"/>
    <n v="1.4157303370786516"/>
    <x v="0"/>
    <x v="0"/>
    <x v="3"/>
  </r>
  <r>
    <x v="44"/>
    <x v="44"/>
    <x v="3"/>
    <s v="UN"/>
    <n v="532"/>
    <n v="2.12"/>
    <n v="1127.8400000000001"/>
    <x v="1"/>
    <x v="4"/>
    <n v="86"/>
    <n v="244.30880000000005"/>
    <n v="182.32000000000002"/>
    <n v="6.1860465116279073"/>
    <n v="1.9398496240601504"/>
    <x v="0"/>
    <x v="1"/>
    <x v="3"/>
  </r>
  <r>
    <x v="262"/>
    <x v="262"/>
    <x v="3"/>
    <s v="UN"/>
    <n v="123"/>
    <n v="35"/>
    <n v="4305"/>
    <x v="1"/>
    <x v="4"/>
    <n v="722"/>
    <n v="47002.2"/>
    <n v="25270"/>
    <n v="0.17036011080332411"/>
    <n v="70.439024390243901"/>
    <x v="1"/>
    <x v="2"/>
    <x v="0"/>
  </r>
  <r>
    <x v="171"/>
    <x v="171"/>
    <x v="3"/>
    <s v="UN"/>
    <n v="693"/>
    <n v="7.13"/>
    <n v="4941.09"/>
    <x v="1"/>
    <x v="4"/>
    <n v="53.3"/>
    <n v="600.44582000000003"/>
    <n v="380.029"/>
    <n v="13.001876172607881"/>
    <n v="0.92294372294372284"/>
    <x v="0"/>
    <x v="0"/>
    <x v="1"/>
  </r>
  <r>
    <x v="171"/>
    <x v="171"/>
    <x v="3"/>
    <s v="UN"/>
    <n v="372"/>
    <n v="1.21"/>
    <n v="450.12"/>
    <x v="1"/>
    <x v="4"/>
    <n v="141"/>
    <n v="288.33089999999999"/>
    <n v="170.60999999999999"/>
    <n v="2.6382978723404253"/>
    <n v="4.5483870967741939"/>
    <x v="0"/>
    <x v="0"/>
    <x v="0"/>
  </r>
  <r>
    <x v="328"/>
    <x v="328"/>
    <x v="3"/>
    <s v="UN"/>
    <n v="28"/>
    <n v="1.79"/>
    <n v="50.120000000000005"/>
    <x v="1"/>
    <x v="4"/>
    <n v="88"/>
    <n v="294.56240000000003"/>
    <n v="157.52000000000001"/>
    <n v="0.31818181818181818"/>
    <n v="37.714285714285715"/>
    <x v="0"/>
    <x v="1"/>
    <x v="0"/>
  </r>
  <r>
    <x v="328"/>
    <x v="328"/>
    <x v="3"/>
    <s v="UN"/>
    <n v="46"/>
    <n v="6.87"/>
    <n v="316.02"/>
    <x v="1"/>
    <x v="4"/>
    <n v="22.7"/>
    <n v="230.80451999999997"/>
    <n v="155.94899999999998"/>
    <n v="2.0264317180616742"/>
    <n v="5.9217391304347817"/>
    <x v="0"/>
    <x v="1"/>
    <x v="0"/>
  </r>
  <r>
    <x v="482"/>
    <x v="482"/>
    <x v="3"/>
    <s v="UN"/>
    <n v="396"/>
    <n v="70"/>
    <n v="27720"/>
    <x v="1"/>
    <x v="4"/>
    <n v="339"/>
    <n v="31560.9"/>
    <n v="23730"/>
    <n v="1.168141592920354"/>
    <n v="10.272727272727272"/>
    <x v="2"/>
    <x v="2"/>
    <x v="0"/>
  </r>
  <r>
    <x v="45"/>
    <x v="45"/>
    <x v="3"/>
    <s v="UN"/>
    <n v="632"/>
    <n v="3.35"/>
    <n v="2117.2000000000003"/>
    <x v="1"/>
    <x v="4"/>
    <n v="57.4"/>
    <n v="313.43270000000001"/>
    <n v="192.29"/>
    <n v="11.010452961672474"/>
    <n v="1.089873417721519"/>
    <x v="0"/>
    <x v="1"/>
    <x v="3"/>
  </r>
  <r>
    <x v="503"/>
    <x v="503"/>
    <x v="3"/>
    <s v="UN"/>
    <n v="259"/>
    <n v="6.27"/>
    <n v="1623.9299999999998"/>
    <x v="1"/>
    <x v="4"/>
    <n v="0"/>
    <n v="0"/>
    <n v="0"/>
    <n v="0"/>
    <n v="0"/>
    <x v="0"/>
    <x v="0"/>
    <x v="4"/>
  </r>
  <r>
    <x v="329"/>
    <x v="329"/>
    <x v="3"/>
    <s v="UN"/>
    <n v="344"/>
    <n v="47"/>
    <n v="16168"/>
    <x v="1"/>
    <x v="4"/>
    <n v="867"/>
    <n v="64790.91"/>
    <n v="40749"/>
    <n v="0.39677047289504036"/>
    <n v="30.244186046511629"/>
    <x v="1"/>
    <x v="2"/>
    <x v="0"/>
  </r>
  <r>
    <x v="329"/>
    <x v="329"/>
    <x v="3"/>
    <s v="UN"/>
    <n v="609"/>
    <n v="59"/>
    <n v="35931"/>
    <x v="1"/>
    <x v="4"/>
    <n v="536"/>
    <n v="42692.4"/>
    <n v="31624"/>
    <n v="1.1361940298507462"/>
    <n v="10.561576354679802"/>
    <x v="1"/>
    <x v="2"/>
    <x v="0"/>
  </r>
  <r>
    <x v="263"/>
    <x v="263"/>
    <x v="3"/>
    <s v="UN"/>
    <n v="527"/>
    <n v="1.72"/>
    <n v="906.43999999999994"/>
    <x v="1"/>
    <x v="4"/>
    <n v="93"/>
    <n v="235.14120000000003"/>
    <n v="159.96"/>
    <n v="5.666666666666667"/>
    <n v="2.1176470588235294"/>
    <x v="0"/>
    <x v="0"/>
    <x v="2"/>
  </r>
  <r>
    <x v="331"/>
    <x v="331"/>
    <x v="3"/>
    <s v="UN"/>
    <n v="1139"/>
    <n v="80"/>
    <n v="91120"/>
    <x v="1"/>
    <x v="4"/>
    <n v="939"/>
    <n v="120943.2"/>
    <n v="75120"/>
    <n v="1.2129925452609158"/>
    <n v="9.892888498683055"/>
    <x v="1"/>
    <x v="2"/>
    <x v="0"/>
  </r>
  <r>
    <x v="331"/>
    <x v="331"/>
    <x v="3"/>
    <s v="UN"/>
    <n v="96"/>
    <n v="40"/>
    <n v="3840"/>
    <x v="1"/>
    <x v="4"/>
    <n v="359"/>
    <n v="24412"/>
    <n v="14360"/>
    <n v="0.26740947075208915"/>
    <n v="44.875"/>
    <x v="1"/>
    <x v="2"/>
    <x v="0"/>
  </r>
  <r>
    <x v="385"/>
    <x v="385"/>
    <x v="3"/>
    <s v="UN"/>
    <n v="114"/>
    <n v="1.81"/>
    <n v="206.34"/>
    <x v="1"/>
    <x v="4"/>
    <n v="62"/>
    <n v="176.18540000000002"/>
    <n v="112.22"/>
    <n v="1.8387096774193548"/>
    <n v="6.5263157894736841"/>
    <x v="0"/>
    <x v="0"/>
    <x v="0"/>
  </r>
  <r>
    <x v="538"/>
    <x v="538"/>
    <x v="3"/>
    <s v="UN"/>
    <n v="0"/>
    <n v="70"/>
    <n v="0"/>
    <x v="1"/>
    <x v="4"/>
    <n v="849"/>
    <n v="96870.9"/>
    <n v="59430"/>
    <n v="0"/>
    <n v="0"/>
    <x v="1"/>
    <x v="2"/>
    <x v="0"/>
  </r>
  <r>
    <x v="538"/>
    <x v="538"/>
    <x v="3"/>
    <s v="UN"/>
    <n v="497"/>
    <n v="35"/>
    <n v="17395"/>
    <x v="1"/>
    <x v="4"/>
    <n v="529"/>
    <n v="22773.45"/>
    <n v="18515"/>
    <n v="0.93950850661625707"/>
    <n v="12.772635814889336"/>
    <x v="1"/>
    <x v="2"/>
    <x v="0"/>
  </r>
  <r>
    <x v="332"/>
    <x v="332"/>
    <x v="3"/>
    <s v="UN"/>
    <n v="291"/>
    <n v="6.11"/>
    <n v="1778.01"/>
    <x v="1"/>
    <x v="4"/>
    <n v="139"/>
    <n v="1596.6652000000001"/>
    <n v="849.29000000000008"/>
    <n v="2.093525179856115"/>
    <n v="5.731958762886598"/>
    <x v="0"/>
    <x v="0"/>
    <x v="0"/>
  </r>
  <r>
    <x v="332"/>
    <x v="332"/>
    <x v="3"/>
    <s v="UN"/>
    <n v="491"/>
    <n v="2.84"/>
    <n v="1394.4399999999998"/>
    <x v="1"/>
    <x v="4"/>
    <n v="61"/>
    <n v="323.9588"/>
    <n v="173.23999999999998"/>
    <n v="8.0491803278688518"/>
    <n v="1.4908350305498983"/>
    <x v="0"/>
    <x v="0"/>
    <x v="3"/>
  </r>
  <r>
    <x v="264"/>
    <x v="264"/>
    <x v="3"/>
    <s v="UN"/>
    <n v="43"/>
    <n v="5.19"/>
    <n v="223.17000000000002"/>
    <x v="1"/>
    <x v="4"/>
    <n v="42.3"/>
    <n v="417.12029999999999"/>
    <n v="219.53700000000001"/>
    <n v="1.0165484633569741"/>
    <n v="11.804651162790696"/>
    <x v="0"/>
    <x v="1"/>
    <x v="0"/>
  </r>
  <r>
    <x v="439"/>
    <x v="439"/>
    <x v="3"/>
    <s v="UN"/>
    <n v="223"/>
    <n v="4.1500000000000004"/>
    <n v="925.45"/>
    <x v="1"/>
    <x v="4"/>
    <n v="136"/>
    <n v="886.10800000000017"/>
    <n v="564.40000000000009"/>
    <n v="1.6397058823529411"/>
    <n v="7.3183856502242151"/>
    <x v="0"/>
    <x v="0"/>
    <x v="0"/>
  </r>
  <r>
    <x v="439"/>
    <x v="439"/>
    <x v="3"/>
    <s v="UN"/>
    <n v="677"/>
    <n v="7.34"/>
    <n v="4969.18"/>
    <x v="1"/>
    <x v="4"/>
    <n v="75.2"/>
    <n v="684.44031999999993"/>
    <n v="551.96799999999996"/>
    <n v="9.0026595744680851"/>
    <n v="1.3329394387001476"/>
    <x v="0"/>
    <x v="0"/>
    <x v="3"/>
  </r>
  <r>
    <x v="440"/>
    <x v="440"/>
    <x v="3"/>
    <s v="UN"/>
    <n v="0"/>
    <n v="40"/>
    <n v="0"/>
    <x v="1"/>
    <x v="4"/>
    <n v="871"/>
    <n v="54002"/>
    <n v="34840"/>
    <n v="0"/>
    <n v="0"/>
    <x v="1"/>
    <x v="2"/>
    <x v="0"/>
  </r>
  <r>
    <x v="504"/>
    <x v="504"/>
    <x v="3"/>
    <s v="UN"/>
    <n v="3"/>
    <n v="7.96"/>
    <n v="23.88"/>
    <x v="1"/>
    <x v="4"/>
    <n v="100"/>
    <n v="1456.68"/>
    <n v="796"/>
    <n v="0.03"/>
    <n v="400"/>
    <x v="0"/>
    <x v="1"/>
    <x v="0"/>
  </r>
  <r>
    <x v="504"/>
    <x v="504"/>
    <x v="3"/>
    <s v="UN"/>
    <n v="184"/>
    <n v="3.28"/>
    <n v="603.52"/>
    <x v="1"/>
    <x v="4"/>
    <n v="96"/>
    <n v="387.30239999999998"/>
    <n v="314.88"/>
    <n v="1.9166666666666667"/>
    <n v="6.2608695652173907"/>
    <x v="0"/>
    <x v="1"/>
    <x v="0"/>
  </r>
  <r>
    <x v="504"/>
    <x v="504"/>
    <x v="3"/>
    <s v="UN"/>
    <n v="118"/>
    <n v="7.62"/>
    <n v="899.16"/>
    <x v="1"/>
    <x v="4"/>
    <n v="29.4"/>
    <n v="383.08787999999998"/>
    <n v="224.02799999999999"/>
    <n v="4.0136054421768712"/>
    <n v="2.9898305084745758"/>
    <x v="0"/>
    <x v="1"/>
    <x v="2"/>
  </r>
  <r>
    <x v="47"/>
    <x v="47"/>
    <x v="3"/>
    <s v="UN"/>
    <n v="168"/>
    <n v="6.75"/>
    <n v="1134"/>
    <x v="1"/>
    <x v="4"/>
    <n v="133"/>
    <n v="1526.175"/>
    <n v="897.75"/>
    <n v="1.263157894736842"/>
    <n v="9.5"/>
    <x v="0"/>
    <x v="0"/>
    <x v="0"/>
  </r>
  <r>
    <x v="174"/>
    <x v="174"/>
    <x v="3"/>
    <s v="UN"/>
    <n v="947"/>
    <n v="6.67"/>
    <n v="6316.49"/>
    <x v="1"/>
    <x v="4"/>
    <n v="94.7"/>
    <n v="776.92827"/>
    <n v="631.649"/>
    <n v="10"/>
    <n v="1.2"/>
    <x v="0"/>
    <x v="0"/>
    <x v="3"/>
  </r>
  <r>
    <x v="48"/>
    <x v="48"/>
    <x v="3"/>
    <s v="UN"/>
    <n v="243"/>
    <n v="78"/>
    <n v="18954"/>
    <x v="1"/>
    <x v="4"/>
    <n v="906"/>
    <n v="108122.04"/>
    <n v="70668"/>
    <n v="0.26821192052980131"/>
    <n v="44.74074074074074"/>
    <x v="1"/>
    <x v="2"/>
    <x v="0"/>
  </r>
  <r>
    <x v="175"/>
    <x v="175"/>
    <x v="3"/>
    <s v="UN"/>
    <n v="285"/>
    <n v="3.53"/>
    <n v="1006.05"/>
    <x v="1"/>
    <x v="4"/>
    <n v="94.9"/>
    <n v="609.69454000000007"/>
    <n v="334.99700000000001"/>
    <n v="3.0031612223393043"/>
    <n v="3.9957894736842108"/>
    <x v="0"/>
    <x v="0"/>
    <x v="2"/>
  </r>
  <r>
    <x v="441"/>
    <x v="441"/>
    <x v="3"/>
    <s v="UN"/>
    <n v="486"/>
    <n v="23.2"/>
    <n v="11275.199999999999"/>
    <x v="1"/>
    <x v="4"/>
    <n v="0"/>
    <n v="0"/>
    <n v="0"/>
    <n v="0"/>
    <n v="0"/>
    <x v="0"/>
    <x v="0"/>
    <x v="4"/>
  </r>
  <r>
    <x v="176"/>
    <x v="176"/>
    <x v="3"/>
    <s v="UN"/>
    <n v="53"/>
    <n v="2.74"/>
    <n v="145.22"/>
    <x v="1"/>
    <x v="4"/>
    <n v="150"/>
    <n v="764.46000000000015"/>
    <n v="411.00000000000006"/>
    <n v="0.35333333333333333"/>
    <n v="33.962264150943398"/>
    <x v="0"/>
    <x v="0"/>
    <x v="0"/>
  </r>
  <r>
    <x v="266"/>
    <x v="266"/>
    <x v="3"/>
    <s v="UN"/>
    <n v="197"/>
    <n v="7.23"/>
    <n v="1424.3100000000002"/>
    <x v="1"/>
    <x v="4"/>
    <n v="98.5"/>
    <n v="1196.4204"/>
    <n v="712.15500000000009"/>
    <n v="2"/>
    <n v="6"/>
    <x v="0"/>
    <x v="0"/>
    <x v="0"/>
  </r>
  <r>
    <x v="177"/>
    <x v="177"/>
    <x v="3"/>
    <s v="UN"/>
    <n v="1050"/>
    <n v="4.03"/>
    <n v="4231.5"/>
    <x v="1"/>
    <x v="4"/>
    <n v="80.7"/>
    <n v="588.65001000000007"/>
    <n v="325.221"/>
    <n v="13.011152416356877"/>
    <n v="0.92228571428571426"/>
    <x v="0"/>
    <x v="0"/>
    <x v="1"/>
  </r>
  <r>
    <x v="177"/>
    <x v="177"/>
    <x v="3"/>
    <s v="UN"/>
    <n v="314"/>
    <n v="7.37"/>
    <n v="2314.1799999999998"/>
    <x v="1"/>
    <x v="4"/>
    <n v="51"/>
    <n v="529.97669999999994"/>
    <n v="375.87"/>
    <n v="6.1568627450980395"/>
    <n v="1.9490445859872609"/>
    <x v="0"/>
    <x v="0"/>
    <x v="3"/>
  </r>
  <r>
    <x v="522"/>
    <x v="522"/>
    <x v="3"/>
    <s v="UN"/>
    <n v="831"/>
    <n v="5.14"/>
    <n v="4271.34"/>
    <x v="1"/>
    <x v="4"/>
    <n v="63.9"/>
    <n v="558.3581999999999"/>
    <n v="328.44599999999997"/>
    <n v="13.004694835680752"/>
    <n v="0.92274368231046922"/>
    <x v="0"/>
    <x v="1"/>
    <x v="1"/>
  </r>
  <r>
    <x v="522"/>
    <x v="522"/>
    <x v="3"/>
    <s v="UN"/>
    <n v="81"/>
    <n v="2.85"/>
    <n v="230.85"/>
    <x v="1"/>
    <x v="4"/>
    <n v="80.7"/>
    <n v="395.59140000000002"/>
    <n v="229.995"/>
    <n v="1.003717472118959"/>
    <n v="11.955555555555557"/>
    <x v="0"/>
    <x v="1"/>
    <x v="0"/>
  </r>
  <r>
    <x v="50"/>
    <x v="50"/>
    <x v="3"/>
    <s v="UN"/>
    <n v="0"/>
    <n v="6.29"/>
    <n v="0"/>
    <x v="1"/>
    <x v="4"/>
    <n v="128"/>
    <n v="1449.2160000000001"/>
    <n v="805.12"/>
    <n v="0"/>
    <n v="0"/>
    <x v="0"/>
    <x v="0"/>
    <x v="0"/>
  </r>
  <r>
    <x v="50"/>
    <x v="50"/>
    <x v="3"/>
    <s v="UN"/>
    <n v="250"/>
    <n v="7.95"/>
    <n v="1987.5"/>
    <x v="1"/>
    <x v="4"/>
    <n v="83.3"/>
    <n v="1105.93245"/>
    <n v="662.23500000000001"/>
    <n v="3.0012004801920771"/>
    <n v="3.9983999999999997"/>
    <x v="0"/>
    <x v="0"/>
    <x v="2"/>
  </r>
  <r>
    <x v="51"/>
    <x v="51"/>
    <x v="3"/>
    <s v="UN"/>
    <n v="59"/>
    <n v="5.97"/>
    <n v="352.22999999999996"/>
    <x v="1"/>
    <x v="4"/>
    <n v="58.5"/>
    <n v="509.89770000000004"/>
    <n v="349.245"/>
    <n v="1.0085470085470085"/>
    <n v="11.898305084745763"/>
    <x v="0"/>
    <x v="0"/>
    <x v="0"/>
  </r>
  <r>
    <x v="386"/>
    <x v="386"/>
    <x v="3"/>
    <s v="UN"/>
    <n v="263"/>
    <n v="2.1800000000000002"/>
    <n v="573.34"/>
    <x v="1"/>
    <x v="4"/>
    <n v="116"/>
    <n v="419.7808"/>
    <n v="252.88000000000002"/>
    <n v="2.2672413793103448"/>
    <n v="5.2927756653992395"/>
    <x v="0"/>
    <x v="0"/>
    <x v="0"/>
  </r>
  <r>
    <x v="267"/>
    <x v="267"/>
    <x v="3"/>
    <s v="UN"/>
    <n v="391"/>
    <n v="1.34"/>
    <n v="523.94000000000005"/>
    <x v="1"/>
    <x v="4"/>
    <n v="144"/>
    <n v="358.90560000000005"/>
    <n v="192.96"/>
    <n v="2.7152777777777777"/>
    <n v="4.4194373401534532"/>
    <x v="0"/>
    <x v="0"/>
    <x v="0"/>
  </r>
  <r>
    <x v="178"/>
    <x v="178"/>
    <x v="3"/>
    <s v="UN"/>
    <n v="651"/>
    <n v="31"/>
    <n v="20181"/>
    <x v="1"/>
    <x v="4"/>
    <n v="635"/>
    <n v="33858.199999999997"/>
    <n v="19685"/>
    <n v="1.0251968503937008"/>
    <n v="11.705069124423963"/>
    <x v="2"/>
    <x v="2"/>
    <x v="0"/>
  </r>
  <r>
    <x v="178"/>
    <x v="178"/>
    <x v="3"/>
    <s v="UN"/>
    <n v="595"/>
    <n v="66"/>
    <n v="39270"/>
    <x v="1"/>
    <x v="4"/>
    <n v="310"/>
    <n v="32940.6"/>
    <n v="20460"/>
    <n v="1.9193548387096775"/>
    <n v="6.2521008403361344"/>
    <x v="2"/>
    <x v="2"/>
    <x v="0"/>
  </r>
  <r>
    <x v="179"/>
    <x v="179"/>
    <x v="3"/>
    <s v="UN"/>
    <n v="401"/>
    <n v="6.85"/>
    <n v="2746.85"/>
    <x v="1"/>
    <x v="4"/>
    <n v="80.099999999999994"/>
    <n v="685.85625000000005"/>
    <n v="548.68499999999995"/>
    <n v="5.0062421972534334"/>
    <n v="2.3970074812967579"/>
    <x v="0"/>
    <x v="0"/>
    <x v="2"/>
  </r>
  <r>
    <x v="179"/>
    <x v="179"/>
    <x v="3"/>
    <s v="UN"/>
    <n v="72"/>
    <n v="2.4900000000000002"/>
    <n v="179.28000000000003"/>
    <x v="1"/>
    <x v="4"/>
    <n v="68"/>
    <n v="284.45760000000001"/>
    <n v="169.32000000000002"/>
    <n v="1.0588235294117647"/>
    <n v="11.333333333333334"/>
    <x v="0"/>
    <x v="0"/>
    <x v="0"/>
  </r>
  <r>
    <x v="179"/>
    <x v="179"/>
    <x v="3"/>
    <s v="UN"/>
    <n v="423"/>
    <n v="1.54"/>
    <n v="651.41999999999996"/>
    <x v="1"/>
    <x v="4"/>
    <n v="66"/>
    <n v="152.46"/>
    <n v="101.64"/>
    <n v="6.4090909090909092"/>
    <n v="1.8723404255319149"/>
    <x v="0"/>
    <x v="0"/>
    <x v="3"/>
  </r>
  <r>
    <x v="539"/>
    <x v="539"/>
    <x v="3"/>
    <s v="UN"/>
    <n v="166"/>
    <n v="5.04"/>
    <n v="836.64"/>
    <x v="1"/>
    <x v="4"/>
    <n v="82.7"/>
    <n v="554.35464000000002"/>
    <n v="416.80799999999999"/>
    <n v="2.0072551390568321"/>
    <n v="5.9783132530120477"/>
    <x v="0"/>
    <x v="1"/>
    <x v="0"/>
  </r>
  <r>
    <x v="539"/>
    <x v="539"/>
    <x v="3"/>
    <s v="UN"/>
    <n v="318"/>
    <n v="2.1800000000000002"/>
    <n v="693.24"/>
    <x v="1"/>
    <x v="4"/>
    <n v="87"/>
    <n v="278.80020000000002"/>
    <n v="189.66000000000003"/>
    <n v="3.6551724137931036"/>
    <n v="3.283018867924528"/>
    <x v="0"/>
    <x v="1"/>
    <x v="2"/>
  </r>
  <r>
    <x v="180"/>
    <x v="180"/>
    <x v="3"/>
    <s v="UN"/>
    <n v="386"/>
    <n v="2.44"/>
    <n v="941.84"/>
    <x v="1"/>
    <x v="4"/>
    <n v="91"/>
    <n v="333.06"/>
    <n v="222.04"/>
    <n v="4.2417582417582418"/>
    <n v="2.8290155440414506"/>
    <x v="0"/>
    <x v="1"/>
    <x v="2"/>
  </r>
  <r>
    <x v="268"/>
    <x v="268"/>
    <x v="3"/>
    <s v="UN"/>
    <n v="406"/>
    <n v="7.6"/>
    <n v="3085.6"/>
    <x v="1"/>
    <x v="4"/>
    <n v="81.2"/>
    <n v="1129.3296"/>
    <n v="617.12"/>
    <n v="5"/>
    <n v="2.4"/>
    <x v="0"/>
    <x v="0"/>
    <x v="2"/>
  </r>
  <r>
    <x v="268"/>
    <x v="268"/>
    <x v="3"/>
    <s v="UN"/>
    <n v="738"/>
    <n v="5.97"/>
    <n v="4405.8599999999997"/>
    <x v="1"/>
    <x v="4"/>
    <n v="73.8"/>
    <n v="608.00867999999991"/>
    <n v="440.58599999999996"/>
    <n v="10"/>
    <n v="1.2"/>
    <x v="0"/>
    <x v="0"/>
    <x v="3"/>
  </r>
  <r>
    <x v="442"/>
    <x v="442"/>
    <x v="3"/>
    <s v="UN"/>
    <n v="82"/>
    <n v="5.0999999999999996"/>
    <n v="418.2"/>
    <x v="1"/>
    <x v="4"/>
    <n v="40.9"/>
    <n v="348.34530000000001"/>
    <n v="208.58999999999997"/>
    <n v="2.0048899755501224"/>
    <n v="5.9853658536585366"/>
    <x v="0"/>
    <x v="0"/>
    <x v="0"/>
  </r>
  <r>
    <x v="53"/>
    <x v="53"/>
    <x v="3"/>
    <s v="UN"/>
    <n v="572"/>
    <n v="72"/>
    <n v="41184"/>
    <x v="1"/>
    <x v="4"/>
    <n v="756"/>
    <n v="68040"/>
    <n v="54432"/>
    <n v="0.75661375661375663"/>
    <n v="15.86013986013986"/>
    <x v="1"/>
    <x v="2"/>
    <x v="0"/>
  </r>
  <r>
    <x v="53"/>
    <x v="53"/>
    <x v="3"/>
    <s v="UN"/>
    <n v="1216"/>
    <n v="58"/>
    <n v="70528"/>
    <x v="1"/>
    <x v="4"/>
    <n v="486"/>
    <n v="51020.28"/>
    <n v="28188"/>
    <n v="2.5020576131687244"/>
    <n v="4.7960526315789469"/>
    <x v="1"/>
    <x v="2"/>
    <x v="0"/>
  </r>
  <r>
    <x v="182"/>
    <x v="182"/>
    <x v="3"/>
    <s v="UN"/>
    <n v="0"/>
    <n v="4.3"/>
    <n v="0"/>
    <x v="1"/>
    <x v="4"/>
    <n v="51.5"/>
    <n v="394.18099999999998"/>
    <n v="221.45"/>
    <n v="0"/>
    <n v="0"/>
    <x v="0"/>
    <x v="1"/>
    <x v="0"/>
  </r>
  <r>
    <x v="183"/>
    <x v="183"/>
    <x v="4"/>
    <s v="UN"/>
    <n v="315"/>
    <n v="3.78"/>
    <n v="1190.7"/>
    <x v="1"/>
    <x v="4"/>
    <n v="63"/>
    <n v="357.21"/>
    <n v="238.14"/>
    <n v="5"/>
    <n v="2.4"/>
    <x v="0"/>
    <x v="0"/>
    <x v="2"/>
  </r>
  <r>
    <x v="524"/>
    <x v="524"/>
    <x v="4"/>
    <s v="UN"/>
    <n v="886"/>
    <n v="2.86"/>
    <n v="2533.96"/>
    <x v="1"/>
    <x v="4"/>
    <n v="129"/>
    <n v="523.89480000000003"/>
    <n v="368.94"/>
    <n v="6.8682170542635657"/>
    <n v="1.7471783295711061"/>
    <x v="0"/>
    <x v="1"/>
    <x v="3"/>
  </r>
  <r>
    <x v="524"/>
    <x v="524"/>
    <x v="4"/>
    <s v="UN"/>
    <n v="945"/>
    <n v="3.55"/>
    <n v="3354.75"/>
    <x v="1"/>
    <x v="4"/>
    <n v="67.5"/>
    <n v="416.94749999999999"/>
    <n v="239.625"/>
    <n v="14"/>
    <n v="0.8571428571428571"/>
    <x v="0"/>
    <x v="1"/>
    <x v="1"/>
  </r>
  <r>
    <x v="524"/>
    <x v="524"/>
    <x v="4"/>
    <s v="UN"/>
    <n v="156"/>
    <n v="3.51"/>
    <n v="547.55999999999995"/>
    <x v="1"/>
    <x v="4"/>
    <n v="91"/>
    <n v="386.48609999999991"/>
    <n v="319.40999999999997"/>
    <n v="1.7142857142857142"/>
    <n v="7"/>
    <x v="0"/>
    <x v="1"/>
    <x v="0"/>
  </r>
  <r>
    <x v="55"/>
    <x v="55"/>
    <x v="4"/>
    <s v="UN"/>
    <n v="504"/>
    <n v="4.25"/>
    <n v="2142"/>
    <x v="1"/>
    <x v="4"/>
    <n v="45.8"/>
    <n v="348.42349999999999"/>
    <n v="194.64999999999998"/>
    <n v="11.004366812227074"/>
    <n v="1.0904761904761904"/>
    <x v="0"/>
    <x v="1"/>
    <x v="3"/>
  </r>
  <r>
    <x v="505"/>
    <x v="505"/>
    <x v="4"/>
    <s v="UN"/>
    <n v="1005"/>
    <n v="5.51"/>
    <n v="5537.55"/>
    <x v="1"/>
    <x v="4"/>
    <n v="91.3"/>
    <n v="664.04315999999994"/>
    <n v="503.06299999999999"/>
    <n v="11.007667031763418"/>
    <n v="1.0901492537313433"/>
    <x v="0"/>
    <x v="0"/>
    <x v="3"/>
  </r>
  <r>
    <x v="525"/>
    <x v="525"/>
    <x v="4"/>
    <s v="UN"/>
    <n v="66"/>
    <n v="3"/>
    <n v="198"/>
    <x v="1"/>
    <x v="4"/>
    <n v="84"/>
    <n v="430.92"/>
    <n v="252"/>
    <n v="0.7857142857142857"/>
    <n v="15.272727272727273"/>
    <x v="0"/>
    <x v="0"/>
    <x v="0"/>
  </r>
  <r>
    <x v="525"/>
    <x v="525"/>
    <x v="4"/>
    <s v="UN"/>
    <n v="745"/>
    <n v="3.89"/>
    <n v="2898.05"/>
    <x v="1"/>
    <x v="4"/>
    <n v="56"/>
    <n v="281.0136"/>
    <n v="217.84"/>
    <n v="13.303571428571429"/>
    <n v="0.90201342281879193"/>
    <x v="0"/>
    <x v="0"/>
    <x v="1"/>
  </r>
  <r>
    <x v="525"/>
    <x v="525"/>
    <x v="4"/>
    <s v="UN"/>
    <n v="253"/>
    <n v="48.9"/>
    <n v="12371.699999999999"/>
    <x v="1"/>
    <x v="4"/>
    <n v="0"/>
    <n v="0"/>
    <n v="0"/>
    <n v="0"/>
    <n v="0"/>
    <x v="0"/>
    <x v="0"/>
    <x v="4"/>
  </r>
  <r>
    <x v="387"/>
    <x v="387"/>
    <x v="4"/>
    <s v="UN"/>
    <n v="1076"/>
    <n v="77"/>
    <n v="82852"/>
    <x v="1"/>
    <x v="4"/>
    <n v="920"/>
    <n v="89258.4"/>
    <n v="70840"/>
    <n v="1.1695652173913043"/>
    <n v="10.260223048327138"/>
    <x v="2"/>
    <x v="2"/>
    <x v="0"/>
  </r>
  <r>
    <x v="387"/>
    <x v="387"/>
    <x v="4"/>
    <s v="UN"/>
    <n v="1072"/>
    <n v="78"/>
    <n v="83616"/>
    <x v="1"/>
    <x v="4"/>
    <n v="679"/>
    <n v="65672.88"/>
    <n v="52962"/>
    <n v="1.5787923416789396"/>
    <n v="7.6007462686567164"/>
    <x v="2"/>
    <x v="2"/>
    <x v="0"/>
  </r>
  <r>
    <x v="388"/>
    <x v="388"/>
    <x v="4"/>
    <s v="UN"/>
    <n v="235"/>
    <n v="3.46"/>
    <n v="813.1"/>
    <x v="1"/>
    <x v="4"/>
    <n v="101"/>
    <n v="419.35199999999998"/>
    <n v="349.46"/>
    <n v="2.3267326732673266"/>
    <n v="5.1574468085106391"/>
    <x v="0"/>
    <x v="1"/>
    <x v="0"/>
  </r>
  <r>
    <x v="184"/>
    <x v="184"/>
    <x v="4"/>
    <s v="UN"/>
    <n v="33"/>
    <n v="4.83"/>
    <n v="159.39000000000001"/>
    <x v="1"/>
    <x v="4"/>
    <n v="103"/>
    <n v="751.20990000000006"/>
    <n v="497.49"/>
    <n v="0.32038834951456313"/>
    <n v="37.454545454545453"/>
    <x v="0"/>
    <x v="1"/>
    <x v="0"/>
  </r>
  <r>
    <x v="184"/>
    <x v="184"/>
    <x v="4"/>
    <s v="UN"/>
    <n v="192"/>
    <n v="3.21"/>
    <n v="616.31999999999994"/>
    <x v="1"/>
    <x v="4"/>
    <n v="63.7"/>
    <n v="331.25273999999996"/>
    <n v="204.477"/>
    <n v="3.0141287284144425"/>
    <n v="3.9812500000000002"/>
    <x v="0"/>
    <x v="1"/>
    <x v="2"/>
  </r>
  <r>
    <x v="443"/>
    <x v="443"/>
    <x v="4"/>
    <s v="UN"/>
    <n v="345"/>
    <n v="63"/>
    <n v="21735"/>
    <x v="1"/>
    <x v="4"/>
    <n v="597"/>
    <n v="64690.92"/>
    <n v="37611"/>
    <n v="0.57788944723618085"/>
    <n v="20.765217391304351"/>
    <x v="1"/>
    <x v="2"/>
    <x v="0"/>
  </r>
  <r>
    <x v="506"/>
    <x v="506"/>
    <x v="4"/>
    <s v="UN"/>
    <n v="440"/>
    <n v="1.2"/>
    <n v="528"/>
    <x v="1"/>
    <x v="4"/>
    <n v="135"/>
    <n v="307.8"/>
    <n v="162"/>
    <n v="3.2592592592592591"/>
    <n v="3.6818181818181821"/>
    <x v="0"/>
    <x v="1"/>
    <x v="2"/>
  </r>
  <r>
    <x v="506"/>
    <x v="506"/>
    <x v="4"/>
    <s v="UN"/>
    <n v="0"/>
    <n v="1.39"/>
    <n v="0"/>
    <x v="1"/>
    <x v="4"/>
    <n v="60"/>
    <n v="118.428"/>
    <n v="83.399999999999991"/>
    <n v="0"/>
    <n v="0"/>
    <x v="0"/>
    <x v="1"/>
    <x v="0"/>
  </r>
  <r>
    <x v="59"/>
    <x v="59"/>
    <x v="4"/>
    <s v="UN"/>
    <n v="0"/>
    <n v="1.74"/>
    <n v="0"/>
    <x v="1"/>
    <x v="4"/>
    <n v="134"/>
    <n v="317.0976"/>
    <n v="233.16"/>
    <n v="0"/>
    <n v="0"/>
    <x v="0"/>
    <x v="0"/>
    <x v="0"/>
  </r>
  <r>
    <x v="526"/>
    <x v="526"/>
    <x v="4"/>
    <s v="UN"/>
    <n v="189"/>
    <n v="4.2"/>
    <n v="793.80000000000007"/>
    <x v="1"/>
    <x v="4"/>
    <n v="123"/>
    <n v="862.72199999999998"/>
    <n v="516.6"/>
    <n v="1.5365853658536586"/>
    <n v="7.8095238095238093"/>
    <x v="0"/>
    <x v="1"/>
    <x v="0"/>
  </r>
  <r>
    <x v="444"/>
    <x v="444"/>
    <x v="4"/>
    <s v="UN"/>
    <n v="521"/>
    <n v="7.53"/>
    <n v="3923.13"/>
    <x v="1"/>
    <x v="4"/>
    <n v="86.7"/>
    <n v="900.93437999999992"/>
    <n v="652.851"/>
    <n v="6.0092272202998842"/>
    <n v="1.9969289827255279"/>
    <x v="0"/>
    <x v="0"/>
    <x v="3"/>
  </r>
  <r>
    <x v="335"/>
    <x v="335"/>
    <x v="4"/>
    <s v="UN"/>
    <n v="1050"/>
    <n v="3.37"/>
    <n v="3538.5"/>
    <x v="1"/>
    <x v="4"/>
    <n v="80.7"/>
    <n v="437.85398999999995"/>
    <n v="271.959"/>
    <n v="13.011152416356877"/>
    <n v="0.92228571428571426"/>
    <x v="0"/>
    <x v="0"/>
    <x v="1"/>
  </r>
  <r>
    <x v="186"/>
    <x v="186"/>
    <x v="4"/>
    <s v="UN"/>
    <n v="1295"/>
    <n v="58"/>
    <n v="75110"/>
    <x v="1"/>
    <x v="4"/>
    <n v="395"/>
    <n v="37801.5"/>
    <n v="22910"/>
    <n v="3.278481012658228"/>
    <n v="3.66023166023166"/>
    <x v="1"/>
    <x v="2"/>
    <x v="2"/>
  </r>
  <r>
    <x v="186"/>
    <x v="186"/>
    <x v="4"/>
    <s v="UN"/>
    <n v="532"/>
    <n v="36"/>
    <n v="19152"/>
    <x v="1"/>
    <x v="4"/>
    <n v="520"/>
    <n v="34819.199999999997"/>
    <n v="18720"/>
    <n v="1.023076923076923"/>
    <n v="11.729323308270677"/>
    <x v="1"/>
    <x v="2"/>
    <x v="0"/>
  </r>
  <r>
    <x v="186"/>
    <x v="186"/>
    <x v="4"/>
    <s v="UN"/>
    <n v="276"/>
    <n v="63"/>
    <n v="17388"/>
    <x v="1"/>
    <x v="4"/>
    <n v="369"/>
    <n v="34638.03"/>
    <n v="23247"/>
    <n v="0.74796747967479671"/>
    <n v="16.043478260869566"/>
    <x v="1"/>
    <x v="2"/>
    <x v="0"/>
  </r>
  <r>
    <x v="336"/>
    <x v="336"/>
    <x v="4"/>
    <s v="UN"/>
    <n v="90"/>
    <n v="3.47"/>
    <n v="312.3"/>
    <x v="1"/>
    <x v="4"/>
    <n v="59"/>
    <n v="329.61530000000005"/>
    <n v="204.73000000000002"/>
    <n v="1.5254237288135593"/>
    <n v="7.8666666666666671"/>
    <x v="0"/>
    <x v="0"/>
    <x v="0"/>
  </r>
  <r>
    <x v="60"/>
    <x v="60"/>
    <x v="4"/>
    <s v="UN"/>
    <n v="866"/>
    <n v="4.09"/>
    <n v="3541.94"/>
    <x v="1"/>
    <x v="4"/>
    <n v="48.1"/>
    <n v="371.81780999999995"/>
    <n v="196.72899999999998"/>
    <n v="18.004158004158004"/>
    <n v="0.66651270207852198"/>
    <x v="0"/>
    <x v="0"/>
    <x v="1"/>
  </r>
  <r>
    <x v="390"/>
    <x v="390"/>
    <x v="4"/>
    <s v="UN"/>
    <n v="447"/>
    <n v="6.33"/>
    <n v="2829.51"/>
    <x v="1"/>
    <x v="4"/>
    <n v="89.3"/>
    <n v="989.22074999999995"/>
    <n v="565.26900000000001"/>
    <n v="5.0055991041433376"/>
    <n v="2.3973154362416103"/>
    <x v="0"/>
    <x v="1"/>
    <x v="2"/>
  </r>
  <r>
    <x v="390"/>
    <x v="390"/>
    <x v="4"/>
    <s v="UN"/>
    <n v="23"/>
    <n v="7.76"/>
    <n v="178.48"/>
    <x v="1"/>
    <x v="4"/>
    <n v="87"/>
    <n v="951.91919999999993"/>
    <n v="675.12"/>
    <n v="0.26436781609195403"/>
    <n v="45.391304347826086"/>
    <x v="0"/>
    <x v="1"/>
    <x v="0"/>
  </r>
  <r>
    <x v="61"/>
    <x v="61"/>
    <x v="4"/>
    <s v="UN"/>
    <n v="1259"/>
    <n v="4.97"/>
    <n v="6257.23"/>
    <x v="1"/>
    <x v="4"/>
    <n v="69.900000000000006"/>
    <n v="639.22152000000006"/>
    <n v="347.40300000000002"/>
    <n v="18.011444921316166"/>
    <n v="0.66624305003971407"/>
    <x v="0"/>
    <x v="0"/>
    <x v="1"/>
  </r>
  <r>
    <x v="485"/>
    <x v="485"/>
    <x v="4"/>
    <s v="UN"/>
    <n v="25"/>
    <n v="5.39"/>
    <n v="134.75"/>
    <x v="1"/>
    <x v="4"/>
    <n v="78"/>
    <n v="798.79799999999989"/>
    <n v="420.41999999999996"/>
    <n v="0.32051282051282054"/>
    <n v="37.44"/>
    <x v="0"/>
    <x v="1"/>
    <x v="0"/>
  </r>
  <r>
    <x v="485"/>
    <x v="485"/>
    <x v="4"/>
    <s v="UN"/>
    <n v="76"/>
    <n v="4.3600000000000003"/>
    <n v="331.36"/>
    <x v="1"/>
    <x v="4"/>
    <n v="70"/>
    <n v="476.11200000000002"/>
    <n v="305.20000000000005"/>
    <n v="1.0857142857142856"/>
    <n v="11.05263157894737"/>
    <x v="0"/>
    <x v="1"/>
    <x v="0"/>
  </r>
  <r>
    <x v="337"/>
    <x v="337"/>
    <x v="4"/>
    <s v="UN"/>
    <n v="16"/>
    <n v="7.19"/>
    <n v="115.04"/>
    <x v="1"/>
    <x v="4"/>
    <n v="141"/>
    <n v="1480.1334000000002"/>
    <n v="1013.7900000000001"/>
    <n v="0.11347517730496454"/>
    <n v="105.75"/>
    <x v="0"/>
    <x v="1"/>
    <x v="0"/>
  </r>
  <r>
    <x v="338"/>
    <x v="338"/>
    <x v="4"/>
    <s v="UN"/>
    <n v="393"/>
    <n v="56"/>
    <n v="22008"/>
    <x v="1"/>
    <x v="4"/>
    <n v="519"/>
    <n v="35458.080000000002"/>
    <n v="29064"/>
    <n v="0.75722543352601157"/>
    <n v="15.847328244274809"/>
    <x v="2"/>
    <x v="2"/>
    <x v="0"/>
  </r>
  <r>
    <x v="338"/>
    <x v="338"/>
    <x v="4"/>
    <s v="UN"/>
    <n v="914"/>
    <n v="46"/>
    <n v="42044"/>
    <x v="1"/>
    <x v="4"/>
    <n v="364"/>
    <n v="28129.919999999998"/>
    <n v="16744"/>
    <n v="2.5109890109890109"/>
    <n v="4.7789934354485775"/>
    <x v="2"/>
    <x v="2"/>
    <x v="0"/>
  </r>
  <r>
    <x v="445"/>
    <x v="445"/>
    <x v="4"/>
    <s v="UN"/>
    <n v="303"/>
    <n v="2.93"/>
    <n v="887.79000000000008"/>
    <x v="1"/>
    <x v="4"/>
    <n v="116"/>
    <n v="489.42720000000003"/>
    <n v="339.88"/>
    <n v="2.6120689655172415"/>
    <n v="4.5940594059405937"/>
    <x v="0"/>
    <x v="1"/>
    <x v="0"/>
  </r>
  <r>
    <x v="62"/>
    <x v="62"/>
    <x v="4"/>
    <s v="UN"/>
    <n v="90"/>
    <n v="6.27"/>
    <n v="564.29999999999995"/>
    <x v="1"/>
    <x v="4"/>
    <n v="57"/>
    <n v="557.52839999999992"/>
    <n v="357.39"/>
    <n v="1.5789473684210527"/>
    <n v="7.6"/>
    <x v="0"/>
    <x v="1"/>
    <x v="0"/>
  </r>
  <r>
    <x v="62"/>
    <x v="62"/>
    <x v="4"/>
    <s v="UN"/>
    <n v="106"/>
    <n v="1.74"/>
    <n v="184.44"/>
    <x v="1"/>
    <x v="4"/>
    <n v="59"/>
    <n v="184.78799999999998"/>
    <n v="102.66"/>
    <n v="1.7966101694915255"/>
    <n v="6.6792452830188678"/>
    <x v="0"/>
    <x v="1"/>
    <x v="0"/>
  </r>
  <r>
    <x v="187"/>
    <x v="187"/>
    <x v="4"/>
    <s v="UN"/>
    <n v="824"/>
    <n v="3.28"/>
    <n v="2702.72"/>
    <x v="1"/>
    <x v="4"/>
    <n v="74.900000000000006"/>
    <n v="321.83031999999997"/>
    <n v="245.672"/>
    <n v="11.001335113484645"/>
    <n v="1.0907766990291263"/>
    <x v="0"/>
    <x v="0"/>
    <x v="3"/>
  </r>
  <r>
    <x v="188"/>
    <x v="188"/>
    <x v="4"/>
    <s v="UN"/>
    <n v="24"/>
    <n v="3.22"/>
    <n v="77.28"/>
    <x v="1"/>
    <x v="4"/>
    <n v="64"/>
    <n v="383.30880000000002"/>
    <n v="206.08"/>
    <n v="0.375"/>
    <n v="32"/>
    <x v="0"/>
    <x v="0"/>
    <x v="0"/>
  </r>
  <r>
    <x v="391"/>
    <x v="391"/>
    <x v="4"/>
    <s v="UN"/>
    <n v="610"/>
    <n v="1.63"/>
    <n v="994.3"/>
    <x v="1"/>
    <x v="4"/>
    <n v="145"/>
    <n v="415.976"/>
    <n v="236.35"/>
    <n v="4.2068965517241379"/>
    <n v="2.8524590163934427"/>
    <x v="0"/>
    <x v="0"/>
    <x v="2"/>
  </r>
  <r>
    <x v="446"/>
    <x v="446"/>
    <x v="4"/>
    <s v="UN"/>
    <n v="674"/>
    <n v="3.31"/>
    <n v="2230.94"/>
    <x v="1"/>
    <x v="4"/>
    <n v="61.2"/>
    <n v="291.70368000000002"/>
    <n v="202.572"/>
    <n v="11.013071895424837"/>
    <n v="1.0896142433234421"/>
    <x v="0"/>
    <x v="1"/>
    <x v="3"/>
  </r>
  <r>
    <x v="339"/>
    <x v="339"/>
    <x v="4"/>
    <s v="UN"/>
    <n v="9"/>
    <n v="6.19"/>
    <n v="55.71"/>
    <x v="1"/>
    <x v="4"/>
    <n v="66"/>
    <n v="629.15160000000003"/>
    <n v="408.54"/>
    <n v="0.13636363636363635"/>
    <n v="88"/>
    <x v="0"/>
    <x v="0"/>
    <x v="0"/>
  </r>
  <r>
    <x v="189"/>
    <x v="189"/>
    <x v="4"/>
    <s v="UN"/>
    <n v="497"/>
    <n v="1.88"/>
    <n v="934.3599999999999"/>
    <x v="1"/>
    <x v="4"/>
    <n v="99"/>
    <n v="290.34719999999999"/>
    <n v="186.11999999999998"/>
    <n v="5.0202020202020199"/>
    <n v="2.3903420523138834"/>
    <x v="0"/>
    <x v="1"/>
    <x v="2"/>
  </r>
  <r>
    <x v="189"/>
    <x v="189"/>
    <x v="4"/>
    <s v="UN"/>
    <n v="716"/>
    <n v="1.97"/>
    <n v="1410.52"/>
    <x v="1"/>
    <x v="4"/>
    <n v="93"/>
    <n v="280.31130000000002"/>
    <n v="183.21"/>
    <n v="7.698924731182796"/>
    <n v="1.5586592178770948"/>
    <x v="0"/>
    <x v="1"/>
    <x v="3"/>
  </r>
  <r>
    <x v="274"/>
    <x v="274"/>
    <x v="4"/>
    <s v="UN"/>
    <n v="789"/>
    <n v="4.8499999999999996"/>
    <n v="3826.6499999999996"/>
    <x v="1"/>
    <x v="4"/>
    <n v="87.6"/>
    <n v="705.2675999999999"/>
    <n v="424.85999999999996"/>
    <n v="9.006849315068493"/>
    <n v="1.3323193916349809"/>
    <x v="0"/>
    <x v="0"/>
    <x v="3"/>
  </r>
  <r>
    <x v="64"/>
    <x v="64"/>
    <x v="5"/>
    <s v="UN"/>
    <n v="0"/>
    <n v="4.3"/>
    <n v="0"/>
    <x v="1"/>
    <x v="4"/>
    <n v="77.8"/>
    <n v="418.17499999999995"/>
    <n v="334.53999999999996"/>
    <n v="0"/>
    <n v="0"/>
    <x v="0"/>
    <x v="1"/>
    <x v="0"/>
  </r>
  <r>
    <x v="275"/>
    <x v="275"/>
    <x v="5"/>
    <s v="UN"/>
    <n v="121"/>
    <n v="3.5"/>
    <n v="423.5"/>
    <x v="1"/>
    <x v="4"/>
    <n v="114"/>
    <n v="690.27"/>
    <n v="399"/>
    <n v="1.0614035087719298"/>
    <n v="11.305785123966942"/>
    <x v="0"/>
    <x v="0"/>
    <x v="0"/>
  </r>
  <r>
    <x v="276"/>
    <x v="276"/>
    <x v="5"/>
    <s v="UN"/>
    <n v="639"/>
    <n v="5.75"/>
    <n v="3674.25"/>
    <x v="1"/>
    <x v="4"/>
    <n v="70.900000000000006"/>
    <n v="501.44024999999999"/>
    <n v="407.67500000000001"/>
    <n v="9.012693935119886"/>
    <n v="1.3314553990610329"/>
    <x v="0"/>
    <x v="0"/>
    <x v="3"/>
  </r>
  <r>
    <x v="393"/>
    <x v="393"/>
    <x v="5"/>
    <s v="UN"/>
    <n v="506"/>
    <n v="1.44"/>
    <n v="728.64"/>
    <x v="1"/>
    <x v="4"/>
    <n v="83"/>
    <n v="209.16"/>
    <n v="119.52"/>
    <n v="6.096385542168675"/>
    <n v="1.9683794466403162"/>
    <x v="0"/>
    <x v="0"/>
    <x v="3"/>
  </r>
  <r>
    <x v="66"/>
    <x v="66"/>
    <x v="5"/>
    <s v="UN"/>
    <n v="58"/>
    <n v="5.17"/>
    <n v="299.86"/>
    <x v="1"/>
    <x v="4"/>
    <n v="57.5"/>
    <n v="478.61274999999995"/>
    <n v="297.27499999999998"/>
    <n v="1.008695652173913"/>
    <n v="11.896551724137932"/>
    <x v="0"/>
    <x v="0"/>
    <x v="0"/>
  </r>
  <r>
    <x v="553"/>
    <x v="553"/>
    <x v="5"/>
    <s v="UN"/>
    <n v="773"/>
    <n v="6.86"/>
    <n v="5302.7800000000007"/>
    <x v="1"/>
    <x v="4"/>
    <n v="0"/>
    <n v="0"/>
    <n v="0"/>
    <n v="0"/>
    <n v="0"/>
    <x v="0"/>
    <x v="0"/>
    <x v="4"/>
  </r>
  <r>
    <x v="553"/>
    <x v="553"/>
    <x v="5"/>
    <s v="UN"/>
    <n v="210"/>
    <n v="6.26"/>
    <n v="1314.6"/>
    <x v="1"/>
    <x v="4"/>
    <n v="52.5"/>
    <n v="519.26699999999994"/>
    <n v="328.65"/>
    <n v="4"/>
    <n v="3"/>
    <x v="0"/>
    <x v="0"/>
    <x v="2"/>
  </r>
  <r>
    <x v="553"/>
    <x v="553"/>
    <x v="5"/>
    <s v="UN"/>
    <n v="674"/>
    <n v="6.35"/>
    <n v="4279.8999999999996"/>
    <x v="1"/>
    <x v="4"/>
    <n v="37.4"/>
    <n v="448.85609999999991"/>
    <n v="237.48999999999998"/>
    <n v="18.021390374331553"/>
    <n v="0.66587537091988125"/>
    <x v="0"/>
    <x v="0"/>
    <x v="1"/>
  </r>
  <r>
    <x v="553"/>
    <x v="553"/>
    <x v="5"/>
    <s v="UN"/>
    <n v="1349"/>
    <n v="1.83"/>
    <n v="2468.67"/>
    <x v="1"/>
    <x v="4"/>
    <n v="70"/>
    <n v="234.423"/>
    <n v="128.1"/>
    <n v="19.271428571428572"/>
    <n v="0.62268346923647144"/>
    <x v="0"/>
    <x v="0"/>
    <x v="1"/>
  </r>
  <r>
    <x v="394"/>
    <x v="394"/>
    <x v="5"/>
    <s v="UN"/>
    <n v="700"/>
    <n v="4.0599999999999996"/>
    <n v="2841.9999999999995"/>
    <x v="1"/>
    <x v="4"/>
    <n v="70"/>
    <n v="457.56199999999995"/>
    <n v="284.2"/>
    <n v="10"/>
    <n v="1.2"/>
    <x v="0"/>
    <x v="1"/>
    <x v="3"/>
  </r>
  <r>
    <x v="277"/>
    <x v="277"/>
    <x v="5"/>
    <s v="UN"/>
    <n v="245"/>
    <n v="5.33"/>
    <n v="1305.8499999999999"/>
    <x v="1"/>
    <x v="4"/>
    <n v="90"/>
    <n v="901.8359999999999"/>
    <n v="479.7"/>
    <n v="2.7222222222222223"/>
    <n v="4.408163265306122"/>
    <x v="0"/>
    <x v="0"/>
    <x v="0"/>
  </r>
  <r>
    <x v="277"/>
    <x v="277"/>
    <x v="5"/>
    <s v="UN"/>
    <n v="478"/>
    <n v="2.17"/>
    <n v="1037.26"/>
    <x v="1"/>
    <x v="4"/>
    <n v="95.6"/>
    <n v="271.76211999999998"/>
    <n v="207.45199999999997"/>
    <n v="5"/>
    <n v="2.4"/>
    <x v="0"/>
    <x v="0"/>
    <x v="2"/>
  </r>
  <r>
    <x v="341"/>
    <x v="341"/>
    <x v="5"/>
    <s v="UN"/>
    <n v="483"/>
    <n v="1.98"/>
    <n v="956.34"/>
    <x v="1"/>
    <x v="4"/>
    <n v="137"/>
    <n v="387.90179999999998"/>
    <n v="271.26"/>
    <n v="3.5255474452554743"/>
    <n v="3.4037267080745344"/>
    <x v="0"/>
    <x v="0"/>
    <x v="2"/>
  </r>
  <r>
    <x v="278"/>
    <x v="278"/>
    <x v="5"/>
    <s v="UN"/>
    <n v="405"/>
    <n v="6.23"/>
    <n v="2523.15"/>
    <x v="1"/>
    <x v="4"/>
    <n v="33.700000000000003"/>
    <n v="335.92160000000001"/>
    <n v="209.95100000000002"/>
    <n v="12.01780415430267"/>
    <n v="0.99851851851851858"/>
    <x v="0"/>
    <x v="1"/>
    <x v="1"/>
  </r>
  <r>
    <x v="447"/>
    <x v="447"/>
    <x v="5"/>
    <s v="UN"/>
    <n v="705"/>
    <n v="3.4"/>
    <n v="2397"/>
    <x v="1"/>
    <x v="4"/>
    <n v="88.1"/>
    <n v="431.33759999999995"/>
    <n v="299.53999999999996"/>
    <n v="8.0022701475595923"/>
    <n v="1.4995744680851062"/>
    <x v="0"/>
    <x v="0"/>
    <x v="3"/>
  </r>
  <r>
    <x v="448"/>
    <x v="448"/>
    <x v="5"/>
    <s v="UN"/>
    <n v="0"/>
    <n v="44"/>
    <n v="0"/>
    <x v="1"/>
    <x v="4"/>
    <n v="891"/>
    <n v="65470.68"/>
    <n v="39204"/>
    <n v="0"/>
    <n v="0"/>
    <x v="1"/>
    <x v="2"/>
    <x v="0"/>
  </r>
  <r>
    <x v="395"/>
    <x v="395"/>
    <x v="5"/>
    <s v="UN"/>
    <n v="231"/>
    <n v="2.12"/>
    <n v="489.72"/>
    <x v="1"/>
    <x v="4"/>
    <n v="57"/>
    <n v="206.63639999999998"/>
    <n v="120.84"/>
    <n v="4.0526315789473681"/>
    <n v="2.9610389610389611"/>
    <x v="0"/>
    <x v="2"/>
    <x v="2"/>
  </r>
  <r>
    <x v="69"/>
    <x v="69"/>
    <x v="5"/>
    <s v="UN"/>
    <n v="229"/>
    <n v="75"/>
    <n v="17175"/>
    <x v="1"/>
    <x v="4"/>
    <n v="567"/>
    <n v="59109.75"/>
    <n v="42525"/>
    <n v="0.40388007054673719"/>
    <n v="29.711790393013104"/>
    <x v="1"/>
    <x v="2"/>
    <x v="0"/>
  </r>
  <r>
    <x v="527"/>
    <x v="527"/>
    <x v="5"/>
    <s v="UN"/>
    <n v="35"/>
    <n v="2.15"/>
    <n v="75.25"/>
    <x v="1"/>
    <x v="4"/>
    <n v="101"/>
    <n v="410.4135"/>
    <n v="217.14999999999998"/>
    <n v="0.34653465346534651"/>
    <n v="34.628571428571433"/>
    <x v="0"/>
    <x v="0"/>
    <x v="0"/>
  </r>
  <r>
    <x v="70"/>
    <x v="70"/>
    <x v="5"/>
    <s v="UN"/>
    <n v="606"/>
    <n v="2.89"/>
    <n v="1751.3400000000001"/>
    <x v="1"/>
    <x v="4"/>
    <n v="67"/>
    <n v="327.23469999999998"/>
    <n v="193.63"/>
    <n v="9.0447761194029859"/>
    <n v="1.3267326732673266"/>
    <x v="0"/>
    <x v="0"/>
    <x v="3"/>
  </r>
  <r>
    <x v="343"/>
    <x v="343"/>
    <x v="5"/>
    <s v="UN"/>
    <n v="1349"/>
    <n v="75"/>
    <n v="101175"/>
    <x v="1"/>
    <x v="4"/>
    <n v="779"/>
    <n v="103996.5"/>
    <n v="58425"/>
    <n v="1.7317073170731707"/>
    <n v="6.929577464788732"/>
    <x v="1"/>
    <x v="2"/>
    <x v="0"/>
  </r>
  <r>
    <x v="343"/>
    <x v="343"/>
    <x v="5"/>
    <s v="UN"/>
    <n v="952"/>
    <n v="41"/>
    <n v="39032"/>
    <x v="1"/>
    <x v="4"/>
    <n v="869"/>
    <n v="46317.7"/>
    <n v="35629"/>
    <n v="1.0955120828538549"/>
    <n v="10.953781512605042"/>
    <x v="1"/>
    <x v="2"/>
    <x v="0"/>
  </r>
  <r>
    <x v="71"/>
    <x v="71"/>
    <x v="5"/>
    <s v="UN"/>
    <n v="706"/>
    <n v="5.68"/>
    <n v="4010.08"/>
    <x v="1"/>
    <x v="4"/>
    <n v="58.8"/>
    <n v="581.13215999999989"/>
    <n v="333.98399999999998"/>
    <n v="12.006802721088436"/>
    <n v="0.99943342776203969"/>
    <x v="0"/>
    <x v="1"/>
    <x v="1"/>
  </r>
  <r>
    <x v="71"/>
    <x v="71"/>
    <x v="5"/>
    <s v="UN"/>
    <n v="49"/>
    <n v="4.3899999999999997"/>
    <n v="215.10999999999999"/>
    <x v="1"/>
    <x v="4"/>
    <n v="54"/>
    <n v="436.19039999999995"/>
    <n v="237.05999999999997"/>
    <n v="0.90740740740740744"/>
    <n v="13.224489795918366"/>
    <x v="0"/>
    <x v="1"/>
    <x v="0"/>
  </r>
  <r>
    <x v="449"/>
    <x v="449"/>
    <x v="5"/>
    <s v="UN"/>
    <n v="341"/>
    <n v="4.29"/>
    <n v="1462.89"/>
    <x v="1"/>
    <x v="4"/>
    <n v="0"/>
    <n v="0"/>
    <n v="0"/>
    <n v="0"/>
    <n v="0"/>
    <x v="0"/>
    <x v="0"/>
    <x v="4"/>
  </r>
  <r>
    <x v="449"/>
    <x v="449"/>
    <x v="5"/>
    <s v="UN"/>
    <n v="285"/>
    <n v="7.29"/>
    <n v="2077.65"/>
    <x v="1"/>
    <x v="4"/>
    <n v="56.9"/>
    <n v="667.82961"/>
    <n v="414.80099999999999"/>
    <n v="5.0087873462214416"/>
    <n v="2.3957894736842102"/>
    <x v="0"/>
    <x v="0"/>
    <x v="2"/>
  </r>
  <r>
    <x v="449"/>
    <x v="449"/>
    <x v="5"/>
    <s v="UN"/>
    <n v="0"/>
    <n v="5.55"/>
    <n v="0"/>
    <x v="1"/>
    <x v="4"/>
    <n v="64"/>
    <n v="479.52"/>
    <n v="355.2"/>
    <n v="0"/>
    <n v="0"/>
    <x v="0"/>
    <x v="0"/>
    <x v="0"/>
  </r>
  <r>
    <x v="190"/>
    <x v="190"/>
    <x v="5"/>
    <s v="UN"/>
    <n v="26"/>
    <n v="5.99"/>
    <n v="155.74"/>
    <x v="1"/>
    <x v="4"/>
    <n v="65"/>
    <n v="650.21450000000004"/>
    <n v="389.35"/>
    <n v="0.4"/>
    <n v="30"/>
    <x v="0"/>
    <x v="0"/>
    <x v="0"/>
  </r>
  <r>
    <x v="279"/>
    <x v="279"/>
    <x v="5"/>
    <s v="UN"/>
    <n v="350"/>
    <n v="2.64"/>
    <n v="924"/>
    <x v="1"/>
    <x v="4"/>
    <n v="65"/>
    <n v="324.32399999999996"/>
    <n v="171.6"/>
    <n v="5.384615384615385"/>
    <n v="2.2285714285714282"/>
    <x v="0"/>
    <x v="0"/>
    <x v="2"/>
  </r>
  <r>
    <x v="279"/>
    <x v="279"/>
    <x v="5"/>
    <s v="UN"/>
    <n v="175"/>
    <n v="6.01"/>
    <n v="1051.75"/>
    <x v="1"/>
    <x v="4"/>
    <n v="35"/>
    <n v="258.73050000000001"/>
    <n v="210.35"/>
    <n v="5"/>
    <n v="2.4"/>
    <x v="0"/>
    <x v="0"/>
    <x v="2"/>
  </r>
  <r>
    <x v="554"/>
    <x v="554"/>
    <x v="5"/>
    <s v="UN"/>
    <n v="1389"/>
    <n v="1.74"/>
    <n v="2416.86"/>
    <x v="1"/>
    <x v="4"/>
    <n v="54"/>
    <n v="128.72519999999997"/>
    <n v="93.96"/>
    <n v="25.722222222222221"/>
    <n v="0.46652267818574517"/>
    <x v="0"/>
    <x v="0"/>
    <x v="1"/>
  </r>
  <r>
    <x v="396"/>
    <x v="396"/>
    <x v="5"/>
    <s v="UN"/>
    <n v="373"/>
    <n v="72"/>
    <n v="26856"/>
    <x v="1"/>
    <x v="4"/>
    <n v="441"/>
    <n v="51120.72"/>
    <n v="31752"/>
    <n v="0.8458049886621315"/>
    <n v="14.187667560321715"/>
    <x v="1"/>
    <x v="2"/>
    <x v="0"/>
  </r>
  <r>
    <x v="528"/>
    <x v="528"/>
    <x v="5"/>
    <s v="UN"/>
    <n v="60"/>
    <n v="7.24"/>
    <n v="434.40000000000003"/>
    <x v="1"/>
    <x v="4"/>
    <n v="109"/>
    <n v="1373.1384"/>
    <n v="789.16"/>
    <n v="0.55045871559633031"/>
    <n v="21.799999999999997"/>
    <x v="0"/>
    <x v="0"/>
    <x v="0"/>
  </r>
  <r>
    <x v="397"/>
    <x v="397"/>
    <x v="5"/>
    <s v="UN"/>
    <n v="225"/>
    <n v="4.5199999999999996"/>
    <n v="1016.9999999999999"/>
    <x v="1"/>
    <x v="4"/>
    <n v="37.5"/>
    <n v="264.41999999999996"/>
    <n v="169.49999999999997"/>
    <n v="6"/>
    <n v="2"/>
    <x v="0"/>
    <x v="0"/>
    <x v="3"/>
  </r>
  <r>
    <x v="72"/>
    <x v="72"/>
    <x v="5"/>
    <s v="UN"/>
    <n v="927"/>
    <n v="6.94"/>
    <n v="6433.38"/>
    <x v="1"/>
    <x v="4"/>
    <n v="92.7"/>
    <n v="881.37306000000012"/>
    <n v="643.33800000000008"/>
    <n v="10"/>
    <n v="1.2"/>
    <x v="0"/>
    <x v="1"/>
    <x v="3"/>
  </r>
  <r>
    <x v="72"/>
    <x v="72"/>
    <x v="5"/>
    <s v="UN"/>
    <n v="77"/>
    <n v="4.47"/>
    <n v="344.19"/>
    <x v="1"/>
    <x v="4"/>
    <n v="108"/>
    <n v="782.07119999999998"/>
    <n v="482.76"/>
    <n v="0.71296296296296291"/>
    <n v="16.831168831168831"/>
    <x v="0"/>
    <x v="1"/>
    <x v="0"/>
  </r>
  <r>
    <x v="559"/>
    <x v="559"/>
    <x v="6"/>
    <s v="UN"/>
    <n v="366"/>
    <n v="6.55"/>
    <n v="2397.2999999999997"/>
    <x v="1"/>
    <x v="4"/>
    <n v="36.6"/>
    <n v="405.14369999999997"/>
    <n v="239.73"/>
    <n v="10"/>
    <n v="1.2"/>
    <x v="0"/>
    <x v="0"/>
    <x v="3"/>
  </r>
  <r>
    <x v="559"/>
    <x v="559"/>
    <x v="6"/>
    <s v="UN"/>
    <n v="340"/>
    <n v="5.5"/>
    <n v="1870"/>
    <x v="1"/>
    <x v="4"/>
    <n v="56.6"/>
    <n v="404.69"/>
    <n v="311.3"/>
    <n v="6.0070671378091873"/>
    <n v="1.9976470588235293"/>
    <x v="0"/>
    <x v="0"/>
    <x v="3"/>
  </r>
  <r>
    <x v="73"/>
    <x v="73"/>
    <x v="6"/>
    <s v="UN"/>
    <n v="1527"/>
    <n v="6.07"/>
    <n v="9268.8900000000012"/>
    <x v="1"/>
    <x v="4"/>
    <n v="84.8"/>
    <n v="777.25135999999998"/>
    <n v="514.73599999999999"/>
    <n v="18.007075471698112"/>
    <n v="0.66640471512770139"/>
    <x v="0"/>
    <x v="0"/>
    <x v="1"/>
  </r>
  <r>
    <x v="73"/>
    <x v="73"/>
    <x v="6"/>
    <s v="UN"/>
    <n v="107"/>
    <n v="4.47"/>
    <n v="478.28999999999996"/>
    <x v="1"/>
    <x v="4"/>
    <n v="81"/>
    <n v="488.79449999999997"/>
    <n v="362.07"/>
    <n v="1.3209876543209877"/>
    <n v="9.0841121495327091"/>
    <x v="0"/>
    <x v="0"/>
    <x v="0"/>
  </r>
  <r>
    <x v="450"/>
    <x v="450"/>
    <x v="6"/>
    <s v="UN"/>
    <n v="817"/>
    <n v="7.81"/>
    <n v="6380.7699999999995"/>
    <x v="1"/>
    <x v="4"/>
    <n v="58.3"/>
    <n v="632.89896999999996"/>
    <n v="455.32299999999998"/>
    <n v="14.013722126929675"/>
    <n v="0.85630354957160337"/>
    <x v="0"/>
    <x v="0"/>
    <x v="1"/>
  </r>
  <r>
    <x v="450"/>
    <x v="450"/>
    <x v="6"/>
    <s v="UN"/>
    <n v="384"/>
    <n v="1.39"/>
    <n v="533.76"/>
    <x v="1"/>
    <x v="4"/>
    <n v="80"/>
    <n v="152.34399999999997"/>
    <n v="111.19999999999999"/>
    <n v="4.8"/>
    <n v="2.5"/>
    <x v="0"/>
    <x v="0"/>
    <x v="2"/>
  </r>
  <r>
    <x v="345"/>
    <x v="345"/>
    <x v="6"/>
    <s v="UN"/>
    <n v="524"/>
    <n v="4.78"/>
    <n v="2504.7200000000003"/>
    <x v="1"/>
    <x v="4"/>
    <n v="32.700000000000003"/>
    <n v="196.94556"/>
    <n v="156.30600000000001"/>
    <n v="16.024464831804281"/>
    <n v="0.74885496183206113"/>
    <x v="0"/>
    <x v="0"/>
    <x v="1"/>
  </r>
  <r>
    <x v="547"/>
    <x v="547"/>
    <x v="6"/>
    <s v="UN"/>
    <n v="99"/>
    <n v="7.96"/>
    <n v="788.04"/>
    <x v="1"/>
    <x v="4"/>
    <n v="143"/>
    <n v="1718.8027999999999"/>
    <n v="1138.28"/>
    <n v="0.69230769230769229"/>
    <n v="17.333333333333332"/>
    <x v="0"/>
    <x v="0"/>
    <x v="0"/>
  </r>
  <r>
    <x v="547"/>
    <x v="547"/>
    <x v="6"/>
    <s v="UN"/>
    <n v="636"/>
    <n v="1.92"/>
    <n v="1221.1199999999999"/>
    <x v="1"/>
    <x v="4"/>
    <n v="90.8"/>
    <n v="313.80479999999994"/>
    <n v="174.33599999999998"/>
    <n v="7.0044052863436121"/>
    <n v="1.7132075471698114"/>
    <x v="0"/>
    <x v="0"/>
    <x v="3"/>
  </r>
  <r>
    <x v="547"/>
    <x v="547"/>
    <x v="6"/>
    <s v="UN"/>
    <n v="485"/>
    <n v="41.3"/>
    <n v="20030.5"/>
    <x v="1"/>
    <x v="4"/>
    <n v="0"/>
    <n v="0"/>
    <n v="0"/>
    <n v="0"/>
    <n v="0"/>
    <x v="0"/>
    <x v="0"/>
    <x v="4"/>
  </r>
  <r>
    <x v="346"/>
    <x v="346"/>
    <x v="6"/>
    <s v="UN"/>
    <n v="293"/>
    <n v="52"/>
    <n v="15236"/>
    <x v="1"/>
    <x v="4"/>
    <n v="487"/>
    <n v="35453.599999999999"/>
    <n v="25324"/>
    <n v="0.60164271047227924"/>
    <n v="19.945392491467576"/>
    <x v="2"/>
    <x v="2"/>
    <x v="0"/>
  </r>
  <r>
    <x v="346"/>
    <x v="346"/>
    <x v="6"/>
    <s v="UN"/>
    <n v="436"/>
    <n v="42"/>
    <n v="18312"/>
    <x v="1"/>
    <x v="4"/>
    <n v="463"/>
    <n v="27418.86"/>
    <n v="19446"/>
    <n v="0.94168466522678185"/>
    <n v="12.743119266055047"/>
    <x v="2"/>
    <x v="2"/>
    <x v="0"/>
  </r>
  <r>
    <x v="398"/>
    <x v="398"/>
    <x v="6"/>
    <s v="UN"/>
    <n v="79"/>
    <n v="5.79"/>
    <n v="457.41"/>
    <x v="1"/>
    <x v="4"/>
    <n v="39.299999999999997"/>
    <n v="384.55442999999997"/>
    <n v="227.547"/>
    <n v="2.0101781170483464"/>
    <n v="5.9696202531645559"/>
    <x v="0"/>
    <x v="1"/>
    <x v="0"/>
  </r>
  <r>
    <x v="347"/>
    <x v="347"/>
    <x v="6"/>
    <s v="UN"/>
    <n v="23"/>
    <n v="5.2"/>
    <n v="119.60000000000001"/>
    <x v="1"/>
    <x v="4"/>
    <n v="139"/>
    <n v="1272.1280000000002"/>
    <n v="722.80000000000007"/>
    <n v="0.16546762589928057"/>
    <n v="72.521739130434781"/>
    <x v="0"/>
    <x v="1"/>
    <x v="0"/>
  </r>
  <r>
    <x v="347"/>
    <x v="347"/>
    <x v="6"/>
    <s v="UN"/>
    <n v="1133"/>
    <n v="2.69"/>
    <n v="3047.77"/>
    <x v="1"/>
    <x v="4"/>
    <n v="87.1"/>
    <n v="363.16344999999995"/>
    <n v="234.29899999999998"/>
    <n v="13.008036739380024"/>
    <n v="0.92250661959399816"/>
    <x v="0"/>
    <x v="1"/>
    <x v="1"/>
  </r>
  <r>
    <x v="281"/>
    <x v="281"/>
    <x v="6"/>
    <s v="UN"/>
    <n v="1060"/>
    <n v="72"/>
    <n v="76320"/>
    <x v="1"/>
    <x v="4"/>
    <n v="503"/>
    <n v="59032.08"/>
    <n v="36216"/>
    <n v="2.107355864811133"/>
    <n v="5.6943396226415102"/>
    <x v="1"/>
    <x v="2"/>
    <x v="0"/>
  </r>
  <r>
    <x v="281"/>
    <x v="281"/>
    <x v="6"/>
    <s v="UN"/>
    <n v="324"/>
    <n v="76"/>
    <n v="24624"/>
    <x v="1"/>
    <x v="4"/>
    <n v="458"/>
    <n v="53952.4"/>
    <n v="34808"/>
    <n v="0.70742358078602618"/>
    <n v="16.962962962962962"/>
    <x v="1"/>
    <x v="2"/>
    <x v="0"/>
  </r>
  <r>
    <x v="348"/>
    <x v="348"/>
    <x v="6"/>
    <s v="UN"/>
    <n v="68"/>
    <n v="5.34"/>
    <n v="363.12"/>
    <x v="1"/>
    <x v="4"/>
    <n v="147"/>
    <n v="1358.0154"/>
    <n v="784.98"/>
    <n v="0.46258503401360546"/>
    <n v="25.941176470588236"/>
    <x v="0"/>
    <x v="1"/>
    <x v="0"/>
  </r>
  <r>
    <x v="76"/>
    <x v="76"/>
    <x v="6"/>
    <s v="UN"/>
    <n v="383"/>
    <n v="6.88"/>
    <n v="2635.04"/>
    <x v="1"/>
    <x v="4"/>
    <n v="138"/>
    <n v="1671.0144"/>
    <n v="949.43999999999994"/>
    <n v="2.7753623188405796"/>
    <n v="4.3237597911227157"/>
    <x v="0"/>
    <x v="0"/>
    <x v="0"/>
  </r>
  <r>
    <x v="488"/>
    <x v="488"/>
    <x v="6"/>
    <s v="UN"/>
    <n v="37"/>
    <n v="2.84"/>
    <n v="105.08"/>
    <x v="1"/>
    <x v="4"/>
    <n v="82"/>
    <n v="284.11360000000002"/>
    <n v="232.88"/>
    <n v="0.45121951219512196"/>
    <n v="26.594594594594593"/>
    <x v="0"/>
    <x v="0"/>
    <x v="0"/>
  </r>
  <r>
    <x v="488"/>
    <x v="488"/>
    <x v="6"/>
    <s v="UN"/>
    <n v="1344"/>
    <n v="2.17"/>
    <n v="2916.48"/>
    <x v="1"/>
    <x v="4"/>
    <n v="60"/>
    <n v="192.696"/>
    <n v="130.19999999999999"/>
    <n v="22.4"/>
    <n v="0.5357142857142857"/>
    <x v="0"/>
    <x v="0"/>
    <x v="1"/>
  </r>
  <r>
    <x v="78"/>
    <x v="78"/>
    <x v="6"/>
    <s v="UN"/>
    <n v="28"/>
    <n v="72"/>
    <n v="2016"/>
    <x v="1"/>
    <x v="4"/>
    <n v="589"/>
    <n v="64036.08"/>
    <n v="42408"/>
    <n v="4.7538200339558571E-2"/>
    <n v="252.42857142857144"/>
    <x v="2"/>
    <x v="2"/>
    <x v="0"/>
  </r>
  <r>
    <x v="78"/>
    <x v="78"/>
    <x v="6"/>
    <s v="UN"/>
    <n v="1436"/>
    <n v="32"/>
    <n v="45952"/>
    <x v="1"/>
    <x v="4"/>
    <n v="607"/>
    <n v="27970.560000000001"/>
    <n v="19424"/>
    <n v="2.3657331136738056"/>
    <n v="5.0724233983286906"/>
    <x v="2"/>
    <x v="2"/>
    <x v="0"/>
  </r>
  <r>
    <x v="351"/>
    <x v="351"/>
    <x v="6"/>
    <s v="UN"/>
    <n v="726"/>
    <n v="46"/>
    <n v="33396"/>
    <x v="1"/>
    <x v="4"/>
    <n v="505"/>
    <n v="29502.1"/>
    <n v="23230"/>
    <n v="1.4376237623762376"/>
    <n v="8.3471074380165291"/>
    <x v="2"/>
    <x v="2"/>
    <x v="0"/>
  </r>
  <r>
    <x v="195"/>
    <x v="195"/>
    <x v="6"/>
    <s v="UN"/>
    <n v="332"/>
    <n v="7.25"/>
    <n v="2407"/>
    <x v="1"/>
    <x v="4"/>
    <n v="55.2"/>
    <n v="608.30400000000009"/>
    <n v="400.20000000000005"/>
    <n v="6.0144927536231885"/>
    <n v="1.9951807228915663"/>
    <x v="0"/>
    <x v="0"/>
    <x v="3"/>
  </r>
  <r>
    <x v="195"/>
    <x v="195"/>
    <x v="6"/>
    <s v="UN"/>
    <n v="641"/>
    <n v="3.15"/>
    <n v="2019.1499999999999"/>
    <x v="1"/>
    <x v="4"/>
    <n v="71.2"/>
    <n v="287.07839999999999"/>
    <n v="224.28"/>
    <n v="9.0028089887640448"/>
    <n v="1.3329173166926678"/>
    <x v="0"/>
    <x v="0"/>
    <x v="3"/>
  </r>
  <r>
    <x v="451"/>
    <x v="451"/>
    <x v="6"/>
    <s v="UN"/>
    <n v="311"/>
    <n v="68"/>
    <n v="21148"/>
    <x v="1"/>
    <x v="4"/>
    <n v="875"/>
    <n v="111860"/>
    <n v="59500"/>
    <n v="0.35542857142857143"/>
    <n v="33.762057877813504"/>
    <x v="1"/>
    <x v="2"/>
    <x v="0"/>
  </r>
  <r>
    <x v="451"/>
    <x v="451"/>
    <x v="6"/>
    <s v="UN"/>
    <n v="55"/>
    <n v="32"/>
    <n v="1760"/>
    <x v="1"/>
    <x v="4"/>
    <n v="311"/>
    <n v="18212.16"/>
    <n v="9952"/>
    <n v="0.17684887459807075"/>
    <n v="67.854545454545445"/>
    <x v="1"/>
    <x v="2"/>
    <x v="0"/>
  </r>
  <r>
    <x v="540"/>
    <x v="540"/>
    <x v="6"/>
    <s v="UN"/>
    <n v="203"/>
    <n v="7.34"/>
    <n v="1490.02"/>
    <x v="1"/>
    <x v="4"/>
    <n v="132"/>
    <n v="1695.54"/>
    <n v="968.88"/>
    <n v="1.5378787878787878"/>
    <n v="7.8029556650246308"/>
    <x v="0"/>
    <x v="0"/>
    <x v="0"/>
  </r>
  <r>
    <x v="399"/>
    <x v="399"/>
    <x v="6"/>
    <s v="UN"/>
    <n v="831"/>
    <n v="37"/>
    <n v="30747"/>
    <x v="1"/>
    <x v="4"/>
    <n v="734"/>
    <n v="48612.82"/>
    <n v="27158"/>
    <n v="1.1321525885558583"/>
    <n v="10.59927797833935"/>
    <x v="1"/>
    <x v="2"/>
    <x v="0"/>
  </r>
  <r>
    <x v="79"/>
    <x v="79"/>
    <x v="6"/>
    <s v="UN"/>
    <n v="153"/>
    <n v="7.81"/>
    <n v="1194.9299999999998"/>
    <x v="1"/>
    <x v="4"/>
    <n v="130"/>
    <n v="1248.819"/>
    <n v="1015.3"/>
    <n v="1.176923076923077"/>
    <n v="10.196078431372548"/>
    <x v="0"/>
    <x v="1"/>
    <x v="0"/>
  </r>
  <r>
    <x v="79"/>
    <x v="79"/>
    <x v="6"/>
    <s v="UN"/>
    <n v="543"/>
    <n v="5.9"/>
    <n v="3203.7000000000003"/>
    <x v="1"/>
    <x v="4"/>
    <n v="90.5"/>
    <n v="977.12850000000003"/>
    <n v="533.95000000000005"/>
    <n v="6"/>
    <n v="2"/>
    <x v="0"/>
    <x v="1"/>
    <x v="3"/>
  </r>
  <r>
    <x v="80"/>
    <x v="80"/>
    <x v="6"/>
    <s v="UN"/>
    <n v="476"/>
    <n v="49"/>
    <n v="23324"/>
    <x v="1"/>
    <x v="4"/>
    <n v="883"/>
    <n v="75717.25"/>
    <n v="43267"/>
    <n v="0.53907134767836917"/>
    <n v="22.260504201680675"/>
    <x v="1"/>
    <x v="2"/>
    <x v="0"/>
  </r>
  <r>
    <x v="80"/>
    <x v="80"/>
    <x v="6"/>
    <s v="UN"/>
    <n v="307"/>
    <n v="35"/>
    <n v="10745"/>
    <x v="1"/>
    <x v="4"/>
    <n v="825"/>
    <n v="47355"/>
    <n v="28875"/>
    <n v="0.37212121212121213"/>
    <n v="32.247557003257327"/>
    <x v="1"/>
    <x v="2"/>
    <x v="0"/>
  </r>
  <r>
    <x v="196"/>
    <x v="196"/>
    <x v="6"/>
    <s v="UN"/>
    <n v="860"/>
    <n v="4.57"/>
    <n v="3930.2000000000003"/>
    <x v="1"/>
    <x v="4"/>
    <n v="53.7"/>
    <n v="331.30215000000004"/>
    <n v="245.40900000000002"/>
    <n v="16.014897579143387"/>
    <n v="0.74930232558139542"/>
    <x v="0"/>
    <x v="1"/>
    <x v="1"/>
  </r>
  <r>
    <x v="196"/>
    <x v="196"/>
    <x v="6"/>
    <s v="UN"/>
    <n v="434"/>
    <n v="2.88"/>
    <n v="1249.9199999999998"/>
    <x v="1"/>
    <x v="4"/>
    <n v="62"/>
    <n v="235.69920000000002"/>
    <n v="178.56"/>
    <n v="7"/>
    <n v="1.7142857142857142"/>
    <x v="0"/>
    <x v="1"/>
    <x v="3"/>
  </r>
  <r>
    <x v="198"/>
    <x v="198"/>
    <x v="6"/>
    <s v="UN"/>
    <n v="443"/>
    <n v="1.08"/>
    <n v="478.44000000000005"/>
    <x v="1"/>
    <x v="4"/>
    <n v="140"/>
    <n v="216.21600000000001"/>
    <n v="151.20000000000002"/>
    <n v="3.1642857142857141"/>
    <n v="3.7923250564334086"/>
    <x v="0"/>
    <x v="0"/>
    <x v="2"/>
  </r>
  <r>
    <x v="81"/>
    <x v="81"/>
    <x v="6"/>
    <s v="UN"/>
    <n v="97"/>
    <n v="46"/>
    <n v="4462"/>
    <x v="1"/>
    <x v="4"/>
    <n v="468"/>
    <n v="38750.400000000001"/>
    <n v="21528"/>
    <n v="0.20726495726495728"/>
    <n v="57.896907216494839"/>
    <x v="1"/>
    <x v="2"/>
    <x v="0"/>
  </r>
  <r>
    <x v="453"/>
    <x v="453"/>
    <x v="6"/>
    <s v="UN"/>
    <n v="388"/>
    <n v="3.97"/>
    <n v="1540.3600000000001"/>
    <x v="1"/>
    <x v="4"/>
    <n v="77.5"/>
    <n v="550.73824999999999"/>
    <n v="307.67500000000001"/>
    <n v="5.0064516129032262"/>
    <n v="2.3969072164948453"/>
    <x v="0"/>
    <x v="0"/>
    <x v="2"/>
  </r>
  <r>
    <x v="453"/>
    <x v="453"/>
    <x v="6"/>
    <s v="UN"/>
    <n v="477"/>
    <n v="4.99"/>
    <n v="2380.23"/>
    <x v="1"/>
    <x v="4"/>
    <n v="52.9"/>
    <n v="446.11099000000002"/>
    <n v="263.971"/>
    <n v="9.0170132325141772"/>
    <n v="1.3308176100628932"/>
    <x v="0"/>
    <x v="0"/>
    <x v="3"/>
  </r>
  <r>
    <x v="453"/>
    <x v="453"/>
    <x v="6"/>
    <s v="UN"/>
    <n v="299"/>
    <n v="2.86"/>
    <n v="855.14"/>
    <x v="1"/>
    <x v="4"/>
    <n v="76"/>
    <n v="286.91519999999997"/>
    <n v="217.35999999999999"/>
    <n v="3.9342105263157894"/>
    <n v="3.0501672240802677"/>
    <x v="0"/>
    <x v="0"/>
    <x v="2"/>
  </r>
  <r>
    <x v="453"/>
    <x v="453"/>
    <x v="6"/>
    <s v="UN"/>
    <n v="1360"/>
    <n v="1.34"/>
    <n v="1822.4"/>
    <x v="1"/>
    <x v="4"/>
    <n v="134"/>
    <n v="217.26760000000002"/>
    <n v="179.56"/>
    <n v="10.149253731343284"/>
    <n v="1.1823529411764704"/>
    <x v="0"/>
    <x v="0"/>
    <x v="3"/>
  </r>
  <r>
    <x v="548"/>
    <x v="548"/>
    <x v="6"/>
    <s v="UN"/>
    <n v="528"/>
    <n v="2.04"/>
    <n v="1077.1200000000001"/>
    <x v="1"/>
    <x v="4"/>
    <n v="136"/>
    <n v="477.1968"/>
    <n v="277.44"/>
    <n v="3.8823529411764706"/>
    <n v="3.0909090909090908"/>
    <x v="0"/>
    <x v="0"/>
    <x v="2"/>
  </r>
  <r>
    <x v="548"/>
    <x v="548"/>
    <x v="6"/>
    <s v="UN"/>
    <n v="898"/>
    <n v="3.09"/>
    <n v="2774.8199999999997"/>
    <x v="1"/>
    <x v="4"/>
    <n v="74.8"/>
    <n v="298.16028"/>
    <n v="231.13199999999998"/>
    <n v="12.005347593582888"/>
    <n v="0.99955456570155898"/>
    <x v="0"/>
    <x v="0"/>
    <x v="1"/>
  </r>
  <r>
    <x v="548"/>
    <x v="548"/>
    <x v="6"/>
    <s v="UN"/>
    <n v="39"/>
    <n v="1.95"/>
    <n v="76.05"/>
    <x v="1"/>
    <x v="4"/>
    <n v="85"/>
    <n v="215.47499999999999"/>
    <n v="165.75"/>
    <n v="0.45882352941176469"/>
    <n v="26.153846153846153"/>
    <x v="0"/>
    <x v="0"/>
    <x v="0"/>
  </r>
  <r>
    <x v="548"/>
    <x v="548"/>
    <x v="6"/>
    <s v="UN"/>
    <n v="659"/>
    <n v="27.1"/>
    <n v="17858.900000000001"/>
    <x v="1"/>
    <x v="4"/>
    <n v="0"/>
    <n v="0"/>
    <n v="0"/>
    <n v="0"/>
    <n v="0"/>
    <x v="0"/>
    <x v="0"/>
    <x v="4"/>
  </r>
  <r>
    <x v="353"/>
    <x v="353"/>
    <x v="6"/>
    <s v="UN"/>
    <n v="18"/>
    <n v="4.8099999999999996"/>
    <n v="86.58"/>
    <x v="1"/>
    <x v="4"/>
    <n v="50"/>
    <n v="379.98999999999995"/>
    <n v="240.49999999999997"/>
    <n v="0.36"/>
    <n v="33.333333333333336"/>
    <x v="0"/>
    <x v="1"/>
    <x v="0"/>
  </r>
  <r>
    <x v="454"/>
    <x v="454"/>
    <x v="6"/>
    <s v="UN"/>
    <n v="5"/>
    <n v="6.67"/>
    <n v="33.35"/>
    <x v="1"/>
    <x v="4"/>
    <n v="100"/>
    <n v="1047.19"/>
    <n v="667"/>
    <n v="0.05"/>
    <n v="240"/>
    <x v="0"/>
    <x v="0"/>
    <x v="0"/>
  </r>
  <r>
    <x v="454"/>
    <x v="454"/>
    <x v="6"/>
    <s v="UN"/>
    <n v="862"/>
    <n v="7.34"/>
    <n v="6327.08"/>
    <x v="1"/>
    <x v="4"/>
    <n v="0"/>
    <n v="0"/>
    <n v="0"/>
    <n v="0"/>
    <n v="0"/>
    <x v="0"/>
    <x v="0"/>
    <x v="4"/>
  </r>
  <r>
    <x v="200"/>
    <x v="200"/>
    <x v="6"/>
    <s v="UN"/>
    <n v="325"/>
    <n v="5.8"/>
    <n v="1885"/>
    <x v="1"/>
    <x v="4"/>
    <n v="46.4"/>
    <n v="419.8272"/>
    <n v="269.12"/>
    <n v="7.0043103448275863"/>
    <n v="1.7132307692307691"/>
    <x v="0"/>
    <x v="0"/>
    <x v="3"/>
  </r>
  <r>
    <x v="200"/>
    <x v="200"/>
    <x v="6"/>
    <s v="UN"/>
    <n v="0"/>
    <n v="2.06"/>
    <n v="0"/>
    <x v="1"/>
    <x v="4"/>
    <n v="108"/>
    <n v="322.596"/>
    <n v="222.48000000000002"/>
    <n v="0"/>
    <n v="0"/>
    <x v="0"/>
    <x v="0"/>
    <x v="0"/>
  </r>
  <r>
    <x v="201"/>
    <x v="201"/>
    <x v="7"/>
    <s v="UN"/>
    <n v="1442"/>
    <n v="6.46"/>
    <n v="9315.32"/>
    <x v="1"/>
    <x v="4"/>
    <n v="80.099999999999994"/>
    <n v="714.07547999999986"/>
    <n v="517.44599999999991"/>
    <n v="18.002496878901376"/>
    <n v="0.66657420249653254"/>
    <x v="0"/>
    <x v="0"/>
    <x v="1"/>
  </r>
  <r>
    <x v="201"/>
    <x v="201"/>
    <x v="7"/>
    <s v="UN"/>
    <n v="44"/>
    <n v="3.31"/>
    <n v="145.64000000000001"/>
    <x v="1"/>
    <x v="4"/>
    <n v="83"/>
    <n v="346.15980000000002"/>
    <n v="274.73"/>
    <n v="0.53012048192771088"/>
    <n v="22.636363636363633"/>
    <x v="0"/>
    <x v="0"/>
    <x v="0"/>
  </r>
  <r>
    <x v="82"/>
    <x v="82"/>
    <x v="7"/>
    <s v="UN"/>
    <n v="161"/>
    <n v="1.38"/>
    <n v="222.17999999999998"/>
    <x v="1"/>
    <x v="4"/>
    <n v="143"/>
    <n v="321.66419999999994"/>
    <n v="197.33999999999997"/>
    <n v="1.1258741258741258"/>
    <n v="10.658385093167702"/>
    <x v="0"/>
    <x v="0"/>
    <x v="0"/>
  </r>
  <r>
    <x v="202"/>
    <x v="202"/>
    <x v="7"/>
    <s v="UN"/>
    <n v="1599"/>
    <n v="30"/>
    <n v="47970"/>
    <x v="1"/>
    <x v="4"/>
    <n v="589"/>
    <n v="21380.7"/>
    <n v="17670"/>
    <n v="2.7147707979626485"/>
    <n v="4.4202626641651035"/>
    <x v="1"/>
    <x v="2"/>
    <x v="0"/>
  </r>
  <r>
    <x v="456"/>
    <x v="456"/>
    <x v="7"/>
    <s v="UN"/>
    <n v="40"/>
    <n v="1.69"/>
    <n v="67.599999999999994"/>
    <x v="1"/>
    <x v="4"/>
    <n v="103"/>
    <n v="226.291"/>
    <n v="174.07"/>
    <n v="0.38834951456310679"/>
    <n v="30.900000000000002"/>
    <x v="0"/>
    <x v="0"/>
    <x v="0"/>
  </r>
  <r>
    <x v="549"/>
    <x v="549"/>
    <x v="7"/>
    <s v="UN"/>
    <n v="104"/>
    <n v="2.08"/>
    <n v="216.32"/>
    <x v="1"/>
    <x v="4"/>
    <n v="130"/>
    <n v="348.81600000000003"/>
    <n v="270.40000000000003"/>
    <n v="0.8"/>
    <n v="15"/>
    <x v="0"/>
    <x v="1"/>
    <x v="0"/>
  </r>
  <r>
    <x v="83"/>
    <x v="83"/>
    <x v="7"/>
    <s v="UN"/>
    <n v="1463"/>
    <n v="67"/>
    <n v="98021"/>
    <x v="1"/>
    <x v="4"/>
    <n v="477"/>
    <n v="41227.11"/>
    <n v="31959"/>
    <n v="3.0670859538784065"/>
    <n v="3.9125085440874918"/>
    <x v="1"/>
    <x v="2"/>
    <x v="2"/>
  </r>
  <r>
    <x v="555"/>
    <x v="555"/>
    <x v="7"/>
    <s v="UN"/>
    <n v="84"/>
    <n v="4.62"/>
    <n v="388.08"/>
    <x v="1"/>
    <x v="4"/>
    <n v="108"/>
    <n v="948.02400000000011"/>
    <n v="498.96000000000004"/>
    <n v="0.77777777777777779"/>
    <n v="15.428571428571429"/>
    <x v="0"/>
    <x v="1"/>
    <x v="0"/>
  </r>
  <r>
    <x v="555"/>
    <x v="555"/>
    <x v="7"/>
    <s v="UN"/>
    <n v="285"/>
    <n v="5.23"/>
    <n v="1490.5500000000002"/>
    <x v="1"/>
    <x v="4"/>
    <n v="56.9"/>
    <n v="535.65659999999991"/>
    <n v="297.58699999999999"/>
    <n v="5.0087873462214416"/>
    <n v="2.3957894736842102"/>
    <x v="0"/>
    <x v="1"/>
    <x v="2"/>
  </r>
  <r>
    <x v="508"/>
    <x v="508"/>
    <x v="7"/>
    <s v="UN"/>
    <n v="270"/>
    <n v="7.7"/>
    <n v="2079"/>
    <x v="1"/>
    <x v="4"/>
    <n v="144"/>
    <n v="1729.7279999999998"/>
    <n v="1108.8"/>
    <n v="1.875"/>
    <n v="6.4"/>
    <x v="0"/>
    <x v="0"/>
    <x v="0"/>
  </r>
  <r>
    <x v="84"/>
    <x v="84"/>
    <x v="7"/>
    <s v="UN"/>
    <n v="27"/>
    <n v="5.2"/>
    <n v="140.4"/>
    <x v="1"/>
    <x v="4"/>
    <n v="132"/>
    <n v="1242.384"/>
    <n v="686.4"/>
    <n v="0.20454545454545456"/>
    <n v="58.666666666666664"/>
    <x v="0"/>
    <x v="0"/>
    <x v="0"/>
  </r>
  <r>
    <x v="85"/>
    <x v="85"/>
    <x v="7"/>
    <s v="UN"/>
    <n v="79"/>
    <n v="3.66"/>
    <n v="289.14"/>
    <x v="1"/>
    <x v="4"/>
    <n v="138"/>
    <n v="641.45159999999998"/>
    <n v="505.08000000000004"/>
    <n v="0.57246376811594202"/>
    <n v="20.962025316455698"/>
    <x v="0"/>
    <x v="0"/>
    <x v="0"/>
  </r>
  <r>
    <x v="354"/>
    <x v="354"/>
    <x v="7"/>
    <s v="UN"/>
    <n v="260"/>
    <n v="74"/>
    <n v="19240"/>
    <x v="1"/>
    <x v="4"/>
    <n v="344"/>
    <n v="33601.919999999998"/>
    <n v="25456"/>
    <n v="0.7558139534883721"/>
    <n v="15.876923076923077"/>
    <x v="1"/>
    <x v="2"/>
    <x v="0"/>
  </r>
  <r>
    <x v="86"/>
    <x v="86"/>
    <x v="7"/>
    <s v="UN"/>
    <n v="84"/>
    <n v="6.62"/>
    <n v="556.08000000000004"/>
    <x v="1"/>
    <x v="4"/>
    <n v="84"/>
    <n v="1023.1872"/>
    <n v="556.08000000000004"/>
    <n v="1"/>
    <n v="12"/>
    <x v="0"/>
    <x v="0"/>
    <x v="0"/>
  </r>
  <r>
    <x v="86"/>
    <x v="86"/>
    <x v="7"/>
    <s v="UN"/>
    <n v="543"/>
    <n v="16.7"/>
    <n v="9068.1"/>
    <x v="1"/>
    <x v="4"/>
    <n v="0"/>
    <n v="0"/>
    <n v="0"/>
    <n v="0"/>
    <n v="0"/>
    <x v="0"/>
    <x v="0"/>
    <x v="4"/>
  </r>
  <r>
    <x v="457"/>
    <x v="457"/>
    <x v="7"/>
    <s v="UN"/>
    <n v="91"/>
    <n v="6.34"/>
    <n v="576.93999999999994"/>
    <x v="1"/>
    <x v="4"/>
    <n v="71"/>
    <n v="648.20159999999998"/>
    <n v="450.14"/>
    <n v="1.2816901408450705"/>
    <n v="9.3626373626373613"/>
    <x v="0"/>
    <x v="1"/>
    <x v="0"/>
  </r>
  <r>
    <x v="88"/>
    <x v="88"/>
    <x v="7"/>
    <s v="UN"/>
    <n v="194"/>
    <n v="3.82"/>
    <n v="741.07999999999993"/>
    <x v="1"/>
    <x v="4"/>
    <n v="96.6"/>
    <n v="627.32039999999995"/>
    <n v="369.01199999999994"/>
    <n v="2.008281573498965"/>
    <n v="5.9752577319587621"/>
    <x v="0"/>
    <x v="0"/>
    <x v="0"/>
  </r>
  <r>
    <x v="88"/>
    <x v="88"/>
    <x v="7"/>
    <s v="UN"/>
    <n v="208"/>
    <n v="3.8"/>
    <n v="790.4"/>
    <x v="1"/>
    <x v="4"/>
    <n v="81"/>
    <n v="529.41599999999994"/>
    <n v="307.8"/>
    <n v="2.5679012345679011"/>
    <n v="4.6730769230769234"/>
    <x v="0"/>
    <x v="0"/>
    <x v="0"/>
  </r>
  <r>
    <x v="284"/>
    <x v="284"/>
    <x v="7"/>
    <s v="UN"/>
    <n v="1551"/>
    <n v="79"/>
    <n v="122529"/>
    <x v="1"/>
    <x v="4"/>
    <n v="647"/>
    <n v="69513.679999999993"/>
    <n v="51113"/>
    <n v="2.3972179289026276"/>
    <n v="5.0058027079303669"/>
    <x v="1"/>
    <x v="2"/>
    <x v="0"/>
  </r>
  <r>
    <x v="284"/>
    <x v="284"/>
    <x v="7"/>
    <s v="UN"/>
    <n v="650"/>
    <n v="50"/>
    <n v="32500"/>
    <x v="1"/>
    <x v="4"/>
    <n v="595"/>
    <n v="39270"/>
    <n v="29750"/>
    <n v="1.0924369747899159"/>
    <n v="10.984615384615386"/>
    <x v="1"/>
    <x v="2"/>
    <x v="0"/>
  </r>
  <r>
    <x v="355"/>
    <x v="355"/>
    <x v="7"/>
    <s v="UN"/>
    <n v="575"/>
    <n v="5.3"/>
    <n v="3047.5"/>
    <x v="1"/>
    <x v="4"/>
    <n v="47.9"/>
    <n v="337.64709999999997"/>
    <n v="253.86999999999998"/>
    <n v="12.004175365344468"/>
    <n v="0.99965217391304351"/>
    <x v="0"/>
    <x v="0"/>
    <x v="1"/>
  </r>
  <r>
    <x v="401"/>
    <x v="401"/>
    <x v="7"/>
    <s v="UN"/>
    <n v="230"/>
    <n v="1.66"/>
    <n v="381.79999999999995"/>
    <x v="1"/>
    <x v="4"/>
    <n v="112"/>
    <n v="264.00639999999999"/>
    <n v="185.92"/>
    <n v="2.0535714285714284"/>
    <n v="5.8434782608695661"/>
    <x v="0"/>
    <x v="0"/>
    <x v="0"/>
  </r>
  <r>
    <x v="459"/>
    <x v="459"/>
    <x v="7"/>
    <s v="UN"/>
    <n v="5"/>
    <n v="5.22"/>
    <n v="26.099999999999998"/>
    <x v="1"/>
    <x v="4"/>
    <n v="131"/>
    <n v="971.0243999999999"/>
    <n v="683.81999999999994"/>
    <n v="3.8167938931297711E-2"/>
    <n v="314.39999999999998"/>
    <x v="0"/>
    <x v="0"/>
    <x v="0"/>
  </r>
  <r>
    <x v="459"/>
    <x v="459"/>
    <x v="7"/>
    <s v="UN"/>
    <n v="453"/>
    <n v="5.91"/>
    <n v="2677.23"/>
    <x v="1"/>
    <x v="4"/>
    <n v="37.700000000000003"/>
    <n v="401.05260000000004"/>
    <n v="222.80700000000002"/>
    <n v="12.015915119363394"/>
    <n v="0.99867549668874189"/>
    <x v="0"/>
    <x v="0"/>
    <x v="1"/>
  </r>
  <r>
    <x v="460"/>
    <x v="460"/>
    <x v="7"/>
    <s v="UN"/>
    <n v="31"/>
    <n v="38"/>
    <n v="1178"/>
    <x v="1"/>
    <x v="4"/>
    <n v="925"/>
    <n v="45695"/>
    <n v="35150"/>
    <n v="3.3513513513513511E-2"/>
    <n v="358.06451612903226"/>
    <x v="1"/>
    <x v="2"/>
    <x v="0"/>
  </r>
  <r>
    <x v="461"/>
    <x v="461"/>
    <x v="7"/>
    <s v="UN"/>
    <n v="846"/>
    <n v="2.2799999999999998"/>
    <n v="1928.8799999999999"/>
    <x v="1"/>
    <x v="4"/>
    <n v="93.9"/>
    <n v="318.99707999999998"/>
    <n v="214.09199999999998"/>
    <n v="9.0095846645367406"/>
    <n v="1.3319148936170213"/>
    <x v="0"/>
    <x v="1"/>
    <x v="3"/>
  </r>
  <r>
    <x v="489"/>
    <x v="489"/>
    <x v="7"/>
    <s v="UN"/>
    <n v="927"/>
    <n v="6.12"/>
    <n v="5673.24"/>
    <x v="1"/>
    <x v="4"/>
    <n v="54.5"/>
    <n v="500.31"/>
    <n v="333.54"/>
    <n v="17.009174311926607"/>
    <n v="0.70550161812297729"/>
    <x v="0"/>
    <x v="0"/>
    <x v="1"/>
  </r>
  <r>
    <x v="509"/>
    <x v="509"/>
    <x v="7"/>
    <s v="UN"/>
    <n v="60"/>
    <n v="58"/>
    <n v="3480"/>
    <x v="1"/>
    <x v="4"/>
    <n v="854"/>
    <n v="65877.56"/>
    <n v="49532"/>
    <n v="7.0257611241217793E-2"/>
    <n v="170.8"/>
    <x v="1"/>
    <x v="2"/>
    <x v="0"/>
  </r>
  <r>
    <x v="509"/>
    <x v="509"/>
    <x v="7"/>
    <s v="UN"/>
    <n v="497"/>
    <n v="60"/>
    <n v="29820"/>
    <x v="1"/>
    <x v="4"/>
    <n v="321"/>
    <n v="26578.799999999999"/>
    <n v="19260"/>
    <n v="1.5482866043613708"/>
    <n v="7.7505030181086516"/>
    <x v="1"/>
    <x v="2"/>
    <x v="0"/>
  </r>
  <r>
    <x v="530"/>
    <x v="530"/>
    <x v="7"/>
    <s v="UN"/>
    <n v="149"/>
    <n v="63"/>
    <n v="9387"/>
    <x v="1"/>
    <x v="4"/>
    <n v="876"/>
    <n v="103753.44"/>
    <n v="55188"/>
    <n v="0.17009132420091325"/>
    <n v="70.550335570469798"/>
    <x v="1"/>
    <x v="2"/>
    <x v="0"/>
  </r>
  <r>
    <x v="510"/>
    <x v="510"/>
    <x v="7"/>
    <s v="UN"/>
    <n v="358"/>
    <n v="6.83"/>
    <n v="2445.14"/>
    <x v="1"/>
    <x v="4"/>
    <n v="51.1"/>
    <n v="474.65768000000003"/>
    <n v="349.01300000000003"/>
    <n v="7.0058708414872797"/>
    <n v="1.7128491620111732"/>
    <x v="0"/>
    <x v="0"/>
    <x v="3"/>
  </r>
  <r>
    <x v="205"/>
    <x v="205"/>
    <x v="7"/>
    <s v="UN"/>
    <n v="72"/>
    <n v="7.86"/>
    <n v="565.92000000000007"/>
    <x v="1"/>
    <x v="4"/>
    <n v="150"/>
    <n v="1827.45"/>
    <n v="1179"/>
    <n v="0.48"/>
    <n v="25"/>
    <x v="0"/>
    <x v="0"/>
    <x v="0"/>
  </r>
  <r>
    <x v="286"/>
    <x v="286"/>
    <x v="7"/>
    <s v="UN"/>
    <n v="1478"/>
    <n v="1.27"/>
    <n v="1877.06"/>
    <x v="1"/>
    <x v="4"/>
    <n v="148"/>
    <n v="248.10720000000001"/>
    <n v="187.96"/>
    <n v="9.986486486486486"/>
    <n v="1.2016238159675237"/>
    <x v="0"/>
    <x v="1"/>
    <x v="3"/>
  </r>
  <r>
    <x v="206"/>
    <x v="206"/>
    <x v="7"/>
    <s v="UN"/>
    <n v="359"/>
    <n v="6.48"/>
    <n v="2326.3200000000002"/>
    <x v="1"/>
    <x v="4"/>
    <n v="51.2"/>
    <n v="451.21536000000009"/>
    <n v="331.77600000000007"/>
    <n v="7.01171875"/>
    <n v="1.7114206128133704"/>
    <x v="0"/>
    <x v="1"/>
    <x v="3"/>
  </r>
  <r>
    <x v="463"/>
    <x v="463"/>
    <x v="7"/>
    <s v="UN"/>
    <n v="442"/>
    <n v="6.04"/>
    <n v="2669.68"/>
    <x v="1"/>
    <x v="4"/>
    <n v="88.3"/>
    <n v="799.99800000000005"/>
    <n v="533.33199999999999"/>
    <n v="5.0056625141562856"/>
    <n v="2.3972850678733031"/>
    <x v="0"/>
    <x v="1"/>
    <x v="2"/>
  </r>
  <r>
    <x v="463"/>
    <x v="463"/>
    <x v="7"/>
    <s v="UN"/>
    <n v="568"/>
    <n v="2.04"/>
    <n v="1158.72"/>
    <x v="1"/>
    <x v="4"/>
    <n v="52"/>
    <n v="159.12"/>
    <n v="106.08"/>
    <n v="10.923076923076923"/>
    <n v="1.0985915492957745"/>
    <x v="0"/>
    <x v="1"/>
    <x v="3"/>
  </r>
  <r>
    <x v="287"/>
    <x v="287"/>
    <x v="7"/>
    <s v="UN"/>
    <n v="174"/>
    <n v="7.8"/>
    <n v="1357.2"/>
    <x v="1"/>
    <x v="4"/>
    <n v="91"/>
    <n v="1093.0919999999999"/>
    <n v="709.8"/>
    <n v="1.9120879120879122"/>
    <n v="6.2758620689655169"/>
    <x v="0"/>
    <x v="0"/>
    <x v="0"/>
  </r>
  <r>
    <x v="287"/>
    <x v="287"/>
    <x v="7"/>
    <s v="UN"/>
    <n v="861"/>
    <n v="7.38"/>
    <n v="6354.18"/>
    <x v="1"/>
    <x v="4"/>
    <n v="71.7"/>
    <n v="867.79943999999989"/>
    <n v="529.14599999999996"/>
    <n v="12.00836820083682"/>
    <n v="0.99930313588850173"/>
    <x v="0"/>
    <x v="0"/>
    <x v="1"/>
  </r>
  <r>
    <x v="287"/>
    <x v="287"/>
    <x v="7"/>
    <s v="UN"/>
    <n v="288"/>
    <n v="5.04"/>
    <n v="1451.52"/>
    <x v="1"/>
    <x v="4"/>
    <n v="72"/>
    <n v="627.78239999999994"/>
    <n v="362.88"/>
    <n v="4"/>
    <n v="3"/>
    <x v="0"/>
    <x v="0"/>
    <x v="2"/>
  </r>
  <r>
    <x v="465"/>
    <x v="465"/>
    <x v="7"/>
    <s v="UN"/>
    <n v="1488"/>
    <n v="3.83"/>
    <n v="5699.04"/>
    <x v="1"/>
    <x v="4"/>
    <n v="93"/>
    <n v="594.83730000000003"/>
    <n v="356.19"/>
    <n v="16"/>
    <n v="0.75"/>
    <x v="0"/>
    <x v="0"/>
    <x v="1"/>
  </r>
  <r>
    <x v="465"/>
    <x v="465"/>
    <x v="7"/>
    <s v="UN"/>
    <n v="1104"/>
    <n v="3.01"/>
    <n v="3323.04"/>
    <x v="1"/>
    <x v="4"/>
    <n v="64.900000000000006"/>
    <n v="253.9537"/>
    <n v="195.34899999999999"/>
    <n v="17.010785824345145"/>
    <n v="0.70543478260869574"/>
    <x v="0"/>
    <x v="0"/>
    <x v="1"/>
  </r>
  <r>
    <x v="207"/>
    <x v="207"/>
    <x v="7"/>
    <s v="UN"/>
    <n v="801"/>
    <n v="6.51"/>
    <n v="5214.51"/>
    <x v="1"/>
    <x v="4"/>
    <n v="72.8"/>
    <n v="654.02063999999996"/>
    <n v="473.92799999999994"/>
    <n v="11.002747252747254"/>
    <n v="1.0906367041198501"/>
    <x v="0"/>
    <x v="1"/>
    <x v="3"/>
  </r>
  <r>
    <x v="490"/>
    <x v="490"/>
    <x v="7"/>
    <s v="UN"/>
    <n v="802"/>
    <n v="6.67"/>
    <n v="5349.34"/>
    <x v="1"/>
    <x v="4"/>
    <n v="66.8"/>
    <n v="650.51175999999998"/>
    <n v="445.55599999999998"/>
    <n v="12.005988023952096"/>
    <n v="0.99950124688279307"/>
    <x v="0"/>
    <x v="0"/>
    <x v="1"/>
  </r>
  <r>
    <x v="490"/>
    <x v="490"/>
    <x v="7"/>
    <s v="UN"/>
    <n v="57"/>
    <n v="1.35"/>
    <n v="76.95"/>
    <x v="1"/>
    <x v="4"/>
    <n v="100"/>
    <n v="189"/>
    <n v="135"/>
    <n v="0.56999999999999995"/>
    <n v="21.05263157894737"/>
    <x v="0"/>
    <x v="0"/>
    <x v="0"/>
  </r>
  <r>
    <x v="403"/>
    <x v="403"/>
    <x v="7"/>
    <s v="UN"/>
    <n v="424"/>
    <n v="5.36"/>
    <n v="2272.6400000000003"/>
    <x v="1"/>
    <x v="4"/>
    <n v="53"/>
    <n v="522.70720000000006"/>
    <n v="284.08000000000004"/>
    <n v="8"/>
    <n v="1.5"/>
    <x v="0"/>
    <x v="0"/>
    <x v="3"/>
  </r>
  <r>
    <x v="403"/>
    <x v="403"/>
    <x v="7"/>
    <s v="UN"/>
    <n v="302"/>
    <n v="3.23"/>
    <n v="975.46"/>
    <x v="1"/>
    <x v="4"/>
    <n v="64"/>
    <n v="299.74400000000003"/>
    <n v="206.72"/>
    <n v="4.71875"/>
    <n v="2.5430463576158941"/>
    <x v="0"/>
    <x v="0"/>
    <x v="2"/>
  </r>
  <r>
    <x v="93"/>
    <x v="93"/>
    <x v="7"/>
    <s v="UN"/>
    <n v="856"/>
    <n v="40"/>
    <n v="34240"/>
    <x v="1"/>
    <x v="4"/>
    <n v="578"/>
    <n v="35604.800000000003"/>
    <n v="23120"/>
    <n v="1.4809688581314879"/>
    <n v="8.1028037383177569"/>
    <x v="1"/>
    <x v="2"/>
    <x v="0"/>
  </r>
  <r>
    <x v="93"/>
    <x v="93"/>
    <x v="7"/>
    <s v="UN"/>
    <n v="1163"/>
    <n v="38"/>
    <n v="44194"/>
    <x v="1"/>
    <x v="4"/>
    <n v="323"/>
    <n v="20620.32"/>
    <n v="12274"/>
    <n v="3.6006191950464395"/>
    <n v="3.3327601031814273"/>
    <x v="1"/>
    <x v="2"/>
    <x v="2"/>
  </r>
  <r>
    <x v="94"/>
    <x v="94"/>
    <x v="7"/>
    <s v="UN"/>
    <n v="545"/>
    <n v="1.72"/>
    <n v="937.4"/>
    <x v="1"/>
    <x v="4"/>
    <n v="56"/>
    <n v="178.19199999999998"/>
    <n v="96.32"/>
    <n v="9.7321428571428577"/>
    <n v="1.2330275229357797"/>
    <x v="0"/>
    <x v="1"/>
    <x v="3"/>
  </r>
  <r>
    <x v="288"/>
    <x v="288"/>
    <x v="7"/>
    <s v="UN"/>
    <n v="611"/>
    <n v="78"/>
    <n v="47658"/>
    <x v="1"/>
    <x v="4"/>
    <n v="466"/>
    <n v="46161.96"/>
    <n v="36348"/>
    <n v="1.3111587982832618"/>
    <n v="9.1522094926350253"/>
    <x v="1"/>
    <x v="2"/>
    <x v="0"/>
  </r>
  <r>
    <x v="560"/>
    <x v="560"/>
    <x v="7"/>
    <s v="UN"/>
    <n v="136"/>
    <n v="3.33"/>
    <n v="452.88"/>
    <x v="1"/>
    <x v="4"/>
    <n v="116"/>
    <n v="648.95040000000006"/>
    <n v="386.28000000000003"/>
    <n v="1.1724137931034482"/>
    <n v="10.23529411764706"/>
    <x v="0"/>
    <x v="1"/>
    <x v="0"/>
  </r>
  <r>
    <x v="560"/>
    <x v="560"/>
    <x v="7"/>
    <s v="UN"/>
    <n v="109"/>
    <n v="2.1800000000000002"/>
    <n v="237.62"/>
    <x v="1"/>
    <x v="4"/>
    <n v="116"/>
    <n v="326.21520000000004"/>
    <n v="252.88000000000002"/>
    <n v="0.93965517241379315"/>
    <n v="12.770642201834862"/>
    <x v="0"/>
    <x v="1"/>
    <x v="0"/>
  </r>
  <r>
    <x v="98"/>
    <x v="98"/>
    <x v="7"/>
    <s v="UN"/>
    <n v="373"/>
    <n v="3.9"/>
    <n v="1454.7"/>
    <x v="1"/>
    <x v="4"/>
    <n v="93.2"/>
    <n v="454.35"/>
    <n v="363.48"/>
    <n v="4.0021459227467808"/>
    <n v="2.9983914209115285"/>
    <x v="0"/>
    <x v="0"/>
    <x v="2"/>
  </r>
  <r>
    <x v="360"/>
    <x v="360"/>
    <x v="7"/>
    <s v="UN"/>
    <n v="944"/>
    <n v="6.81"/>
    <n v="6428.6399999999994"/>
    <x v="1"/>
    <x v="4"/>
    <n v="67.400000000000006"/>
    <n v="752.75016000000005"/>
    <n v="458.99400000000003"/>
    <n v="14.005934718100889"/>
    <n v="0.85677966101694925"/>
    <x v="0"/>
    <x v="2"/>
    <x v="1"/>
  </r>
  <r>
    <x v="511"/>
    <x v="511"/>
    <x v="7"/>
    <s v="UN"/>
    <n v="588"/>
    <n v="1.85"/>
    <n v="1087.8"/>
    <x v="1"/>
    <x v="4"/>
    <n v="139"/>
    <n v="393.43950000000007"/>
    <n v="257.15000000000003"/>
    <n v="4.2302158273381298"/>
    <n v="2.8367346938775508"/>
    <x v="0"/>
    <x v="0"/>
    <x v="2"/>
  </r>
  <r>
    <x v="511"/>
    <x v="511"/>
    <x v="7"/>
    <s v="UN"/>
    <n v="520"/>
    <n v="2.0099999999999998"/>
    <n v="1045.1999999999998"/>
    <x v="1"/>
    <x v="4"/>
    <n v="132"/>
    <n v="328.99680000000001"/>
    <n v="265.32"/>
    <n v="3.9393939393939394"/>
    <n v="3.046153846153846"/>
    <x v="0"/>
    <x v="0"/>
    <x v="2"/>
  </r>
  <r>
    <x v="511"/>
    <x v="511"/>
    <x v="7"/>
    <s v="UN"/>
    <n v="1213"/>
    <n v="2.54"/>
    <n v="3081.02"/>
    <x v="1"/>
    <x v="4"/>
    <n v="93.3"/>
    <n v="324.66534000000001"/>
    <n v="236.982"/>
    <n v="13.0010718113612"/>
    <n v="0.92300082440230835"/>
    <x v="0"/>
    <x v="0"/>
    <x v="1"/>
  </r>
  <r>
    <x v="542"/>
    <x v="542"/>
    <x v="7"/>
    <s v="UN"/>
    <n v="1112"/>
    <n v="6.53"/>
    <n v="7261.3600000000006"/>
    <x v="1"/>
    <x v="4"/>
    <n v="65.400000000000006"/>
    <n v="529.55688000000009"/>
    <n v="427.06200000000007"/>
    <n v="17.003058103975533"/>
    <n v="0.70575539568345336"/>
    <x v="0"/>
    <x v="0"/>
    <x v="1"/>
  </r>
  <r>
    <x v="542"/>
    <x v="542"/>
    <x v="7"/>
    <s v="UN"/>
    <n v="89"/>
    <n v="2.4500000000000002"/>
    <n v="218.05"/>
    <x v="1"/>
    <x v="4"/>
    <n v="111"/>
    <n v="462.31500000000005"/>
    <n v="271.95000000000005"/>
    <n v="0.80180180180180183"/>
    <n v="14.966292134831461"/>
    <x v="0"/>
    <x v="0"/>
    <x v="0"/>
  </r>
  <r>
    <x v="542"/>
    <x v="542"/>
    <x v="7"/>
    <s v="UN"/>
    <n v="174"/>
    <n v="2.0299999999999998"/>
    <n v="353.21999999999997"/>
    <x v="1"/>
    <x v="4"/>
    <n v="87"/>
    <n v="284.34210000000002"/>
    <n v="176.60999999999999"/>
    <n v="2"/>
    <n v="6"/>
    <x v="0"/>
    <x v="0"/>
    <x v="0"/>
  </r>
  <r>
    <x v="404"/>
    <x v="404"/>
    <x v="7"/>
    <s v="UN"/>
    <n v="14"/>
    <n v="3.86"/>
    <n v="54.04"/>
    <x v="1"/>
    <x v="4"/>
    <n v="82"/>
    <n v="417.8064"/>
    <n v="316.52"/>
    <n v="0.17073170731707318"/>
    <n v="70.285714285714278"/>
    <x v="0"/>
    <x v="0"/>
    <x v="0"/>
  </r>
  <r>
    <x v="512"/>
    <x v="512"/>
    <x v="7"/>
    <s v="UN"/>
    <n v="154"/>
    <n v="2.2599999999999998"/>
    <n v="348.03999999999996"/>
    <x v="1"/>
    <x v="4"/>
    <n v="100"/>
    <n v="284.76"/>
    <n v="225.99999999999997"/>
    <n v="1.54"/>
    <n v="7.7922077922077921"/>
    <x v="0"/>
    <x v="1"/>
    <x v="0"/>
  </r>
  <r>
    <x v="361"/>
    <x v="361"/>
    <x v="7"/>
    <s v="UN"/>
    <n v="1258"/>
    <n v="65"/>
    <n v="81770"/>
    <x v="1"/>
    <x v="4"/>
    <n v="700"/>
    <n v="76440"/>
    <n v="45500"/>
    <n v="1.7971428571428572"/>
    <n v="6.6772655007949124"/>
    <x v="1"/>
    <x v="2"/>
    <x v="0"/>
  </r>
  <r>
    <x v="99"/>
    <x v="99"/>
    <x v="7"/>
    <s v="UN"/>
    <n v="42"/>
    <n v="7.87"/>
    <n v="330.54"/>
    <x v="1"/>
    <x v="4"/>
    <n v="61"/>
    <n v="710.50360000000001"/>
    <n v="480.07"/>
    <n v="0.68852459016393441"/>
    <n v="17.428571428571431"/>
    <x v="0"/>
    <x v="0"/>
    <x v="0"/>
  </r>
  <r>
    <x v="99"/>
    <x v="99"/>
    <x v="7"/>
    <s v="UN"/>
    <n v="72"/>
    <n v="1.56"/>
    <n v="112.32000000000001"/>
    <x v="1"/>
    <x v="4"/>
    <n v="118"/>
    <n v="298.20960000000002"/>
    <n v="184.08"/>
    <n v="0.61016949152542377"/>
    <n v="19.666666666666664"/>
    <x v="0"/>
    <x v="0"/>
    <x v="0"/>
  </r>
  <r>
    <x v="466"/>
    <x v="466"/>
    <x v="7"/>
    <s v="UN"/>
    <n v="672"/>
    <n v="7.03"/>
    <n v="4724.16"/>
    <x v="1"/>
    <x v="4"/>
    <n v="44.8"/>
    <n v="570.04863999999998"/>
    <n v="314.94400000000002"/>
    <n v="15.000000000000002"/>
    <n v="0.79999999999999993"/>
    <x v="0"/>
    <x v="0"/>
    <x v="1"/>
  </r>
  <r>
    <x v="466"/>
    <x v="466"/>
    <x v="7"/>
    <s v="UN"/>
    <n v="155"/>
    <n v="3.21"/>
    <n v="497.55"/>
    <x v="1"/>
    <x v="4"/>
    <n v="79"/>
    <n v="441.24660000000006"/>
    <n v="253.59"/>
    <n v="1.9620253164556962"/>
    <n v="6.1161290322580646"/>
    <x v="0"/>
    <x v="0"/>
    <x v="0"/>
  </r>
  <r>
    <x v="211"/>
    <x v="211"/>
    <x v="7"/>
    <s v="UN"/>
    <n v="1105"/>
    <n v="3.42"/>
    <n v="3779.1"/>
    <x v="1"/>
    <x v="4"/>
    <n v="65"/>
    <n v="317.88899999999995"/>
    <n v="222.29999999999998"/>
    <n v="17"/>
    <n v="0.70588235294117652"/>
    <x v="0"/>
    <x v="1"/>
    <x v="1"/>
  </r>
  <r>
    <x v="211"/>
    <x v="211"/>
    <x v="7"/>
    <s v="UN"/>
    <n v="365"/>
    <n v="5.63"/>
    <n v="2054.9499999999998"/>
    <x v="1"/>
    <x v="4"/>
    <n v="30.4"/>
    <n v="258.43951999999996"/>
    <n v="171.15199999999999"/>
    <n v="12.006578947368421"/>
    <n v="0.99945205479452048"/>
    <x v="0"/>
    <x v="1"/>
    <x v="1"/>
  </r>
  <r>
    <x v="543"/>
    <x v="543"/>
    <x v="7"/>
    <s v="UN"/>
    <n v="72"/>
    <n v="4.8099999999999996"/>
    <n v="346.32"/>
    <x v="1"/>
    <x v="4"/>
    <n v="71.900000000000006"/>
    <n v="577.55112999999994"/>
    <n v="345.839"/>
    <n v="1.0013908205841446"/>
    <n v="11.983333333333334"/>
    <x v="0"/>
    <x v="1"/>
    <x v="0"/>
  </r>
  <r>
    <x v="543"/>
    <x v="543"/>
    <x v="7"/>
    <s v="UN"/>
    <n v="615"/>
    <n v="3.08"/>
    <n v="1894.2"/>
    <x v="1"/>
    <x v="4"/>
    <n v="76.8"/>
    <n v="364.27776"/>
    <n v="236.54399999999998"/>
    <n v="8.0078125"/>
    <n v="1.4985365853658537"/>
    <x v="0"/>
    <x v="1"/>
    <x v="3"/>
  </r>
  <r>
    <x v="543"/>
    <x v="543"/>
    <x v="7"/>
    <s v="UN"/>
    <n v="459"/>
    <n v="4.8"/>
    <n v="2203.1999999999998"/>
    <x v="1"/>
    <x v="4"/>
    <n v="38.200000000000003"/>
    <n v="348.38400000000001"/>
    <n v="183.36"/>
    <n v="12.015706806282722"/>
    <n v="0.99869281045751634"/>
    <x v="0"/>
    <x v="1"/>
    <x v="1"/>
  </r>
  <r>
    <x v="101"/>
    <x v="101"/>
    <x v="7"/>
    <s v="UN"/>
    <n v="246"/>
    <n v="3.2"/>
    <n v="787.2"/>
    <x v="1"/>
    <x v="4"/>
    <n v="81.8"/>
    <n v="439.7568"/>
    <n v="261.76"/>
    <n v="3.0073349633251834"/>
    <n v="3.9902439024390244"/>
    <x v="0"/>
    <x v="1"/>
    <x v="2"/>
  </r>
  <r>
    <x v="101"/>
    <x v="101"/>
    <x v="7"/>
    <s v="UN"/>
    <n v="412"/>
    <n v="3.31"/>
    <n v="1363.72"/>
    <x v="1"/>
    <x v="4"/>
    <n v="58.8"/>
    <n v="282.2106"/>
    <n v="194.62799999999999"/>
    <n v="7.0068027210884356"/>
    <n v="1.7126213592233008"/>
    <x v="0"/>
    <x v="1"/>
    <x v="3"/>
  </r>
  <r>
    <x v="102"/>
    <x v="102"/>
    <x v="7"/>
    <s v="UN"/>
    <n v="661"/>
    <n v="3.79"/>
    <n v="2505.19"/>
    <x v="1"/>
    <x v="4"/>
    <n v="50.8"/>
    <n v="231.03839999999997"/>
    <n v="192.53199999999998"/>
    <n v="13.011811023622048"/>
    <n v="0.92223903177004529"/>
    <x v="0"/>
    <x v="0"/>
    <x v="1"/>
  </r>
  <r>
    <x v="212"/>
    <x v="212"/>
    <x v="7"/>
    <s v="UN"/>
    <n v="245"/>
    <n v="1.81"/>
    <n v="443.45"/>
    <x v="1"/>
    <x v="4"/>
    <n v="90"/>
    <n v="198.738"/>
    <n v="162.9"/>
    <n v="2.7222222222222223"/>
    <n v="4.408163265306122"/>
    <x v="0"/>
    <x v="1"/>
    <x v="0"/>
  </r>
  <r>
    <x v="550"/>
    <x v="550"/>
    <x v="7"/>
    <s v="UN"/>
    <n v="410"/>
    <n v="72"/>
    <n v="29520"/>
    <x v="1"/>
    <x v="4"/>
    <n v="432"/>
    <n v="38568.959999999999"/>
    <n v="31104"/>
    <n v="0.94907407407407407"/>
    <n v="12.643902439024391"/>
    <x v="0"/>
    <x v="2"/>
    <x v="0"/>
  </r>
  <r>
    <x v="531"/>
    <x v="531"/>
    <x v="7"/>
    <s v="UN"/>
    <n v="43"/>
    <n v="4.07"/>
    <n v="175.01000000000002"/>
    <x v="1"/>
    <x v="4"/>
    <n v="128"/>
    <n v="786.64960000000008"/>
    <n v="520.96"/>
    <n v="0.3359375"/>
    <n v="35.720930232558139"/>
    <x v="0"/>
    <x v="1"/>
    <x v="0"/>
  </r>
  <r>
    <x v="532"/>
    <x v="532"/>
    <x v="7"/>
    <s v="UN"/>
    <n v="181"/>
    <n v="4.9000000000000004"/>
    <n v="886.90000000000009"/>
    <x v="1"/>
    <x v="4"/>
    <n v="136"/>
    <n v="1126.2160000000001"/>
    <n v="666.40000000000009"/>
    <n v="1.3308823529411764"/>
    <n v="9.0165745856353592"/>
    <x v="0"/>
    <x v="0"/>
    <x v="0"/>
  </r>
  <r>
    <x v="103"/>
    <x v="103"/>
    <x v="7"/>
    <s v="UN"/>
    <n v="1078"/>
    <n v="2.4500000000000002"/>
    <n v="2641.1000000000004"/>
    <x v="1"/>
    <x v="4"/>
    <n v="119"/>
    <n v="425.66300000000001"/>
    <n v="291.55"/>
    <n v="9.0588235294117645"/>
    <n v="1.3246753246753247"/>
    <x v="0"/>
    <x v="0"/>
    <x v="3"/>
  </r>
  <r>
    <x v="290"/>
    <x v="290"/>
    <x v="7"/>
    <s v="UN"/>
    <n v="239"/>
    <n v="6.16"/>
    <n v="1472.24"/>
    <x v="1"/>
    <x v="4"/>
    <n v="104"/>
    <n v="858.45759999999996"/>
    <n v="640.64"/>
    <n v="2.2980769230769229"/>
    <n v="5.2217573221757325"/>
    <x v="0"/>
    <x v="0"/>
    <x v="0"/>
  </r>
  <r>
    <x v="213"/>
    <x v="213"/>
    <x v="7"/>
    <s v="UN"/>
    <n v="1235"/>
    <n v="3.33"/>
    <n v="4112.55"/>
    <x v="1"/>
    <x v="4"/>
    <n v="68.599999999999994"/>
    <n v="363.21641999999997"/>
    <n v="228.43799999999999"/>
    <n v="18.002915451895046"/>
    <n v="0.66655870445344123"/>
    <x v="0"/>
    <x v="0"/>
    <x v="1"/>
  </r>
  <r>
    <x v="467"/>
    <x v="467"/>
    <x v="7"/>
    <s v="UN"/>
    <n v="18"/>
    <n v="51"/>
    <n v="918"/>
    <x v="1"/>
    <x v="4"/>
    <n v="734"/>
    <n v="69627.240000000005"/>
    <n v="37434"/>
    <n v="2.4523160762942781E-2"/>
    <n v="489.33333333333331"/>
    <x v="2"/>
    <x v="2"/>
    <x v="0"/>
  </r>
  <r>
    <x v="104"/>
    <x v="104"/>
    <x v="7"/>
    <s v="UN"/>
    <n v="400"/>
    <n v="4.5199999999999996"/>
    <n v="1807.9999999999998"/>
    <x v="1"/>
    <x v="4"/>
    <n v="36.299999999999997"/>
    <n v="274.00691999999998"/>
    <n v="164.07599999999996"/>
    <n v="11.019283746556475"/>
    <n v="1.089"/>
    <x v="0"/>
    <x v="1"/>
    <x v="3"/>
  </r>
  <r>
    <x v="293"/>
    <x v="293"/>
    <x v="7"/>
    <s v="UN"/>
    <n v="92"/>
    <n v="51"/>
    <n v="4692"/>
    <x v="1"/>
    <x v="4"/>
    <n v="499"/>
    <n v="42754.32"/>
    <n v="25449"/>
    <n v="0.18436873747494989"/>
    <n v="65.08695652173914"/>
    <x v="1"/>
    <x v="2"/>
    <x v="0"/>
  </r>
  <r>
    <x v="106"/>
    <x v="106"/>
    <x v="7"/>
    <s v="UN"/>
    <n v="911"/>
    <n v="4.1500000000000004"/>
    <n v="3780.6500000000005"/>
    <x v="1"/>
    <x v="4"/>
    <n v="56.9"/>
    <n v="384.90005000000002"/>
    <n v="236.13500000000002"/>
    <n v="16.010544815465728"/>
    <n v="0.74950603732162469"/>
    <x v="0"/>
    <x v="0"/>
    <x v="1"/>
  </r>
  <r>
    <x v="295"/>
    <x v="295"/>
    <x v="7"/>
    <s v="UN"/>
    <n v="136"/>
    <n v="3.28"/>
    <n v="446.08"/>
    <x v="1"/>
    <x v="4"/>
    <n v="97"/>
    <n v="572.68799999999999"/>
    <n v="318.15999999999997"/>
    <n v="1.402061855670103"/>
    <n v="8.5588235294117645"/>
    <x v="0"/>
    <x v="0"/>
    <x v="0"/>
  </r>
  <r>
    <x v="493"/>
    <x v="493"/>
    <x v="7"/>
    <s v="UN"/>
    <n v="733"/>
    <n v="5.1100000000000003"/>
    <n v="3745.63"/>
    <x v="1"/>
    <x v="4"/>
    <n v="91.6"/>
    <n v="561.69119999999998"/>
    <n v="468.07600000000002"/>
    <n v="8.002183406113538"/>
    <n v="1.4995907230559344"/>
    <x v="0"/>
    <x v="0"/>
    <x v="3"/>
  </r>
  <r>
    <x v="296"/>
    <x v="296"/>
    <x v="7"/>
    <s v="UN"/>
    <n v="938"/>
    <n v="6.88"/>
    <n v="6453.44"/>
    <x v="1"/>
    <x v="4"/>
    <n v="52.1"/>
    <n v="430.13759999999996"/>
    <n v="358.44799999999998"/>
    <n v="18.003838771593088"/>
    <n v="0.66652452025586362"/>
    <x v="0"/>
    <x v="0"/>
    <x v="1"/>
  </r>
  <r>
    <x v="107"/>
    <x v="107"/>
    <x v="7"/>
    <s v="UN"/>
    <n v="1066"/>
    <n v="1.72"/>
    <n v="1833.52"/>
    <x v="1"/>
    <x v="4"/>
    <n v="113"/>
    <n v="235.17559999999997"/>
    <n v="194.35999999999999"/>
    <n v="9.4336283185840699"/>
    <n v="1.2720450281425892"/>
    <x v="0"/>
    <x v="0"/>
    <x v="3"/>
  </r>
  <r>
    <x v="215"/>
    <x v="215"/>
    <x v="7"/>
    <s v="UN"/>
    <n v="746"/>
    <n v="66"/>
    <n v="49236"/>
    <x v="1"/>
    <x v="4"/>
    <n v="488"/>
    <n v="60873.120000000003"/>
    <n v="32208"/>
    <n v="1.528688524590164"/>
    <n v="7.8498659517426272"/>
    <x v="1"/>
    <x v="2"/>
    <x v="0"/>
  </r>
  <r>
    <x v="297"/>
    <x v="297"/>
    <x v="7"/>
    <s v="UN"/>
    <n v="14"/>
    <n v="5.17"/>
    <n v="72.38"/>
    <x v="1"/>
    <x v="4"/>
    <n v="139"/>
    <n v="1336.6517999999999"/>
    <n v="718.63"/>
    <n v="0.10071942446043165"/>
    <n v="119.14285714285714"/>
    <x v="0"/>
    <x v="1"/>
    <x v="0"/>
  </r>
  <r>
    <x v="297"/>
    <x v="297"/>
    <x v="7"/>
    <s v="UN"/>
    <n v="674"/>
    <n v="2.54"/>
    <n v="1711.96"/>
    <x v="1"/>
    <x v="4"/>
    <n v="139"/>
    <n v="639.03859999999997"/>
    <n v="353.06"/>
    <n v="4.8489208633093526"/>
    <n v="2.4747774480712166"/>
    <x v="0"/>
    <x v="1"/>
    <x v="2"/>
  </r>
  <r>
    <x v="297"/>
    <x v="297"/>
    <x v="7"/>
    <s v="UN"/>
    <n v="402"/>
    <n v="5.19"/>
    <n v="2086.38"/>
    <x v="1"/>
    <x v="4"/>
    <n v="40.200000000000003"/>
    <n v="275.40216000000004"/>
    <n v="208.63800000000003"/>
    <n v="10"/>
    <n v="1.2"/>
    <x v="0"/>
    <x v="1"/>
    <x v="3"/>
  </r>
  <r>
    <x v="405"/>
    <x v="405"/>
    <x v="7"/>
    <s v="UN"/>
    <n v="150"/>
    <n v="54"/>
    <n v="8100"/>
    <x v="1"/>
    <x v="4"/>
    <n v="759"/>
    <n v="70495.92"/>
    <n v="40986"/>
    <n v="0.19762845849802371"/>
    <n v="60.72"/>
    <x v="1"/>
    <x v="2"/>
    <x v="0"/>
  </r>
  <r>
    <x v="109"/>
    <x v="109"/>
    <x v="7"/>
    <s v="UN"/>
    <n v="87"/>
    <n v="3.87"/>
    <n v="336.69"/>
    <x v="1"/>
    <x v="4"/>
    <n v="113"/>
    <n v="809.02350000000001"/>
    <n v="437.31"/>
    <n v="0.76991150442477874"/>
    <n v="15.586206896551724"/>
    <x v="0"/>
    <x v="1"/>
    <x v="0"/>
  </r>
  <r>
    <x v="109"/>
    <x v="109"/>
    <x v="7"/>
    <s v="UN"/>
    <n v="215"/>
    <n v="5.94"/>
    <n v="1277.1000000000001"/>
    <x v="1"/>
    <x v="4"/>
    <n v="35.799999999999997"/>
    <n v="384.90011999999996"/>
    <n v="212.65199999999999"/>
    <n v="6.005586592178771"/>
    <n v="1.998139534883721"/>
    <x v="0"/>
    <x v="1"/>
    <x v="3"/>
  </r>
  <r>
    <x v="112"/>
    <x v="112"/>
    <x v="7"/>
    <s v="UN"/>
    <n v="148"/>
    <n v="7.49"/>
    <n v="1108.52"/>
    <x v="1"/>
    <x v="4"/>
    <n v="49.3"/>
    <n v="646.19974999999999"/>
    <n v="369.25700000000001"/>
    <n v="3.002028397565923"/>
    <n v="3.9972972972972971"/>
    <x v="0"/>
    <x v="0"/>
    <x v="2"/>
  </r>
  <r>
    <x v="216"/>
    <x v="216"/>
    <x v="7"/>
    <s v="UN"/>
    <n v="819"/>
    <n v="4.6100000000000003"/>
    <n v="3775.59"/>
    <x v="1"/>
    <x v="4"/>
    <n v="90.9"/>
    <n v="586.66860000000008"/>
    <n v="419.04900000000004"/>
    <n v="9.009900990099009"/>
    <n v="1.331868131868132"/>
    <x v="0"/>
    <x v="0"/>
    <x v="3"/>
  </r>
  <r>
    <x v="217"/>
    <x v="217"/>
    <x v="7"/>
    <s v="UN"/>
    <n v="213"/>
    <n v="7.29"/>
    <n v="1552.77"/>
    <x v="1"/>
    <x v="4"/>
    <n v="35.4"/>
    <n v="418.06691999999998"/>
    <n v="258.06599999999997"/>
    <n v="6.0169491525423728"/>
    <n v="1.9943661971830986"/>
    <x v="0"/>
    <x v="1"/>
    <x v="3"/>
  </r>
  <r>
    <x v="468"/>
    <x v="468"/>
    <x v="7"/>
    <s v="UN"/>
    <n v="95"/>
    <n v="4.96"/>
    <n v="471.2"/>
    <x v="1"/>
    <x v="4"/>
    <n v="133"/>
    <n v="936.74559999999997"/>
    <n v="659.68"/>
    <n v="0.7142857142857143"/>
    <n v="16.8"/>
    <x v="0"/>
    <x v="0"/>
    <x v="0"/>
  </r>
  <r>
    <x v="468"/>
    <x v="468"/>
    <x v="7"/>
    <s v="UN"/>
    <n v="1315"/>
    <n v="6.56"/>
    <n v="8626.4"/>
    <x v="1"/>
    <x v="4"/>
    <n v="0"/>
    <n v="0"/>
    <n v="0"/>
    <n v="0"/>
    <n v="0"/>
    <x v="0"/>
    <x v="0"/>
    <x v="4"/>
  </r>
  <r>
    <x v="407"/>
    <x v="407"/>
    <x v="7"/>
    <s v="UN"/>
    <n v="453"/>
    <n v="5.42"/>
    <n v="2455.2599999999998"/>
    <x v="1"/>
    <x v="4"/>
    <n v="75.5"/>
    <n v="613.81500000000005"/>
    <n v="409.21"/>
    <n v="6"/>
    <n v="2"/>
    <x v="0"/>
    <x v="1"/>
    <x v="3"/>
  </r>
  <r>
    <x v="408"/>
    <x v="408"/>
    <x v="7"/>
    <s v="UN"/>
    <n v="305"/>
    <n v="6.86"/>
    <n v="2092.3000000000002"/>
    <x v="1"/>
    <x v="4"/>
    <n v="33.799999999999997"/>
    <n v="315.34048000000001"/>
    <n v="231.86799999999999"/>
    <n v="9.0236686390532554"/>
    <n v="1.3298360655737704"/>
    <x v="0"/>
    <x v="0"/>
    <x v="3"/>
  </r>
  <r>
    <x v="363"/>
    <x v="363"/>
    <x v="7"/>
    <s v="UN"/>
    <n v="1091"/>
    <n v="5.22"/>
    <n v="5695.0199999999995"/>
    <x v="1"/>
    <x v="4"/>
    <n v="99.1"/>
    <n v="620.76239999999996"/>
    <n v="517.30199999999991"/>
    <n v="11.009081735620587"/>
    <n v="1.0900091659028412"/>
    <x v="0"/>
    <x v="2"/>
    <x v="3"/>
  </r>
  <r>
    <x v="363"/>
    <x v="363"/>
    <x v="7"/>
    <s v="UN"/>
    <n v="342"/>
    <n v="7.79"/>
    <n v="2664.18"/>
    <x v="1"/>
    <x v="4"/>
    <n v="48.8"/>
    <n v="490.39607999999998"/>
    <n v="380.15199999999999"/>
    <n v="7.0081967213114762"/>
    <n v="1.7122807017543857"/>
    <x v="0"/>
    <x v="2"/>
    <x v="3"/>
  </r>
  <r>
    <x v="363"/>
    <x v="363"/>
    <x v="7"/>
    <s v="UN"/>
    <n v="766"/>
    <n v="40"/>
    <n v="30640"/>
    <x v="1"/>
    <x v="4"/>
    <n v="0"/>
    <n v="0"/>
    <n v="0"/>
    <n v="0"/>
    <n v="0"/>
    <x v="0"/>
    <x v="2"/>
    <x v="4"/>
  </r>
  <r>
    <x v="117"/>
    <x v="117"/>
    <x v="7"/>
    <s v="UN"/>
    <n v="597"/>
    <n v="5.32"/>
    <n v="3176.04"/>
    <x v="1"/>
    <x v="4"/>
    <n v="66.3"/>
    <n v="536.12832000000003"/>
    <n v="352.71600000000001"/>
    <n v="9.004524886877828"/>
    <n v="1.3326633165829145"/>
    <x v="0"/>
    <x v="0"/>
    <x v="3"/>
  </r>
  <r>
    <x v="118"/>
    <x v="118"/>
    <x v="7"/>
    <s v="UN"/>
    <n v="568"/>
    <n v="3.24"/>
    <n v="1840.3200000000002"/>
    <x v="1"/>
    <x v="4"/>
    <n v="70.900000000000006"/>
    <n v="339.97968000000009"/>
    <n v="229.71600000000004"/>
    <n v="8.0112834978843441"/>
    <n v="1.4978873239436621"/>
    <x v="0"/>
    <x v="0"/>
    <x v="3"/>
  </r>
  <r>
    <x v="494"/>
    <x v="494"/>
    <x v="7"/>
    <s v="UN"/>
    <n v="268"/>
    <n v="5.81"/>
    <n v="1557.08"/>
    <x v="1"/>
    <x v="4"/>
    <n v="53.6"/>
    <n v="407.95495999999997"/>
    <n v="311.416"/>
    <n v="5"/>
    <n v="2.4"/>
    <x v="0"/>
    <x v="1"/>
    <x v="2"/>
  </r>
  <r>
    <x v="220"/>
    <x v="220"/>
    <x v="7"/>
    <s v="UN"/>
    <n v="738"/>
    <n v="61"/>
    <n v="45018"/>
    <x v="1"/>
    <x v="4"/>
    <n v="815"/>
    <n v="90978.45"/>
    <n v="49715"/>
    <n v="0.90552147239263803"/>
    <n v="13.252032520325203"/>
    <x v="1"/>
    <x v="2"/>
    <x v="0"/>
  </r>
  <r>
    <x v="220"/>
    <x v="220"/>
    <x v="7"/>
    <s v="UN"/>
    <n v="518"/>
    <n v="79"/>
    <n v="40922"/>
    <x v="1"/>
    <x v="4"/>
    <n v="482"/>
    <n v="57117"/>
    <n v="38078"/>
    <n v="1.0746887966804979"/>
    <n v="11.166023166023166"/>
    <x v="1"/>
    <x v="2"/>
    <x v="0"/>
  </r>
  <r>
    <x v="221"/>
    <x v="221"/>
    <x v="7"/>
    <s v="UN"/>
    <n v="71"/>
    <n v="5.46"/>
    <n v="387.66"/>
    <x v="1"/>
    <x v="4"/>
    <n v="76"/>
    <n v="680.53440000000001"/>
    <n v="414.96"/>
    <n v="0.93421052631578949"/>
    <n v="12.84507042253521"/>
    <x v="0"/>
    <x v="1"/>
    <x v="0"/>
  </r>
  <r>
    <x v="221"/>
    <x v="221"/>
    <x v="7"/>
    <s v="UN"/>
    <n v="15"/>
    <n v="5.0199999999999996"/>
    <n v="75.3"/>
    <x v="1"/>
    <x v="4"/>
    <n v="60"/>
    <n v="397.584"/>
    <n v="301.2"/>
    <n v="0.25"/>
    <n v="48"/>
    <x v="0"/>
    <x v="1"/>
    <x v="0"/>
  </r>
  <r>
    <x v="221"/>
    <x v="221"/>
    <x v="7"/>
    <s v="UN"/>
    <n v="484"/>
    <n v="3.21"/>
    <n v="1553.6399999999999"/>
    <x v="1"/>
    <x v="4"/>
    <n v="59"/>
    <n v="267.03989999999999"/>
    <n v="189.39"/>
    <n v="8.203389830508474"/>
    <n v="1.4628099173553719"/>
    <x v="0"/>
    <x v="1"/>
    <x v="3"/>
  </r>
  <r>
    <x v="119"/>
    <x v="119"/>
    <x v="7"/>
    <s v="UN"/>
    <n v="1498"/>
    <n v="5.13"/>
    <n v="7684.74"/>
    <x v="1"/>
    <x v="4"/>
    <n v="88.1"/>
    <n v="578.49983999999995"/>
    <n v="451.95299999999997"/>
    <n v="17.003405221339388"/>
    <n v="0.70574098798397855"/>
    <x v="0"/>
    <x v="0"/>
    <x v="1"/>
  </r>
  <r>
    <x v="119"/>
    <x v="119"/>
    <x v="7"/>
    <s v="UN"/>
    <n v="528"/>
    <n v="6.58"/>
    <n v="3474.2400000000002"/>
    <x v="1"/>
    <x v="4"/>
    <n v="35.200000000000003"/>
    <n v="389.11488000000003"/>
    <n v="231.61600000000001"/>
    <n v="14.999999999999998"/>
    <n v="0.8"/>
    <x v="0"/>
    <x v="0"/>
    <x v="1"/>
  </r>
  <r>
    <x v="119"/>
    <x v="119"/>
    <x v="7"/>
    <s v="UN"/>
    <n v="441"/>
    <n v="2.4500000000000002"/>
    <n v="1080.45"/>
    <x v="1"/>
    <x v="4"/>
    <n v="115"/>
    <n v="371.91"/>
    <n v="281.75"/>
    <n v="3.8347826086956522"/>
    <n v="3.129251700680272"/>
    <x v="0"/>
    <x v="0"/>
    <x v="2"/>
  </r>
  <r>
    <x v="119"/>
    <x v="119"/>
    <x v="7"/>
    <s v="UN"/>
    <n v="603"/>
    <n v="1.54"/>
    <n v="928.62"/>
    <x v="1"/>
    <x v="4"/>
    <n v="78"/>
    <n v="228.22799999999998"/>
    <n v="120.12"/>
    <n v="7.7307692307692308"/>
    <n v="1.5522388059701493"/>
    <x v="0"/>
    <x v="0"/>
    <x v="3"/>
  </r>
  <r>
    <x v="364"/>
    <x v="364"/>
    <x v="7"/>
    <s v="UN"/>
    <n v="69"/>
    <n v="7.56"/>
    <n v="521.64"/>
    <x v="1"/>
    <x v="4"/>
    <n v="150"/>
    <n v="2143.2600000000002"/>
    <n v="1134"/>
    <n v="0.46"/>
    <n v="26.086956521739129"/>
    <x v="0"/>
    <x v="1"/>
    <x v="0"/>
  </r>
  <r>
    <x v="364"/>
    <x v="364"/>
    <x v="7"/>
    <s v="UN"/>
    <n v="46"/>
    <n v="1.97"/>
    <n v="90.62"/>
    <x v="1"/>
    <x v="4"/>
    <n v="69"/>
    <n v="222.92520000000002"/>
    <n v="135.93"/>
    <n v="0.66666666666666663"/>
    <n v="18"/>
    <x v="0"/>
    <x v="1"/>
    <x v="0"/>
  </r>
  <r>
    <x v="222"/>
    <x v="222"/>
    <x v="7"/>
    <s v="UN"/>
    <n v="0"/>
    <n v="1.04"/>
    <n v="0"/>
    <x v="1"/>
    <x v="4"/>
    <n v="135"/>
    <n v="192.34799999999998"/>
    <n v="140.4"/>
    <n v="0"/>
    <n v="0"/>
    <x v="0"/>
    <x v="1"/>
    <x v="0"/>
  </r>
  <r>
    <x v="534"/>
    <x v="534"/>
    <x v="7"/>
    <s v="UN"/>
    <n v="65"/>
    <n v="66"/>
    <n v="4290"/>
    <x v="1"/>
    <x v="4"/>
    <n v="821"/>
    <n v="78569.7"/>
    <n v="54186"/>
    <n v="7.9171741778319121E-2"/>
    <n v="151.56923076923078"/>
    <x v="1"/>
    <x v="2"/>
    <x v="0"/>
  </r>
  <r>
    <x v="534"/>
    <x v="534"/>
    <x v="7"/>
    <s v="UN"/>
    <n v="163"/>
    <n v="55"/>
    <n v="8965"/>
    <x v="1"/>
    <x v="4"/>
    <n v="633"/>
    <n v="58141.05"/>
    <n v="34815"/>
    <n v="0.25750394944707738"/>
    <n v="46.601226993865033"/>
    <x v="1"/>
    <x v="2"/>
    <x v="0"/>
  </r>
  <r>
    <x v="534"/>
    <x v="534"/>
    <x v="7"/>
    <s v="UN"/>
    <n v="157"/>
    <n v="32"/>
    <n v="5024"/>
    <x v="1"/>
    <x v="4"/>
    <n v="304"/>
    <n v="16732.16"/>
    <n v="9728"/>
    <n v="0.51644736842105265"/>
    <n v="23.235668789808916"/>
    <x v="1"/>
    <x v="2"/>
    <x v="0"/>
  </r>
  <r>
    <x v="223"/>
    <x v="223"/>
    <x v="8"/>
    <s v="UN"/>
    <n v="0"/>
    <n v="6.82"/>
    <n v="0"/>
    <x v="1"/>
    <x v="4"/>
    <n v="104"/>
    <n v="1276.704"/>
    <n v="709.28"/>
    <n v="0"/>
    <n v="0"/>
    <x v="0"/>
    <x v="0"/>
    <x v="0"/>
  </r>
  <r>
    <x v="223"/>
    <x v="223"/>
    <x v="8"/>
    <s v="UN"/>
    <n v="433"/>
    <n v="5.82"/>
    <n v="2520.06"/>
    <x v="1"/>
    <x v="4"/>
    <n v="72.099999999999994"/>
    <n v="788.88936000000001"/>
    <n v="419.62200000000001"/>
    <n v="6.0055478502080453"/>
    <n v="1.9981524249422631"/>
    <x v="0"/>
    <x v="0"/>
    <x v="3"/>
  </r>
  <r>
    <x v="121"/>
    <x v="121"/>
    <x v="8"/>
    <s v="UN"/>
    <n v="145"/>
    <n v="4.3899999999999997"/>
    <n v="636.54999999999995"/>
    <x v="1"/>
    <x v="4"/>
    <n v="88"/>
    <n v="536.98479999999995"/>
    <n v="386.32"/>
    <n v="1.6477272727272727"/>
    <n v="7.2827586206896555"/>
    <x v="0"/>
    <x v="1"/>
    <x v="0"/>
  </r>
  <r>
    <x v="535"/>
    <x v="535"/>
    <x v="8"/>
    <s v="UN"/>
    <n v="182"/>
    <n v="5.95"/>
    <n v="1082.9000000000001"/>
    <x v="1"/>
    <x v="4"/>
    <n v="149"/>
    <n v="1604.6555000000001"/>
    <n v="886.55000000000007"/>
    <n v="1.2214765100671141"/>
    <n v="9.8241758241758248"/>
    <x v="0"/>
    <x v="0"/>
    <x v="0"/>
  </r>
  <r>
    <x v="365"/>
    <x v="365"/>
    <x v="8"/>
    <s v="UN"/>
    <n v="625"/>
    <n v="2"/>
    <n v="1250"/>
    <x v="1"/>
    <x v="4"/>
    <n v="99"/>
    <n v="265.32"/>
    <n v="198"/>
    <n v="6.3131313131313131"/>
    <n v="1.9008"/>
    <x v="0"/>
    <x v="0"/>
    <x v="3"/>
  </r>
  <r>
    <x v="300"/>
    <x v="300"/>
    <x v="8"/>
    <s v="UN"/>
    <n v="559"/>
    <n v="39"/>
    <n v="21801"/>
    <x v="1"/>
    <x v="4"/>
    <n v="430"/>
    <n v="26328.9"/>
    <n v="16770"/>
    <n v="1.3"/>
    <n v="9.2307692307692299"/>
    <x v="1"/>
    <x v="2"/>
    <x v="0"/>
  </r>
  <r>
    <x v="224"/>
    <x v="224"/>
    <x v="8"/>
    <s v="UN"/>
    <n v="449"/>
    <n v="58"/>
    <n v="26042"/>
    <x v="1"/>
    <x v="4"/>
    <n v="629"/>
    <n v="64937.96"/>
    <n v="36482"/>
    <n v="0.71383147853736084"/>
    <n v="16.810690423162583"/>
    <x v="1"/>
    <x v="2"/>
    <x v="0"/>
  </r>
  <r>
    <x v="224"/>
    <x v="224"/>
    <x v="8"/>
    <s v="UN"/>
    <n v="490"/>
    <n v="76"/>
    <n v="37240"/>
    <x v="1"/>
    <x v="4"/>
    <n v="531"/>
    <n v="62551.8"/>
    <n v="40356"/>
    <n v="0.92278719397363462"/>
    <n v="13.004081632653062"/>
    <x v="1"/>
    <x v="2"/>
    <x v="0"/>
  </r>
  <r>
    <x v="470"/>
    <x v="470"/>
    <x v="8"/>
    <s v="UN"/>
    <n v="764"/>
    <n v="1.36"/>
    <n v="1039.04"/>
    <x v="1"/>
    <x v="4"/>
    <n v="74"/>
    <n v="160.01760000000002"/>
    <n v="100.64"/>
    <n v="10.324324324324325"/>
    <n v="1.162303664921466"/>
    <x v="0"/>
    <x v="0"/>
    <x v="3"/>
  </r>
  <r>
    <x v="536"/>
    <x v="536"/>
    <x v="8"/>
    <s v="UN"/>
    <n v="68"/>
    <n v="1.1000000000000001"/>
    <n v="74.800000000000011"/>
    <x v="1"/>
    <x v="4"/>
    <n v="64"/>
    <n v="128.12800000000001"/>
    <n v="70.400000000000006"/>
    <n v="1.0625"/>
    <n v="11.294117647058824"/>
    <x v="0"/>
    <x v="1"/>
    <x v="0"/>
  </r>
  <r>
    <x v="225"/>
    <x v="225"/>
    <x v="8"/>
    <s v="UN"/>
    <n v="549"/>
    <n v="7.17"/>
    <n v="3936.33"/>
    <x v="1"/>
    <x v="4"/>
    <n v="68.599999999999994"/>
    <n v="885.35159999999985"/>
    <n v="491.86199999999997"/>
    <n v="8.0029154518950438"/>
    <n v="1.4994535519125682"/>
    <x v="0"/>
    <x v="1"/>
    <x v="3"/>
  </r>
  <r>
    <x v="225"/>
    <x v="225"/>
    <x v="8"/>
    <s v="UN"/>
    <n v="78"/>
    <n v="2.71"/>
    <n v="211.38"/>
    <x v="1"/>
    <x v="4"/>
    <n v="77.5"/>
    <n v="256.23050000000001"/>
    <n v="210.02500000000001"/>
    <n v="1.0064516129032257"/>
    <n v="11.923076923076923"/>
    <x v="0"/>
    <x v="1"/>
    <x v="0"/>
  </r>
  <r>
    <x v="411"/>
    <x v="411"/>
    <x v="8"/>
    <s v="UN"/>
    <n v="244"/>
    <n v="3.84"/>
    <n v="936.95999999999992"/>
    <x v="1"/>
    <x v="4"/>
    <n v="111"/>
    <n v="771.49440000000004"/>
    <n v="426.24"/>
    <n v="2.1981981981981984"/>
    <n v="5.4590163934426226"/>
    <x v="0"/>
    <x v="0"/>
    <x v="0"/>
  </r>
  <r>
    <x v="411"/>
    <x v="411"/>
    <x v="8"/>
    <s v="UN"/>
    <n v="73"/>
    <n v="3.24"/>
    <n v="236.52"/>
    <x v="1"/>
    <x v="4"/>
    <n v="145"/>
    <n v="587.25"/>
    <n v="469.8"/>
    <n v="0.50344827586206897"/>
    <n v="23.835616438356166"/>
    <x v="0"/>
    <x v="0"/>
    <x v="0"/>
  </r>
  <r>
    <x v="411"/>
    <x v="411"/>
    <x v="8"/>
    <s v="UN"/>
    <n v="339"/>
    <n v="6.06"/>
    <n v="2054.3399999999997"/>
    <x v="1"/>
    <x v="4"/>
    <n v="48.4"/>
    <n v="416.49167999999997"/>
    <n v="293.30399999999997"/>
    <n v="7.0041322314049586"/>
    <n v="1.7132743362831859"/>
    <x v="0"/>
    <x v="0"/>
    <x v="3"/>
  </r>
  <r>
    <x v="123"/>
    <x v="123"/>
    <x v="8"/>
    <s v="UN"/>
    <n v="941"/>
    <n v="1.37"/>
    <n v="1289.17"/>
    <x v="1"/>
    <x v="4"/>
    <n v="108"/>
    <n v="272.24640000000005"/>
    <n v="147.96"/>
    <n v="8.7129629629629637"/>
    <n v="1.3772582359192347"/>
    <x v="0"/>
    <x v="1"/>
    <x v="3"/>
  </r>
  <r>
    <x v="413"/>
    <x v="413"/>
    <x v="8"/>
    <s v="UN"/>
    <n v="123"/>
    <n v="8"/>
    <n v="984"/>
    <x v="1"/>
    <x v="4"/>
    <n v="92"/>
    <n v="1383.68"/>
    <n v="736"/>
    <n v="1.3369565217391304"/>
    <n v="8.9756097560975618"/>
    <x v="0"/>
    <x v="1"/>
    <x v="0"/>
  </r>
  <r>
    <x v="413"/>
    <x v="413"/>
    <x v="8"/>
    <s v="UN"/>
    <n v="571"/>
    <n v="6.57"/>
    <n v="3751.4700000000003"/>
    <x v="1"/>
    <x v="4"/>
    <n v="51.9"/>
    <n v="548.98262999999997"/>
    <n v="340.983"/>
    <n v="11.001926782273603"/>
    <n v="1.0907180385288966"/>
    <x v="0"/>
    <x v="1"/>
    <x v="3"/>
  </r>
  <r>
    <x v="471"/>
    <x v="471"/>
    <x v="8"/>
    <s v="UN"/>
    <n v="243"/>
    <n v="1.35"/>
    <n v="328.05"/>
    <x v="1"/>
    <x v="4"/>
    <n v="133"/>
    <n v="341.14499999999998"/>
    <n v="179.55"/>
    <n v="1.8270676691729324"/>
    <n v="6.5679012345679011"/>
    <x v="0"/>
    <x v="0"/>
    <x v="0"/>
  </r>
  <r>
    <x v="471"/>
    <x v="471"/>
    <x v="8"/>
    <s v="UN"/>
    <n v="48"/>
    <n v="5.3"/>
    <n v="254.39999999999998"/>
    <x v="1"/>
    <x v="4"/>
    <n v="51"/>
    <n v="337.875"/>
    <n v="270.3"/>
    <n v="0.94117647058823528"/>
    <n v="12.75"/>
    <x v="0"/>
    <x v="0"/>
    <x v="0"/>
  </r>
  <r>
    <x v="561"/>
    <x v="561"/>
    <x v="8"/>
    <s v="UN"/>
    <n v="414"/>
    <n v="5.71"/>
    <n v="2363.94"/>
    <x v="1"/>
    <x v="4"/>
    <n v="51"/>
    <n v="509.61750000000001"/>
    <n v="291.20999999999998"/>
    <n v="8.117647058823529"/>
    <n v="1.4782608695652175"/>
    <x v="0"/>
    <x v="0"/>
    <x v="3"/>
  </r>
  <r>
    <x v="124"/>
    <x v="124"/>
    <x v="8"/>
    <s v="UN"/>
    <n v="1597"/>
    <n v="4.24"/>
    <n v="6771.2800000000007"/>
    <x v="1"/>
    <x v="4"/>
    <n v="93.9"/>
    <n v="481.74456000000004"/>
    <n v="398.13600000000002"/>
    <n v="17.007454739084132"/>
    <n v="0.70557294927989977"/>
    <x v="0"/>
    <x v="0"/>
    <x v="1"/>
  </r>
  <r>
    <x v="368"/>
    <x v="368"/>
    <x v="8"/>
    <s v="UN"/>
    <n v="138"/>
    <n v="1.87"/>
    <n v="258.06"/>
    <x v="1"/>
    <x v="4"/>
    <n v="84"/>
    <n v="223.05360000000002"/>
    <n v="157.08000000000001"/>
    <n v="1.6428571428571428"/>
    <n v="7.304347826086957"/>
    <x v="0"/>
    <x v="1"/>
    <x v="0"/>
  </r>
  <r>
    <x v="472"/>
    <x v="472"/>
    <x v="8"/>
    <s v="UN"/>
    <n v="197"/>
    <n v="1.31"/>
    <n v="258.07"/>
    <x v="1"/>
    <x v="4"/>
    <n v="94"/>
    <n v="151.4622"/>
    <n v="123.14"/>
    <n v="2.0957446808510638"/>
    <n v="5.7258883248730967"/>
    <x v="0"/>
    <x v="1"/>
    <x v="0"/>
  </r>
  <r>
    <x v="495"/>
    <x v="495"/>
    <x v="8"/>
    <s v="UN"/>
    <n v="959"/>
    <n v="4.4800000000000004"/>
    <n v="4296.3200000000006"/>
    <x v="1"/>
    <x v="4"/>
    <n v="63.9"/>
    <n v="449.44704000000007"/>
    <n v="286.27200000000005"/>
    <n v="15.007824726134585"/>
    <n v="0.79958289885297185"/>
    <x v="0"/>
    <x v="0"/>
    <x v="1"/>
  </r>
  <r>
    <x v="495"/>
    <x v="495"/>
    <x v="8"/>
    <s v="UN"/>
    <n v="215"/>
    <n v="7.46"/>
    <n v="1603.9"/>
    <x v="1"/>
    <x v="4"/>
    <n v="30.6"/>
    <n v="417.74508000000003"/>
    <n v="228.27600000000001"/>
    <n v="7.0261437908496731"/>
    <n v="1.7079069767441861"/>
    <x v="0"/>
    <x v="0"/>
    <x v="3"/>
  </r>
  <r>
    <x v="226"/>
    <x v="226"/>
    <x v="8"/>
    <s v="UN"/>
    <n v="953"/>
    <n v="2.2799999999999998"/>
    <n v="2172.8399999999997"/>
    <x v="1"/>
    <x v="4"/>
    <n v="95.3"/>
    <n v="315.06179999999995"/>
    <n v="217.28399999999996"/>
    <n v="10"/>
    <n v="1.2"/>
    <x v="0"/>
    <x v="0"/>
    <x v="3"/>
  </r>
  <r>
    <x v="516"/>
    <x v="516"/>
    <x v="8"/>
    <s v="UN"/>
    <n v="236"/>
    <n v="4.8499999999999996"/>
    <n v="1144.5999999999999"/>
    <x v="1"/>
    <x v="4"/>
    <n v="109"/>
    <n v="967.42949999999996"/>
    <n v="528.65"/>
    <n v="2.165137614678899"/>
    <n v="5.5423728813559325"/>
    <x v="0"/>
    <x v="1"/>
    <x v="0"/>
  </r>
  <r>
    <x v="301"/>
    <x v="301"/>
    <x v="0"/>
    <s v="UN"/>
    <n v="280"/>
    <n v="6.99"/>
    <n v="1957.2"/>
    <x v="1"/>
    <x v="7"/>
    <n v="90"/>
    <n v="761.21100000000001"/>
    <n v="629.1"/>
    <n v="3.1111111111111112"/>
    <n v="3.8571428571428572"/>
    <x v="0"/>
    <x v="1"/>
    <x v="2"/>
  </r>
  <r>
    <x v="228"/>
    <x v="228"/>
    <x v="0"/>
    <s v="UN"/>
    <n v="0"/>
    <n v="63"/>
    <n v="0"/>
    <x v="1"/>
    <x v="7"/>
    <n v="767"/>
    <n v="81662.490000000005"/>
    <n v="48321"/>
    <n v="0"/>
    <n v="0"/>
    <x v="1"/>
    <x v="2"/>
    <x v="0"/>
  </r>
  <r>
    <x v="228"/>
    <x v="228"/>
    <x v="0"/>
    <s v="UN"/>
    <n v="410"/>
    <n v="80"/>
    <n v="32800"/>
    <x v="1"/>
    <x v="7"/>
    <n v="612"/>
    <n v="77356.800000000003"/>
    <n v="48960"/>
    <n v="0.66993464052287577"/>
    <n v="17.912195121951221"/>
    <x v="1"/>
    <x v="2"/>
    <x v="0"/>
  </r>
  <r>
    <x v="228"/>
    <x v="228"/>
    <x v="0"/>
    <s v="UN"/>
    <n v="210"/>
    <n v="56"/>
    <n v="11760"/>
    <x v="1"/>
    <x v="7"/>
    <n v="324"/>
    <n v="22135.68"/>
    <n v="18144"/>
    <n v="0.64814814814814814"/>
    <n v="18.514285714285716"/>
    <x v="1"/>
    <x v="2"/>
    <x v="0"/>
  </r>
  <r>
    <x v="302"/>
    <x v="302"/>
    <x v="0"/>
    <s v="UN"/>
    <n v="188"/>
    <n v="7.42"/>
    <n v="1394.96"/>
    <x v="1"/>
    <x v="7"/>
    <n v="102"/>
    <n v="1385.0172"/>
    <n v="756.84"/>
    <n v="1.8431372549019607"/>
    <n v="6.5106382978723412"/>
    <x v="0"/>
    <x v="0"/>
    <x v="0"/>
  </r>
  <r>
    <x v="0"/>
    <x v="0"/>
    <x v="0"/>
    <s v="UN"/>
    <n v="1499"/>
    <n v="5.47"/>
    <n v="8199.5299999999988"/>
    <x v="1"/>
    <x v="7"/>
    <n v="99.9"/>
    <n v="1010.93805"/>
    <n v="546.45299999999997"/>
    <n v="15.005005005005005"/>
    <n v="0.799733155436958"/>
    <x v="0"/>
    <x v="0"/>
    <x v="1"/>
  </r>
  <r>
    <x v="126"/>
    <x v="126"/>
    <x v="0"/>
    <s v="UN"/>
    <n v="189"/>
    <n v="80"/>
    <n v="15120"/>
    <x v="1"/>
    <x v="7"/>
    <n v="430"/>
    <n v="57792"/>
    <n v="34400"/>
    <n v="0.43953488372093025"/>
    <n v="27.301587301587301"/>
    <x v="1"/>
    <x v="2"/>
    <x v="0"/>
  </r>
  <r>
    <x v="126"/>
    <x v="126"/>
    <x v="0"/>
    <s v="UN"/>
    <n v="1330"/>
    <n v="34"/>
    <n v="45220"/>
    <x v="1"/>
    <x v="7"/>
    <n v="747"/>
    <n v="45970.38"/>
    <n v="25398"/>
    <n v="1.7804551539491298"/>
    <n v="6.7398496240601506"/>
    <x v="1"/>
    <x v="2"/>
    <x v="0"/>
  </r>
  <r>
    <x v="128"/>
    <x v="128"/>
    <x v="1"/>
    <s v="UN"/>
    <n v="256"/>
    <n v="35"/>
    <n v="8960"/>
    <x v="1"/>
    <x v="7"/>
    <n v="507"/>
    <n v="26262.6"/>
    <n v="17745"/>
    <n v="0.50493096646942803"/>
    <n v="23.765625"/>
    <x v="1"/>
    <x v="2"/>
    <x v="0"/>
  </r>
  <r>
    <x v="130"/>
    <x v="130"/>
    <x v="1"/>
    <s v="UN"/>
    <n v="1298"/>
    <n v="75"/>
    <n v="97350"/>
    <x v="1"/>
    <x v="7"/>
    <n v="460"/>
    <n v="58305"/>
    <n v="34500"/>
    <n v="2.8217391304347825"/>
    <n v="4.2526964560862863"/>
    <x v="1"/>
    <x v="2"/>
    <x v="0"/>
  </r>
  <r>
    <x v="130"/>
    <x v="130"/>
    <x v="1"/>
    <s v="UN"/>
    <n v="989"/>
    <n v="61"/>
    <n v="60329"/>
    <x v="1"/>
    <x v="7"/>
    <n v="551"/>
    <n v="57810.92"/>
    <n v="33611"/>
    <n v="1.7949183303085299"/>
    <n v="6.685540950455005"/>
    <x v="1"/>
    <x v="2"/>
    <x v="0"/>
  </r>
  <r>
    <x v="130"/>
    <x v="130"/>
    <x v="1"/>
    <s v="UN"/>
    <n v="1197"/>
    <n v="60"/>
    <n v="71820"/>
    <x v="1"/>
    <x v="7"/>
    <n v="380"/>
    <n v="39444"/>
    <n v="22800"/>
    <n v="3.15"/>
    <n v="3.8095238095238098"/>
    <x v="1"/>
    <x v="2"/>
    <x v="2"/>
  </r>
  <r>
    <x v="1"/>
    <x v="1"/>
    <x v="1"/>
    <s v="UN"/>
    <n v="176"/>
    <n v="3.72"/>
    <n v="654.72"/>
    <x v="1"/>
    <x v="7"/>
    <n v="87.7"/>
    <n v="456.74160000000006"/>
    <n v="326.24400000000003"/>
    <n v="2.0068415051311286"/>
    <n v="5.9795454545454554"/>
    <x v="0"/>
    <x v="0"/>
    <x v="0"/>
  </r>
  <r>
    <x v="2"/>
    <x v="2"/>
    <x v="1"/>
    <s v="UN"/>
    <n v="0"/>
    <n v="7.9"/>
    <n v="0"/>
    <x v="1"/>
    <x v="7"/>
    <n v="87.3"/>
    <n v="1103.472"/>
    <n v="689.67"/>
    <n v="0"/>
    <n v="0"/>
    <x v="0"/>
    <x v="1"/>
    <x v="0"/>
  </r>
  <r>
    <x v="229"/>
    <x v="229"/>
    <x v="1"/>
    <s v="UN"/>
    <n v="69"/>
    <n v="6.47"/>
    <n v="446.43"/>
    <x v="1"/>
    <x v="7"/>
    <n v="34.5"/>
    <n v="408.48345"/>
    <n v="223.215"/>
    <n v="2"/>
    <n v="6"/>
    <x v="0"/>
    <x v="0"/>
    <x v="0"/>
  </r>
  <r>
    <x v="414"/>
    <x v="414"/>
    <x v="1"/>
    <s v="UN"/>
    <n v="196"/>
    <n v="7.95"/>
    <n v="1558.2"/>
    <x v="1"/>
    <x v="7"/>
    <n v="117"/>
    <n v="1311.5114999999998"/>
    <n v="930.15"/>
    <n v="1.6752136752136753"/>
    <n v="7.1632653061224492"/>
    <x v="0"/>
    <x v="1"/>
    <x v="0"/>
  </r>
  <r>
    <x v="303"/>
    <x v="303"/>
    <x v="1"/>
    <s v="UN"/>
    <n v="336"/>
    <n v="6.16"/>
    <n v="2069.7600000000002"/>
    <x v="1"/>
    <x v="7"/>
    <n v="67.2"/>
    <n v="745.11360000000013"/>
    <n v="413.95200000000006"/>
    <n v="5"/>
    <n v="2.4"/>
    <x v="0"/>
    <x v="1"/>
    <x v="2"/>
  </r>
  <r>
    <x v="303"/>
    <x v="303"/>
    <x v="1"/>
    <s v="UN"/>
    <n v="344"/>
    <n v="6"/>
    <n v="2064"/>
    <x v="1"/>
    <x v="7"/>
    <n v="49.1"/>
    <n v="527.33400000000006"/>
    <n v="294.60000000000002"/>
    <n v="7.0061099796334014"/>
    <n v="1.7127906976744185"/>
    <x v="0"/>
    <x v="1"/>
    <x v="3"/>
  </r>
  <r>
    <x v="131"/>
    <x v="131"/>
    <x v="1"/>
    <s v="UN"/>
    <n v="523"/>
    <n v="53"/>
    <n v="27719"/>
    <x v="1"/>
    <x v="7"/>
    <n v="498"/>
    <n v="46717.38"/>
    <n v="26394"/>
    <n v="1.0502008032128514"/>
    <n v="11.426386233269598"/>
    <x v="1"/>
    <x v="2"/>
    <x v="0"/>
  </r>
  <r>
    <x v="131"/>
    <x v="131"/>
    <x v="1"/>
    <s v="UN"/>
    <n v="135"/>
    <n v="49"/>
    <n v="6615"/>
    <x v="1"/>
    <x v="7"/>
    <n v="449"/>
    <n v="36301.65"/>
    <n v="22001"/>
    <n v="0.30066815144766146"/>
    <n v="39.911111111111111"/>
    <x v="1"/>
    <x v="2"/>
    <x v="0"/>
  </r>
  <r>
    <x v="3"/>
    <x v="3"/>
    <x v="1"/>
    <s v="UN"/>
    <n v="784"/>
    <n v="3.49"/>
    <n v="2736.1600000000003"/>
    <x v="1"/>
    <x v="7"/>
    <n v="71.2"/>
    <n v="397.58080000000001"/>
    <n v="248.48800000000003"/>
    <n v="11.011235955056179"/>
    <n v="1.0897959183673469"/>
    <x v="0"/>
    <x v="0"/>
    <x v="3"/>
  </r>
  <r>
    <x v="231"/>
    <x v="231"/>
    <x v="1"/>
    <s v="UN"/>
    <n v="191"/>
    <n v="3.09"/>
    <n v="590.18999999999994"/>
    <x v="1"/>
    <x v="7"/>
    <n v="137"/>
    <n v="634.995"/>
    <n v="423.33"/>
    <n v="1.3941605839416058"/>
    <n v="8.6073298429319376"/>
    <x v="0"/>
    <x v="1"/>
    <x v="0"/>
  </r>
  <r>
    <x v="304"/>
    <x v="304"/>
    <x v="1"/>
    <s v="UN"/>
    <n v="348"/>
    <n v="3.69"/>
    <n v="1284.1199999999999"/>
    <x v="1"/>
    <x v="7"/>
    <n v="57.9"/>
    <n v="290.56535999999994"/>
    <n v="213.65099999999998"/>
    <n v="6.0103626943005182"/>
    <n v="1.9965517241379309"/>
    <x v="0"/>
    <x v="0"/>
    <x v="3"/>
  </r>
  <r>
    <x v="473"/>
    <x v="473"/>
    <x v="1"/>
    <s v="UN"/>
    <n v="786"/>
    <n v="4.71"/>
    <n v="3702.06"/>
    <x v="1"/>
    <x v="7"/>
    <n v="46.2"/>
    <n v="339.45912000000004"/>
    <n v="217.602"/>
    <n v="17.012987012987011"/>
    <n v="0.70534351145038177"/>
    <x v="0"/>
    <x v="0"/>
    <x v="1"/>
  </r>
  <r>
    <x v="415"/>
    <x v="415"/>
    <x v="2"/>
    <s v="UN"/>
    <n v="335"/>
    <n v="5.45"/>
    <n v="1825.75"/>
    <x v="1"/>
    <x v="7"/>
    <n v="60"/>
    <n v="451.26"/>
    <n v="327"/>
    <n v="5.583333333333333"/>
    <n v="2.1492537313432836"/>
    <x v="0"/>
    <x v="1"/>
    <x v="2"/>
  </r>
  <r>
    <x v="517"/>
    <x v="517"/>
    <x v="2"/>
    <s v="UN"/>
    <n v="356"/>
    <n v="6.82"/>
    <n v="2427.92"/>
    <x v="1"/>
    <x v="7"/>
    <n v="71.099999999999994"/>
    <n v="654.61770000000001"/>
    <n v="484.90199999999999"/>
    <n v="5.0070323488045014"/>
    <n v="2.3966292134831457"/>
    <x v="0"/>
    <x v="0"/>
    <x v="2"/>
  </r>
  <r>
    <x v="517"/>
    <x v="517"/>
    <x v="2"/>
    <s v="UN"/>
    <n v="0"/>
    <n v="1.8"/>
    <n v="0"/>
    <x v="1"/>
    <x v="7"/>
    <n v="110"/>
    <n v="243.54"/>
    <n v="198"/>
    <n v="0"/>
    <n v="0"/>
    <x v="0"/>
    <x v="0"/>
    <x v="0"/>
  </r>
  <r>
    <x v="4"/>
    <x v="4"/>
    <x v="2"/>
    <s v="UN"/>
    <n v="383"/>
    <n v="14"/>
    <n v="5362"/>
    <x v="1"/>
    <x v="7"/>
    <n v="0"/>
    <n v="0"/>
    <n v="0"/>
    <n v="0"/>
    <n v="0"/>
    <x v="0"/>
    <x v="0"/>
    <x v="4"/>
  </r>
  <r>
    <x v="5"/>
    <x v="5"/>
    <x v="2"/>
    <s v="UN"/>
    <n v="251"/>
    <n v="32"/>
    <n v="8032"/>
    <x v="1"/>
    <x v="7"/>
    <n v="666"/>
    <n v="31115.52"/>
    <n v="21312"/>
    <n v="0.37687687687687688"/>
    <n v="31.840637450199203"/>
    <x v="1"/>
    <x v="2"/>
    <x v="0"/>
  </r>
  <r>
    <x v="5"/>
    <x v="5"/>
    <x v="2"/>
    <s v="UN"/>
    <n v="769"/>
    <n v="49"/>
    <n v="37681"/>
    <x v="1"/>
    <x v="7"/>
    <n v="393"/>
    <n v="28307.79"/>
    <n v="19257"/>
    <n v="1.9567430025445292"/>
    <n v="6.1326397919375815"/>
    <x v="1"/>
    <x v="2"/>
    <x v="0"/>
  </r>
  <r>
    <x v="233"/>
    <x v="233"/>
    <x v="2"/>
    <s v="UN"/>
    <n v="3"/>
    <n v="6.72"/>
    <n v="20.16"/>
    <x v="1"/>
    <x v="7"/>
    <n v="146"/>
    <n v="1648.2816"/>
    <n v="981.12"/>
    <n v="2.0547945205479451E-2"/>
    <n v="584"/>
    <x v="0"/>
    <x v="0"/>
    <x v="0"/>
  </r>
  <r>
    <x v="233"/>
    <x v="233"/>
    <x v="2"/>
    <s v="UN"/>
    <n v="267"/>
    <n v="6.02"/>
    <n v="1607.34"/>
    <x v="1"/>
    <x v="7"/>
    <n v="71"/>
    <n v="782.17859999999985"/>
    <n v="427.41999999999996"/>
    <n v="3.76056338028169"/>
    <n v="3.1910112359550564"/>
    <x v="0"/>
    <x v="0"/>
    <x v="2"/>
  </r>
  <r>
    <x v="544"/>
    <x v="544"/>
    <x v="2"/>
    <s v="UN"/>
    <n v="91"/>
    <n v="1.65"/>
    <n v="150.15"/>
    <x v="1"/>
    <x v="7"/>
    <n v="95"/>
    <n v="253.935"/>
    <n v="156.75"/>
    <n v="0.95789473684210524"/>
    <n v="12.527472527472527"/>
    <x v="0"/>
    <x v="1"/>
    <x v="0"/>
  </r>
  <r>
    <x v="134"/>
    <x v="134"/>
    <x v="2"/>
    <s v="UN"/>
    <n v="374"/>
    <n v="1.72"/>
    <n v="643.28"/>
    <x v="1"/>
    <x v="7"/>
    <n v="61"/>
    <n v="151.0848"/>
    <n v="104.92"/>
    <n v="6.1311475409836067"/>
    <n v="1.9572192513368984"/>
    <x v="0"/>
    <x v="1"/>
    <x v="3"/>
  </r>
  <r>
    <x v="370"/>
    <x v="370"/>
    <x v="2"/>
    <s v="UN"/>
    <n v="442"/>
    <n v="2.13"/>
    <n v="941.45999999999992"/>
    <x v="1"/>
    <x v="7"/>
    <n v="137"/>
    <n v="396.86160000000001"/>
    <n v="291.81"/>
    <n v="3.2262773722627736"/>
    <n v="3.7194570135746607"/>
    <x v="0"/>
    <x v="1"/>
    <x v="2"/>
  </r>
  <r>
    <x v="370"/>
    <x v="370"/>
    <x v="2"/>
    <s v="UN"/>
    <n v="754"/>
    <n v="1.03"/>
    <n v="776.62"/>
    <x v="1"/>
    <x v="7"/>
    <n v="136"/>
    <n v="203.11600000000001"/>
    <n v="140.08000000000001"/>
    <n v="5.5441176470588234"/>
    <n v="2.1644562334217508"/>
    <x v="0"/>
    <x v="1"/>
    <x v="2"/>
  </r>
  <r>
    <x v="416"/>
    <x v="416"/>
    <x v="2"/>
    <s v="UN"/>
    <n v="742"/>
    <n v="3.16"/>
    <n v="2344.7200000000003"/>
    <x v="1"/>
    <x v="7"/>
    <n v="114"/>
    <n v="662.84160000000008"/>
    <n v="360.24"/>
    <n v="6.5087719298245617"/>
    <n v="1.84366576819407"/>
    <x v="0"/>
    <x v="1"/>
    <x v="3"/>
  </r>
  <r>
    <x v="416"/>
    <x v="416"/>
    <x v="2"/>
    <s v="UN"/>
    <n v="1148"/>
    <n v="1.37"/>
    <n v="1572.7600000000002"/>
    <x v="1"/>
    <x v="7"/>
    <n v="142"/>
    <n v="344.33580000000001"/>
    <n v="194.54000000000002"/>
    <n v="8.0845070422535219"/>
    <n v="1.484320557491289"/>
    <x v="0"/>
    <x v="1"/>
    <x v="3"/>
  </r>
  <r>
    <x v="135"/>
    <x v="135"/>
    <x v="2"/>
    <s v="UN"/>
    <n v="193"/>
    <n v="6.5"/>
    <n v="1254.5"/>
    <x v="1"/>
    <x v="7"/>
    <n v="69"/>
    <n v="766.93499999999995"/>
    <n v="448.5"/>
    <n v="2.7971014492753623"/>
    <n v="4.2901554404145079"/>
    <x v="0"/>
    <x v="1"/>
    <x v="0"/>
  </r>
  <r>
    <x v="135"/>
    <x v="135"/>
    <x v="2"/>
    <s v="UN"/>
    <n v="65"/>
    <n v="4.3"/>
    <n v="279.5"/>
    <x v="1"/>
    <x v="7"/>
    <n v="64.7"/>
    <n v="411.75079999999997"/>
    <n v="278.20999999999998"/>
    <n v="1.0046367851622875"/>
    <n v="11.944615384615384"/>
    <x v="0"/>
    <x v="1"/>
    <x v="0"/>
  </r>
  <r>
    <x v="545"/>
    <x v="545"/>
    <x v="2"/>
    <s v="UN"/>
    <n v="232"/>
    <n v="3.53"/>
    <n v="818.95999999999992"/>
    <x v="1"/>
    <x v="7"/>
    <n v="102"/>
    <n v="619.30319999999995"/>
    <n v="360.06"/>
    <n v="2.2745098039215685"/>
    <n v="5.2758620689655178"/>
    <x v="0"/>
    <x v="0"/>
    <x v="0"/>
  </r>
  <r>
    <x v="545"/>
    <x v="545"/>
    <x v="2"/>
    <s v="UN"/>
    <n v="344"/>
    <n v="2.2599999999999998"/>
    <n v="777.43999999999994"/>
    <x v="1"/>
    <x v="7"/>
    <n v="143"/>
    <n v="445.98839999999996"/>
    <n v="323.17999999999995"/>
    <n v="2.4055944055944054"/>
    <n v="4.9883720930232558"/>
    <x v="0"/>
    <x v="0"/>
    <x v="0"/>
  </r>
  <r>
    <x v="417"/>
    <x v="417"/>
    <x v="2"/>
    <s v="UN"/>
    <n v="940"/>
    <n v="4.24"/>
    <n v="3985.6000000000004"/>
    <x v="1"/>
    <x v="7"/>
    <n v="78.3"/>
    <n v="577.66607999999997"/>
    <n v="331.99200000000002"/>
    <n v="12.005108556832695"/>
    <n v="0.9995744680851063"/>
    <x v="0"/>
    <x v="0"/>
    <x v="1"/>
  </r>
  <r>
    <x v="234"/>
    <x v="234"/>
    <x v="2"/>
    <s v="UN"/>
    <n v="63"/>
    <n v="6.91"/>
    <n v="435.33"/>
    <x v="1"/>
    <x v="7"/>
    <n v="31.4"/>
    <n v="286.40568000000002"/>
    <n v="216.97399999999999"/>
    <n v="2.0063694267515926"/>
    <n v="5.9809523809523801"/>
    <x v="0"/>
    <x v="0"/>
    <x v="0"/>
  </r>
  <r>
    <x v="138"/>
    <x v="138"/>
    <x v="2"/>
    <s v="UN"/>
    <n v="0"/>
    <n v="4.04"/>
    <n v="0"/>
    <x v="1"/>
    <x v="7"/>
    <n v="72.400000000000006"/>
    <n v="549.89248000000009"/>
    <n v="292.49600000000004"/>
    <n v="0"/>
    <n v="0"/>
    <x v="0"/>
    <x v="1"/>
    <x v="0"/>
  </r>
  <r>
    <x v="556"/>
    <x v="556"/>
    <x v="2"/>
    <s v="UN"/>
    <n v="185"/>
    <n v="4.0999999999999996"/>
    <n v="758.49999999999989"/>
    <x v="1"/>
    <x v="7"/>
    <n v="92.3"/>
    <n v="692.52689999999984"/>
    <n v="378.42999999999995"/>
    <n v="2.0043336944745396"/>
    <n v="5.9870270270270272"/>
    <x v="0"/>
    <x v="1"/>
    <x v="0"/>
  </r>
  <r>
    <x v="556"/>
    <x v="556"/>
    <x v="2"/>
    <s v="UN"/>
    <n v="685"/>
    <n v="1.87"/>
    <n v="1280.95"/>
    <x v="1"/>
    <x v="7"/>
    <n v="104"/>
    <n v="307.27840000000003"/>
    <n v="194.48000000000002"/>
    <n v="6.5865384615384617"/>
    <n v="1.821897810218978"/>
    <x v="0"/>
    <x v="1"/>
    <x v="3"/>
  </r>
  <r>
    <x v="556"/>
    <x v="556"/>
    <x v="2"/>
    <s v="UN"/>
    <n v="465"/>
    <n v="2.2200000000000002"/>
    <n v="1032.3000000000002"/>
    <x v="1"/>
    <x v="7"/>
    <n v="89"/>
    <n v="298.3458"/>
    <n v="197.58"/>
    <n v="5.2247191011235952"/>
    <n v="2.2967741935483872"/>
    <x v="0"/>
    <x v="1"/>
    <x v="2"/>
  </r>
  <r>
    <x v="235"/>
    <x v="235"/>
    <x v="2"/>
    <s v="UN"/>
    <n v="101"/>
    <n v="5.68"/>
    <n v="573.67999999999995"/>
    <x v="1"/>
    <x v="7"/>
    <n v="62"/>
    <n v="662.06079999999986"/>
    <n v="352.15999999999997"/>
    <n v="1.6290322580645162"/>
    <n v="7.3663366336633658"/>
    <x v="0"/>
    <x v="1"/>
    <x v="0"/>
  </r>
  <r>
    <x v="418"/>
    <x v="418"/>
    <x v="2"/>
    <s v="UN"/>
    <n v="1085"/>
    <n v="4.07"/>
    <n v="4415.9500000000007"/>
    <x v="1"/>
    <x v="7"/>
    <n v="63.8"/>
    <n v="410.27228000000002"/>
    <n v="259.666"/>
    <n v="17.006269592476489"/>
    <n v="0.70562211981566825"/>
    <x v="0"/>
    <x v="0"/>
    <x v="1"/>
  </r>
  <r>
    <x v="307"/>
    <x v="307"/>
    <x v="2"/>
    <s v="UN"/>
    <n v="932"/>
    <n v="51"/>
    <n v="47532"/>
    <x v="1"/>
    <x v="7"/>
    <n v="716"/>
    <n v="63537.84"/>
    <n v="36516"/>
    <n v="1.3016759776536313"/>
    <n v="9.2188841201716745"/>
    <x v="0"/>
    <x v="2"/>
    <x v="0"/>
  </r>
  <r>
    <x v="307"/>
    <x v="307"/>
    <x v="2"/>
    <s v="UN"/>
    <n v="336"/>
    <n v="50"/>
    <n v="16800"/>
    <x v="1"/>
    <x v="7"/>
    <n v="822"/>
    <n v="53841"/>
    <n v="41100"/>
    <n v="0.40875912408759124"/>
    <n v="29.357142857142858"/>
    <x v="0"/>
    <x v="2"/>
    <x v="0"/>
  </r>
  <r>
    <x v="236"/>
    <x v="236"/>
    <x v="2"/>
    <s v="UN"/>
    <n v="694"/>
    <n v="80"/>
    <n v="55520"/>
    <x v="1"/>
    <x v="7"/>
    <n v="410"/>
    <n v="61008"/>
    <n v="32800"/>
    <n v="1.6926829268292682"/>
    <n v="7.0893371757925072"/>
    <x v="1"/>
    <x v="2"/>
    <x v="0"/>
  </r>
  <r>
    <x v="236"/>
    <x v="236"/>
    <x v="2"/>
    <s v="UN"/>
    <n v="390"/>
    <n v="80"/>
    <n v="31200"/>
    <x v="1"/>
    <x v="7"/>
    <n v="331"/>
    <n v="41838.400000000001"/>
    <n v="26480"/>
    <n v="1.1782477341389728"/>
    <n v="10.184615384615386"/>
    <x v="1"/>
    <x v="2"/>
    <x v="0"/>
  </r>
  <r>
    <x v="475"/>
    <x v="475"/>
    <x v="2"/>
    <s v="UN"/>
    <n v="836"/>
    <n v="44"/>
    <n v="36784"/>
    <x v="1"/>
    <x v="7"/>
    <n v="646"/>
    <n v="36382.720000000001"/>
    <n v="28424"/>
    <n v="1.2941176470588236"/>
    <n v="9.2727272727272716"/>
    <x v="1"/>
    <x v="2"/>
    <x v="0"/>
  </r>
  <r>
    <x v="308"/>
    <x v="308"/>
    <x v="2"/>
    <s v="UN"/>
    <n v="1264"/>
    <n v="6.53"/>
    <n v="8253.92"/>
    <x v="1"/>
    <x v="7"/>
    <n v="0"/>
    <n v="0"/>
    <n v="0"/>
    <n v="0"/>
    <n v="0"/>
    <x v="0"/>
    <x v="0"/>
    <x v="4"/>
  </r>
  <r>
    <x v="139"/>
    <x v="139"/>
    <x v="2"/>
    <s v="UN"/>
    <n v="1397"/>
    <n v="55"/>
    <n v="76835"/>
    <x v="1"/>
    <x v="7"/>
    <n v="692"/>
    <n v="50239.199999999997"/>
    <n v="38060"/>
    <n v="2.0187861271676302"/>
    <n v="5.9441660701503221"/>
    <x v="1"/>
    <x v="2"/>
    <x v="0"/>
  </r>
  <r>
    <x v="419"/>
    <x v="419"/>
    <x v="2"/>
    <s v="UN"/>
    <n v="0"/>
    <n v="1.76"/>
    <n v="0"/>
    <x v="1"/>
    <x v="7"/>
    <n v="87"/>
    <n v="225.0864"/>
    <n v="153.12"/>
    <n v="0"/>
    <n v="0"/>
    <x v="0"/>
    <x v="0"/>
    <x v="0"/>
  </r>
  <r>
    <x v="546"/>
    <x v="546"/>
    <x v="3"/>
    <s v="UN"/>
    <n v="895"/>
    <n v="3.23"/>
    <n v="2890.85"/>
    <x v="1"/>
    <x v="7"/>
    <n v="49.7"/>
    <n v="298.58765999999997"/>
    <n v="160.53100000000001"/>
    <n v="18.008048289738429"/>
    <n v="0.66636871508379891"/>
    <x v="0"/>
    <x v="0"/>
    <x v="1"/>
  </r>
  <r>
    <x v="8"/>
    <x v="8"/>
    <x v="3"/>
    <s v="UN"/>
    <n v="71"/>
    <n v="6.25"/>
    <n v="443.75"/>
    <x v="1"/>
    <x v="7"/>
    <n v="101"/>
    <n v="1123.625"/>
    <n v="631.25"/>
    <n v="0.70297029702970293"/>
    <n v="17.070422535211268"/>
    <x v="0"/>
    <x v="0"/>
    <x v="0"/>
  </r>
  <r>
    <x v="476"/>
    <x v="476"/>
    <x v="3"/>
    <s v="UN"/>
    <n v="21"/>
    <n v="4.67"/>
    <n v="98.07"/>
    <x v="1"/>
    <x v="7"/>
    <n v="103"/>
    <n v="644.55340000000001"/>
    <n v="481.01"/>
    <n v="0.20388349514563106"/>
    <n v="58.857142857142861"/>
    <x v="0"/>
    <x v="1"/>
    <x v="0"/>
  </r>
  <r>
    <x v="476"/>
    <x v="476"/>
    <x v="3"/>
    <s v="UN"/>
    <n v="1075"/>
    <n v="1.58"/>
    <n v="1698.5"/>
    <x v="1"/>
    <x v="7"/>
    <n v="122"/>
    <n v="304.56080000000003"/>
    <n v="192.76000000000002"/>
    <n v="8.8114754098360653"/>
    <n v="1.3618604651162791"/>
    <x v="0"/>
    <x v="1"/>
    <x v="3"/>
  </r>
  <r>
    <x v="476"/>
    <x v="476"/>
    <x v="3"/>
    <s v="UN"/>
    <n v="702"/>
    <n v="1.78"/>
    <n v="1249.56"/>
    <x v="1"/>
    <x v="7"/>
    <n v="55"/>
    <n v="184.05200000000002"/>
    <n v="97.9"/>
    <n v="12.763636363636364"/>
    <n v="0.94017094017094016"/>
    <x v="0"/>
    <x v="1"/>
    <x v="1"/>
  </r>
  <r>
    <x v="372"/>
    <x v="372"/>
    <x v="3"/>
    <s v="UN"/>
    <n v="996"/>
    <n v="7.79"/>
    <n v="7758.84"/>
    <x v="1"/>
    <x v="7"/>
    <n v="71.099999999999994"/>
    <n v="980.34812999999986"/>
    <n v="553.86899999999991"/>
    <n v="14.008438818565402"/>
    <n v="0.85662650602409629"/>
    <x v="0"/>
    <x v="0"/>
    <x v="1"/>
  </r>
  <r>
    <x v="372"/>
    <x v="372"/>
    <x v="3"/>
    <s v="UN"/>
    <n v="676"/>
    <n v="2.17"/>
    <n v="1466.9199999999998"/>
    <x v="1"/>
    <x v="7"/>
    <n v="114"/>
    <n v="455.17919999999998"/>
    <n v="247.38"/>
    <n v="5.9298245614035086"/>
    <n v="2.0236686390532546"/>
    <x v="0"/>
    <x v="0"/>
    <x v="2"/>
  </r>
  <r>
    <x v="372"/>
    <x v="372"/>
    <x v="3"/>
    <s v="UN"/>
    <n v="635"/>
    <n v="1.87"/>
    <n v="1187.45"/>
    <x v="1"/>
    <x v="7"/>
    <n v="95"/>
    <n v="273.58100000000002"/>
    <n v="177.65"/>
    <n v="6.6842105263157894"/>
    <n v="1.795275590551181"/>
    <x v="0"/>
    <x v="0"/>
    <x v="3"/>
  </r>
  <r>
    <x v="10"/>
    <x v="10"/>
    <x v="3"/>
    <s v="UN"/>
    <n v="119"/>
    <n v="4.58"/>
    <n v="545.02"/>
    <x v="1"/>
    <x v="7"/>
    <n v="149"/>
    <n v="1255.6528000000001"/>
    <n v="682.42"/>
    <n v="0.79865771812080533"/>
    <n v="15.025210084033613"/>
    <x v="0"/>
    <x v="1"/>
    <x v="0"/>
  </r>
  <r>
    <x v="238"/>
    <x v="238"/>
    <x v="3"/>
    <s v="UN"/>
    <n v="1750"/>
    <n v="45"/>
    <n v="78750"/>
    <x v="1"/>
    <x v="7"/>
    <n v="534"/>
    <n v="36045"/>
    <n v="24030"/>
    <n v="3.2771535580524342"/>
    <n v="3.6617142857142859"/>
    <x v="2"/>
    <x v="2"/>
    <x v="2"/>
  </r>
  <r>
    <x v="141"/>
    <x v="141"/>
    <x v="3"/>
    <s v="UN"/>
    <n v="670"/>
    <n v="3.27"/>
    <n v="2190.9"/>
    <x v="1"/>
    <x v="7"/>
    <n v="57"/>
    <n v="249.76260000000002"/>
    <n v="186.39000000000001"/>
    <n v="11.754385964912281"/>
    <n v="1.0208955223880596"/>
    <x v="0"/>
    <x v="0"/>
    <x v="3"/>
  </r>
  <r>
    <x v="420"/>
    <x v="420"/>
    <x v="3"/>
    <s v="UN"/>
    <n v="147"/>
    <n v="4.46"/>
    <n v="655.62"/>
    <x v="1"/>
    <x v="7"/>
    <n v="36.700000000000003"/>
    <n v="268.43848000000003"/>
    <n v="163.68200000000002"/>
    <n v="4.0054495912806534"/>
    <n v="2.9959183673469392"/>
    <x v="0"/>
    <x v="0"/>
    <x v="2"/>
  </r>
  <r>
    <x v="421"/>
    <x v="421"/>
    <x v="3"/>
    <s v="UN"/>
    <n v="41"/>
    <n v="2.34"/>
    <n v="95.94"/>
    <x v="1"/>
    <x v="7"/>
    <n v="115"/>
    <n v="505.90799999999996"/>
    <n v="269.09999999999997"/>
    <n v="0.35652173913043478"/>
    <n v="33.658536585365852"/>
    <x v="0"/>
    <x v="0"/>
    <x v="0"/>
  </r>
  <r>
    <x v="142"/>
    <x v="142"/>
    <x v="3"/>
    <s v="UN"/>
    <n v="900"/>
    <n v="59"/>
    <n v="53100"/>
    <x v="1"/>
    <x v="7"/>
    <n v="392"/>
    <n v="35617.120000000003"/>
    <n v="23128"/>
    <n v="2.295918367346939"/>
    <n v="5.2266666666666666"/>
    <x v="1"/>
    <x v="2"/>
    <x v="0"/>
  </r>
  <r>
    <x v="142"/>
    <x v="142"/>
    <x v="3"/>
    <s v="UN"/>
    <n v="83"/>
    <n v="76"/>
    <n v="6308"/>
    <x v="1"/>
    <x v="7"/>
    <n v="319"/>
    <n v="32002.080000000002"/>
    <n v="24244"/>
    <n v="0.2601880877742947"/>
    <n v="46.120481927710841"/>
    <x v="1"/>
    <x v="2"/>
    <x v="0"/>
  </r>
  <r>
    <x v="240"/>
    <x v="240"/>
    <x v="3"/>
    <s v="UN"/>
    <n v="413"/>
    <n v="5.68"/>
    <n v="2345.8399999999997"/>
    <x v="1"/>
    <x v="7"/>
    <n v="45.8"/>
    <n v="455.2519999999999"/>
    <n v="260.14399999999995"/>
    <n v="9.0174672489082983"/>
    <n v="1.3307506053268763"/>
    <x v="0"/>
    <x v="0"/>
    <x v="3"/>
  </r>
  <r>
    <x v="496"/>
    <x v="496"/>
    <x v="3"/>
    <s v="UN"/>
    <n v="1043"/>
    <n v="70"/>
    <n v="73010"/>
    <x v="1"/>
    <x v="7"/>
    <n v="744"/>
    <n v="67183.199999999997"/>
    <n v="52080"/>
    <n v="1.4018817204301075"/>
    <n v="8.5599232981783313"/>
    <x v="1"/>
    <x v="2"/>
    <x v="0"/>
  </r>
  <r>
    <x v="496"/>
    <x v="496"/>
    <x v="3"/>
    <s v="UN"/>
    <n v="0"/>
    <n v="32"/>
    <n v="0"/>
    <x v="1"/>
    <x v="7"/>
    <n v="345"/>
    <n v="19540.8"/>
    <n v="11040"/>
    <n v="0"/>
    <n v="0"/>
    <x v="1"/>
    <x v="2"/>
    <x v="0"/>
  </r>
  <r>
    <x v="422"/>
    <x v="422"/>
    <x v="3"/>
    <s v="UN"/>
    <n v="24"/>
    <n v="3.54"/>
    <n v="84.960000000000008"/>
    <x v="1"/>
    <x v="7"/>
    <n v="128"/>
    <n v="774.83519999999999"/>
    <n v="453.12"/>
    <n v="0.1875"/>
    <n v="64"/>
    <x v="0"/>
    <x v="0"/>
    <x v="0"/>
  </r>
  <r>
    <x v="423"/>
    <x v="423"/>
    <x v="3"/>
    <s v="UN"/>
    <n v="7"/>
    <n v="2.78"/>
    <n v="19.459999999999997"/>
    <x v="1"/>
    <x v="7"/>
    <n v="84"/>
    <n v="380.63759999999996"/>
    <n v="233.51999999999998"/>
    <n v="8.3333333333333329E-2"/>
    <n v="144"/>
    <x v="0"/>
    <x v="1"/>
    <x v="0"/>
  </r>
  <r>
    <x v="143"/>
    <x v="143"/>
    <x v="3"/>
    <s v="UN"/>
    <n v="319"/>
    <n v="7.27"/>
    <n v="2319.1299999999997"/>
    <x v="1"/>
    <x v="7"/>
    <n v="0"/>
    <n v="0"/>
    <n v="0"/>
    <n v="0"/>
    <n v="0"/>
    <x v="0"/>
    <x v="1"/>
    <x v="4"/>
  </r>
  <r>
    <x v="497"/>
    <x v="497"/>
    <x v="3"/>
    <s v="UN"/>
    <n v="20"/>
    <n v="73"/>
    <n v="1460"/>
    <x v="1"/>
    <x v="7"/>
    <n v="760"/>
    <n v="76007.600000000006"/>
    <n v="55480"/>
    <n v="2.6315789473684209E-2"/>
    <n v="456"/>
    <x v="1"/>
    <x v="2"/>
    <x v="0"/>
  </r>
  <r>
    <x v="424"/>
    <x v="424"/>
    <x v="3"/>
    <s v="UN"/>
    <n v="490"/>
    <n v="6.71"/>
    <n v="3287.9"/>
    <x v="1"/>
    <x v="7"/>
    <n v="35"/>
    <n v="387.5025"/>
    <n v="234.85"/>
    <n v="14"/>
    <n v="0.8571428571428571"/>
    <x v="0"/>
    <x v="1"/>
    <x v="1"/>
  </r>
  <r>
    <x v="309"/>
    <x v="309"/>
    <x v="3"/>
    <s v="UN"/>
    <n v="296"/>
    <n v="4.63"/>
    <n v="1370.48"/>
    <x v="1"/>
    <x v="7"/>
    <n v="74"/>
    <n v="455.68459999999999"/>
    <n v="342.62"/>
    <n v="4"/>
    <n v="3"/>
    <x v="0"/>
    <x v="1"/>
    <x v="2"/>
  </r>
  <r>
    <x v="241"/>
    <x v="241"/>
    <x v="3"/>
    <s v="UN"/>
    <n v="590"/>
    <n v="3.45"/>
    <n v="2035.5"/>
    <x v="1"/>
    <x v="7"/>
    <n v="62"/>
    <n v="352.935"/>
    <n v="213.9"/>
    <n v="9.5161290322580641"/>
    <n v="1.2610169491525425"/>
    <x v="0"/>
    <x v="1"/>
    <x v="3"/>
  </r>
  <r>
    <x v="498"/>
    <x v="498"/>
    <x v="3"/>
    <s v="UN"/>
    <n v="0"/>
    <n v="6.29"/>
    <n v="0"/>
    <x v="1"/>
    <x v="7"/>
    <n v="52"/>
    <n v="565.84839999999997"/>
    <n v="327.08"/>
    <n v="0"/>
    <n v="0"/>
    <x v="0"/>
    <x v="1"/>
    <x v="0"/>
  </r>
  <r>
    <x v="498"/>
    <x v="498"/>
    <x v="3"/>
    <s v="UN"/>
    <n v="93"/>
    <n v="3.71"/>
    <n v="345.03"/>
    <x v="1"/>
    <x v="7"/>
    <n v="92.2"/>
    <n v="478.88679999999999"/>
    <n v="342.06200000000001"/>
    <n v="1.0086767895878526"/>
    <n v="11.896774193548387"/>
    <x v="0"/>
    <x v="1"/>
    <x v="0"/>
  </r>
  <r>
    <x v="498"/>
    <x v="498"/>
    <x v="3"/>
    <s v="UN"/>
    <n v="482"/>
    <n v="1.64"/>
    <n v="790.4799999999999"/>
    <x v="1"/>
    <x v="7"/>
    <n v="147"/>
    <n v="373.67399999999992"/>
    <n v="241.07999999999998"/>
    <n v="3.2789115646258504"/>
    <n v="3.6597510373443982"/>
    <x v="0"/>
    <x v="1"/>
    <x v="2"/>
  </r>
  <r>
    <x v="242"/>
    <x v="242"/>
    <x v="3"/>
    <s v="UN"/>
    <n v="589"/>
    <n v="5.75"/>
    <n v="3386.75"/>
    <x v="1"/>
    <x v="7"/>
    <n v="45.3"/>
    <n v="393.31724999999989"/>
    <n v="260.47499999999997"/>
    <n v="13.002207505518765"/>
    <n v="0.92292020373514427"/>
    <x v="0"/>
    <x v="1"/>
    <x v="1"/>
  </r>
  <r>
    <x v="310"/>
    <x v="310"/>
    <x v="3"/>
    <s v="UN"/>
    <n v="1"/>
    <n v="53"/>
    <n v="53"/>
    <x v="1"/>
    <x v="7"/>
    <n v="773"/>
    <n v="49572.49"/>
    <n v="40969"/>
    <n v="1.29366106080207E-3"/>
    <n v="9276"/>
    <x v="1"/>
    <x v="2"/>
    <x v="0"/>
  </r>
  <r>
    <x v="144"/>
    <x v="144"/>
    <x v="3"/>
    <s v="UN"/>
    <n v="295"/>
    <n v="5.72"/>
    <n v="1687.3999999999999"/>
    <x v="1"/>
    <x v="7"/>
    <n v="36.799999999999997"/>
    <n v="269.43487999999996"/>
    <n v="210.49599999999998"/>
    <n v="8.0163043478260878"/>
    <n v="1.4969491525423728"/>
    <x v="0"/>
    <x v="0"/>
    <x v="3"/>
  </r>
  <r>
    <x v="311"/>
    <x v="311"/>
    <x v="3"/>
    <s v="UN"/>
    <n v="684"/>
    <n v="5.78"/>
    <n v="3953.52"/>
    <x v="1"/>
    <x v="7"/>
    <n v="68.400000000000006"/>
    <n v="616.74912000000006"/>
    <n v="395.35200000000003"/>
    <n v="10"/>
    <n v="1.2"/>
    <x v="0"/>
    <x v="1"/>
    <x v="3"/>
  </r>
  <r>
    <x v="373"/>
    <x v="373"/>
    <x v="3"/>
    <s v="UN"/>
    <n v="86"/>
    <n v="7.86"/>
    <n v="675.96"/>
    <x v="1"/>
    <x v="7"/>
    <n v="144"/>
    <n v="2025.9936000000002"/>
    <n v="1131.8400000000001"/>
    <n v="0.59722222222222221"/>
    <n v="20.093023255813954"/>
    <x v="0"/>
    <x v="1"/>
    <x v="0"/>
  </r>
  <r>
    <x v="373"/>
    <x v="373"/>
    <x v="3"/>
    <s v="UN"/>
    <n v="554"/>
    <n v="3.7"/>
    <n v="2049.8000000000002"/>
    <x v="1"/>
    <x v="7"/>
    <n v="69"/>
    <n v="451.88099999999997"/>
    <n v="255.3"/>
    <n v="8.0289855072463769"/>
    <n v="1.4945848375451263"/>
    <x v="0"/>
    <x v="1"/>
    <x v="3"/>
  </r>
  <r>
    <x v="373"/>
    <x v="373"/>
    <x v="3"/>
    <s v="UN"/>
    <n v="390"/>
    <n v="2.4500000000000002"/>
    <n v="955.50000000000011"/>
    <x v="1"/>
    <x v="7"/>
    <n v="84"/>
    <n v="349.86"/>
    <n v="205.8"/>
    <n v="4.6428571428571432"/>
    <n v="2.5846153846153843"/>
    <x v="0"/>
    <x v="1"/>
    <x v="2"/>
  </r>
  <r>
    <x v="244"/>
    <x v="244"/>
    <x v="3"/>
    <s v="UN"/>
    <n v="1368"/>
    <n v="40"/>
    <n v="54720"/>
    <x v="1"/>
    <x v="7"/>
    <n v="373"/>
    <n v="18351.599999999999"/>
    <n v="14920"/>
    <n v="3.6675603217158175"/>
    <n v="3.2719298245614037"/>
    <x v="2"/>
    <x v="2"/>
    <x v="2"/>
  </r>
  <r>
    <x v="312"/>
    <x v="312"/>
    <x v="3"/>
    <s v="UN"/>
    <n v="407"/>
    <n v="2.36"/>
    <n v="960.52"/>
    <x v="1"/>
    <x v="7"/>
    <n v="87"/>
    <n v="369.57599999999996"/>
    <n v="205.32"/>
    <n v="4.6781609195402298"/>
    <n v="2.5651105651105652"/>
    <x v="0"/>
    <x v="1"/>
    <x v="2"/>
  </r>
  <r>
    <x v="145"/>
    <x v="145"/>
    <x v="3"/>
    <s v="UN"/>
    <n v="445"/>
    <n v="6.27"/>
    <n v="2790.1499999999996"/>
    <x v="1"/>
    <x v="7"/>
    <n v="24.7"/>
    <n v="252.43646999999993"/>
    <n v="154.86899999999997"/>
    <n v="18.016194331983804"/>
    <n v="0.66606741573033712"/>
    <x v="0"/>
    <x v="1"/>
    <x v="1"/>
  </r>
  <r>
    <x v="146"/>
    <x v="146"/>
    <x v="3"/>
    <s v="UN"/>
    <n v="524"/>
    <n v="1.89"/>
    <n v="990.3599999999999"/>
    <x v="1"/>
    <x v="7"/>
    <n v="87.3"/>
    <n v="298.64456999999999"/>
    <n v="164.99699999999999"/>
    <n v="6.002290950744559"/>
    <n v="1.999236641221374"/>
    <x v="0"/>
    <x v="0"/>
    <x v="3"/>
  </r>
  <r>
    <x v="313"/>
    <x v="313"/>
    <x v="3"/>
    <s v="UN"/>
    <n v="1469"/>
    <n v="56"/>
    <n v="82264"/>
    <x v="1"/>
    <x v="7"/>
    <n v="454"/>
    <n v="46525.919999999998"/>
    <n v="25424"/>
    <n v="3.2356828193832601"/>
    <n v="3.708645336963921"/>
    <x v="1"/>
    <x v="2"/>
    <x v="2"/>
  </r>
  <r>
    <x v="425"/>
    <x v="425"/>
    <x v="3"/>
    <s v="UN"/>
    <n v="109"/>
    <n v="7.85"/>
    <n v="855.65"/>
    <x v="1"/>
    <x v="7"/>
    <n v="133"/>
    <n v="1910.6115"/>
    <n v="1044.05"/>
    <n v="0.81954887218045114"/>
    <n v="14.642201834862385"/>
    <x v="0"/>
    <x v="0"/>
    <x v="0"/>
  </r>
  <r>
    <x v="425"/>
    <x v="425"/>
    <x v="3"/>
    <s v="UN"/>
    <n v="846"/>
    <n v="2.48"/>
    <n v="2098.08"/>
    <x v="1"/>
    <x v="7"/>
    <n v="84.6"/>
    <n v="383.94864000000001"/>
    <n v="209.80799999999999"/>
    <n v="10"/>
    <n v="1.2"/>
    <x v="0"/>
    <x v="0"/>
    <x v="3"/>
  </r>
  <r>
    <x v="246"/>
    <x v="246"/>
    <x v="3"/>
    <s v="UN"/>
    <n v="93"/>
    <n v="2.0499999999999998"/>
    <n v="190.64999999999998"/>
    <x v="1"/>
    <x v="7"/>
    <n v="134"/>
    <n v="420.291"/>
    <n v="274.7"/>
    <n v="0.69402985074626866"/>
    <n v="17.29032258064516"/>
    <x v="0"/>
    <x v="1"/>
    <x v="0"/>
  </r>
  <r>
    <x v="11"/>
    <x v="11"/>
    <x v="3"/>
    <s v="UN"/>
    <n v="556"/>
    <n v="2.4900000000000002"/>
    <n v="1384.44"/>
    <x v="1"/>
    <x v="7"/>
    <n v="79.3"/>
    <n v="308.03292000000005"/>
    <n v="197.45700000000002"/>
    <n v="7.0113493064312742"/>
    <n v="1.7115107913669063"/>
    <x v="0"/>
    <x v="0"/>
    <x v="3"/>
  </r>
  <r>
    <x v="147"/>
    <x v="147"/>
    <x v="3"/>
    <s v="UN"/>
    <n v="522"/>
    <n v="5.56"/>
    <n v="2902.3199999999997"/>
    <x v="1"/>
    <x v="7"/>
    <n v="131"/>
    <n v="1107.1071999999999"/>
    <n v="728.3599999999999"/>
    <n v="3.9847328244274811"/>
    <n v="3.0114942528735629"/>
    <x v="0"/>
    <x v="0"/>
    <x v="2"/>
  </r>
  <r>
    <x v="558"/>
    <x v="558"/>
    <x v="3"/>
    <s v="UN"/>
    <n v="850"/>
    <n v="80"/>
    <n v="68000"/>
    <x v="1"/>
    <x v="7"/>
    <n v="338"/>
    <n v="33259.199999999997"/>
    <n v="27040"/>
    <n v="2.5147928994082842"/>
    <n v="4.7717647058823527"/>
    <x v="0"/>
    <x v="2"/>
    <x v="0"/>
  </r>
  <r>
    <x v="148"/>
    <x v="148"/>
    <x v="3"/>
    <s v="UN"/>
    <n v="96"/>
    <n v="6.65"/>
    <n v="638.40000000000009"/>
    <x v="1"/>
    <x v="7"/>
    <n v="125"/>
    <n v="1022.4375"/>
    <n v="831.25"/>
    <n v="0.76800000000000002"/>
    <n v="15.625"/>
    <x v="0"/>
    <x v="0"/>
    <x v="0"/>
  </r>
  <r>
    <x v="551"/>
    <x v="551"/>
    <x v="3"/>
    <s v="UN"/>
    <n v="1418"/>
    <n v="3.99"/>
    <n v="5657.8200000000006"/>
    <x v="1"/>
    <x v="7"/>
    <n v="88.6"/>
    <n v="470.17362000000003"/>
    <n v="353.51400000000001"/>
    <n v="16.004514672686231"/>
    <n v="0.74978843441466858"/>
    <x v="0"/>
    <x v="0"/>
    <x v="1"/>
  </r>
  <r>
    <x v="374"/>
    <x v="374"/>
    <x v="3"/>
    <s v="UN"/>
    <n v="433"/>
    <n v="55"/>
    <n v="23815"/>
    <x v="1"/>
    <x v="7"/>
    <n v="617"/>
    <n v="61083"/>
    <n v="33935"/>
    <n v="0.70178282009724469"/>
    <n v="17.099307159353351"/>
    <x v="1"/>
    <x v="2"/>
    <x v="0"/>
  </r>
  <r>
    <x v="247"/>
    <x v="247"/>
    <x v="3"/>
    <s v="UN"/>
    <n v="491"/>
    <n v="6.04"/>
    <n v="2965.64"/>
    <x v="1"/>
    <x v="7"/>
    <n v="44.6"/>
    <n v="377.13760000000002"/>
    <n v="269.38400000000001"/>
    <n v="11.008968609865471"/>
    <n v="1.090020366598778"/>
    <x v="0"/>
    <x v="0"/>
    <x v="3"/>
  </r>
  <r>
    <x v="499"/>
    <x v="499"/>
    <x v="3"/>
    <s v="UN"/>
    <n v="513"/>
    <n v="3.74"/>
    <n v="1918.6200000000001"/>
    <x v="1"/>
    <x v="7"/>
    <n v="132"/>
    <n v="928.11839999999995"/>
    <n v="493.68"/>
    <n v="3.8863636363636362"/>
    <n v="3.0877192982456143"/>
    <x v="0"/>
    <x v="0"/>
    <x v="2"/>
  </r>
  <r>
    <x v="316"/>
    <x v="316"/>
    <x v="3"/>
    <s v="UN"/>
    <n v="1331"/>
    <n v="2.67"/>
    <n v="3553.77"/>
    <x v="1"/>
    <x v="7"/>
    <n v="88.7"/>
    <n v="412.08245999999997"/>
    <n v="236.82900000000001"/>
    <n v="15.005636978579481"/>
    <n v="0.79969947407963937"/>
    <x v="0"/>
    <x v="0"/>
    <x v="1"/>
  </r>
  <r>
    <x v="13"/>
    <x v="13"/>
    <x v="3"/>
    <s v="UN"/>
    <n v="144"/>
    <n v="6.62"/>
    <n v="953.28"/>
    <x v="1"/>
    <x v="7"/>
    <n v="71.900000000000006"/>
    <n v="680.64854000000003"/>
    <n v="475.97800000000007"/>
    <n v="2.0027816411682893"/>
    <n v="5.9916666666666671"/>
    <x v="0"/>
    <x v="0"/>
    <x v="0"/>
  </r>
  <r>
    <x v="500"/>
    <x v="500"/>
    <x v="3"/>
    <s v="UN"/>
    <n v="451"/>
    <n v="3.97"/>
    <n v="1790.47"/>
    <x v="1"/>
    <x v="7"/>
    <n v="64.3"/>
    <n v="408.43360000000001"/>
    <n v="255.27100000000002"/>
    <n v="7.0139968895800937"/>
    <n v="1.7108647450110863"/>
    <x v="0"/>
    <x v="0"/>
    <x v="3"/>
  </r>
  <r>
    <x v="248"/>
    <x v="248"/>
    <x v="3"/>
    <s v="UN"/>
    <n v="91"/>
    <n v="3.18"/>
    <n v="289.38"/>
    <x v="1"/>
    <x v="7"/>
    <n v="45.2"/>
    <n v="234.28968000000003"/>
    <n v="143.73600000000002"/>
    <n v="2.0132743362831858"/>
    <n v="5.9604395604395606"/>
    <x v="0"/>
    <x v="0"/>
    <x v="0"/>
  </r>
  <r>
    <x v="14"/>
    <x v="14"/>
    <x v="3"/>
    <s v="UN"/>
    <n v="740"/>
    <n v="5.4"/>
    <n v="3996.0000000000005"/>
    <x v="1"/>
    <x v="7"/>
    <n v="67.2"/>
    <n v="529.80480000000011"/>
    <n v="362.88000000000005"/>
    <n v="11.011904761904761"/>
    <n v="1.0897297297297299"/>
    <x v="0"/>
    <x v="1"/>
    <x v="3"/>
  </r>
  <r>
    <x v="15"/>
    <x v="15"/>
    <x v="3"/>
    <s v="UN"/>
    <n v="418"/>
    <n v="6.9"/>
    <n v="2884.2000000000003"/>
    <x v="1"/>
    <x v="7"/>
    <n v="38"/>
    <n v="359.214"/>
    <n v="262.2"/>
    <n v="11"/>
    <n v="1.0909090909090908"/>
    <x v="0"/>
    <x v="0"/>
    <x v="3"/>
  </r>
  <r>
    <x v="317"/>
    <x v="317"/>
    <x v="3"/>
    <s v="UN"/>
    <n v="1397"/>
    <n v="78"/>
    <n v="108966"/>
    <x v="1"/>
    <x v="7"/>
    <n v="974"/>
    <n v="118516.32"/>
    <n v="75972"/>
    <n v="1.4342915811088295"/>
    <n v="8.3664996420901936"/>
    <x v="1"/>
    <x v="2"/>
    <x v="0"/>
  </r>
  <r>
    <x v="16"/>
    <x v="16"/>
    <x v="3"/>
    <s v="UN"/>
    <n v="202"/>
    <n v="1.93"/>
    <n v="389.86"/>
    <x v="1"/>
    <x v="7"/>
    <n v="82"/>
    <n v="232.64219999999997"/>
    <n v="158.26"/>
    <n v="2.4634146341463414"/>
    <n v="4.8712871287128712"/>
    <x v="0"/>
    <x v="1"/>
    <x v="0"/>
  </r>
  <r>
    <x v="376"/>
    <x v="376"/>
    <x v="3"/>
    <s v="UN"/>
    <n v="105"/>
    <n v="69"/>
    <n v="7245"/>
    <x v="1"/>
    <x v="7"/>
    <n v="809"/>
    <n v="90430.02"/>
    <n v="55821"/>
    <n v="0.12978986402966625"/>
    <n v="92.45714285714287"/>
    <x v="1"/>
    <x v="2"/>
    <x v="0"/>
  </r>
  <r>
    <x v="376"/>
    <x v="376"/>
    <x v="3"/>
    <s v="UN"/>
    <n v="1332"/>
    <n v="54"/>
    <n v="71928"/>
    <x v="1"/>
    <x v="7"/>
    <n v="786"/>
    <n v="70457.039999999994"/>
    <n v="42444"/>
    <n v="1.6946564885496183"/>
    <n v="7.0810810810810816"/>
    <x v="1"/>
    <x v="2"/>
    <x v="0"/>
  </r>
  <r>
    <x v="477"/>
    <x v="477"/>
    <x v="3"/>
    <s v="UN"/>
    <n v="478"/>
    <n v="7.49"/>
    <n v="3580.2200000000003"/>
    <x v="1"/>
    <x v="7"/>
    <n v="36.700000000000003"/>
    <n v="404.07801000000006"/>
    <n v="274.88300000000004"/>
    <n v="13.024523160762941"/>
    <n v="0.9213389121338913"/>
    <x v="0"/>
    <x v="1"/>
    <x v="1"/>
  </r>
  <r>
    <x v="478"/>
    <x v="478"/>
    <x v="3"/>
    <s v="UN"/>
    <n v="105"/>
    <n v="5.46"/>
    <n v="573.29999999999995"/>
    <x v="1"/>
    <x v="7"/>
    <n v="90"/>
    <n v="658.47599999999989"/>
    <n v="491.4"/>
    <n v="1.1666666666666667"/>
    <n v="10.285714285714285"/>
    <x v="0"/>
    <x v="1"/>
    <x v="0"/>
  </r>
  <r>
    <x v="478"/>
    <x v="478"/>
    <x v="3"/>
    <s v="UN"/>
    <n v="777"/>
    <n v="3.29"/>
    <n v="2556.33"/>
    <x v="1"/>
    <x v="7"/>
    <n v="86.3"/>
    <n v="411.69415000000004"/>
    <n v="283.92700000000002"/>
    <n v="9.003476245654694"/>
    <n v="1.3328185328185327"/>
    <x v="0"/>
    <x v="1"/>
    <x v="3"/>
  </r>
  <r>
    <x v="17"/>
    <x v="17"/>
    <x v="3"/>
    <s v="UN"/>
    <n v="2"/>
    <n v="6.8"/>
    <n v="13.6"/>
    <x v="1"/>
    <x v="7"/>
    <n v="138"/>
    <n v="1135.4639999999999"/>
    <n v="938.4"/>
    <n v="1.4492753623188406E-2"/>
    <n v="828"/>
    <x v="0"/>
    <x v="1"/>
    <x v="0"/>
  </r>
  <r>
    <x v="17"/>
    <x v="17"/>
    <x v="3"/>
    <s v="UN"/>
    <n v="0"/>
    <n v="2.31"/>
    <n v="0"/>
    <x v="1"/>
    <x v="7"/>
    <n v="82"/>
    <n v="276.55320000000006"/>
    <n v="189.42000000000002"/>
    <n v="0"/>
    <n v="0"/>
    <x v="0"/>
    <x v="1"/>
    <x v="0"/>
  </r>
  <r>
    <x v="480"/>
    <x v="480"/>
    <x v="3"/>
    <s v="UN"/>
    <n v="436"/>
    <n v="51"/>
    <n v="22236"/>
    <x v="1"/>
    <x v="7"/>
    <n v="832"/>
    <n v="64496.639999999999"/>
    <n v="42432"/>
    <n v="0.52403846153846156"/>
    <n v="22.899082568807337"/>
    <x v="1"/>
    <x v="2"/>
    <x v="0"/>
  </r>
  <r>
    <x v="153"/>
    <x v="153"/>
    <x v="3"/>
    <s v="UN"/>
    <n v="621"/>
    <n v="2.04"/>
    <n v="1266.8399999999999"/>
    <x v="1"/>
    <x v="7"/>
    <n v="113"/>
    <n v="384.96840000000003"/>
    <n v="230.52"/>
    <n v="5.4955752212389379"/>
    <n v="2.1835748792270531"/>
    <x v="0"/>
    <x v="0"/>
    <x v="2"/>
  </r>
  <r>
    <x v="155"/>
    <x v="155"/>
    <x v="3"/>
    <s v="UN"/>
    <n v="156"/>
    <n v="3.78"/>
    <n v="589.67999999999995"/>
    <x v="1"/>
    <x v="7"/>
    <n v="77.8"/>
    <n v="367.6049999999999"/>
    <n v="294.08399999999995"/>
    <n v="2.0051413881748075"/>
    <n v="5.9846153846153838"/>
    <x v="0"/>
    <x v="1"/>
    <x v="0"/>
  </r>
  <r>
    <x v="155"/>
    <x v="155"/>
    <x v="3"/>
    <s v="UN"/>
    <n v="1646"/>
    <n v="2.14"/>
    <n v="3522.44"/>
    <x v="1"/>
    <x v="7"/>
    <n v="93"/>
    <n v="338.334"/>
    <n v="199.02"/>
    <n v="17.698924731182796"/>
    <n v="0.67800729040097207"/>
    <x v="0"/>
    <x v="1"/>
    <x v="1"/>
  </r>
  <r>
    <x v="19"/>
    <x v="19"/>
    <x v="3"/>
    <s v="UN"/>
    <n v="1162"/>
    <n v="4.78"/>
    <n v="5554.3600000000006"/>
    <x v="1"/>
    <x v="7"/>
    <n v="72.599999999999994"/>
    <n v="562.18535999999995"/>
    <n v="347.02799999999996"/>
    <n v="16.005509641873278"/>
    <n v="0.74974182444061965"/>
    <x v="0"/>
    <x v="0"/>
    <x v="1"/>
  </r>
  <r>
    <x v="519"/>
    <x v="519"/>
    <x v="3"/>
    <s v="UN"/>
    <n v="743"/>
    <n v="1.33"/>
    <n v="988.19"/>
    <x v="1"/>
    <x v="7"/>
    <n v="76"/>
    <n v="126.35000000000002"/>
    <n v="101.08000000000001"/>
    <n v="9.776315789473685"/>
    <n v="1.2274562584118438"/>
    <x v="0"/>
    <x v="1"/>
    <x v="3"/>
  </r>
  <r>
    <x v="428"/>
    <x v="428"/>
    <x v="3"/>
    <s v="UN"/>
    <n v="72"/>
    <n v="7.57"/>
    <n v="545.04"/>
    <x v="1"/>
    <x v="7"/>
    <n v="108"/>
    <n v="1373.5008000000003"/>
    <n v="817.56000000000006"/>
    <n v="0.66666666666666663"/>
    <n v="18"/>
    <x v="0"/>
    <x v="0"/>
    <x v="0"/>
  </r>
  <r>
    <x v="157"/>
    <x v="157"/>
    <x v="3"/>
    <s v="UN"/>
    <n v="1230"/>
    <n v="5.49"/>
    <n v="6752.7"/>
    <x v="1"/>
    <x v="7"/>
    <n v="87.8"/>
    <n v="694.11168000000009"/>
    <n v="482.02199999999999"/>
    <n v="14.009111617312074"/>
    <n v="0.85658536585365841"/>
    <x v="0"/>
    <x v="0"/>
    <x v="1"/>
  </r>
  <r>
    <x v="429"/>
    <x v="429"/>
    <x v="3"/>
    <s v="UN"/>
    <n v="20"/>
    <n v="7.04"/>
    <n v="140.80000000000001"/>
    <x v="1"/>
    <x v="7"/>
    <n v="84"/>
    <n v="940.26240000000007"/>
    <n v="591.36"/>
    <n v="0.23809523809523808"/>
    <n v="50.400000000000006"/>
    <x v="0"/>
    <x v="1"/>
    <x v="0"/>
  </r>
  <r>
    <x v="429"/>
    <x v="429"/>
    <x v="3"/>
    <s v="UN"/>
    <n v="146"/>
    <n v="3.71"/>
    <n v="541.66"/>
    <x v="1"/>
    <x v="7"/>
    <n v="106"/>
    <n v="578.09220000000005"/>
    <n v="393.26"/>
    <n v="1.3773584905660377"/>
    <n v="8.7123287671232887"/>
    <x v="0"/>
    <x v="1"/>
    <x v="0"/>
  </r>
  <r>
    <x v="158"/>
    <x v="158"/>
    <x v="3"/>
    <s v="UN"/>
    <n v="746"/>
    <n v="47.1"/>
    <n v="35136.6"/>
    <x v="1"/>
    <x v="7"/>
    <n v="0"/>
    <n v="0"/>
    <n v="0"/>
    <n v="0"/>
    <n v="0"/>
    <x v="0"/>
    <x v="2"/>
    <x v="4"/>
  </r>
  <r>
    <x v="377"/>
    <x v="377"/>
    <x v="3"/>
    <s v="UN"/>
    <n v="8"/>
    <n v="4.3499999999999996"/>
    <n v="34.799999999999997"/>
    <x v="1"/>
    <x v="7"/>
    <n v="77"/>
    <n v="411.98849999999999"/>
    <n v="334.95"/>
    <n v="0.1038961038961039"/>
    <n v="115.49999999999999"/>
    <x v="0"/>
    <x v="1"/>
    <x v="0"/>
  </r>
  <r>
    <x v="430"/>
    <x v="430"/>
    <x v="3"/>
    <s v="UN"/>
    <n v="533"/>
    <n v="5.49"/>
    <n v="2926.17"/>
    <x v="1"/>
    <x v="7"/>
    <n v="33.299999999999997"/>
    <n v="327.24242999999996"/>
    <n v="182.81699999999998"/>
    <n v="16.006006006006007"/>
    <n v="0.74971857410881793"/>
    <x v="0"/>
    <x v="0"/>
    <x v="1"/>
  </r>
  <r>
    <x v="159"/>
    <x v="159"/>
    <x v="3"/>
    <s v="UN"/>
    <n v="90"/>
    <n v="37"/>
    <n v="3330"/>
    <x v="1"/>
    <x v="7"/>
    <n v="870"/>
    <n v="44744.1"/>
    <n v="32190"/>
    <n v="0.10344827586206896"/>
    <n v="116"/>
    <x v="2"/>
    <x v="2"/>
    <x v="0"/>
  </r>
  <r>
    <x v="160"/>
    <x v="160"/>
    <x v="3"/>
    <s v="UN"/>
    <n v="1010"/>
    <n v="77"/>
    <n v="77770"/>
    <x v="1"/>
    <x v="7"/>
    <n v="974"/>
    <n v="110247.06"/>
    <n v="74998"/>
    <n v="1.0369609856262834"/>
    <n v="11.572277227722772"/>
    <x v="1"/>
    <x v="2"/>
    <x v="0"/>
  </r>
  <r>
    <x v="160"/>
    <x v="160"/>
    <x v="3"/>
    <s v="UN"/>
    <n v="1073"/>
    <n v="62"/>
    <n v="66526"/>
    <x v="1"/>
    <x v="7"/>
    <n v="352"/>
    <n v="26188.799999999999"/>
    <n v="21824"/>
    <n v="3.0482954545454546"/>
    <n v="3.9366262814538677"/>
    <x v="1"/>
    <x v="2"/>
    <x v="2"/>
  </r>
  <r>
    <x v="378"/>
    <x v="378"/>
    <x v="3"/>
    <s v="UN"/>
    <n v="147"/>
    <n v="5.86"/>
    <n v="861.42000000000007"/>
    <x v="1"/>
    <x v="7"/>
    <n v="56"/>
    <n v="541.46400000000006"/>
    <n v="328.16"/>
    <n v="2.625"/>
    <n v="4.5714285714285712"/>
    <x v="0"/>
    <x v="1"/>
    <x v="0"/>
  </r>
  <r>
    <x v="378"/>
    <x v="378"/>
    <x v="3"/>
    <s v="UN"/>
    <n v="116"/>
    <n v="4.4000000000000004"/>
    <n v="510.40000000000003"/>
    <x v="1"/>
    <x v="7"/>
    <n v="0"/>
    <n v="0"/>
    <n v="0"/>
    <n v="0"/>
    <n v="0"/>
    <x v="0"/>
    <x v="1"/>
    <x v="4"/>
  </r>
  <r>
    <x v="20"/>
    <x v="20"/>
    <x v="3"/>
    <s v="UN"/>
    <n v="711"/>
    <n v="78"/>
    <n v="55458"/>
    <x v="1"/>
    <x v="7"/>
    <n v="611"/>
    <n v="81971.759999999995"/>
    <n v="47658"/>
    <n v="1.1636661211129296"/>
    <n v="10.312236286919832"/>
    <x v="1"/>
    <x v="2"/>
    <x v="0"/>
  </r>
  <r>
    <x v="20"/>
    <x v="20"/>
    <x v="3"/>
    <s v="UN"/>
    <n v="120"/>
    <n v="51"/>
    <n v="6120"/>
    <x v="1"/>
    <x v="7"/>
    <n v="539"/>
    <n v="38759.49"/>
    <n v="27489"/>
    <n v="0.22263450834879406"/>
    <n v="53.9"/>
    <x v="1"/>
    <x v="2"/>
    <x v="0"/>
  </r>
  <r>
    <x v="21"/>
    <x v="21"/>
    <x v="3"/>
    <s v="UN"/>
    <n v="1216"/>
    <n v="3.05"/>
    <n v="3708.7999999999997"/>
    <x v="1"/>
    <x v="7"/>
    <n v="93.5"/>
    <n v="353.61700000000002"/>
    <n v="285.17500000000001"/>
    <n v="13.005347593582888"/>
    <n v="0.92269736842105254"/>
    <x v="0"/>
    <x v="1"/>
    <x v="1"/>
  </r>
  <r>
    <x v="379"/>
    <x v="379"/>
    <x v="3"/>
    <s v="UN"/>
    <n v="312"/>
    <n v="4.05"/>
    <n v="1263.5999999999999"/>
    <x v="1"/>
    <x v="7"/>
    <n v="72"/>
    <n v="428.65199999999999"/>
    <n v="291.59999999999997"/>
    <n v="4.333333333333333"/>
    <n v="2.7692307692307696"/>
    <x v="0"/>
    <x v="0"/>
    <x v="2"/>
  </r>
  <r>
    <x v="250"/>
    <x v="250"/>
    <x v="3"/>
    <s v="UN"/>
    <n v="423"/>
    <n v="7.94"/>
    <n v="3358.6200000000003"/>
    <x v="1"/>
    <x v="7"/>
    <n v="60.4"/>
    <n v="887.21559999999999"/>
    <n v="479.57600000000002"/>
    <n v="7.0033112582781456"/>
    <n v="1.7134751773049646"/>
    <x v="0"/>
    <x v="1"/>
    <x v="3"/>
  </r>
  <r>
    <x v="318"/>
    <x v="318"/>
    <x v="3"/>
    <s v="UN"/>
    <n v="545"/>
    <n v="7.69"/>
    <n v="4191.05"/>
    <x v="1"/>
    <x v="7"/>
    <n v="77.8"/>
    <n v="735.88686000000007"/>
    <n v="598.28200000000004"/>
    <n v="7.005141388174807"/>
    <n v="1.7130275229357799"/>
    <x v="0"/>
    <x v="0"/>
    <x v="3"/>
  </r>
  <r>
    <x v="163"/>
    <x v="163"/>
    <x v="3"/>
    <s v="UN"/>
    <n v="243"/>
    <n v="71"/>
    <n v="17253"/>
    <x v="1"/>
    <x v="7"/>
    <n v="724"/>
    <n v="93555.28"/>
    <n v="51404"/>
    <n v="0.3356353591160221"/>
    <n v="35.753086419753089"/>
    <x v="1"/>
    <x v="2"/>
    <x v="0"/>
  </r>
  <r>
    <x v="163"/>
    <x v="163"/>
    <x v="3"/>
    <s v="UN"/>
    <n v="193"/>
    <n v="49"/>
    <n v="9457"/>
    <x v="1"/>
    <x v="7"/>
    <n v="335"/>
    <n v="21339.5"/>
    <n v="16415"/>
    <n v="0.57611940298507458"/>
    <n v="20.829015544041454"/>
    <x v="1"/>
    <x v="2"/>
    <x v="0"/>
  </r>
  <r>
    <x v="432"/>
    <x v="432"/>
    <x v="3"/>
    <s v="UN"/>
    <n v="270"/>
    <n v="5.42"/>
    <n v="1463.4"/>
    <x v="1"/>
    <x v="7"/>
    <n v="103"/>
    <n v="1010.4506"/>
    <n v="558.26"/>
    <n v="2.621359223300971"/>
    <n v="4.5777777777777775"/>
    <x v="0"/>
    <x v="1"/>
    <x v="0"/>
  </r>
  <r>
    <x v="251"/>
    <x v="251"/>
    <x v="3"/>
    <s v="UN"/>
    <n v="54"/>
    <n v="3.3"/>
    <n v="178.2"/>
    <x v="1"/>
    <x v="7"/>
    <n v="102"/>
    <n v="589.04999999999995"/>
    <n v="336.59999999999997"/>
    <n v="0.52941176470588236"/>
    <n v="22.666666666666668"/>
    <x v="0"/>
    <x v="1"/>
    <x v="0"/>
  </r>
  <r>
    <x v="433"/>
    <x v="433"/>
    <x v="3"/>
    <s v="UN"/>
    <n v="13"/>
    <n v="3.61"/>
    <n v="46.93"/>
    <x v="1"/>
    <x v="7"/>
    <n v="127"/>
    <n v="632.68859999999995"/>
    <n v="458.46999999999997"/>
    <n v="0.10236220472440945"/>
    <n v="117.23076923076923"/>
    <x v="0"/>
    <x v="0"/>
    <x v="0"/>
  </r>
  <r>
    <x v="252"/>
    <x v="252"/>
    <x v="3"/>
    <s v="UN"/>
    <n v="170"/>
    <n v="6.05"/>
    <n v="1028.5"/>
    <x v="1"/>
    <x v="7"/>
    <n v="68"/>
    <n v="658.24"/>
    <n v="411.4"/>
    <n v="2.5"/>
    <n v="4.8"/>
    <x v="0"/>
    <x v="0"/>
    <x v="0"/>
  </r>
  <r>
    <x v="319"/>
    <x v="319"/>
    <x v="3"/>
    <s v="UN"/>
    <n v="1250"/>
    <n v="2.88"/>
    <n v="3600"/>
    <x v="1"/>
    <x v="7"/>
    <n v="78.099999999999994"/>
    <n v="416.11679999999996"/>
    <n v="224.92799999999997"/>
    <n v="16.005121638924457"/>
    <n v="0.74975999999999998"/>
    <x v="0"/>
    <x v="0"/>
    <x v="1"/>
  </r>
  <r>
    <x v="434"/>
    <x v="434"/>
    <x v="3"/>
    <s v="UN"/>
    <n v="762"/>
    <n v="5.96"/>
    <n v="4541.5199999999995"/>
    <x v="1"/>
    <x v="7"/>
    <n v="84.6"/>
    <n v="952.96823999999992"/>
    <n v="504.21599999999995"/>
    <n v="9.0070921985815602"/>
    <n v="1.3322834645669293"/>
    <x v="0"/>
    <x v="0"/>
    <x v="3"/>
  </r>
  <r>
    <x v="434"/>
    <x v="434"/>
    <x v="3"/>
    <s v="UN"/>
    <n v="0"/>
    <n v="4.05"/>
    <n v="0"/>
    <x v="1"/>
    <x v="7"/>
    <n v="0"/>
    <n v="0"/>
    <n v="0"/>
    <n v="0"/>
    <n v="0"/>
    <x v="0"/>
    <x v="0"/>
    <x v="0"/>
  </r>
  <r>
    <x v="435"/>
    <x v="435"/>
    <x v="3"/>
    <s v="UN"/>
    <n v="632"/>
    <n v="1.89"/>
    <n v="1194.48"/>
    <x v="1"/>
    <x v="7"/>
    <n v="77"/>
    <n v="260.49869999999999"/>
    <n v="145.53"/>
    <n v="8.2077922077922079"/>
    <n v="1.4620253164556962"/>
    <x v="0"/>
    <x v="1"/>
    <x v="3"/>
  </r>
  <r>
    <x v="436"/>
    <x v="436"/>
    <x v="3"/>
    <s v="UN"/>
    <n v="332"/>
    <n v="5.16"/>
    <n v="1713.1200000000001"/>
    <x v="1"/>
    <x v="7"/>
    <n v="55.3"/>
    <n v="348.12455999999997"/>
    <n v="285.34800000000001"/>
    <n v="6.0036166365280295"/>
    <n v="1.9987951807228914"/>
    <x v="0"/>
    <x v="1"/>
    <x v="3"/>
  </r>
  <r>
    <x v="24"/>
    <x v="24"/>
    <x v="3"/>
    <s v="UN"/>
    <n v="300"/>
    <n v="5.92"/>
    <n v="1776"/>
    <x v="1"/>
    <x v="7"/>
    <n v="74.900000000000006"/>
    <n v="651.80975999999998"/>
    <n v="443.40800000000002"/>
    <n v="4.0053404539385848"/>
    <n v="2.996"/>
    <x v="0"/>
    <x v="1"/>
    <x v="2"/>
  </r>
  <r>
    <x v="24"/>
    <x v="24"/>
    <x v="3"/>
    <s v="UN"/>
    <n v="280"/>
    <n v="1.5"/>
    <n v="420"/>
    <x v="1"/>
    <x v="7"/>
    <n v="57"/>
    <n v="127.395"/>
    <n v="85.5"/>
    <n v="4.9122807017543861"/>
    <n v="2.4428571428571426"/>
    <x v="0"/>
    <x v="1"/>
    <x v="2"/>
  </r>
  <r>
    <x v="25"/>
    <x v="25"/>
    <x v="3"/>
    <s v="UN"/>
    <n v="546"/>
    <n v="53"/>
    <n v="28938"/>
    <x v="1"/>
    <x v="7"/>
    <n v="480"/>
    <n v="35107.199999999997"/>
    <n v="25440"/>
    <n v="1.1375"/>
    <n v="10.549450549450549"/>
    <x v="1"/>
    <x v="2"/>
    <x v="0"/>
  </r>
  <r>
    <x v="164"/>
    <x v="164"/>
    <x v="3"/>
    <s v="UN"/>
    <n v="504"/>
    <n v="7.22"/>
    <n v="3638.8799999999997"/>
    <x v="1"/>
    <x v="7"/>
    <n v="56"/>
    <n v="654.99839999999995"/>
    <n v="404.32"/>
    <n v="9"/>
    <n v="1.3333333333333333"/>
    <x v="0"/>
    <x v="1"/>
    <x v="3"/>
  </r>
  <r>
    <x v="254"/>
    <x v="254"/>
    <x v="3"/>
    <s v="UN"/>
    <n v="134"/>
    <n v="6.45"/>
    <n v="864.30000000000007"/>
    <x v="1"/>
    <x v="7"/>
    <n v="44.5"/>
    <n v="496.55325000000005"/>
    <n v="287.02500000000003"/>
    <n v="3.0112359550561796"/>
    <n v="3.9850746268656718"/>
    <x v="0"/>
    <x v="0"/>
    <x v="2"/>
  </r>
  <r>
    <x v="254"/>
    <x v="254"/>
    <x v="3"/>
    <s v="UN"/>
    <n v="252"/>
    <n v="2.34"/>
    <n v="589.67999999999995"/>
    <x v="1"/>
    <x v="7"/>
    <n v="124"/>
    <n v="487.46879999999999"/>
    <n v="290.15999999999997"/>
    <n v="2.032258064516129"/>
    <n v="5.9047619047619051"/>
    <x v="0"/>
    <x v="0"/>
    <x v="0"/>
  </r>
  <r>
    <x v="254"/>
    <x v="254"/>
    <x v="3"/>
    <s v="UN"/>
    <n v="640"/>
    <n v="2.4700000000000002"/>
    <n v="1580.8000000000002"/>
    <x v="1"/>
    <x v="7"/>
    <n v="65"/>
    <n v="269.72399999999999"/>
    <n v="160.55000000000001"/>
    <n v="9.8461538461538467"/>
    <n v="1.21875"/>
    <x v="0"/>
    <x v="0"/>
    <x v="3"/>
  </r>
  <r>
    <x v="256"/>
    <x v="256"/>
    <x v="3"/>
    <s v="UN"/>
    <n v="268"/>
    <n v="54"/>
    <n v="14472"/>
    <x v="1"/>
    <x v="7"/>
    <n v="977"/>
    <n v="81774.899999999994"/>
    <n v="52758"/>
    <n v="0.2743091095189355"/>
    <n v="43.746268656716417"/>
    <x v="1"/>
    <x v="2"/>
    <x v="0"/>
  </r>
  <r>
    <x v="256"/>
    <x v="256"/>
    <x v="3"/>
    <s v="UN"/>
    <n v="267"/>
    <n v="52"/>
    <n v="13884"/>
    <x v="1"/>
    <x v="7"/>
    <n v="883"/>
    <n v="70710.64"/>
    <n v="45916"/>
    <n v="0.30237825594563988"/>
    <n v="39.685393258426963"/>
    <x v="1"/>
    <x v="2"/>
    <x v="0"/>
  </r>
  <r>
    <x v="552"/>
    <x v="552"/>
    <x v="3"/>
    <s v="UN"/>
    <n v="56"/>
    <n v="3.45"/>
    <n v="193.20000000000002"/>
    <x v="1"/>
    <x v="7"/>
    <n v="112"/>
    <n v="695.52"/>
    <n v="386.40000000000003"/>
    <n v="0.5"/>
    <n v="24"/>
    <x v="0"/>
    <x v="0"/>
    <x v="0"/>
  </r>
  <r>
    <x v="552"/>
    <x v="552"/>
    <x v="3"/>
    <s v="UN"/>
    <n v="676"/>
    <n v="4.2"/>
    <n v="2839.2000000000003"/>
    <x v="1"/>
    <x v="7"/>
    <n v="56.3"/>
    <n v="427.99260000000004"/>
    <n v="236.46"/>
    <n v="12.007104795737122"/>
    <n v="0.99940828402366866"/>
    <x v="0"/>
    <x v="0"/>
    <x v="1"/>
  </r>
  <r>
    <x v="552"/>
    <x v="552"/>
    <x v="3"/>
    <s v="UN"/>
    <n v="858"/>
    <n v="1.66"/>
    <n v="1424.28"/>
    <x v="1"/>
    <x v="7"/>
    <n v="145"/>
    <n v="308.096"/>
    <n v="240.7"/>
    <n v="5.9172413793103447"/>
    <n v="2.0279720279720279"/>
    <x v="0"/>
    <x v="0"/>
    <x v="2"/>
  </r>
  <r>
    <x v="28"/>
    <x v="28"/>
    <x v="3"/>
    <s v="UN"/>
    <n v="721"/>
    <n v="5.88"/>
    <n v="4239.4799999999996"/>
    <x v="1"/>
    <x v="7"/>
    <n v="42.4"/>
    <n v="301.66751999999997"/>
    <n v="249.31199999999998"/>
    <n v="17.004716981132077"/>
    <n v="0.70568654646324547"/>
    <x v="0"/>
    <x v="0"/>
    <x v="1"/>
  </r>
  <r>
    <x v="381"/>
    <x v="381"/>
    <x v="3"/>
    <s v="UN"/>
    <n v="1109"/>
    <n v="3.93"/>
    <n v="4358.37"/>
    <x v="1"/>
    <x v="7"/>
    <n v="73.900000000000006"/>
    <n v="357.22521"/>
    <n v="290.42700000000002"/>
    <n v="15.00676589986468"/>
    <n v="0.79963931469792615"/>
    <x v="0"/>
    <x v="0"/>
    <x v="1"/>
  </r>
  <r>
    <x v="381"/>
    <x v="381"/>
    <x v="3"/>
    <s v="UN"/>
    <n v="56"/>
    <n v="3.19"/>
    <n v="178.64"/>
    <x v="1"/>
    <x v="7"/>
    <n v="55.9"/>
    <n v="329.89385000000004"/>
    <n v="178.321"/>
    <n v="1.0017889087656531"/>
    <n v="11.978571428571428"/>
    <x v="0"/>
    <x v="0"/>
    <x v="0"/>
  </r>
  <r>
    <x v="320"/>
    <x v="320"/>
    <x v="3"/>
    <s v="UN"/>
    <n v="3"/>
    <n v="4.28"/>
    <n v="12.84"/>
    <x v="1"/>
    <x v="7"/>
    <n v="131"/>
    <n v="751.3112000000001"/>
    <n v="560.68000000000006"/>
    <n v="2.2900763358778626E-2"/>
    <n v="524"/>
    <x v="0"/>
    <x v="1"/>
    <x v="0"/>
  </r>
  <r>
    <x v="165"/>
    <x v="165"/>
    <x v="3"/>
    <s v="UN"/>
    <n v="1037"/>
    <n v="3.17"/>
    <n v="3287.29"/>
    <x v="1"/>
    <x v="7"/>
    <n v="86.4"/>
    <n v="364.27104000000008"/>
    <n v="273.88800000000003"/>
    <n v="12.002314814814815"/>
    <n v="0.99980713596914172"/>
    <x v="0"/>
    <x v="1"/>
    <x v="1"/>
  </r>
  <r>
    <x v="165"/>
    <x v="165"/>
    <x v="3"/>
    <s v="UN"/>
    <n v="23"/>
    <n v="1.42"/>
    <n v="32.659999999999997"/>
    <x v="1"/>
    <x v="7"/>
    <n v="140"/>
    <n v="361.81599999999997"/>
    <n v="198.79999999999998"/>
    <n v="0.16428571428571428"/>
    <n v="73.043478260869563"/>
    <x v="0"/>
    <x v="1"/>
    <x v="0"/>
  </r>
  <r>
    <x v="165"/>
    <x v="165"/>
    <x v="3"/>
    <s v="UN"/>
    <n v="95"/>
    <n v="1.26"/>
    <n v="119.7"/>
    <x v="1"/>
    <x v="7"/>
    <n v="66"/>
    <n v="128.898"/>
    <n v="83.16"/>
    <n v="1.4393939393939394"/>
    <n v="8.3368421052631572"/>
    <x v="0"/>
    <x v="1"/>
    <x v="0"/>
  </r>
  <r>
    <x v="321"/>
    <x v="321"/>
    <x v="3"/>
    <s v="UN"/>
    <n v="79"/>
    <n v="2.1800000000000002"/>
    <n v="172.22"/>
    <x v="1"/>
    <x v="7"/>
    <n v="137"/>
    <n v="397.21780000000007"/>
    <n v="298.66000000000003"/>
    <n v="0.57664233576642332"/>
    <n v="20.810126582278482"/>
    <x v="0"/>
    <x v="1"/>
    <x v="0"/>
  </r>
  <r>
    <x v="321"/>
    <x v="321"/>
    <x v="3"/>
    <s v="UN"/>
    <n v="337"/>
    <n v="2.41"/>
    <n v="812.17000000000007"/>
    <x v="1"/>
    <x v="7"/>
    <n v="66"/>
    <n v="264.03960000000001"/>
    <n v="159.06"/>
    <n v="5.1060606060606064"/>
    <n v="2.3501483679525221"/>
    <x v="0"/>
    <x v="1"/>
    <x v="2"/>
  </r>
  <r>
    <x v="29"/>
    <x v="29"/>
    <x v="3"/>
    <s v="UN"/>
    <n v="44"/>
    <n v="2.13"/>
    <n v="93.72"/>
    <x v="1"/>
    <x v="7"/>
    <n v="106"/>
    <n v="302.54520000000002"/>
    <n v="225.78"/>
    <n v="0.41509433962264153"/>
    <n v="28.909090909090907"/>
    <x v="0"/>
    <x v="0"/>
    <x v="0"/>
  </r>
  <r>
    <x v="322"/>
    <x v="322"/>
    <x v="3"/>
    <s v="UN"/>
    <n v="54"/>
    <n v="4.4000000000000004"/>
    <n v="237.60000000000002"/>
    <x v="1"/>
    <x v="7"/>
    <n v="53.9"/>
    <n v="441.11760000000004"/>
    <n v="237.16000000000003"/>
    <n v="1.0018552875695732"/>
    <n v="11.977777777777778"/>
    <x v="0"/>
    <x v="1"/>
    <x v="0"/>
  </r>
  <r>
    <x v="322"/>
    <x v="322"/>
    <x v="3"/>
    <s v="UN"/>
    <n v="681"/>
    <n v="1.48"/>
    <n v="1007.88"/>
    <x v="1"/>
    <x v="7"/>
    <n v="145"/>
    <n v="300.44"/>
    <n v="214.6"/>
    <n v="4.6965517241379313"/>
    <n v="2.5550660792951541"/>
    <x v="0"/>
    <x v="1"/>
    <x v="2"/>
  </r>
  <r>
    <x v="30"/>
    <x v="30"/>
    <x v="3"/>
    <s v="UN"/>
    <n v="623"/>
    <n v="6.18"/>
    <n v="3850.14"/>
    <x v="1"/>
    <x v="7"/>
    <n v="41.5"/>
    <n v="418.04609999999991"/>
    <n v="256.46999999999997"/>
    <n v="15.012048192771084"/>
    <n v="0.79935794542536109"/>
    <x v="0"/>
    <x v="0"/>
    <x v="1"/>
  </r>
  <r>
    <x v="31"/>
    <x v="31"/>
    <x v="3"/>
    <s v="UN"/>
    <n v="287"/>
    <n v="25.3"/>
    <n v="7261.1"/>
    <x v="1"/>
    <x v="7"/>
    <n v="0"/>
    <n v="0"/>
    <n v="0"/>
    <n v="0"/>
    <n v="0"/>
    <x v="0"/>
    <x v="0"/>
    <x v="4"/>
  </r>
  <r>
    <x v="166"/>
    <x v="166"/>
    <x v="3"/>
    <s v="UN"/>
    <n v="66"/>
    <n v="4.8899999999999997"/>
    <n v="322.73999999999995"/>
    <x v="1"/>
    <x v="7"/>
    <n v="121"/>
    <n v="952.62090000000001"/>
    <n v="591.68999999999994"/>
    <n v="0.54545454545454541"/>
    <n v="22"/>
    <x v="0"/>
    <x v="1"/>
    <x v="0"/>
  </r>
  <r>
    <x v="323"/>
    <x v="323"/>
    <x v="3"/>
    <s v="UN"/>
    <n v="91"/>
    <n v="1.04"/>
    <n v="94.64"/>
    <x v="1"/>
    <x v="7"/>
    <n v="74"/>
    <n v="135.4496"/>
    <n v="76.960000000000008"/>
    <n v="1.2297297297297298"/>
    <n v="9.7582417582417573"/>
    <x v="0"/>
    <x v="1"/>
    <x v="0"/>
  </r>
  <r>
    <x v="257"/>
    <x v="257"/>
    <x v="3"/>
    <s v="UN"/>
    <n v="373"/>
    <n v="2.65"/>
    <n v="988.44999999999993"/>
    <x v="1"/>
    <x v="7"/>
    <n v="138"/>
    <n v="438.84"/>
    <n v="365.7"/>
    <n v="2.7028985507246377"/>
    <n v="4.4396782841823059"/>
    <x v="0"/>
    <x v="1"/>
    <x v="0"/>
  </r>
  <r>
    <x v="324"/>
    <x v="324"/>
    <x v="3"/>
    <s v="UN"/>
    <n v="278"/>
    <n v="2.35"/>
    <n v="653.30000000000007"/>
    <x v="1"/>
    <x v="7"/>
    <n v="74"/>
    <n v="262.589"/>
    <n v="173.9"/>
    <n v="3.7567567567567566"/>
    <n v="3.1942446043165469"/>
    <x v="0"/>
    <x v="0"/>
    <x v="2"/>
  </r>
  <r>
    <x v="520"/>
    <x v="520"/>
    <x v="3"/>
    <s v="UN"/>
    <n v="5"/>
    <n v="5.22"/>
    <n v="26.099999999999998"/>
    <x v="1"/>
    <x v="7"/>
    <n v="109"/>
    <n v="756.74339999999995"/>
    <n v="568.98"/>
    <n v="4.5871559633027525E-2"/>
    <n v="261.59999999999997"/>
    <x v="0"/>
    <x v="0"/>
    <x v="0"/>
  </r>
  <r>
    <x v="520"/>
    <x v="520"/>
    <x v="3"/>
    <s v="UN"/>
    <n v="1403"/>
    <n v="2.54"/>
    <n v="3563.62"/>
    <x v="1"/>
    <x v="7"/>
    <n v="82.5"/>
    <n v="356.23500000000001"/>
    <n v="209.55"/>
    <n v="17.006060606060608"/>
    <n v="0.70563079116179606"/>
    <x v="0"/>
    <x v="0"/>
    <x v="1"/>
  </r>
  <r>
    <x v="32"/>
    <x v="32"/>
    <x v="3"/>
    <s v="UN"/>
    <n v="539"/>
    <n v="5.91"/>
    <n v="3185.4900000000002"/>
    <x v="1"/>
    <x v="7"/>
    <n v="29.9"/>
    <n v="250.92678000000001"/>
    <n v="176.709"/>
    <n v="18.026755852842811"/>
    <n v="0.66567717996289422"/>
    <x v="0"/>
    <x v="0"/>
    <x v="1"/>
  </r>
  <r>
    <x v="325"/>
    <x v="325"/>
    <x v="3"/>
    <s v="UN"/>
    <n v="870"/>
    <n v="6.35"/>
    <n v="5524.5"/>
    <x v="1"/>
    <x v="7"/>
    <n v="48.3"/>
    <n v="524.46555000000001"/>
    <n v="306.70499999999998"/>
    <n v="18.012422360248447"/>
    <n v="0.66620689655172416"/>
    <x v="0"/>
    <x v="0"/>
    <x v="1"/>
  </r>
  <r>
    <x v="258"/>
    <x v="258"/>
    <x v="3"/>
    <s v="UN"/>
    <n v="114"/>
    <n v="3.59"/>
    <n v="409.26"/>
    <x v="1"/>
    <x v="7"/>
    <n v="71"/>
    <n v="356.846"/>
    <n v="254.89"/>
    <n v="1.6056338028169015"/>
    <n v="7.473684210526315"/>
    <x v="0"/>
    <x v="1"/>
    <x v="0"/>
  </r>
  <r>
    <x v="258"/>
    <x v="258"/>
    <x v="3"/>
    <s v="UN"/>
    <n v="106"/>
    <n v="3.04"/>
    <n v="322.24"/>
    <x v="1"/>
    <x v="7"/>
    <n v="65"/>
    <n v="351.72799999999995"/>
    <n v="197.6"/>
    <n v="1.6307692307692307"/>
    <n v="7.3584905660377355"/>
    <x v="0"/>
    <x v="1"/>
    <x v="0"/>
  </r>
  <r>
    <x v="258"/>
    <x v="258"/>
    <x v="3"/>
    <s v="UN"/>
    <n v="138"/>
    <n v="5.0199999999999996"/>
    <n v="692.76"/>
    <x v="1"/>
    <x v="7"/>
    <n v="27.6"/>
    <n v="245.23703999999998"/>
    <n v="138.55199999999999"/>
    <n v="5"/>
    <n v="2.4"/>
    <x v="0"/>
    <x v="1"/>
    <x v="2"/>
  </r>
  <r>
    <x v="33"/>
    <x v="33"/>
    <x v="3"/>
    <s v="UN"/>
    <n v="260"/>
    <n v="4.75"/>
    <n v="1235"/>
    <x v="1"/>
    <x v="7"/>
    <n v="106"/>
    <n v="876.09"/>
    <n v="503.5"/>
    <n v="2.4528301886792452"/>
    <n v="4.8923076923076927"/>
    <x v="0"/>
    <x v="1"/>
    <x v="0"/>
  </r>
  <r>
    <x v="501"/>
    <x v="501"/>
    <x v="3"/>
    <s v="UN"/>
    <n v="1170"/>
    <n v="7.61"/>
    <n v="8903.7000000000007"/>
    <x v="1"/>
    <x v="7"/>
    <n v="65"/>
    <n v="707.34950000000015"/>
    <n v="494.65000000000003"/>
    <n v="18"/>
    <n v="0.66666666666666663"/>
    <x v="0"/>
    <x v="0"/>
    <x v="1"/>
  </r>
  <r>
    <x v="35"/>
    <x v="35"/>
    <x v="3"/>
    <s v="UN"/>
    <n v="24"/>
    <n v="1.81"/>
    <n v="43.44"/>
    <x v="1"/>
    <x v="7"/>
    <n v="143"/>
    <n v="320.94919999999996"/>
    <n v="258.83"/>
    <n v="0.16783216783216784"/>
    <n v="71.5"/>
    <x v="0"/>
    <x v="1"/>
    <x v="0"/>
  </r>
  <r>
    <x v="326"/>
    <x v="326"/>
    <x v="3"/>
    <s v="UN"/>
    <n v="1071"/>
    <n v="33"/>
    <n v="35343"/>
    <x v="1"/>
    <x v="7"/>
    <n v="306"/>
    <n v="19186.2"/>
    <n v="10098"/>
    <n v="3.5"/>
    <n v="3.4285714285714284"/>
    <x v="1"/>
    <x v="2"/>
    <x v="2"/>
  </r>
  <r>
    <x v="36"/>
    <x v="36"/>
    <x v="3"/>
    <s v="UN"/>
    <n v="124"/>
    <n v="55"/>
    <n v="6820"/>
    <x v="1"/>
    <x v="7"/>
    <n v="590"/>
    <n v="53542.5"/>
    <n v="32450"/>
    <n v="0.21016949152542372"/>
    <n v="57.096774193548391"/>
    <x v="1"/>
    <x v="2"/>
    <x v="0"/>
  </r>
  <r>
    <x v="37"/>
    <x v="37"/>
    <x v="3"/>
    <s v="UN"/>
    <n v="286"/>
    <n v="46"/>
    <n v="13156"/>
    <x v="1"/>
    <x v="7"/>
    <n v="366"/>
    <n v="31483.32"/>
    <n v="16836"/>
    <n v="0.78142076502732238"/>
    <n v="15.356643356643357"/>
    <x v="2"/>
    <x v="2"/>
    <x v="0"/>
  </r>
  <r>
    <x v="502"/>
    <x v="502"/>
    <x v="3"/>
    <s v="UN"/>
    <n v="348"/>
    <n v="1.06"/>
    <n v="368.88"/>
    <x v="1"/>
    <x v="7"/>
    <n v="127"/>
    <n v="235.58500000000001"/>
    <n v="134.62"/>
    <n v="2.7401574803149606"/>
    <n v="4.3793103448275863"/>
    <x v="0"/>
    <x v="0"/>
    <x v="0"/>
  </r>
  <r>
    <x v="481"/>
    <x v="481"/>
    <x v="3"/>
    <s v="UN"/>
    <n v="26"/>
    <n v="3.12"/>
    <n v="81.12"/>
    <x v="1"/>
    <x v="7"/>
    <n v="150"/>
    <n v="645.84"/>
    <n v="468"/>
    <n v="0.17333333333333334"/>
    <n v="69.230769230769226"/>
    <x v="0"/>
    <x v="1"/>
    <x v="0"/>
  </r>
  <r>
    <x v="481"/>
    <x v="481"/>
    <x v="3"/>
    <s v="UN"/>
    <n v="1335"/>
    <n v="4.07"/>
    <n v="5433.4500000000007"/>
    <x v="1"/>
    <x v="7"/>
    <n v="89"/>
    <n v="528.85580000000004"/>
    <n v="362.23"/>
    <n v="15"/>
    <n v="0.8"/>
    <x v="0"/>
    <x v="1"/>
    <x v="1"/>
  </r>
  <r>
    <x v="481"/>
    <x v="481"/>
    <x v="3"/>
    <s v="UN"/>
    <n v="0"/>
    <n v="3.94"/>
    <n v="0"/>
    <x v="1"/>
    <x v="7"/>
    <n v="110"/>
    <n v="528.74799999999993"/>
    <n v="433.4"/>
    <n v="0"/>
    <n v="0"/>
    <x v="0"/>
    <x v="1"/>
    <x v="0"/>
  </r>
  <r>
    <x v="481"/>
    <x v="481"/>
    <x v="3"/>
    <s v="UN"/>
    <n v="537"/>
    <n v="2.61"/>
    <n v="1401.57"/>
    <x v="1"/>
    <x v="7"/>
    <n v="76.599999999999994"/>
    <n v="343.87271999999996"/>
    <n v="199.92599999999999"/>
    <n v="7.0104438642297655"/>
    <n v="1.711731843575419"/>
    <x v="0"/>
    <x v="1"/>
    <x v="3"/>
  </r>
  <r>
    <x v="481"/>
    <x v="481"/>
    <x v="3"/>
    <s v="UN"/>
    <n v="1559"/>
    <n v="1.37"/>
    <n v="2135.8300000000004"/>
    <x v="1"/>
    <x v="7"/>
    <n v="128"/>
    <n v="312.14080000000001"/>
    <n v="175.36"/>
    <n v="12.1796875"/>
    <n v="0.98524695317511224"/>
    <x v="0"/>
    <x v="1"/>
    <x v="1"/>
  </r>
  <r>
    <x v="383"/>
    <x v="383"/>
    <x v="3"/>
    <s v="UN"/>
    <n v="502"/>
    <n v="78"/>
    <n v="39156"/>
    <x v="1"/>
    <x v="7"/>
    <n v="515"/>
    <n v="71502.600000000006"/>
    <n v="40170"/>
    <n v="0.97475728155339803"/>
    <n v="12.310756972111554"/>
    <x v="1"/>
    <x v="2"/>
    <x v="0"/>
  </r>
  <r>
    <x v="40"/>
    <x v="40"/>
    <x v="3"/>
    <s v="UN"/>
    <n v="680"/>
    <n v="5.78"/>
    <n v="3930.4"/>
    <x v="1"/>
    <x v="7"/>
    <n v="85"/>
    <n v="682.90699999999993"/>
    <n v="491.3"/>
    <n v="8"/>
    <n v="1.5"/>
    <x v="0"/>
    <x v="1"/>
    <x v="3"/>
  </r>
  <r>
    <x v="384"/>
    <x v="384"/>
    <x v="3"/>
    <s v="UN"/>
    <n v="90"/>
    <n v="37"/>
    <n v="3330"/>
    <x v="1"/>
    <x v="7"/>
    <n v="493"/>
    <n v="23348.48"/>
    <n v="18241"/>
    <n v="0.18255578093306288"/>
    <n v="65.733333333333334"/>
    <x v="2"/>
    <x v="2"/>
    <x v="0"/>
  </r>
  <r>
    <x v="521"/>
    <x v="521"/>
    <x v="3"/>
    <s v="UN"/>
    <n v="999"/>
    <n v="3.17"/>
    <n v="3166.83"/>
    <x v="1"/>
    <x v="7"/>
    <n v="71.3"/>
    <n v="352.59276"/>
    <n v="226.02099999999999"/>
    <n v="14.011220196353436"/>
    <n v="0.85645645645645641"/>
    <x v="0"/>
    <x v="1"/>
    <x v="1"/>
  </r>
  <r>
    <x v="521"/>
    <x v="521"/>
    <x v="3"/>
    <s v="UN"/>
    <n v="96"/>
    <n v="7.59"/>
    <n v="728.64"/>
    <x v="1"/>
    <x v="7"/>
    <n v="0"/>
    <n v="0"/>
    <n v="0"/>
    <n v="0"/>
    <n v="0"/>
    <x v="0"/>
    <x v="1"/>
    <x v="4"/>
  </r>
  <r>
    <x v="167"/>
    <x v="167"/>
    <x v="3"/>
    <s v="UN"/>
    <n v="75"/>
    <n v="5.1100000000000003"/>
    <n v="383.25"/>
    <x v="1"/>
    <x v="7"/>
    <n v="120"/>
    <n v="950.46"/>
    <n v="613.20000000000005"/>
    <n v="0.625"/>
    <n v="19.2"/>
    <x v="0"/>
    <x v="0"/>
    <x v="0"/>
  </r>
  <r>
    <x v="168"/>
    <x v="168"/>
    <x v="3"/>
    <s v="UN"/>
    <n v="142"/>
    <n v="6.82"/>
    <n v="968.44"/>
    <x v="1"/>
    <x v="7"/>
    <n v="47.1"/>
    <n v="610.32180000000005"/>
    <n v="321.22200000000004"/>
    <n v="3.0148619957537153"/>
    <n v="3.9802816901408455"/>
    <x v="0"/>
    <x v="1"/>
    <x v="2"/>
  </r>
  <r>
    <x v="169"/>
    <x v="169"/>
    <x v="3"/>
    <s v="UN"/>
    <n v="297"/>
    <n v="5.14"/>
    <n v="1526.58"/>
    <x v="1"/>
    <x v="7"/>
    <n v="93"/>
    <n v="908.23800000000006"/>
    <n v="478.02"/>
    <n v="3.193548387096774"/>
    <n v="3.7575757575757578"/>
    <x v="0"/>
    <x v="0"/>
    <x v="2"/>
  </r>
  <r>
    <x v="169"/>
    <x v="169"/>
    <x v="3"/>
    <s v="UN"/>
    <n v="15"/>
    <n v="2.4300000000000002"/>
    <n v="36.450000000000003"/>
    <x v="1"/>
    <x v="7"/>
    <n v="122"/>
    <n v="471.37140000000005"/>
    <n v="296.46000000000004"/>
    <n v="0.12295081967213115"/>
    <n v="97.600000000000009"/>
    <x v="0"/>
    <x v="0"/>
    <x v="0"/>
  </r>
  <r>
    <x v="41"/>
    <x v="41"/>
    <x v="3"/>
    <s v="UN"/>
    <n v="841"/>
    <n v="3.55"/>
    <n v="2985.5499999999997"/>
    <x v="1"/>
    <x v="7"/>
    <n v="93.4"/>
    <n v="593.51030000000003"/>
    <n v="331.57"/>
    <n v="9.0042826552462518"/>
    <n v="1.3326991676575506"/>
    <x v="0"/>
    <x v="0"/>
    <x v="3"/>
  </r>
  <r>
    <x v="43"/>
    <x v="43"/>
    <x v="3"/>
    <s v="UN"/>
    <n v="935"/>
    <n v="7.82"/>
    <n v="7311.7"/>
    <x v="1"/>
    <x v="7"/>
    <n v="51.9"/>
    <n v="592.55268000000001"/>
    <n v="405.858"/>
    <n v="18.015414258188827"/>
    <n v="0.66609625668449191"/>
    <x v="0"/>
    <x v="0"/>
    <x v="1"/>
  </r>
  <r>
    <x v="261"/>
    <x v="261"/>
    <x v="3"/>
    <s v="UN"/>
    <n v="272"/>
    <n v="3.47"/>
    <n v="943.84"/>
    <x v="1"/>
    <x v="7"/>
    <n v="89"/>
    <n v="447.80350000000004"/>
    <n v="308.83000000000004"/>
    <n v="3.0561797752808988"/>
    <n v="3.9264705882352944"/>
    <x v="0"/>
    <x v="0"/>
    <x v="2"/>
  </r>
  <r>
    <x v="261"/>
    <x v="261"/>
    <x v="3"/>
    <s v="UN"/>
    <n v="434"/>
    <n v="1.55"/>
    <n v="672.7"/>
    <x v="1"/>
    <x v="7"/>
    <n v="90"/>
    <n v="252.495"/>
    <n v="139.5"/>
    <n v="4.822222222222222"/>
    <n v="2.4884792626728114"/>
    <x v="0"/>
    <x v="0"/>
    <x v="2"/>
  </r>
  <r>
    <x v="262"/>
    <x v="262"/>
    <x v="3"/>
    <s v="UN"/>
    <n v="927"/>
    <n v="66"/>
    <n v="61182"/>
    <x v="1"/>
    <x v="7"/>
    <n v="884"/>
    <n v="85182.24"/>
    <n v="58344"/>
    <n v="1.0486425339366516"/>
    <n v="11.443365695792879"/>
    <x v="1"/>
    <x v="2"/>
    <x v="0"/>
  </r>
  <r>
    <x v="262"/>
    <x v="262"/>
    <x v="3"/>
    <s v="UN"/>
    <n v="28"/>
    <n v="70"/>
    <n v="1960"/>
    <x v="1"/>
    <x v="7"/>
    <n v="750"/>
    <n v="78750"/>
    <n v="52500"/>
    <n v="3.7333333333333336E-2"/>
    <n v="321.42857142857139"/>
    <x v="1"/>
    <x v="2"/>
    <x v="0"/>
  </r>
  <r>
    <x v="262"/>
    <x v="262"/>
    <x v="3"/>
    <s v="UN"/>
    <n v="698"/>
    <n v="74"/>
    <n v="51652"/>
    <x v="1"/>
    <x v="7"/>
    <n v="388"/>
    <n v="50246"/>
    <n v="28712"/>
    <n v="1.7989690721649485"/>
    <n v="6.670487106017192"/>
    <x v="1"/>
    <x v="2"/>
    <x v="0"/>
  </r>
  <r>
    <x v="171"/>
    <x v="171"/>
    <x v="3"/>
    <s v="UN"/>
    <n v="123"/>
    <n v="5.75"/>
    <n v="707.25"/>
    <x v="1"/>
    <x v="7"/>
    <n v="141"/>
    <n v="1021.545"/>
    <n v="810.75"/>
    <n v="0.87234042553191493"/>
    <n v="13.75609756097561"/>
    <x v="0"/>
    <x v="0"/>
    <x v="0"/>
  </r>
  <r>
    <x v="328"/>
    <x v="328"/>
    <x v="3"/>
    <s v="UN"/>
    <n v="343"/>
    <n v="6.92"/>
    <n v="2373.56"/>
    <x v="1"/>
    <x v="7"/>
    <n v="42.8"/>
    <n v="506.46096"/>
    <n v="296.17599999999999"/>
    <n v="8.0140186915887863"/>
    <n v="1.4973760932944604"/>
    <x v="0"/>
    <x v="1"/>
    <x v="3"/>
  </r>
  <r>
    <x v="328"/>
    <x v="328"/>
    <x v="3"/>
    <s v="UN"/>
    <n v="1124"/>
    <n v="1.33"/>
    <n v="1494.92"/>
    <x v="1"/>
    <x v="7"/>
    <n v="137"/>
    <n v="273.315"/>
    <n v="182.21"/>
    <n v="8.2043795620437958"/>
    <n v="1.4626334519572954"/>
    <x v="0"/>
    <x v="1"/>
    <x v="3"/>
  </r>
  <r>
    <x v="482"/>
    <x v="482"/>
    <x v="3"/>
    <s v="UN"/>
    <n v="1170"/>
    <n v="55"/>
    <n v="64350"/>
    <x v="1"/>
    <x v="7"/>
    <n v="653"/>
    <n v="55309.1"/>
    <n v="35915"/>
    <n v="1.7917304747320062"/>
    <n v="6.6974358974358967"/>
    <x v="2"/>
    <x v="2"/>
    <x v="0"/>
  </r>
  <r>
    <x v="45"/>
    <x v="45"/>
    <x v="3"/>
    <s v="UN"/>
    <n v="267"/>
    <n v="3.09"/>
    <n v="825.03"/>
    <x v="1"/>
    <x v="7"/>
    <n v="53.3"/>
    <n v="268.45610999999997"/>
    <n v="164.69699999999997"/>
    <n v="5.0093808630394001"/>
    <n v="2.3955056179775278"/>
    <x v="0"/>
    <x v="1"/>
    <x v="2"/>
  </r>
  <r>
    <x v="503"/>
    <x v="503"/>
    <x v="3"/>
    <s v="UN"/>
    <n v="73"/>
    <n v="7.96"/>
    <n v="581.08000000000004"/>
    <x v="1"/>
    <x v="7"/>
    <n v="86"/>
    <n v="1019.9943999999999"/>
    <n v="684.56"/>
    <n v="0.84883720930232553"/>
    <n v="14.136986301369864"/>
    <x v="0"/>
    <x v="0"/>
    <x v="0"/>
  </r>
  <r>
    <x v="503"/>
    <x v="503"/>
    <x v="3"/>
    <s v="UN"/>
    <n v="644"/>
    <n v="2"/>
    <n v="1288"/>
    <x v="1"/>
    <x v="7"/>
    <n v="107"/>
    <n v="323.14"/>
    <n v="214"/>
    <n v="6.018691588785047"/>
    <n v="1.9937888198757763"/>
    <x v="0"/>
    <x v="0"/>
    <x v="3"/>
  </r>
  <r>
    <x v="438"/>
    <x v="438"/>
    <x v="3"/>
    <s v="UN"/>
    <n v="90"/>
    <n v="6.61"/>
    <n v="594.9"/>
    <x v="1"/>
    <x v="7"/>
    <n v="44.8"/>
    <n v="464.92095999999998"/>
    <n v="296.12799999999999"/>
    <n v="2.0089285714285716"/>
    <n v="5.9733333333333327"/>
    <x v="0"/>
    <x v="0"/>
    <x v="0"/>
  </r>
  <r>
    <x v="438"/>
    <x v="438"/>
    <x v="3"/>
    <s v="UN"/>
    <n v="718"/>
    <n v="3.6"/>
    <n v="2584.8000000000002"/>
    <x v="1"/>
    <x v="7"/>
    <n v="59.8"/>
    <n v="297.08639999999997"/>
    <n v="215.28"/>
    <n v="12.006688963210703"/>
    <n v="0.99944289693593313"/>
    <x v="0"/>
    <x v="0"/>
    <x v="1"/>
  </r>
  <r>
    <x v="330"/>
    <x v="330"/>
    <x v="3"/>
    <s v="UN"/>
    <n v="817"/>
    <n v="68"/>
    <n v="55556"/>
    <x v="1"/>
    <x v="7"/>
    <n v="726"/>
    <n v="64672.08"/>
    <n v="49368"/>
    <n v="1.1253443526170799"/>
    <n v="10.663402692778458"/>
    <x v="1"/>
    <x v="2"/>
    <x v="0"/>
  </r>
  <r>
    <x v="330"/>
    <x v="330"/>
    <x v="3"/>
    <s v="UN"/>
    <n v="572"/>
    <n v="35"/>
    <n v="20020"/>
    <x v="1"/>
    <x v="7"/>
    <n v="647"/>
    <n v="28759.15"/>
    <n v="22645"/>
    <n v="0.884080370942813"/>
    <n v="13.573426573426573"/>
    <x v="1"/>
    <x v="2"/>
    <x v="0"/>
  </r>
  <r>
    <x v="331"/>
    <x v="331"/>
    <x v="3"/>
    <s v="UN"/>
    <n v="29"/>
    <n v="72"/>
    <n v="2088"/>
    <x v="1"/>
    <x v="7"/>
    <n v="430"/>
    <n v="37461.599999999999"/>
    <n v="30960"/>
    <n v="6.7441860465116285E-2"/>
    <n v="177.93103448275861"/>
    <x v="1"/>
    <x v="2"/>
    <x v="0"/>
  </r>
  <r>
    <x v="172"/>
    <x v="172"/>
    <x v="3"/>
    <s v="UN"/>
    <n v="141"/>
    <n v="51"/>
    <n v="7191"/>
    <x v="1"/>
    <x v="7"/>
    <n v="694"/>
    <n v="57338.28"/>
    <n v="35394"/>
    <n v="0.20317002881844382"/>
    <n v="59.063829787234042"/>
    <x v="1"/>
    <x v="2"/>
    <x v="0"/>
  </r>
  <r>
    <x v="172"/>
    <x v="172"/>
    <x v="3"/>
    <s v="UN"/>
    <n v="811"/>
    <n v="40"/>
    <n v="32440"/>
    <x v="1"/>
    <x v="7"/>
    <n v="666"/>
    <n v="44222.400000000001"/>
    <n v="26640"/>
    <n v="1.2177177177177176"/>
    <n v="9.8545006165228113"/>
    <x v="1"/>
    <x v="2"/>
    <x v="0"/>
  </r>
  <r>
    <x v="538"/>
    <x v="538"/>
    <x v="3"/>
    <s v="UN"/>
    <n v="464"/>
    <n v="32"/>
    <n v="14848"/>
    <x v="1"/>
    <x v="7"/>
    <n v="566"/>
    <n v="25356.799999999999"/>
    <n v="18112"/>
    <n v="0.81978798586572443"/>
    <n v="14.637931034482758"/>
    <x v="1"/>
    <x v="2"/>
    <x v="0"/>
  </r>
  <r>
    <x v="332"/>
    <x v="332"/>
    <x v="3"/>
    <s v="UN"/>
    <n v="1340"/>
    <n v="3.24"/>
    <n v="4341.6000000000004"/>
    <x v="1"/>
    <x v="7"/>
    <n v="89.3"/>
    <n v="390.59820000000002"/>
    <n v="289.33199999999999"/>
    <n v="15.005599104143338"/>
    <n v="0.79970149253731337"/>
    <x v="0"/>
    <x v="0"/>
    <x v="1"/>
  </r>
  <r>
    <x v="483"/>
    <x v="483"/>
    <x v="3"/>
    <s v="UN"/>
    <n v="0"/>
    <n v="7.41"/>
    <n v="0"/>
    <x v="1"/>
    <x v="7"/>
    <n v="82.6"/>
    <n v="814.04777999999988"/>
    <n v="612.06599999999992"/>
    <n v="0"/>
    <n v="0"/>
    <x v="0"/>
    <x v="0"/>
    <x v="0"/>
  </r>
  <r>
    <x v="483"/>
    <x v="483"/>
    <x v="3"/>
    <s v="UN"/>
    <n v="396"/>
    <n v="1.39"/>
    <n v="550.43999999999994"/>
    <x v="1"/>
    <x v="7"/>
    <n v="109"/>
    <n v="212.11399999999998"/>
    <n v="151.51"/>
    <n v="3.6330275229357798"/>
    <n v="3.3030303030303032"/>
    <x v="0"/>
    <x v="0"/>
    <x v="2"/>
  </r>
  <r>
    <x v="440"/>
    <x v="440"/>
    <x v="3"/>
    <s v="UN"/>
    <n v="765"/>
    <n v="72"/>
    <n v="55080"/>
    <x v="1"/>
    <x v="7"/>
    <n v="884"/>
    <n v="117112.32000000001"/>
    <n v="63648"/>
    <n v="0.86538461538461542"/>
    <n v="13.866666666666665"/>
    <x v="1"/>
    <x v="2"/>
    <x v="0"/>
  </r>
  <r>
    <x v="47"/>
    <x v="47"/>
    <x v="3"/>
    <s v="UN"/>
    <n v="406"/>
    <n v="8"/>
    <n v="3248"/>
    <x v="1"/>
    <x v="7"/>
    <n v="33.799999999999997"/>
    <n v="492.12799999999993"/>
    <n v="270.39999999999998"/>
    <n v="12.011834319526628"/>
    <n v="0.99901477832512309"/>
    <x v="0"/>
    <x v="0"/>
    <x v="1"/>
  </r>
  <r>
    <x v="174"/>
    <x v="174"/>
    <x v="3"/>
    <s v="UN"/>
    <n v="291"/>
    <n v="3.8"/>
    <n v="1105.8"/>
    <x v="1"/>
    <x v="7"/>
    <n v="72.599999999999994"/>
    <n v="521.41319999999985"/>
    <n v="275.87999999999994"/>
    <n v="4.008264462809918"/>
    <n v="2.9938144329896903"/>
    <x v="0"/>
    <x v="0"/>
    <x v="2"/>
  </r>
  <r>
    <x v="48"/>
    <x v="48"/>
    <x v="3"/>
    <s v="UN"/>
    <n v="576"/>
    <n v="68"/>
    <n v="39168"/>
    <x v="1"/>
    <x v="7"/>
    <n v="681"/>
    <n v="74092.800000000003"/>
    <n v="46308"/>
    <n v="0.8458149779735683"/>
    <n v="14.1875"/>
    <x v="1"/>
    <x v="2"/>
    <x v="0"/>
  </r>
  <r>
    <x v="333"/>
    <x v="333"/>
    <x v="3"/>
    <s v="UN"/>
    <n v="1482"/>
    <n v="5.32"/>
    <n v="7884.2400000000007"/>
    <x v="1"/>
    <x v="7"/>
    <n v="82.3"/>
    <n v="674.26744000000008"/>
    <n v="437.83600000000001"/>
    <n v="18.007290400972053"/>
    <n v="0.66639676113360324"/>
    <x v="0"/>
    <x v="0"/>
    <x v="1"/>
  </r>
  <r>
    <x v="333"/>
    <x v="333"/>
    <x v="3"/>
    <s v="UN"/>
    <n v="879"/>
    <n v="5"/>
    <n v="4395"/>
    <x v="1"/>
    <x v="7"/>
    <n v="67.599999999999994"/>
    <n v="561.08000000000004"/>
    <n v="338"/>
    <n v="13.002958579881659"/>
    <n v="0.92286689419795209"/>
    <x v="0"/>
    <x v="0"/>
    <x v="1"/>
  </r>
  <r>
    <x v="333"/>
    <x v="333"/>
    <x v="3"/>
    <s v="UN"/>
    <n v="1759"/>
    <n v="2.1800000000000002"/>
    <n v="3834.6200000000003"/>
    <x v="1"/>
    <x v="7"/>
    <n v="97.7"/>
    <n v="261.97278"/>
    <n v="212.98600000000002"/>
    <n v="18.004094165813715"/>
    <n v="0.66651506537805572"/>
    <x v="0"/>
    <x v="0"/>
    <x v="1"/>
  </r>
  <r>
    <x v="175"/>
    <x v="175"/>
    <x v="3"/>
    <s v="UN"/>
    <n v="832"/>
    <n v="1.25"/>
    <n v="1040"/>
    <x v="1"/>
    <x v="7"/>
    <n v="140"/>
    <n v="315"/>
    <n v="175"/>
    <n v="5.9428571428571431"/>
    <n v="2.0192307692307692"/>
    <x v="0"/>
    <x v="0"/>
    <x v="2"/>
  </r>
  <r>
    <x v="265"/>
    <x v="265"/>
    <x v="3"/>
    <s v="UN"/>
    <n v="58"/>
    <n v="5.87"/>
    <n v="340.46"/>
    <x v="1"/>
    <x v="7"/>
    <n v="89"/>
    <n v="867.23380000000009"/>
    <n v="522.43000000000006"/>
    <n v="0.651685393258427"/>
    <n v="18.413793103448274"/>
    <x v="0"/>
    <x v="1"/>
    <x v="0"/>
  </r>
  <r>
    <x v="441"/>
    <x v="441"/>
    <x v="3"/>
    <s v="UN"/>
    <n v="920"/>
    <n v="4.1100000000000003"/>
    <n v="3781.2000000000003"/>
    <x v="1"/>
    <x v="7"/>
    <n v="76.599999999999994"/>
    <n v="418.71857999999997"/>
    <n v="314.82600000000002"/>
    <n v="12.010443864229766"/>
    <n v="0.99913043478260866"/>
    <x v="0"/>
    <x v="0"/>
    <x v="1"/>
  </r>
  <r>
    <x v="441"/>
    <x v="441"/>
    <x v="3"/>
    <s v="UN"/>
    <n v="61"/>
    <n v="4.42"/>
    <n v="269.62"/>
    <x v="1"/>
    <x v="7"/>
    <n v="57"/>
    <n v="360.27420000000001"/>
    <n v="251.94"/>
    <n v="1.0701754385964912"/>
    <n v="11.213114754098362"/>
    <x v="0"/>
    <x v="0"/>
    <x v="0"/>
  </r>
  <r>
    <x v="266"/>
    <x v="266"/>
    <x v="3"/>
    <s v="UN"/>
    <n v="1322"/>
    <n v="5.15"/>
    <n v="6808.3"/>
    <x v="1"/>
    <x v="7"/>
    <n v="88.1"/>
    <n v="612.51524999999992"/>
    <n v="453.71499999999997"/>
    <n v="15.005675368898979"/>
    <n v="0.79969742813918299"/>
    <x v="0"/>
    <x v="0"/>
    <x v="1"/>
  </r>
  <r>
    <x v="522"/>
    <x v="522"/>
    <x v="3"/>
    <s v="UN"/>
    <n v="213"/>
    <n v="7.64"/>
    <n v="1627.32"/>
    <x v="1"/>
    <x v="7"/>
    <n v="70.7"/>
    <n v="783.21460000000002"/>
    <n v="540.14800000000002"/>
    <n v="3.0127298444130126"/>
    <n v="3.9830985915492958"/>
    <x v="0"/>
    <x v="1"/>
    <x v="2"/>
  </r>
  <r>
    <x v="522"/>
    <x v="522"/>
    <x v="3"/>
    <s v="UN"/>
    <n v="23"/>
    <n v="2.2400000000000002"/>
    <n v="51.52"/>
    <x v="1"/>
    <x v="7"/>
    <n v="66"/>
    <n v="236.54400000000001"/>
    <n v="147.84"/>
    <n v="0.34848484848484851"/>
    <n v="34.434782608695649"/>
    <x v="0"/>
    <x v="1"/>
    <x v="0"/>
  </r>
  <r>
    <x v="386"/>
    <x v="386"/>
    <x v="3"/>
    <s v="UN"/>
    <n v="388"/>
    <n v="5.43"/>
    <n v="2106.8399999999997"/>
    <x v="1"/>
    <x v="7"/>
    <n v="77.5"/>
    <n v="631.23749999999995"/>
    <n v="420.82499999999999"/>
    <n v="5.0064516129032262"/>
    <n v="2.3969072164948453"/>
    <x v="0"/>
    <x v="0"/>
    <x v="2"/>
  </r>
  <r>
    <x v="386"/>
    <x v="386"/>
    <x v="3"/>
    <s v="UN"/>
    <n v="980"/>
    <n v="3.04"/>
    <n v="2979.2"/>
    <x v="1"/>
    <x v="7"/>
    <n v="70"/>
    <n v="257.48800000000006"/>
    <n v="212.8"/>
    <n v="14"/>
    <n v="0.8571428571428571"/>
    <x v="0"/>
    <x v="0"/>
    <x v="1"/>
  </r>
  <r>
    <x v="523"/>
    <x v="523"/>
    <x v="3"/>
    <s v="UN"/>
    <n v="648"/>
    <n v="3"/>
    <n v="1944"/>
    <x v="1"/>
    <x v="7"/>
    <n v="150"/>
    <n v="589.5"/>
    <n v="450"/>
    <n v="4.32"/>
    <n v="2.7777777777777777"/>
    <x v="0"/>
    <x v="1"/>
    <x v="2"/>
  </r>
  <r>
    <x v="523"/>
    <x v="523"/>
    <x v="3"/>
    <s v="UN"/>
    <n v="86"/>
    <n v="4.5999999999999996"/>
    <n v="395.59999999999997"/>
    <x v="1"/>
    <x v="7"/>
    <n v="0"/>
    <n v="0"/>
    <n v="0"/>
    <n v="0"/>
    <n v="0"/>
    <x v="0"/>
    <x v="1"/>
    <x v="4"/>
  </r>
  <r>
    <x v="267"/>
    <x v="267"/>
    <x v="3"/>
    <s v="UN"/>
    <n v="1107"/>
    <n v="6.23"/>
    <n v="6896.6100000000006"/>
    <x v="1"/>
    <x v="7"/>
    <n v="85.1"/>
    <n v="991.42350999999996"/>
    <n v="530.173"/>
    <n v="13.008225616921269"/>
    <n v="0.92249322493224928"/>
    <x v="0"/>
    <x v="0"/>
    <x v="1"/>
  </r>
  <r>
    <x v="178"/>
    <x v="178"/>
    <x v="3"/>
    <s v="UN"/>
    <n v="0"/>
    <n v="41"/>
    <n v="0"/>
    <x v="1"/>
    <x v="7"/>
    <n v="895"/>
    <n v="49905.2"/>
    <n v="36695"/>
    <n v="0"/>
    <n v="0"/>
    <x v="2"/>
    <x v="2"/>
    <x v="0"/>
  </r>
  <r>
    <x v="52"/>
    <x v="52"/>
    <x v="3"/>
    <s v="UN"/>
    <n v="201"/>
    <n v="7.92"/>
    <n v="1591.92"/>
    <x v="1"/>
    <x v="7"/>
    <n v="33.5"/>
    <n v="379.4076"/>
    <n v="265.32"/>
    <n v="6"/>
    <n v="2"/>
    <x v="0"/>
    <x v="0"/>
    <x v="3"/>
  </r>
  <r>
    <x v="181"/>
    <x v="181"/>
    <x v="3"/>
    <s v="UN"/>
    <n v="344"/>
    <n v="6.53"/>
    <n v="2246.3200000000002"/>
    <x v="1"/>
    <x v="7"/>
    <n v="85.8"/>
    <n v="1036.5069000000001"/>
    <n v="560.274"/>
    <n v="4.0093240093240095"/>
    <n v="2.9930232558139536"/>
    <x v="0"/>
    <x v="0"/>
    <x v="2"/>
  </r>
  <r>
    <x v="181"/>
    <x v="181"/>
    <x v="3"/>
    <s v="UN"/>
    <n v="27"/>
    <n v="6.1"/>
    <n v="164.7"/>
    <x v="1"/>
    <x v="7"/>
    <n v="83"/>
    <n v="810.08"/>
    <n v="506.29999999999995"/>
    <n v="0.3253012048192771"/>
    <n v="36.888888888888893"/>
    <x v="0"/>
    <x v="0"/>
    <x v="0"/>
  </r>
  <r>
    <x v="181"/>
    <x v="181"/>
    <x v="3"/>
    <s v="UN"/>
    <n v="69"/>
    <n v="6.63"/>
    <n v="457.46999999999997"/>
    <x v="1"/>
    <x v="7"/>
    <n v="51"/>
    <n v="415.8999"/>
    <n v="338.13"/>
    <n v="1.3529411764705883"/>
    <n v="8.8695652173913047"/>
    <x v="0"/>
    <x v="0"/>
    <x v="0"/>
  </r>
  <r>
    <x v="442"/>
    <x v="442"/>
    <x v="3"/>
    <s v="UN"/>
    <n v="152"/>
    <n v="4.66"/>
    <n v="708.32"/>
    <x v="1"/>
    <x v="7"/>
    <n v="130"/>
    <n v="805.71400000000006"/>
    <n v="605.80000000000007"/>
    <n v="1.1692307692307693"/>
    <n v="10.263157894736841"/>
    <x v="0"/>
    <x v="0"/>
    <x v="0"/>
  </r>
  <r>
    <x v="53"/>
    <x v="53"/>
    <x v="3"/>
    <s v="UN"/>
    <n v="5"/>
    <n v="44"/>
    <n v="220"/>
    <x v="1"/>
    <x v="7"/>
    <n v="798"/>
    <n v="63201.599999999999"/>
    <n v="35112"/>
    <n v="6.2656641604010022E-3"/>
    <n v="1915.2"/>
    <x v="1"/>
    <x v="2"/>
    <x v="0"/>
  </r>
  <r>
    <x v="182"/>
    <x v="182"/>
    <x v="3"/>
    <s v="UN"/>
    <n v="786"/>
    <n v="4.22"/>
    <n v="3316.9199999999996"/>
    <x v="1"/>
    <x v="7"/>
    <n v="46.2"/>
    <n v="309.99275999999998"/>
    <n v="194.964"/>
    <n v="17.012987012987011"/>
    <n v="0.70534351145038177"/>
    <x v="0"/>
    <x v="1"/>
    <x v="1"/>
  </r>
  <r>
    <x v="183"/>
    <x v="183"/>
    <x v="4"/>
    <s v="UN"/>
    <n v="665"/>
    <n v="5.01"/>
    <n v="3331.6499999999996"/>
    <x v="1"/>
    <x v="7"/>
    <n v="149"/>
    <n v="1381.0065"/>
    <n v="746.49"/>
    <n v="4.4630872483221475"/>
    <n v="2.6887218045112782"/>
    <x v="0"/>
    <x v="0"/>
    <x v="2"/>
  </r>
  <r>
    <x v="524"/>
    <x v="524"/>
    <x v="4"/>
    <s v="UN"/>
    <n v="194"/>
    <n v="4"/>
    <n v="776"/>
    <x v="1"/>
    <x v="7"/>
    <n v="69"/>
    <n v="345"/>
    <n v="276"/>
    <n v="2.8115942028985508"/>
    <n v="4.268041237113402"/>
    <x v="0"/>
    <x v="1"/>
    <x v="0"/>
  </r>
  <r>
    <x v="505"/>
    <x v="505"/>
    <x v="4"/>
    <s v="UN"/>
    <n v="106"/>
    <n v="4.83"/>
    <n v="511.98"/>
    <x v="1"/>
    <x v="7"/>
    <n v="136"/>
    <n v="998.45759999999996"/>
    <n v="656.88"/>
    <n v="0.77941176470588236"/>
    <n v="15.39622641509434"/>
    <x v="0"/>
    <x v="0"/>
    <x v="0"/>
  </r>
  <r>
    <x v="505"/>
    <x v="505"/>
    <x v="4"/>
    <s v="UN"/>
    <n v="165"/>
    <n v="5.23"/>
    <n v="862.95"/>
    <x v="1"/>
    <x v="7"/>
    <n v="97"/>
    <n v="933.45040000000006"/>
    <n v="507.31000000000006"/>
    <n v="1.7010309278350515"/>
    <n v="7.0545454545454547"/>
    <x v="0"/>
    <x v="0"/>
    <x v="0"/>
  </r>
  <r>
    <x v="505"/>
    <x v="505"/>
    <x v="4"/>
    <s v="UN"/>
    <n v="36"/>
    <n v="2.2200000000000002"/>
    <n v="79.92"/>
    <x v="1"/>
    <x v="7"/>
    <n v="69"/>
    <n v="252.74700000000001"/>
    <n v="153.18"/>
    <n v="0.52173913043478259"/>
    <n v="23"/>
    <x v="0"/>
    <x v="0"/>
    <x v="0"/>
  </r>
  <r>
    <x v="269"/>
    <x v="269"/>
    <x v="4"/>
    <s v="UN"/>
    <n v="456"/>
    <n v="30"/>
    <n v="13680"/>
    <x v="1"/>
    <x v="7"/>
    <n v="944"/>
    <n v="46444.800000000003"/>
    <n v="28320"/>
    <n v="0.48305084745762711"/>
    <n v="24.842105263157894"/>
    <x v="1"/>
    <x v="2"/>
    <x v="0"/>
  </r>
  <r>
    <x v="387"/>
    <x v="387"/>
    <x v="4"/>
    <s v="UN"/>
    <n v="448"/>
    <n v="38"/>
    <n v="17024"/>
    <x v="1"/>
    <x v="7"/>
    <n v="900"/>
    <n v="57114"/>
    <n v="34200"/>
    <n v="0.49777777777777776"/>
    <n v="24.107142857142858"/>
    <x v="2"/>
    <x v="2"/>
    <x v="0"/>
  </r>
  <r>
    <x v="387"/>
    <x v="387"/>
    <x v="4"/>
    <s v="UN"/>
    <n v="632"/>
    <n v="34"/>
    <n v="21488"/>
    <x v="1"/>
    <x v="7"/>
    <n v="567"/>
    <n v="25254.18"/>
    <n v="19278"/>
    <n v="1.1146384479717812"/>
    <n v="10.765822784810128"/>
    <x v="2"/>
    <x v="2"/>
    <x v="0"/>
  </r>
  <r>
    <x v="388"/>
    <x v="388"/>
    <x v="4"/>
    <s v="UN"/>
    <n v="550"/>
    <n v="7.54"/>
    <n v="4147"/>
    <x v="1"/>
    <x v="7"/>
    <n v="68.7"/>
    <n v="958.29630000000009"/>
    <n v="517.99800000000005"/>
    <n v="8.0058224163027649"/>
    <n v="1.498909090909091"/>
    <x v="0"/>
    <x v="1"/>
    <x v="3"/>
  </r>
  <r>
    <x v="184"/>
    <x v="184"/>
    <x v="4"/>
    <s v="UN"/>
    <n v="35"/>
    <n v="6.79"/>
    <n v="237.65"/>
    <x v="1"/>
    <x v="7"/>
    <n v="91"/>
    <n v="1149.2754"/>
    <n v="617.89"/>
    <n v="0.38461538461538464"/>
    <n v="31.2"/>
    <x v="0"/>
    <x v="1"/>
    <x v="0"/>
  </r>
  <r>
    <x v="184"/>
    <x v="184"/>
    <x v="4"/>
    <s v="UN"/>
    <n v="957"/>
    <n v="4.66"/>
    <n v="4459.62"/>
    <x v="1"/>
    <x v="7"/>
    <n v="59.8"/>
    <n v="443.08211999999997"/>
    <n v="278.66800000000001"/>
    <n v="16.003344481605353"/>
    <n v="0.74984326018808767"/>
    <x v="0"/>
    <x v="1"/>
    <x v="1"/>
  </r>
  <r>
    <x v="56"/>
    <x v="56"/>
    <x v="4"/>
    <s v="UN"/>
    <n v="243"/>
    <n v="6.95"/>
    <n v="1688.8500000000001"/>
    <x v="1"/>
    <x v="7"/>
    <n v="48.6"/>
    <n v="442.4787"/>
    <n v="337.77000000000004"/>
    <n v="5"/>
    <n v="2.4"/>
    <x v="0"/>
    <x v="0"/>
    <x v="2"/>
  </r>
  <r>
    <x v="56"/>
    <x v="56"/>
    <x v="4"/>
    <s v="UN"/>
    <n v="308"/>
    <n v="6.3"/>
    <n v="1940.3999999999999"/>
    <x v="1"/>
    <x v="7"/>
    <n v="38.4"/>
    <n v="324.1728"/>
    <n v="241.92"/>
    <n v="8.0208333333333339"/>
    <n v="1.4961038961038959"/>
    <x v="0"/>
    <x v="0"/>
    <x v="3"/>
  </r>
  <r>
    <x v="443"/>
    <x v="443"/>
    <x v="4"/>
    <s v="UN"/>
    <n v="1394"/>
    <n v="63"/>
    <n v="87822"/>
    <x v="1"/>
    <x v="7"/>
    <n v="619"/>
    <n v="50306.13"/>
    <n v="38997"/>
    <n v="2.2520193861066238"/>
    <n v="5.3285509325681488"/>
    <x v="1"/>
    <x v="2"/>
    <x v="0"/>
  </r>
  <r>
    <x v="506"/>
    <x v="506"/>
    <x v="4"/>
    <s v="UN"/>
    <n v="278"/>
    <n v="7.34"/>
    <n v="2040.52"/>
    <x v="1"/>
    <x v="7"/>
    <n v="69.5"/>
    <n v="806.0053999999999"/>
    <n v="510.13"/>
    <n v="4"/>
    <n v="3"/>
    <x v="0"/>
    <x v="1"/>
    <x v="2"/>
  </r>
  <r>
    <x v="506"/>
    <x v="506"/>
    <x v="4"/>
    <s v="UN"/>
    <n v="198"/>
    <n v="4.78"/>
    <n v="946.44"/>
    <x v="1"/>
    <x v="7"/>
    <n v="65.8"/>
    <n v="553.56223999999997"/>
    <n v="314.524"/>
    <n v="3.0091185410334349"/>
    <n v="3.9878787878787874"/>
    <x v="0"/>
    <x v="1"/>
    <x v="2"/>
  </r>
  <r>
    <x v="57"/>
    <x v="57"/>
    <x v="4"/>
    <s v="UN"/>
    <n v="544"/>
    <n v="4.5999999999999996"/>
    <n v="2502.3999999999996"/>
    <x v="1"/>
    <x v="7"/>
    <n v="75"/>
    <n v="414"/>
    <n v="345"/>
    <n v="7.253333333333333"/>
    <n v="1.6544117647058825"/>
    <x v="0"/>
    <x v="1"/>
    <x v="3"/>
  </r>
  <r>
    <x v="271"/>
    <x v="271"/>
    <x v="4"/>
    <s v="UN"/>
    <n v="292"/>
    <n v="5.95"/>
    <n v="1737.4"/>
    <x v="1"/>
    <x v="7"/>
    <n v="58"/>
    <n v="624.63100000000009"/>
    <n v="345.1"/>
    <n v="5.0344827586206895"/>
    <n v="2.3835616438356166"/>
    <x v="0"/>
    <x v="1"/>
    <x v="2"/>
  </r>
  <r>
    <x v="59"/>
    <x v="59"/>
    <x v="4"/>
    <s v="UN"/>
    <n v="439"/>
    <n v="33.9"/>
    <n v="14882.099999999999"/>
    <x v="1"/>
    <x v="7"/>
    <n v="0"/>
    <n v="0"/>
    <n v="0"/>
    <n v="0"/>
    <n v="0"/>
    <x v="0"/>
    <x v="0"/>
    <x v="4"/>
  </r>
  <r>
    <x v="59"/>
    <x v="59"/>
    <x v="4"/>
    <s v="UN"/>
    <n v="85"/>
    <n v="2.48"/>
    <n v="210.8"/>
    <x v="1"/>
    <x v="7"/>
    <n v="135"/>
    <n v="485.46"/>
    <n v="334.8"/>
    <n v="0.62962962962962965"/>
    <n v="19.058823529411764"/>
    <x v="0"/>
    <x v="0"/>
    <x v="0"/>
  </r>
  <r>
    <x v="526"/>
    <x v="526"/>
    <x v="4"/>
    <s v="UN"/>
    <n v="398"/>
    <n v="2.89"/>
    <n v="1150.22"/>
    <x v="1"/>
    <x v="7"/>
    <n v="99.5"/>
    <n v="385.32370000000003"/>
    <n v="287.55500000000001"/>
    <n v="4"/>
    <n v="3"/>
    <x v="0"/>
    <x v="1"/>
    <x v="2"/>
  </r>
  <r>
    <x v="444"/>
    <x v="444"/>
    <x v="4"/>
    <s v="UN"/>
    <n v="130"/>
    <n v="7.14"/>
    <n v="928.19999999999993"/>
    <x v="1"/>
    <x v="7"/>
    <n v="21.6"/>
    <n v="185.06879999999998"/>
    <n v="154.22399999999999"/>
    <n v="6.0185185185185182"/>
    <n v="1.993846153846154"/>
    <x v="0"/>
    <x v="0"/>
    <x v="3"/>
  </r>
  <r>
    <x v="389"/>
    <x v="389"/>
    <x v="4"/>
    <s v="UN"/>
    <n v="1400"/>
    <n v="5.13"/>
    <n v="7182"/>
    <x v="1"/>
    <x v="7"/>
    <n v="0"/>
    <n v="0"/>
    <n v="0"/>
    <n v="0"/>
    <n v="0"/>
    <x v="0"/>
    <x v="0"/>
    <x v="4"/>
  </r>
  <r>
    <x v="389"/>
    <x v="389"/>
    <x v="4"/>
    <s v="UN"/>
    <n v="11"/>
    <n v="3.17"/>
    <n v="34.869999999999997"/>
    <x v="1"/>
    <x v="7"/>
    <n v="114"/>
    <n v="607.11839999999995"/>
    <n v="361.38"/>
    <n v="9.6491228070175433E-2"/>
    <n v="124.36363636363637"/>
    <x v="0"/>
    <x v="0"/>
    <x v="0"/>
  </r>
  <r>
    <x v="334"/>
    <x v="334"/>
    <x v="4"/>
    <s v="UN"/>
    <n v="302"/>
    <n v="7.11"/>
    <n v="2147.2200000000003"/>
    <x v="1"/>
    <x v="7"/>
    <n v="84"/>
    <n v="1086.9768000000001"/>
    <n v="597.24"/>
    <n v="3.5952380952380953"/>
    <n v="3.3377483443708607"/>
    <x v="0"/>
    <x v="0"/>
    <x v="2"/>
  </r>
  <r>
    <x v="334"/>
    <x v="334"/>
    <x v="4"/>
    <s v="UN"/>
    <n v="1048"/>
    <n v="1.71"/>
    <n v="1792.08"/>
    <x v="1"/>
    <x v="7"/>
    <n v="95.2"/>
    <n v="286.51391999999998"/>
    <n v="162.792"/>
    <n v="11.008403361344538"/>
    <n v="1.0900763358778627"/>
    <x v="0"/>
    <x v="0"/>
    <x v="3"/>
  </r>
  <r>
    <x v="335"/>
    <x v="335"/>
    <x v="4"/>
    <s v="UN"/>
    <n v="79"/>
    <n v="7.57"/>
    <n v="598.03"/>
    <x v="1"/>
    <x v="7"/>
    <n v="126"/>
    <n v="1268.5806000000002"/>
    <n v="953.82"/>
    <n v="0.62698412698412698"/>
    <n v="19.139240506329113"/>
    <x v="0"/>
    <x v="0"/>
    <x v="0"/>
  </r>
  <r>
    <x v="335"/>
    <x v="335"/>
    <x v="4"/>
    <s v="UN"/>
    <n v="47"/>
    <n v="2.41"/>
    <n v="113.27000000000001"/>
    <x v="1"/>
    <x v="7"/>
    <n v="57"/>
    <n v="256.88190000000003"/>
    <n v="137.37"/>
    <n v="0.82456140350877194"/>
    <n v="14.553191489361701"/>
    <x v="0"/>
    <x v="0"/>
    <x v="0"/>
  </r>
  <r>
    <x v="336"/>
    <x v="336"/>
    <x v="4"/>
    <s v="UN"/>
    <n v="772"/>
    <n v="5.7"/>
    <n v="4400.4000000000005"/>
    <x v="1"/>
    <x v="7"/>
    <n v="70.099999999999994"/>
    <n v="527.43240000000003"/>
    <n v="399.57"/>
    <n v="11.01283880171184"/>
    <n v="1.0896373056994819"/>
    <x v="0"/>
    <x v="0"/>
    <x v="3"/>
  </r>
  <r>
    <x v="60"/>
    <x v="60"/>
    <x v="4"/>
    <s v="UN"/>
    <n v="1266"/>
    <n v="7.22"/>
    <n v="9140.52"/>
    <x v="1"/>
    <x v="7"/>
    <n v="84.4"/>
    <n v="1023.7382400000001"/>
    <n v="609.36800000000005"/>
    <n v="14.999999999999998"/>
    <n v="0.8"/>
    <x v="0"/>
    <x v="0"/>
    <x v="1"/>
  </r>
  <r>
    <x v="60"/>
    <x v="60"/>
    <x v="4"/>
    <s v="UN"/>
    <n v="382"/>
    <n v="6.89"/>
    <n v="2631.98"/>
    <x v="1"/>
    <x v="7"/>
    <n v="54.5"/>
    <n v="660.88880000000006"/>
    <n v="375.505"/>
    <n v="7.0091743119266052"/>
    <n v="1.712041884816754"/>
    <x v="0"/>
    <x v="0"/>
    <x v="3"/>
  </r>
  <r>
    <x v="60"/>
    <x v="60"/>
    <x v="4"/>
    <s v="UN"/>
    <n v="174"/>
    <n v="1.68"/>
    <n v="292.32"/>
    <x v="1"/>
    <x v="7"/>
    <n v="115"/>
    <n v="303.32399999999996"/>
    <n v="193.2"/>
    <n v="1.5130434782608695"/>
    <n v="7.931034482758621"/>
    <x v="0"/>
    <x v="0"/>
    <x v="0"/>
  </r>
  <r>
    <x v="390"/>
    <x v="390"/>
    <x v="4"/>
    <s v="UN"/>
    <n v="128"/>
    <n v="5.43"/>
    <n v="695.04"/>
    <x v="1"/>
    <x v="7"/>
    <n v="42.5"/>
    <n v="394.62524999999994"/>
    <n v="230.77499999999998"/>
    <n v="3.0117647058823529"/>
    <n v="3.984375"/>
    <x v="0"/>
    <x v="1"/>
    <x v="2"/>
  </r>
  <r>
    <x v="337"/>
    <x v="337"/>
    <x v="4"/>
    <s v="UN"/>
    <n v="306"/>
    <n v="5.65"/>
    <n v="1728.9"/>
    <x v="1"/>
    <x v="7"/>
    <n v="137"/>
    <n v="1075.9295000000002"/>
    <n v="774.05000000000007"/>
    <n v="2.2335766423357666"/>
    <n v="5.3725490196078427"/>
    <x v="0"/>
    <x v="1"/>
    <x v="0"/>
  </r>
  <r>
    <x v="445"/>
    <x v="445"/>
    <x v="4"/>
    <s v="UN"/>
    <n v="66"/>
    <n v="2.58"/>
    <n v="170.28"/>
    <x v="1"/>
    <x v="7"/>
    <n v="70"/>
    <n v="278.12399999999997"/>
    <n v="180.6"/>
    <n v="0.94285714285714284"/>
    <n v="12.727272727272728"/>
    <x v="0"/>
    <x v="1"/>
    <x v="0"/>
  </r>
  <r>
    <x v="187"/>
    <x v="187"/>
    <x v="4"/>
    <s v="UN"/>
    <n v="189"/>
    <n v="2.77"/>
    <n v="523.53"/>
    <x v="1"/>
    <x v="7"/>
    <n v="109"/>
    <n v="570.64769999999999"/>
    <n v="301.93"/>
    <n v="1.7339449541284404"/>
    <n v="6.92063492063492"/>
    <x v="0"/>
    <x v="0"/>
    <x v="0"/>
  </r>
  <r>
    <x v="187"/>
    <x v="187"/>
    <x v="4"/>
    <s v="UN"/>
    <n v="413"/>
    <n v="4.83"/>
    <n v="1994.79"/>
    <x v="1"/>
    <x v="7"/>
    <n v="68.8"/>
    <n v="441.96431999999993"/>
    <n v="332.30399999999997"/>
    <n v="6.0029069767441863"/>
    <n v="1.9990314769975785"/>
    <x v="0"/>
    <x v="0"/>
    <x v="3"/>
  </r>
  <r>
    <x v="273"/>
    <x v="273"/>
    <x v="4"/>
    <s v="UN"/>
    <n v="290"/>
    <n v="1.69"/>
    <n v="490.09999999999997"/>
    <x v="1"/>
    <x v="7"/>
    <n v="96"/>
    <n v="222.2688"/>
    <n v="162.24"/>
    <n v="3.0208333333333335"/>
    <n v="3.9724137931034482"/>
    <x v="0"/>
    <x v="0"/>
    <x v="2"/>
  </r>
  <r>
    <x v="391"/>
    <x v="391"/>
    <x v="4"/>
    <s v="UN"/>
    <n v="76"/>
    <n v="2.1800000000000002"/>
    <n v="165.68"/>
    <x v="1"/>
    <x v="7"/>
    <n v="63"/>
    <n v="216.99720000000002"/>
    <n v="137.34"/>
    <n v="1.2063492063492063"/>
    <n v="9.9473684210526319"/>
    <x v="0"/>
    <x v="0"/>
    <x v="0"/>
  </r>
  <r>
    <x v="446"/>
    <x v="446"/>
    <x v="4"/>
    <s v="UN"/>
    <n v="18"/>
    <n v="7.5"/>
    <n v="135"/>
    <x v="1"/>
    <x v="7"/>
    <n v="116"/>
    <n v="1044"/>
    <n v="870"/>
    <n v="0.15517241379310345"/>
    <n v="77.333333333333329"/>
    <x v="0"/>
    <x v="1"/>
    <x v="0"/>
  </r>
  <r>
    <x v="339"/>
    <x v="339"/>
    <x v="4"/>
    <s v="UN"/>
    <n v="1353"/>
    <n v="3.77"/>
    <n v="5100.8100000000004"/>
    <x v="1"/>
    <x v="7"/>
    <n v="96.6"/>
    <n v="630.03485999999987"/>
    <n v="364.18199999999996"/>
    <n v="14.006211180124225"/>
    <n v="0.85676274944567621"/>
    <x v="0"/>
    <x v="0"/>
    <x v="1"/>
  </r>
  <r>
    <x v="392"/>
    <x v="392"/>
    <x v="4"/>
    <s v="UN"/>
    <n v="0"/>
    <n v="7.37"/>
    <n v="0"/>
    <x v="1"/>
    <x v="7"/>
    <n v="114"/>
    <n v="1243.4664000000002"/>
    <n v="840.18000000000006"/>
    <n v="0"/>
    <n v="0"/>
    <x v="0"/>
    <x v="1"/>
    <x v="0"/>
  </r>
  <r>
    <x v="392"/>
    <x v="392"/>
    <x v="4"/>
    <s v="UN"/>
    <n v="395"/>
    <n v="2.41"/>
    <n v="951.95"/>
    <x v="1"/>
    <x v="7"/>
    <n v="147"/>
    <n v="644.77140000000009"/>
    <n v="354.27000000000004"/>
    <n v="2.6870748299319729"/>
    <n v="4.4658227848101264"/>
    <x v="0"/>
    <x v="1"/>
    <x v="0"/>
  </r>
  <r>
    <x v="274"/>
    <x v="274"/>
    <x v="4"/>
    <s v="UN"/>
    <n v="754"/>
    <n v="4.17"/>
    <n v="3144.18"/>
    <x v="1"/>
    <x v="7"/>
    <n v="58"/>
    <n v="348.27839999999998"/>
    <n v="241.85999999999999"/>
    <n v="13"/>
    <n v="0.92307692307692313"/>
    <x v="0"/>
    <x v="0"/>
    <x v="1"/>
  </r>
  <r>
    <x v="275"/>
    <x v="275"/>
    <x v="5"/>
    <s v="UN"/>
    <n v="2"/>
    <n v="7.07"/>
    <n v="14.14"/>
    <x v="1"/>
    <x v="7"/>
    <n v="120"/>
    <n v="1145.3400000000001"/>
    <n v="848.40000000000009"/>
    <n v="1.6666666666666666E-2"/>
    <n v="720"/>
    <x v="0"/>
    <x v="0"/>
    <x v="0"/>
  </r>
  <r>
    <x v="276"/>
    <x v="276"/>
    <x v="5"/>
    <s v="UN"/>
    <n v="18"/>
    <n v="3.48"/>
    <n v="62.64"/>
    <x v="1"/>
    <x v="7"/>
    <n v="65"/>
    <n v="321.20399999999995"/>
    <n v="226.2"/>
    <n v="0.27692307692307694"/>
    <n v="43.333333333333329"/>
    <x v="0"/>
    <x v="0"/>
    <x v="0"/>
  </r>
  <r>
    <x v="276"/>
    <x v="276"/>
    <x v="5"/>
    <s v="UN"/>
    <n v="784"/>
    <n v="2.09"/>
    <n v="1638.56"/>
    <x v="1"/>
    <x v="7"/>
    <n v="69"/>
    <n v="196.12559999999996"/>
    <n v="144.20999999999998"/>
    <n v="11.362318840579711"/>
    <n v="1.0561224489795917"/>
    <x v="0"/>
    <x v="0"/>
    <x v="3"/>
  </r>
  <r>
    <x v="340"/>
    <x v="340"/>
    <x v="5"/>
    <s v="UN"/>
    <n v="1068"/>
    <n v="4.6900000000000004"/>
    <n v="5008.92"/>
    <x v="1"/>
    <x v="7"/>
    <n v="62.8"/>
    <n v="474.19652000000008"/>
    <n v="294.53200000000004"/>
    <n v="17.006369426751593"/>
    <n v="0.70561797752808986"/>
    <x v="0"/>
    <x v="1"/>
    <x v="1"/>
  </r>
  <r>
    <x v="66"/>
    <x v="66"/>
    <x v="5"/>
    <s v="UN"/>
    <n v="489"/>
    <n v="22.2"/>
    <n v="10855.8"/>
    <x v="1"/>
    <x v="7"/>
    <n v="0"/>
    <n v="0"/>
    <n v="0"/>
    <n v="0"/>
    <n v="0"/>
    <x v="0"/>
    <x v="0"/>
    <x v="4"/>
  </r>
  <r>
    <x v="67"/>
    <x v="67"/>
    <x v="5"/>
    <s v="UN"/>
    <n v="39"/>
    <n v="4.43"/>
    <n v="172.76999999999998"/>
    <x v="1"/>
    <x v="7"/>
    <n v="138"/>
    <n v="751.94819999999993"/>
    <n v="611.33999999999992"/>
    <n v="0.28260869565217389"/>
    <n v="42.461538461538467"/>
    <x v="0"/>
    <x v="1"/>
    <x v="0"/>
  </r>
  <r>
    <x v="67"/>
    <x v="67"/>
    <x v="5"/>
    <s v="UN"/>
    <n v="165"/>
    <n v="1.36"/>
    <n v="224.4"/>
    <x v="1"/>
    <x v="7"/>
    <n v="108"/>
    <n v="204.16320000000005"/>
    <n v="146.88000000000002"/>
    <n v="1.5277777777777777"/>
    <n v="7.8545454545454554"/>
    <x v="0"/>
    <x v="1"/>
    <x v="0"/>
  </r>
  <r>
    <x v="394"/>
    <x v="394"/>
    <x v="5"/>
    <s v="UN"/>
    <n v="437"/>
    <n v="6.56"/>
    <n v="2866.72"/>
    <x v="1"/>
    <x v="7"/>
    <n v="39.700000000000003"/>
    <n v="393.25232000000005"/>
    <n v="260.43200000000002"/>
    <n v="11.007556675062972"/>
    <n v="1.0901601830663616"/>
    <x v="0"/>
    <x v="1"/>
    <x v="3"/>
  </r>
  <r>
    <x v="278"/>
    <x v="278"/>
    <x v="5"/>
    <s v="UN"/>
    <n v="0"/>
    <n v="3.39"/>
    <n v="0"/>
    <x v="1"/>
    <x v="7"/>
    <n v="80.5"/>
    <n v="450.27674999999994"/>
    <n v="272.89499999999998"/>
    <n v="0"/>
    <n v="0"/>
    <x v="0"/>
    <x v="1"/>
    <x v="0"/>
  </r>
  <r>
    <x v="447"/>
    <x v="447"/>
    <x v="5"/>
    <s v="UN"/>
    <n v="0"/>
    <n v="2.96"/>
    <n v="0"/>
    <x v="1"/>
    <x v="7"/>
    <n v="81"/>
    <n v="359.64"/>
    <n v="239.76"/>
    <n v="0"/>
    <n v="0"/>
    <x v="0"/>
    <x v="0"/>
    <x v="0"/>
  </r>
  <r>
    <x v="447"/>
    <x v="447"/>
    <x v="5"/>
    <s v="UN"/>
    <n v="113"/>
    <n v="3.66"/>
    <n v="413.58000000000004"/>
    <x v="1"/>
    <x v="7"/>
    <n v="56.3"/>
    <n v="261.69365999999997"/>
    <n v="206.05799999999999"/>
    <n v="2.0071047957371229"/>
    <n v="5.9787610619469014"/>
    <x v="0"/>
    <x v="0"/>
    <x v="0"/>
  </r>
  <r>
    <x v="447"/>
    <x v="447"/>
    <x v="5"/>
    <s v="UN"/>
    <n v="202"/>
    <n v="3.08"/>
    <n v="622.16"/>
    <x v="1"/>
    <x v="7"/>
    <n v="52"/>
    <n v="254.65439999999998"/>
    <n v="160.16"/>
    <n v="3.8846153846153846"/>
    <n v="3.0891089108910892"/>
    <x v="0"/>
    <x v="0"/>
    <x v="2"/>
  </r>
  <r>
    <x v="395"/>
    <x v="395"/>
    <x v="5"/>
    <s v="UN"/>
    <n v="784"/>
    <n v="40.799999999999997"/>
    <n v="31987.199999999997"/>
    <x v="1"/>
    <x v="7"/>
    <n v="0"/>
    <n v="0"/>
    <n v="0"/>
    <n v="0"/>
    <n v="0"/>
    <x v="0"/>
    <x v="2"/>
    <x v="4"/>
  </r>
  <r>
    <x v="395"/>
    <x v="395"/>
    <x v="5"/>
    <s v="UN"/>
    <n v="712"/>
    <n v="4.6100000000000003"/>
    <n v="3282.32"/>
    <x v="1"/>
    <x v="7"/>
    <n v="59.3"/>
    <n v="404.59204"/>
    <n v="273.37299999999999"/>
    <n v="12.006745362563239"/>
    <n v="0.99943820224719093"/>
    <x v="0"/>
    <x v="2"/>
    <x v="1"/>
  </r>
  <r>
    <x v="342"/>
    <x v="342"/>
    <x v="5"/>
    <s v="UN"/>
    <n v="1459"/>
    <n v="78"/>
    <n v="113802"/>
    <x v="1"/>
    <x v="7"/>
    <n v="479"/>
    <n v="63141.78"/>
    <n v="37362"/>
    <n v="3.0459290187891441"/>
    <n v="3.9396847155586019"/>
    <x v="1"/>
    <x v="2"/>
    <x v="2"/>
  </r>
  <r>
    <x v="342"/>
    <x v="342"/>
    <x v="5"/>
    <s v="UN"/>
    <n v="267"/>
    <n v="34"/>
    <n v="9078"/>
    <x v="1"/>
    <x v="7"/>
    <n v="833"/>
    <n v="50413.16"/>
    <n v="28322"/>
    <n v="0.32052821128451381"/>
    <n v="37.438202247191008"/>
    <x v="1"/>
    <x v="2"/>
    <x v="0"/>
  </r>
  <r>
    <x v="69"/>
    <x v="69"/>
    <x v="5"/>
    <s v="UN"/>
    <n v="1002"/>
    <n v="39"/>
    <n v="39078"/>
    <x v="1"/>
    <x v="7"/>
    <n v="326"/>
    <n v="18181.02"/>
    <n v="12714"/>
    <n v="3.0736196319018405"/>
    <n v="3.9041916167664672"/>
    <x v="1"/>
    <x v="2"/>
    <x v="2"/>
  </r>
  <r>
    <x v="343"/>
    <x v="343"/>
    <x v="5"/>
    <s v="UN"/>
    <n v="495"/>
    <n v="80"/>
    <n v="39600"/>
    <x v="1"/>
    <x v="7"/>
    <n v="860"/>
    <n v="92192"/>
    <n v="68800"/>
    <n v="0.57558139534883723"/>
    <n v="20.848484848484848"/>
    <x v="1"/>
    <x v="2"/>
    <x v="0"/>
  </r>
  <r>
    <x v="343"/>
    <x v="343"/>
    <x v="5"/>
    <s v="UN"/>
    <n v="465"/>
    <n v="62"/>
    <n v="28830"/>
    <x v="1"/>
    <x v="7"/>
    <n v="487"/>
    <n v="43479.360000000001"/>
    <n v="30194"/>
    <n v="0.95482546201232033"/>
    <n v="12.567741935483872"/>
    <x v="1"/>
    <x v="2"/>
    <x v="0"/>
  </r>
  <r>
    <x v="190"/>
    <x v="190"/>
    <x v="5"/>
    <s v="UN"/>
    <n v="567"/>
    <n v="4.26"/>
    <n v="2415.42"/>
    <x v="1"/>
    <x v="7"/>
    <n v="63"/>
    <n v="458.92979999999994"/>
    <n v="268.38"/>
    <n v="9"/>
    <n v="1.3333333333333333"/>
    <x v="0"/>
    <x v="0"/>
    <x v="3"/>
  </r>
  <r>
    <x v="279"/>
    <x v="279"/>
    <x v="5"/>
    <s v="UN"/>
    <n v="59"/>
    <n v="4.33"/>
    <n v="255.47"/>
    <x v="1"/>
    <x v="7"/>
    <n v="132"/>
    <n v="891.63360000000011"/>
    <n v="571.56000000000006"/>
    <n v="0.44696969696969696"/>
    <n v="26.847457627118644"/>
    <x v="0"/>
    <x v="0"/>
    <x v="0"/>
  </r>
  <r>
    <x v="554"/>
    <x v="554"/>
    <x v="5"/>
    <s v="UN"/>
    <n v="528"/>
    <n v="4.17"/>
    <n v="2201.7599999999998"/>
    <x v="1"/>
    <x v="7"/>
    <n v="52.8"/>
    <n v="416.13263999999998"/>
    <n v="220.17599999999999"/>
    <n v="10"/>
    <n v="1.2"/>
    <x v="0"/>
    <x v="0"/>
    <x v="3"/>
  </r>
  <r>
    <x v="554"/>
    <x v="554"/>
    <x v="5"/>
    <s v="UN"/>
    <n v="871"/>
    <n v="1.44"/>
    <n v="1254.24"/>
    <x v="1"/>
    <x v="7"/>
    <n v="145"/>
    <n v="254.73599999999999"/>
    <n v="208.79999999999998"/>
    <n v="6.0068965517241377"/>
    <n v="1.9977037887485649"/>
    <x v="0"/>
    <x v="0"/>
    <x v="3"/>
  </r>
  <r>
    <x v="396"/>
    <x v="396"/>
    <x v="5"/>
    <s v="UN"/>
    <n v="503"/>
    <n v="70"/>
    <n v="35210"/>
    <x v="1"/>
    <x v="7"/>
    <n v="669"/>
    <n v="76801.2"/>
    <n v="46830"/>
    <n v="0.75186846038863975"/>
    <n v="15.960238568588469"/>
    <x v="1"/>
    <x v="2"/>
    <x v="0"/>
  </r>
  <r>
    <x v="396"/>
    <x v="396"/>
    <x v="5"/>
    <s v="UN"/>
    <n v="336"/>
    <n v="36"/>
    <n v="12096"/>
    <x v="1"/>
    <x v="7"/>
    <n v="516"/>
    <n v="25263.360000000001"/>
    <n v="18576"/>
    <n v="0.65116279069767447"/>
    <n v="18.428571428571427"/>
    <x v="1"/>
    <x v="2"/>
    <x v="0"/>
  </r>
  <r>
    <x v="528"/>
    <x v="528"/>
    <x v="5"/>
    <s v="UN"/>
    <n v="991"/>
    <n v="5.48"/>
    <n v="5430.68"/>
    <x v="1"/>
    <x v="7"/>
    <n v="99.1"/>
    <n v="787.44860000000006"/>
    <n v="543.06799999999998"/>
    <n v="10"/>
    <n v="1.2"/>
    <x v="0"/>
    <x v="0"/>
    <x v="3"/>
  </r>
  <r>
    <x v="528"/>
    <x v="528"/>
    <x v="5"/>
    <s v="UN"/>
    <n v="84"/>
    <n v="6.64"/>
    <n v="557.76"/>
    <x v="1"/>
    <x v="7"/>
    <n v="41.7"/>
    <n v="506.70504000000005"/>
    <n v="276.88800000000003"/>
    <n v="2.014388489208633"/>
    <n v="5.9571428571428573"/>
    <x v="0"/>
    <x v="0"/>
    <x v="0"/>
  </r>
  <r>
    <x v="397"/>
    <x v="397"/>
    <x v="5"/>
    <s v="UN"/>
    <n v="0"/>
    <n v="1.95"/>
    <n v="0"/>
    <x v="1"/>
    <x v="7"/>
    <n v="87.4"/>
    <n v="242.01060000000001"/>
    <n v="170.43"/>
    <n v="0"/>
    <n v="0"/>
    <x v="0"/>
    <x v="0"/>
    <x v="0"/>
  </r>
  <r>
    <x v="486"/>
    <x v="486"/>
    <x v="5"/>
    <s v="UN"/>
    <n v="1089"/>
    <n v="2.06"/>
    <n v="2243.34"/>
    <x v="1"/>
    <x v="7"/>
    <n v="122"/>
    <n v="351.84799999999996"/>
    <n v="251.32"/>
    <n v="8.9262295081967213"/>
    <n v="1.3443526170798898"/>
    <x v="0"/>
    <x v="1"/>
    <x v="3"/>
  </r>
  <r>
    <x v="72"/>
    <x v="72"/>
    <x v="5"/>
    <s v="UN"/>
    <n v="192"/>
    <n v="2.61"/>
    <n v="501.12"/>
    <x v="1"/>
    <x v="7"/>
    <n v="98"/>
    <n v="322.28280000000001"/>
    <n v="255.78"/>
    <n v="1.9591836734693877"/>
    <n v="6.125"/>
    <x v="0"/>
    <x v="1"/>
    <x v="0"/>
  </r>
  <r>
    <x v="191"/>
    <x v="191"/>
    <x v="5"/>
    <s v="UN"/>
    <n v="899"/>
    <n v="4.38"/>
    <n v="3937.62"/>
    <x v="1"/>
    <x v="7"/>
    <n v="59.9"/>
    <n v="380.42489999999998"/>
    <n v="262.36199999999997"/>
    <n v="15.008347245409015"/>
    <n v="0.79955506117908792"/>
    <x v="0"/>
    <x v="0"/>
    <x v="1"/>
  </r>
  <r>
    <x v="191"/>
    <x v="191"/>
    <x v="5"/>
    <s v="UN"/>
    <n v="602"/>
    <n v="6.09"/>
    <n v="3666.18"/>
    <x v="1"/>
    <x v="7"/>
    <n v="35.4"/>
    <n v="269.48249999999996"/>
    <n v="215.58599999999998"/>
    <n v="17.005649717514125"/>
    <n v="0.70564784053156149"/>
    <x v="0"/>
    <x v="0"/>
    <x v="1"/>
  </r>
  <r>
    <x v="280"/>
    <x v="280"/>
    <x v="5"/>
    <s v="UN"/>
    <n v="99"/>
    <n v="4.32"/>
    <n v="427.68"/>
    <x v="1"/>
    <x v="7"/>
    <n v="129"/>
    <n v="986.38560000000007"/>
    <n v="557.28000000000009"/>
    <n v="0.76744186046511631"/>
    <n v="15.636363636363635"/>
    <x v="0"/>
    <x v="1"/>
    <x v="0"/>
  </r>
  <r>
    <x v="280"/>
    <x v="280"/>
    <x v="5"/>
    <s v="UN"/>
    <n v="909"/>
    <n v="5.15"/>
    <n v="4681.3500000000004"/>
    <x v="1"/>
    <x v="7"/>
    <n v="75.7"/>
    <n v="647.15930000000003"/>
    <n v="389.85500000000002"/>
    <n v="12.007926023778071"/>
    <n v="0.99933993399339938"/>
    <x v="0"/>
    <x v="1"/>
    <x v="1"/>
  </r>
  <r>
    <x v="280"/>
    <x v="280"/>
    <x v="5"/>
    <s v="UN"/>
    <n v="201"/>
    <n v="4.75"/>
    <n v="954.75"/>
    <x v="1"/>
    <x v="7"/>
    <n v="66"/>
    <n v="523.54499999999996"/>
    <n v="313.5"/>
    <n v="3.0454545454545454"/>
    <n v="3.9402985074626868"/>
    <x v="0"/>
    <x v="1"/>
    <x v="2"/>
  </r>
  <r>
    <x v="559"/>
    <x v="559"/>
    <x v="6"/>
    <s v="UN"/>
    <n v="1107"/>
    <n v="5.51"/>
    <n v="6099.57"/>
    <x v="1"/>
    <x v="7"/>
    <n v="73.8"/>
    <n v="508.29750000000001"/>
    <n v="406.63799999999998"/>
    <n v="15"/>
    <n v="0.8"/>
    <x v="0"/>
    <x v="0"/>
    <x v="1"/>
  </r>
  <r>
    <x v="559"/>
    <x v="559"/>
    <x v="6"/>
    <s v="UN"/>
    <n v="169"/>
    <n v="2.48"/>
    <n v="419.12"/>
    <x v="1"/>
    <x v="7"/>
    <n v="68"/>
    <n v="300.17919999999998"/>
    <n v="168.64"/>
    <n v="2.4852941176470589"/>
    <n v="4.8284023668639051"/>
    <x v="0"/>
    <x v="0"/>
    <x v="0"/>
  </r>
  <r>
    <x v="450"/>
    <x v="450"/>
    <x v="6"/>
    <s v="UN"/>
    <n v="356"/>
    <n v="1.81"/>
    <n v="644.36"/>
    <x v="1"/>
    <x v="7"/>
    <n v="145"/>
    <n v="480.2835"/>
    <n v="262.45"/>
    <n v="2.4551724137931035"/>
    <n v="4.8876404494382024"/>
    <x v="0"/>
    <x v="0"/>
    <x v="0"/>
  </r>
  <r>
    <x v="450"/>
    <x v="450"/>
    <x v="6"/>
    <s v="UN"/>
    <n v="644"/>
    <n v="5.96"/>
    <n v="3838.24"/>
    <x v="1"/>
    <x v="7"/>
    <n v="42.9"/>
    <n v="398.86703999999997"/>
    <n v="255.684"/>
    <n v="15.011655011655012"/>
    <n v="0.79937888198757756"/>
    <x v="0"/>
    <x v="0"/>
    <x v="1"/>
  </r>
  <r>
    <x v="192"/>
    <x v="192"/>
    <x v="6"/>
    <s v="UN"/>
    <n v="1157"/>
    <n v="1.1499999999999999"/>
    <n v="1330.55"/>
    <x v="1"/>
    <x v="7"/>
    <n v="104"/>
    <n v="150.696"/>
    <n v="119.6"/>
    <n v="11.125"/>
    <n v="1.0786516853932584"/>
    <x v="0"/>
    <x v="0"/>
    <x v="3"/>
  </r>
  <r>
    <x v="345"/>
    <x v="345"/>
    <x v="6"/>
    <s v="UN"/>
    <n v="162"/>
    <n v="7.37"/>
    <n v="1193.94"/>
    <x v="1"/>
    <x v="7"/>
    <n v="54"/>
    <n v="624.82860000000005"/>
    <n v="397.98"/>
    <n v="3"/>
    <n v="4"/>
    <x v="0"/>
    <x v="0"/>
    <x v="2"/>
  </r>
  <r>
    <x v="345"/>
    <x v="345"/>
    <x v="6"/>
    <s v="UN"/>
    <n v="356"/>
    <n v="6.05"/>
    <n v="2153.7999999999997"/>
    <x v="1"/>
    <x v="7"/>
    <n v="35.6"/>
    <n v="357.5308"/>
    <n v="215.38"/>
    <n v="10"/>
    <n v="1.2"/>
    <x v="0"/>
    <x v="0"/>
    <x v="3"/>
  </r>
  <r>
    <x v="345"/>
    <x v="345"/>
    <x v="6"/>
    <s v="UN"/>
    <n v="556"/>
    <n v="5.82"/>
    <n v="3235.92"/>
    <x v="1"/>
    <x v="7"/>
    <n v="34.700000000000003"/>
    <n v="311.00916000000007"/>
    <n v="201.95400000000004"/>
    <n v="16.023054755043226"/>
    <n v="0.74892086330935259"/>
    <x v="0"/>
    <x v="0"/>
    <x v="1"/>
  </r>
  <r>
    <x v="345"/>
    <x v="345"/>
    <x v="6"/>
    <s v="UN"/>
    <n v="187"/>
    <n v="1.82"/>
    <n v="340.34000000000003"/>
    <x v="1"/>
    <x v="7"/>
    <n v="82"/>
    <n v="217.8904"/>
    <n v="149.24"/>
    <n v="2.2804878048780486"/>
    <n v="5.2620320855614979"/>
    <x v="0"/>
    <x v="0"/>
    <x v="0"/>
  </r>
  <r>
    <x v="547"/>
    <x v="547"/>
    <x v="6"/>
    <s v="UN"/>
    <n v="727"/>
    <n v="4.2300000000000004"/>
    <n v="3075.2100000000005"/>
    <x v="1"/>
    <x v="7"/>
    <n v="90.8"/>
    <n v="560.76264000000003"/>
    <n v="384.084"/>
    <n v="8.0066079295154182"/>
    <n v="1.4987620357634113"/>
    <x v="0"/>
    <x v="0"/>
    <x v="3"/>
  </r>
  <r>
    <x v="398"/>
    <x v="398"/>
    <x v="6"/>
    <s v="UN"/>
    <n v="369"/>
    <n v="4.08"/>
    <n v="1505.52"/>
    <x v="1"/>
    <x v="7"/>
    <n v="52.7"/>
    <n v="384.87864000000002"/>
    <n v="215.01600000000002"/>
    <n v="7.0018975332068312"/>
    <n v="1.7138211382113822"/>
    <x v="0"/>
    <x v="1"/>
    <x v="3"/>
  </r>
  <r>
    <x v="347"/>
    <x v="347"/>
    <x v="6"/>
    <s v="UN"/>
    <n v="39"/>
    <n v="7.04"/>
    <n v="274.56"/>
    <x v="1"/>
    <x v="7"/>
    <n v="139"/>
    <n v="1751.6224000000002"/>
    <n v="978.56000000000006"/>
    <n v="0.2805755395683453"/>
    <n v="42.769230769230774"/>
    <x v="0"/>
    <x v="1"/>
    <x v="0"/>
  </r>
  <r>
    <x v="75"/>
    <x v="75"/>
    <x v="6"/>
    <s v="UN"/>
    <n v="16"/>
    <n v="7.79"/>
    <n v="124.64"/>
    <x v="1"/>
    <x v="7"/>
    <n v="126"/>
    <n v="1541.0178000000001"/>
    <n v="981.54"/>
    <n v="0.12698412698412698"/>
    <n v="94.5"/>
    <x v="0"/>
    <x v="0"/>
    <x v="0"/>
  </r>
  <r>
    <x v="193"/>
    <x v="193"/>
    <x v="6"/>
    <s v="UN"/>
    <n v="214"/>
    <n v="2.4"/>
    <n v="513.6"/>
    <x v="1"/>
    <x v="7"/>
    <n v="69"/>
    <n v="243.43200000000002"/>
    <n v="165.6"/>
    <n v="3.1014492753623188"/>
    <n v="3.8691588785046731"/>
    <x v="0"/>
    <x v="1"/>
    <x v="2"/>
  </r>
  <r>
    <x v="193"/>
    <x v="193"/>
    <x v="6"/>
    <s v="UN"/>
    <n v="894"/>
    <n v="2.0699999999999998"/>
    <n v="1850.58"/>
    <x v="1"/>
    <x v="7"/>
    <n v="51"/>
    <n v="128.7954"/>
    <n v="105.57"/>
    <n v="17.529411764705884"/>
    <n v="0.68456375838926165"/>
    <x v="0"/>
    <x v="1"/>
    <x v="1"/>
  </r>
  <r>
    <x v="487"/>
    <x v="487"/>
    <x v="6"/>
    <s v="UN"/>
    <n v="810"/>
    <n v="2.2599999999999998"/>
    <n v="1830.6"/>
    <x v="1"/>
    <x v="7"/>
    <n v="147"/>
    <n v="468.43019999999996"/>
    <n v="332.21999999999997"/>
    <n v="5.5102040816326534"/>
    <n v="2.1777777777777776"/>
    <x v="0"/>
    <x v="1"/>
    <x v="2"/>
  </r>
  <r>
    <x v="487"/>
    <x v="487"/>
    <x v="6"/>
    <s v="UN"/>
    <n v="543"/>
    <n v="1.3"/>
    <n v="705.9"/>
    <x v="1"/>
    <x v="7"/>
    <n v="130"/>
    <n v="216.32"/>
    <n v="169"/>
    <n v="4.1769230769230772"/>
    <n v="2.8729281767955799"/>
    <x v="0"/>
    <x v="1"/>
    <x v="2"/>
  </r>
  <r>
    <x v="487"/>
    <x v="487"/>
    <x v="6"/>
    <s v="UN"/>
    <n v="58"/>
    <n v="2.4700000000000002"/>
    <n v="143.26000000000002"/>
    <x v="1"/>
    <x v="7"/>
    <n v="50"/>
    <n v="151.90500000000003"/>
    <n v="123.50000000000001"/>
    <n v="1.1599999999999999"/>
    <n v="10.344827586206897"/>
    <x v="0"/>
    <x v="1"/>
    <x v="0"/>
  </r>
  <r>
    <x v="507"/>
    <x v="507"/>
    <x v="6"/>
    <s v="UN"/>
    <n v="343"/>
    <n v="65"/>
    <n v="22295"/>
    <x v="1"/>
    <x v="7"/>
    <n v="887"/>
    <n v="108391.4"/>
    <n v="57655"/>
    <n v="0.38669673055242393"/>
    <n v="31.03206997084548"/>
    <x v="1"/>
    <x v="2"/>
    <x v="0"/>
  </r>
  <r>
    <x v="281"/>
    <x v="281"/>
    <x v="6"/>
    <s v="UN"/>
    <n v="54"/>
    <n v="53"/>
    <n v="2862"/>
    <x v="1"/>
    <x v="7"/>
    <n v="576"/>
    <n v="57087.360000000001"/>
    <n v="30528"/>
    <n v="9.375E-2"/>
    <n v="128"/>
    <x v="1"/>
    <x v="2"/>
    <x v="0"/>
  </r>
  <r>
    <x v="348"/>
    <x v="348"/>
    <x v="6"/>
    <s v="UN"/>
    <n v="0"/>
    <n v="4.3099999999999996"/>
    <n v="0"/>
    <x v="1"/>
    <x v="7"/>
    <n v="111"/>
    <n v="861.13799999999992"/>
    <n v="478.40999999999997"/>
    <n v="0"/>
    <n v="0"/>
    <x v="0"/>
    <x v="1"/>
    <x v="0"/>
  </r>
  <r>
    <x v="76"/>
    <x v="76"/>
    <x v="6"/>
    <s v="UN"/>
    <n v="605"/>
    <n v="2.4700000000000002"/>
    <n v="1494.3500000000001"/>
    <x v="1"/>
    <x v="7"/>
    <n v="113"/>
    <n v="496.81580000000002"/>
    <n v="279.11"/>
    <n v="5.3539823008849554"/>
    <n v="2.241322314049587"/>
    <x v="0"/>
    <x v="0"/>
    <x v="2"/>
  </r>
  <r>
    <x v="76"/>
    <x v="76"/>
    <x v="6"/>
    <s v="UN"/>
    <n v="349"/>
    <n v="3.52"/>
    <n v="1228.48"/>
    <x v="1"/>
    <x v="7"/>
    <n v="87.1"/>
    <n v="374.04223999999994"/>
    <n v="306.59199999999998"/>
    <n v="4.0068886337543059"/>
    <n v="2.9948424068767903"/>
    <x v="0"/>
    <x v="0"/>
    <x v="2"/>
  </r>
  <r>
    <x v="529"/>
    <x v="529"/>
    <x v="6"/>
    <s v="UN"/>
    <n v="1224"/>
    <n v="2.4500000000000002"/>
    <n v="2998.8"/>
    <x v="1"/>
    <x v="7"/>
    <n v="87.4"/>
    <n v="267.66250000000002"/>
    <n v="214.13000000000002"/>
    <n v="14.0045766590389"/>
    <n v="0.85686274509803928"/>
    <x v="0"/>
    <x v="1"/>
    <x v="1"/>
  </r>
  <r>
    <x v="349"/>
    <x v="349"/>
    <x v="6"/>
    <s v="UN"/>
    <n v="248"/>
    <n v="4.12"/>
    <n v="1021.76"/>
    <x v="1"/>
    <x v="7"/>
    <n v="110"/>
    <n v="779.50399999999991"/>
    <n v="453.2"/>
    <n v="2.2545454545454544"/>
    <n v="5.3225806451612909"/>
    <x v="0"/>
    <x v="1"/>
    <x v="0"/>
  </r>
  <r>
    <x v="349"/>
    <x v="349"/>
    <x v="6"/>
    <s v="UN"/>
    <n v="701"/>
    <n v="2.15"/>
    <n v="1507.1499999999999"/>
    <x v="1"/>
    <x v="7"/>
    <n v="56"/>
    <n v="214.31199999999998"/>
    <n v="120.39999999999999"/>
    <n v="12.517857142857142"/>
    <n v="0.95863052781740377"/>
    <x v="0"/>
    <x v="1"/>
    <x v="1"/>
  </r>
  <r>
    <x v="488"/>
    <x v="488"/>
    <x v="6"/>
    <s v="UN"/>
    <n v="197"/>
    <n v="6.81"/>
    <n v="1341.57"/>
    <x v="1"/>
    <x v="7"/>
    <n v="149"/>
    <n v="1481.4474"/>
    <n v="1014.6899999999999"/>
    <n v="1.3221476510067114"/>
    <n v="9.0761421319796955"/>
    <x v="0"/>
    <x v="0"/>
    <x v="0"/>
  </r>
  <r>
    <x v="194"/>
    <x v="194"/>
    <x v="6"/>
    <s v="UN"/>
    <n v="50"/>
    <n v="5.09"/>
    <n v="254.5"/>
    <x v="1"/>
    <x v="7"/>
    <n v="139"/>
    <n v="1259.3678"/>
    <n v="707.51"/>
    <n v="0.35971223021582732"/>
    <n v="33.36"/>
    <x v="0"/>
    <x v="0"/>
    <x v="0"/>
  </r>
  <r>
    <x v="350"/>
    <x v="350"/>
    <x v="6"/>
    <s v="UN"/>
    <n v="641"/>
    <n v="68"/>
    <n v="43588"/>
    <x v="1"/>
    <x v="7"/>
    <n v="300"/>
    <n v="37536"/>
    <n v="20400"/>
    <n v="2.1366666666666667"/>
    <n v="5.6162246489859591"/>
    <x v="1"/>
    <x v="2"/>
    <x v="0"/>
  </r>
  <r>
    <x v="282"/>
    <x v="282"/>
    <x v="6"/>
    <s v="UN"/>
    <n v="1385"/>
    <n v="5.14"/>
    <n v="7118.9"/>
    <x v="1"/>
    <x v="7"/>
    <n v="98.9"/>
    <n v="904.85588000000007"/>
    <n v="508.346"/>
    <n v="14.004044489383215"/>
    <n v="0.85689530685920579"/>
    <x v="0"/>
    <x v="0"/>
    <x v="1"/>
  </r>
  <r>
    <x v="282"/>
    <x v="282"/>
    <x v="6"/>
    <s v="UN"/>
    <n v="66"/>
    <n v="3.85"/>
    <n v="254.1"/>
    <x v="1"/>
    <x v="7"/>
    <n v="58"/>
    <n v="290.29000000000002"/>
    <n v="223.3"/>
    <n v="1.1379310344827587"/>
    <n v="10.545454545454545"/>
    <x v="0"/>
    <x v="0"/>
    <x v="0"/>
  </r>
  <r>
    <x v="77"/>
    <x v="77"/>
    <x v="6"/>
    <s v="UN"/>
    <n v="150"/>
    <n v="3.51"/>
    <n v="526.5"/>
    <x v="1"/>
    <x v="7"/>
    <n v="130"/>
    <n v="862.40699999999993"/>
    <n v="456.29999999999995"/>
    <n v="1.1538461538461537"/>
    <n v="10.4"/>
    <x v="0"/>
    <x v="0"/>
    <x v="0"/>
  </r>
  <r>
    <x v="77"/>
    <x v="77"/>
    <x v="6"/>
    <s v="UN"/>
    <n v="630"/>
    <n v="2.2999999999999998"/>
    <n v="1449"/>
    <x v="1"/>
    <x v="7"/>
    <n v="89.9"/>
    <n v="349.44130000000007"/>
    <n v="206.77"/>
    <n v="7.0077864293659617"/>
    <n v="1.7123809523809526"/>
    <x v="0"/>
    <x v="0"/>
    <x v="3"/>
  </r>
  <r>
    <x v="351"/>
    <x v="351"/>
    <x v="6"/>
    <s v="UN"/>
    <n v="211"/>
    <n v="43"/>
    <n v="9073"/>
    <x v="1"/>
    <x v="7"/>
    <n v="522"/>
    <n v="27608.58"/>
    <n v="22446"/>
    <n v="0.4042145593869732"/>
    <n v="29.687203791469191"/>
    <x v="2"/>
    <x v="2"/>
    <x v="0"/>
  </r>
  <r>
    <x v="351"/>
    <x v="351"/>
    <x v="6"/>
    <s v="UN"/>
    <n v="130"/>
    <n v="43"/>
    <n v="5590"/>
    <x v="1"/>
    <x v="7"/>
    <n v="471"/>
    <n v="24506.13"/>
    <n v="20253"/>
    <n v="0.27600849256900212"/>
    <n v="43.476923076923079"/>
    <x v="2"/>
    <x v="2"/>
    <x v="0"/>
  </r>
  <r>
    <x v="352"/>
    <x v="352"/>
    <x v="6"/>
    <s v="UN"/>
    <n v="179"/>
    <n v="3.12"/>
    <n v="558.48"/>
    <x v="1"/>
    <x v="7"/>
    <n v="134"/>
    <n v="526.7808"/>
    <n v="418.08000000000004"/>
    <n v="1.335820895522388"/>
    <n v="8.983240223463687"/>
    <x v="0"/>
    <x v="0"/>
    <x v="0"/>
  </r>
  <r>
    <x v="352"/>
    <x v="352"/>
    <x v="6"/>
    <s v="UN"/>
    <n v="266"/>
    <n v="1.0900000000000001"/>
    <n v="289.94"/>
    <x v="1"/>
    <x v="7"/>
    <n v="76"/>
    <n v="131.71560000000002"/>
    <n v="82.84"/>
    <n v="3.5"/>
    <n v="3.4285714285714284"/>
    <x v="0"/>
    <x v="0"/>
    <x v="2"/>
  </r>
  <r>
    <x v="451"/>
    <x v="451"/>
    <x v="6"/>
    <s v="UN"/>
    <n v="36"/>
    <n v="80"/>
    <n v="2880"/>
    <x v="1"/>
    <x v="7"/>
    <n v="668"/>
    <n v="74281.600000000006"/>
    <n v="53440"/>
    <n v="5.3892215568862277E-2"/>
    <n v="222.66666666666666"/>
    <x v="1"/>
    <x v="2"/>
    <x v="0"/>
  </r>
  <r>
    <x v="540"/>
    <x v="540"/>
    <x v="6"/>
    <s v="UN"/>
    <n v="1212"/>
    <n v="3.57"/>
    <n v="4326.84"/>
    <x v="1"/>
    <x v="7"/>
    <n v="75.7"/>
    <n v="456.72081000000003"/>
    <n v="270.24900000000002"/>
    <n v="16.010568031704093"/>
    <n v="0.74950495049504962"/>
    <x v="0"/>
    <x v="0"/>
    <x v="1"/>
  </r>
  <r>
    <x v="399"/>
    <x v="399"/>
    <x v="6"/>
    <s v="UN"/>
    <n v="207"/>
    <n v="68"/>
    <n v="14076"/>
    <x v="1"/>
    <x v="7"/>
    <n v="622"/>
    <n v="79939.44"/>
    <n v="42296"/>
    <n v="0.33279742765273312"/>
    <n v="36.05797101449275"/>
    <x v="1"/>
    <x v="2"/>
    <x v="0"/>
  </r>
  <r>
    <x v="399"/>
    <x v="399"/>
    <x v="6"/>
    <s v="UN"/>
    <n v="111"/>
    <n v="38"/>
    <n v="4218"/>
    <x v="1"/>
    <x v="7"/>
    <n v="525"/>
    <n v="36508.5"/>
    <n v="19950"/>
    <n v="0.21142857142857144"/>
    <n v="56.756756756756751"/>
    <x v="1"/>
    <x v="2"/>
    <x v="0"/>
  </r>
  <r>
    <x v="80"/>
    <x v="80"/>
    <x v="6"/>
    <s v="UN"/>
    <n v="85"/>
    <n v="49"/>
    <n v="4165"/>
    <x v="1"/>
    <x v="7"/>
    <n v="775"/>
    <n v="64937.25"/>
    <n v="37975"/>
    <n v="0.10967741935483871"/>
    <n v="109.41176470588235"/>
    <x v="1"/>
    <x v="2"/>
    <x v="0"/>
  </r>
  <r>
    <x v="80"/>
    <x v="80"/>
    <x v="6"/>
    <s v="UN"/>
    <n v="775"/>
    <n v="46"/>
    <n v="35650"/>
    <x v="1"/>
    <x v="7"/>
    <n v="832"/>
    <n v="50136.32"/>
    <n v="38272"/>
    <n v="0.93149038461538458"/>
    <n v="12.882580645161291"/>
    <x v="1"/>
    <x v="2"/>
    <x v="0"/>
  </r>
  <r>
    <x v="80"/>
    <x v="80"/>
    <x v="6"/>
    <s v="UN"/>
    <n v="891"/>
    <n v="49"/>
    <n v="43659"/>
    <x v="1"/>
    <x v="7"/>
    <n v="355"/>
    <n v="25744.6"/>
    <n v="17395"/>
    <n v="2.5098591549295777"/>
    <n v="4.7811447811447811"/>
    <x v="1"/>
    <x v="2"/>
    <x v="0"/>
  </r>
  <r>
    <x v="197"/>
    <x v="197"/>
    <x v="6"/>
    <s v="UN"/>
    <n v="1399"/>
    <n v="4.12"/>
    <n v="5763.88"/>
    <x v="1"/>
    <x v="7"/>
    <n v="77.7"/>
    <n v="441.77112"/>
    <n v="320.12400000000002"/>
    <n v="18.005148005148005"/>
    <n v="0.66647605432451751"/>
    <x v="0"/>
    <x v="0"/>
    <x v="1"/>
  </r>
  <r>
    <x v="452"/>
    <x v="452"/>
    <x v="6"/>
    <s v="UN"/>
    <n v="808"/>
    <n v="7.07"/>
    <n v="5712.56"/>
    <x v="1"/>
    <x v="7"/>
    <n v="0"/>
    <n v="0"/>
    <n v="0"/>
    <n v="0"/>
    <n v="0"/>
    <x v="0"/>
    <x v="0"/>
    <x v="4"/>
  </r>
  <r>
    <x v="452"/>
    <x v="452"/>
    <x v="6"/>
    <s v="UN"/>
    <n v="0"/>
    <n v="6.19"/>
    <n v="0"/>
    <x v="1"/>
    <x v="7"/>
    <n v="40.5"/>
    <n v="421.16759999999999"/>
    <n v="250.69500000000002"/>
    <n v="0"/>
    <n v="0"/>
    <x v="0"/>
    <x v="0"/>
    <x v="0"/>
  </r>
  <r>
    <x v="198"/>
    <x v="198"/>
    <x v="6"/>
    <s v="UN"/>
    <n v="389"/>
    <n v="7.94"/>
    <n v="3088.6600000000003"/>
    <x v="1"/>
    <x v="7"/>
    <n v="29.9"/>
    <n v="443.94921999999997"/>
    <n v="237.40600000000001"/>
    <n v="13.010033444816054"/>
    <n v="0.9223650385604113"/>
    <x v="0"/>
    <x v="0"/>
    <x v="1"/>
  </r>
  <r>
    <x v="198"/>
    <x v="198"/>
    <x v="6"/>
    <s v="UN"/>
    <n v="662"/>
    <n v="3.45"/>
    <n v="2283.9"/>
    <x v="1"/>
    <x v="7"/>
    <n v="55.1"/>
    <n v="273.73680000000002"/>
    <n v="190.09500000000003"/>
    <n v="12.014519056261342"/>
    <n v="0.99879154078549859"/>
    <x v="0"/>
    <x v="0"/>
    <x v="1"/>
  </r>
  <r>
    <x v="81"/>
    <x v="81"/>
    <x v="6"/>
    <s v="UN"/>
    <n v="665"/>
    <n v="70"/>
    <n v="46550"/>
    <x v="1"/>
    <x v="7"/>
    <n v="997"/>
    <n v="87935.4"/>
    <n v="69790"/>
    <n v="0.66700100300902709"/>
    <n v="17.990977443609022"/>
    <x v="1"/>
    <x v="2"/>
    <x v="0"/>
  </r>
  <r>
    <x v="81"/>
    <x v="81"/>
    <x v="6"/>
    <s v="UN"/>
    <n v="276"/>
    <n v="57"/>
    <n v="15732"/>
    <x v="1"/>
    <x v="7"/>
    <n v="585"/>
    <n v="60687.9"/>
    <n v="33345"/>
    <n v="0.47179487179487178"/>
    <n v="25.434782608695652"/>
    <x v="1"/>
    <x v="2"/>
    <x v="0"/>
  </r>
  <r>
    <x v="453"/>
    <x v="453"/>
    <x v="6"/>
    <s v="UN"/>
    <n v="378"/>
    <n v="4.1100000000000003"/>
    <n v="1553.5800000000002"/>
    <x v="1"/>
    <x v="7"/>
    <n v="62.9"/>
    <n v="444.65268000000003"/>
    <n v="258.51900000000001"/>
    <n v="6.0095389507154211"/>
    <n v="1.9968253968253968"/>
    <x v="0"/>
    <x v="0"/>
    <x v="3"/>
  </r>
  <r>
    <x v="199"/>
    <x v="199"/>
    <x v="6"/>
    <s v="UN"/>
    <n v="42"/>
    <n v="33"/>
    <n v="1386"/>
    <x v="1"/>
    <x v="7"/>
    <n v="695"/>
    <n v="35778.6"/>
    <n v="22935"/>
    <n v="6.0431654676258995E-2"/>
    <n v="198.57142857142856"/>
    <x v="1"/>
    <x v="2"/>
    <x v="0"/>
  </r>
  <r>
    <x v="353"/>
    <x v="353"/>
    <x v="6"/>
    <s v="UN"/>
    <n v="57"/>
    <n v="3.91"/>
    <n v="222.87"/>
    <x v="1"/>
    <x v="7"/>
    <n v="72"/>
    <n v="396.94319999999999"/>
    <n v="281.52"/>
    <n v="0.79166666666666663"/>
    <n v="15.157894736842106"/>
    <x v="0"/>
    <x v="1"/>
    <x v="0"/>
  </r>
  <r>
    <x v="454"/>
    <x v="454"/>
    <x v="6"/>
    <s v="UN"/>
    <n v="504"/>
    <n v="3.07"/>
    <n v="1547.28"/>
    <x v="1"/>
    <x v="7"/>
    <n v="60"/>
    <n v="276.3"/>
    <n v="184.2"/>
    <n v="8.4"/>
    <n v="1.4285714285714286"/>
    <x v="0"/>
    <x v="0"/>
    <x v="3"/>
  </r>
  <r>
    <x v="200"/>
    <x v="200"/>
    <x v="6"/>
    <s v="UN"/>
    <n v="1020"/>
    <n v="5.3"/>
    <n v="5406"/>
    <x v="1"/>
    <x v="7"/>
    <n v="72.8"/>
    <n v="551.75119999999993"/>
    <n v="385.84"/>
    <n v="14.010989010989011"/>
    <n v="0.85647058823529409"/>
    <x v="0"/>
    <x v="0"/>
    <x v="1"/>
  </r>
  <r>
    <x v="455"/>
    <x v="455"/>
    <x v="7"/>
    <s v="UN"/>
    <n v="36"/>
    <n v="2.4700000000000002"/>
    <n v="88.92"/>
    <x v="1"/>
    <x v="7"/>
    <n v="144"/>
    <n v="508.62239999999997"/>
    <n v="355.68"/>
    <n v="0.25"/>
    <n v="48"/>
    <x v="0"/>
    <x v="1"/>
    <x v="0"/>
  </r>
  <r>
    <x v="455"/>
    <x v="455"/>
    <x v="7"/>
    <s v="UN"/>
    <n v="831"/>
    <n v="3.07"/>
    <n v="2551.17"/>
    <x v="1"/>
    <x v="7"/>
    <n v="69.2"/>
    <n v="327.16375999999997"/>
    <n v="212.44399999999999"/>
    <n v="12.008670520231213"/>
    <n v="0.99927797833935028"/>
    <x v="0"/>
    <x v="1"/>
    <x v="1"/>
  </r>
  <r>
    <x v="455"/>
    <x v="455"/>
    <x v="7"/>
    <s v="UN"/>
    <n v="288"/>
    <n v="1.59"/>
    <n v="457.92"/>
    <x v="1"/>
    <x v="7"/>
    <n v="84"/>
    <n v="199.00439999999998"/>
    <n v="133.56"/>
    <n v="3.4285714285714284"/>
    <n v="3.5"/>
    <x v="0"/>
    <x v="1"/>
    <x v="2"/>
  </r>
  <r>
    <x v="82"/>
    <x v="82"/>
    <x v="7"/>
    <s v="UN"/>
    <n v="265"/>
    <n v="5.31"/>
    <n v="1407.1499999999999"/>
    <x v="1"/>
    <x v="7"/>
    <n v="88.3"/>
    <n v="623.60108999999989"/>
    <n v="468.87299999999993"/>
    <n v="3.0011325028312572"/>
    <n v="3.9984905660377357"/>
    <x v="0"/>
    <x v="0"/>
    <x v="2"/>
  </r>
  <r>
    <x v="400"/>
    <x v="400"/>
    <x v="7"/>
    <s v="UN"/>
    <n v="152"/>
    <n v="33"/>
    <n v="5016"/>
    <x v="1"/>
    <x v="7"/>
    <n v="987"/>
    <n v="54067.86"/>
    <n v="32571"/>
    <n v="0.15400202634245189"/>
    <n v="77.921052631578945"/>
    <x v="2"/>
    <x v="2"/>
    <x v="0"/>
  </r>
  <r>
    <x v="456"/>
    <x v="456"/>
    <x v="7"/>
    <s v="UN"/>
    <n v="299"/>
    <n v="5.12"/>
    <n v="1530.88"/>
    <x v="1"/>
    <x v="7"/>
    <n v="143"/>
    <n v="1193.4208000000001"/>
    <n v="732.16"/>
    <n v="2.0909090909090908"/>
    <n v="5.7391304347826093"/>
    <x v="0"/>
    <x v="0"/>
    <x v="0"/>
  </r>
  <r>
    <x v="549"/>
    <x v="549"/>
    <x v="7"/>
    <s v="UN"/>
    <n v="73"/>
    <n v="6.86"/>
    <n v="500.78000000000003"/>
    <x v="1"/>
    <x v="7"/>
    <n v="115"/>
    <n v="1183.3500000000001"/>
    <n v="788.90000000000009"/>
    <n v="0.63478260869565217"/>
    <n v="18.904109589041095"/>
    <x v="0"/>
    <x v="1"/>
    <x v="0"/>
  </r>
  <r>
    <x v="549"/>
    <x v="549"/>
    <x v="7"/>
    <s v="UN"/>
    <n v="242"/>
    <n v="5.46"/>
    <n v="1321.32"/>
    <x v="1"/>
    <x v="7"/>
    <n v="57"/>
    <n v="541.52279999999996"/>
    <n v="311.21999999999997"/>
    <n v="4.2456140350877192"/>
    <n v="2.8264462809917354"/>
    <x v="0"/>
    <x v="1"/>
    <x v="2"/>
  </r>
  <r>
    <x v="83"/>
    <x v="83"/>
    <x v="7"/>
    <s v="UN"/>
    <n v="821"/>
    <n v="60"/>
    <n v="49260"/>
    <x v="1"/>
    <x v="7"/>
    <n v="849"/>
    <n v="95257.8"/>
    <n v="50940"/>
    <n v="0.96702002355712602"/>
    <n v="12.40925700365408"/>
    <x v="1"/>
    <x v="2"/>
    <x v="0"/>
  </r>
  <r>
    <x v="83"/>
    <x v="83"/>
    <x v="7"/>
    <s v="UN"/>
    <n v="1148"/>
    <n v="39"/>
    <n v="44772"/>
    <x v="1"/>
    <x v="7"/>
    <n v="953"/>
    <n v="52777.14"/>
    <n v="37167"/>
    <n v="1.2046169989506821"/>
    <n v="9.9616724738675959"/>
    <x v="1"/>
    <x v="2"/>
    <x v="0"/>
  </r>
  <r>
    <x v="555"/>
    <x v="555"/>
    <x v="7"/>
    <s v="UN"/>
    <n v="110"/>
    <n v="7.07"/>
    <n v="777.7"/>
    <x v="1"/>
    <x v="7"/>
    <n v="64"/>
    <n v="818.98880000000008"/>
    <n v="452.48"/>
    <n v="1.71875"/>
    <n v="6.9818181818181815"/>
    <x v="0"/>
    <x v="1"/>
    <x v="0"/>
  </r>
  <r>
    <x v="555"/>
    <x v="555"/>
    <x v="7"/>
    <s v="UN"/>
    <n v="926"/>
    <n v="3.7"/>
    <n v="3426.2000000000003"/>
    <x v="1"/>
    <x v="7"/>
    <n v="66.099999999999994"/>
    <n v="383.97489999999999"/>
    <n v="244.57"/>
    <n v="14.00907715582451"/>
    <n v="0.85658747300215976"/>
    <x v="0"/>
    <x v="1"/>
    <x v="1"/>
  </r>
  <r>
    <x v="508"/>
    <x v="508"/>
    <x v="7"/>
    <s v="UN"/>
    <n v="221"/>
    <n v="5.27"/>
    <n v="1164.6699999999998"/>
    <x v="1"/>
    <x v="7"/>
    <n v="44.2"/>
    <n v="328.43694000000005"/>
    <n v="232.934"/>
    <n v="5"/>
    <n v="2.4"/>
    <x v="0"/>
    <x v="0"/>
    <x v="2"/>
  </r>
  <r>
    <x v="508"/>
    <x v="508"/>
    <x v="7"/>
    <s v="UN"/>
    <n v="819"/>
    <n v="3.03"/>
    <n v="2481.5699999999997"/>
    <x v="1"/>
    <x v="7"/>
    <n v="58.5"/>
    <n v="262.3374"/>
    <n v="177.255"/>
    <n v="14"/>
    <n v="0.8571428571428571"/>
    <x v="0"/>
    <x v="0"/>
    <x v="1"/>
  </r>
  <r>
    <x v="86"/>
    <x v="86"/>
    <x v="7"/>
    <s v="UN"/>
    <n v="153"/>
    <n v="6.37"/>
    <n v="974.61"/>
    <x v="1"/>
    <x v="7"/>
    <n v="50"/>
    <n v="471.38"/>
    <n v="318.5"/>
    <n v="3.06"/>
    <n v="3.9215686274509802"/>
    <x v="0"/>
    <x v="0"/>
    <x v="2"/>
  </r>
  <r>
    <x v="457"/>
    <x v="457"/>
    <x v="7"/>
    <s v="UN"/>
    <n v="0"/>
    <n v="1.96"/>
    <n v="0"/>
    <x v="1"/>
    <x v="7"/>
    <n v="90.9"/>
    <n v="334.94832000000002"/>
    <n v="178.16400000000002"/>
    <n v="0"/>
    <n v="0"/>
    <x v="0"/>
    <x v="1"/>
    <x v="0"/>
  </r>
  <r>
    <x v="87"/>
    <x v="87"/>
    <x v="7"/>
    <s v="UN"/>
    <n v="807"/>
    <n v="7.98"/>
    <n v="6439.8600000000006"/>
    <x v="1"/>
    <x v="7"/>
    <n v="89.6"/>
    <n v="1136.8627200000001"/>
    <n v="715.00800000000004"/>
    <n v="9.0066964285714288"/>
    <n v="1.3323420074349441"/>
    <x v="0"/>
    <x v="0"/>
    <x v="3"/>
  </r>
  <r>
    <x v="87"/>
    <x v="87"/>
    <x v="7"/>
    <s v="UN"/>
    <n v="40"/>
    <n v="5.45"/>
    <n v="218"/>
    <x v="1"/>
    <x v="7"/>
    <n v="111"/>
    <n v="798.53400000000011"/>
    <n v="604.95000000000005"/>
    <n v="0.36036036036036034"/>
    <n v="33.300000000000004"/>
    <x v="0"/>
    <x v="0"/>
    <x v="0"/>
  </r>
  <r>
    <x v="87"/>
    <x v="87"/>
    <x v="7"/>
    <s v="UN"/>
    <n v="394"/>
    <n v="6.24"/>
    <n v="2458.56"/>
    <x v="1"/>
    <x v="7"/>
    <n v="24.6"/>
    <n v="290.12256000000002"/>
    <n v="153.50400000000002"/>
    <n v="16.016260162601625"/>
    <n v="0.74923857868020305"/>
    <x v="0"/>
    <x v="0"/>
    <x v="1"/>
  </r>
  <r>
    <x v="88"/>
    <x v="88"/>
    <x v="7"/>
    <s v="UN"/>
    <n v="600"/>
    <n v="28.6"/>
    <n v="17160"/>
    <x v="1"/>
    <x v="7"/>
    <n v="0"/>
    <n v="0"/>
    <n v="0"/>
    <n v="0"/>
    <n v="0"/>
    <x v="0"/>
    <x v="0"/>
    <x v="4"/>
  </r>
  <r>
    <x v="88"/>
    <x v="88"/>
    <x v="7"/>
    <s v="UN"/>
    <n v="521"/>
    <n v="5.9"/>
    <n v="3073.9"/>
    <x v="1"/>
    <x v="7"/>
    <n v="65.099999999999994"/>
    <n v="606.86219999999992"/>
    <n v="384.09"/>
    <n v="8.0030721966205842"/>
    <n v="1.4994241842610363"/>
    <x v="0"/>
    <x v="0"/>
    <x v="3"/>
  </r>
  <r>
    <x v="284"/>
    <x v="284"/>
    <x v="7"/>
    <s v="UN"/>
    <n v="113"/>
    <n v="60"/>
    <n v="6780"/>
    <x v="1"/>
    <x v="7"/>
    <n v="871"/>
    <n v="66370.2"/>
    <n v="52260"/>
    <n v="0.12973593570608496"/>
    <n v="92.495575221238937"/>
    <x v="1"/>
    <x v="2"/>
    <x v="0"/>
  </r>
  <r>
    <x v="284"/>
    <x v="284"/>
    <x v="7"/>
    <s v="UN"/>
    <n v="263"/>
    <n v="57"/>
    <n v="14991"/>
    <x v="1"/>
    <x v="7"/>
    <n v="491"/>
    <n v="47018.16"/>
    <n v="27987"/>
    <n v="0.53564154786150708"/>
    <n v="22.403041825095059"/>
    <x v="1"/>
    <x v="2"/>
    <x v="0"/>
  </r>
  <r>
    <x v="89"/>
    <x v="89"/>
    <x v="7"/>
    <s v="UN"/>
    <n v="1212"/>
    <n v="40"/>
    <n v="48480"/>
    <x v="1"/>
    <x v="7"/>
    <n v="993"/>
    <n v="47664"/>
    <n v="39720"/>
    <n v="1.2205438066465257"/>
    <n v="9.8316831683168306"/>
    <x v="2"/>
    <x v="2"/>
    <x v="0"/>
  </r>
  <r>
    <x v="89"/>
    <x v="89"/>
    <x v="7"/>
    <s v="UN"/>
    <n v="0"/>
    <n v="34"/>
    <n v="0"/>
    <x v="1"/>
    <x v="7"/>
    <n v="638"/>
    <n v="27982.68"/>
    <n v="21692"/>
    <n v="0"/>
    <n v="0"/>
    <x v="2"/>
    <x v="2"/>
    <x v="0"/>
  </r>
  <r>
    <x v="355"/>
    <x v="355"/>
    <x v="7"/>
    <s v="UN"/>
    <n v="1376"/>
    <n v="4.8600000000000003"/>
    <n v="6687.3600000000006"/>
    <x v="1"/>
    <x v="7"/>
    <n v="76.400000000000006"/>
    <n v="660.92112000000009"/>
    <n v="371.30400000000003"/>
    <n v="18.01047120418848"/>
    <n v="0.66627906976744189"/>
    <x v="0"/>
    <x v="0"/>
    <x v="1"/>
  </r>
  <r>
    <x v="90"/>
    <x v="90"/>
    <x v="7"/>
    <s v="UN"/>
    <n v="46"/>
    <n v="2.4"/>
    <n v="110.39999999999999"/>
    <x v="1"/>
    <x v="7"/>
    <n v="140"/>
    <n v="564.48"/>
    <n v="336"/>
    <n v="0.32857142857142857"/>
    <n v="36.521739130434781"/>
    <x v="0"/>
    <x v="0"/>
    <x v="0"/>
  </r>
  <r>
    <x v="90"/>
    <x v="90"/>
    <x v="7"/>
    <s v="UN"/>
    <n v="97"/>
    <n v="4.1500000000000004"/>
    <n v="402.55"/>
    <x v="1"/>
    <x v="7"/>
    <n v="63"/>
    <n v="386.94600000000008"/>
    <n v="261.45000000000005"/>
    <n v="1.5396825396825398"/>
    <n v="7.7938144329896906"/>
    <x v="0"/>
    <x v="0"/>
    <x v="0"/>
  </r>
  <r>
    <x v="90"/>
    <x v="90"/>
    <x v="7"/>
    <s v="UN"/>
    <n v="628"/>
    <n v="2.41"/>
    <n v="1513.48"/>
    <x v="1"/>
    <x v="7"/>
    <n v="61"/>
    <n v="194.05320000000003"/>
    <n v="147.01000000000002"/>
    <n v="10.295081967213115"/>
    <n v="1.1656050955414012"/>
    <x v="0"/>
    <x v="0"/>
    <x v="3"/>
  </r>
  <r>
    <x v="90"/>
    <x v="90"/>
    <x v="7"/>
    <s v="UN"/>
    <n v="1271"/>
    <n v="1.59"/>
    <n v="2020.89"/>
    <x v="1"/>
    <x v="7"/>
    <n v="73"/>
    <n v="164.81940000000003"/>
    <n v="116.07000000000001"/>
    <n v="17.410958904109588"/>
    <n v="0.68922108575924468"/>
    <x v="0"/>
    <x v="0"/>
    <x v="1"/>
  </r>
  <r>
    <x v="401"/>
    <x v="401"/>
    <x v="7"/>
    <s v="UN"/>
    <n v="249"/>
    <n v="5.39"/>
    <n v="1342.11"/>
    <x v="1"/>
    <x v="7"/>
    <n v="0"/>
    <n v="0"/>
    <n v="0"/>
    <n v="0"/>
    <n v="0"/>
    <x v="0"/>
    <x v="0"/>
    <x v="4"/>
  </r>
  <r>
    <x v="401"/>
    <x v="401"/>
    <x v="7"/>
    <s v="UN"/>
    <n v="269"/>
    <n v="6.62"/>
    <n v="1780.78"/>
    <x v="1"/>
    <x v="7"/>
    <n v="38.299999999999997"/>
    <n v="372.71262000000002"/>
    <n v="253.54599999999999"/>
    <n v="7.023498694516972"/>
    <n v="1.7085501858736059"/>
    <x v="0"/>
    <x v="0"/>
    <x v="3"/>
  </r>
  <r>
    <x v="459"/>
    <x v="459"/>
    <x v="7"/>
    <s v="UN"/>
    <n v="415"/>
    <n v="2.2599999999999998"/>
    <n v="937.89999999999986"/>
    <x v="1"/>
    <x v="7"/>
    <n v="132"/>
    <n v="477.31199999999995"/>
    <n v="298.32"/>
    <n v="3.143939393939394"/>
    <n v="3.8168674698795177"/>
    <x v="0"/>
    <x v="0"/>
    <x v="2"/>
  </r>
  <r>
    <x v="459"/>
    <x v="459"/>
    <x v="7"/>
    <s v="UN"/>
    <n v="345"/>
    <n v="3.43"/>
    <n v="1183.3500000000001"/>
    <x v="1"/>
    <x v="7"/>
    <n v="82"/>
    <n v="444.39080000000001"/>
    <n v="281.26"/>
    <n v="4.2073170731707314"/>
    <n v="2.8521739130434782"/>
    <x v="0"/>
    <x v="0"/>
    <x v="2"/>
  </r>
  <r>
    <x v="459"/>
    <x v="459"/>
    <x v="7"/>
    <s v="UN"/>
    <n v="760"/>
    <n v="2.2200000000000002"/>
    <n v="1687.2"/>
    <x v="1"/>
    <x v="7"/>
    <n v="147"/>
    <n v="430.76880000000006"/>
    <n v="326.34000000000003"/>
    <n v="5.1700680272108848"/>
    <n v="2.3210526315789473"/>
    <x v="0"/>
    <x v="0"/>
    <x v="2"/>
  </r>
  <r>
    <x v="461"/>
    <x v="461"/>
    <x v="7"/>
    <s v="UN"/>
    <n v="194"/>
    <n v="5.74"/>
    <n v="1113.56"/>
    <x v="1"/>
    <x v="7"/>
    <n v="99"/>
    <n v="880.803"/>
    <n v="568.26"/>
    <n v="1.9595959595959596"/>
    <n v="6.123711340206186"/>
    <x v="0"/>
    <x v="1"/>
    <x v="0"/>
  </r>
  <r>
    <x v="461"/>
    <x v="461"/>
    <x v="7"/>
    <s v="UN"/>
    <n v="92"/>
    <n v="3.36"/>
    <n v="309.12"/>
    <x v="1"/>
    <x v="7"/>
    <n v="150"/>
    <n v="660.24"/>
    <n v="504"/>
    <n v="0.61333333333333329"/>
    <n v="19.565217391304348"/>
    <x v="0"/>
    <x v="1"/>
    <x v="0"/>
  </r>
  <r>
    <x v="204"/>
    <x v="204"/>
    <x v="7"/>
    <s v="UN"/>
    <n v="293"/>
    <n v="1.46"/>
    <n v="427.78"/>
    <x v="1"/>
    <x v="7"/>
    <n v="131"/>
    <n v="248.63800000000001"/>
    <n v="191.26"/>
    <n v="2.2366412213740459"/>
    <n v="5.3651877133105801"/>
    <x v="0"/>
    <x v="0"/>
    <x v="0"/>
  </r>
  <r>
    <x v="541"/>
    <x v="541"/>
    <x v="7"/>
    <s v="UN"/>
    <n v="582"/>
    <n v="3.85"/>
    <n v="2240.7000000000003"/>
    <x v="1"/>
    <x v="7"/>
    <n v="38.799999999999997"/>
    <n v="237.51419999999999"/>
    <n v="149.38"/>
    <n v="15.000000000000002"/>
    <n v="0.79999999999999993"/>
    <x v="0"/>
    <x v="1"/>
    <x v="1"/>
  </r>
  <r>
    <x v="509"/>
    <x v="509"/>
    <x v="7"/>
    <s v="UN"/>
    <n v="1398"/>
    <n v="60"/>
    <n v="83880"/>
    <x v="1"/>
    <x v="7"/>
    <n v="885"/>
    <n v="82836"/>
    <n v="53100"/>
    <n v="1.5796610169491525"/>
    <n v="7.5965665236051505"/>
    <x v="1"/>
    <x v="2"/>
    <x v="0"/>
  </r>
  <r>
    <x v="510"/>
    <x v="510"/>
    <x v="7"/>
    <s v="UN"/>
    <n v="53"/>
    <n v="7.14"/>
    <n v="378.41999999999996"/>
    <x v="1"/>
    <x v="7"/>
    <n v="52.8"/>
    <n v="712.51487999999995"/>
    <n v="376.99199999999996"/>
    <n v="1.0037878787878789"/>
    <n v="11.954716981132075"/>
    <x v="0"/>
    <x v="0"/>
    <x v="0"/>
  </r>
  <r>
    <x v="510"/>
    <x v="510"/>
    <x v="7"/>
    <s v="UN"/>
    <n v="166"/>
    <n v="3.65"/>
    <n v="605.9"/>
    <x v="1"/>
    <x v="7"/>
    <n v="150"/>
    <n v="673.42499999999995"/>
    <n v="547.5"/>
    <n v="1.1066666666666667"/>
    <n v="10.843373493975903"/>
    <x v="0"/>
    <x v="0"/>
    <x v="0"/>
  </r>
  <r>
    <x v="510"/>
    <x v="510"/>
    <x v="7"/>
    <s v="UN"/>
    <n v="377"/>
    <n v="5.74"/>
    <n v="2163.98"/>
    <x v="1"/>
    <x v="7"/>
    <n v="75.3"/>
    <n v="570.53303999999991"/>
    <n v="432.22199999999998"/>
    <n v="5.0066401062416999"/>
    <n v="2.396816976127321"/>
    <x v="0"/>
    <x v="0"/>
    <x v="2"/>
  </r>
  <r>
    <x v="462"/>
    <x v="462"/>
    <x v="7"/>
    <s v="UN"/>
    <n v="562"/>
    <n v="7.62"/>
    <n v="4282.4400000000005"/>
    <x v="1"/>
    <x v="7"/>
    <n v="40.1"/>
    <n v="568.34532000000002"/>
    <n v="305.56200000000001"/>
    <n v="14.014962593516209"/>
    <n v="0.85622775800711748"/>
    <x v="0"/>
    <x v="0"/>
    <x v="1"/>
  </r>
  <r>
    <x v="462"/>
    <x v="462"/>
    <x v="7"/>
    <s v="UN"/>
    <n v="89"/>
    <n v="4.29"/>
    <n v="381.81"/>
    <x v="1"/>
    <x v="7"/>
    <n v="44.5"/>
    <n v="292.08465000000001"/>
    <n v="190.905"/>
    <n v="2"/>
    <n v="6"/>
    <x v="0"/>
    <x v="0"/>
    <x v="0"/>
  </r>
  <r>
    <x v="286"/>
    <x v="286"/>
    <x v="7"/>
    <s v="UN"/>
    <n v="371"/>
    <n v="4.54"/>
    <n v="1684.34"/>
    <x v="1"/>
    <x v="7"/>
    <n v="92.6"/>
    <n v="786.1554799999999"/>
    <n v="420.404"/>
    <n v="4.0064794816414686"/>
    <n v="2.9951482479784368"/>
    <x v="0"/>
    <x v="1"/>
    <x v="2"/>
  </r>
  <r>
    <x v="286"/>
    <x v="286"/>
    <x v="7"/>
    <s v="UN"/>
    <n v="447"/>
    <n v="6.54"/>
    <n v="2923.38"/>
    <x v="1"/>
    <x v="7"/>
    <n v="27.9"/>
    <n v="341.21141999999998"/>
    <n v="182.46599999999998"/>
    <n v="16.021505376344088"/>
    <n v="0.74899328859060399"/>
    <x v="0"/>
    <x v="1"/>
    <x v="1"/>
  </r>
  <r>
    <x v="356"/>
    <x v="356"/>
    <x v="7"/>
    <s v="UN"/>
    <n v="146"/>
    <n v="2.86"/>
    <n v="417.56"/>
    <x v="1"/>
    <x v="7"/>
    <n v="115"/>
    <n v="470.327"/>
    <n v="328.9"/>
    <n v="1.2695652173913043"/>
    <n v="9.4520547945205475"/>
    <x v="0"/>
    <x v="1"/>
    <x v="0"/>
  </r>
  <r>
    <x v="356"/>
    <x v="356"/>
    <x v="7"/>
    <s v="UN"/>
    <n v="251"/>
    <n v="3.68"/>
    <n v="923.68000000000006"/>
    <x v="1"/>
    <x v="7"/>
    <n v="62.7"/>
    <n v="290.72736000000003"/>
    <n v="230.73600000000002"/>
    <n v="4.003189792663477"/>
    <n v="2.9976095617529879"/>
    <x v="0"/>
    <x v="1"/>
    <x v="2"/>
  </r>
  <r>
    <x v="206"/>
    <x v="206"/>
    <x v="7"/>
    <s v="UN"/>
    <n v="280"/>
    <n v="5.92"/>
    <n v="1657.6"/>
    <x v="1"/>
    <x v="7"/>
    <n v="130"/>
    <n v="954.30400000000009"/>
    <n v="769.6"/>
    <n v="2.1538461538461537"/>
    <n v="5.5714285714285721"/>
    <x v="0"/>
    <x v="1"/>
    <x v="0"/>
  </r>
  <r>
    <x v="206"/>
    <x v="206"/>
    <x v="7"/>
    <s v="UN"/>
    <n v="169"/>
    <n v="4.9400000000000004"/>
    <n v="834.86"/>
    <x v="1"/>
    <x v="7"/>
    <n v="42.1"/>
    <n v="326.51918000000001"/>
    <n v="207.97400000000002"/>
    <n v="4.0142517814726837"/>
    <n v="2.9893491124260358"/>
    <x v="0"/>
    <x v="1"/>
    <x v="2"/>
  </r>
  <r>
    <x v="91"/>
    <x v="91"/>
    <x v="7"/>
    <s v="UN"/>
    <n v="695"/>
    <n v="7.13"/>
    <n v="4955.3500000000004"/>
    <x v="1"/>
    <x v="7"/>
    <n v="63.1"/>
    <n v="548.88166000000001"/>
    <n v="449.90300000000002"/>
    <n v="11.014263074484944"/>
    <n v="1.0894964028776979"/>
    <x v="0"/>
    <x v="0"/>
    <x v="3"/>
  </r>
  <r>
    <x v="287"/>
    <x v="287"/>
    <x v="7"/>
    <s v="UN"/>
    <n v="12"/>
    <n v="1.17"/>
    <n v="14.04"/>
    <x v="1"/>
    <x v="7"/>
    <n v="125"/>
    <n v="179.88749999999999"/>
    <n v="146.25"/>
    <n v="9.6000000000000002E-2"/>
    <n v="125"/>
    <x v="0"/>
    <x v="0"/>
    <x v="0"/>
  </r>
  <r>
    <x v="464"/>
    <x v="464"/>
    <x v="7"/>
    <s v="UN"/>
    <n v="92"/>
    <n v="6.41"/>
    <n v="589.72"/>
    <x v="1"/>
    <x v="7"/>
    <n v="91.8"/>
    <n v="1118.0322000000001"/>
    <n v="588.43799999999999"/>
    <n v="1.0021786492374729"/>
    <n v="11.973913043478259"/>
    <x v="0"/>
    <x v="0"/>
    <x v="0"/>
  </r>
  <r>
    <x v="92"/>
    <x v="92"/>
    <x v="7"/>
    <s v="UN"/>
    <n v="632"/>
    <n v="1.78"/>
    <n v="1124.96"/>
    <x v="1"/>
    <x v="7"/>
    <n v="116"/>
    <n v="377.85839999999996"/>
    <n v="206.48"/>
    <n v="5.4482758620689653"/>
    <n v="2.2025316455696204"/>
    <x v="0"/>
    <x v="0"/>
    <x v="2"/>
  </r>
  <r>
    <x v="465"/>
    <x v="465"/>
    <x v="7"/>
    <s v="UN"/>
    <n v="378"/>
    <n v="1.71"/>
    <n v="646.38"/>
    <x v="1"/>
    <x v="7"/>
    <n v="113"/>
    <n v="316.8972"/>
    <n v="193.23"/>
    <n v="3.3451327433628317"/>
    <n v="3.5873015873015874"/>
    <x v="0"/>
    <x v="0"/>
    <x v="2"/>
  </r>
  <r>
    <x v="207"/>
    <x v="207"/>
    <x v="7"/>
    <s v="UN"/>
    <n v="131"/>
    <n v="3.76"/>
    <n v="492.55999999999995"/>
    <x v="1"/>
    <x v="7"/>
    <n v="68"/>
    <n v="386.07679999999999"/>
    <n v="255.67999999999998"/>
    <n v="1.9264705882352942"/>
    <n v="6.229007633587786"/>
    <x v="0"/>
    <x v="1"/>
    <x v="0"/>
  </r>
  <r>
    <x v="490"/>
    <x v="490"/>
    <x v="7"/>
    <s v="UN"/>
    <n v="359"/>
    <n v="6.86"/>
    <n v="2462.7400000000002"/>
    <x v="1"/>
    <x v="7"/>
    <n v="119"/>
    <n v="1126.5491999999999"/>
    <n v="816.34"/>
    <n v="3.0168067226890756"/>
    <n v="3.9777158774373258"/>
    <x v="0"/>
    <x v="0"/>
    <x v="2"/>
  </r>
  <r>
    <x v="93"/>
    <x v="93"/>
    <x v="7"/>
    <s v="UN"/>
    <n v="562"/>
    <n v="72"/>
    <n v="40464"/>
    <x v="1"/>
    <x v="7"/>
    <n v="666"/>
    <n v="80559.360000000001"/>
    <n v="47952"/>
    <n v="0.84384384384384381"/>
    <n v="14.220640569395018"/>
    <x v="1"/>
    <x v="2"/>
    <x v="0"/>
  </r>
  <r>
    <x v="93"/>
    <x v="93"/>
    <x v="7"/>
    <s v="UN"/>
    <n v="1504"/>
    <n v="65"/>
    <n v="97760"/>
    <x v="1"/>
    <x v="7"/>
    <n v="616"/>
    <n v="49649.599999999999"/>
    <n v="40040"/>
    <n v="2.4415584415584415"/>
    <n v="4.9148936170212769"/>
    <x v="1"/>
    <x v="2"/>
    <x v="0"/>
  </r>
  <r>
    <x v="357"/>
    <x v="357"/>
    <x v="7"/>
    <s v="UN"/>
    <n v="40"/>
    <n v="2.02"/>
    <n v="80.8"/>
    <x v="1"/>
    <x v="7"/>
    <n v="105"/>
    <n v="288.45599999999996"/>
    <n v="212.1"/>
    <n v="0.38095238095238093"/>
    <n v="31.5"/>
    <x v="0"/>
    <x v="1"/>
    <x v="0"/>
  </r>
  <r>
    <x v="94"/>
    <x v="94"/>
    <x v="7"/>
    <s v="UN"/>
    <n v="439"/>
    <n v="4.3899999999999997"/>
    <n v="1927.2099999999998"/>
    <x v="1"/>
    <x v="7"/>
    <n v="136"/>
    <n v="758.24080000000004"/>
    <n v="597.04"/>
    <n v="3.2279411764705883"/>
    <n v="3.7175398633257402"/>
    <x v="0"/>
    <x v="1"/>
    <x v="2"/>
  </r>
  <r>
    <x v="208"/>
    <x v="208"/>
    <x v="7"/>
    <s v="UN"/>
    <n v="340"/>
    <n v="4.03"/>
    <n v="1370.2"/>
    <x v="1"/>
    <x v="7"/>
    <n v="48.5"/>
    <n v="265.81880000000001"/>
    <n v="195.45500000000001"/>
    <n v="7.0103092783505154"/>
    <n v="1.7117647058823529"/>
    <x v="0"/>
    <x v="0"/>
    <x v="3"/>
  </r>
  <r>
    <x v="288"/>
    <x v="288"/>
    <x v="7"/>
    <s v="UN"/>
    <n v="32"/>
    <n v="44"/>
    <n v="1408"/>
    <x v="1"/>
    <x v="7"/>
    <n v="737"/>
    <n v="56749"/>
    <n v="32428"/>
    <n v="4.3419267299864311E-2"/>
    <n v="276.375"/>
    <x v="1"/>
    <x v="2"/>
    <x v="0"/>
  </r>
  <r>
    <x v="288"/>
    <x v="288"/>
    <x v="7"/>
    <s v="UN"/>
    <n v="169"/>
    <n v="68"/>
    <n v="11492"/>
    <x v="1"/>
    <x v="7"/>
    <n v="448"/>
    <n v="53007.360000000001"/>
    <n v="30464"/>
    <n v="0.37723214285714285"/>
    <n v="31.810650887573964"/>
    <x v="1"/>
    <x v="2"/>
    <x v="0"/>
  </r>
  <r>
    <x v="288"/>
    <x v="288"/>
    <x v="7"/>
    <s v="UN"/>
    <n v="951"/>
    <n v="51"/>
    <n v="48501"/>
    <x v="1"/>
    <x v="7"/>
    <n v="306"/>
    <n v="21380.22"/>
    <n v="15606"/>
    <n v="3.107843137254902"/>
    <n v="3.861198738170347"/>
    <x v="1"/>
    <x v="2"/>
    <x v="2"/>
  </r>
  <r>
    <x v="96"/>
    <x v="96"/>
    <x v="7"/>
    <s v="UN"/>
    <n v="677"/>
    <n v="6.91"/>
    <n v="4678.07"/>
    <x v="1"/>
    <x v="7"/>
    <n v="37.6"/>
    <n v="392.32216000000005"/>
    <n v="259.81600000000003"/>
    <n v="18.00531914893617"/>
    <n v="0.66646971935007382"/>
    <x v="0"/>
    <x v="1"/>
    <x v="1"/>
  </r>
  <r>
    <x v="560"/>
    <x v="560"/>
    <x v="7"/>
    <s v="UN"/>
    <n v="1034"/>
    <n v="4.28"/>
    <n v="4425.5200000000004"/>
    <x v="1"/>
    <x v="7"/>
    <n v="60.8"/>
    <n v="333.08672000000001"/>
    <n v="260.22399999999999"/>
    <n v="17.006578947368421"/>
    <n v="0.70560928433268855"/>
    <x v="0"/>
    <x v="1"/>
    <x v="1"/>
  </r>
  <r>
    <x v="560"/>
    <x v="560"/>
    <x v="7"/>
    <s v="UN"/>
    <n v="318"/>
    <n v="3.68"/>
    <n v="1170.24"/>
    <x v="1"/>
    <x v="7"/>
    <n v="63.5"/>
    <n v="308.45760000000001"/>
    <n v="233.68"/>
    <n v="5.0078740157480315"/>
    <n v="2.3962264150943398"/>
    <x v="0"/>
    <x v="1"/>
    <x v="2"/>
  </r>
  <r>
    <x v="210"/>
    <x v="210"/>
    <x v="7"/>
    <s v="UN"/>
    <n v="628"/>
    <n v="5.52"/>
    <n v="3466.56"/>
    <x v="1"/>
    <x v="7"/>
    <n v="62.8"/>
    <n v="506.11775999999992"/>
    <n v="346.65599999999995"/>
    <n v="10"/>
    <n v="1.2"/>
    <x v="0"/>
    <x v="0"/>
    <x v="3"/>
  </r>
  <r>
    <x v="210"/>
    <x v="210"/>
    <x v="7"/>
    <s v="UN"/>
    <n v="729"/>
    <n v="2.62"/>
    <n v="1909.98"/>
    <x v="1"/>
    <x v="7"/>
    <n v="91.1"/>
    <n v="410.53303999999997"/>
    <n v="238.68199999999999"/>
    <n v="8.0021953896816687"/>
    <n v="1.4995884773662551"/>
    <x v="0"/>
    <x v="0"/>
    <x v="3"/>
  </r>
  <r>
    <x v="358"/>
    <x v="358"/>
    <x v="7"/>
    <s v="UN"/>
    <n v="62"/>
    <n v="5.45"/>
    <n v="337.90000000000003"/>
    <x v="1"/>
    <x v="7"/>
    <n v="61.3"/>
    <n v="608.03469999999993"/>
    <n v="334.08499999999998"/>
    <n v="1.0114192495921697"/>
    <n v="11.864516129032259"/>
    <x v="0"/>
    <x v="1"/>
    <x v="0"/>
  </r>
  <r>
    <x v="97"/>
    <x v="97"/>
    <x v="7"/>
    <s v="UN"/>
    <n v="23"/>
    <n v="1.62"/>
    <n v="37.260000000000005"/>
    <x v="1"/>
    <x v="7"/>
    <n v="116"/>
    <n v="325.10160000000002"/>
    <n v="187.92000000000002"/>
    <n v="0.19827586206896552"/>
    <n v="60.521739130434781"/>
    <x v="0"/>
    <x v="1"/>
    <x v="0"/>
  </r>
  <r>
    <x v="98"/>
    <x v="98"/>
    <x v="7"/>
    <s v="UN"/>
    <n v="133"/>
    <n v="3.11"/>
    <n v="413.63"/>
    <x v="1"/>
    <x v="7"/>
    <n v="58"/>
    <n v="301.2346"/>
    <n v="180.38"/>
    <n v="2.2931034482758621"/>
    <n v="5.2330827067669174"/>
    <x v="0"/>
    <x v="0"/>
    <x v="0"/>
  </r>
  <r>
    <x v="98"/>
    <x v="98"/>
    <x v="7"/>
    <s v="UN"/>
    <n v="682"/>
    <n v="2.89"/>
    <n v="1970.98"/>
    <x v="1"/>
    <x v="7"/>
    <n v="52.4"/>
    <n v="192.32371999999998"/>
    <n v="151.43600000000001"/>
    <n v="13.01526717557252"/>
    <n v="0.92199413489736071"/>
    <x v="0"/>
    <x v="0"/>
    <x v="1"/>
  </r>
  <r>
    <x v="359"/>
    <x v="359"/>
    <x v="7"/>
    <s v="UN"/>
    <n v="141"/>
    <n v="7.09"/>
    <n v="999.68999999999994"/>
    <x v="1"/>
    <x v="7"/>
    <n v="70.3"/>
    <n v="613.06520999999998"/>
    <n v="498.42699999999996"/>
    <n v="2.0056899004267428"/>
    <n v="5.9829787234042549"/>
    <x v="0"/>
    <x v="1"/>
    <x v="0"/>
  </r>
  <r>
    <x v="360"/>
    <x v="360"/>
    <x v="7"/>
    <s v="UN"/>
    <n v="754"/>
    <n v="4.97"/>
    <n v="3747.3799999999997"/>
    <x v="1"/>
    <x v="7"/>
    <n v="68.5"/>
    <n v="510.66750000000002"/>
    <n v="340.44499999999999"/>
    <n v="11.007299270072993"/>
    <n v="1.090185676392573"/>
    <x v="0"/>
    <x v="2"/>
    <x v="3"/>
  </r>
  <r>
    <x v="511"/>
    <x v="511"/>
    <x v="7"/>
    <s v="UN"/>
    <n v="1151"/>
    <n v="5.58"/>
    <n v="6422.58"/>
    <x v="1"/>
    <x v="7"/>
    <n v="0"/>
    <n v="0"/>
    <n v="0"/>
    <n v="0"/>
    <n v="0"/>
    <x v="0"/>
    <x v="0"/>
    <x v="4"/>
  </r>
  <r>
    <x v="542"/>
    <x v="542"/>
    <x v="7"/>
    <s v="UN"/>
    <n v="0"/>
    <n v="6.28"/>
    <n v="0"/>
    <x v="1"/>
    <x v="7"/>
    <n v="60.2"/>
    <n v="487.69224000000003"/>
    <n v="378.05600000000004"/>
    <n v="0"/>
    <n v="0"/>
    <x v="0"/>
    <x v="0"/>
    <x v="0"/>
  </r>
  <r>
    <x v="404"/>
    <x v="404"/>
    <x v="7"/>
    <s v="UN"/>
    <n v="204"/>
    <n v="6.48"/>
    <n v="1321.92"/>
    <x v="1"/>
    <x v="7"/>
    <n v="50.8"/>
    <n v="612.28224"/>
    <n v="329.18400000000003"/>
    <n v="4.015748031496063"/>
    <n v="2.9882352941176471"/>
    <x v="0"/>
    <x v="0"/>
    <x v="2"/>
  </r>
  <r>
    <x v="404"/>
    <x v="404"/>
    <x v="7"/>
    <s v="UN"/>
    <n v="324"/>
    <n v="7.06"/>
    <n v="2287.44"/>
    <x v="1"/>
    <x v="7"/>
    <n v="40.4"/>
    <n v="464.91511999999994"/>
    <n v="285.22399999999999"/>
    <n v="8.0198019801980198"/>
    <n v="1.4962962962962962"/>
    <x v="0"/>
    <x v="0"/>
    <x v="3"/>
  </r>
  <r>
    <x v="512"/>
    <x v="512"/>
    <x v="7"/>
    <s v="UN"/>
    <n v="482"/>
    <n v="6.22"/>
    <n v="2998.04"/>
    <x v="1"/>
    <x v="7"/>
    <n v="96.4"/>
    <n v="983.35712000000012"/>
    <n v="599.60800000000006"/>
    <n v="5"/>
    <n v="2.4"/>
    <x v="0"/>
    <x v="1"/>
    <x v="2"/>
  </r>
  <r>
    <x v="512"/>
    <x v="512"/>
    <x v="7"/>
    <s v="UN"/>
    <n v="551"/>
    <n v="5.24"/>
    <n v="2887.2400000000002"/>
    <x v="1"/>
    <x v="7"/>
    <n v="78.7"/>
    <n v="626.82976000000008"/>
    <n v="412.38800000000003"/>
    <n v="7.0012706480304949"/>
    <n v="1.7139745916515428"/>
    <x v="0"/>
    <x v="1"/>
    <x v="3"/>
  </r>
  <r>
    <x v="512"/>
    <x v="512"/>
    <x v="7"/>
    <s v="UN"/>
    <n v="0"/>
    <n v="3.52"/>
    <n v="0"/>
    <x v="1"/>
    <x v="7"/>
    <n v="53"/>
    <n v="283.57119999999998"/>
    <n v="186.56"/>
    <n v="0"/>
    <n v="0"/>
    <x v="0"/>
    <x v="1"/>
    <x v="0"/>
  </r>
  <r>
    <x v="361"/>
    <x v="361"/>
    <x v="7"/>
    <s v="UN"/>
    <n v="392"/>
    <n v="70"/>
    <n v="27440"/>
    <x v="1"/>
    <x v="7"/>
    <n v="754"/>
    <n v="63336"/>
    <n v="52780"/>
    <n v="0.519893899204244"/>
    <n v="23.081632653061227"/>
    <x v="1"/>
    <x v="2"/>
    <x v="0"/>
  </r>
  <r>
    <x v="100"/>
    <x v="100"/>
    <x v="7"/>
    <s v="UN"/>
    <n v="490"/>
    <n v="74"/>
    <n v="36260"/>
    <x v="1"/>
    <x v="7"/>
    <n v="792"/>
    <n v="72087.839999999997"/>
    <n v="58608"/>
    <n v="0.61868686868686873"/>
    <n v="19.395918367346937"/>
    <x v="1"/>
    <x v="2"/>
    <x v="0"/>
  </r>
  <r>
    <x v="466"/>
    <x v="466"/>
    <x v="7"/>
    <s v="UN"/>
    <n v="279"/>
    <n v="4.12"/>
    <n v="1149.48"/>
    <x v="1"/>
    <x v="7"/>
    <n v="34.799999999999997"/>
    <n v="255.20928000000001"/>
    <n v="143.376"/>
    <n v="8.0172413793103452"/>
    <n v="1.4967741935483869"/>
    <x v="0"/>
    <x v="0"/>
    <x v="3"/>
  </r>
  <r>
    <x v="543"/>
    <x v="543"/>
    <x v="7"/>
    <s v="UN"/>
    <n v="110"/>
    <n v="7.65"/>
    <n v="841.5"/>
    <x v="1"/>
    <x v="7"/>
    <n v="55"/>
    <n v="782.59500000000003"/>
    <n v="420.75"/>
    <n v="2"/>
    <n v="6"/>
    <x v="0"/>
    <x v="1"/>
    <x v="0"/>
  </r>
  <r>
    <x v="543"/>
    <x v="543"/>
    <x v="7"/>
    <s v="UN"/>
    <n v="489"/>
    <n v="1.82"/>
    <n v="889.98"/>
    <x v="1"/>
    <x v="7"/>
    <n v="97.7"/>
    <n v="222.26750000000004"/>
    <n v="177.81400000000002"/>
    <n v="5.0051177072671438"/>
    <n v="2.397546012269939"/>
    <x v="0"/>
    <x v="1"/>
    <x v="2"/>
  </r>
  <r>
    <x v="101"/>
    <x v="101"/>
    <x v="7"/>
    <s v="UN"/>
    <n v="0"/>
    <n v="5.96"/>
    <n v="0"/>
    <x v="1"/>
    <x v="7"/>
    <n v="40"/>
    <n v="393.36"/>
    <n v="238.4"/>
    <n v="0"/>
    <n v="0"/>
    <x v="0"/>
    <x v="1"/>
    <x v="0"/>
  </r>
  <r>
    <x v="102"/>
    <x v="102"/>
    <x v="7"/>
    <s v="UN"/>
    <n v="1031"/>
    <n v="5.42"/>
    <n v="5588.0199999999995"/>
    <x v="1"/>
    <x v="7"/>
    <n v="64.400000000000006"/>
    <n v="652.71976000000006"/>
    <n v="349.048"/>
    <n v="16.009316770186334"/>
    <n v="0.7495635305528614"/>
    <x v="0"/>
    <x v="0"/>
    <x v="1"/>
  </r>
  <r>
    <x v="550"/>
    <x v="550"/>
    <x v="7"/>
    <s v="UN"/>
    <n v="889"/>
    <n v="31"/>
    <n v="27559"/>
    <x v="1"/>
    <x v="7"/>
    <n v="996"/>
    <n v="45387.72"/>
    <n v="30876"/>
    <n v="0.89257028112449799"/>
    <n v="13.444319460067492"/>
    <x v="0"/>
    <x v="2"/>
    <x v="0"/>
  </r>
  <r>
    <x v="550"/>
    <x v="550"/>
    <x v="7"/>
    <s v="UN"/>
    <n v="1022"/>
    <n v="38"/>
    <n v="38836"/>
    <x v="1"/>
    <x v="7"/>
    <n v="541"/>
    <n v="24669.599999999999"/>
    <n v="20558"/>
    <n v="1.8890942698706099"/>
    <n v="6.3522504892367913"/>
    <x v="0"/>
    <x v="2"/>
    <x v="0"/>
  </r>
  <r>
    <x v="531"/>
    <x v="531"/>
    <x v="7"/>
    <s v="UN"/>
    <n v="40"/>
    <n v="3.03"/>
    <n v="121.19999999999999"/>
    <x v="1"/>
    <x v="7"/>
    <n v="103"/>
    <n v="530.553"/>
    <n v="312.08999999999997"/>
    <n v="0.38834951456310679"/>
    <n v="30.900000000000002"/>
    <x v="0"/>
    <x v="1"/>
    <x v="0"/>
  </r>
  <r>
    <x v="531"/>
    <x v="531"/>
    <x v="7"/>
    <s v="UN"/>
    <n v="499"/>
    <n v="4.6500000000000004"/>
    <n v="2320.3500000000004"/>
    <x v="1"/>
    <x v="7"/>
    <n v="55.4"/>
    <n v="437.93700000000007"/>
    <n v="257.61"/>
    <n v="9.0072202166064983"/>
    <n v="1.3322645290581163"/>
    <x v="0"/>
    <x v="1"/>
    <x v="3"/>
  </r>
  <r>
    <x v="491"/>
    <x v="491"/>
    <x v="7"/>
    <s v="UN"/>
    <n v="0"/>
    <n v="58"/>
    <n v="0"/>
    <x v="1"/>
    <x v="7"/>
    <n v="695"/>
    <n v="76185.899999999994"/>
    <n v="40310"/>
    <n v="0"/>
    <n v="0"/>
    <x v="1"/>
    <x v="2"/>
    <x v="0"/>
  </r>
  <r>
    <x v="532"/>
    <x v="532"/>
    <x v="7"/>
    <s v="UN"/>
    <n v="830"/>
    <n v="5.22"/>
    <n v="4332.5999999999995"/>
    <x v="1"/>
    <x v="7"/>
    <n v="46.1"/>
    <n v="320.05385999999999"/>
    <n v="240.642"/>
    <n v="18.004338394793926"/>
    <n v="0.6665060240963856"/>
    <x v="0"/>
    <x v="0"/>
    <x v="1"/>
  </r>
  <r>
    <x v="290"/>
    <x v="290"/>
    <x v="7"/>
    <s v="UN"/>
    <n v="233"/>
    <n v="1.55"/>
    <n v="361.15000000000003"/>
    <x v="1"/>
    <x v="7"/>
    <n v="92"/>
    <n v="262.38399999999996"/>
    <n v="142.6"/>
    <n v="2.5326086956521738"/>
    <n v="4.7381974248927037"/>
    <x v="0"/>
    <x v="0"/>
    <x v="0"/>
  </r>
  <r>
    <x v="290"/>
    <x v="290"/>
    <x v="7"/>
    <s v="UN"/>
    <n v="265"/>
    <n v="2.88"/>
    <n v="763.19999999999993"/>
    <x v="1"/>
    <x v="7"/>
    <n v="52.9"/>
    <n v="201.10463999999999"/>
    <n v="152.352"/>
    <n v="5.0094517958412101"/>
    <n v="2.3954716981132074"/>
    <x v="0"/>
    <x v="0"/>
    <x v="2"/>
  </r>
  <r>
    <x v="213"/>
    <x v="213"/>
    <x v="7"/>
    <s v="UN"/>
    <n v="180"/>
    <n v="7.51"/>
    <n v="1351.8"/>
    <x v="1"/>
    <x v="7"/>
    <n v="109"/>
    <n v="1080.5388"/>
    <n v="818.59"/>
    <n v="1.6513761467889909"/>
    <n v="7.2666666666666666"/>
    <x v="0"/>
    <x v="0"/>
    <x v="0"/>
  </r>
  <r>
    <x v="467"/>
    <x v="467"/>
    <x v="7"/>
    <s v="UN"/>
    <n v="203"/>
    <n v="38"/>
    <n v="7714"/>
    <x v="1"/>
    <x v="7"/>
    <n v="613"/>
    <n v="37037.46"/>
    <n v="23294"/>
    <n v="0.33115823817292006"/>
    <n v="36.236453201970441"/>
    <x v="2"/>
    <x v="2"/>
    <x v="0"/>
  </r>
  <r>
    <x v="467"/>
    <x v="467"/>
    <x v="7"/>
    <s v="UN"/>
    <n v="105"/>
    <n v="67"/>
    <n v="7035"/>
    <x v="1"/>
    <x v="7"/>
    <n v="432"/>
    <n v="36469.440000000002"/>
    <n v="28944"/>
    <n v="0.24305555555555555"/>
    <n v="49.371428571428574"/>
    <x v="2"/>
    <x v="2"/>
    <x v="0"/>
  </r>
  <r>
    <x v="291"/>
    <x v="291"/>
    <x v="7"/>
    <s v="UN"/>
    <n v="140"/>
    <n v="3.48"/>
    <n v="487.2"/>
    <x v="1"/>
    <x v="7"/>
    <n v="77"/>
    <n v="396.58079999999995"/>
    <n v="267.95999999999998"/>
    <n v="1.8181818181818181"/>
    <n v="6.6000000000000005"/>
    <x v="0"/>
    <x v="1"/>
    <x v="0"/>
  </r>
  <r>
    <x v="292"/>
    <x v="292"/>
    <x v="7"/>
    <s v="UN"/>
    <n v="121"/>
    <n v="1.48"/>
    <n v="179.07999999999998"/>
    <x v="1"/>
    <x v="7"/>
    <n v="116"/>
    <n v="221.46720000000002"/>
    <n v="171.68"/>
    <n v="1.0431034482758621"/>
    <n v="11.504132231404958"/>
    <x v="0"/>
    <x v="1"/>
    <x v="0"/>
  </r>
  <r>
    <x v="104"/>
    <x v="104"/>
    <x v="7"/>
    <s v="UN"/>
    <n v="0"/>
    <n v="2.36"/>
    <n v="0"/>
    <x v="1"/>
    <x v="7"/>
    <n v="97.5"/>
    <n v="365.85900000000004"/>
    <n v="230.1"/>
    <n v="0"/>
    <n v="0"/>
    <x v="0"/>
    <x v="1"/>
    <x v="0"/>
  </r>
  <r>
    <x v="105"/>
    <x v="105"/>
    <x v="7"/>
    <s v="UN"/>
    <n v="163"/>
    <n v="7.69"/>
    <n v="1253.47"/>
    <x v="1"/>
    <x v="7"/>
    <n v="40.6"/>
    <n v="402.75605999999999"/>
    <n v="312.214"/>
    <n v="4.0147783251231521"/>
    <n v="2.9889570552147244"/>
    <x v="0"/>
    <x v="1"/>
    <x v="2"/>
  </r>
  <r>
    <x v="105"/>
    <x v="105"/>
    <x v="7"/>
    <s v="UN"/>
    <n v="273"/>
    <n v="5.97"/>
    <n v="1629.81"/>
    <x v="1"/>
    <x v="7"/>
    <n v="38.9"/>
    <n v="297.25823999999994"/>
    <n v="232.23299999999998"/>
    <n v="7.017994858611825"/>
    <n v="1.70989010989011"/>
    <x v="0"/>
    <x v="1"/>
    <x v="3"/>
  </r>
  <r>
    <x v="105"/>
    <x v="105"/>
    <x v="7"/>
    <s v="UN"/>
    <n v="446"/>
    <n v="3.58"/>
    <n v="1596.68"/>
    <x v="1"/>
    <x v="7"/>
    <n v="44.6"/>
    <n v="277.82231999999999"/>
    <n v="159.66800000000001"/>
    <n v="10"/>
    <n v="1.2"/>
    <x v="0"/>
    <x v="1"/>
    <x v="3"/>
  </r>
  <r>
    <x v="214"/>
    <x v="214"/>
    <x v="7"/>
    <s v="UN"/>
    <n v="1060"/>
    <n v="6.1"/>
    <n v="6466"/>
    <x v="1"/>
    <x v="7"/>
    <n v="96.3"/>
    <n v="869.39639999999997"/>
    <n v="587.42999999999995"/>
    <n v="11.007268951194185"/>
    <n v="1.0901886792452831"/>
    <x v="0"/>
    <x v="0"/>
    <x v="3"/>
  </r>
  <r>
    <x v="214"/>
    <x v="214"/>
    <x v="7"/>
    <s v="UN"/>
    <n v="892"/>
    <n v="3.75"/>
    <n v="3345"/>
    <x v="1"/>
    <x v="7"/>
    <n v="63.7"/>
    <n v="375.03375"/>
    <n v="238.875"/>
    <n v="14.003139717425432"/>
    <n v="0.85695067264573987"/>
    <x v="0"/>
    <x v="0"/>
    <x v="1"/>
  </r>
  <r>
    <x v="295"/>
    <x v="295"/>
    <x v="7"/>
    <s v="UN"/>
    <n v="884"/>
    <n v="6.1"/>
    <n v="5392.4"/>
    <x v="1"/>
    <x v="7"/>
    <n v="49.1"/>
    <n v="416.31889999999999"/>
    <n v="299.51"/>
    <n v="18.004073319755602"/>
    <n v="0.66651583710407236"/>
    <x v="0"/>
    <x v="0"/>
    <x v="1"/>
  </r>
  <r>
    <x v="493"/>
    <x v="493"/>
    <x v="7"/>
    <s v="UN"/>
    <n v="213"/>
    <n v="3.58"/>
    <n v="762.54"/>
    <x v="1"/>
    <x v="7"/>
    <n v="119"/>
    <n v="775.35640000000001"/>
    <n v="426.02"/>
    <n v="1.7899159663865547"/>
    <n v="6.704225352112676"/>
    <x v="0"/>
    <x v="0"/>
    <x v="0"/>
  </r>
  <r>
    <x v="296"/>
    <x v="296"/>
    <x v="7"/>
    <s v="UN"/>
    <n v="394"/>
    <n v="4.53"/>
    <n v="1784.8200000000002"/>
    <x v="1"/>
    <x v="7"/>
    <n v="134"/>
    <n v="959.09160000000008"/>
    <n v="607.02"/>
    <n v="2.9402985074626864"/>
    <n v="4.0812182741116754"/>
    <x v="0"/>
    <x v="0"/>
    <x v="0"/>
  </r>
  <r>
    <x v="296"/>
    <x v="296"/>
    <x v="7"/>
    <s v="UN"/>
    <n v="1149"/>
    <n v="2.82"/>
    <n v="3240.18"/>
    <x v="1"/>
    <x v="7"/>
    <n v="71.8"/>
    <n v="251.07023999999998"/>
    <n v="202.47599999999997"/>
    <n v="16.002785515320333"/>
    <n v="0.74986945169712793"/>
    <x v="0"/>
    <x v="0"/>
    <x v="1"/>
  </r>
  <r>
    <x v="107"/>
    <x v="107"/>
    <x v="7"/>
    <s v="UN"/>
    <n v="956"/>
    <n v="2.2799999999999998"/>
    <n v="2179.6799999999998"/>
    <x v="1"/>
    <x v="7"/>
    <n v="103"/>
    <n v="302.94359999999995"/>
    <n v="234.83999999999997"/>
    <n v="9.2815533980582519"/>
    <n v="1.2928870292887029"/>
    <x v="0"/>
    <x v="0"/>
    <x v="3"/>
  </r>
  <r>
    <x v="107"/>
    <x v="107"/>
    <x v="7"/>
    <s v="UN"/>
    <n v="377"/>
    <n v="3.43"/>
    <n v="1293.1100000000001"/>
    <x v="1"/>
    <x v="7"/>
    <n v="50"/>
    <n v="214.375"/>
    <n v="171.5"/>
    <n v="7.54"/>
    <n v="1.5915119363395225"/>
    <x v="0"/>
    <x v="0"/>
    <x v="3"/>
  </r>
  <r>
    <x v="215"/>
    <x v="215"/>
    <x v="7"/>
    <s v="UN"/>
    <n v="1196"/>
    <n v="50"/>
    <n v="59800"/>
    <x v="1"/>
    <x v="7"/>
    <n v="997"/>
    <n v="83748"/>
    <n v="49850"/>
    <n v="1.1995987963891674"/>
    <n v="10.003344481605351"/>
    <x v="1"/>
    <x v="2"/>
    <x v="0"/>
  </r>
  <r>
    <x v="215"/>
    <x v="215"/>
    <x v="7"/>
    <s v="UN"/>
    <n v="398"/>
    <n v="56"/>
    <n v="22288"/>
    <x v="1"/>
    <x v="7"/>
    <n v="420"/>
    <n v="36220.800000000003"/>
    <n v="23520"/>
    <n v="0.94761904761904758"/>
    <n v="12.663316582914574"/>
    <x v="1"/>
    <x v="2"/>
    <x v="0"/>
  </r>
  <r>
    <x v="297"/>
    <x v="297"/>
    <x v="7"/>
    <s v="UN"/>
    <n v="676"/>
    <n v="4.87"/>
    <n v="3292.12"/>
    <x v="1"/>
    <x v="7"/>
    <n v="52"/>
    <n v="417.846"/>
    <n v="253.24"/>
    <n v="13"/>
    <n v="0.92307692307692313"/>
    <x v="0"/>
    <x v="1"/>
    <x v="1"/>
  </r>
  <r>
    <x v="108"/>
    <x v="108"/>
    <x v="7"/>
    <s v="UN"/>
    <n v="28"/>
    <n v="1.98"/>
    <n v="55.44"/>
    <x v="1"/>
    <x v="7"/>
    <n v="95"/>
    <n v="289.67399999999998"/>
    <n v="188.1"/>
    <n v="0.29473684210526313"/>
    <n v="40.714285714285715"/>
    <x v="0"/>
    <x v="0"/>
    <x v="0"/>
  </r>
  <r>
    <x v="298"/>
    <x v="298"/>
    <x v="7"/>
    <s v="UN"/>
    <n v="188"/>
    <n v="33"/>
    <n v="6204"/>
    <x v="1"/>
    <x v="7"/>
    <n v="563"/>
    <n v="23781.119999999999"/>
    <n v="18579"/>
    <n v="0.3339253996447602"/>
    <n v="35.936170212765958"/>
    <x v="2"/>
    <x v="2"/>
    <x v="0"/>
  </r>
  <r>
    <x v="405"/>
    <x v="405"/>
    <x v="7"/>
    <s v="UN"/>
    <n v="159"/>
    <n v="68"/>
    <n v="10812"/>
    <x v="1"/>
    <x v="7"/>
    <n v="552"/>
    <n v="51424.32"/>
    <n v="37536"/>
    <n v="0.28804347826086957"/>
    <n v="41.660377358490564"/>
    <x v="1"/>
    <x v="2"/>
    <x v="0"/>
  </r>
  <r>
    <x v="110"/>
    <x v="110"/>
    <x v="7"/>
    <s v="UN"/>
    <n v="1286"/>
    <n v="78"/>
    <n v="100308"/>
    <x v="1"/>
    <x v="7"/>
    <n v="441"/>
    <n v="65356.2"/>
    <n v="34398"/>
    <n v="2.9160997732426304"/>
    <n v="4.1150855365474337"/>
    <x v="1"/>
    <x v="2"/>
    <x v="0"/>
  </r>
  <r>
    <x v="513"/>
    <x v="513"/>
    <x v="7"/>
    <s v="UN"/>
    <n v="495"/>
    <n v="1.81"/>
    <n v="895.95"/>
    <x v="1"/>
    <x v="7"/>
    <n v="148"/>
    <n v="348.24400000000003"/>
    <n v="267.88"/>
    <n v="3.3445945945945947"/>
    <n v="3.5878787878787879"/>
    <x v="0"/>
    <x v="0"/>
    <x v="2"/>
  </r>
  <r>
    <x v="513"/>
    <x v="513"/>
    <x v="7"/>
    <s v="UN"/>
    <n v="290"/>
    <n v="3.04"/>
    <n v="881.6"/>
    <x v="1"/>
    <x v="7"/>
    <n v="51"/>
    <n v="288.37439999999998"/>
    <n v="155.04"/>
    <n v="5.6862745098039218"/>
    <n v="2.1103448275862067"/>
    <x v="0"/>
    <x v="0"/>
    <x v="2"/>
  </r>
  <r>
    <x v="111"/>
    <x v="111"/>
    <x v="7"/>
    <s v="UN"/>
    <n v="59"/>
    <n v="7.4"/>
    <n v="436.6"/>
    <x v="1"/>
    <x v="7"/>
    <n v="29.2"/>
    <n v="378.14"/>
    <n v="216.08"/>
    <n v="2.0205479452054793"/>
    <n v="5.9389830508474581"/>
    <x v="0"/>
    <x v="0"/>
    <x v="0"/>
  </r>
  <r>
    <x v="111"/>
    <x v="111"/>
    <x v="7"/>
    <s v="UN"/>
    <n v="1394"/>
    <n v="2.63"/>
    <n v="3666.22"/>
    <x v="1"/>
    <x v="7"/>
    <n v="82"/>
    <n v="349.36919999999998"/>
    <n v="215.66"/>
    <n v="17"/>
    <n v="0.70588235294117652"/>
    <x v="0"/>
    <x v="0"/>
    <x v="1"/>
  </r>
  <r>
    <x v="111"/>
    <x v="111"/>
    <x v="7"/>
    <s v="UN"/>
    <n v="360"/>
    <n v="4"/>
    <n v="1440"/>
    <x v="1"/>
    <x v="7"/>
    <n v="40"/>
    <n v="289.60000000000002"/>
    <n v="160"/>
    <n v="9"/>
    <n v="1.3333333333333333"/>
    <x v="0"/>
    <x v="0"/>
    <x v="3"/>
  </r>
  <r>
    <x v="112"/>
    <x v="112"/>
    <x v="7"/>
    <s v="UN"/>
    <n v="220"/>
    <n v="5.92"/>
    <n v="1302.4000000000001"/>
    <x v="1"/>
    <x v="7"/>
    <n v="44"/>
    <n v="341.22880000000004"/>
    <n v="260.48"/>
    <n v="5"/>
    <n v="2.4"/>
    <x v="0"/>
    <x v="0"/>
    <x v="2"/>
  </r>
  <r>
    <x v="406"/>
    <x v="406"/>
    <x v="7"/>
    <s v="UN"/>
    <n v="312"/>
    <n v="6.38"/>
    <n v="1990.56"/>
    <x v="1"/>
    <x v="7"/>
    <n v="77.900000000000006"/>
    <n v="909.51365999999996"/>
    <n v="497.00200000000001"/>
    <n v="4.005134788189987"/>
    <n v="2.9961538461538462"/>
    <x v="0"/>
    <x v="1"/>
    <x v="2"/>
  </r>
  <r>
    <x v="406"/>
    <x v="406"/>
    <x v="7"/>
    <s v="UN"/>
    <n v="213"/>
    <n v="3.14"/>
    <n v="668.82"/>
    <x v="1"/>
    <x v="7"/>
    <n v="150"/>
    <n v="819.54"/>
    <n v="471"/>
    <n v="1.42"/>
    <n v="8.4507042253521139"/>
    <x v="0"/>
    <x v="1"/>
    <x v="0"/>
  </r>
  <r>
    <x v="406"/>
    <x v="406"/>
    <x v="7"/>
    <s v="UN"/>
    <n v="775"/>
    <n v="2.62"/>
    <n v="2030.5"/>
    <x v="1"/>
    <x v="7"/>
    <n v="86.1"/>
    <n v="406.04760000000005"/>
    <n v="225.58199999999999"/>
    <n v="9.0011614401858306"/>
    <n v="1.3331612903225807"/>
    <x v="0"/>
    <x v="1"/>
    <x v="3"/>
  </r>
  <r>
    <x v="216"/>
    <x v="216"/>
    <x v="7"/>
    <s v="UN"/>
    <n v="1429"/>
    <n v="2.86"/>
    <n v="4086.9399999999996"/>
    <x v="1"/>
    <x v="7"/>
    <n v="89.3"/>
    <n v="452.05445999999995"/>
    <n v="255.39799999999997"/>
    <n v="16.002239641657336"/>
    <n v="0.74989503149055281"/>
    <x v="0"/>
    <x v="0"/>
    <x v="1"/>
  </r>
  <r>
    <x v="115"/>
    <x v="115"/>
    <x v="7"/>
    <s v="UN"/>
    <n v="271"/>
    <n v="4.2300000000000004"/>
    <n v="1146.3300000000002"/>
    <x v="1"/>
    <x v="7"/>
    <n v="136"/>
    <n v="701.84160000000008"/>
    <n v="575.28000000000009"/>
    <n v="1.9926470588235294"/>
    <n v="6.0221402214022142"/>
    <x v="0"/>
    <x v="0"/>
    <x v="0"/>
  </r>
  <r>
    <x v="115"/>
    <x v="115"/>
    <x v="7"/>
    <s v="UN"/>
    <n v="232"/>
    <n v="2.82"/>
    <n v="654.24"/>
    <x v="1"/>
    <x v="7"/>
    <n v="78"/>
    <n v="314.5428"/>
    <n v="219.95999999999998"/>
    <n v="2.9743589743589745"/>
    <n v="4.0344827586206895"/>
    <x v="0"/>
    <x v="0"/>
    <x v="0"/>
  </r>
  <r>
    <x v="218"/>
    <x v="218"/>
    <x v="7"/>
    <s v="UN"/>
    <n v="0"/>
    <n v="3.77"/>
    <n v="0"/>
    <x v="1"/>
    <x v="7"/>
    <n v="123"/>
    <n v="718.75049999999999"/>
    <n v="463.71"/>
    <n v="0"/>
    <n v="0"/>
    <x v="0"/>
    <x v="1"/>
    <x v="0"/>
  </r>
  <r>
    <x v="116"/>
    <x v="116"/>
    <x v="7"/>
    <s v="UN"/>
    <n v="1090"/>
    <n v="1.59"/>
    <n v="1733.1000000000001"/>
    <x v="1"/>
    <x v="7"/>
    <n v="118"/>
    <n v="352.72559999999999"/>
    <n v="187.62"/>
    <n v="9.2372881355932197"/>
    <n v="1.2990825688073395"/>
    <x v="0"/>
    <x v="0"/>
    <x v="3"/>
  </r>
  <r>
    <x v="407"/>
    <x v="407"/>
    <x v="7"/>
    <s v="UN"/>
    <n v="147"/>
    <n v="6.25"/>
    <n v="918.75"/>
    <x v="1"/>
    <x v="7"/>
    <n v="55"/>
    <n v="484.6875"/>
    <n v="343.75"/>
    <n v="2.6727272727272728"/>
    <n v="4.4897959183673466"/>
    <x v="0"/>
    <x v="1"/>
    <x v="0"/>
  </r>
  <r>
    <x v="407"/>
    <x v="407"/>
    <x v="7"/>
    <s v="UN"/>
    <n v="571"/>
    <n v="5.08"/>
    <n v="2900.68"/>
    <x v="1"/>
    <x v="7"/>
    <n v="51.9"/>
    <n v="345.38411999999994"/>
    <n v="263.65199999999999"/>
    <n v="11.001926782273603"/>
    <n v="1.0907180385288966"/>
    <x v="0"/>
    <x v="1"/>
    <x v="3"/>
  </r>
  <r>
    <x v="407"/>
    <x v="407"/>
    <x v="7"/>
    <s v="UN"/>
    <n v="819"/>
    <n v="2.09"/>
    <n v="1711.7099999999998"/>
    <x v="1"/>
    <x v="7"/>
    <n v="90.9"/>
    <n v="227.97720000000001"/>
    <n v="189.98099999999999"/>
    <n v="9.009900990099009"/>
    <n v="1.331868131868132"/>
    <x v="0"/>
    <x v="1"/>
    <x v="3"/>
  </r>
  <r>
    <x v="514"/>
    <x v="514"/>
    <x v="7"/>
    <s v="UN"/>
    <n v="54"/>
    <n v="5.93"/>
    <n v="320.21999999999997"/>
    <x v="1"/>
    <x v="7"/>
    <n v="141"/>
    <n v="1513.3952999999999"/>
    <n v="836.13"/>
    <n v="0.38297872340425532"/>
    <n v="31.333333333333332"/>
    <x v="0"/>
    <x v="1"/>
    <x v="0"/>
  </r>
  <r>
    <x v="514"/>
    <x v="514"/>
    <x v="7"/>
    <s v="UN"/>
    <n v="50"/>
    <n v="4.95"/>
    <n v="247.5"/>
    <x v="1"/>
    <x v="7"/>
    <n v="131"/>
    <n v="1069.9425000000001"/>
    <n v="648.45000000000005"/>
    <n v="0.38167938931297712"/>
    <n v="31.439999999999998"/>
    <x v="0"/>
    <x v="1"/>
    <x v="0"/>
  </r>
  <r>
    <x v="514"/>
    <x v="514"/>
    <x v="7"/>
    <s v="UN"/>
    <n v="174"/>
    <n v="1.4"/>
    <n v="243.6"/>
    <x v="1"/>
    <x v="7"/>
    <n v="83"/>
    <n v="185.92"/>
    <n v="116.19999999999999"/>
    <n v="2.0963855421686746"/>
    <n v="5.7241379310344831"/>
    <x v="0"/>
    <x v="1"/>
    <x v="0"/>
  </r>
  <r>
    <x v="363"/>
    <x v="363"/>
    <x v="7"/>
    <s v="UN"/>
    <n v="495"/>
    <n v="1.1499999999999999"/>
    <n v="569.25"/>
    <x v="1"/>
    <x v="7"/>
    <n v="74"/>
    <n v="130.203"/>
    <n v="85.1"/>
    <n v="6.6891891891891895"/>
    <n v="1.7939393939393939"/>
    <x v="0"/>
    <x v="2"/>
    <x v="3"/>
  </r>
  <r>
    <x v="409"/>
    <x v="409"/>
    <x v="7"/>
    <s v="UN"/>
    <n v="533"/>
    <n v="3.43"/>
    <n v="1828.19"/>
    <x v="1"/>
    <x v="7"/>
    <n v="146"/>
    <n v="861.34160000000008"/>
    <n v="500.78000000000003"/>
    <n v="3.6506849315068495"/>
    <n v="3.2870544090056284"/>
    <x v="0"/>
    <x v="0"/>
    <x v="2"/>
  </r>
  <r>
    <x v="409"/>
    <x v="409"/>
    <x v="7"/>
    <s v="UN"/>
    <n v="347"/>
    <n v="6.17"/>
    <n v="2140.9899999999998"/>
    <x v="1"/>
    <x v="7"/>
    <n v="104"/>
    <n v="782.8495999999999"/>
    <n v="641.67999999999995"/>
    <n v="3.3365384615384617"/>
    <n v="3.5965417867435159"/>
    <x v="0"/>
    <x v="0"/>
    <x v="2"/>
  </r>
  <r>
    <x v="117"/>
    <x v="117"/>
    <x v="7"/>
    <s v="UN"/>
    <n v="1736"/>
    <n v="2.4300000000000002"/>
    <n v="4218.4800000000005"/>
    <x v="1"/>
    <x v="7"/>
    <n v="96.4"/>
    <n v="339.66540000000009"/>
    <n v="234.25200000000004"/>
    <n v="18.008298755186722"/>
    <n v="0.66635944700460825"/>
    <x v="0"/>
    <x v="0"/>
    <x v="1"/>
  </r>
  <r>
    <x v="117"/>
    <x v="117"/>
    <x v="7"/>
    <s v="UN"/>
    <n v="72"/>
    <n v="2.77"/>
    <n v="199.44"/>
    <x v="1"/>
    <x v="7"/>
    <n v="66"/>
    <n v="219.38399999999999"/>
    <n v="182.82"/>
    <n v="1.0909090909090908"/>
    <n v="11"/>
    <x v="0"/>
    <x v="0"/>
    <x v="0"/>
  </r>
  <r>
    <x v="118"/>
    <x v="118"/>
    <x v="7"/>
    <s v="UN"/>
    <n v="342"/>
    <n v="3.8"/>
    <n v="1299.5999999999999"/>
    <x v="1"/>
    <x v="7"/>
    <n v="124"/>
    <n v="565.44000000000005"/>
    <n v="471.2"/>
    <n v="2.7580645161290325"/>
    <n v="4.3508771929824555"/>
    <x v="0"/>
    <x v="0"/>
    <x v="0"/>
  </r>
  <r>
    <x v="494"/>
    <x v="494"/>
    <x v="7"/>
    <s v="UN"/>
    <n v="251"/>
    <n v="6.78"/>
    <n v="1701.78"/>
    <x v="1"/>
    <x v="7"/>
    <n v="25.1"/>
    <n v="275.68836000000005"/>
    <n v="170.17800000000003"/>
    <n v="10"/>
    <n v="1.2"/>
    <x v="0"/>
    <x v="1"/>
    <x v="3"/>
  </r>
  <r>
    <x v="219"/>
    <x v="219"/>
    <x v="7"/>
    <s v="UN"/>
    <n v="948"/>
    <n v="5.1100000000000003"/>
    <n v="4844.2800000000007"/>
    <x v="1"/>
    <x v="7"/>
    <n v="79"/>
    <n v="722.60509999999999"/>
    <n v="403.69"/>
    <n v="12"/>
    <n v="1"/>
    <x v="0"/>
    <x v="0"/>
    <x v="1"/>
  </r>
  <r>
    <x v="221"/>
    <x v="221"/>
    <x v="7"/>
    <s v="UN"/>
    <n v="108"/>
    <n v="4.3899999999999997"/>
    <n v="474.11999999999995"/>
    <x v="1"/>
    <x v="7"/>
    <n v="140"/>
    <n v="1137.0099999999998"/>
    <n v="614.59999999999991"/>
    <n v="0.77142857142857146"/>
    <n v="15.555555555555555"/>
    <x v="0"/>
    <x v="1"/>
    <x v="0"/>
  </r>
  <r>
    <x v="299"/>
    <x v="299"/>
    <x v="7"/>
    <s v="UN"/>
    <n v="1040"/>
    <n v="2.31"/>
    <n v="2402.4"/>
    <x v="1"/>
    <x v="7"/>
    <n v="124"/>
    <n v="538.50720000000001"/>
    <n v="286.44"/>
    <n v="8.387096774193548"/>
    <n v="1.4307692307692308"/>
    <x v="0"/>
    <x v="1"/>
    <x v="3"/>
  </r>
  <r>
    <x v="299"/>
    <x v="299"/>
    <x v="7"/>
    <s v="UN"/>
    <n v="1408"/>
    <n v="1.48"/>
    <n v="2083.84"/>
    <x v="1"/>
    <x v="7"/>
    <n v="149"/>
    <n v="412.37240000000003"/>
    <n v="220.52"/>
    <n v="9.4496644295302019"/>
    <n v="1.2698863636363635"/>
    <x v="0"/>
    <x v="1"/>
    <x v="3"/>
  </r>
  <r>
    <x v="119"/>
    <x v="119"/>
    <x v="7"/>
    <s v="UN"/>
    <n v="153"/>
    <n v="3.42"/>
    <n v="523.26"/>
    <x v="1"/>
    <x v="7"/>
    <n v="0"/>
    <n v="0"/>
    <n v="0"/>
    <n v="0"/>
    <n v="0"/>
    <x v="0"/>
    <x v="0"/>
    <x v="4"/>
  </r>
  <r>
    <x v="364"/>
    <x v="364"/>
    <x v="7"/>
    <s v="UN"/>
    <n v="1104"/>
    <n v="3.87"/>
    <n v="4272.4800000000005"/>
    <x v="1"/>
    <x v="7"/>
    <n v="84.9"/>
    <n v="568.41399000000001"/>
    <n v="328.56300000000005"/>
    <n v="13.003533568904592"/>
    <n v="0.92282608695652191"/>
    <x v="0"/>
    <x v="1"/>
    <x v="1"/>
  </r>
  <r>
    <x v="410"/>
    <x v="410"/>
    <x v="7"/>
    <s v="UN"/>
    <n v="0"/>
    <n v="7.49"/>
    <n v="0"/>
    <x v="1"/>
    <x v="7"/>
    <n v="42.8"/>
    <n v="577.02959999999996"/>
    <n v="320.572"/>
    <n v="0"/>
    <n v="0"/>
    <x v="0"/>
    <x v="0"/>
    <x v="0"/>
  </r>
  <r>
    <x v="410"/>
    <x v="410"/>
    <x v="7"/>
    <s v="UN"/>
    <n v="557"/>
    <n v="3.58"/>
    <n v="1994.06"/>
    <x v="1"/>
    <x v="7"/>
    <n v="92.8"/>
    <n v="451.82463999999999"/>
    <n v="332.22399999999999"/>
    <n v="6.0021551724137936"/>
    <n v="1.9992818671454218"/>
    <x v="0"/>
    <x v="0"/>
    <x v="3"/>
  </r>
  <r>
    <x v="410"/>
    <x v="410"/>
    <x v="7"/>
    <s v="UN"/>
    <n v="672"/>
    <n v="4.82"/>
    <n v="3239.04"/>
    <x v="1"/>
    <x v="7"/>
    <n v="56"/>
    <n v="434.57120000000003"/>
    <n v="269.92"/>
    <n v="12"/>
    <n v="1"/>
    <x v="0"/>
    <x v="0"/>
    <x v="1"/>
  </r>
  <r>
    <x v="534"/>
    <x v="534"/>
    <x v="7"/>
    <s v="UN"/>
    <n v="337"/>
    <n v="71"/>
    <n v="23927"/>
    <x v="1"/>
    <x v="7"/>
    <n v="728"/>
    <n v="93038.399999999994"/>
    <n v="51688"/>
    <n v="0.46291208791208793"/>
    <n v="25.922848664688427"/>
    <x v="1"/>
    <x v="2"/>
    <x v="0"/>
  </r>
  <r>
    <x v="120"/>
    <x v="120"/>
    <x v="8"/>
    <s v="UN"/>
    <n v="741"/>
    <n v="44"/>
    <n v="32604"/>
    <x v="1"/>
    <x v="7"/>
    <n v="608"/>
    <n v="42803.199999999997"/>
    <n v="26752"/>
    <n v="1.21875"/>
    <n v="9.8461538461538467"/>
    <x v="1"/>
    <x v="2"/>
    <x v="0"/>
  </r>
  <r>
    <x v="121"/>
    <x v="121"/>
    <x v="8"/>
    <s v="UN"/>
    <n v="120"/>
    <n v="6.89"/>
    <n v="826.8"/>
    <x v="1"/>
    <x v="7"/>
    <n v="59.7"/>
    <n v="534.73289999999997"/>
    <n v="411.33300000000003"/>
    <n v="2.0100502512562812"/>
    <n v="5.9700000000000006"/>
    <x v="0"/>
    <x v="1"/>
    <x v="0"/>
  </r>
  <r>
    <x v="535"/>
    <x v="535"/>
    <x v="8"/>
    <s v="UN"/>
    <n v="1250"/>
    <n v="2.2999999999999998"/>
    <n v="2875"/>
    <x v="1"/>
    <x v="7"/>
    <n v="96.1"/>
    <n v="360.27889999999991"/>
    <n v="221.02999999999997"/>
    <n v="13.007284079084288"/>
    <n v="0.92255999999999994"/>
    <x v="0"/>
    <x v="0"/>
    <x v="1"/>
  </r>
  <r>
    <x v="365"/>
    <x v="365"/>
    <x v="8"/>
    <s v="UN"/>
    <n v="490"/>
    <n v="3.75"/>
    <n v="1837.5"/>
    <x v="1"/>
    <x v="7"/>
    <n v="128"/>
    <n v="619.20000000000005"/>
    <n v="480"/>
    <n v="3.828125"/>
    <n v="3.1346938775510202"/>
    <x v="0"/>
    <x v="0"/>
    <x v="2"/>
  </r>
  <r>
    <x v="122"/>
    <x v="122"/>
    <x v="8"/>
    <s v="UN"/>
    <n v="1138"/>
    <n v="4.84"/>
    <n v="5507.92"/>
    <x v="1"/>
    <x v="7"/>
    <n v="66.900000000000006"/>
    <n v="531.02544"/>
    <n v="323.79599999999999"/>
    <n v="17.010463378176382"/>
    <n v="0.70544815465729349"/>
    <x v="0"/>
    <x v="1"/>
    <x v="1"/>
  </r>
  <r>
    <x v="469"/>
    <x v="469"/>
    <x v="8"/>
    <s v="UN"/>
    <n v="257"/>
    <n v="5.43"/>
    <n v="1395.51"/>
    <x v="1"/>
    <x v="7"/>
    <n v="64.2"/>
    <n v="460.15992"/>
    <n v="348.60599999999999"/>
    <n v="4.0031152647975077"/>
    <n v="2.9976653696498055"/>
    <x v="0"/>
    <x v="0"/>
    <x v="2"/>
  </r>
  <r>
    <x v="300"/>
    <x v="300"/>
    <x v="8"/>
    <s v="UN"/>
    <n v="54"/>
    <n v="62"/>
    <n v="3348"/>
    <x v="1"/>
    <x v="7"/>
    <n v="867"/>
    <n v="92994.42"/>
    <n v="53754"/>
    <n v="6.228373702422145E-2"/>
    <n v="192.66666666666669"/>
    <x v="1"/>
    <x v="2"/>
    <x v="0"/>
  </r>
  <r>
    <x v="300"/>
    <x v="300"/>
    <x v="8"/>
    <s v="UN"/>
    <n v="663"/>
    <n v="47"/>
    <n v="31161"/>
    <x v="1"/>
    <x v="7"/>
    <n v="942"/>
    <n v="78807.72"/>
    <n v="44274"/>
    <n v="0.70382165605095537"/>
    <n v="17.049773755656108"/>
    <x v="1"/>
    <x v="2"/>
    <x v="0"/>
  </r>
  <r>
    <x v="300"/>
    <x v="300"/>
    <x v="8"/>
    <s v="UN"/>
    <n v="790"/>
    <n v="40"/>
    <n v="31600"/>
    <x v="1"/>
    <x v="7"/>
    <n v="815"/>
    <n v="61614"/>
    <n v="32600"/>
    <n v="0.96932515337423308"/>
    <n v="12.379746835443038"/>
    <x v="1"/>
    <x v="2"/>
    <x v="0"/>
  </r>
  <r>
    <x v="300"/>
    <x v="300"/>
    <x v="8"/>
    <s v="UN"/>
    <n v="1449"/>
    <n v="44"/>
    <n v="63756"/>
    <x v="1"/>
    <x v="7"/>
    <n v="921"/>
    <n v="53896.92"/>
    <n v="40524"/>
    <n v="1.5732899022801303"/>
    <n v="7.6273291925465836"/>
    <x v="1"/>
    <x v="2"/>
    <x v="0"/>
  </r>
  <r>
    <x v="224"/>
    <x v="224"/>
    <x v="8"/>
    <s v="UN"/>
    <n v="35"/>
    <n v="52"/>
    <n v="1820"/>
    <x v="1"/>
    <x v="7"/>
    <n v="549"/>
    <n v="51671.88"/>
    <n v="28548"/>
    <n v="6.3752276867030971E-2"/>
    <n v="188.2285714285714"/>
    <x v="1"/>
    <x v="2"/>
    <x v="0"/>
  </r>
  <r>
    <x v="470"/>
    <x v="470"/>
    <x v="8"/>
    <s v="UN"/>
    <n v="19"/>
    <n v="5.04"/>
    <n v="95.76"/>
    <x v="1"/>
    <x v="7"/>
    <n v="150"/>
    <n v="1315.44"/>
    <n v="756"/>
    <n v="0.12666666666666668"/>
    <n v="94.73684210526315"/>
    <x v="0"/>
    <x v="0"/>
    <x v="0"/>
  </r>
  <r>
    <x v="470"/>
    <x v="470"/>
    <x v="8"/>
    <s v="UN"/>
    <n v="1077"/>
    <n v="7"/>
    <n v="7539"/>
    <x v="1"/>
    <x v="7"/>
    <n v="89.7"/>
    <n v="866.50199999999995"/>
    <n v="627.9"/>
    <n v="12.006688963210703"/>
    <n v="0.99944289693593313"/>
    <x v="0"/>
    <x v="0"/>
    <x v="1"/>
  </r>
  <r>
    <x v="470"/>
    <x v="470"/>
    <x v="8"/>
    <s v="UN"/>
    <n v="109"/>
    <n v="7"/>
    <n v="763"/>
    <x v="1"/>
    <x v="7"/>
    <n v="27.1"/>
    <n v="256.09500000000003"/>
    <n v="189.70000000000002"/>
    <n v="4.0221402214022142"/>
    <n v="2.9834862385321101"/>
    <x v="0"/>
    <x v="0"/>
    <x v="2"/>
  </r>
  <r>
    <x v="366"/>
    <x v="366"/>
    <x v="8"/>
    <s v="UN"/>
    <n v="181"/>
    <n v="3.4"/>
    <n v="615.4"/>
    <x v="1"/>
    <x v="7"/>
    <n v="61"/>
    <n v="365.024"/>
    <n v="207.4"/>
    <n v="2.9672131147540983"/>
    <n v="4.0441988950276242"/>
    <x v="0"/>
    <x v="1"/>
    <x v="0"/>
  </r>
  <r>
    <x v="536"/>
    <x v="536"/>
    <x v="8"/>
    <s v="UN"/>
    <n v="69"/>
    <n v="4.5999999999999996"/>
    <n v="317.39999999999998"/>
    <x v="1"/>
    <x v="7"/>
    <n v="83"/>
    <n v="633.78800000000001"/>
    <n v="381.79999999999995"/>
    <n v="0.83132530120481929"/>
    <n v="14.434782608695652"/>
    <x v="0"/>
    <x v="1"/>
    <x v="0"/>
  </r>
  <r>
    <x v="225"/>
    <x v="225"/>
    <x v="8"/>
    <s v="UN"/>
    <n v="98"/>
    <n v="3.5"/>
    <n v="343"/>
    <x v="1"/>
    <x v="7"/>
    <n v="128"/>
    <n v="685.44"/>
    <n v="448"/>
    <n v="0.765625"/>
    <n v="15.673469387755102"/>
    <x v="0"/>
    <x v="1"/>
    <x v="0"/>
  </r>
  <r>
    <x v="412"/>
    <x v="412"/>
    <x v="8"/>
    <s v="UN"/>
    <n v="83"/>
    <n v="7.01"/>
    <n v="581.82999999999993"/>
    <x v="1"/>
    <x v="7"/>
    <n v="41.2"/>
    <n v="410.11304000000001"/>
    <n v="288.81200000000001"/>
    <n v="2.0145631067961163"/>
    <n v="5.9566265060240973"/>
    <x v="0"/>
    <x v="1"/>
    <x v="0"/>
  </r>
  <r>
    <x v="412"/>
    <x v="412"/>
    <x v="8"/>
    <s v="UN"/>
    <n v="696"/>
    <n v="3.32"/>
    <n v="2310.7199999999998"/>
    <x v="1"/>
    <x v="7"/>
    <n v="87"/>
    <n v="346.60799999999995"/>
    <n v="288.83999999999997"/>
    <n v="8"/>
    <n v="1.5"/>
    <x v="0"/>
    <x v="1"/>
    <x v="3"/>
  </r>
  <r>
    <x v="123"/>
    <x v="123"/>
    <x v="8"/>
    <s v="UN"/>
    <n v="216"/>
    <n v="1.71"/>
    <n v="369.36"/>
    <x v="1"/>
    <x v="7"/>
    <n v="64"/>
    <n v="204.65279999999998"/>
    <n v="109.44"/>
    <n v="3.375"/>
    <n v="3.5555555555555554"/>
    <x v="0"/>
    <x v="1"/>
    <x v="2"/>
  </r>
  <r>
    <x v="367"/>
    <x v="367"/>
    <x v="8"/>
    <s v="UN"/>
    <n v="867"/>
    <n v="1.97"/>
    <n v="1707.99"/>
    <x v="1"/>
    <x v="7"/>
    <n v="143"/>
    <n v="343.68619999999993"/>
    <n v="281.70999999999998"/>
    <n v="6.0629370629370634"/>
    <n v="1.9792387543252594"/>
    <x v="0"/>
    <x v="0"/>
    <x v="3"/>
  </r>
  <r>
    <x v="413"/>
    <x v="413"/>
    <x v="8"/>
    <s v="UN"/>
    <n v="74"/>
    <n v="3.49"/>
    <n v="258.26"/>
    <x v="1"/>
    <x v="7"/>
    <n v="79"/>
    <n v="465.94990000000007"/>
    <n v="275.71000000000004"/>
    <n v="0.93670886075949367"/>
    <n v="12.810810810810811"/>
    <x v="0"/>
    <x v="1"/>
    <x v="0"/>
  </r>
  <r>
    <x v="515"/>
    <x v="515"/>
    <x v="8"/>
    <s v="UN"/>
    <n v="0"/>
    <n v="6.53"/>
    <n v="0"/>
    <x v="1"/>
    <x v="7"/>
    <n v="84"/>
    <n v="1009.2768"/>
    <n v="548.52"/>
    <n v="0"/>
    <n v="0"/>
    <x v="0"/>
    <x v="0"/>
    <x v="0"/>
  </r>
  <r>
    <x v="515"/>
    <x v="515"/>
    <x v="8"/>
    <s v="UN"/>
    <n v="616"/>
    <n v="3.16"/>
    <n v="1946.5600000000002"/>
    <x v="1"/>
    <x v="7"/>
    <n v="87.9"/>
    <n v="480.53172000000001"/>
    <n v="277.76400000000001"/>
    <n v="7.0079635949943109"/>
    <n v="1.7123376623376625"/>
    <x v="0"/>
    <x v="0"/>
    <x v="3"/>
  </r>
  <r>
    <x v="561"/>
    <x v="561"/>
    <x v="8"/>
    <s v="UN"/>
    <n v="865"/>
    <n v="6.81"/>
    <n v="5890.65"/>
    <x v="1"/>
    <x v="7"/>
    <n v="96.1"/>
    <n v="1007.8391399999999"/>
    <n v="654.44099999999992"/>
    <n v="9.0010405827263273"/>
    <n v="1.333179190751445"/>
    <x v="0"/>
    <x v="0"/>
    <x v="3"/>
  </r>
  <r>
    <x v="561"/>
    <x v="561"/>
    <x v="8"/>
    <s v="UN"/>
    <n v="0"/>
    <n v="2.12"/>
    <n v="0"/>
    <x v="1"/>
    <x v="7"/>
    <n v="87.9"/>
    <n v="350.33423999999997"/>
    <n v="186.34800000000001"/>
    <n v="0"/>
    <n v="0"/>
    <x v="0"/>
    <x v="0"/>
    <x v="0"/>
  </r>
  <r>
    <x v="561"/>
    <x v="561"/>
    <x v="8"/>
    <s v="UN"/>
    <n v="70"/>
    <n v="3.39"/>
    <n v="237.3"/>
    <x v="1"/>
    <x v="7"/>
    <n v="57"/>
    <n v="295.64190000000002"/>
    <n v="193.23000000000002"/>
    <n v="1.2280701754385965"/>
    <n v="9.7714285714285705"/>
    <x v="0"/>
    <x v="0"/>
    <x v="0"/>
  </r>
  <r>
    <x v="368"/>
    <x v="368"/>
    <x v="8"/>
    <s v="UN"/>
    <n v="0"/>
    <n v="5.59"/>
    <n v="0"/>
    <x v="1"/>
    <x v="7"/>
    <n v="75"/>
    <n v="712.72500000000002"/>
    <n v="419.25"/>
    <n v="0"/>
    <n v="0"/>
    <x v="0"/>
    <x v="1"/>
    <x v="0"/>
  </r>
  <r>
    <x v="368"/>
    <x v="368"/>
    <x v="8"/>
    <s v="UN"/>
    <n v="460"/>
    <n v="3.02"/>
    <n v="1389.2"/>
    <x v="1"/>
    <x v="7"/>
    <n v="107"/>
    <n v="568.72640000000001"/>
    <n v="323.14"/>
    <n v="4.2990654205607477"/>
    <n v="2.7913043478260868"/>
    <x v="0"/>
    <x v="1"/>
    <x v="2"/>
  </r>
  <r>
    <x v="472"/>
    <x v="472"/>
    <x v="8"/>
    <s v="UN"/>
    <n v="803"/>
    <n v="2.61"/>
    <n v="2095.83"/>
    <x v="1"/>
    <x v="7"/>
    <n v="73"/>
    <n v="356.29110000000003"/>
    <n v="190.53"/>
    <n v="11"/>
    <n v="1.0909090909090908"/>
    <x v="0"/>
    <x v="1"/>
    <x v="3"/>
  </r>
  <r>
    <x v="495"/>
    <x v="495"/>
    <x v="8"/>
    <s v="UN"/>
    <n v="163"/>
    <n v="3.15"/>
    <n v="513.44999999999993"/>
    <x v="1"/>
    <x v="7"/>
    <n v="135"/>
    <n v="586.84500000000003"/>
    <n v="425.25"/>
    <n v="1.2074074074074075"/>
    <n v="9.9386503067484657"/>
    <x v="0"/>
    <x v="0"/>
    <x v="0"/>
  </r>
  <r>
    <x v="369"/>
    <x v="369"/>
    <x v="8"/>
    <s v="UN"/>
    <n v="224"/>
    <n v="4.3899999999999997"/>
    <n v="983.3599999999999"/>
    <x v="1"/>
    <x v="7"/>
    <n v="74.5"/>
    <n v="493.85304999999994"/>
    <n v="327.05499999999995"/>
    <n v="3.0067114093959733"/>
    <n v="3.9910714285714284"/>
    <x v="0"/>
    <x v="0"/>
    <x v="2"/>
  </r>
  <r>
    <x v="516"/>
    <x v="516"/>
    <x v="8"/>
    <s v="UN"/>
    <n v="74"/>
    <n v="2.2400000000000002"/>
    <n v="165.76000000000002"/>
    <x v="1"/>
    <x v="7"/>
    <n v="137"/>
    <n v="435.76960000000008"/>
    <n v="306.88000000000005"/>
    <n v="0.54014598540145986"/>
    <n v="22.216216216216218"/>
    <x v="0"/>
    <x v="1"/>
    <x v="0"/>
  </r>
  <r>
    <x v="227"/>
    <x v="227"/>
    <x v="8"/>
    <s v="UN"/>
    <n v="82"/>
    <n v="7.77"/>
    <n v="637.14"/>
    <x v="1"/>
    <x v="7"/>
    <n v="81.8"/>
    <n v="1074.1403399999999"/>
    <n v="635.5859999999999"/>
    <n v="1.0024449877750612"/>
    <n v="11.970731707317073"/>
    <x v="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9BBB86-3039-4DD3-B6DA-B07883D7A633}" name="TablaDinámica1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>
  <location ref="A1:B564" firstHeaderRow="1" firstDataRow="1" firstDataCol="1"/>
  <pivotFields count="18">
    <pivotField axis="axisRow" compact="0" outline="0" showAll="0" sortType="descending">
      <items count="563">
        <item x="301"/>
        <item x="228"/>
        <item x="302"/>
        <item x="0"/>
        <item x="125"/>
        <item x="126"/>
        <item x="127"/>
        <item x="128"/>
        <item x="129"/>
        <item x="130"/>
        <item x="1"/>
        <item x="2"/>
        <item x="229"/>
        <item x="414"/>
        <item x="303"/>
        <item x="230"/>
        <item x="131"/>
        <item x="3"/>
        <item x="132"/>
        <item x="231"/>
        <item x="304"/>
        <item x="133"/>
        <item x="232"/>
        <item x="473"/>
        <item x="305"/>
        <item x="415"/>
        <item x="517"/>
        <item x="4"/>
        <item x="5"/>
        <item x="233"/>
        <item x="6"/>
        <item x="544"/>
        <item x="134"/>
        <item x="370"/>
        <item x="416"/>
        <item x="474"/>
        <item x="135"/>
        <item x="545"/>
        <item x="136"/>
        <item x="417"/>
        <item x="7"/>
        <item x="234"/>
        <item x="137"/>
        <item x="138"/>
        <item x="306"/>
        <item x="556"/>
        <item x="235"/>
        <item x="418"/>
        <item x="307"/>
        <item x="557"/>
        <item x="236"/>
        <item x="475"/>
        <item x="371"/>
        <item x="308"/>
        <item x="139"/>
        <item x="419"/>
        <item x="546"/>
        <item x="8"/>
        <item x="9"/>
        <item x="140"/>
        <item x="476"/>
        <item x="372"/>
        <item x="10"/>
        <item x="237"/>
        <item x="238"/>
        <item x="239"/>
        <item x="141"/>
        <item x="420"/>
        <item x="421"/>
        <item x="142"/>
        <item x="240"/>
        <item x="496"/>
        <item x="422"/>
        <item x="423"/>
        <item x="143"/>
        <item x="497"/>
        <item x="424"/>
        <item x="309"/>
        <item x="241"/>
        <item x="498"/>
        <item x="242"/>
        <item x="310"/>
        <item x="144"/>
        <item x="311"/>
        <item x="243"/>
        <item x="373"/>
        <item x="244"/>
        <item x="312"/>
        <item x="245"/>
        <item x="145"/>
        <item x="146"/>
        <item x="313"/>
        <item x="425"/>
        <item x="246"/>
        <item x="11"/>
        <item x="147"/>
        <item x="558"/>
        <item x="12"/>
        <item x="426"/>
        <item x="314"/>
        <item x="148"/>
        <item x="551"/>
        <item x="374"/>
        <item x="315"/>
        <item x="247"/>
        <item x="499"/>
        <item x="316"/>
        <item x="375"/>
        <item x="13"/>
        <item x="149"/>
        <item x="500"/>
        <item x="248"/>
        <item x="14"/>
        <item x="518"/>
        <item x="150"/>
        <item x="15"/>
        <item x="317"/>
        <item x="151"/>
        <item x="16"/>
        <item x="152"/>
        <item x="427"/>
        <item x="376"/>
        <item x="477"/>
        <item x="478"/>
        <item x="17"/>
        <item x="18"/>
        <item x="479"/>
        <item x="480"/>
        <item x="153"/>
        <item x="154"/>
        <item x="155"/>
        <item x="19"/>
        <item x="156"/>
        <item x="519"/>
        <item x="428"/>
        <item x="157"/>
        <item x="429"/>
        <item x="158"/>
        <item x="377"/>
        <item x="430"/>
        <item x="159"/>
        <item x="160"/>
        <item x="431"/>
        <item x="161"/>
        <item x="378"/>
        <item x="249"/>
        <item x="20"/>
        <item x="537"/>
        <item x="21"/>
        <item x="162"/>
        <item x="379"/>
        <item x="250"/>
        <item x="380"/>
        <item x="22"/>
        <item x="318"/>
        <item x="23"/>
        <item x="163"/>
        <item x="432"/>
        <item x="251"/>
        <item x="433"/>
        <item x="252"/>
        <item x="319"/>
        <item x="434"/>
        <item x="435"/>
        <item x="436"/>
        <item x="253"/>
        <item x="24"/>
        <item x="25"/>
        <item x="164"/>
        <item x="26"/>
        <item x="254"/>
        <item x="255"/>
        <item x="256"/>
        <item x="552"/>
        <item x="27"/>
        <item x="28"/>
        <item x="381"/>
        <item x="320"/>
        <item x="165"/>
        <item x="437"/>
        <item x="321"/>
        <item x="29"/>
        <item x="322"/>
        <item x="30"/>
        <item x="31"/>
        <item x="166"/>
        <item x="323"/>
        <item x="257"/>
        <item x="324"/>
        <item x="520"/>
        <item x="32"/>
        <item x="325"/>
        <item x="258"/>
        <item x="382"/>
        <item x="33"/>
        <item x="501"/>
        <item x="34"/>
        <item x="259"/>
        <item x="35"/>
        <item x="326"/>
        <item x="36"/>
        <item x="37"/>
        <item x="38"/>
        <item x="502"/>
        <item x="481"/>
        <item x="383"/>
        <item x="39"/>
        <item x="40"/>
        <item x="384"/>
        <item x="260"/>
        <item x="521"/>
        <item x="167"/>
        <item x="327"/>
        <item x="168"/>
        <item x="169"/>
        <item x="41"/>
        <item x="170"/>
        <item x="42"/>
        <item x="43"/>
        <item x="261"/>
        <item x="44"/>
        <item x="262"/>
        <item x="171"/>
        <item x="328"/>
        <item x="482"/>
        <item x="45"/>
        <item x="503"/>
        <item x="329"/>
        <item x="438"/>
        <item x="330"/>
        <item x="263"/>
        <item x="331"/>
        <item x="385"/>
        <item x="172"/>
        <item x="538"/>
        <item x="332"/>
        <item x="46"/>
        <item x="264"/>
        <item x="173"/>
        <item x="439"/>
        <item x="483"/>
        <item x="440"/>
        <item x="504"/>
        <item x="47"/>
        <item x="174"/>
        <item x="48"/>
        <item x="333"/>
        <item x="175"/>
        <item x="265"/>
        <item x="441"/>
        <item x="176"/>
        <item x="49"/>
        <item x="266"/>
        <item x="177"/>
        <item x="522"/>
        <item x="50"/>
        <item x="51"/>
        <item x="386"/>
        <item x="523"/>
        <item x="267"/>
        <item x="178"/>
        <item x="179"/>
        <item x="539"/>
        <item x="484"/>
        <item x="180"/>
        <item x="268"/>
        <item x="52"/>
        <item x="181"/>
        <item x="442"/>
        <item x="53"/>
        <item x="182"/>
        <item x="183"/>
        <item x="524"/>
        <item x="54"/>
        <item x="55"/>
        <item x="505"/>
        <item x="269"/>
        <item x="525"/>
        <item x="387"/>
        <item x="388"/>
        <item x="184"/>
        <item x="56"/>
        <item x="443"/>
        <item x="185"/>
        <item x="506"/>
        <item x="270"/>
        <item x="57"/>
        <item x="271"/>
        <item x="58"/>
        <item x="59"/>
        <item x="526"/>
        <item x="444"/>
        <item x="389"/>
        <item x="334"/>
        <item x="335"/>
        <item x="186"/>
        <item x="336"/>
        <item x="60"/>
        <item x="390"/>
        <item x="61"/>
        <item x="485"/>
        <item x="337"/>
        <item x="338"/>
        <item x="445"/>
        <item x="62"/>
        <item x="187"/>
        <item x="63"/>
        <item x="272"/>
        <item x="273"/>
        <item x="188"/>
        <item x="391"/>
        <item x="446"/>
        <item x="339"/>
        <item x="392"/>
        <item x="189"/>
        <item x="274"/>
        <item x="64"/>
        <item x="275"/>
        <item x="276"/>
        <item x="393"/>
        <item x="65"/>
        <item x="340"/>
        <item x="66"/>
        <item x="553"/>
        <item x="67"/>
        <item x="68"/>
        <item x="394"/>
        <item x="277"/>
        <item x="341"/>
        <item x="278"/>
        <item x="447"/>
        <item x="448"/>
        <item x="395"/>
        <item x="342"/>
        <item x="69"/>
        <item x="527"/>
        <item x="70"/>
        <item x="343"/>
        <item x="71"/>
        <item x="449"/>
        <item x="190"/>
        <item x="279"/>
        <item x="554"/>
        <item x="396"/>
        <item x="528"/>
        <item x="397"/>
        <item x="486"/>
        <item x="72"/>
        <item x="191"/>
        <item x="280"/>
        <item x="559"/>
        <item x="73"/>
        <item x="344"/>
        <item x="74"/>
        <item x="450"/>
        <item x="192"/>
        <item x="345"/>
        <item x="547"/>
        <item x="346"/>
        <item x="398"/>
        <item x="347"/>
        <item x="75"/>
        <item x="193"/>
        <item x="487"/>
        <item x="507"/>
        <item x="281"/>
        <item x="348"/>
        <item x="76"/>
        <item x="529"/>
        <item x="349"/>
        <item x="488"/>
        <item x="194"/>
        <item x="350"/>
        <item x="282"/>
        <item x="77"/>
        <item x="78"/>
        <item x="351"/>
        <item x="352"/>
        <item x="195"/>
        <item x="451"/>
        <item x="540"/>
        <item x="399"/>
        <item x="79"/>
        <item x="80"/>
        <item x="196"/>
        <item x="197"/>
        <item x="452"/>
        <item x="198"/>
        <item x="81"/>
        <item x="453"/>
        <item x="199"/>
        <item x="283"/>
        <item x="548"/>
        <item x="353"/>
        <item x="454"/>
        <item x="200"/>
        <item x="455"/>
        <item x="201"/>
        <item x="82"/>
        <item x="202"/>
        <item x="400"/>
        <item x="456"/>
        <item x="549"/>
        <item x="83"/>
        <item x="555"/>
        <item x="508"/>
        <item x="84"/>
        <item x="85"/>
        <item x="354"/>
        <item x="86"/>
        <item x="457"/>
        <item x="87"/>
        <item x="203"/>
        <item x="88"/>
        <item x="458"/>
        <item x="284"/>
        <item x="89"/>
        <item x="355"/>
        <item x="285"/>
        <item x="90"/>
        <item x="401"/>
        <item x="459"/>
        <item x="460"/>
        <item x="402"/>
        <item x="461"/>
        <item x="204"/>
        <item x="541"/>
        <item x="489"/>
        <item x="509"/>
        <item x="530"/>
        <item x="510"/>
        <item x="462"/>
        <item x="205"/>
        <item x="286"/>
        <item x="356"/>
        <item x="206"/>
        <item x="91"/>
        <item x="463"/>
        <item x="287"/>
        <item x="464"/>
        <item x="92"/>
        <item x="465"/>
        <item x="207"/>
        <item x="490"/>
        <item x="403"/>
        <item x="93"/>
        <item x="357"/>
        <item x="94"/>
        <item x="208"/>
        <item x="95"/>
        <item x="209"/>
        <item x="288"/>
        <item x="96"/>
        <item x="560"/>
        <item x="210"/>
        <item x="358"/>
        <item x="97"/>
        <item x="98"/>
        <item x="359"/>
        <item x="360"/>
        <item x="511"/>
        <item x="542"/>
        <item x="404"/>
        <item x="512"/>
        <item x="361"/>
        <item x="99"/>
        <item x="100"/>
        <item x="466"/>
        <item x="211"/>
        <item x="543"/>
        <item x="289"/>
        <item x="101"/>
        <item x="102"/>
        <item x="212"/>
        <item x="550"/>
        <item x="531"/>
        <item x="491"/>
        <item x="532"/>
        <item x="362"/>
        <item x="103"/>
        <item x="290"/>
        <item x="213"/>
        <item x="492"/>
        <item x="467"/>
        <item x="291"/>
        <item x="292"/>
        <item x="104"/>
        <item x="293"/>
        <item x="105"/>
        <item x="294"/>
        <item x="106"/>
        <item x="214"/>
        <item x="295"/>
        <item x="493"/>
        <item x="296"/>
        <item x="107"/>
        <item x="215"/>
        <item x="297"/>
        <item x="108"/>
        <item x="298"/>
        <item x="405"/>
        <item x="109"/>
        <item x="110"/>
        <item x="513"/>
        <item x="111"/>
        <item x="112"/>
        <item x="113"/>
        <item x="406"/>
        <item x="216"/>
        <item x="114"/>
        <item x="115"/>
        <item x="217"/>
        <item x="218"/>
        <item x="468"/>
        <item x="116"/>
        <item x="407"/>
        <item x="408"/>
        <item x="514"/>
        <item x="363"/>
        <item x="409"/>
        <item x="117"/>
        <item x="118"/>
        <item x="494"/>
        <item x="219"/>
        <item x="220"/>
        <item x="533"/>
        <item x="221"/>
        <item x="299"/>
        <item x="119"/>
        <item x="364"/>
        <item x="410"/>
        <item x="222"/>
        <item x="534"/>
        <item x="120"/>
        <item x="223"/>
        <item x="121"/>
        <item x="535"/>
        <item x="365"/>
        <item x="122"/>
        <item x="469"/>
        <item x="300"/>
        <item x="224"/>
        <item x="470"/>
        <item x="366"/>
        <item x="536"/>
        <item x="225"/>
        <item x="411"/>
        <item x="412"/>
        <item x="123"/>
        <item x="367"/>
        <item x="413"/>
        <item x="471"/>
        <item x="515"/>
        <item x="561"/>
        <item x="124"/>
        <item x="368"/>
        <item x="472"/>
        <item x="495"/>
        <item x="369"/>
        <item x="226"/>
        <item x="516"/>
        <item x="2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dataField="1"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0"/>
  </rowFields>
  <rowItems count="563">
    <i>
      <x v="276"/>
    </i>
    <i>
      <x v="245"/>
    </i>
    <i>
      <x v="337"/>
    </i>
    <i>
      <x v="502"/>
    </i>
    <i>
      <x v="429"/>
    </i>
    <i>
      <x v="476"/>
    </i>
    <i>
      <x v="466"/>
    </i>
    <i>
      <x v="121"/>
    </i>
    <i>
      <x v="449"/>
    </i>
    <i>
      <x v="428"/>
    </i>
    <i>
      <x v="156"/>
    </i>
    <i>
      <x v="58"/>
    </i>
    <i>
      <x v="399"/>
    </i>
    <i>
      <x v="487"/>
    </i>
    <i>
      <x v="69"/>
    </i>
    <i>
      <x v="379"/>
    </i>
    <i>
      <x v="221"/>
    </i>
    <i>
      <x v="18"/>
    </i>
    <i>
      <x v="129"/>
    </i>
    <i>
      <x v="524"/>
    </i>
    <i>
      <x v="1"/>
    </i>
    <i>
      <x v="331"/>
    </i>
    <i>
      <x v="81"/>
    </i>
    <i>
      <x v="7"/>
    </i>
    <i>
      <x v="200"/>
    </i>
    <i>
      <x v="365"/>
    </i>
    <i>
      <x v="450"/>
    </i>
    <i>
      <x v="113"/>
    </i>
    <i>
      <x v="415"/>
    </i>
    <i>
      <x v="269"/>
    </i>
    <i>
      <x v="75"/>
    </i>
    <i>
      <x v="540"/>
    </i>
    <i>
      <x v="233"/>
    </i>
    <i>
      <x v="500"/>
    </i>
    <i>
      <x v="251"/>
    </i>
    <i>
      <x v="9"/>
    </i>
    <i>
      <x v="71"/>
    </i>
    <i>
      <x v="241"/>
    </i>
    <i>
      <x v="21"/>
    </i>
    <i>
      <x v="54"/>
    </i>
    <i>
      <x v="38"/>
    </i>
    <i>
      <x v="146"/>
    </i>
    <i>
      <x v="381"/>
    </i>
    <i>
      <x v="16"/>
    </i>
    <i>
      <x v="231"/>
    </i>
    <i>
      <x v="509"/>
    </i>
    <i>
      <x v="364"/>
    </i>
    <i>
      <x v="127"/>
    </i>
    <i>
      <x v="388"/>
    </i>
    <i>
      <x v="390"/>
    </i>
    <i>
      <x v="334"/>
    </i>
    <i>
      <x v="532"/>
    </i>
    <i>
      <x v="205"/>
    </i>
    <i>
      <x v="372"/>
    </i>
    <i>
      <x v="172"/>
    </i>
    <i>
      <x v="167"/>
    </i>
    <i>
      <x v="234"/>
    </i>
    <i>
      <x v="91"/>
    </i>
    <i>
      <x v="464"/>
    </i>
    <i>
      <x v="403"/>
    </i>
    <i>
      <x v="478"/>
    </i>
    <i>
      <x v="51"/>
    </i>
    <i>
      <x v="383"/>
    </i>
    <i>
      <x v="102"/>
    </i>
    <i>
      <x v="199"/>
    </i>
    <i>
      <x v="229"/>
    </i>
    <i>
      <x v="59"/>
    </i>
    <i>
      <x v="193"/>
    </i>
    <i>
      <x v="333"/>
    </i>
    <i>
      <x v="496"/>
    </i>
    <i>
      <x v="295"/>
    </i>
    <i>
      <x v="343"/>
    </i>
    <i>
      <x v="451"/>
    </i>
    <i>
      <x v="28"/>
    </i>
    <i>
      <x v="282"/>
    </i>
    <i>
      <x v="283"/>
    </i>
    <i>
      <x v="141"/>
    </i>
    <i>
      <x v="52"/>
    </i>
    <i>
      <x v="533"/>
    </i>
    <i>
      <x v="116"/>
    </i>
    <i>
      <x v="445"/>
    </i>
    <i>
      <x v="50"/>
    </i>
    <i>
      <x v="227"/>
    </i>
    <i>
      <x v="5"/>
    </i>
    <i>
      <x v="408"/>
    </i>
    <i>
      <x v="541"/>
    </i>
    <i>
      <x v="422"/>
    </i>
    <i>
      <x v="499"/>
    </i>
    <i>
      <x v="278"/>
    </i>
    <i>
      <x v="201"/>
    </i>
    <i>
      <x v="418"/>
    </i>
    <i>
      <x v="302"/>
    </i>
    <i>
      <x v="49"/>
    </i>
    <i>
      <x v="132"/>
    </i>
    <i>
      <x v="86"/>
    </i>
    <i>
      <x v="391"/>
    </i>
    <i>
      <x v="375"/>
    </i>
    <i>
      <x v="400"/>
    </i>
    <i>
      <x v="260"/>
    </i>
    <i>
      <x v="416"/>
    </i>
    <i>
      <x v="64"/>
    </i>
    <i>
      <x v="483"/>
    </i>
    <i>
      <x v="358"/>
    </i>
    <i>
      <x v="88"/>
    </i>
    <i>
      <x v="6"/>
    </i>
    <i>
      <x v="376"/>
    </i>
    <i>
      <x v="224"/>
    </i>
    <i>
      <x v="140"/>
    </i>
    <i>
      <x v="208"/>
    </i>
    <i>
      <x v="48"/>
    </i>
    <i>
      <x v="96"/>
    </i>
    <i>
      <x v="474"/>
    </i>
    <i>
      <x v="366"/>
    </i>
    <i>
      <x v="512"/>
    </i>
    <i>
      <x v="349"/>
    </i>
    <i>
      <x v="22"/>
    </i>
    <i>
      <x v="359"/>
    </i>
    <i>
      <x v="80"/>
    </i>
    <i>
      <x v="313"/>
    </i>
    <i>
      <x v="380"/>
    </i>
    <i>
      <x v="489"/>
    </i>
    <i>
      <x v="197"/>
    </i>
    <i>
      <x v="11"/>
    </i>
    <i>
      <x v="248"/>
    </i>
    <i>
      <x v="78"/>
    </i>
    <i>
      <x v="95"/>
    </i>
    <i>
      <x v="550"/>
    </i>
    <i>
      <x v="100"/>
    </i>
    <i>
      <x v="92"/>
    </i>
    <i>
      <x v="206"/>
    </i>
    <i>
      <x v="271"/>
    </i>
    <i>
      <x v="378"/>
    </i>
    <i>
      <x v="432"/>
    </i>
    <i>
      <x v="30"/>
    </i>
    <i>
      <x v="255"/>
    </i>
    <i>
      <x v="235"/>
    </i>
    <i>
      <x v="374"/>
    </i>
    <i>
      <x v="29"/>
    </i>
    <i>
      <x v="72"/>
    </i>
    <i>
      <x v="265"/>
    </i>
    <i>
      <x v="351"/>
    </i>
    <i>
      <x v="76"/>
    </i>
    <i>
      <x v="529"/>
    </i>
    <i>
      <x v="517"/>
    </i>
    <i>
      <x v="98"/>
    </i>
    <i>
      <x v="317"/>
    </i>
    <i>
      <x v="301"/>
    </i>
    <i>
      <x v="218"/>
    </i>
    <i>
      <x v="385"/>
    </i>
    <i>
      <x v="232"/>
    </i>
    <i>
      <x v="242"/>
    </i>
    <i>
      <x v="126"/>
    </i>
    <i>
      <x v="447"/>
    </i>
    <i>
      <x v="134"/>
    </i>
    <i>
      <x v="475"/>
    </i>
    <i>
      <x v="407"/>
    </i>
    <i>
      <x v="382"/>
    </i>
    <i>
      <x v="202"/>
    </i>
    <i>
      <x v="361"/>
    </i>
    <i>
      <x v="402"/>
    </i>
    <i>
      <x v="360"/>
    </i>
    <i>
      <x v="105"/>
    </i>
    <i>
      <x v="230"/>
    </i>
    <i>
      <x v="280"/>
    </i>
    <i>
      <x v="273"/>
    </i>
    <i>
      <x v="159"/>
    </i>
    <i>
      <x v="12"/>
    </i>
    <i>
      <x v="136"/>
    </i>
    <i>
      <x v="191"/>
    </i>
    <i>
      <x v="436"/>
    </i>
    <i>
      <x v="427"/>
    </i>
    <i>
      <x v="559"/>
    </i>
    <i>
      <x v="110"/>
    </i>
    <i>
      <x v="85"/>
    </i>
    <i>
      <x v="404"/>
    </i>
    <i>
      <x v="534"/>
    </i>
    <i>
      <x v="498"/>
    </i>
    <i>
      <x v="287"/>
    </i>
    <i>
      <x v="448"/>
    </i>
    <i>
      <x v="236"/>
    </i>
    <i>
      <x v="62"/>
    </i>
    <i>
      <x v="162"/>
    </i>
    <i>
      <x v="481"/>
    </i>
    <i>
      <x v="187"/>
    </i>
    <i>
      <x v="128"/>
    </i>
    <i>
      <x v="77"/>
    </i>
    <i>
      <x v="261"/>
    </i>
    <i>
      <x v="152"/>
    </i>
    <i>
      <x v="443"/>
    </i>
    <i>
      <x v="24"/>
    </i>
    <i>
      <x v="138"/>
    </i>
    <i>
      <x v="13"/>
    </i>
    <i>
      <x v="124"/>
    </i>
    <i>
      <x v="267"/>
    </i>
    <i>
      <x v="119"/>
    </i>
    <i>
      <x v="61"/>
    </i>
    <i>
      <x v="310"/>
    </i>
    <i>
      <x v="497"/>
    </i>
    <i>
      <x v="433"/>
    </i>
    <i>
      <x v="209"/>
    </i>
    <i>
      <x v="417"/>
    </i>
    <i>
      <x v="243"/>
    </i>
    <i>
      <x v="101"/>
    </i>
    <i>
      <x v="511"/>
    </i>
    <i>
      <x v="275"/>
    </i>
    <i>
      <x v="439"/>
    </i>
    <i>
      <x v="130"/>
    </i>
    <i>
      <x v="211"/>
    </i>
    <i>
      <x v="516"/>
    </i>
    <i>
      <x v="477"/>
    </i>
    <i>
      <x v="298"/>
    </i>
    <i>
      <x v="387"/>
    </i>
    <i>
      <x v="143"/>
    </i>
    <i>
      <x v="465"/>
    </i>
    <i>
      <x v="344"/>
    </i>
    <i>
      <x v="557"/>
    </i>
    <i>
      <x/>
    </i>
    <i>
      <x v="367"/>
    </i>
    <i>
      <x v="82"/>
    </i>
    <i>
      <x v="288"/>
    </i>
    <i>
      <x v="426"/>
    </i>
    <i>
      <x v="67"/>
    </i>
    <i>
      <x v="285"/>
    </i>
    <i>
      <x v="521"/>
    </i>
    <i>
      <x v="434"/>
    </i>
    <i>
      <x v="55"/>
    </i>
    <i>
      <x v="264"/>
    </i>
    <i>
      <x v="207"/>
    </i>
    <i>
      <x v="371"/>
    </i>
    <i>
      <x v="473"/>
    </i>
    <i>
      <x v="491"/>
    </i>
    <i>
      <x v="252"/>
    </i>
    <i>
      <x v="184"/>
    </i>
    <i>
      <x v="250"/>
    </i>
    <i>
      <x v="397"/>
    </i>
    <i>
      <x v="536"/>
    </i>
    <i>
      <x v="94"/>
    </i>
    <i>
      <x v="373"/>
    </i>
    <i>
      <x v="2"/>
    </i>
    <i>
      <x v="293"/>
    </i>
    <i>
      <x v="222"/>
    </i>
    <i>
      <x v="555"/>
    </i>
    <i>
      <x v="411"/>
    </i>
    <i>
      <x v="270"/>
    </i>
    <i>
      <x v="97"/>
    </i>
    <i>
      <x v="327"/>
    </i>
    <i>
      <x v="320"/>
    </i>
    <i>
      <x v="315"/>
    </i>
    <i>
      <x v="47"/>
    </i>
    <i>
      <x v="438"/>
    </i>
    <i>
      <x v="219"/>
    </i>
    <i>
      <x v="530"/>
    </i>
    <i>
      <x v="131"/>
    </i>
    <i>
      <x v="299"/>
    </i>
    <i>
      <x v="42"/>
    </i>
    <i>
      <x v="545"/>
    </i>
    <i>
      <x v="36"/>
    </i>
    <i>
      <x v="19"/>
    </i>
    <i>
      <x v="228"/>
    </i>
    <i>
      <x v="488"/>
    </i>
    <i>
      <x v="538"/>
    </i>
    <i>
      <x v="195"/>
    </i>
    <i>
      <x v="87"/>
    </i>
    <i>
      <x v="413"/>
    </i>
    <i>
      <x v="395"/>
    </i>
    <i>
      <x v="501"/>
    </i>
    <i>
      <x v="505"/>
    </i>
    <i>
      <x v="249"/>
    </i>
    <i>
      <x v="482"/>
    </i>
    <i>
      <x v="347"/>
    </i>
    <i>
      <x v="405"/>
    </i>
    <i>
      <x v="3"/>
    </i>
    <i>
      <x v="326"/>
    </i>
    <i>
      <x v="513"/>
    </i>
    <i>
      <x v="25"/>
    </i>
    <i>
      <x v="406"/>
    </i>
    <i>
      <x v="412"/>
    </i>
    <i>
      <x v="216"/>
    </i>
    <i>
      <x v="558"/>
    </i>
    <i>
      <x v="160"/>
    </i>
    <i>
      <x v="39"/>
    </i>
    <i>
      <x v="43"/>
    </i>
    <i>
      <x v="369"/>
    </i>
    <i>
      <x v="300"/>
    </i>
    <i>
      <x v="452"/>
    </i>
    <i>
      <x v="424"/>
    </i>
    <i>
      <x v="259"/>
    </i>
    <i>
      <x v="83"/>
    </i>
    <i>
      <x v="542"/>
    </i>
    <i>
      <x v="357"/>
    </i>
    <i>
      <x v="510"/>
    </i>
    <i>
      <x v="104"/>
    </i>
    <i>
      <x v="294"/>
    </i>
    <i>
      <x v="66"/>
    </i>
    <i>
      <x v="462"/>
    </i>
    <i>
      <x v="340"/>
    </i>
    <i>
      <x v="467"/>
    </i>
    <i>
      <x v="377"/>
    </i>
    <i>
      <x v="44"/>
    </i>
    <i>
      <x v="526"/>
    </i>
    <i>
      <x v="490"/>
    </i>
    <i>
      <x v="268"/>
    </i>
    <i>
      <x v="149"/>
    </i>
    <i>
      <x v="507"/>
    </i>
    <i>
      <x v="37"/>
    </i>
    <i>
      <x v="312"/>
    </i>
    <i>
      <x v="139"/>
    </i>
    <i>
      <x v="346"/>
    </i>
    <i>
      <x v="93"/>
    </i>
    <i>
      <x v="114"/>
    </i>
    <i>
      <x v="401"/>
    </i>
    <i>
      <x v="519"/>
    </i>
    <i>
      <x v="63"/>
    </i>
    <i>
      <x v="292"/>
    </i>
    <i>
      <x v="194"/>
    </i>
    <i>
      <x v="262"/>
    </i>
    <i>
      <x v="341"/>
    </i>
    <i>
      <x v="68"/>
    </i>
    <i>
      <x v="463"/>
    </i>
    <i>
      <x v="493"/>
    </i>
    <i>
      <x v="253"/>
    </i>
    <i>
      <x v="279"/>
    </i>
    <i>
      <x v="196"/>
    </i>
    <i>
      <x v="423"/>
    </i>
    <i>
      <x v="189"/>
    </i>
    <i>
      <x v="237"/>
    </i>
    <i>
      <x v="274"/>
    </i>
    <i>
      <x v="133"/>
    </i>
    <i>
      <x v="518"/>
    </i>
    <i>
      <x v="90"/>
    </i>
    <i>
      <x v="84"/>
    </i>
    <i>
      <x v="551"/>
    </i>
    <i>
      <x v="89"/>
    </i>
    <i>
      <x v="239"/>
    </i>
    <i>
      <x v="23"/>
    </i>
    <i>
      <x v="34"/>
    </i>
    <i>
      <x v="336"/>
    </i>
    <i>
      <x v="453"/>
    </i>
    <i>
      <x v="122"/>
    </i>
    <i>
      <x v="546"/>
    </i>
    <i>
      <x v="240"/>
    </i>
    <i>
      <x v="322"/>
    </i>
    <i>
      <x v="188"/>
    </i>
    <i>
      <x v="552"/>
    </i>
    <i>
      <x v="185"/>
    </i>
    <i>
      <x v="523"/>
    </i>
    <i>
      <x v="321"/>
    </i>
    <i>
      <x v="17"/>
    </i>
    <i>
      <x v="308"/>
    </i>
    <i>
      <x v="309"/>
    </i>
    <i>
      <x v="155"/>
    </i>
    <i>
      <x v="304"/>
    </i>
    <i>
      <x v="458"/>
    </i>
    <i>
      <x v="425"/>
    </i>
    <i>
      <x v="370"/>
    </i>
    <i>
      <x v="328"/>
    </i>
    <i>
      <x v="553"/>
    </i>
    <i>
      <x v="170"/>
    </i>
    <i>
      <x v="316"/>
    </i>
    <i>
      <x v="79"/>
    </i>
    <i>
      <x v="539"/>
    </i>
    <i>
      <x v="168"/>
    </i>
    <i>
      <x v="258"/>
    </i>
    <i>
      <x v="176"/>
    </i>
    <i>
      <x v="182"/>
    </i>
    <i>
      <x v="106"/>
    </i>
    <i>
      <x v="419"/>
    </i>
    <i>
      <x v="345"/>
    </i>
    <i>
      <x v="430"/>
    </i>
    <i>
      <x v="215"/>
    </i>
    <i>
      <x v="14"/>
    </i>
    <i>
      <x v="324"/>
    </i>
    <i>
      <x v="263"/>
    </i>
    <i>
      <x v="338"/>
    </i>
    <i>
      <x v="305"/>
    </i>
    <i>
      <x v="504"/>
    </i>
    <i>
      <x v="65"/>
    </i>
    <i>
      <x v="329"/>
    </i>
    <i>
      <x v="154"/>
    </i>
    <i>
      <x v="325"/>
    </i>
    <i>
      <x v="290"/>
    </i>
    <i>
      <x v="556"/>
    </i>
    <i>
      <x v="45"/>
    </i>
    <i>
      <x v="109"/>
    </i>
    <i>
      <x v="560"/>
    </i>
    <i>
      <x v="485"/>
    </i>
    <i>
      <x v="33"/>
    </i>
    <i>
      <x v="20"/>
    </i>
    <i>
      <x v="554"/>
    </i>
    <i>
      <x v="446"/>
    </i>
    <i>
      <x v="435"/>
    </i>
    <i>
      <x v="257"/>
    </i>
    <i>
      <x v="414"/>
    </i>
    <i>
      <x v="311"/>
    </i>
    <i>
      <x v="549"/>
    </i>
    <i>
      <x v="204"/>
    </i>
    <i>
      <x v="213"/>
    </i>
    <i>
      <x v="190"/>
    </i>
    <i>
      <x v="389"/>
    </i>
    <i>
      <x v="537"/>
    </i>
    <i>
      <x v="226"/>
    </i>
    <i>
      <x v="394"/>
    </i>
    <i>
      <x v="396"/>
    </i>
    <i>
      <x v="442"/>
    </i>
    <i>
      <x v="318"/>
    </i>
    <i>
      <x v="469"/>
    </i>
    <i>
      <x v="421"/>
    </i>
    <i>
      <x v="479"/>
    </i>
    <i>
      <x v="150"/>
    </i>
    <i>
      <x v="210"/>
    </i>
    <i>
      <x v="319"/>
    </i>
    <i>
      <x v="470"/>
    </i>
    <i>
      <x v="254"/>
    </i>
    <i>
      <x v="332"/>
    </i>
    <i>
      <x v="350"/>
    </i>
    <i>
      <x v="307"/>
    </i>
    <i>
      <x v="164"/>
    </i>
    <i>
      <x v="212"/>
    </i>
    <i>
      <x v="520"/>
    </i>
    <i>
      <x v="173"/>
    </i>
    <i>
      <x v="291"/>
    </i>
    <i>
      <x v="225"/>
    </i>
    <i>
      <x v="472"/>
    </i>
    <i>
      <x v="99"/>
    </i>
    <i>
      <x v="174"/>
    </i>
    <i>
      <x v="460"/>
    </i>
    <i>
      <x v="306"/>
    </i>
    <i>
      <x v="335"/>
    </i>
    <i>
      <x v="461"/>
    </i>
    <i>
      <x v="508"/>
    </i>
    <i>
      <x v="57"/>
    </i>
    <i>
      <x v="70"/>
    </i>
    <i>
      <x v="495"/>
    </i>
    <i>
      <x v="455"/>
    </i>
    <i>
      <x v="137"/>
    </i>
    <i>
      <x v="8"/>
    </i>
    <i>
      <x v="303"/>
    </i>
    <i>
      <x v="441"/>
    </i>
    <i>
      <x v="431"/>
    </i>
    <i>
      <x v="354"/>
    </i>
    <i>
      <x v="266"/>
    </i>
    <i>
      <x v="214"/>
    </i>
    <i>
      <x v="166"/>
    </i>
    <i>
      <x v="107"/>
    </i>
    <i>
      <x v="135"/>
    </i>
    <i>
      <x v="161"/>
    </i>
    <i>
      <x v="26"/>
    </i>
    <i>
      <x v="547"/>
    </i>
    <i>
      <x v="169"/>
    </i>
    <i>
      <x v="548"/>
    </i>
    <i>
      <x v="256"/>
    </i>
    <i>
      <x v="484"/>
    </i>
    <i>
      <x v="31"/>
    </i>
    <i>
      <x v="356"/>
    </i>
    <i>
      <x v="203"/>
    </i>
    <i>
      <x v="60"/>
    </i>
    <i>
      <x v="244"/>
    </i>
    <i>
      <x v="112"/>
    </i>
    <i>
      <x v="35"/>
    </i>
    <i>
      <x v="492"/>
    </i>
    <i>
      <x v="480"/>
    </i>
    <i>
      <x v="123"/>
    </i>
    <i>
      <x v="410"/>
    </i>
    <i>
      <x v="144"/>
    </i>
    <i>
      <x v="223"/>
    </i>
    <i>
      <x v="108"/>
    </i>
    <i>
      <x v="198"/>
    </i>
    <i>
      <x v="535"/>
    </i>
    <i>
      <x v="561"/>
    </i>
    <i>
      <x v="506"/>
    </i>
    <i>
      <x v="457"/>
    </i>
    <i>
      <x v="284"/>
    </i>
    <i>
      <x v="246"/>
    </i>
    <i>
      <x v="171"/>
    </i>
    <i>
      <x v="330"/>
    </i>
    <i>
      <x v="10"/>
    </i>
    <i>
      <x v="342"/>
    </i>
    <i>
      <x v="363"/>
    </i>
    <i>
      <x v="468"/>
    </i>
    <i>
      <x v="120"/>
    </i>
    <i>
      <x v="177"/>
    </i>
    <i>
      <x v="362"/>
    </i>
    <i>
      <x v="125"/>
    </i>
    <i>
      <x v="444"/>
    </i>
    <i>
      <x v="297"/>
    </i>
    <i>
      <x v="386"/>
    </i>
    <i>
      <x v="27"/>
    </i>
    <i>
      <x v="153"/>
    </i>
    <i>
      <x v="157"/>
    </i>
    <i>
      <x v="486"/>
    </i>
    <i>
      <x v="543"/>
    </i>
    <i>
      <x v="514"/>
    </i>
    <i>
      <x v="437"/>
    </i>
    <i>
      <x v="348"/>
    </i>
    <i>
      <x v="471"/>
    </i>
    <i>
      <x v="314"/>
    </i>
    <i>
      <x v="522"/>
    </i>
    <i>
      <x v="41"/>
    </i>
    <i>
      <x v="494"/>
    </i>
    <i>
      <x v="352"/>
    </i>
    <i>
      <x v="217"/>
    </i>
    <i>
      <x v="151"/>
    </i>
    <i>
      <x v="181"/>
    </i>
    <i>
      <x v="398"/>
    </i>
    <i>
      <x v="544"/>
    </i>
    <i>
      <x v="339"/>
    </i>
    <i>
      <x v="158"/>
    </i>
    <i>
      <x v="56"/>
    </i>
    <i>
      <x v="353"/>
    </i>
    <i>
      <x v="393"/>
    </i>
    <i>
      <x v="272"/>
    </i>
    <i>
      <x v="409"/>
    </i>
    <i>
      <x v="103"/>
    </i>
    <i>
      <x v="183"/>
    </i>
    <i>
      <x v="74"/>
    </i>
    <i>
      <x v="286"/>
    </i>
    <i>
      <x v="142"/>
    </i>
    <i>
      <x v="289"/>
    </i>
    <i>
      <x v="73"/>
    </i>
    <i>
      <x v="527"/>
    </i>
    <i>
      <x v="117"/>
    </i>
    <i>
      <x v="440"/>
    </i>
    <i>
      <x v="4"/>
    </i>
    <i>
      <x v="525"/>
    </i>
    <i>
      <x v="165"/>
    </i>
    <i>
      <x v="179"/>
    </i>
    <i>
      <x v="175"/>
    </i>
    <i>
      <x v="420"/>
    </i>
    <i>
      <x v="118"/>
    </i>
    <i>
      <x v="46"/>
    </i>
    <i>
      <x v="515"/>
    </i>
    <i>
      <x v="454"/>
    </i>
    <i>
      <x v="147"/>
    </i>
    <i>
      <x v="296"/>
    </i>
    <i>
      <x v="355"/>
    </i>
    <i>
      <x v="32"/>
    </i>
    <i>
      <x v="180"/>
    </i>
    <i>
      <x v="238"/>
    </i>
    <i>
      <x v="145"/>
    </i>
    <i>
      <x v="368"/>
    </i>
    <i>
      <x v="163"/>
    </i>
    <i>
      <x v="531"/>
    </i>
    <i>
      <x v="15"/>
    </i>
    <i>
      <x v="178"/>
    </i>
    <i>
      <x v="459"/>
    </i>
    <i>
      <x v="528"/>
    </i>
    <i>
      <x v="40"/>
    </i>
    <i>
      <x v="281"/>
    </i>
    <i>
      <x v="148"/>
    </i>
    <i>
      <x v="392"/>
    </i>
    <i>
      <x v="53"/>
    </i>
    <i>
      <x v="277"/>
    </i>
    <i>
      <x v="192"/>
    </i>
    <i>
      <x v="186"/>
    </i>
    <i>
      <x v="247"/>
    </i>
    <i>
      <x v="111"/>
    </i>
    <i>
      <x v="456"/>
    </i>
    <i>
      <x v="220"/>
    </i>
    <i>
      <x v="503"/>
    </i>
    <i>
      <x v="115"/>
    </i>
    <i>
      <x v="323"/>
    </i>
    <i>
      <x v="384"/>
    </i>
    <i t="grand">
      <x/>
    </i>
  </rowItems>
  <colItems count="1">
    <i/>
  </colItems>
  <dataFields count="1">
    <dataField name="Suma de Venta prom 12 meses en monto" fld="10" baseField="0" baseItem="0" numFmtId="165"/>
  </dataFields>
  <formats count="8">
    <format dxfId="91">
      <pivotArea outline="0" collapsedLevelsAreSubtotals="1" fieldPosition="0"/>
    </format>
    <format dxfId="92">
      <pivotArea dataOnly="0" labelOnly="1" outline="0" axis="axisValues" fieldPosition="0"/>
    </format>
    <format dxfId="93">
      <pivotArea field="0" type="button" dataOnly="0" labelOnly="1" outline="0" axis="axisRow" fieldPosition="0"/>
    </format>
    <format dxfId="94">
      <pivotArea dataOnly="0" labelOnly="1" outline="0" axis="axisValues" fieldPosition="0"/>
    </format>
    <format dxfId="95">
      <pivotArea field="0" type="button" dataOnly="0" labelOnly="1" outline="0" axis="axisRow" fieldPosition="0"/>
    </format>
    <format dxfId="96">
      <pivotArea dataOnly="0" labelOnly="1" outline="0" axis="axisValues" fieldPosition="0"/>
    </format>
    <format dxfId="97">
      <pivotArea field="0" type="button" dataOnly="0" labelOnly="1" outline="0" axis="axisRow" fieldPosition="0"/>
    </format>
    <format dxfId="9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2C0921-2884-4711-BC96-9B339792F6D5}" name="TablaDinámica7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6">
  <location ref="Y3:AD22" firstHeaderRow="1" firstDataRow="2" firstDataCol="2"/>
  <pivotFields count="18">
    <pivotField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axis="axisCol"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2">
    <field x="7"/>
    <field x="8"/>
  </rowFields>
  <row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t="default">
      <x v="1"/>
    </i>
    <i t="grand">
      <x/>
    </i>
  </rowItems>
  <colFields count="1">
    <field x="15"/>
  </colFields>
  <colItems count="4">
    <i>
      <x/>
    </i>
    <i>
      <x v="1"/>
    </i>
    <i>
      <x v="2"/>
    </i>
    <i t="grand">
      <x/>
    </i>
  </colItems>
  <dataFields count="1">
    <dataField name="Stock" fld="6" baseField="0" baseItem="0" numFmtId="165"/>
  </dataFields>
  <chartFormats count="3">
    <chartFormat chart="5" format="9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0"/>
          </reference>
        </references>
      </pivotArea>
    </chartFormat>
    <chartFormat chart="5" format="10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1"/>
          </reference>
        </references>
      </pivotArea>
    </chartFormat>
    <chartFormat chart="5" format="11" series="1">
      <pivotArea type="data" outline="0" fieldPosition="0">
        <references count="2">
          <reference field="4294967294" count="1" selected="0">
            <x v="0"/>
          </reference>
          <reference field="15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1E4C07-C7FD-4AB2-8D4B-142259D1243D}" name="TablaDinámica4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6">
  <location ref="I3:K21" firstHeaderRow="1" firstDataRow="1" firstDataCol="2"/>
  <pivotFields count="18">
    <pivotField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compact="0" numFmtId="165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dataField="1" compact="0" outline="0" dragToRow="0" dragToCol="0" dragToPage="0" showAll="0" defaultSubtotal="0"/>
  </pivotFields>
  <rowFields count="2">
    <field x="7"/>
    <field x="8"/>
  </rowFields>
  <row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t="default">
      <x v="1"/>
    </i>
    <i t="grand">
      <x/>
    </i>
  </rowItems>
  <colItems count="1">
    <i/>
  </colItems>
  <dataFields count="1">
    <dataField name="Meses de invent" fld="17" baseField="0" baseItem="0" numFmtId="164"/>
  </dataFields>
  <formats count="1">
    <format dxfId="79">
      <pivotArea outline="0" collapsedLevelsAreSubtotals="1" fieldPosition="0"/>
    </format>
  </format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4630847-FB4B-4ED3-81F0-361BDDA6BF50}" name="TablaDinámica1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>
  <location ref="A1:B564" firstHeaderRow="1" firstDataRow="1" firstDataCol="1"/>
  <pivotFields count="18">
    <pivotField axis="axisRow" compact="0" outline="0" showAll="0" sortType="descending">
      <items count="563">
        <item x="301"/>
        <item x="228"/>
        <item x="302"/>
        <item x="0"/>
        <item x="125"/>
        <item x="126"/>
        <item x="127"/>
        <item x="128"/>
        <item x="129"/>
        <item x="130"/>
        <item x="1"/>
        <item x="2"/>
        <item x="229"/>
        <item x="414"/>
        <item x="303"/>
        <item x="230"/>
        <item x="131"/>
        <item x="3"/>
        <item x="132"/>
        <item x="231"/>
        <item x="304"/>
        <item x="133"/>
        <item x="232"/>
        <item x="473"/>
        <item x="305"/>
        <item x="415"/>
        <item x="517"/>
        <item x="4"/>
        <item x="5"/>
        <item x="233"/>
        <item x="6"/>
        <item x="544"/>
        <item x="134"/>
        <item x="370"/>
        <item x="416"/>
        <item x="474"/>
        <item x="135"/>
        <item x="545"/>
        <item x="136"/>
        <item x="417"/>
        <item x="7"/>
        <item x="234"/>
        <item x="137"/>
        <item x="138"/>
        <item x="306"/>
        <item x="556"/>
        <item x="235"/>
        <item x="418"/>
        <item x="307"/>
        <item x="557"/>
        <item x="236"/>
        <item x="475"/>
        <item x="371"/>
        <item x="308"/>
        <item x="139"/>
        <item x="419"/>
        <item x="546"/>
        <item x="8"/>
        <item x="9"/>
        <item x="140"/>
        <item x="476"/>
        <item x="372"/>
        <item x="10"/>
        <item x="237"/>
        <item x="238"/>
        <item x="239"/>
        <item x="141"/>
        <item x="420"/>
        <item x="421"/>
        <item x="142"/>
        <item x="240"/>
        <item x="496"/>
        <item x="422"/>
        <item x="423"/>
        <item x="143"/>
        <item x="497"/>
        <item x="424"/>
        <item x="309"/>
        <item x="241"/>
        <item x="498"/>
        <item x="242"/>
        <item x="310"/>
        <item x="144"/>
        <item x="311"/>
        <item x="243"/>
        <item x="373"/>
        <item x="244"/>
        <item x="312"/>
        <item x="245"/>
        <item x="145"/>
        <item x="146"/>
        <item x="313"/>
        <item x="425"/>
        <item x="246"/>
        <item x="11"/>
        <item x="147"/>
        <item x="558"/>
        <item x="12"/>
        <item x="426"/>
        <item x="314"/>
        <item x="148"/>
        <item x="551"/>
        <item x="374"/>
        <item x="315"/>
        <item x="247"/>
        <item x="499"/>
        <item x="316"/>
        <item x="375"/>
        <item x="13"/>
        <item x="149"/>
        <item x="500"/>
        <item x="248"/>
        <item x="14"/>
        <item x="518"/>
        <item x="150"/>
        <item x="15"/>
        <item x="317"/>
        <item x="151"/>
        <item x="16"/>
        <item x="152"/>
        <item x="427"/>
        <item x="376"/>
        <item x="477"/>
        <item x="478"/>
        <item x="17"/>
        <item x="18"/>
        <item x="479"/>
        <item x="480"/>
        <item x="153"/>
        <item x="154"/>
        <item x="155"/>
        <item x="19"/>
        <item x="156"/>
        <item x="519"/>
        <item x="428"/>
        <item x="157"/>
        <item x="429"/>
        <item x="158"/>
        <item x="377"/>
        <item x="430"/>
        <item x="159"/>
        <item x="160"/>
        <item x="431"/>
        <item x="161"/>
        <item x="378"/>
        <item x="249"/>
        <item x="20"/>
        <item x="537"/>
        <item x="21"/>
        <item x="162"/>
        <item x="379"/>
        <item x="250"/>
        <item x="380"/>
        <item x="22"/>
        <item x="318"/>
        <item x="23"/>
        <item x="163"/>
        <item x="432"/>
        <item x="251"/>
        <item x="433"/>
        <item x="252"/>
        <item x="319"/>
        <item x="434"/>
        <item x="435"/>
        <item x="436"/>
        <item x="253"/>
        <item x="24"/>
        <item x="25"/>
        <item x="164"/>
        <item x="26"/>
        <item x="254"/>
        <item x="255"/>
        <item x="256"/>
        <item x="552"/>
        <item x="27"/>
        <item x="28"/>
        <item x="381"/>
        <item x="320"/>
        <item x="165"/>
        <item x="437"/>
        <item x="321"/>
        <item x="29"/>
        <item x="322"/>
        <item x="30"/>
        <item x="31"/>
        <item x="166"/>
        <item x="323"/>
        <item x="257"/>
        <item x="324"/>
        <item x="520"/>
        <item x="32"/>
        <item x="325"/>
        <item x="258"/>
        <item x="382"/>
        <item x="33"/>
        <item x="501"/>
        <item x="34"/>
        <item x="259"/>
        <item x="35"/>
        <item x="326"/>
        <item x="36"/>
        <item x="37"/>
        <item x="38"/>
        <item x="502"/>
        <item x="481"/>
        <item x="383"/>
        <item x="39"/>
        <item x="40"/>
        <item x="384"/>
        <item x="260"/>
        <item x="521"/>
        <item x="167"/>
        <item x="327"/>
        <item x="168"/>
        <item x="169"/>
        <item x="41"/>
        <item x="170"/>
        <item x="42"/>
        <item x="43"/>
        <item x="261"/>
        <item x="44"/>
        <item x="262"/>
        <item x="171"/>
        <item x="328"/>
        <item x="482"/>
        <item x="45"/>
        <item x="503"/>
        <item x="329"/>
        <item x="438"/>
        <item x="330"/>
        <item x="263"/>
        <item x="331"/>
        <item x="385"/>
        <item x="172"/>
        <item x="538"/>
        <item x="332"/>
        <item x="46"/>
        <item x="264"/>
        <item x="173"/>
        <item x="439"/>
        <item x="483"/>
        <item x="440"/>
        <item x="504"/>
        <item x="47"/>
        <item x="174"/>
        <item x="48"/>
        <item x="333"/>
        <item x="175"/>
        <item x="265"/>
        <item x="441"/>
        <item x="176"/>
        <item x="49"/>
        <item x="266"/>
        <item x="177"/>
        <item x="522"/>
        <item x="50"/>
        <item x="51"/>
        <item x="386"/>
        <item x="523"/>
        <item x="267"/>
        <item x="178"/>
        <item x="179"/>
        <item x="539"/>
        <item x="484"/>
        <item x="180"/>
        <item x="268"/>
        <item x="52"/>
        <item x="181"/>
        <item x="442"/>
        <item x="53"/>
        <item x="182"/>
        <item x="183"/>
        <item x="524"/>
        <item x="54"/>
        <item x="55"/>
        <item x="505"/>
        <item x="269"/>
        <item x="525"/>
        <item x="387"/>
        <item x="388"/>
        <item x="184"/>
        <item x="56"/>
        <item x="443"/>
        <item x="185"/>
        <item x="506"/>
        <item x="270"/>
        <item x="57"/>
        <item x="271"/>
        <item x="58"/>
        <item x="59"/>
        <item x="526"/>
        <item x="444"/>
        <item x="389"/>
        <item x="334"/>
        <item x="335"/>
        <item x="186"/>
        <item x="336"/>
        <item x="60"/>
        <item x="390"/>
        <item x="61"/>
        <item x="485"/>
        <item x="337"/>
        <item x="338"/>
        <item x="445"/>
        <item x="62"/>
        <item x="187"/>
        <item x="63"/>
        <item x="272"/>
        <item x="273"/>
        <item x="188"/>
        <item x="391"/>
        <item x="446"/>
        <item x="339"/>
        <item x="392"/>
        <item x="189"/>
        <item x="274"/>
        <item x="64"/>
        <item x="275"/>
        <item x="276"/>
        <item x="393"/>
        <item x="65"/>
        <item x="340"/>
        <item x="66"/>
        <item x="553"/>
        <item x="67"/>
        <item x="68"/>
        <item x="394"/>
        <item x="277"/>
        <item x="341"/>
        <item x="278"/>
        <item x="447"/>
        <item x="448"/>
        <item x="395"/>
        <item x="342"/>
        <item x="69"/>
        <item x="527"/>
        <item x="70"/>
        <item x="343"/>
        <item x="71"/>
        <item x="449"/>
        <item x="190"/>
        <item x="279"/>
        <item x="554"/>
        <item x="396"/>
        <item x="528"/>
        <item x="397"/>
        <item x="486"/>
        <item x="72"/>
        <item x="191"/>
        <item x="280"/>
        <item x="559"/>
        <item x="73"/>
        <item x="344"/>
        <item x="74"/>
        <item x="450"/>
        <item x="192"/>
        <item x="345"/>
        <item x="547"/>
        <item x="346"/>
        <item x="398"/>
        <item x="347"/>
        <item x="75"/>
        <item x="193"/>
        <item x="487"/>
        <item x="507"/>
        <item x="281"/>
        <item x="348"/>
        <item x="76"/>
        <item x="529"/>
        <item x="349"/>
        <item x="488"/>
        <item x="194"/>
        <item x="350"/>
        <item x="282"/>
        <item x="77"/>
        <item x="78"/>
        <item x="351"/>
        <item x="352"/>
        <item x="195"/>
        <item x="451"/>
        <item x="540"/>
        <item x="399"/>
        <item x="79"/>
        <item x="80"/>
        <item x="196"/>
        <item x="197"/>
        <item x="452"/>
        <item x="198"/>
        <item x="81"/>
        <item x="453"/>
        <item x="199"/>
        <item x="283"/>
        <item x="548"/>
        <item x="353"/>
        <item x="454"/>
        <item x="200"/>
        <item x="455"/>
        <item x="201"/>
        <item x="82"/>
        <item x="202"/>
        <item x="400"/>
        <item x="456"/>
        <item x="549"/>
        <item x="83"/>
        <item x="555"/>
        <item x="508"/>
        <item x="84"/>
        <item x="85"/>
        <item x="354"/>
        <item x="86"/>
        <item x="457"/>
        <item x="87"/>
        <item x="203"/>
        <item x="88"/>
        <item x="458"/>
        <item x="284"/>
        <item x="89"/>
        <item x="355"/>
        <item x="285"/>
        <item x="90"/>
        <item x="401"/>
        <item x="459"/>
        <item x="460"/>
        <item x="402"/>
        <item x="461"/>
        <item x="204"/>
        <item x="541"/>
        <item x="489"/>
        <item x="509"/>
        <item x="530"/>
        <item x="510"/>
        <item x="462"/>
        <item x="205"/>
        <item x="286"/>
        <item x="356"/>
        <item x="206"/>
        <item x="91"/>
        <item x="463"/>
        <item x="287"/>
        <item x="464"/>
        <item x="92"/>
        <item x="465"/>
        <item x="207"/>
        <item x="490"/>
        <item x="403"/>
        <item x="93"/>
        <item x="357"/>
        <item x="94"/>
        <item x="208"/>
        <item x="95"/>
        <item x="209"/>
        <item x="288"/>
        <item x="96"/>
        <item x="560"/>
        <item x="210"/>
        <item x="358"/>
        <item x="97"/>
        <item x="98"/>
        <item x="359"/>
        <item x="360"/>
        <item x="511"/>
        <item x="542"/>
        <item x="404"/>
        <item x="512"/>
        <item x="361"/>
        <item x="99"/>
        <item x="100"/>
        <item x="466"/>
        <item x="211"/>
        <item x="543"/>
        <item x="289"/>
        <item x="101"/>
        <item x="102"/>
        <item x="212"/>
        <item x="550"/>
        <item x="531"/>
        <item x="491"/>
        <item x="532"/>
        <item x="362"/>
        <item x="103"/>
        <item x="290"/>
        <item x="213"/>
        <item x="492"/>
        <item x="467"/>
        <item x="291"/>
        <item x="292"/>
        <item x="104"/>
        <item x="293"/>
        <item x="105"/>
        <item x="294"/>
        <item x="106"/>
        <item x="214"/>
        <item x="295"/>
        <item x="493"/>
        <item x="296"/>
        <item x="107"/>
        <item x="215"/>
        <item x="297"/>
        <item x="108"/>
        <item x="298"/>
        <item x="405"/>
        <item x="109"/>
        <item x="110"/>
        <item x="513"/>
        <item x="111"/>
        <item x="112"/>
        <item x="113"/>
        <item x="406"/>
        <item x="216"/>
        <item x="114"/>
        <item x="115"/>
        <item x="217"/>
        <item x="218"/>
        <item x="468"/>
        <item x="116"/>
        <item x="407"/>
        <item x="408"/>
        <item x="514"/>
        <item x="363"/>
        <item x="409"/>
        <item x="117"/>
        <item x="118"/>
        <item x="494"/>
        <item x="219"/>
        <item x="220"/>
        <item x="533"/>
        <item x="221"/>
        <item x="299"/>
        <item x="119"/>
        <item x="364"/>
        <item x="410"/>
        <item x="222"/>
        <item x="534"/>
        <item x="120"/>
        <item x="223"/>
        <item x="121"/>
        <item x="535"/>
        <item x="365"/>
        <item x="122"/>
        <item x="469"/>
        <item x="300"/>
        <item x="224"/>
        <item x="470"/>
        <item x="366"/>
        <item x="536"/>
        <item x="225"/>
        <item x="411"/>
        <item x="412"/>
        <item x="123"/>
        <item x="367"/>
        <item x="413"/>
        <item x="471"/>
        <item x="515"/>
        <item x="561"/>
        <item x="124"/>
        <item x="368"/>
        <item x="472"/>
        <item x="495"/>
        <item x="369"/>
        <item x="226"/>
        <item x="516"/>
        <item x="22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0"/>
  </rowFields>
  <rowItems count="563">
    <i>
      <x v="445"/>
    </i>
    <i>
      <x v="400"/>
    </i>
    <i>
      <x v="464"/>
    </i>
    <i>
      <x v="193"/>
    </i>
    <i>
      <x v="502"/>
    </i>
    <i>
      <x v="38"/>
    </i>
    <i>
      <x v="478"/>
    </i>
    <i>
      <x v="302"/>
    </i>
    <i>
      <x v="9"/>
    </i>
    <i>
      <x v="54"/>
    </i>
    <i>
      <x v="132"/>
    </i>
    <i>
      <x v="278"/>
    </i>
    <i>
      <x v="96"/>
    </i>
    <i>
      <x v="337"/>
    </i>
    <i>
      <x v="7"/>
    </i>
    <i>
      <x v="390"/>
    </i>
    <i>
      <x v="221"/>
    </i>
    <i>
      <x v="113"/>
    </i>
    <i>
      <x v="245"/>
    </i>
    <i>
      <x v="69"/>
    </i>
    <i>
      <x v="415"/>
    </i>
    <i>
      <x v="71"/>
    </i>
    <i>
      <x v="116"/>
    </i>
    <i>
      <x v="18"/>
    </i>
    <i>
      <x v="251"/>
    </i>
    <i>
      <x v="64"/>
    </i>
    <i>
      <x v="391"/>
    </i>
    <i>
      <x v="372"/>
    </i>
    <i>
      <x v="450"/>
    </i>
    <i>
      <x v="524"/>
    </i>
    <i>
      <x v="58"/>
    </i>
    <i>
      <x v="121"/>
    </i>
    <i>
      <x v="403"/>
    </i>
    <i>
      <x v="129"/>
    </i>
    <i>
      <x v="416"/>
    </i>
    <i>
      <x v="234"/>
    </i>
    <i>
      <x v="487"/>
    </i>
    <i>
      <x v="381"/>
    </i>
    <i>
      <x v="102"/>
    </i>
    <i>
      <x v="48"/>
    </i>
    <i>
      <x v="146"/>
    </i>
    <i>
      <x v="231"/>
    </i>
    <i>
      <x v="282"/>
    </i>
    <i>
      <x v="499"/>
    </i>
    <i>
      <x v="141"/>
    </i>
    <i>
      <x v="201"/>
    </i>
    <i>
      <x v="21"/>
    </i>
    <i>
      <x v="333"/>
    </i>
    <i>
      <x v="496"/>
    </i>
    <i>
      <x v="365"/>
    </i>
    <i>
      <x v="540"/>
    </i>
    <i>
      <x v="383"/>
    </i>
    <i>
      <x v="428"/>
    </i>
    <i>
      <x v="229"/>
    </i>
    <i>
      <x v="88"/>
    </i>
    <i>
      <x v="51"/>
    </i>
    <i>
      <x v="364"/>
    </i>
    <i>
      <x v="422"/>
    </i>
    <i>
      <x v="241"/>
    </i>
    <i>
      <x v="5"/>
    </i>
    <i>
      <x v="59"/>
    </i>
    <i>
      <x v="127"/>
    </i>
    <i>
      <x v="205"/>
    </i>
    <i>
      <x v="429"/>
    </i>
    <i>
      <x v="1"/>
    </i>
    <i>
      <x v="199"/>
    </i>
    <i>
      <x v="418"/>
    </i>
    <i>
      <x v="52"/>
    </i>
    <i>
      <x v="91"/>
    </i>
    <i>
      <x v="167"/>
    </i>
    <i>
      <x v="399"/>
    </i>
    <i>
      <x v="343"/>
    </i>
    <i>
      <x v="295"/>
    </i>
    <i>
      <x v="50"/>
    </i>
    <i>
      <x v="172"/>
    </i>
    <i>
      <x v="474"/>
    </i>
    <i>
      <x v="6"/>
    </i>
    <i>
      <x v="451"/>
    </i>
    <i>
      <x v="276"/>
    </i>
    <i>
      <x v="224"/>
    </i>
    <i>
      <x v="156"/>
    </i>
    <i>
      <x v="533"/>
    </i>
    <i>
      <x v="16"/>
    </i>
    <i>
      <x v="227"/>
    </i>
    <i>
      <x v="269"/>
    </i>
    <i>
      <x v="532"/>
    </i>
    <i>
      <x v="334"/>
    </i>
    <i>
      <x v="283"/>
    </i>
    <i>
      <x v="233"/>
    </i>
    <i>
      <x v="86"/>
    </i>
    <i>
      <x v="449"/>
    </i>
    <i>
      <x v="376"/>
    </i>
    <i>
      <x v="140"/>
    </i>
    <i>
      <x v="75"/>
    </i>
    <i>
      <x v="49"/>
    </i>
    <i>
      <x v="476"/>
    </i>
    <i>
      <x v="375"/>
    </i>
    <i>
      <x v="200"/>
    </i>
    <i>
      <x v="81"/>
    </i>
    <i>
      <x v="466"/>
    </i>
    <i>
      <x v="500"/>
    </i>
    <i>
      <x v="379"/>
    </i>
    <i>
      <x v="509"/>
    </i>
    <i>
      <x v="358"/>
    </i>
    <i>
      <x v="408"/>
    </i>
    <i>
      <x v="388"/>
    </i>
    <i>
      <x v="208"/>
    </i>
    <i>
      <x v="541"/>
    </i>
    <i>
      <x v="260"/>
    </i>
    <i>
      <x v="331"/>
    </i>
    <i>
      <x v="483"/>
    </i>
    <i>
      <x v="28"/>
    </i>
    <i>
      <x v="459"/>
    </i>
    <i>
      <x v="518"/>
    </i>
    <i>
      <x v="332"/>
    </i>
    <i>
      <x v="137"/>
    </i>
    <i>
      <x v="56"/>
    </i>
    <i>
      <x v="546"/>
    </i>
    <i>
      <x v="115"/>
    </i>
    <i>
      <x v="323"/>
    </i>
    <i>
      <x v="126"/>
    </i>
    <i>
      <x v="306"/>
    </i>
    <i>
      <x v="169"/>
    </i>
    <i>
      <x v="173"/>
    </i>
    <i>
      <x v="443"/>
    </i>
    <i>
      <x v="120"/>
    </i>
    <i>
      <x v="421"/>
    </i>
    <i>
      <x v="176"/>
    </i>
    <i>
      <x v="247"/>
    </i>
    <i>
      <x v="55"/>
    </i>
    <i>
      <x v="235"/>
    </i>
    <i>
      <x v="357"/>
    </i>
    <i>
      <x v="494"/>
    </i>
    <i>
      <x v="211"/>
    </i>
    <i>
      <x v="253"/>
    </i>
    <i>
      <x v="413"/>
    </i>
    <i>
      <x v="519"/>
    </i>
    <i>
      <x v="297"/>
    </i>
    <i>
      <x v="131"/>
    </i>
    <i>
      <x v="111"/>
    </i>
    <i>
      <x v="196"/>
    </i>
    <i>
      <x v="348"/>
    </i>
    <i>
      <x v="392"/>
    </i>
    <i>
      <x v="387"/>
    </i>
    <i>
      <x v="39"/>
    </i>
    <i>
      <x v="305"/>
    </i>
    <i>
      <x v="195"/>
    </i>
    <i>
      <x v="42"/>
    </i>
    <i>
      <x v="498"/>
    </i>
    <i>
      <x v="319"/>
    </i>
    <i>
      <x v="327"/>
    </i>
    <i>
      <x v="100"/>
    </i>
    <i>
      <x v="289"/>
    </i>
    <i>
      <x v="215"/>
    </i>
    <i>
      <x v="67"/>
    </i>
    <i>
      <x v="134"/>
    </i>
    <i>
      <x v="249"/>
    </i>
    <i>
      <x v="439"/>
    </i>
    <i>
      <x v="481"/>
    </i>
    <i>
      <x v="508"/>
    </i>
    <i>
      <x v="539"/>
    </i>
    <i>
      <x v="356"/>
    </i>
    <i>
      <x v="448"/>
    </i>
    <i>
      <x v="27"/>
    </i>
    <i>
      <x v="92"/>
    </i>
    <i>
      <x v="277"/>
    </i>
    <i>
      <x v="465"/>
    </i>
    <i>
      <x v="395"/>
    </i>
    <i>
      <x v="218"/>
    </i>
    <i>
      <x v="520"/>
    </i>
    <i>
      <x v="514"/>
    </i>
    <i>
      <x v="441"/>
    </i>
    <i>
      <x v="139"/>
    </i>
    <i>
      <x v="505"/>
    </i>
    <i>
      <x v="161"/>
    </i>
    <i>
      <x v="90"/>
    </i>
    <i>
      <x v="3"/>
    </i>
    <i>
      <x v="554"/>
    </i>
    <i>
      <x v="47"/>
    </i>
    <i>
      <x v="44"/>
    </i>
    <i>
      <x v="336"/>
    </i>
    <i>
      <x v="523"/>
    </i>
    <i>
      <x v="246"/>
    </i>
    <i>
      <x v="315"/>
    </i>
    <i>
      <x v="320"/>
    </i>
    <i>
      <x v="30"/>
    </i>
    <i>
      <x v="557"/>
    </i>
    <i>
      <x v="35"/>
    </i>
    <i>
      <x v="293"/>
    </i>
    <i>
      <x v="20"/>
    </i>
    <i>
      <x v="12"/>
    </i>
    <i>
      <x v="104"/>
    </i>
    <i>
      <x v="267"/>
    </i>
    <i>
      <x v="189"/>
    </i>
    <i>
      <x v="491"/>
    </i>
    <i>
      <x v="534"/>
    </i>
    <i>
      <x v="61"/>
    </i>
    <i>
      <x v="457"/>
    </i>
    <i>
      <x v="374"/>
    </i>
    <i>
      <x v="427"/>
    </i>
    <i>
      <x v="288"/>
    </i>
    <i>
      <x v="553"/>
    </i>
    <i>
      <x v="419"/>
    </i>
    <i>
      <x v="370"/>
    </i>
    <i>
      <x v="397"/>
    </i>
    <i>
      <x v="37"/>
    </i>
    <i>
      <x v="202"/>
    </i>
    <i>
      <x v="350"/>
    </i>
    <i>
      <x v="203"/>
    </i>
    <i>
      <x v="108"/>
    </i>
    <i>
      <x v="479"/>
    </i>
    <i>
      <x v="97"/>
    </i>
    <i>
      <x v="256"/>
    </i>
    <i>
      <x v="411"/>
    </i>
    <i>
      <x v="268"/>
    </i>
    <i>
      <x v="230"/>
    </i>
    <i>
      <x v="243"/>
    </i>
    <i>
      <x v="4"/>
    </i>
    <i>
      <x v="98"/>
    </i>
    <i>
      <x v="380"/>
    </i>
    <i>
      <x v="41"/>
    </i>
    <i>
      <x v="174"/>
    </i>
    <i>
      <x v="322"/>
    </i>
    <i>
      <x v="22"/>
    </i>
    <i>
      <x v="145"/>
    </i>
    <i>
      <x v="542"/>
    </i>
    <i>
      <x v="152"/>
    </i>
    <i>
      <x v="106"/>
    </i>
    <i>
      <x v="110"/>
    </i>
    <i>
      <x v="342"/>
    </i>
    <i>
      <x v="66"/>
    </i>
    <i>
      <x v="462"/>
    </i>
    <i>
      <x v="135"/>
    </i>
    <i>
      <x v="309"/>
    </i>
    <i>
      <x v="175"/>
    </i>
    <i>
      <x v="528"/>
    </i>
    <i>
      <x v="117"/>
    </i>
    <i>
      <x v="351"/>
    </i>
    <i>
      <x v="339"/>
    </i>
    <i>
      <x v="492"/>
    </i>
    <i>
      <x v="325"/>
    </i>
    <i>
      <x v="244"/>
    </i>
    <i>
      <x v="219"/>
    </i>
    <i>
      <x v="259"/>
    </i>
    <i>
      <x v="354"/>
    </i>
    <i>
      <x v="504"/>
    </i>
    <i>
      <x v="183"/>
    </i>
    <i>
      <x v="312"/>
    </i>
    <i>
      <x v="394"/>
    </i>
    <i>
      <x v="10"/>
    </i>
    <i>
      <x v="103"/>
    </i>
    <i>
      <x v="190"/>
    </i>
    <i>
      <x v="407"/>
    </i>
    <i>
      <x v="184"/>
    </i>
    <i>
      <x v="318"/>
    </i>
    <i>
      <x v="330"/>
    </i>
    <i>
      <x v="296"/>
    </i>
    <i>
      <x v="94"/>
    </i>
    <i>
      <x v="477"/>
    </i>
    <i>
      <x v="432"/>
    </i>
    <i>
      <x v="472"/>
    </i>
    <i>
      <x v="250"/>
    </i>
    <i>
      <x v="271"/>
    </i>
    <i>
      <x v="516"/>
    </i>
    <i>
      <x v="273"/>
    </i>
    <i>
      <x v="159"/>
    </i>
    <i>
      <x v="29"/>
    </i>
    <i>
      <x v="510"/>
    </i>
    <i>
      <x v="378"/>
    </i>
    <i>
      <x v="82"/>
    </i>
    <i>
      <x v="191"/>
    </i>
    <i>
      <x v="460"/>
    </i>
    <i>
      <x v="431"/>
    </i>
    <i>
      <x v="222"/>
    </i>
    <i>
      <x v="26"/>
    </i>
    <i>
      <x v="308"/>
    </i>
    <i>
      <x v="401"/>
    </i>
    <i>
      <x v="503"/>
    </i>
    <i>
      <x v="266"/>
    </i>
    <i>
      <x v="461"/>
    </i>
    <i>
      <x v="377"/>
    </i>
    <i>
      <x v="155"/>
    </i>
    <i>
      <x v="467"/>
    </i>
    <i>
      <x v="8"/>
    </i>
    <i>
      <x v="24"/>
    </i>
    <i>
      <x v="57"/>
    </i>
    <i>
      <x v="263"/>
    </i>
    <i>
      <x v="409"/>
    </i>
    <i>
      <x v="95"/>
    </i>
    <i>
      <x v="15"/>
    </i>
    <i>
      <x v="252"/>
    </i>
    <i>
      <x v="299"/>
    </i>
    <i>
      <x v="236"/>
    </i>
    <i>
      <x v="240"/>
    </i>
    <i>
      <x v="261"/>
    </i>
    <i>
      <x v="72"/>
    </i>
    <i>
      <x v="536"/>
    </i>
    <i>
      <x v="162"/>
    </i>
    <i>
      <x v="109"/>
    </i>
    <i>
      <x v="537"/>
    </i>
    <i>
      <x v="454"/>
    </i>
    <i>
      <x v="405"/>
    </i>
    <i>
      <x v="239"/>
    </i>
    <i>
      <x v="385"/>
    </i>
    <i>
      <x v="335"/>
    </i>
    <i>
      <x v="345"/>
    </i>
    <i>
      <x v="265"/>
    </i>
    <i>
      <x v="307"/>
    </i>
    <i>
      <x v="470"/>
    </i>
    <i>
      <x v="420"/>
    </i>
    <i>
      <x v="154"/>
    </i>
    <i>
      <x v="353"/>
    </i>
    <i>
      <x v="344"/>
    </i>
    <i>
      <x v="292"/>
    </i>
    <i>
      <x v="228"/>
    </i>
    <i>
      <x v="53"/>
    </i>
    <i>
      <x v="23"/>
    </i>
    <i>
      <x v="436"/>
    </i>
    <i>
      <x v="490"/>
    </i>
    <i>
      <x v="386"/>
    </i>
    <i>
      <x v="255"/>
    </i>
    <i>
      <x v="68"/>
    </i>
    <i>
      <x v="406"/>
    </i>
    <i>
      <x v="2"/>
    </i>
    <i>
      <x v="371"/>
    </i>
    <i>
      <x v="188"/>
    </i>
    <i>
      <x v="70"/>
    </i>
    <i>
      <x v="438"/>
    </i>
    <i>
      <x v="513"/>
    </i>
    <i>
      <x v="214"/>
    </i>
    <i>
      <x v="170"/>
    </i>
    <i>
      <x v="493"/>
    </i>
    <i>
      <x v="101"/>
    </i>
    <i>
      <x v="480"/>
    </i>
    <i>
      <x v="521"/>
    </i>
    <i>
      <x v="160"/>
    </i>
    <i>
      <x v="440"/>
    </i>
    <i>
      <x v="444"/>
    </i>
    <i>
      <x v="181"/>
    </i>
    <i>
      <x v="495"/>
    </i>
    <i>
      <x v="150"/>
    </i>
    <i>
      <x v="373"/>
    </i>
    <i>
      <x v="551"/>
    </i>
    <i>
      <x v="389"/>
    </i>
    <i>
      <x v="281"/>
    </i>
    <i>
      <x v="530"/>
    </i>
    <i>
      <x v="549"/>
    </i>
    <i>
      <x v="482"/>
    </i>
    <i>
      <x v="417"/>
    </i>
    <i>
      <x v="310"/>
    </i>
    <i>
      <x v="506"/>
    </i>
    <i>
      <x v="226"/>
    </i>
    <i>
      <x v="425"/>
    </i>
    <i>
      <x v="340"/>
    </i>
    <i>
      <x v="361"/>
    </i>
    <i>
      <x v="559"/>
    </i>
    <i>
      <x v="328"/>
    </i>
    <i>
      <x v="398"/>
    </i>
    <i>
      <x v="317"/>
    </i>
    <i>
      <x v="291"/>
    </i>
    <i>
      <x v="294"/>
    </i>
    <i>
      <x v="552"/>
    </i>
    <i>
      <x v="128"/>
    </i>
    <i>
      <x v="367"/>
    </i>
    <i>
      <x v="257"/>
    </i>
    <i>
      <x v="17"/>
    </i>
    <i>
      <x v="430"/>
    </i>
    <i>
      <x v="275"/>
    </i>
    <i>
      <x v="232"/>
    </i>
    <i>
      <x v="105"/>
    </i>
    <i>
      <x v="217"/>
    </i>
    <i>
      <x v="355"/>
    </i>
    <i>
      <x v="341"/>
    </i>
    <i>
      <x v="558"/>
    </i>
    <i>
      <x v="178"/>
    </i>
    <i>
      <x v="32"/>
    </i>
    <i>
      <x v="19"/>
    </i>
    <i>
      <x v="153"/>
    </i>
    <i>
      <x v="13"/>
    </i>
    <i>
      <x v="329"/>
    </i>
    <i>
      <x v="423"/>
    </i>
    <i>
      <x v="550"/>
    </i>
    <i>
      <x v="447"/>
    </i>
    <i>
      <x v="458"/>
    </i>
    <i>
      <x v="262"/>
    </i>
    <i>
      <x v="204"/>
    </i>
    <i>
      <x v="347"/>
    </i>
    <i>
      <x v="192"/>
    </i>
    <i>
      <x v="210"/>
    </i>
    <i>
      <x v="321"/>
    </i>
    <i>
      <x v="242"/>
    </i>
    <i>
      <x v="545"/>
    </i>
    <i>
      <x v="556"/>
    </i>
    <i>
      <x v="290"/>
    </i>
    <i>
      <x v="124"/>
    </i>
    <i>
      <x v="435"/>
    </i>
    <i>
      <x v="468"/>
    </i>
    <i>
      <x v="14"/>
    </i>
    <i>
      <x v="527"/>
    </i>
    <i>
      <x v="186"/>
    </i>
    <i>
      <x v="36"/>
    </i>
    <i>
      <x v="497"/>
    </i>
    <i>
      <x v="442"/>
    </i>
    <i>
      <x v="114"/>
    </i>
    <i>
      <x v="349"/>
    </i>
    <i>
      <x v="77"/>
    </i>
    <i>
      <x v="324"/>
    </i>
    <i>
      <x v="402"/>
    </i>
    <i>
      <x v="65"/>
    </i>
    <i>
      <x v="469"/>
    </i>
    <i>
      <x v="122"/>
    </i>
    <i>
      <x v="74"/>
    </i>
    <i>
      <x v="142"/>
    </i>
    <i>
      <x v="272"/>
    </i>
    <i>
      <x v="194"/>
    </i>
    <i>
      <x v="80"/>
    </i>
    <i>
      <x v="547"/>
    </i>
    <i>
      <x v="125"/>
    </i>
    <i>
      <x v="238"/>
    </i>
    <i>
      <x v="130"/>
    </i>
    <i>
      <x v="165"/>
    </i>
    <i>
      <x v="368"/>
    </i>
    <i>
      <x v="254"/>
    </i>
    <i>
      <x v="149"/>
    </i>
    <i>
      <x v="25"/>
    </i>
    <i>
      <x v="433"/>
    </i>
    <i>
      <x v="326"/>
    </i>
    <i>
      <x v="526"/>
    </i>
    <i>
      <x v="83"/>
    </i>
    <i>
      <x v="207"/>
    </i>
    <i>
      <x v="270"/>
    </i>
    <i>
      <x v="89"/>
    </i>
    <i>
      <x v="168"/>
    </i>
    <i>
      <x v="46"/>
    </i>
    <i>
      <x v="286"/>
    </i>
    <i>
      <x v="187"/>
    </i>
    <i>
      <x v="33"/>
    </i>
    <i>
      <x v="147"/>
    </i>
    <i>
      <x v="166"/>
    </i>
    <i>
      <x v="346"/>
    </i>
    <i>
      <x v="284"/>
    </i>
    <i>
      <x v="220"/>
    </i>
    <i>
      <x v="515"/>
    </i>
    <i>
      <x v="73"/>
    </i>
    <i>
      <x v="538"/>
    </i>
    <i>
      <x v="555"/>
    </i>
    <i>
      <x v="437"/>
    </i>
    <i>
      <x v="313"/>
    </i>
    <i>
      <x v="522"/>
    </i>
    <i>
      <x v="287"/>
    </i>
    <i>
      <x v="216"/>
    </i>
    <i>
      <x v="471"/>
    </i>
    <i>
      <x v="369"/>
    </i>
    <i>
      <x v="136"/>
    </i>
    <i>
      <x v="206"/>
    </i>
    <i>
      <x v="171"/>
    </i>
    <i>
      <x v="158"/>
    </i>
    <i>
      <x v="531"/>
    </i>
    <i>
      <x v="484"/>
    </i>
    <i>
      <x v="76"/>
    </i>
    <i>
      <x v="455"/>
    </i>
    <i>
      <x v="303"/>
    </i>
    <i>
      <x v="119"/>
    </i>
    <i>
      <x v="452"/>
    </i>
    <i>
      <x v="561"/>
    </i>
    <i>
      <x v="164"/>
    </i>
    <i>
      <x v="112"/>
    </i>
    <i>
      <x v="404"/>
    </i>
    <i>
      <x v="85"/>
    </i>
    <i>
      <x v="382"/>
    </i>
    <i>
      <x/>
    </i>
    <i>
      <x v="535"/>
    </i>
    <i>
      <x v="107"/>
    </i>
    <i>
      <x v="279"/>
    </i>
    <i>
      <x v="84"/>
    </i>
    <i>
      <x v="338"/>
    </i>
    <i>
      <x v="197"/>
    </i>
    <i>
      <x v="87"/>
    </i>
    <i>
      <x v="274"/>
    </i>
    <i>
      <x v="180"/>
    </i>
    <i>
      <x v="198"/>
    </i>
    <i>
      <x v="512"/>
    </i>
    <i>
      <x v="463"/>
    </i>
    <i>
      <x v="352"/>
    </i>
    <i>
      <x v="489"/>
    </i>
    <i>
      <x v="151"/>
    </i>
    <i>
      <x v="157"/>
    </i>
    <i>
      <x v="384"/>
    </i>
    <i>
      <x v="99"/>
    </i>
    <i>
      <x v="486"/>
    </i>
    <i>
      <x v="148"/>
    </i>
    <i>
      <x v="485"/>
    </i>
    <i>
      <x v="396"/>
    </i>
    <i>
      <x v="212"/>
    </i>
    <i>
      <x v="185"/>
    </i>
    <i>
      <x v="412"/>
    </i>
    <i>
      <x v="60"/>
    </i>
    <i>
      <x v="453"/>
    </i>
    <i>
      <x v="360"/>
    </i>
    <i>
      <x v="314"/>
    </i>
    <i>
      <x v="529"/>
    </i>
    <i>
      <x v="507"/>
    </i>
    <i>
      <x v="223"/>
    </i>
    <i>
      <x v="410"/>
    </i>
    <i>
      <x v="301"/>
    </i>
    <i>
      <x v="488"/>
    </i>
    <i>
      <x v="45"/>
    </i>
    <i>
      <x v="79"/>
    </i>
    <i>
      <x v="163"/>
    </i>
    <i>
      <x v="138"/>
    </i>
    <i>
      <x v="237"/>
    </i>
    <i>
      <x v="560"/>
    </i>
    <i>
      <x v="414"/>
    </i>
    <i>
      <x v="179"/>
    </i>
    <i>
      <x v="225"/>
    </i>
    <i>
      <x v="285"/>
    </i>
    <i>
      <x v="280"/>
    </i>
    <i>
      <x v="456"/>
    </i>
    <i>
      <x v="123"/>
    </i>
    <i>
      <x v="475"/>
    </i>
    <i>
      <x v="182"/>
    </i>
    <i>
      <x v="213"/>
    </i>
    <i>
      <x v="40"/>
    </i>
    <i>
      <x v="424"/>
    </i>
    <i>
      <x v="34"/>
    </i>
    <i>
      <x v="63"/>
    </i>
    <i>
      <x v="298"/>
    </i>
    <i>
      <x v="78"/>
    </i>
    <i>
      <x v="446"/>
    </i>
    <i>
      <x v="93"/>
    </i>
    <i>
      <x v="264"/>
    </i>
    <i>
      <x v="133"/>
    </i>
    <i>
      <x v="258"/>
    </i>
    <i>
      <x v="143"/>
    </i>
    <i>
      <x v="548"/>
    </i>
    <i>
      <x v="393"/>
    </i>
    <i>
      <x v="177"/>
    </i>
    <i>
      <x v="543"/>
    </i>
    <i>
      <x v="118"/>
    </i>
    <i>
      <x v="300"/>
    </i>
    <i>
      <x v="434"/>
    </i>
    <i>
      <x v="363"/>
    </i>
    <i>
      <x v="511"/>
    </i>
    <i>
      <x v="311"/>
    </i>
    <i>
      <x v="43"/>
    </i>
    <i>
      <x v="31"/>
    </i>
    <i>
      <x v="144"/>
    </i>
    <i>
      <x v="426"/>
    </i>
    <i>
      <x v="316"/>
    </i>
    <i>
      <x v="304"/>
    </i>
    <i>
      <x v="525"/>
    </i>
    <i>
      <x v="359"/>
    </i>
    <i>
      <x v="544"/>
    </i>
    <i>
      <x v="501"/>
    </i>
    <i>
      <x v="362"/>
    </i>
    <i>
      <x v="62"/>
    </i>
    <i>
      <x v="248"/>
    </i>
    <i>
      <x v="11"/>
    </i>
    <i>
      <x v="473"/>
    </i>
    <i>
      <x v="517"/>
    </i>
    <i>
      <x v="366"/>
    </i>
    <i>
      <x v="209"/>
    </i>
    <i t="grand">
      <x/>
    </i>
  </rowItems>
  <colItems count="1">
    <i/>
  </colItems>
  <dataFields count="1">
    <dataField name="Suma de Stock valorizado" fld="6" baseField="0" baseItem="0"/>
  </dataFields>
  <formats count="8">
    <format dxfId="83">
      <pivotArea outline="0" collapsedLevelsAreSubtotals="1" fieldPosition="0"/>
    </format>
    <format dxfId="84">
      <pivotArea dataOnly="0" labelOnly="1" outline="0" axis="axisValues" fieldPosition="0"/>
    </format>
    <format dxfId="85">
      <pivotArea field="0" type="button" dataOnly="0" labelOnly="1" outline="0" axis="axisRow" fieldPosition="0"/>
    </format>
    <format dxfId="86">
      <pivotArea dataOnly="0" labelOnly="1" outline="0" axis="axisValues" fieldPosition="0"/>
    </format>
    <format dxfId="87">
      <pivotArea field="0" type="button" dataOnly="0" labelOnly="1" outline="0" axis="axisRow" fieldPosition="0"/>
    </format>
    <format dxfId="88">
      <pivotArea dataOnly="0" labelOnly="1" outline="0" axis="axisValues" fieldPosition="0"/>
    </format>
    <format dxfId="89">
      <pivotArea field="0" type="button" dataOnly="0" labelOnly="1" outline="0" axis="axisRow" fieldPosition="0"/>
    </format>
    <format dxfId="9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337190B-FA33-4D4C-B586-B10EC4A85AF2}" name="TablaDinámica8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5">
  <location ref="AF3:AG9" firstHeaderRow="1" firstDataRow="1" firstDataCol="1"/>
  <pivotFields count="18">
    <pivotField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axis="axisRow" compact="0" outline="0" showAll="0" sortType="ascending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1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Stock" fld="6" baseField="0" baseItem="0" numFmtId="165"/>
  </dataFields>
  <chartFormats count="6">
    <chartFormat chart="4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4" format="9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4" format="10">
      <pivotArea type="data" outline="0" fieldPosition="0">
        <references count="2">
          <reference field="4294967294" count="1" selected="0">
            <x v="0"/>
          </reference>
          <reference field="16" count="1" selected="0">
            <x v="2"/>
          </reference>
        </references>
      </pivotArea>
    </chartFormat>
    <chartFormat chart="4" format="11">
      <pivotArea type="data" outline="0" fieldPosition="0">
        <references count="2">
          <reference field="4294967294" count="1" selected="0">
            <x v="0"/>
          </reference>
          <reference field="16" count="1" selected="0">
            <x v="3"/>
          </reference>
        </references>
      </pivotArea>
    </chartFormat>
    <chartFormat chart="4" format="12">
      <pivotArea type="data" outline="0" fieldPosition="0">
        <references count="2">
          <reference field="4294967294" count="1" selected="0">
            <x v="0"/>
          </reference>
          <reference field="16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0F8ADE-3652-48E1-BB40-4F6E37DC5C18}" name="TablaDinámica3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14">
  <location ref="F3:G14" firstHeaderRow="1" firstDataRow="1" firstDataCol="1"/>
  <pivotFields count="18">
    <pivotField compact="0" outline="0" showAll="0"/>
    <pivotField compact="0" outline="0" showAll="0"/>
    <pivotField axis="axisRow" compact="0" outline="0" showAll="0" sortType="ascending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2"/>
  </rowFields>
  <rowItems count="11">
    <i>
      <x v="1"/>
    </i>
    <i>
      <x/>
    </i>
    <i>
      <x v="9"/>
    </i>
    <i>
      <x v="6"/>
    </i>
    <i>
      <x v="2"/>
    </i>
    <i>
      <x v="5"/>
    </i>
    <i>
      <x v="3"/>
    </i>
    <i>
      <x v="7"/>
    </i>
    <i>
      <x v="8"/>
    </i>
    <i>
      <x v="4"/>
    </i>
    <i t="grand">
      <x/>
    </i>
  </rowItems>
  <colItems count="1">
    <i/>
  </colItems>
  <dataFields count="1">
    <dataField name="Stock" fld="6" baseField="0" baseItem="0" numFmtId="165"/>
  </dataFields>
  <formats count="1">
    <format dxfId="82">
      <pivotArea outline="0" fieldPosition="0">
        <references count="1">
          <reference field="4294967294" count="1" selected="0">
            <x v="0"/>
          </reference>
        </references>
      </pivotArea>
    </format>
  </formats>
  <chartFormats count="11">
    <chartFormat chart="13" format="1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13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3" format="14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3" format="15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3" format="16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3" format="17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3" format="18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3" format="19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3" format="20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3" format="2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3" format="22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58AB89D-AD42-4A6C-AF67-98E2DA49AB37}" name="TablaDinámica6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6">
  <location ref="R3:W22" firstHeaderRow="1" firstDataRow="2" firstDataCol="2"/>
  <pivotFields count="18">
    <pivotField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axis="axisCol"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2">
    <field x="7"/>
    <field x="8"/>
  </rowFields>
  <row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t="default">
      <x v="1"/>
    </i>
    <i t="grand">
      <x/>
    </i>
  </rowItems>
  <colFields count="1">
    <field x="14"/>
  </colFields>
  <colItems count="4">
    <i>
      <x/>
    </i>
    <i>
      <x v="1"/>
    </i>
    <i>
      <x v="2"/>
    </i>
    <i t="grand">
      <x/>
    </i>
  </colItems>
  <dataFields count="1">
    <dataField name="Stock" fld="6" baseField="0" baseItem="0" numFmtId="165"/>
  </dataFields>
  <chartFormats count="3">
    <chartFormat chart="5" format="6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0"/>
          </reference>
        </references>
      </pivotArea>
    </chartFormat>
    <chartFormat chart="5" format="7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1"/>
          </reference>
        </references>
      </pivotArea>
    </chartFormat>
    <chartFormat chart="5" format="8" series="1">
      <pivotArea type="data" outline="0" fieldPosition="0">
        <references count="2">
          <reference field="4294967294" count="1" selected="0">
            <x v="0"/>
          </reference>
          <reference field="14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0A4708-B07D-4463-8603-8C7921356498}" name="TablaDinámica1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11">
  <location ref="AL3:AM9" firstHeaderRow="1" firstDataRow="1" firstDataCol="1"/>
  <pivotFields count="18">
    <pivotField dataField="1"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axis="axisRow" compact="0" outline="0" showAll="0" sortType="ascending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16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Nro items" fld="0" subtotal="count" baseField="0" baseItem="0"/>
  </dataFields>
  <chartFormats count="7">
    <chartFormat chart="8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7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0" format="8">
      <pivotArea type="data" outline="0" fieldPosition="0">
        <references count="2">
          <reference field="4294967294" count="1" selected="0">
            <x v="0"/>
          </reference>
          <reference field="16" count="1" selected="0">
            <x v="0"/>
          </reference>
        </references>
      </pivotArea>
    </chartFormat>
    <chartFormat chart="10" format="9">
      <pivotArea type="data" outline="0" fieldPosition="0">
        <references count="2">
          <reference field="4294967294" count="1" selected="0">
            <x v="0"/>
          </reference>
          <reference field="16" count="1" selected="0">
            <x v="1"/>
          </reference>
        </references>
      </pivotArea>
    </chartFormat>
    <chartFormat chart="10" format="10">
      <pivotArea type="data" outline="0" fieldPosition="0">
        <references count="2">
          <reference field="4294967294" count="1" selected="0">
            <x v="0"/>
          </reference>
          <reference field="16" count="1" selected="0">
            <x v="2"/>
          </reference>
        </references>
      </pivotArea>
    </chartFormat>
    <chartFormat chart="10" format="11">
      <pivotArea type="data" outline="0" fieldPosition="0">
        <references count="2">
          <reference field="4294967294" count="1" selected="0">
            <x v="0"/>
          </reference>
          <reference field="16" count="1" selected="0">
            <x v="3"/>
          </reference>
        </references>
      </pivotArea>
    </chartFormat>
    <chartFormat chart="10" format="12">
      <pivotArea type="data" outline="0" fieldPosition="0">
        <references count="2">
          <reference field="4294967294" count="1" selected="0">
            <x v="0"/>
          </reference>
          <reference field="16" count="1" selected="0">
            <x v="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76EE3C7-585D-4B09-B736-F3FD6A3CED69}" name="TablaDinámica2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7">
  <location ref="A3:D21" firstHeaderRow="0" firstDataRow="1" firstDataCol="2"/>
  <pivotFields count="18">
    <pivotField dataField="1" compact="0" outline="0" showAll="0"/>
    <pivotField compact="0" outline="0" showAll="0"/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2">
    <field x="7"/>
    <field x="8"/>
  </rowFields>
  <rowItems count="18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/>
    </i>
    <i>
      <x v="1"/>
      <x/>
    </i>
    <i r="1">
      <x v="1"/>
    </i>
    <i r="1">
      <x v="2"/>
    </i>
    <i t="default">
      <x v="1"/>
    </i>
    <i t="grand">
      <x/>
    </i>
  </rowItems>
  <colFields count="1">
    <field x="-2"/>
  </colFields>
  <colItems count="2">
    <i>
      <x/>
    </i>
    <i i="1">
      <x v="1"/>
    </i>
  </colItems>
  <dataFields count="2">
    <dataField name="Stock" fld="6" baseField="0" baseItem="0" numFmtId="165"/>
    <dataField name="Nro items" fld="0" subtotal="count" baseField="0" baseItem="0"/>
  </dataFields>
  <formats count="1">
    <format dxfId="81">
      <pivotArea outline="0" fieldPosition="0">
        <references count="1">
          <reference field="4294967294" count="1" selected="0">
            <x v="0"/>
          </reference>
        </references>
      </pivotArea>
    </format>
  </formats>
  <conditionalFormats count="2">
    <conditionalFormat priority="1">
      <pivotAreas count="1">
        <pivotArea type="data" outline="0" collapsedLevelsAreSubtotals="1" fieldPosition="0">
          <references count="1">
            <reference field="4294967294" count="1" selected="0">
              <x v="1"/>
            </reference>
          </references>
        </pivotArea>
      </pivotAreas>
    </conditionalFormat>
    <conditionalFormat priority="2">
      <pivotAreas count="1">
        <pivotArea type="data" outline="0" collapsedLevelsAreSubtotals="1" fieldPosition="0"/>
      </pivotAreas>
    </conditionalFormat>
  </conditionalFormats>
  <chartFormats count="2">
    <chartFormat chart="6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6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Medium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FD6DB3-1F13-4BB4-838A-5DECDD8DD4CD}" name="TablaDinámica5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6">
  <location ref="M3:P157" firstHeaderRow="1" firstDataRow="1" firstDataCol="3"/>
  <pivotFields count="18">
    <pivotField compact="0" outline="0" showAll="0"/>
    <pivotField compact="0" outline="0" showAll="0"/>
    <pivotField axis="axisRow"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compact="0" numFmtId="165" outline="0" showAll="0"/>
    <pivotField axis="axisRow" compact="0" outline="0" showAll="0">
      <items count="3">
        <item x="0"/>
        <item x="1"/>
        <item t="default"/>
      </items>
    </pivotField>
    <pivotField axis="axisRow"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compact="0" outline="0" showAll="0">
      <items count="6">
        <item x="4"/>
        <item x="0"/>
        <item x="2"/>
        <item x="3"/>
        <item x="1"/>
        <item t="default"/>
      </items>
    </pivotField>
    <pivotField dataField="1" compact="0" outline="0" dragToRow="0" dragToCol="0" dragToPage="0" showAll="0" defaultSubtotal="0"/>
  </pivotFields>
  <rowFields count="3">
    <field x="7"/>
    <field x="8"/>
    <field x="2"/>
  </rowFields>
  <rowItems count="15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/>
    </i>
    <i r="1">
      <x v="1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"/>
    </i>
    <i r="1">
      <x v="2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2"/>
    </i>
    <i r="1">
      <x v="3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3"/>
    </i>
    <i r="1">
      <x v="4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4"/>
    </i>
    <i r="1">
      <x v="5"/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5"/>
    </i>
    <i r="1">
      <x v="6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6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8"/>
    </i>
    <i r="1">
      <x v="9"/>
      <x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9"/>
    </i>
    <i r="1">
      <x v="10"/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0"/>
    </i>
    <i r="1">
      <x v="11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1"/>
    </i>
    <i t="default">
      <x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/>
    </i>
    <i r="1">
      <x v="1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1"/>
    </i>
    <i r="1">
      <x v="2"/>
      <x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t="default" r="1">
      <x v="2"/>
    </i>
    <i t="default">
      <x v="1"/>
    </i>
    <i t="grand">
      <x/>
    </i>
  </rowItems>
  <colItems count="1">
    <i/>
  </colItems>
  <dataFields count="1">
    <dataField name="Meses de invent" fld="17" baseField="0" baseItem="0" numFmtId="164"/>
  </dataFields>
  <formats count="1">
    <format dxfId="80">
      <pivotArea outline="0" collapsedLevelsAreSubtotals="1" fieldPosition="0"/>
    </format>
  </format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686EB1-722C-4F14-B32C-ACB04E5A31C6}" name="TablaDinámica9" cacheId="80" applyNumberFormats="0" applyBorderFormats="0" applyFontFormats="0" applyPatternFormats="0" applyAlignmentFormats="0" applyWidthHeightFormats="1" dataCaption="Valores" showError="1" updatedVersion="7" minRefreshableVersion="3" itemPrintTitles="1" createdVersion="6" indent="0" compact="0" compactData="0" multipleFieldFilters="0" chartFormat="7">
  <location ref="AI3:AJ14" firstHeaderRow="1" firstDataRow="1" firstDataCol="1" rowPageCount="1" colPageCount="1"/>
  <pivotFields count="18">
    <pivotField compact="0" outline="0" showAll="0"/>
    <pivotField axis="axisRow" compact="0" outline="0" showAll="0" measureFilter="1" sortType="ascending">
      <items count="563">
        <item x="117"/>
        <item x="204"/>
        <item x="306"/>
        <item x="475"/>
        <item x="138"/>
        <item x="45"/>
        <item x="559"/>
        <item x="76"/>
        <item x="274"/>
        <item x="189"/>
        <item x="444"/>
        <item x="526"/>
        <item x="55"/>
        <item x="59"/>
        <item x="54"/>
        <item x="446"/>
        <item x="336"/>
        <item x="270"/>
        <item x="390"/>
        <item x="443"/>
        <item x="185"/>
        <item x="60"/>
        <item x="398"/>
        <item x="347"/>
        <item x="75"/>
        <item x="363"/>
        <item x="82"/>
        <item x="371"/>
        <item x="308"/>
        <item x="67"/>
        <item x="280"/>
        <item x="174"/>
        <item x="334"/>
        <item x="335"/>
        <item x="392"/>
        <item x="447"/>
        <item x="278"/>
        <item x="351"/>
        <item x="186"/>
        <item x="426"/>
        <item x="190"/>
        <item x="279"/>
        <item x="126"/>
        <item x="302"/>
        <item x="228"/>
        <item x="301"/>
        <item x="0"/>
        <item x="125"/>
        <item x="285"/>
        <item x="296"/>
        <item x="107"/>
        <item x="61"/>
        <item x="540"/>
        <item x="346"/>
        <item x="230"/>
        <item x="545"/>
        <item x="272"/>
        <item x="273"/>
        <item x="225"/>
        <item x="536"/>
        <item x="366"/>
        <item x="413"/>
        <item x="120"/>
        <item x="224"/>
        <item x="122"/>
        <item x="338"/>
        <item x="445"/>
        <item x="116"/>
        <item x="187"/>
        <item x="454"/>
        <item x="127"/>
        <item x="462"/>
        <item x="365"/>
        <item x="368"/>
        <item x="535"/>
        <item x="515"/>
        <item x="124"/>
        <item x="223"/>
        <item x="541"/>
        <item x="456"/>
        <item x="238"/>
        <item x="421"/>
        <item x="503"/>
        <item x="213"/>
        <item x="264"/>
        <item x="303"/>
        <item x="337"/>
        <item x="56"/>
        <item x="485"/>
        <item x="227"/>
        <item x="495"/>
        <item x="282"/>
        <item x="284"/>
        <item x="348"/>
        <item x="350"/>
        <item x="414"/>
        <item x="164"/>
        <item x="548"/>
        <item x="57"/>
        <item x="449"/>
        <item x="66"/>
        <item x="470"/>
        <item x="367"/>
        <item x="123"/>
        <item x="403"/>
        <item x="269"/>
        <item x="133"/>
        <item x="490"/>
        <item x="136"/>
        <item x="460"/>
        <item x="556"/>
        <item x="416"/>
        <item x="287"/>
        <item x="130"/>
        <item x="233"/>
        <item x="193"/>
        <item x="300"/>
        <item x="469"/>
        <item x="64"/>
        <item x="131"/>
        <item x="486"/>
        <item x="397"/>
        <item x="487"/>
        <item x="77"/>
        <item x="135"/>
        <item x="386"/>
        <item x="431"/>
        <item x="377"/>
        <item x="161"/>
        <item x="430"/>
        <item x="101"/>
        <item x="13"/>
        <item x="479"/>
        <item x="155"/>
        <item x="480"/>
        <item x="118"/>
        <item x="425"/>
        <item x="384"/>
        <item x="20"/>
        <item x="286"/>
        <item x="142"/>
        <item x="173"/>
        <item x="251"/>
        <item x="177"/>
        <item x="322"/>
        <item x="260"/>
        <item x="29"/>
        <item x="33"/>
        <item x="22"/>
        <item x="267"/>
        <item x="237"/>
        <item x="168"/>
        <item x="18"/>
        <item x="252"/>
        <item x="154"/>
        <item x="319"/>
        <item x="313"/>
        <item x="146"/>
        <item x="311"/>
        <item x="250"/>
        <item x="34"/>
        <item x="534"/>
        <item x="43"/>
        <item x="163"/>
        <item x="380"/>
        <item x="328"/>
        <item x="523"/>
        <item x="52"/>
        <item x="263"/>
        <item x="438"/>
        <item x="522"/>
        <item x="321"/>
        <item x="315"/>
        <item x="162"/>
        <item x="378"/>
        <item x="175"/>
        <item x="500"/>
        <item x="27"/>
        <item x="35"/>
        <item x="333"/>
        <item x="437"/>
        <item x="103"/>
        <item x="552"/>
        <item x="158"/>
        <item x="50"/>
        <item x="232"/>
        <item x="254"/>
        <item x="255"/>
        <item x="519"/>
        <item x="435"/>
        <item x="241"/>
        <item x="25"/>
        <item x="143"/>
        <item x="38"/>
        <item x="257"/>
        <item x="498"/>
        <item x="376"/>
        <item x="23"/>
        <item x="316"/>
        <item x="10"/>
        <item x="434"/>
        <item x="345"/>
        <item x="265"/>
        <item x="497"/>
        <item x="242"/>
        <item x="374"/>
        <item x="408"/>
        <item x="209"/>
        <item x="21"/>
        <item x="375"/>
        <item x="149"/>
        <item x="501"/>
        <item x="326"/>
        <item x="165"/>
        <item x="207"/>
        <item x="256"/>
        <item x="48"/>
        <item x="261"/>
        <item x="262"/>
        <item x="258"/>
        <item x="24"/>
        <item x="325"/>
        <item x="253"/>
        <item x="26"/>
        <item x="8"/>
        <item x="436"/>
        <item x="312"/>
        <item x="309"/>
        <item x="481"/>
        <item x="166"/>
        <item x="259"/>
        <item x="181"/>
        <item x="192"/>
        <item x="314"/>
        <item x="148"/>
        <item x="382"/>
        <item x="317"/>
        <item x="249"/>
        <item x="379"/>
        <item x="381"/>
        <item x="320"/>
        <item x="477"/>
        <item x="476"/>
        <item x="518"/>
        <item x="28"/>
        <item x="372"/>
        <item x="32"/>
        <item x="243"/>
        <item x="521"/>
        <item x="385"/>
        <item x="482"/>
        <item x="172"/>
        <item x="152"/>
        <item x="203"/>
        <item x="554"/>
        <item x="370"/>
        <item x="134"/>
        <item x="418"/>
        <item x="6"/>
        <item x="544"/>
        <item x="78"/>
        <item x="93"/>
        <item x="524"/>
        <item x="342"/>
        <item x="468"/>
        <item x="293"/>
        <item x="461"/>
        <item x="105"/>
        <item x="512"/>
        <item x="294"/>
        <item x="464"/>
        <item x="2"/>
        <item x="200"/>
        <item x="217"/>
        <item x="119"/>
        <item x="364"/>
        <item x="410"/>
        <item x="215"/>
        <item x="83"/>
        <item x="92"/>
        <item x="84"/>
        <item x="95"/>
        <item x="465"/>
        <item x="297"/>
        <item x="85"/>
        <item x="402"/>
        <item x="231"/>
        <item x="458"/>
        <item x="276"/>
        <item x="99"/>
        <item x="405"/>
        <item x="305"/>
        <item x="289"/>
        <item x="112"/>
        <item x="406"/>
        <item x="362"/>
        <item x="3"/>
        <item x="97"/>
        <item x="98"/>
        <item x="358"/>
        <item x="206"/>
        <item x="542"/>
        <item x="404"/>
        <item x="511"/>
        <item x="549"/>
        <item x="360"/>
        <item x="222"/>
        <item x="509"/>
        <item x="106"/>
        <item x="86"/>
        <item x="359"/>
        <item x="341"/>
        <item x="448"/>
        <item x="277"/>
        <item x="141"/>
        <item x="239"/>
        <item x="132"/>
        <item x="128"/>
        <item x="198"/>
        <item x="81"/>
        <item x="453"/>
        <item x="529"/>
        <item x="432"/>
        <item x="343"/>
        <item x="199"/>
        <item x="63"/>
        <item x="58"/>
        <item x="184"/>
        <item x="288"/>
        <item x="530"/>
        <item x="271"/>
        <item x="388"/>
        <item x="387"/>
        <item x="183"/>
        <item x="195"/>
        <item x="212"/>
        <item x="489"/>
        <item x="102"/>
        <item x="194"/>
        <item x="307"/>
        <item x="417"/>
        <item x="488"/>
        <item x="395"/>
        <item x="218"/>
        <item x="202"/>
        <item x="283"/>
        <item x="389"/>
        <item x="5"/>
        <item x="517"/>
        <item x="533"/>
        <item x="79"/>
        <item x="399"/>
        <item x="51"/>
        <item x="178"/>
        <item x="197"/>
        <item x="129"/>
        <item x="182"/>
        <item x="473"/>
        <item x="42"/>
        <item x="121"/>
        <item x="53"/>
        <item x="441"/>
        <item x="400"/>
        <item x="355"/>
        <item x="179"/>
        <item x="344"/>
        <item x="354"/>
        <item x="356"/>
        <item x="295"/>
        <item x="409"/>
        <item x="493"/>
        <item x="110"/>
        <item x="457"/>
        <item x="226"/>
        <item x="561"/>
        <item x="411"/>
        <item x="510"/>
        <item x="412"/>
        <item x="471"/>
        <item x="236"/>
        <item x="137"/>
        <item x="229"/>
        <item x="304"/>
        <item x="383"/>
        <item x="70"/>
        <item x="275"/>
        <item x="340"/>
        <item x="502"/>
        <item x="37"/>
        <item x="14"/>
        <item x="31"/>
        <item x="221"/>
        <item x="514"/>
        <item x="4"/>
        <item x="72"/>
        <item x="65"/>
        <item x="393"/>
        <item x="506"/>
        <item x="353"/>
        <item x="114"/>
        <item x="401"/>
        <item x="513"/>
        <item x="466"/>
        <item x="100"/>
        <item x="201"/>
        <item x="88"/>
        <item x="89"/>
        <item x="455"/>
        <item x="429"/>
        <item x="170"/>
        <item x="19"/>
        <item x="41"/>
        <item x="167"/>
        <item x="528"/>
        <item x="520"/>
        <item x="324"/>
        <item x="39"/>
        <item x="439"/>
        <item x="12"/>
        <item x="157"/>
        <item x="483"/>
        <item x="558"/>
        <item x="428"/>
        <item x="537"/>
        <item x="298"/>
        <item x="214"/>
        <item x="318"/>
        <item x="349"/>
        <item x="40"/>
        <item x="494"/>
        <item x="352"/>
        <item x="147"/>
        <item x="452"/>
        <item x="507"/>
        <item x="73"/>
        <item x="281"/>
        <item x="547"/>
        <item x="290"/>
        <item x="516"/>
        <item x="234"/>
        <item x="299"/>
        <item x="104"/>
        <item x="69"/>
        <item x="109"/>
        <item x="71"/>
        <item x="211"/>
        <item x="543"/>
        <item x="191"/>
        <item x="394"/>
        <item x="68"/>
        <item x="531"/>
        <item x="525"/>
        <item x="391"/>
        <item x="361"/>
        <item x="467"/>
        <item x="291"/>
        <item x="210"/>
        <item x="484"/>
        <item x="332"/>
        <item x="176"/>
        <item x="440"/>
        <item x="47"/>
        <item x="49"/>
        <item x="140"/>
        <item x="150"/>
        <item x="246"/>
        <item x="423"/>
        <item x="9"/>
        <item x="15"/>
        <item x="11"/>
        <item x="422"/>
        <item x="180"/>
        <item x="46"/>
        <item x="266"/>
        <item x="330"/>
        <item x="331"/>
        <item x="171"/>
        <item x="339"/>
        <item x="357"/>
        <item x="94"/>
        <item x="208"/>
        <item x="459"/>
        <item x="90"/>
        <item x="115"/>
        <item x="550"/>
        <item x="532"/>
        <item x="139"/>
        <item x="196"/>
        <item x="113"/>
        <item x="442"/>
        <item x="216"/>
        <item x="87"/>
        <item x="205"/>
        <item x="1"/>
        <item x="220"/>
        <item x="62"/>
        <item x="7"/>
        <item x="451"/>
        <item x="235"/>
        <item x="96"/>
        <item x="553"/>
        <item x="44"/>
        <item x="369"/>
        <item x="538"/>
        <item x="474"/>
        <item x="329"/>
        <item x="247"/>
        <item x="248"/>
        <item x="30"/>
        <item x="504"/>
        <item x="433"/>
        <item x="36"/>
        <item x="310"/>
        <item x="424"/>
        <item x="240"/>
        <item x="245"/>
        <item x="420"/>
        <item x="551"/>
        <item x="323"/>
        <item x="145"/>
        <item x="17"/>
        <item x="427"/>
        <item x="156"/>
        <item x="244"/>
        <item x="169"/>
        <item x="496"/>
        <item x="327"/>
        <item x="478"/>
        <item x="159"/>
        <item x="144"/>
        <item x="108"/>
        <item x="373"/>
        <item x="160"/>
        <item x="492"/>
        <item x="219"/>
        <item x="505"/>
        <item x="546"/>
        <item x="268"/>
        <item x="16"/>
        <item x="151"/>
        <item x="560"/>
        <item x="292"/>
        <item x="472"/>
        <item x="396"/>
        <item x="91"/>
        <item x="463"/>
        <item x="111"/>
        <item x="188"/>
        <item x="450"/>
        <item x="74"/>
        <item x="407"/>
        <item x="555"/>
        <item x="508"/>
        <item x="527"/>
        <item x="491"/>
        <item x="419"/>
        <item x="557"/>
        <item x="539"/>
        <item x="499"/>
        <item x="153"/>
        <item x="80"/>
        <item x="415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compact="0" outline="0" showAll="0">
      <items count="11">
        <item x="0"/>
        <item x="9"/>
        <item x="1"/>
        <item x="2"/>
        <item x="3"/>
        <item x="4"/>
        <item x="5"/>
        <item x="6"/>
        <item x="7"/>
        <item x="8"/>
        <item t="default"/>
      </items>
    </pivotField>
    <pivotField compact="0" outline="0" showAll="0"/>
    <pivotField compact="0" numFmtId="165" outline="0" showAll="0"/>
    <pivotField compact="0" numFmtId="164" outline="0" showAll="0"/>
    <pivotField dataField="1" compact="0" numFmtId="165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13">
        <item x="3"/>
        <item x="4"/>
        <item x="7"/>
        <item x="0"/>
        <item x="8"/>
        <item x="6"/>
        <item x="5"/>
        <item x="1"/>
        <item x="11"/>
        <item x="10"/>
        <item x="9"/>
        <item x="2"/>
        <item t="default"/>
      </items>
    </pivotField>
    <pivotField compact="0" outline="0" showAll="0"/>
    <pivotField compact="0" numFmtId="164" outline="0" showAll="0"/>
    <pivotField compact="0" numFmtId="164" outline="0" showAll="0"/>
    <pivotField compact="0" numFmtId="164" outline="0" showAll="0"/>
    <pivotField compact="0" numFmtId="164" outline="0" showAll="0"/>
    <pivotField compact="0" outline="0" showAll="0">
      <items count="4">
        <item x="1"/>
        <item x="2"/>
        <item x="0"/>
        <item t="default"/>
      </items>
    </pivotField>
    <pivotField compact="0" outline="0" showAll="0">
      <items count="4">
        <item x="2"/>
        <item x="0"/>
        <item x="1"/>
        <item t="default"/>
      </items>
    </pivotField>
    <pivotField axis="axisPage" compact="0" outline="0" showAll="0" sortType="ascending">
      <items count="6">
        <item x="4"/>
        <item x="0"/>
        <item x="2"/>
        <item x="3"/>
        <item x="1"/>
        <item t="default"/>
      </items>
    </pivotField>
    <pivotField compact="0" outline="0" dragToRow="0" dragToCol="0" dragToPage="0" showAll="0" defaultSubtotal="0"/>
  </pivotFields>
  <rowFields count="1">
    <field x="1"/>
  </rowFields>
  <rowItems count="11">
    <i>
      <x v="486"/>
    </i>
    <i>
      <x v="113"/>
    </i>
    <i>
      <x v="65"/>
    </i>
    <i>
      <x v="295"/>
    </i>
    <i>
      <x v="108"/>
    </i>
    <i>
      <x v="371"/>
    </i>
    <i>
      <x v="235"/>
    </i>
    <i>
      <x v="453"/>
    </i>
    <i>
      <x v="362"/>
    </i>
    <i>
      <x v="261"/>
    </i>
    <i t="grand">
      <x/>
    </i>
  </rowItems>
  <colItems count="1">
    <i/>
  </colItems>
  <pageFields count="1">
    <pageField fld="16" hier="-1"/>
  </pageFields>
  <dataFields count="1">
    <dataField name="Stock" fld="6" baseField="0" baseItem="0" numFmtId="165"/>
  </dataFields>
  <chartFormats count="1">
    <chartFormat chart="6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filters count="1">
    <filter fld="1" type="count" evalOrder="-1" id="2" iMeasureFld="0">
      <autoFilter ref="A1">
        <filterColumn colId="0">
          <top10 val="10" filterVal="10"/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Familia" xr10:uid="{EC162E48-BA32-499B-AEF9-05205E30E9A0}" sourceName="Familia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10">
        <i x="0" s="1"/>
        <i x="9" s="1"/>
        <i x="1" s="1"/>
        <i x="2" s="1"/>
        <i x="3" s="1"/>
        <i x="4" s="1"/>
        <i x="5" s="1"/>
        <i x="6" s="1"/>
        <i x="7" s="1"/>
        <i x="8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ño" xr10:uid="{2648BED2-49F8-4C44-8B91-374FC0E908B8}" sourceName="Año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Mes" xr10:uid="{00E8066F-A33E-4219-BEAB-00E4CFBA3F28}" sourceName="Mes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12">
        <i x="3" s="1"/>
        <i x="4" s="1"/>
        <i x="7" s="1"/>
        <i x="0" s="1"/>
        <i x="8" s="1"/>
        <i x="6" s="1"/>
        <i x="5" s="1"/>
        <i x="1" s="1"/>
        <i x="11" s="1"/>
        <i x="10" s="1"/>
        <i x="9" s="1"/>
        <i x="2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BC_Ventas" xr10:uid="{B20C0C6B-B9DE-40A3-B574-130379648DE1}" sourceName="ABC Ventas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3">
        <i x="1" s="1"/>
        <i x="2" s="1"/>
        <i x="0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ABC_Stock" xr10:uid="{BC5F5B6D-5514-4BD3-9488-D9473CC54D43}" sourceName="ABC Stock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3">
        <i x="2" s="1"/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Rango_antigüedad_del_stock" xr10:uid="{95F1FDAE-C2F7-4167-AAA4-5AF2D56B760B}" sourceName="Rango antigüedad del stock">
  <pivotTables>
    <pivotTable tabId="8" name="TablaDinámica2"/>
    <pivotTable tabId="7" name="TablaDinámica1"/>
    <pivotTable tabId="6" name="TablaDinámica1"/>
    <pivotTable tabId="8" name="TablaDinámica3"/>
    <pivotTable tabId="8" name="TablaDinámica4"/>
    <pivotTable tabId="8" name="TablaDinámica5"/>
    <pivotTable tabId="8" name="TablaDinámica6"/>
    <pivotTable tabId="8" name="TablaDinámica7"/>
    <pivotTable tabId="8" name="TablaDinámica8"/>
    <pivotTable tabId="8" name="TablaDinámica9"/>
    <pivotTable tabId="8" name="TablaDinámica1"/>
  </pivotTables>
  <data>
    <tabular pivotCacheId="771567715">
      <items count="5">
        <i x="4" s="1"/>
        <i x="0" s="1"/>
        <i x="2" s="1"/>
        <i x="3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Familia" xr10:uid="{76E69565-6EB4-4932-B58C-291AB53E7EC7}" cache="SegmentaciónDeDatos_Familia" caption="Familia" columnCount="2" style="SlicerStyleDark6" rowHeight="241300"/>
  <slicer name="Año" xr10:uid="{6D7BF0C5-C83C-4DB0-AE9A-7E85F7941B16}" cache="SegmentaciónDeDatos_Año" caption="Año" style="SlicerStyleDark6" rowHeight="241300"/>
  <slicer name="Mes" xr10:uid="{D6314967-08D1-43EE-83A3-441D0A3070AA}" cache="SegmentaciónDeDatos_Mes" caption="Mes" columnCount="2" style="SlicerStyleDark6" rowHeight="241300"/>
  <slicer name="ABC Ventas" xr10:uid="{924A3FFD-ED9B-4353-B7B4-34DACBA12955}" cache="SegmentaciónDeDatos_ABC_Ventas" caption="ABC Ventas" style="SlicerStyleDark6" rowHeight="241300"/>
  <slicer name="ABC Stock" xr10:uid="{7A273A1A-46D9-4549-9B39-A4856F22F84F}" cache="SegmentaciónDeDatos_ABC_Stock" caption="ABC Stock" style="SlicerStyleDark6" rowHeight="241300"/>
  <slicer name="Rango antigüedad del stock" xr10:uid="{715D77DE-C330-4047-8599-EA664D0E511A}" cache="SegmentaciónDeDatos_Rango_antigüedad_del_stock" caption="Rango antigüedad del stock" columnCount="2" style="SlicerStyleDark6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C7DBAC7-D92C-4534-A646-A569D5A59518}" name="Tabla1" displayName="Tabla1" ref="A1:Q3373" totalsRowShown="0" headerRowDxfId="197" dataDxfId="196">
  <autoFilter ref="A1:Q3373" xr:uid="{889CA2C6-1EF4-4F9E-BF24-9EDB18A09873}"/>
  <sortState xmlns:xlrd2="http://schemas.microsoft.com/office/spreadsheetml/2017/richdata2" ref="A2:Q3373">
    <sortCondition ref="H2:H3373"/>
    <sortCondition ref="I2:I3373"/>
    <sortCondition ref="A2:A3373"/>
  </sortState>
  <tableColumns count="17">
    <tableColumn id="1" xr3:uid="{D5256CA0-3609-4112-A4B9-FBD7BC81C358}" name="Código del producto" dataDxfId="195"/>
    <tableColumn id="2" xr3:uid="{51A67465-EDB0-456F-892C-8A2E6925F3F3}" name="Descripción" dataDxfId="194"/>
    <tableColumn id="3" xr3:uid="{9277D924-9191-4CFE-B15F-3345A8655B4D}" name="Familia" dataDxfId="193"/>
    <tableColumn id="4" xr3:uid="{FF9011D1-D63F-4472-AFC7-8E37B71A3531}" name="Unidad de medida" dataDxfId="192"/>
    <tableColumn id="5" xr3:uid="{DA79C9C1-063C-4BEC-99D4-454A3704F26E}" name="Stock en unidades" dataDxfId="191" dataCellStyle="Millares"/>
    <tableColumn id="6" xr3:uid="{F5B69F71-8653-47A1-9F7F-D5F456C4224D}" name="Costo unitario" dataDxfId="190" dataCellStyle="Millares"/>
    <tableColumn id="7" xr3:uid="{A7073DD8-93DF-45E3-A16D-E0EBFE26F5EF}" name="Stock valorizado" dataDxfId="189" dataCellStyle="Millares">
      <calculatedColumnFormula>Tabla1[[#This Row],[Stock en unidades]]*Tabla1[[#This Row],[Costo unitario]]</calculatedColumnFormula>
    </tableColumn>
    <tableColumn id="8" xr3:uid="{4E5DCA1D-6151-4A26-9AA2-63F81926D615}" name="Año" dataDxfId="188"/>
    <tableColumn id="9" xr3:uid="{5D8D96FB-63B2-471B-A691-6A6D13B17D26}" name="Mes" dataDxfId="99"/>
    <tableColumn id="10" xr3:uid="{85BF97A5-A24C-459F-BE08-219024AE72B4}" name="Venta prom 12 meses en UN" dataDxfId="187"/>
    <tableColumn id="11" xr3:uid="{B76D0F1C-3FDE-438D-A32B-AA79C0281819}" name="Venta prom 12 meses en monto" dataDxfId="186" dataCellStyle="Millares"/>
    <tableColumn id="12" xr3:uid="{D4838460-FE50-4418-AB36-8DB7B4AE0418}" name="Costo de Venta prom 12 meses en monto" dataDxfId="185">
      <calculatedColumnFormula>Tabla1[[#This Row],[Venta prom 12 meses en UN]]*Tabla1[[#This Row],[Costo unitario]]</calculatedColumnFormula>
    </tableColumn>
    <tableColumn id="13" xr3:uid="{FEE5C8B6-2D0D-487C-A0A8-B1CC945BCE10}" name="Meses de stock" dataDxfId="184">
      <calculatedColumnFormula>IFERROR(Tabla1[[#This Row],[Stock en unidades]]/Tabla1[[#This Row],[Venta prom 12 meses en UN]],0)</calculatedColumnFormula>
    </tableColumn>
    <tableColumn id="14" xr3:uid="{E87ADFBE-732B-4AFF-BE62-FCE4E577D874}" name="Rotación" dataDxfId="183">
      <calculatedColumnFormula>IFERROR(12/Tabla1[[#This Row],[Meses de stock]],0)</calculatedColumnFormula>
    </tableColumn>
    <tableColumn id="15" xr3:uid="{30DCEA45-FDB4-457F-81CC-A6FA3FEE3DD6}" name="ABC Ventas" dataDxfId="182">
      <calculatedColumnFormula>VLOOKUP(Tabla1[[#This Row],[Código del producto]],'ABC Ventas'!$A:$E,5,0)</calculatedColumnFormula>
    </tableColumn>
    <tableColumn id="16" xr3:uid="{CDD3F8D1-08C5-4CCD-9F28-E9181D0578B1}" name="ABC Stock" dataDxfId="181">
      <calculatedColumnFormula>VLOOKUP(Tabla1[[#This Row],[Código del producto]],'ABC Stock'!$A:$E,5,0)</calculatedColumnFormula>
    </tableColumn>
    <tableColumn id="17" xr3:uid="{08DD211E-1714-465E-BE78-CDBF38B4D9EC}" name="Rango antigüedad del stock" dataDxfId="180">
      <calculatedColumnFormula>IF(AND(Tabla1[[#This Row],[Venta prom 12 meses en UN]]=0,Tabla1[[#This Row],[Stock en unidades]]&gt;0),Tabla!$H$5,VLOOKUP(Tabla1[[#This Row],[Meses de stock]],Tabla!$F$6:$H$9,3,1))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microsoft.com/office/2007/relationships/slicer" Target="../slicers/slicer1.x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0.xml"/><Relationship Id="rId3" Type="http://schemas.openxmlformats.org/officeDocument/2006/relationships/pivotTable" Target="../pivotTables/pivotTable5.xml"/><Relationship Id="rId7" Type="http://schemas.openxmlformats.org/officeDocument/2006/relationships/pivotTable" Target="../pivotTables/pivotTable9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6" Type="http://schemas.openxmlformats.org/officeDocument/2006/relationships/pivotTable" Target="../pivotTables/pivotTable8.xml"/><Relationship Id="rId5" Type="http://schemas.openxmlformats.org/officeDocument/2006/relationships/pivotTable" Target="../pivotTables/pivotTable7.xml"/><Relationship Id="rId4" Type="http://schemas.openxmlformats.org/officeDocument/2006/relationships/pivotTable" Target="../pivotTables/pivotTable6.xml"/><Relationship Id="rId9" Type="http://schemas.openxmlformats.org/officeDocument/2006/relationships/pivotTable" Target="../pivotTables/pivotTable1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08B49-A73B-4E75-BDE4-A9A2C6B148A7}">
  <dimension ref="A1"/>
  <sheetViews>
    <sheetView showGridLines="0" topLeftCell="A25" zoomScale="90" zoomScaleNormal="90" workbookViewId="0">
      <selection sqref="A1:Q52"/>
    </sheetView>
  </sheetViews>
  <sheetFormatPr baseColWidth="10" defaultRowHeight="15" x14ac:dyDescent="0.25"/>
  <cols>
    <col min="1" max="1" width="23.28515625" style="31" customWidth="1"/>
    <col min="2" max="16384" width="11.42578125" style="31"/>
  </cols>
  <sheetData/>
  <pageMargins left="0.7" right="0.7" top="0.75" bottom="0.75" header="0.3" footer="0.3"/>
  <drawing r:id="rId1"/>
  <extLst>
    <ext xmlns:x14="http://schemas.microsoft.com/office/spreadsheetml/2009/9/main" uri="{A8765BA9-456A-4dab-B4F3-ACF838C121DE}">
      <x14:slicerList>
        <x14:slicer r:id="rId2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4BD6C-F4D4-4E2F-84DF-F7F599BDDB23}">
  <dimension ref="A1:E564"/>
  <sheetViews>
    <sheetView workbookViewId="0"/>
  </sheetViews>
  <sheetFormatPr baseColWidth="10" defaultColWidth="55.85546875" defaultRowHeight="15" x14ac:dyDescent="0.25"/>
  <cols>
    <col min="1" max="1" width="23.5703125" bestFit="1" customWidth="1"/>
    <col min="2" max="2" width="38.140625" style="21" bestFit="1" customWidth="1"/>
    <col min="3" max="3" width="7.140625" bestFit="1" customWidth="1"/>
    <col min="4" max="4" width="8.42578125" bestFit="1" customWidth="1"/>
    <col min="5" max="5" width="4.5703125" bestFit="1" customWidth="1"/>
  </cols>
  <sheetData>
    <row r="1" spans="1:5" s="25" customFormat="1" x14ac:dyDescent="0.25">
      <c r="A1" s="23" t="s">
        <v>0</v>
      </c>
      <c r="B1" s="24" t="s">
        <v>620</v>
      </c>
      <c r="C1" s="25" t="s">
        <v>321</v>
      </c>
      <c r="D1" s="25" t="s">
        <v>621</v>
      </c>
      <c r="E1" s="25" t="s">
        <v>320</v>
      </c>
    </row>
    <row r="2" spans="1:5" x14ac:dyDescent="0.25">
      <c r="A2">
        <v>1277</v>
      </c>
      <c r="B2" s="22">
        <v>507606.58999999997</v>
      </c>
      <c r="C2" s="26">
        <f>B2/$B$564</f>
        <v>1.314039661139991E-2</v>
      </c>
      <c r="D2" s="27">
        <f>SUM($C$2:C2)</f>
        <v>1.314039661139991E-2</v>
      </c>
      <c r="E2" s="28" t="str">
        <f>VLOOKUP(D2,Tabla!$B$5:$D$7,3,1)</f>
        <v>A</v>
      </c>
    </row>
    <row r="3" spans="1:5" x14ac:dyDescent="0.25">
      <c r="A3">
        <v>1246</v>
      </c>
      <c r="B3" s="22">
        <v>490490.47</v>
      </c>
      <c r="C3" s="26">
        <f t="shared" ref="C3:C66" si="0">B3/$B$564</f>
        <v>1.269731212495084E-2</v>
      </c>
      <c r="D3" s="27">
        <f>SUM($C$2:C3)</f>
        <v>2.5837708736350752E-2</v>
      </c>
      <c r="E3" s="28" t="str">
        <f>VLOOKUP(D3,Tabla!$B$5:$D$7,3,1)</f>
        <v>A</v>
      </c>
    </row>
    <row r="4" spans="1:5" x14ac:dyDescent="0.25">
      <c r="A4">
        <v>1338</v>
      </c>
      <c r="B4" s="22">
        <v>470672.35</v>
      </c>
      <c r="C4" s="26">
        <f t="shared" si="0"/>
        <v>1.2184281045326132E-2</v>
      </c>
      <c r="D4" s="27">
        <f>SUM($C$2:C4)</f>
        <v>3.8021989781676882E-2</v>
      </c>
      <c r="E4" s="28" t="str">
        <f>VLOOKUP(D4,Tabla!$B$5:$D$7,3,1)</f>
        <v>A</v>
      </c>
    </row>
    <row r="5" spans="1:5" x14ac:dyDescent="0.25">
      <c r="A5">
        <v>1503</v>
      </c>
      <c r="B5" s="22">
        <v>465944.38</v>
      </c>
      <c r="C5" s="26">
        <f t="shared" si="0"/>
        <v>1.2061888227362913E-2</v>
      </c>
      <c r="D5" s="27">
        <f>SUM($C$2:C5)</f>
        <v>5.0083878009039795E-2</v>
      </c>
      <c r="E5" s="28" t="str">
        <f>VLOOKUP(D5,Tabla!$B$5:$D$7,3,1)</f>
        <v>A</v>
      </c>
    </row>
    <row r="6" spans="1:5" x14ac:dyDescent="0.25">
      <c r="A6">
        <v>1430</v>
      </c>
      <c r="B6" s="22">
        <v>437573.08</v>
      </c>
      <c r="C6" s="26">
        <f t="shared" si="0"/>
        <v>1.1327441232927695E-2</v>
      </c>
      <c r="D6" s="27">
        <f>SUM($C$2:C6)</f>
        <v>6.1411319241967494E-2</v>
      </c>
      <c r="E6" s="28" t="str">
        <f>VLOOKUP(D6,Tabla!$B$5:$D$7,3,1)</f>
        <v>A</v>
      </c>
    </row>
    <row r="7" spans="1:5" x14ac:dyDescent="0.25">
      <c r="A7">
        <v>1477</v>
      </c>
      <c r="B7" s="22">
        <v>436729.44000000006</v>
      </c>
      <c r="C7" s="26">
        <f t="shared" si="0"/>
        <v>1.1305601949483322E-2</v>
      </c>
      <c r="D7" s="27">
        <f>SUM($C$2:C7)</f>
        <v>7.2716921191450817E-2</v>
      </c>
      <c r="E7" s="28" t="str">
        <f>VLOOKUP(D7,Tabla!$B$5:$D$7,3,1)</f>
        <v>A</v>
      </c>
    </row>
    <row r="8" spans="1:5" x14ac:dyDescent="0.25">
      <c r="A8">
        <v>1467</v>
      </c>
      <c r="B8" s="22">
        <v>435119.69000000006</v>
      </c>
      <c r="C8" s="26">
        <f t="shared" si="0"/>
        <v>1.126393039938544E-2</v>
      </c>
      <c r="D8" s="27">
        <f>SUM($C$2:C8)</f>
        <v>8.3980851590836264E-2</v>
      </c>
      <c r="E8" s="28" t="str">
        <f>VLOOKUP(D8,Tabla!$B$5:$D$7,3,1)</f>
        <v>A</v>
      </c>
    </row>
    <row r="9" spans="1:5" x14ac:dyDescent="0.25">
      <c r="A9">
        <v>1122</v>
      </c>
      <c r="B9" s="22">
        <v>417692.24</v>
      </c>
      <c r="C9" s="26">
        <f t="shared" si="0"/>
        <v>1.0812786522539116E-2</v>
      </c>
      <c r="D9" s="27">
        <f>SUM($C$2:C9)</f>
        <v>9.4793638113375378E-2</v>
      </c>
      <c r="E9" s="28" t="str">
        <f>VLOOKUP(D9,Tabla!$B$5:$D$7,3,1)</f>
        <v>A</v>
      </c>
    </row>
    <row r="10" spans="1:5" x14ac:dyDescent="0.25">
      <c r="A10">
        <v>1450</v>
      </c>
      <c r="B10" s="22">
        <v>415327.62</v>
      </c>
      <c r="C10" s="26">
        <f t="shared" si="0"/>
        <v>1.0751573675331501E-2</v>
      </c>
      <c r="D10" s="27">
        <f>SUM($C$2:C10)</f>
        <v>0.10554521178870688</v>
      </c>
      <c r="E10" s="28" t="str">
        <f>VLOOKUP(D10,Tabla!$B$5:$D$7,3,1)</f>
        <v>A</v>
      </c>
    </row>
    <row r="11" spans="1:5" x14ac:dyDescent="0.25">
      <c r="A11">
        <v>1429</v>
      </c>
      <c r="B11" s="22">
        <v>411960.44</v>
      </c>
      <c r="C11" s="26">
        <f t="shared" si="0"/>
        <v>1.0664407587393255E-2</v>
      </c>
      <c r="D11" s="27">
        <f>SUM($C$2:C11)</f>
        <v>0.11620961937610014</v>
      </c>
      <c r="E11" s="28" t="str">
        <f>VLOOKUP(D11,Tabla!$B$5:$D$7,3,1)</f>
        <v>A</v>
      </c>
    </row>
    <row r="12" spans="1:5" x14ac:dyDescent="0.25">
      <c r="A12">
        <v>1157</v>
      </c>
      <c r="B12" s="22">
        <v>411518.78</v>
      </c>
      <c r="C12" s="26">
        <f t="shared" si="0"/>
        <v>1.0652974348184538E-2</v>
      </c>
      <c r="D12" s="27">
        <f>SUM($C$2:C12)</f>
        <v>0.12686259372428468</v>
      </c>
      <c r="E12" s="28" t="str">
        <f>VLOOKUP(D12,Tabla!$B$5:$D$7,3,1)</f>
        <v>A</v>
      </c>
    </row>
    <row r="13" spans="1:5" x14ac:dyDescent="0.25">
      <c r="A13">
        <v>1059</v>
      </c>
      <c r="B13" s="22">
        <v>409274.25000000006</v>
      </c>
      <c r="C13" s="26">
        <f t="shared" si="0"/>
        <v>1.0594870267214698E-2</v>
      </c>
      <c r="D13" s="27">
        <f>SUM($C$2:C13)</f>
        <v>0.13745746399149938</v>
      </c>
      <c r="E13" s="28" t="str">
        <f>VLOOKUP(D13,Tabla!$B$5:$D$7,3,1)</f>
        <v>A</v>
      </c>
    </row>
    <row r="14" spans="1:5" x14ac:dyDescent="0.25">
      <c r="A14">
        <v>1400</v>
      </c>
      <c r="B14" s="22">
        <v>407645.56</v>
      </c>
      <c r="C14" s="26">
        <f t="shared" si="0"/>
        <v>1.0552708417903359E-2</v>
      </c>
      <c r="D14" s="27">
        <f>SUM($C$2:C14)</f>
        <v>0.14801017240940273</v>
      </c>
      <c r="E14" s="28" t="str">
        <f>VLOOKUP(D14,Tabla!$B$5:$D$7,3,1)</f>
        <v>A</v>
      </c>
    </row>
    <row r="15" spans="1:5" x14ac:dyDescent="0.25">
      <c r="A15">
        <v>1488</v>
      </c>
      <c r="B15" s="22">
        <v>406309.35000000003</v>
      </c>
      <c r="C15" s="26">
        <f t="shared" si="0"/>
        <v>1.0518117989603131E-2</v>
      </c>
      <c r="D15" s="27">
        <f>SUM($C$2:C15)</f>
        <v>0.15852829039900587</v>
      </c>
      <c r="E15" s="28" t="str">
        <f>VLOOKUP(D15,Tabla!$B$5:$D$7,3,1)</f>
        <v>A</v>
      </c>
    </row>
    <row r="16" spans="1:5" x14ac:dyDescent="0.25">
      <c r="A16">
        <v>1070</v>
      </c>
      <c r="B16" s="22">
        <v>405627.50000000006</v>
      </c>
      <c r="C16" s="26">
        <f t="shared" si="0"/>
        <v>1.050046695904917E-2</v>
      </c>
      <c r="D16" s="27">
        <f>SUM($C$2:C16)</f>
        <v>0.16902875735805503</v>
      </c>
      <c r="E16" s="28" t="str">
        <f>VLOOKUP(D16,Tabla!$B$5:$D$7,3,1)</f>
        <v>A</v>
      </c>
    </row>
    <row r="17" spans="1:5" x14ac:dyDescent="0.25">
      <c r="A17">
        <v>1380</v>
      </c>
      <c r="B17" s="22">
        <v>404040.19999999995</v>
      </c>
      <c r="C17" s="26">
        <f t="shared" si="0"/>
        <v>1.045937657142974E-2</v>
      </c>
      <c r="D17" s="27">
        <f>SUM($C$2:C17)</f>
        <v>0.17948813392948476</v>
      </c>
      <c r="E17" s="28" t="str">
        <f>VLOOKUP(D17,Tabla!$B$5:$D$7,3,1)</f>
        <v>A</v>
      </c>
    </row>
    <row r="18" spans="1:5" x14ac:dyDescent="0.25">
      <c r="A18">
        <v>1222</v>
      </c>
      <c r="B18" s="22">
        <v>403925.32</v>
      </c>
      <c r="C18" s="26">
        <f t="shared" si="0"/>
        <v>1.0456402676306124E-2</v>
      </c>
      <c r="D18" s="27">
        <f>SUM($C$2:C18)</f>
        <v>0.18994453660579089</v>
      </c>
      <c r="E18" s="28" t="str">
        <f>VLOOKUP(D18,Tabla!$B$5:$D$7,3,1)</f>
        <v>A</v>
      </c>
    </row>
    <row r="19" spans="1:5" x14ac:dyDescent="0.25">
      <c r="A19">
        <v>1019</v>
      </c>
      <c r="B19" s="22">
        <v>400667.93999999994</v>
      </c>
      <c r="C19" s="26">
        <f t="shared" si="0"/>
        <v>1.037207897768345E-2</v>
      </c>
      <c r="D19" s="27">
        <f>SUM($C$2:C19)</f>
        <v>0.20031661558347433</v>
      </c>
      <c r="E19" s="28" t="str">
        <f>VLOOKUP(D19,Tabla!$B$5:$D$7,3,1)</f>
        <v>A</v>
      </c>
    </row>
    <row r="20" spans="1:5" x14ac:dyDescent="0.25">
      <c r="A20">
        <v>1130</v>
      </c>
      <c r="B20" s="22">
        <v>399117.1</v>
      </c>
      <c r="C20" s="26">
        <f t="shared" si="0"/>
        <v>1.0331932428993405E-2</v>
      </c>
      <c r="D20" s="27">
        <f>SUM($C$2:C20)</f>
        <v>0.21064854801246774</v>
      </c>
      <c r="E20" s="28" t="str">
        <f>VLOOKUP(D20,Tabla!$B$5:$D$7,3,1)</f>
        <v>A</v>
      </c>
    </row>
    <row r="21" spans="1:5" x14ac:dyDescent="0.25">
      <c r="A21">
        <v>1525</v>
      </c>
      <c r="B21" s="22">
        <v>398143.39</v>
      </c>
      <c r="C21" s="26">
        <f t="shared" si="0"/>
        <v>1.030672602734979E-2</v>
      </c>
      <c r="D21" s="27">
        <f>SUM($C$2:C21)</f>
        <v>0.22095527403981752</v>
      </c>
      <c r="E21" s="28" t="str">
        <f>VLOOKUP(D21,Tabla!$B$5:$D$7,3,1)</f>
        <v>A</v>
      </c>
    </row>
    <row r="22" spans="1:5" x14ac:dyDescent="0.25">
      <c r="A22">
        <v>1002</v>
      </c>
      <c r="B22" s="22">
        <v>394527.14999999997</v>
      </c>
      <c r="C22" s="26">
        <f t="shared" si="0"/>
        <v>1.0213112530641623E-2</v>
      </c>
      <c r="D22" s="27">
        <f>SUM($C$2:C22)</f>
        <v>0.23116838657045913</v>
      </c>
      <c r="E22" s="28" t="str">
        <f>VLOOKUP(D22,Tabla!$B$5:$D$7,3,1)</f>
        <v>A</v>
      </c>
    </row>
    <row r="23" spans="1:5" x14ac:dyDescent="0.25">
      <c r="A23">
        <v>1332</v>
      </c>
      <c r="B23" s="22">
        <v>391014.23000000004</v>
      </c>
      <c r="C23" s="26">
        <f t="shared" si="0"/>
        <v>1.0122173675682867E-2</v>
      </c>
      <c r="D23" s="27">
        <f>SUM($C$2:C23)</f>
        <v>0.24129056024614198</v>
      </c>
      <c r="E23" s="28" t="str">
        <f>VLOOKUP(D23,Tabla!$B$5:$D$7,3,1)</f>
        <v>A</v>
      </c>
    </row>
    <row r="24" spans="1:5" x14ac:dyDescent="0.25">
      <c r="A24">
        <v>1082</v>
      </c>
      <c r="B24" s="22">
        <v>388112.11</v>
      </c>
      <c r="C24" s="26">
        <f t="shared" si="0"/>
        <v>1.0047046582053376E-2</v>
      </c>
      <c r="D24" s="27">
        <f>SUM($C$2:C24)</f>
        <v>0.25133760682819534</v>
      </c>
      <c r="E24" s="28" t="str">
        <f>VLOOKUP(D24,Tabla!$B$5:$D$7,3,1)</f>
        <v>A</v>
      </c>
    </row>
    <row r="25" spans="1:5" x14ac:dyDescent="0.25">
      <c r="A25">
        <v>1008</v>
      </c>
      <c r="B25" s="22">
        <v>386658.37999999995</v>
      </c>
      <c r="C25" s="26">
        <f t="shared" si="0"/>
        <v>1.0009413917028498E-2</v>
      </c>
      <c r="D25" s="27">
        <f>SUM($C$2:C25)</f>
        <v>0.26134702074522381</v>
      </c>
      <c r="E25" s="28" t="str">
        <f>VLOOKUP(D25,Tabla!$B$5:$D$7,3,1)</f>
        <v>A</v>
      </c>
    </row>
    <row r="26" spans="1:5" x14ac:dyDescent="0.25">
      <c r="A26">
        <v>1201</v>
      </c>
      <c r="B26" s="22">
        <v>384341.43000000005</v>
      </c>
      <c r="C26" s="26">
        <f t="shared" si="0"/>
        <v>9.949435101684943E-3</v>
      </c>
      <c r="D26" s="27">
        <f>SUM($C$2:C26)</f>
        <v>0.27129645584690876</v>
      </c>
      <c r="E26" s="28" t="str">
        <f>VLOOKUP(D26,Tabla!$B$5:$D$7,3,1)</f>
        <v>A</v>
      </c>
    </row>
    <row r="27" spans="1:5" x14ac:dyDescent="0.25">
      <c r="A27">
        <v>1366</v>
      </c>
      <c r="B27" s="22">
        <v>382261.64</v>
      </c>
      <c r="C27" s="26">
        <f t="shared" si="0"/>
        <v>9.8955956401672665E-3</v>
      </c>
      <c r="D27" s="27">
        <f>SUM($C$2:C27)</f>
        <v>0.28119205148707604</v>
      </c>
      <c r="E27" s="28" t="str">
        <f>VLOOKUP(D27,Tabla!$B$5:$D$7,3,1)</f>
        <v>A</v>
      </c>
    </row>
    <row r="28" spans="1:5" x14ac:dyDescent="0.25">
      <c r="A28">
        <v>1451</v>
      </c>
      <c r="B28" s="22">
        <v>380801.95</v>
      </c>
      <c r="C28" s="26">
        <f t="shared" si="0"/>
        <v>9.8578086888006684E-3</v>
      </c>
      <c r="D28" s="27">
        <f>SUM($C$2:C28)</f>
        <v>0.2910498601758767</v>
      </c>
      <c r="E28" s="28" t="str">
        <f>VLOOKUP(D28,Tabla!$B$5:$D$7,3,1)</f>
        <v>A</v>
      </c>
    </row>
    <row r="29" spans="1:5" x14ac:dyDescent="0.25">
      <c r="A29">
        <v>1114</v>
      </c>
      <c r="B29" s="22">
        <v>378763.08</v>
      </c>
      <c r="C29" s="26">
        <f t="shared" si="0"/>
        <v>9.8050285220989616E-3</v>
      </c>
      <c r="D29" s="27">
        <f>SUM($C$2:C29)</f>
        <v>0.30085488869797566</v>
      </c>
      <c r="E29" s="28" t="str">
        <f>VLOOKUP(D29,Tabla!$B$5:$D$7,3,1)</f>
        <v>A</v>
      </c>
    </row>
    <row r="30" spans="1:5" x14ac:dyDescent="0.25">
      <c r="A30">
        <v>1416</v>
      </c>
      <c r="B30" s="22">
        <v>368187.25</v>
      </c>
      <c r="C30" s="26">
        <f t="shared" si="0"/>
        <v>9.531252327241559E-3</v>
      </c>
      <c r="D30" s="27">
        <f>SUM($C$2:C30)</f>
        <v>0.31038614102521722</v>
      </c>
      <c r="E30" s="28" t="str">
        <f>VLOOKUP(D30,Tabla!$B$5:$D$7,3,1)</f>
        <v>A</v>
      </c>
    </row>
    <row r="31" spans="1:5" x14ac:dyDescent="0.25">
      <c r="A31">
        <v>1270</v>
      </c>
      <c r="B31" s="22">
        <v>368160.67999999993</v>
      </c>
      <c r="C31" s="26">
        <f t="shared" si="0"/>
        <v>9.5305645104463398E-3</v>
      </c>
      <c r="D31" s="27">
        <f>SUM($C$2:C31)</f>
        <v>0.31991670553566354</v>
      </c>
      <c r="E31" s="28" t="str">
        <f>VLOOKUP(D31,Tabla!$B$5:$D$7,3,1)</f>
        <v>A</v>
      </c>
    </row>
    <row r="32" spans="1:5" x14ac:dyDescent="0.25">
      <c r="A32">
        <v>1076</v>
      </c>
      <c r="B32" s="22">
        <v>368075.49</v>
      </c>
      <c r="C32" s="26">
        <f t="shared" si="0"/>
        <v>9.5283591994646134E-3</v>
      </c>
      <c r="D32" s="27">
        <f>SUM($C$2:C32)</f>
        <v>0.32944506473512813</v>
      </c>
      <c r="E32" s="28" t="str">
        <f>VLOOKUP(D32,Tabla!$B$5:$D$7,3,1)</f>
        <v>A</v>
      </c>
    </row>
    <row r="33" spans="1:5" x14ac:dyDescent="0.25">
      <c r="A33">
        <v>1541</v>
      </c>
      <c r="B33" s="22">
        <v>364461.96</v>
      </c>
      <c r="C33" s="26">
        <f t="shared" si="0"/>
        <v>9.4348158564453825E-3</v>
      </c>
      <c r="D33" s="27">
        <f>SUM($C$2:C33)</f>
        <v>0.33887988059157353</v>
      </c>
      <c r="E33" s="28" t="str">
        <f>VLOOKUP(D33,Tabla!$B$5:$D$7,3,1)</f>
        <v>A</v>
      </c>
    </row>
    <row r="34" spans="1:5" x14ac:dyDescent="0.25">
      <c r="A34">
        <v>1234</v>
      </c>
      <c r="B34" s="22">
        <v>360422.76</v>
      </c>
      <c r="C34" s="26">
        <f t="shared" si="0"/>
        <v>9.3302532068691296E-3</v>
      </c>
      <c r="D34" s="27">
        <f>SUM($C$2:C34)</f>
        <v>0.34821013379844268</v>
      </c>
      <c r="E34" s="28" t="str">
        <f>VLOOKUP(D34,Tabla!$B$5:$D$7,3,1)</f>
        <v>A</v>
      </c>
    </row>
    <row r="35" spans="1:5" x14ac:dyDescent="0.25">
      <c r="A35">
        <v>1501</v>
      </c>
      <c r="B35" s="22">
        <v>359484.32</v>
      </c>
      <c r="C35" s="26">
        <f t="shared" si="0"/>
        <v>9.3059598386604908E-3</v>
      </c>
      <c r="D35" s="27">
        <f>SUM($C$2:C35)</f>
        <v>0.35751609363710318</v>
      </c>
      <c r="E35" s="28" t="str">
        <f>VLOOKUP(D35,Tabla!$B$5:$D$7,3,1)</f>
        <v>A</v>
      </c>
    </row>
    <row r="36" spans="1:5" x14ac:dyDescent="0.25">
      <c r="A36">
        <v>1252</v>
      </c>
      <c r="B36" s="22">
        <v>358644.01</v>
      </c>
      <c r="C36" s="26">
        <f t="shared" si="0"/>
        <v>9.2842067588265083E-3</v>
      </c>
      <c r="D36" s="27">
        <f>SUM($C$2:C36)</f>
        <v>0.3668003003959297</v>
      </c>
      <c r="E36" s="28" t="str">
        <f>VLOOKUP(D36,Tabla!$B$5:$D$7,3,1)</f>
        <v>A</v>
      </c>
    </row>
    <row r="37" spans="1:5" x14ac:dyDescent="0.25">
      <c r="A37">
        <v>1010</v>
      </c>
      <c r="B37" s="22">
        <v>358155.95999999996</v>
      </c>
      <c r="C37" s="26">
        <f t="shared" si="0"/>
        <v>9.2715726230754442E-3</v>
      </c>
      <c r="D37" s="27">
        <f>SUM($C$2:C37)</f>
        <v>0.37607187301900513</v>
      </c>
      <c r="E37" s="28" t="str">
        <f>VLOOKUP(D37,Tabla!$B$5:$D$7,3,1)</f>
        <v>A</v>
      </c>
    </row>
    <row r="38" spans="1:5" x14ac:dyDescent="0.25">
      <c r="A38">
        <v>1072</v>
      </c>
      <c r="B38" s="22">
        <v>356747.82</v>
      </c>
      <c r="C38" s="26">
        <f t="shared" si="0"/>
        <v>9.2351201450168435E-3</v>
      </c>
      <c r="D38" s="27">
        <f>SUM($C$2:C38)</f>
        <v>0.38530699316402195</v>
      </c>
      <c r="E38" s="28" t="str">
        <f>VLOOKUP(D38,Tabla!$B$5:$D$7,3,1)</f>
        <v>A</v>
      </c>
    </row>
    <row r="39" spans="1:5" x14ac:dyDescent="0.25">
      <c r="A39">
        <v>1242</v>
      </c>
      <c r="B39" s="22">
        <v>354938.26</v>
      </c>
      <c r="C39" s="26">
        <f t="shared" si="0"/>
        <v>9.1882761194258342E-3</v>
      </c>
      <c r="D39" s="27">
        <f>SUM($C$2:C39)</f>
        <v>0.3944952692834478</v>
      </c>
      <c r="E39" s="28" t="str">
        <f>VLOOKUP(D39,Tabla!$B$5:$D$7,3,1)</f>
        <v>A</v>
      </c>
    </row>
    <row r="40" spans="1:5" x14ac:dyDescent="0.25">
      <c r="A40">
        <v>1022</v>
      </c>
      <c r="B40" s="22">
        <v>351491.89999999997</v>
      </c>
      <c r="C40" s="26">
        <f t="shared" si="0"/>
        <v>9.0990603011960828E-3</v>
      </c>
      <c r="D40" s="27">
        <f>SUM($C$2:C40)</f>
        <v>0.40359432958464386</v>
      </c>
      <c r="E40" s="28" t="str">
        <f>VLOOKUP(D40,Tabla!$B$5:$D$7,3,1)</f>
        <v>A</v>
      </c>
    </row>
    <row r="41" spans="1:5" x14ac:dyDescent="0.25">
      <c r="A41">
        <v>1055</v>
      </c>
      <c r="B41" s="22">
        <v>350201.75000000006</v>
      </c>
      <c r="C41" s="26">
        <f t="shared" si="0"/>
        <v>9.0656622267380731E-3</v>
      </c>
      <c r="D41" s="27">
        <f>SUM($C$2:C41)</f>
        <v>0.41265999181138191</v>
      </c>
      <c r="E41" s="28" t="str">
        <f>VLOOKUP(D41,Tabla!$B$5:$D$7,3,1)</f>
        <v>A</v>
      </c>
    </row>
    <row r="42" spans="1:5" x14ac:dyDescent="0.25">
      <c r="A42">
        <v>1039</v>
      </c>
      <c r="B42" s="22">
        <v>349917.96</v>
      </c>
      <c r="C42" s="26">
        <f t="shared" si="0"/>
        <v>9.0583157634970216E-3</v>
      </c>
      <c r="D42" s="27">
        <f>SUM($C$2:C42)</f>
        <v>0.42171830757487894</v>
      </c>
      <c r="E42" s="28" t="str">
        <f>VLOOKUP(D42,Tabla!$B$5:$D$7,3,1)</f>
        <v>A</v>
      </c>
    </row>
    <row r="43" spans="1:5" x14ac:dyDescent="0.25">
      <c r="A43">
        <v>1147</v>
      </c>
      <c r="B43" s="22">
        <v>349631.91</v>
      </c>
      <c r="C43" s="26">
        <f t="shared" si="0"/>
        <v>9.0509107957035748E-3</v>
      </c>
      <c r="D43" s="27">
        <f>SUM($C$2:C43)</f>
        <v>0.43076921837058252</v>
      </c>
      <c r="E43" s="28" t="str">
        <f>VLOOKUP(D43,Tabla!$B$5:$D$7,3,1)</f>
        <v>A</v>
      </c>
    </row>
    <row r="44" spans="1:5" x14ac:dyDescent="0.25">
      <c r="A44">
        <v>1382</v>
      </c>
      <c r="B44" s="22">
        <v>349113.25</v>
      </c>
      <c r="C44" s="26">
        <f t="shared" si="0"/>
        <v>9.0374842597981449E-3</v>
      </c>
      <c r="D44" s="27">
        <f>SUM($C$2:C44)</f>
        <v>0.43980670263038069</v>
      </c>
      <c r="E44" s="28" t="str">
        <f>VLOOKUP(D44,Tabla!$B$5:$D$7,3,1)</f>
        <v>A</v>
      </c>
    </row>
    <row r="45" spans="1:5" x14ac:dyDescent="0.25">
      <c r="A45">
        <v>1017</v>
      </c>
      <c r="B45" s="22">
        <v>347569.67000000004</v>
      </c>
      <c r="C45" s="26">
        <f t="shared" si="0"/>
        <v>8.9975256505109326E-3</v>
      </c>
      <c r="D45" s="27">
        <f>SUM($C$2:C45)</f>
        <v>0.44880422828089162</v>
      </c>
      <c r="E45" s="28" t="str">
        <f>VLOOKUP(D45,Tabla!$B$5:$D$7,3,1)</f>
        <v>A</v>
      </c>
    </row>
    <row r="46" spans="1:5" x14ac:dyDescent="0.25">
      <c r="A46">
        <v>1232</v>
      </c>
      <c r="B46" s="22">
        <v>347396.87</v>
      </c>
      <c r="C46" s="26">
        <f t="shared" si="0"/>
        <v>8.9930523820798622E-3</v>
      </c>
      <c r="D46" s="27">
        <f>SUM($C$2:C46)</f>
        <v>0.45779728066297148</v>
      </c>
      <c r="E46" s="28" t="str">
        <f>VLOOKUP(D46,Tabla!$B$5:$D$7,3,1)</f>
        <v>A</v>
      </c>
    </row>
    <row r="47" spans="1:5" x14ac:dyDescent="0.25">
      <c r="A47">
        <v>1510</v>
      </c>
      <c r="B47" s="22">
        <v>347290.34</v>
      </c>
      <c r="C47" s="26">
        <f t="shared" si="0"/>
        <v>8.9902946431564719E-3</v>
      </c>
      <c r="D47" s="27">
        <f>SUM($C$2:C47)</f>
        <v>0.46678757530612797</v>
      </c>
      <c r="E47" s="28" t="str">
        <f>VLOOKUP(D47,Tabla!$B$5:$D$7,3,1)</f>
        <v>A</v>
      </c>
    </row>
    <row r="48" spans="1:5" x14ac:dyDescent="0.25">
      <c r="A48">
        <v>1365</v>
      </c>
      <c r="B48" s="22">
        <v>346639.96</v>
      </c>
      <c r="C48" s="26">
        <f t="shared" si="0"/>
        <v>8.9734582755511532E-3</v>
      </c>
      <c r="D48" s="27">
        <f>SUM($C$2:C48)</f>
        <v>0.47576103358167909</v>
      </c>
      <c r="E48" s="28" t="str">
        <f>VLOOKUP(D48,Tabla!$B$5:$D$7,3,1)</f>
        <v>A</v>
      </c>
    </row>
    <row r="49" spans="1:5" x14ac:dyDescent="0.25">
      <c r="A49">
        <v>1128</v>
      </c>
      <c r="B49" s="22">
        <v>344165.12</v>
      </c>
      <c r="C49" s="26">
        <f t="shared" si="0"/>
        <v>8.9093921665005255E-3</v>
      </c>
      <c r="D49" s="27">
        <f>SUM($C$2:C49)</f>
        <v>0.48467042574817965</v>
      </c>
      <c r="E49" s="28" t="str">
        <f>VLOOKUP(D49,Tabla!$B$5:$D$7,3,1)</f>
        <v>A</v>
      </c>
    </row>
    <row r="50" spans="1:5" x14ac:dyDescent="0.25">
      <c r="A50">
        <v>1389</v>
      </c>
      <c r="B50" s="22">
        <v>339281.55</v>
      </c>
      <c r="C50" s="26">
        <f t="shared" si="0"/>
        <v>8.7829713359917367E-3</v>
      </c>
      <c r="D50" s="27">
        <f>SUM($C$2:C50)</f>
        <v>0.49345339708417141</v>
      </c>
      <c r="E50" s="28" t="str">
        <f>VLOOKUP(D50,Tabla!$B$5:$D$7,3,1)</f>
        <v>A</v>
      </c>
    </row>
    <row r="51" spans="1:5" x14ac:dyDescent="0.25">
      <c r="A51">
        <v>1391</v>
      </c>
      <c r="B51" s="22">
        <v>337565.87999999995</v>
      </c>
      <c r="C51" s="26">
        <f t="shared" si="0"/>
        <v>8.7385578380222134E-3</v>
      </c>
      <c r="D51" s="27">
        <f>SUM($C$2:C51)</f>
        <v>0.5021919549221936</v>
      </c>
      <c r="E51" s="28" t="str">
        <f>VLOOKUP(D51,Tabla!$B$5:$D$7,3,1)</f>
        <v>A</v>
      </c>
    </row>
    <row r="52" spans="1:5" x14ac:dyDescent="0.25">
      <c r="A52">
        <v>1335</v>
      </c>
      <c r="B52" s="22">
        <v>334117.56</v>
      </c>
      <c r="C52" s="26">
        <f t="shared" si="0"/>
        <v>8.649291281331092E-3</v>
      </c>
      <c r="D52" s="27">
        <f>SUM($C$2:C52)</f>
        <v>0.51084124620352467</v>
      </c>
      <c r="E52" s="28" t="str">
        <f>VLOOKUP(D52,Tabla!$B$5:$D$7,3,1)</f>
        <v>A</v>
      </c>
    </row>
    <row r="53" spans="1:5" x14ac:dyDescent="0.25">
      <c r="A53">
        <v>1533</v>
      </c>
      <c r="B53" s="22">
        <v>333819.70999999996</v>
      </c>
      <c r="C53" s="26">
        <f t="shared" si="0"/>
        <v>8.6415808472906173E-3</v>
      </c>
      <c r="D53" s="27">
        <f>SUM($C$2:C53)</f>
        <v>0.51948282705081528</v>
      </c>
      <c r="E53" s="28" t="str">
        <f>VLOOKUP(D53,Tabla!$B$5:$D$7,3,1)</f>
        <v>A</v>
      </c>
    </row>
    <row r="54" spans="1:5" x14ac:dyDescent="0.25">
      <c r="A54">
        <v>1206</v>
      </c>
      <c r="B54" s="22">
        <v>333320.82</v>
      </c>
      <c r="C54" s="26">
        <f t="shared" si="0"/>
        <v>8.6286660967838102E-3</v>
      </c>
      <c r="D54" s="27">
        <f>SUM($C$2:C54)</f>
        <v>0.52811149314759909</v>
      </c>
      <c r="E54" s="28" t="str">
        <f>VLOOKUP(D54,Tabla!$B$5:$D$7,3,1)</f>
        <v>A</v>
      </c>
    </row>
    <row r="55" spans="1:5" x14ac:dyDescent="0.25">
      <c r="A55">
        <v>1373</v>
      </c>
      <c r="B55" s="22">
        <v>332264.81</v>
      </c>
      <c r="C55" s="26">
        <f t="shared" si="0"/>
        <v>8.6013291975020178E-3</v>
      </c>
      <c r="D55" s="27">
        <f>SUM($C$2:C55)</f>
        <v>0.53671282234510109</v>
      </c>
      <c r="E55" s="28" t="str">
        <f>VLOOKUP(D55,Tabla!$B$5:$D$7,3,1)</f>
        <v>A</v>
      </c>
    </row>
    <row r="56" spans="1:5" x14ac:dyDescent="0.25">
      <c r="A56">
        <v>1173</v>
      </c>
      <c r="B56" s="22">
        <v>329054.94</v>
      </c>
      <c r="C56" s="26">
        <f t="shared" si="0"/>
        <v>8.5182353888281891E-3</v>
      </c>
      <c r="D56" s="27">
        <f>SUM($C$2:C56)</f>
        <v>0.54523105773392933</v>
      </c>
      <c r="E56" s="28" t="str">
        <f>VLOOKUP(D56,Tabla!$B$5:$D$7,3,1)</f>
        <v>A</v>
      </c>
    </row>
    <row r="57" spans="1:5" x14ac:dyDescent="0.25">
      <c r="A57">
        <v>1168</v>
      </c>
      <c r="B57" s="22">
        <v>328309.03000000003</v>
      </c>
      <c r="C57" s="26">
        <f t="shared" si="0"/>
        <v>8.4989260389704401E-3</v>
      </c>
      <c r="D57" s="27">
        <f>SUM($C$2:C57)</f>
        <v>0.55372998377289973</v>
      </c>
      <c r="E57" s="28" t="str">
        <f>VLOOKUP(D57,Tabla!$B$5:$D$7,3,1)</f>
        <v>A</v>
      </c>
    </row>
    <row r="58" spans="1:5" x14ac:dyDescent="0.25">
      <c r="A58">
        <v>1235</v>
      </c>
      <c r="B58" s="22">
        <v>328054.37</v>
      </c>
      <c r="C58" s="26">
        <f t="shared" si="0"/>
        <v>8.4923336631680304E-3</v>
      </c>
      <c r="D58" s="27">
        <f>SUM($C$2:C58)</f>
        <v>0.56222231743606776</v>
      </c>
      <c r="E58" s="28" t="str">
        <f>VLOOKUP(D58,Tabla!$B$5:$D$7,3,1)</f>
        <v>A</v>
      </c>
    </row>
    <row r="59" spans="1:5" x14ac:dyDescent="0.25">
      <c r="A59">
        <v>1092</v>
      </c>
      <c r="B59" s="22">
        <v>326506.12</v>
      </c>
      <c r="C59" s="26">
        <f t="shared" si="0"/>
        <v>8.4522541617305103E-3</v>
      </c>
      <c r="D59" s="27">
        <f>SUM($C$2:C59)</f>
        <v>0.57067457159779833</v>
      </c>
      <c r="E59" s="28" t="str">
        <f>VLOOKUP(D59,Tabla!$B$5:$D$7,3,1)</f>
        <v>A</v>
      </c>
    </row>
    <row r="60" spans="1:5" x14ac:dyDescent="0.25">
      <c r="A60">
        <v>1465</v>
      </c>
      <c r="B60" s="22">
        <v>326422.33999999997</v>
      </c>
      <c r="C60" s="26">
        <f t="shared" si="0"/>
        <v>8.4500853513766027E-3</v>
      </c>
      <c r="D60" s="27">
        <f>SUM($C$2:C60)</f>
        <v>0.57912465694917492</v>
      </c>
      <c r="E60" s="28" t="str">
        <f>VLOOKUP(D60,Tabla!$B$5:$D$7,3,1)</f>
        <v>A</v>
      </c>
    </row>
    <row r="61" spans="1:5" x14ac:dyDescent="0.25">
      <c r="A61">
        <v>1404</v>
      </c>
      <c r="B61" s="22">
        <v>324389.61</v>
      </c>
      <c r="C61" s="26">
        <f t="shared" si="0"/>
        <v>8.3974641306712328E-3</v>
      </c>
      <c r="D61" s="27">
        <f>SUM($C$2:C61)</f>
        <v>0.58752212107984614</v>
      </c>
      <c r="E61" s="28" t="str">
        <f>VLOOKUP(D61,Tabla!$B$5:$D$7,3,1)</f>
        <v>A</v>
      </c>
    </row>
    <row r="62" spans="1:5" x14ac:dyDescent="0.25">
      <c r="A62">
        <v>1479</v>
      </c>
      <c r="B62" s="22">
        <v>323820.08999999997</v>
      </c>
      <c r="C62" s="26">
        <f t="shared" si="0"/>
        <v>8.3827209834671651E-3</v>
      </c>
      <c r="D62" s="27">
        <f>SUM($C$2:C62)</f>
        <v>0.59590484206331329</v>
      </c>
      <c r="E62" s="28" t="str">
        <f>VLOOKUP(D62,Tabla!$B$5:$D$7,3,1)</f>
        <v>A</v>
      </c>
    </row>
    <row r="63" spans="1:5" x14ac:dyDescent="0.25">
      <c r="A63">
        <v>1052</v>
      </c>
      <c r="B63" s="22">
        <v>320997.32999999996</v>
      </c>
      <c r="C63" s="26">
        <f t="shared" si="0"/>
        <v>8.3096482797837962E-3</v>
      </c>
      <c r="D63" s="27">
        <f>SUM($C$2:C63)</f>
        <v>0.60421449034309704</v>
      </c>
      <c r="E63" s="28" t="str">
        <f>VLOOKUP(D63,Tabla!$B$5:$D$7,3,1)</f>
        <v>A</v>
      </c>
    </row>
    <row r="64" spans="1:5" x14ac:dyDescent="0.25">
      <c r="A64">
        <v>1384</v>
      </c>
      <c r="B64" s="22">
        <v>317782.87</v>
      </c>
      <c r="C64" s="26">
        <f t="shared" si="0"/>
        <v>8.2264356499172683E-3</v>
      </c>
      <c r="D64" s="27">
        <f>SUM($C$2:C64)</f>
        <v>0.61244092599301436</v>
      </c>
      <c r="E64" s="28" t="str">
        <f>VLOOKUP(D64,Tabla!$B$5:$D$7,3,1)</f>
        <v>A</v>
      </c>
    </row>
    <row r="65" spans="1:5" x14ac:dyDescent="0.25">
      <c r="A65">
        <v>1103</v>
      </c>
      <c r="B65" s="22">
        <v>316320.87</v>
      </c>
      <c r="C65" s="26">
        <f t="shared" si="0"/>
        <v>8.1885888996497697E-3</v>
      </c>
      <c r="D65" s="27">
        <f>SUM($C$2:C65)</f>
        <v>0.62062951489266416</v>
      </c>
      <c r="E65" s="28" t="str">
        <f>VLOOKUP(D65,Tabla!$B$5:$D$7,3,1)</f>
        <v>A</v>
      </c>
    </row>
    <row r="66" spans="1:5" x14ac:dyDescent="0.25">
      <c r="A66">
        <v>1200</v>
      </c>
      <c r="B66" s="22">
        <v>316317.24000000005</v>
      </c>
      <c r="C66" s="26">
        <f t="shared" si="0"/>
        <v>8.1884949299483555E-3</v>
      </c>
      <c r="D66" s="27">
        <f>SUM($C$2:C66)</f>
        <v>0.62881800982261249</v>
      </c>
      <c r="E66" s="28" t="str">
        <f>VLOOKUP(D66,Tabla!$B$5:$D$7,3,1)</f>
        <v>A</v>
      </c>
    </row>
    <row r="67" spans="1:5" x14ac:dyDescent="0.25">
      <c r="A67">
        <v>1230</v>
      </c>
      <c r="B67" s="22">
        <v>315718.50000000006</v>
      </c>
      <c r="C67" s="26">
        <f t="shared" ref="C67:C130" si="1">B67/$B$564</f>
        <v>8.1729953654783392E-3</v>
      </c>
      <c r="D67" s="27">
        <f>SUM($C$2:C67)</f>
        <v>0.63699100518809082</v>
      </c>
      <c r="E67" s="28" t="str">
        <f>VLOOKUP(D67,Tabla!$B$5:$D$7,3,1)</f>
        <v>A</v>
      </c>
    </row>
    <row r="68" spans="1:5" x14ac:dyDescent="0.25">
      <c r="A68">
        <v>1060</v>
      </c>
      <c r="B68" s="22">
        <v>314389.44</v>
      </c>
      <c r="C68" s="26">
        <f t="shared" si="1"/>
        <v>8.1385900290142331E-3</v>
      </c>
      <c r="D68" s="27">
        <f>SUM($C$2:C68)</f>
        <v>0.645129595217105</v>
      </c>
      <c r="E68" s="28" t="str">
        <f>VLOOKUP(D68,Tabla!$B$5:$D$7,3,1)</f>
        <v>A</v>
      </c>
    </row>
    <row r="69" spans="1:5" x14ac:dyDescent="0.25">
      <c r="A69">
        <v>1194</v>
      </c>
      <c r="B69" s="22">
        <v>312270.19999999995</v>
      </c>
      <c r="C69" s="26">
        <f t="shared" si="1"/>
        <v>8.0837293265266161E-3</v>
      </c>
      <c r="D69" s="27">
        <f>SUM($C$2:C69)</f>
        <v>0.65321332454363157</v>
      </c>
      <c r="E69" s="28" t="str">
        <f>VLOOKUP(D69,Tabla!$B$5:$D$7,3,1)</f>
        <v>A</v>
      </c>
    </row>
    <row r="70" spans="1:5" x14ac:dyDescent="0.25">
      <c r="A70">
        <v>1334</v>
      </c>
      <c r="B70" s="22">
        <v>311421.44</v>
      </c>
      <c r="C70" s="26">
        <f t="shared" si="1"/>
        <v>8.0617575017953979E-3</v>
      </c>
      <c r="D70" s="27">
        <f>SUM($C$2:C70)</f>
        <v>0.66127508204542695</v>
      </c>
      <c r="E70" s="28" t="str">
        <f>VLOOKUP(D70,Tabla!$B$5:$D$7,3,1)</f>
        <v>A</v>
      </c>
    </row>
    <row r="71" spans="1:5" x14ac:dyDescent="0.25">
      <c r="A71">
        <v>1497</v>
      </c>
      <c r="B71" s="22">
        <v>310498.95</v>
      </c>
      <c r="C71" s="26">
        <f t="shared" si="1"/>
        <v>8.0378770307596489E-3</v>
      </c>
      <c r="D71" s="27">
        <f>SUM($C$2:C71)</f>
        <v>0.6693129590761866</v>
      </c>
      <c r="E71" s="28" t="str">
        <f>VLOOKUP(D71,Tabla!$B$5:$D$7,3,1)</f>
        <v>A</v>
      </c>
    </row>
    <row r="72" spans="1:5" x14ac:dyDescent="0.25">
      <c r="A72">
        <v>1296</v>
      </c>
      <c r="B72" s="22">
        <v>309600.17000000004</v>
      </c>
      <c r="C72" s="26">
        <f t="shared" si="1"/>
        <v>8.0146103397846693E-3</v>
      </c>
      <c r="D72" s="27">
        <f>SUM($C$2:C72)</f>
        <v>0.67732756941597128</v>
      </c>
      <c r="E72" s="28" t="str">
        <f>VLOOKUP(D72,Tabla!$B$5:$D$7,3,1)</f>
        <v>A</v>
      </c>
    </row>
    <row r="73" spans="1:5" x14ac:dyDescent="0.25">
      <c r="A73">
        <v>1344</v>
      </c>
      <c r="B73" s="22">
        <v>309383.24</v>
      </c>
      <c r="C73" s="26">
        <f t="shared" si="1"/>
        <v>8.0089946793636489E-3</v>
      </c>
      <c r="D73" s="27">
        <f>SUM($C$2:C73)</f>
        <v>0.68533656409533494</v>
      </c>
      <c r="E73" s="28" t="str">
        <f>VLOOKUP(D73,Tabla!$B$5:$D$7,3,1)</f>
        <v>A</v>
      </c>
    </row>
    <row r="74" spans="1:5" x14ac:dyDescent="0.25">
      <c r="A74">
        <v>1452</v>
      </c>
      <c r="B74" s="22">
        <v>306562.21999999997</v>
      </c>
      <c r="C74" s="26">
        <f t="shared" si="1"/>
        <v>7.9359670190082311E-3</v>
      </c>
      <c r="D74" s="27">
        <f>SUM($C$2:C74)</f>
        <v>0.69327253111434317</v>
      </c>
      <c r="E74" s="28" t="str">
        <f>VLOOKUP(D74,Tabla!$B$5:$D$7,3,1)</f>
        <v>A</v>
      </c>
    </row>
    <row r="75" spans="1:5" x14ac:dyDescent="0.25">
      <c r="A75">
        <v>1029</v>
      </c>
      <c r="B75" s="22">
        <v>303928.55</v>
      </c>
      <c r="C75" s="26">
        <f t="shared" si="1"/>
        <v>7.8677892824986547E-3</v>
      </c>
      <c r="D75" s="27">
        <f>SUM($C$2:C75)</f>
        <v>0.70114032039684182</v>
      </c>
      <c r="E75" s="28" t="str">
        <f>VLOOKUP(D75,Tabla!$B$5:$D$7,3,1)</f>
        <v>A</v>
      </c>
    </row>
    <row r="76" spans="1:5" x14ac:dyDescent="0.25">
      <c r="A76">
        <v>1283</v>
      </c>
      <c r="B76" s="22">
        <v>302882.93</v>
      </c>
      <c r="C76" s="26">
        <f t="shared" si="1"/>
        <v>7.8407213488360678E-3</v>
      </c>
      <c r="D76" s="27">
        <f>SUM($C$2:C76)</f>
        <v>0.70898104174567789</v>
      </c>
      <c r="E76" s="28" t="str">
        <f>VLOOKUP(D76,Tabla!$B$5:$D$7,3,1)</f>
        <v>A</v>
      </c>
    </row>
    <row r="77" spans="1:5" x14ac:dyDescent="0.25">
      <c r="A77">
        <v>1284</v>
      </c>
      <c r="B77" s="22">
        <v>300402.68999999994</v>
      </c>
      <c r="C77" s="26">
        <f t="shared" si="1"/>
        <v>7.7765154501469678E-3</v>
      </c>
      <c r="D77" s="27">
        <f>SUM($C$2:C77)</f>
        <v>0.7167575571958249</v>
      </c>
      <c r="E77" s="28" t="str">
        <f>VLOOKUP(D77,Tabla!$B$5:$D$7,3,1)</f>
        <v>A</v>
      </c>
    </row>
    <row r="78" spans="1:5" x14ac:dyDescent="0.25">
      <c r="A78">
        <v>1142</v>
      </c>
      <c r="B78" s="22">
        <v>298406.96000000002</v>
      </c>
      <c r="C78" s="26">
        <f t="shared" si="1"/>
        <v>7.7248520473348252E-3</v>
      </c>
      <c r="D78" s="27">
        <f>SUM($C$2:C78)</f>
        <v>0.72448240924315976</v>
      </c>
      <c r="E78" s="28" t="str">
        <f>VLOOKUP(D78,Tabla!$B$5:$D$7,3,1)</f>
        <v>A</v>
      </c>
    </row>
    <row r="79" spans="1:5" x14ac:dyDescent="0.25">
      <c r="A79">
        <v>1053</v>
      </c>
      <c r="B79" s="22">
        <v>298035.95000000007</v>
      </c>
      <c r="C79" s="26">
        <f t="shared" si="1"/>
        <v>7.7152477225627715E-3</v>
      </c>
      <c r="D79" s="27">
        <f>SUM($C$2:C79)</f>
        <v>0.73219765696572259</v>
      </c>
      <c r="E79" s="28" t="str">
        <f>VLOOKUP(D79,Tabla!$B$5:$D$7,3,1)</f>
        <v>A</v>
      </c>
    </row>
    <row r="80" spans="1:5" x14ac:dyDescent="0.25">
      <c r="A80">
        <v>1534</v>
      </c>
      <c r="B80" s="22">
        <v>295554.63</v>
      </c>
      <c r="C80" s="26">
        <f t="shared" si="1"/>
        <v>7.6510138659459772E-3</v>
      </c>
      <c r="D80" s="27">
        <f>SUM($C$2:C80)</f>
        <v>0.73984867083166861</v>
      </c>
      <c r="E80" s="28" t="str">
        <f>VLOOKUP(D80,Tabla!$B$5:$D$7,3,1)</f>
        <v>A</v>
      </c>
    </row>
    <row r="81" spans="1:5" x14ac:dyDescent="0.25">
      <c r="A81">
        <v>1117</v>
      </c>
      <c r="B81" s="22">
        <v>293575.78000000003</v>
      </c>
      <c r="C81" s="26">
        <f t="shared" si="1"/>
        <v>7.5997874351889051E-3</v>
      </c>
      <c r="D81" s="27">
        <f>SUM($C$2:C81)</f>
        <v>0.74744845826685746</v>
      </c>
      <c r="E81" s="28" t="str">
        <f>VLOOKUP(D81,Tabla!$B$5:$D$7,3,1)</f>
        <v>A</v>
      </c>
    </row>
    <row r="82" spans="1:5" x14ac:dyDescent="0.25">
      <c r="A82">
        <v>1446</v>
      </c>
      <c r="B82" s="22">
        <v>291162.25999999995</v>
      </c>
      <c r="C82" s="26">
        <f t="shared" si="1"/>
        <v>7.5373087151440242E-3</v>
      </c>
      <c r="D82" s="27">
        <f>SUM($C$2:C82)</f>
        <v>0.75498576698200148</v>
      </c>
      <c r="E82" s="28" t="str">
        <f>VLOOKUP(D82,Tabla!$B$5:$D$7,3,1)</f>
        <v>A</v>
      </c>
    </row>
    <row r="83" spans="1:5" x14ac:dyDescent="0.25">
      <c r="A83">
        <v>1051</v>
      </c>
      <c r="B83" s="22">
        <v>289516.52</v>
      </c>
      <c r="C83" s="26">
        <f t="shared" si="1"/>
        <v>7.494705492992703E-3</v>
      </c>
      <c r="D83" s="27">
        <f>SUM($C$2:C83)</f>
        <v>0.76248047247499418</v>
      </c>
      <c r="E83" s="28" t="str">
        <f>VLOOKUP(D83,Tabla!$B$5:$D$7,3,1)</f>
        <v>A</v>
      </c>
    </row>
    <row r="84" spans="1:5" x14ac:dyDescent="0.25">
      <c r="A84">
        <v>1228</v>
      </c>
      <c r="B84" s="22">
        <v>288290.19</v>
      </c>
      <c r="C84" s="26">
        <f t="shared" si="1"/>
        <v>7.4629595249656559E-3</v>
      </c>
      <c r="D84" s="27">
        <f>SUM($C$2:C84)</f>
        <v>0.76994343199995985</v>
      </c>
      <c r="E84" s="28" t="str">
        <f>VLOOKUP(D84,Tabla!$B$5:$D$7,3,1)</f>
        <v>A</v>
      </c>
    </row>
    <row r="85" spans="1:5" x14ac:dyDescent="0.25">
      <c r="A85">
        <v>1006</v>
      </c>
      <c r="B85" s="22">
        <v>286698.64999999997</v>
      </c>
      <c r="C85" s="26">
        <f t="shared" si="1"/>
        <v>7.4217593765930597E-3</v>
      </c>
      <c r="D85" s="27">
        <f>SUM($C$2:C85)</f>
        <v>0.77736519137655291</v>
      </c>
      <c r="E85" s="28" t="str">
        <f>VLOOKUP(D85,Tabla!$B$5:$D$7,3,1)</f>
        <v>A</v>
      </c>
    </row>
    <row r="86" spans="1:5" x14ac:dyDescent="0.25">
      <c r="A86">
        <v>1409</v>
      </c>
      <c r="B86" s="22">
        <v>285792.23</v>
      </c>
      <c r="C86" s="26">
        <f t="shared" si="1"/>
        <v>7.3982949091666124E-3</v>
      </c>
      <c r="D86" s="27">
        <f>SUM($C$2:C86)</f>
        <v>0.78476348628571957</v>
      </c>
      <c r="E86" s="28" t="str">
        <f>VLOOKUP(D86,Tabla!$B$5:$D$7,3,1)</f>
        <v>A</v>
      </c>
    </row>
    <row r="87" spans="1:5" x14ac:dyDescent="0.25">
      <c r="A87">
        <v>1542</v>
      </c>
      <c r="B87" s="22">
        <v>285378.84999999998</v>
      </c>
      <c r="C87" s="26">
        <f t="shared" si="1"/>
        <v>7.3875937534719624E-3</v>
      </c>
      <c r="D87" s="27">
        <f>SUM($C$2:C87)</f>
        <v>0.79215108003919155</v>
      </c>
      <c r="E87" s="28" t="str">
        <f>VLOOKUP(D87,Tabla!$B$5:$D$7,3,1)</f>
        <v>A</v>
      </c>
    </row>
    <row r="88" spans="1:5" x14ac:dyDescent="0.25">
      <c r="A88">
        <v>1423</v>
      </c>
      <c r="B88" s="22">
        <v>285203.28999999998</v>
      </c>
      <c r="C88" s="26">
        <f t="shared" si="1"/>
        <v>7.3830490370034516E-3</v>
      </c>
      <c r="D88" s="27">
        <f>SUM($C$2:C88)</f>
        <v>0.79953412907619503</v>
      </c>
      <c r="E88" s="28" t="str">
        <f>VLOOKUP(D88,Tabla!$B$5:$D$7,3,1)</f>
        <v>A</v>
      </c>
    </row>
    <row r="89" spans="1:5" x14ac:dyDescent="0.25">
      <c r="A89">
        <v>1500</v>
      </c>
      <c r="B89" s="22">
        <v>283677.86000000004</v>
      </c>
      <c r="C89" s="26">
        <f t="shared" si="1"/>
        <v>7.3435602762233227E-3</v>
      </c>
      <c r="D89" s="27">
        <f>SUM($C$2:C89)</f>
        <v>0.80687768935241833</v>
      </c>
      <c r="E89" s="28" t="str">
        <f>VLOOKUP(D89,Tabla!$B$5:$D$7,3,1)</f>
        <v>B</v>
      </c>
    </row>
    <row r="90" spans="1:5" x14ac:dyDescent="0.25">
      <c r="A90">
        <v>1279</v>
      </c>
      <c r="B90" s="22">
        <v>283108.42</v>
      </c>
      <c r="C90" s="26">
        <f t="shared" si="1"/>
        <v>7.3288191999768618E-3</v>
      </c>
      <c r="D90" s="27">
        <f>SUM($C$2:C90)</f>
        <v>0.81420650855239518</v>
      </c>
      <c r="E90" s="28" t="str">
        <f>VLOOKUP(D90,Tabla!$B$5:$D$7,3,1)</f>
        <v>B</v>
      </c>
    </row>
    <row r="91" spans="1:5" x14ac:dyDescent="0.25">
      <c r="A91">
        <v>1202</v>
      </c>
      <c r="B91" s="22">
        <v>282311.53999999998</v>
      </c>
      <c r="C91" s="26">
        <f t="shared" si="1"/>
        <v>7.3081903912537664E-3</v>
      </c>
      <c r="D91" s="27">
        <f>SUM($C$2:C91)</f>
        <v>0.82151469894364892</v>
      </c>
      <c r="E91" s="28" t="str">
        <f>VLOOKUP(D91,Tabla!$B$5:$D$7,3,1)</f>
        <v>B</v>
      </c>
    </row>
    <row r="92" spans="1:5" x14ac:dyDescent="0.25">
      <c r="A92">
        <v>1419</v>
      </c>
      <c r="B92" s="22">
        <v>281266.8</v>
      </c>
      <c r="C92" s="26">
        <f t="shared" si="1"/>
        <v>7.2811452381248568E-3</v>
      </c>
      <c r="D92" s="27">
        <f>SUM($C$2:C92)</f>
        <v>0.82879584418177377</v>
      </c>
      <c r="E92" s="28" t="str">
        <f>VLOOKUP(D92,Tabla!$B$5:$D$7,3,1)</f>
        <v>B</v>
      </c>
    </row>
    <row r="93" spans="1:5" x14ac:dyDescent="0.25">
      <c r="A93">
        <v>1303</v>
      </c>
      <c r="B93" s="22">
        <v>280716.12999999995</v>
      </c>
      <c r="C93" s="26">
        <f t="shared" si="1"/>
        <v>7.2668900603069329E-3</v>
      </c>
      <c r="D93" s="27">
        <f>SUM($C$2:C93)</f>
        <v>0.83606273424208066</v>
      </c>
      <c r="E93" s="28" t="str">
        <f>VLOOKUP(D93,Tabla!$B$5:$D$7,3,1)</f>
        <v>B</v>
      </c>
    </row>
    <row r="94" spans="1:5" x14ac:dyDescent="0.25">
      <c r="A94">
        <v>1050</v>
      </c>
      <c r="B94" s="22">
        <v>278779.46000000002</v>
      </c>
      <c r="C94" s="26">
        <f t="shared" si="1"/>
        <v>7.2167555419481401E-3</v>
      </c>
      <c r="D94" s="27">
        <f>SUM($C$2:C94)</f>
        <v>0.84327948978402878</v>
      </c>
      <c r="E94" s="28" t="str">
        <f>VLOOKUP(D94,Tabla!$B$5:$D$7,3,1)</f>
        <v>B</v>
      </c>
    </row>
    <row r="95" spans="1:5" x14ac:dyDescent="0.25">
      <c r="A95">
        <v>1133</v>
      </c>
      <c r="B95" s="22">
        <v>274272.48</v>
      </c>
      <c r="C95" s="26">
        <f t="shared" si="1"/>
        <v>7.1000834855044926E-3</v>
      </c>
      <c r="D95" s="27">
        <f>SUM($C$2:C95)</f>
        <v>0.85037957326953328</v>
      </c>
      <c r="E95" s="28" t="str">
        <f>VLOOKUP(D95,Tabla!$B$5:$D$7,3,1)</f>
        <v>B</v>
      </c>
    </row>
    <row r="96" spans="1:5" x14ac:dyDescent="0.25">
      <c r="A96">
        <v>1087</v>
      </c>
      <c r="B96" s="22">
        <v>269493.58999999997</v>
      </c>
      <c r="C96" s="26">
        <f t="shared" si="1"/>
        <v>6.9763725030244318E-3</v>
      </c>
      <c r="D96" s="27">
        <f>SUM($C$2:C96)</f>
        <v>0.85735594577255769</v>
      </c>
      <c r="E96" s="28" t="str">
        <f>VLOOKUP(D96,Tabla!$B$5:$D$7,3,1)</f>
        <v>B</v>
      </c>
    </row>
    <row r="97" spans="1:5" x14ac:dyDescent="0.25">
      <c r="A97">
        <v>1392</v>
      </c>
      <c r="B97" s="22">
        <v>267890.76</v>
      </c>
      <c r="C97" s="26">
        <f t="shared" si="1"/>
        <v>6.9348800907595527E-3</v>
      </c>
      <c r="D97" s="27">
        <f>SUM($C$2:C97)</f>
        <v>0.86429082586331729</v>
      </c>
      <c r="E97" s="28" t="str">
        <f>VLOOKUP(D97,Tabla!$B$5:$D$7,3,1)</f>
        <v>B</v>
      </c>
    </row>
    <row r="98" spans="1:5" x14ac:dyDescent="0.25">
      <c r="A98">
        <v>1376</v>
      </c>
      <c r="B98" s="22">
        <v>267351.71999999997</v>
      </c>
      <c r="C98" s="26">
        <f t="shared" si="1"/>
        <v>6.9209259784037431E-3</v>
      </c>
      <c r="D98" s="27">
        <f>SUM($C$2:C98)</f>
        <v>0.87121175184172106</v>
      </c>
      <c r="E98" s="28" t="str">
        <f>VLOOKUP(D98,Tabla!$B$5:$D$7,3,1)</f>
        <v>B</v>
      </c>
    </row>
    <row r="99" spans="1:5" x14ac:dyDescent="0.25">
      <c r="A99">
        <v>1401</v>
      </c>
      <c r="B99" s="22">
        <v>265692.31</v>
      </c>
      <c r="C99" s="26">
        <f t="shared" si="1"/>
        <v>6.8779688813713291E-3</v>
      </c>
      <c r="D99" s="27">
        <f>SUM($C$2:C99)</f>
        <v>0.87808972072309244</v>
      </c>
      <c r="E99" s="28" t="str">
        <f>VLOOKUP(D99,Tabla!$B$5:$D$7,3,1)</f>
        <v>B</v>
      </c>
    </row>
    <row r="100" spans="1:5" x14ac:dyDescent="0.25">
      <c r="A100">
        <v>1261</v>
      </c>
      <c r="B100" s="22">
        <v>265538.74</v>
      </c>
      <c r="C100" s="26">
        <f t="shared" si="1"/>
        <v>6.8739934193750357E-3</v>
      </c>
      <c r="D100" s="27">
        <f>SUM($C$2:C100)</f>
        <v>0.88496371414246744</v>
      </c>
      <c r="E100" s="28" t="str">
        <f>VLOOKUP(D100,Tabla!$B$5:$D$7,3,1)</f>
        <v>B</v>
      </c>
    </row>
    <row r="101" spans="1:5" x14ac:dyDescent="0.25">
      <c r="A101">
        <v>1417</v>
      </c>
      <c r="B101" s="22">
        <v>262912.5</v>
      </c>
      <c r="C101" s="26">
        <f t="shared" si="1"/>
        <v>6.8060080230532057E-3</v>
      </c>
      <c r="D101" s="27">
        <f>SUM($C$2:C101)</f>
        <v>0.89176972216552064</v>
      </c>
      <c r="E101" s="28" t="str">
        <f>VLOOKUP(D101,Tabla!$B$5:$D$7,3,1)</f>
        <v>B</v>
      </c>
    </row>
    <row r="102" spans="1:5" x14ac:dyDescent="0.25">
      <c r="A102">
        <v>1065</v>
      </c>
      <c r="B102" s="22">
        <v>260796.1</v>
      </c>
      <c r="C102" s="26">
        <f t="shared" si="1"/>
        <v>6.7512208395606376E-3</v>
      </c>
      <c r="D102" s="27">
        <f>SUM($C$2:C102)</f>
        <v>0.89852094300508123</v>
      </c>
      <c r="E102" s="28" t="str">
        <f>VLOOKUP(D102,Tabla!$B$5:$D$7,3,1)</f>
        <v>B</v>
      </c>
    </row>
    <row r="103" spans="1:5" x14ac:dyDescent="0.25">
      <c r="A103">
        <v>1484</v>
      </c>
      <c r="B103" s="22">
        <v>257907.29</v>
      </c>
      <c r="C103" s="26">
        <f t="shared" si="1"/>
        <v>6.676438301503009E-3</v>
      </c>
      <c r="D103" s="27">
        <f>SUM($C$2:C103)</f>
        <v>0.90519738130658423</v>
      </c>
      <c r="E103" s="28" t="str">
        <f>VLOOKUP(D103,Tabla!$B$5:$D$7,3,1)</f>
        <v>B</v>
      </c>
    </row>
    <row r="104" spans="1:5" x14ac:dyDescent="0.25">
      <c r="A104">
        <v>1359</v>
      </c>
      <c r="B104" s="22">
        <v>256144.18</v>
      </c>
      <c r="C104" s="26">
        <f t="shared" si="1"/>
        <v>6.6307967256725503E-3</v>
      </c>
      <c r="D104" s="27">
        <f>SUM($C$2:C104)</f>
        <v>0.9118281780322568</v>
      </c>
      <c r="E104" s="28" t="str">
        <f>VLOOKUP(D104,Tabla!$B$5:$D$7,3,1)</f>
        <v>B</v>
      </c>
    </row>
    <row r="105" spans="1:5" x14ac:dyDescent="0.25">
      <c r="A105">
        <v>1089</v>
      </c>
      <c r="B105" s="22">
        <v>250148.74</v>
      </c>
      <c r="C105" s="26">
        <f t="shared" si="1"/>
        <v>6.475592949732897E-3</v>
      </c>
      <c r="D105" s="27">
        <f>SUM($C$2:C105)</f>
        <v>0.91830377098198968</v>
      </c>
      <c r="E105" s="28" t="str">
        <f>VLOOKUP(D105,Tabla!$B$5:$D$7,3,1)</f>
        <v>B</v>
      </c>
    </row>
    <row r="106" spans="1:5" x14ac:dyDescent="0.25">
      <c r="A106">
        <v>1007</v>
      </c>
      <c r="B106" s="22">
        <v>243689.99000000005</v>
      </c>
      <c r="C106" s="26">
        <f t="shared" si="1"/>
        <v>6.3083954816821408E-3</v>
      </c>
      <c r="D106" s="27">
        <f>SUM($C$2:C106)</f>
        <v>0.92461216646367184</v>
      </c>
      <c r="E106" s="28" t="str">
        <f>VLOOKUP(D106,Tabla!$B$5:$D$7,3,1)</f>
        <v>B</v>
      </c>
    </row>
    <row r="107" spans="1:5" x14ac:dyDescent="0.25">
      <c r="A107">
        <v>1377</v>
      </c>
      <c r="B107" s="22">
        <v>243563.65000000002</v>
      </c>
      <c r="C107" s="26">
        <f t="shared" si="1"/>
        <v>6.3051249218813226E-3</v>
      </c>
      <c r="D107" s="27">
        <f>SUM($C$2:C107)</f>
        <v>0.93091729138555313</v>
      </c>
      <c r="E107" s="28" t="str">
        <f>VLOOKUP(D107,Tabla!$B$5:$D$7,3,1)</f>
        <v>B</v>
      </c>
    </row>
    <row r="108" spans="1:5" x14ac:dyDescent="0.25">
      <c r="A108">
        <v>1225</v>
      </c>
      <c r="B108" s="22">
        <v>233761.32</v>
      </c>
      <c r="C108" s="26">
        <f t="shared" si="1"/>
        <v>6.0513722983863757E-3</v>
      </c>
      <c r="D108" s="27">
        <f>SUM($C$2:C108)</f>
        <v>0.9369686636839395</v>
      </c>
      <c r="E108" s="28" t="str">
        <f>VLOOKUP(D108,Tabla!$B$5:$D$7,3,1)</f>
        <v>B</v>
      </c>
    </row>
    <row r="109" spans="1:5" x14ac:dyDescent="0.25">
      <c r="A109">
        <v>1141</v>
      </c>
      <c r="B109" s="22">
        <v>226931.85</v>
      </c>
      <c r="C109" s="26">
        <f t="shared" si="1"/>
        <v>5.874578012784887E-3</v>
      </c>
      <c r="D109" s="27">
        <f>SUM($C$2:C109)</f>
        <v>0.9428432416967244</v>
      </c>
      <c r="E109" s="28" t="str">
        <f>VLOOKUP(D109,Tabla!$B$5:$D$7,3,1)</f>
        <v>B</v>
      </c>
    </row>
    <row r="110" spans="1:5" x14ac:dyDescent="0.25">
      <c r="A110">
        <v>1209</v>
      </c>
      <c r="B110" s="22">
        <v>223942.51</v>
      </c>
      <c r="C110" s="26">
        <f t="shared" si="1"/>
        <v>5.7971930576243913E-3</v>
      </c>
      <c r="D110" s="27">
        <f>SUM($C$2:C110)</f>
        <v>0.94864043475434878</v>
      </c>
      <c r="E110" s="28" t="str">
        <f>VLOOKUP(D110,Tabla!$B$5:$D$7,3,1)</f>
        <v>B</v>
      </c>
    </row>
    <row r="111" spans="1:5" x14ac:dyDescent="0.25">
      <c r="A111">
        <v>1049</v>
      </c>
      <c r="B111" s="22">
        <v>216168.04</v>
      </c>
      <c r="C111" s="26">
        <f t="shared" si="1"/>
        <v>5.5959355852904921E-3</v>
      </c>
      <c r="D111" s="27">
        <f>SUM($C$2:C111)</f>
        <v>0.95423637033963926</v>
      </c>
      <c r="E111" s="28" t="str">
        <f>VLOOKUP(D111,Tabla!$B$5:$D$7,3,1)</f>
        <v>C</v>
      </c>
    </row>
    <row r="112" spans="1:5" x14ac:dyDescent="0.25">
      <c r="A112">
        <v>1097</v>
      </c>
      <c r="B112" s="22">
        <v>195081.78000000003</v>
      </c>
      <c r="C112" s="26">
        <f t="shared" si="1"/>
        <v>5.0500762034193913E-3</v>
      </c>
      <c r="D112" s="27">
        <f>SUM($C$2:C112)</f>
        <v>0.95928644654305861</v>
      </c>
      <c r="E112" s="28" t="str">
        <f>VLOOKUP(D112,Tabla!$B$5:$D$7,3,1)</f>
        <v>C</v>
      </c>
    </row>
    <row r="113" spans="1:5" x14ac:dyDescent="0.25">
      <c r="A113">
        <v>1475</v>
      </c>
      <c r="B113" s="22">
        <v>180347.7</v>
      </c>
      <c r="C113" s="26">
        <f t="shared" si="1"/>
        <v>4.6686555151968538E-3</v>
      </c>
      <c r="D113" s="27">
        <f>SUM($C$2:C113)</f>
        <v>0.96395510205825552</v>
      </c>
      <c r="E113" s="28" t="str">
        <f>VLOOKUP(D113,Tabla!$B$5:$D$7,3,1)</f>
        <v>C</v>
      </c>
    </row>
    <row r="114" spans="1:5" x14ac:dyDescent="0.25">
      <c r="A114">
        <v>1367</v>
      </c>
      <c r="B114" s="22">
        <v>5654.8644999999997</v>
      </c>
      <c r="C114" s="26">
        <f t="shared" si="1"/>
        <v>1.4638730815871726E-4</v>
      </c>
      <c r="D114" s="27">
        <f>SUM($C$2:C114)</f>
        <v>0.96410148936641427</v>
      </c>
      <c r="E114" s="28" t="str">
        <f>VLOOKUP(D114,Tabla!$B$5:$D$7,3,1)</f>
        <v>C</v>
      </c>
    </row>
    <row r="115" spans="1:5" x14ac:dyDescent="0.25">
      <c r="A115">
        <v>1513</v>
      </c>
      <c r="B115" s="22">
        <v>5107.0343899999998</v>
      </c>
      <c r="C115" s="26">
        <f t="shared" si="1"/>
        <v>1.3220564648827512E-4</v>
      </c>
      <c r="D115" s="27">
        <f>SUM($C$2:C115)</f>
        <v>0.96423369501290257</v>
      </c>
      <c r="E115" s="28" t="str">
        <f>VLOOKUP(D115,Tabla!$B$5:$D$7,3,1)</f>
        <v>C</v>
      </c>
    </row>
    <row r="116" spans="1:5" x14ac:dyDescent="0.25">
      <c r="A116">
        <v>1350</v>
      </c>
      <c r="B116" s="22">
        <v>5091.9592999999995</v>
      </c>
      <c r="C116" s="26">
        <f t="shared" si="1"/>
        <v>1.3181539808438314E-4</v>
      </c>
      <c r="D116" s="27">
        <f>SUM($C$2:C116)</f>
        <v>0.96436551041098695</v>
      </c>
      <c r="E116" s="28" t="str">
        <f>VLOOKUP(D116,Tabla!$B$5:$D$7,3,1)</f>
        <v>C</v>
      </c>
    </row>
    <row r="117" spans="1:5" x14ac:dyDescent="0.25">
      <c r="A117">
        <v>1023</v>
      </c>
      <c r="B117" s="22">
        <v>5027.5590800000009</v>
      </c>
      <c r="C117" s="26">
        <f t="shared" si="1"/>
        <v>1.3014827151563353E-4</v>
      </c>
      <c r="D117" s="27">
        <f>SUM($C$2:C117)</f>
        <v>0.96449565868250253</v>
      </c>
      <c r="E117" s="28" t="str">
        <f>VLOOKUP(D117,Tabla!$B$5:$D$7,3,1)</f>
        <v>C</v>
      </c>
    </row>
    <row r="118" spans="1:5" x14ac:dyDescent="0.25">
      <c r="A118">
        <v>1360</v>
      </c>
      <c r="B118" s="22">
        <v>4990.7357700000002</v>
      </c>
      <c r="C118" s="26">
        <f t="shared" si="1"/>
        <v>1.291950275911515E-4</v>
      </c>
      <c r="D118" s="27">
        <f>SUM($C$2:C118)</f>
        <v>0.96462485371009365</v>
      </c>
      <c r="E118" s="28" t="str">
        <f>VLOOKUP(D118,Tabla!$B$5:$D$7,3,1)</f>
        <v>C</v>
      </c>
    </row>
    <row r="119" spans="1:5" x14ac:dyDescent="0.25">
      <c r="A119">
        <v>1081</v>
      </c>
      <c r="B119" s="22">
        <v>4987.95885</v>
      </c>
      <c r="C119" s="26">
        <f t="shared" si="1"/>
        <v>1.2912314154617694E-4</v>
      </c>
      <c r="D119" s="27">
        <f>SUM($C$2:C119)</f>
        <v>0.96475397685163988</v>
      </c>
      <c r="E119" s="28" t="str">
        <f>VLOOKUP(D119,Tabla!$B$5:$D$7,3,1)</f>
        <v>C</v>
      </c>
    </row>
    <row r="120" spans="1:5" x14ac:dyDescent="0.25">
      <c r="A120">
        <v>1314</v>
      </c>
      <c r="B120" s="22">
        <v>4969.8194199999998</v>
      </c>
      <c r="C120" s="26">
        <f t="shared" si="1"/>
        <v>1.2865356666436791E-4</v>
      </c>
      <c r="D120" s="27">
        <f>SUM($C$2:C120)</f>
        <v>0.96488263041830424</v>
      </c>
      <c r="E120" s="28" t="str">
        <f>VLOOKUP(D120,Tabla!$B$5:$D$7,3,1)</f>
        <v>C</v>
      </c>
    </row>
    <row r="121" spans="1:5" x14ac:dyDescent="0.25">
      <c r="A121">
        <v>1381</v>
      </c>
      <c r="B121" s="22">
        <v>4825.7550499999998</v>
      </c>
      <c r="C121" s="26">
        <f t="shared" si="1"/>
        <v>1.2492417662754538E-4</v>
      </c>
      <c r="D121" s="27">
        <f>SUM($C$2:C121)</f>
        <v>0.96500755459493182</v>
      </c>
      <c r="E121" s="28" t="str">
        <f>VLOOKUP(D121,Tabla!$B$5:$D$7,3,1)</f>
        <v>C</v>
      </c>
    </row>
    <row r="122" spans="1:5" x14ac:dyDescent="0.25">
      <c r="A122">
        <v>1490</v>
      </c>
      <c r="B122" s="22">
        <v>4780.2983400000003</v>
      </c>
      <c r="C122" s="26">
        <f t="shared" si="1"/>
        <v>1.2374744013551249E-4</v>
      </c>
      <c r="D122" s="27">
        <f>SUM($C$2:C122)</f>
        <v>0.96513130203506736</v>
      </c>
      <c r="E122" s="28" t="str">
        <f>VLOOKUP(D122,Tabla!$B$5:$D$7,3,1)</f>
        <v>C</v>
      </c>
    </row>
    <row r="123" spans="1:5" x14ac:dyDescent="0.25">
      <c r="A123">
        <v>1198</v>
      </c>
      <c r="B123" s="22">
        <v>4751.1111999999994</v>
      </c>
      <c r="C123" s="26">
        <f t="shared" si="1"/>
        <v>1.2299187351540129E-4</v>
      </c>
      <c r="D123" s="27">
        <f>SUM($C$2:C123)</f>
        <v>0.96525429390858275</v>
      </c>
      <c r="E123" s="28" t="str">
        <f>VLOOKUP(D123,Tabla!$B$5:$D$7,3,1)</f>
        <v>C</v>
      </c>
    </row>
    <row r="124" spans="1:5" x14ac:dyDescent="0.25">
      <c r="A124">
        <v>1012</v>
      </c>
      <c r="B124" s="22">
        <v>4716.8294999999998</v>
      </c>
      <c r="C124" s="26">
        <f t="shared" si="1"/>
        <v>1.2210442417296265E-4</v>
      </c>
      <c r="D124" s="27">
        <f>SUM($C$2:C124)</f>
        <v>0.96537639833275568</v>
      </c>
      <c r="E124" s="28" t="str">
        <f>VLOOKUP(D124,Tabla!$B$5:$D$7,3,1)</f>
        <v>C</v>
      </c>
    </row>
    <row r="125" spans="1:5" x14ac:dyDescent="0.25">
      <c r="A125">
        <v>1249</v>
      </c>
      <c r="B125" s="22">
        <v>4713.7542400000002</v>
      </c>
      <c r="C125" s="26">
        <f t="shared" si="1"/>
        <v>1.2202481500933226E-4</v>
      </c>
      <c r="D125" s="27">
        <f>SUM($C$2:C125)</f>
        <v>0.96549842314776502</v>
      </c>
      <c r="E125" s="28" t="str">
        <f>VLOOKUP(D125,Tabla!$B$5:$D$7,3,1)</f>
        <v>C</v>
      </c>
    </row>
    <row r="126" spans="1:5" x14ac:dyDescent="0.25">
      <c r="A126">
        <v>1079</v>
      </c>
      <c r="B126" s="22">
        <v>4697.2633500000002</v>
      </c>
      <c r="C126" s="26">
        <f t="shared" si="1"/>
        <v>1.2159791583319081E-4</v>
      </c>
      <c r="D126" s="27">
        <f>SUM($C$2:C126)</f>
        <v>0.96562002106359823</v>
      </c>
      <c r="E126" s="28" t="str">
        <f>VLOOKUP(D126,Tabla!$B$5:$D$7,3,1)</f>
        <v>C</v>
      </c>
    </row>
    <row r="127" spans="1:5" x14ac:dyDescent="0.25">
      <c r="A127">
        <v>1096</v>
      </c>
      <c r="B127" s="22">
        <v>4696.0777299999991</v>
      </c>
      <c r="C127" s="26">
        <f t="shared" si="1"/>
        <v>1.21567223723716E-4</v>
      </c>
      <c r="D127" s="27">
        <f>SUM($C$2:C127)</f>
        <v>0.96574158828732193</v>
      </c>
      <c r="E127" s="28" t="str">
        <f>VLOOKUP(D127,Tabla!$B$5:$D$7,3,1)</f>
        <v>C</v>
      </c>
    </row>
    <row r="128" spans="1:5" x14ac:dyDescent="0.25">
      <c r="A128">
        <v>1551</v>
      </c>
      <c r="B128" s="22">
        <v>4688.9385299999994</v>
      </c>
      <c r="C128" s="26">
        <f t="shared" si="1"/>
        <v>1.213824114668694E-4</v>
      </c>
      <c r="D128" s="27">
        <f>SUM($C$2:C128)</f>
        <v>0.96586297069878879</v>
      </c>
      <c r="E128" s="28" t="str">
        <f>VLOOKUP(D128,Tabla!$B$5:$D$7,3,1)</f>
        <v>C</v>
      </c>
    </row>
    <row r="129" spans="1:5" x14ac:dyDescent="0.25">
      <c r="A129">
        <v>1101</v>
      </c>
      <c r="B129" s="22">
        <v>4672.9255199999998</v>
      </c>
      <c r="C129" s="26">
        <f t="shared" si="1"/>
        <v>1.2096788315599324E-4</v>
      </c>
      <c r="D129" s="27">
        <f>SUM($C$2:C129)</f>
        <v>0.96598393858194476</v>
      </c>
      <c r="E129" s="28" t="str">
        <f>VLOOKUP(D129,Tabla!$B$5:$D$7,3,1)</f>
        <v>C</v>
      </c>
    </row>
    <row r="130" spans="1:5" x14ac:dyDescent="0.25">
      <c r="A130">
        <v>1093</v>
      </c>
      <c r="B130" s="22">
        <v>4672.3501399999996</v>
      </c>
      <c r="C130" s="26">
        <f t="shared" si="1"/>
        <v>1.2095298831114446E-4</v>
      </c>
      <c r="D130" s="27">
        <f>SUM($C$2:C130)</f>
        <v>0.96610489157025592</v>
      </c>
      <c r="E130" s="28" t="str">
        <f>VLOOKUP(D130,Tabla!$B$5:$D$7,3,1)</f>
        <v>C</v>
      </c>
    </row>
    <row r="131" spans="1:5" x14ac:dyDescent="0.25">
      <c r="A131">
        <v>1207</v>
      </c>
      <c r="B131" s="22">
        <v>4655.7835999999998</v>
      </c>
      <c r="C131" s="26">
        <f t="shared" ref="C131:C194" si="2">B131/$B$564</f>
        <v>1.2052413078571592E-4</v>
      </c>
      <c r="D131" s="27">
        <f>SUM($C$2:C131)</f>
        <v>0.96622541570104159</v>
      </c>
      <c r="E131" s="28" t="str">
        <f>VLOOKUP(D131,Tabla!$B$5:$D$7,3,1)</f>
        <v>C</v>
      </c>
    </row>
    <row r="132" spans="1:5" x14ac:dyDescent="0.25">
      <c r="A132">
        <v>1272</v>
      </c>
      <c r="B132" s="22">
        <v>4642.1680400000005</v>
      </c>
      <c r="C132" s="26">
        <f t="shared" si="2"/>
        <v>1.2017166519127534E-4</v>
      </c>
      <c r="D132" s="27">
        <f>SUM($C$2:C132)</f>
        <v>0.96634558736623288</v>
      </c>
      <c r="E132" s="28" t="str">
        <f>VLOOKUP(D132,Tabla!$B$5:$D$7,3,1)</f>
        <v>C</v>
      </c>
    </row>
    <row r="133" spans="1:5" x14ac:dyDescent="0.25">
      <c r="A133">
        <v>1379</v>
      </c>
      <c r="B133" s="22">
        <v>4618.4825000000001</v>
      </c>
      <c r="C133" s="26">
        <f t="shared" si="2"/>
        <v>1.1955851832579595E-4</v>
      </c>
      <c r="D133" s="27">
        <f>SUM($C$2:C133)</f>
        <v>0.96646514588455867</v>
      </c>
      <c r="E133" s="28" t="str">
        <f>VLOOKUP(D133,Tabla!$B$5:$D$7,3,1)</f>
        <v>C</v>
      </c>
    </row>
    <row r="134" spans="1:5" x14ac:dyDescent="0.25">
      <c r="A134">
        <v>1433</v>
      </c>
      <c r="B134" s="22">
        <v>4607.1215599999996</v>
      </c>
      <c r="C134" s="26">
        <f t="shared" si="2"/>
        <v>1.1926441801185336E-4</v>
      </c>
      <c r="D134" s="27">
        <f>SUM($C$2:C134)</f>
        <v>0.96658441030257047</v>
      </c>
      <c r="E134" s="28" t="str">
        <f>VLOOKUP(D134,Tabla!$B$5:$D$7,3,1)</f>
        <v>C</v>
      </c>
    </row>
    <row r="135" spans="1:5" x14ac:dyDescent="0.25">
      <c r="A135">
        <v>1031</v>
      </c>
      <c r="B135" s="22">
        <v>4565.8822299999993</v>
      </c>
      <c r="C135" s="26">
        <f t="shared" si="2"/>
        <v>1.1819685670972685E-4</v>
      </c>
      <c r="D135" s="27">
        <f>SUM($C$2:C135)</f>
        <v>0.96670260715928025</v>
      </c>
      <c r="E135" s="28" t="str">
        <f>VLOOKUP(D135,Tabla!$B$5:$D$7,3,1)</f>
        <v>C</v>
      </c>
    </row>
    <row r="136" spans="1:5" x14ac:dyDescent="0.25">
      <c r="A136">
        <v>1256</v>
      </c>
      <c r="B136" s="22">
        <v>4553.0122300000003</v>
      </c>
      <c r="C136" s="26">
        <f t="shared" si="2"/>
        <v>1.1786369140470449E-4</v>
      </c>
      <c r="D136" s="27">
        <f>SUM($C$2:C136)</f>
        <v>0.9668204708506849</v>
      </c>
      <c r="E136" s="28" t="str">
        <f>VLOOKUP(D136,Tabla!$B$5:$D$7,3,1)</f>
        <v>C</v>
      </c>
    </row>
    <row r="137" spans="1:5" x14ac:dyDescent="0.25">
      <c r="A137">
        <v>1236</v>
      </c>
      <c r="B137" s="22">
        <v>4535.5135200000004</v>
      </c>
      <c r="C137" s="26">
        <f t="shared" si="2"/>
        <v>1.1741070282236976E-4</v>
      </c>
      <c r="D137" s="27">
        <f>SUM($C$2:C137)</f>
        <v>0.96693788155350724</v>
      </c>
      <c r="E137" s="28" t="str">
        <f>VLOOKUP(D137,Tabla!$B$5:$D$7,3,1)</f>
        <v>C</v>
      </c>
    </row>
    <row r="138" spans="1:5" x14ac:dyDescent="0.25">
      <c r="A138">
        <v>1375</v>
      </c>
      <c r="B138" s="22">
        <v>4492.3102500000005</v>
      </c>
      <c r="C138" s="26">
        <f t="shared" si="2"/>
        <v>1.1629230106421017E-4</v>
      </c>
      <c r="D138" s="27">
        <f>SUM($C$2:C138)</f>
        <v>0.96705417385457149</v>
      </c>
      <c r="E138" s="28" t="str">
        <f>VLOOKUP(D138,Tabla!$B$5:$D$7,3,1)</f>
        <v>C</v>
      </c>
    </row>
    <row r="139" spans="1:5" x14ac:dyDescent="0.25">
      <c r="A139">
        <v>1030</v>
      </c>
      <c r="B139" s="22">
        <v>4491.4840800000002</v>
      </c>
      <c r="C139" s="26">
        <f t="shared" si="2"/>
        <v>1.1627091402613322E-4</v>
      </c>
      <c r="D139" s="27">
        <f>SUM($C$2:C139)</f>
        <v>0.96717044476859759</v>
      </c>
      <c r="E139" s="28" t="str">
        <f>VLOOKUP(D139,Tabla!$B$5:$D$7,3,1)</f>
        <v>C</v>
      </c>
    </row>
    <row r="140" spans="1:5" x14ac:dyDescent="0.25">
      <c r="A140">
        <v>1073</v>
      </c>
      <c r="B140" s="22">
        <v>4486.8138199999994</v>
      </c>
      <c r="C140" s="26">
        <f t="shared" si="2"/>
        <v>1.161500151452137E-4</v>
      </c>
      <c r="D140" s="27">
        <f>SUM($C$2:C140)</f>
        <v>0.96728659478374279</v>
      </c>
      <c r="E140" s="28" t="str">
        <f>VLOOKUP(D140,Tabla!$B$5:$D$7,3,1)</f>
        <v>C</v>
      </c>
    </row>
    <row r="141" spans="1:5" x14ac:dyDescent="0.25">
      <c r="A141">
        <v>1266</v>
      </c>
      <c r="B141" s="22">
        <v>4477.6101299999991</v>
      </c>
      <c r="C141" s="26">
        <f t="shared" si="2"/>
        <v>1.1591175949749176E-4</v>
      </c>
      <c r="D141" s="27">
        <f>SUM($C$2:C141)</f>
        <v>0.96740250654324034</v>
      </c>
      <c r="E141" s="28" t="str">
        <f>VLOOKUP(D141,Tabla!$B$5:$D$7,3,1)</f>
        <v>C</v>
      </c>
    </row>
    <row r="142" spans="1:5" x14ac:dyDescent="0.25">
      <c r="A142">
        <v>1352</v>
      </c>
      <c r="B142" s="22">
        <v>4455.8052399999997</v>
      </c>
      <c r="C142" s="26">
        <f t="shared" si="2"/>
        <v>1.153472969623069E-4</v>
      </c>
      <c r="D142" s="27">
        <f>SUM($C$2:C142)</f>
        <v>0.96751785384020261</v>
      </c>
      <c r="E142" s="28" t="str">
        <f>VLOOKUP(D142,Tabla!$B$5:$D$7,3,1)</f>
        <v>C</v>
      </c>
    </row>
    <row r="143" spans="1:5" x14ac:dyDescent="0.25">
      <c r="A143">
        <v>1077</v>
      </c>
      <c r="B143" s="22">
        <v>4448.7935500000003</v>
      </c>
      <c r="C143" s="26">
        <f t="shared" si="2"/>
        <v>1.1516578555301614E-4</v>
      </c>
      <c r="D143" s="27">
        <f>SUM($C$2:C143)</f>
        <v>0.96763301962575565</v>
      </c>
      <c r="E143" s="28" t="str">
        <f>VLOOKUP(D143,Tabla!$B$5:$D$7,3,1)</f>
        <v>C</v>
      </c>
    </row>
    <row r="144" spans="1:5" x14ac:dyDescent="0.25">
      <c r="A144">
        <v>1530</v>
      </c>
      <c r="B144" s="22">
        <v>4438.97487</v>
      </c>
      <c r="C144" s="26">
        <f t="shared" si="2"/>
        <v>1.1491160967756025E-4</v>
      </c>
      <c r="D144" s="27">
        <f>SUM($C$2:C144)</f>
        <v>0.96774793123543323</v>
      </c>
      <c r="E144" s="28" t="str">
        <f>VLOOKUP(D144,Tabla!$B$5:$D$7,3,1)</f>
        <v>C</v>
      </c>
    </row>
    <row r="145" spans="1:5" x14ac:dyDescent="0.25">
      <c r="A145">
        <v>1518</v>
      </c>
      <c r="B145" s="22">
        <v>4368.8489500000005</v>
      </c>
      <c r="C145" s="26">
        <f t="shared" si="2"/>
        <v>1.1309626208418229E-4</v>
      </c>
      <c r="D145" s="27">
        <f>SUM($C$2:C145)</f>
        <v>0.96786102749751746</v>
      </c>
      <c r="E145" s="28" t="str">
        <f>VLOOKUP(D145,Tabla!$B$5:$D$7,3,1)</f>
        <v>C</v>
      </c>
    </row>
    <row r="146" spans="1:5" x14ac:dyDescent="0.25">
      <c r="A146">
        <v>1099</v>
      </c>
      <c r="B146" s="22">
        <v>4361.6426999999994</v>
      </c>
      <c r="C146" s="26">
        <f t="shared" si="2"/>
        <v>1.1290971410599133E-4</v>
      </c>
      <c r="D146" s="27">
        <f>SUM($C$2:C146)</f>
        <v>0.9679739372116235</v>
      </c>
      <c r="E146" s="28" t="str">
        <f>VLOOKUP(D146,Tabla!$B$5:$D$7,3,1)</f>
        <v>C</v>
      </c>
    </row>
    <row r="147" spans="1:5" x14ac:dyDescent="0.25">
      <c r="A147">
        <v>1318</v>
      </c>
      <c r="B147" s="22">
        <v>4360.9901200000004</v>
      </c>
      <c r="C147" s="26">
        <f t="shared" si="2"/>
        <v>1.1289282078705184E-4</v>
      </c>
      <c r="D147" s="27">
        <f>SUM($C$2:C147)</f>
        <v>0.96808683003241058</v>
      </c>
      <c r="E147" s="28" t="str">
        <f>VLOOKUP(D147,Tabla!$B$5:$D$7,3,1)</f>
        <v>C</v>
      </c>
    </row>
    <row r="148" spans="1:5" x14ac:dyDescent="0.25">
      <c r="A148">
        <v>1302</v>
      </c>
      <c r="B148" s="22">
        <v>4333.7489000000005</v>
      </c>
      <c r="C148" s="26">
        <f t="shared" si="2"/>
        <v>1.1218762813977277E-4</v>
      </c>
      <c r="D148" s="27">
        <f>SUM($C$2:C148)</f>
        <v>0.96819901766055039</v>
      </c>
      <c r="E148" s="28" t="str">
        <f>VLOOKUP(D148,Tabla!$B$5:$D$7,3,1)</f>
        <v>C</v>
      </c>
    </row>
    <row r="149" spans="1:5" x14ac:dyDescent="0.25">
      <c r="A149">
        <v>1219</v>
      </c>
      <c r="B149" s="22">
        <v>4318.3379100000002</v>
      </c>
      <c r="C149" s="26">
        <f t="shared" si="2"/>
        <v>1.117886843026285E-4</v>
      </c>
      <c r="D149" s="27">
        <f>SUM($C$2:C149)</f>
        <v>0.968310806344853</v>
      </c>
      <c r="E149" s="28" t="str">
        <f>VLOOKUP(D149,Tabla!$B$5:$D$7,3,1)</f>
        <v>C</v>
      </c>
    </row>
    <row r="150" spans="1:5" x14ac:dyDescent="0.25">
      <c r="A150">
        <v>1386</v>
      </c>
      <c r="B150" s="22">
        <v>4315.64707</v>
      </c>
      <c r="C150" s="26">
        <f t="shared" si="2"/>
        <v>1.1171902660803902E-4</v>
      </c>
      <c r="D150" s="27">
        <f>SUM($C$2:C150)</f>
        <v>0.96842252537146101</v>
      </c>
      <c r="E150" s="28" t="str">
        <f>VLOOKUP(D150,Tabla!$B$5:$D$7,3,1)</f>
        <v>C</v>
      </c>
    </row>
    <row r="151" spans="1:5" x14ac:dyDescent="0.25">
      <c r="A151">
        <v>1233</v>
      </c>
      <c r="B151" s="22">
        <v>4313.97271</v>
      </c>
      <c r="C151" s="26">
        <f t="shared" si="2"/>
        <v>1.116756825008038E-4</v>
      </c>
      <c r="D151" s="27">
        <f>SUM($C$2:C151)</f>
        <v>0.96853420105396182</v>
      </c>
      <c r="E151" s="28" t="str">
        <f>VLOOKUP(D151,Tabla!$B$5:$D$7,3,1)</f>
        <v>C</v>
      </c>
    </row>
    <row r="152" spans="1:5" x14ac:dyDescent="0.25">
      <c r="A152">
        <v>1243</v>
      </c>
      <c r="B152" s="22">
        <v>4284.3242399999999</v>
      </c>
      <c r="C152" s="26">
        <f t="shared" si="2"/>
        <v>1.109081734447823E-4</v>
      </c>
      <c r="D152" s="27">
        <f>SUM($C$2:C152)</f>
        <v>0.96864510922740665</v>
      </c>
      <c r="E152" s="28" t="str">
        <f>VLOOKUP(D152,Tabla!$B$5:$D$7,3,1)</f>
        <v>C</v>
      </c>
    </row>
    <row r="153" spans="1:5" x14ac:dyDescent="0.25">
      <c r="A153">
        <v>1127</v>
      </c>
      <c r="B153" s="22">
        <v>4273.2996999999996</v>
      </c>
      <c r="C153" s="26">
        <f t="shared" si="2"/>
        <v>1.1062278150757706E-4</v>
      </c>
      <c r="D153" s="27">
        <f>SUM($C$2:C153)</f>
        <v>0.96875573200891418</v>
      </c>
      <c r="E153" s="28" t="str">
        <f>VLOOKUP(D153,Tabla!$B$5:$D$7,3,1)</f>
        <v>C</v>
      </c>
    </row>
    <row r="154" spans="1:5" x14ac:dyDescent="0.25">
      <c r="A154">
        <v>1448</v>
      </c>
      <c r="B154" s="22">
        <v>4261.4344000000001</v>
      </c>
      <c r="C154" s="26">
        <f t="shared" si="2"/>
        <v>1.1031562484140132E-4</v>
      </c>
      <c r="D154" s="27">
        <f>SUM($C$2:C154)</f>
        <v>0.96886604763375561</v>
      </c>
      <c r="E154" s="28" t="str">
        <f>VLOOKUP(D154,Tabla!$B$5:$D$7,3,1)</f>
        <v>C</v>
      </c>
    </row>
    <row r="155" spans="1:5" x14ac:dyDescent="0.25">
      <c r="A155">
        <v>1135</v>
      </c>
      <c r="B155" s="22">
        <v>4216.5005400000009</v>
      </c>
      <c r="C155" s="26">
        <f t="shared" si="2"/>
        <v>1.0915242335167853E-4</v>
      </c>
      <c r="D155" s="27">
        <f>SUM($C$2:C155)</f>
        <v>0.96897520005710724</v>
      </c>
      <c r="E155" s="28" t="str">
        <f>VLOOKUP(D155,Tabla!$B$5:$D$7,3,1)</f>
        <v>C</v>
      </c>
    </row>
    <row r="156" spans="1:5" x14ac:dyDescent="0.25">
      <c r="A156">
        <v>1476</v>
      </c>
      <c r="B156" s="22">
        <v>4198.3686700000007</v>
      </c>
      <c r="C156" s="26">
        <f t="shared" si="2"/>
        <v>1.0868304417536338E-4</v>
      </c>
      <c r="D156" s="27">
        <f>SUM($C$2:C156)</f>
        <v>0.96908388310128257</v>
      </c>
      <c r="E156" s="28" t="str">
        <f>VLOOKUP(D156,Tabla!$B$5:$D$7,3,1)</f>
        <v>C</v>
      </c>
    </row>
    <row r="157" spans="1:5" x14ac:dyDescent="0.25">
      <c r="A157">
        <v>1408</v>
      </c>
      <c r="B157" s="22">
        <v>4192.0564400000003</v>
      </c>
      <c r="C157" s="26">
        <f t="shared" si="2"/>
        <v>1.0851963966616977E-4</v>
      </c>
      <c r="D157" s="27">
        <f>SUM($C$2:C157)</f>
        <v>0.96919240274094876</v>
      </c>
      <c r="E157" s="28" t="str">
        <f>VLOOKUP(D157,Tabla!$B$5:$D$7,3,1)</f>
        <v>C</v>
      </c>
    </row>
    <row r="158" spans="1:5" x14ac:dyDescent="0.25">
      <c r="A158">
        <v>1383</v>
      </c>
      <c r="B158" s="22">
        <v>4176.8528399999996</v>
      </c>
      <c r="C158" s="26">
        <f t="shared" si="2"/>
        <v>1.0812606452775188E-4</v>
      </c>
      <c r="D158" s="27">
        <f>SUM($C$2:C158)</f>
        <v>0.96930052880547646</v>
      </c>
      <c r="E158" s="28" t="str">
        <f>VLOOKUP(D158,Tabla!$B$5:$D$7,3,1)</f>
        <v>C</v>
      </c>
    </row>
    <row r="159" spans="1:5" x14ac:dyDescent="0.25">
      <c r="A159">
        <v>1203</v>
      </c>
      <c r="B159" s="22">
        <v>4172.8972299999996</v>
      </c>
      <c r="C159" s="26">
        <f t="shared" si="2"/>
        <v>1.0802366577000521E-4</v>
      </c>
      <c r="D159" s="27">
        <f>SUM($C$2:C159)</f>
        <v>0.96940855247124647</v>
      </c>
      <c r="E159" s="28" t="str">
        <f>VLOOKUP(D159,Tabla!$B$5:$D$7,3,1)</f>
        <v>C</v>
      </c>
    </row>
    <row r="160" spans="1:5" x14ac:dyDescent="0.25">
      <c r="A160">
        <v>1362</v>
      </c>
      <c r="B160" s="22">
        <v>4158.6614499999996</v>
      </c>
      <c r="C160" s="26">
        <f t="shared" si="2"/>
        <v>1.0765514455897713E-4</v>
      </c>
      <c r="D160" s="27">
        <f>SUM($C$2:C160)</f>
        <v>0.96951620761580548</v>
      </c>
      <c r="E160" s="28" t="str">
        <f>VLOOKUP(D160,Tabla!$B$5:$D$7,3,1)</f>
        <v>C</v>
      </c>
    </row>
    <row r="161" spans="1:5" x14ac:dyDescent="0.25">
      <c r="A161">
        <v>1403</v>
      </c>
      <c r="B161" s="22">
        <v>4157.3778000000002</v>
      </c>
      <c r="C161" s="26">
        <f t="shared" si="2"/>
        <v>1.0762191474982471E-4</v>
      </c>
      <c r="D161" s="27">
        <f>SUM($C$2:C161)</f>
        <v>0.96962382953055526</v>
      </c>
      <c r="E161" s="28" t="str">
        <f>VLOOKUP(D161,Tabla!$B$5:$D$7,3,1)</f>
        <v>C</v>
      </c>
    </row>
    <row r="162" spans="1:5" x14ac:dyDescent="0.25">
      <c r="A162">
        <v>1361</v>
      </c>
      <c r="B162" s="22">
        <v>4150.5242500000004</v>
      </c>
      <c r="C162" s="26">
        <f t="shared" si="2"/>
        <v>1.0744449710598352E-4</v>
      </c>
      <c r="D162" s="27">
        <f>SUM($C$2:C162)</f>
        <v>0.96973127402766124</v>
      </c>
      <c r="E162" s="28" t="str">
        <f>VLOOKUP(D162,Tabla!$B$5:$D$7,3,1)</f>
        <v>C</v>
      </c>
    </row>
    <row r="163" spans="1:5" x14ac:dyDescent="0.25">
      <c r="A163">
        <v>1106</v>
      </c>
      <c r="B163" s="22">
        <v>4124.8759</v>
      </c>
      <c r="C163" s="26">
        <f t="shared" si="2"/>
        <v>1.0678053903674726E-4</v>
      </c>
      <c r="D163" s="27">
        <f>SUM($C$2:C163)</f>
        <v>0.96983805456669803</v>
      </c>
      <c r="E163" s="28" t="str">
        <f>VLOOKUP(D163,Tabla!$B$5:$D$7,3,1)</f>
        <v>C</v>
      </c>
    </row>
    <row r="164" spans="1:5" x14ac:dyDescent="0.25">
      <c r="A164">
        <v>1231</v>
      </c>
      <c r="B164" s="22">
        <v>4119.9514300000001</v>
      </c>
      <c r="C164" s="26">
        <f t="shared" si="2"/>
        <v>1.0665305942916191E-4</v>
      </c>
      <c r="D164" s="27">
        <f>SUM($C$2:C164)</f>
        <v>0.96994470762612717</v>
      </c>
      <c r="E164" s="28" t="str">
        <f>VLOOKUP(D164,Tabla!$B$5:$D$7,3,1)</f>
        <v>C</v>
      </c>
    </row>
    <row r="165" spans="1:5" x14ac:dyDescent="0.25">
      <c r="A165">
        <v>1281</v>
      </c>
      <c r="B165" s="22">
        <v>4104.6261599999998</v>
      </c>
      <c r="C165" s="26">
        <f t="shared" si="2"/>
        <v>1.062563346230935E-4</v>
      </c>
      <c r="D165" s="27">
        <f>SUM($C$2:C165)</f>
        <v>0.9700509639607503</v>
      </c>
      <c r="E165" s="28" t="str">
        <f>VLOOKUP(D165,Tabla!$B$5:$D$7,3,1)</f>
        <v>C</v>
      </c>
    </row>
    <row r="166" spans="1:5" x14ac:dyDescent="0.25">
      <c r="A166">
        <v>1274</v>
      </c>
      <c r="B166" s="22">
        <v>4056.1409000000003</v>
      </c>
      <c r="C166" s="26">
        <f t="shared" si="2"/>
        <v>1.05001198147803E-4</v>
      </c>
      <c r="D166" s="27">
        <f>SUM($C$2:C166)</f>
        <v>0.97015596515889813</v>
      </c>
      <c r="E166" s="28" t="str">
        <f>VLOOKUP(D166,Tabla!$B$5:$D$7,3,1)</f>
        <v>C</v>
      </c>
    </row>
    <row r="167" spans="1:5" x14ac:dyDescent="0.25">
      <c r="A167">
        <v>1160</v>
      </c>
      <c r="B167" s="22">
        <v>4031.1015000000002</v>
      </c>
      <c r="C167" s="26">
        <f t="shared" si="2"/>
        <v>1.0435300394900133E-4</v>
      </c>
      <c r="D167" s="27">
        <f>SUM($C$2:C167)</f>
        <v>0.97026031816284708</v>
      </c>
      <c r="E167" s="28" t="str">
        <f>VLOOKUP(D167,Tabla!$B$5:$D$7,3,1)</f>
        <v>C</v>
      </c>
    </row>
    <row r="168" spans="1:5" x14ac:dyDescent="0.25">
      <c r="A168">
        <v>1013</v>
      </c>
      <c r="B168" s="22">
        <v>4013.9067899999995</v>
      </c>
      <c r="C168" s="26">
        <f t="shared" si="2"/>
        <v>1.0390788500557309E-4</v>
      </c>
      <c r="D168" s="27">
        <f>SUM($C$2:C168)</f>
        <v>0.97036422604785266</v>
      </c>
      <c r="E168" s="28" t="str">
        <f>VLOOKUP(D168,Tabla!$B$5:$D$7,3,1)</f>
        <v>C</v>
      </c>
    </row>
    <row r="169" spans="1:5" x14ac:dyDescent="0.25">
      <c r="A169">
        <v>1137</v>
      </c>
      <c r="B169" s="22">
        <v>4011.6446999999998</v>
      </c>
      <c r="C169" s="26">
        <f t="shared" si="2"/>
        <v>1.0384932634940853E-4</v>
      </c>
      <c r="D169" s="27">
        <f>SUM($C$2:C169)</f>
        <v>0.9704680753742021</v>
      </c>
      <c r="E169" s="28" t="str">
        <f>VLOOKUP(D169,Tabla!$B$5:$D$7,3,1)</f>
        <v>C</v>
      </c>
    </row>
    <row r="170" spans="1:5" x14ac:dyDescent="0.25">
      <c r="A170">
        <v>1192</v>
      </c>
      <c r="B170" s="22">
        <v>4006.9929899999997</v>
      </c>
      <c r="C170" s="26">
        <f t="shared" si="2"/>
        <v>1.0372890767178416E-4</v>
      </c>
      <c r="D170" s="27">
        <f>SUM($C$2:C170)</f>
        <v>0.97057180428187384</v>
      </c>
      <c r="E170" s="28" t="str">
        <f>VLOOKUP(D170,Tabla!$B$5:$D$7,3,1)</f>
        <v>C</v>
      </c>
    </row>
    <row r="171" spans="1:5" x14ac:dyDescent="0.25">
      <c r="A171">
        <v>1437</v>
      </c>
      <c r="B171" s="22">
        <v>4005.7871</v>
      </c>
      <c r="C171" s="26">
        <f t="shared" si="2"/>
        <v>1.036976908334257E-4</v>
      </c>
      <c r="D171" s="27">
        <f>SUM($C$2:C171)</f>
        <v>0.97067550197270724</v>
      </c>
      <c r="E171" s="28" t="str">
        <f>VLOOKUP(D171,Tabla!$B$5:$D$7,3,1)</f>
        <v>C</v>
      </c>
    </row>
    <row r="172" spans="1:5" x14ac:dyDescent="0.25">
      <c r="A172">
        <v>1428</v>
      </c>
      <c r="B172" s="22">
        <v>4004.5596699999996</v>
      </c>
      <c r="C172" s="26">
        <f t="shared" si="2"/>
        <v>1.0366591638973154E-4</v>
      </c>
      <c r="D172" s="27">
        <f>SUM($C$2:C172)</f>
        <v>0.97077916788909702</v>
      </c>
      <c r="E172" s="28" t="str">
        <f>VLOOKUP(D172,Tabla!$B$5:$D$7,3,1)</f>
        <v>C</v>
      </c>
    </row>
    <row r="173" spans="1:5" x14ac:dyDescent="0.25">
      <c r="A173">
        <v>1560</v>
      </c>
      <c r="B173" s="22">
        <v>3980.9917999999998</v>
      </c>
      <c r="C173" s="26">
        <f t="shared" si="2"/>
        <v>1.0305581564402233E-4</v>
      </c>
      <c r="D173" s="27">
        <f>SUM($C$2:C173)</f>
        <v>0.97088222370474109</v>
      </c>
      <c r="E173" s="28" t="str">
        <f>VLOOKUP(D173,Tabla!$B$5:$D$7,3,1)</f>
        <v>C</v>
      </c>
    </row>
    <row r="174" spans="1:5" x14ac:dyDescent="0.25">
      <c r="A174">
        <v>1111</v>
      </c>
      <c r="B174" s="22">
        <v>3973.7695399999998</v>
      </c>
      <c r="C174" s="26">
        <f t="shared" si="2"/>
        <v>1.0286885321544029E-4</v>
      </c>
      <c r="D174" s="27">
        <f>SUM($C$2:C174)</f>
        <v>0.97098509255795651</v>
      </c>
      <c r="E174" s="28" t="str">
        <f>VLOOKUP(D174,Tabla!$B$5:$D$7,3,1)</f>
        <v>C</v>
      </c>
    </row>
    <row r="175" spans="1:5" x14ac:dyDescent="0.25">
      <c r="A175">
        <v>1086</v>
      </c>
      <c r="B175" s="22">
        <v>3971.4213</v>
      </c>
      <c r="C175" s="26">
        <f t="shared" si="2"/>
        <v>1.0280806439680271E-4</v>
      </c>
      <c r="D175" s="27">
        <f>SUM($C$2:C175)</f>
        <v>0.97108790062235328</v>
      </c>
      <c r="E175" s="28" t="str">
        <f>VLOOKUP(D175,Tabla!$B$5:$D$7,3,1)</f>
        <v>C</v>
      </c>
    </row>
    <row r="176" spans="1:5" x14ac:dyDescent="0.25">
      <c r="A176">
        <v>1405</v>
      </c>
      <c r="B176" s="22">
        <v>3960.3558500000004</v>
      </c>
      <c r="C176" s="26">
        <f t="shared" si="2"/>
        <v>1.0252161342365122E-4</v>
      </c>
      <c r="D176" s="27">
        <f>SUM($C$2:C176)</f>
        <v>0.9711904222357769</v>
      </c>
      <c r="E176" s="28" t="str">
        <f>VLOOKUP(D176,Tabla!$B$5:$D$7,3,1)</f>
        <v>C</v>
      </c>
    </row>
    <row r="177" spans="1:5" x14ac:dyDescent="0.25">
      <c r="A177">
        <v>1535</v>
      </c>
      <c r="B177" s="22">
        <v>3948.3415599999998</v>
      </c>
      <c r="C177" s="26">
        <f t="shared" si="2"/>
        <v>1.0221059985780216E-4</v>
      </c>
      <c r="D177" s="27">
        <f>SUM($C$2:C177)</f>
        <v>0.97129263283563472</v>
      </c>
      <c r="E177" s="28" t="str">
        <f>VLOOKUP(D177,Tabla!$B$5:$D$7,3,1)</f>
        <v>C</v>
      </c>
    </row>
    <row r="178" spans="1:5" x14ac:dyDescent="0.25">
      <c r="A178">
        <v>1499</v>
      </c>
      <c r="B178" s="22">
        <v>3948.1264000000001</v>
      </c>
      <c r="C178" s="26">
        <f t="shared" si="2"/>
        <v>1.022050300173182E-4</v>
      </c>
      <c r="D178" s="27">
        <f>SUM($C$2:C178)</f>
        <v>0.97139483786565206</v>
      </c>
      <c r="E178" s="28" t="str">
        <f>VLOOKUP(D178,Tabla!$B$5:$D$7,3,1)</f>
        <v>C</v>
      </c>
    </row>
    <row r="179" spans="1:5" x14ac:dyDescent="0.25">
      <c r="A179">
        <v>1288</v>
      </c>
      <c r="B179" s="22">
        <v>3947.6500999999998</v>
      </c>
      <c r="C179" s="26">
        <f t="shared" si="2"/>
        <v>1.0219270005346566E-4</v>
      </c>
      <c r="D179" s="27">
        <f>SUM($C$2:C179)</f>
        <v>0.97149703056570558</v>
      </c>
      <c r="E179" s="28" t="str">
        <f>VLOOKUP(D179,Tabla!$B$5:$D$7,3,1)</f>
        <v>C</v>
      </c>
    </row>
    <row r="180" spans="1:5" x14ac:dyDescent="0.25">
      <c r="A180">
        <v>1449</v>
      </c>
      <c r="B180" s="22">
        <v>3939.7697600000001</v>
      </c>
      <c r="C180" s="26">
        <f t="shared" si="2"/>
        <v>1.0198870192760863E-4</v>
      </c>
      <c r="D180" s="27">
        <f>SUM($C$2:C180)</f>
        <v>0.97159901926763315</v>
      </c>
      <c r="E180" s="28" t="str">
        <f>VLOOKUP(D180,Tabla!$B$5:$D$7,3,1)</f>
        <v>C</v>
      </c>
    </row>
    <row r="181" spans="1:5" x14ac:dyDescent="0.25">
      <c r="A181">
        <v>1237</v>
      </c>
      <c r="B181" s="22">
        <v>3926.7819800000002</v>
      </c>
      <c r="C181" s="26">
        <f t="shared" si="2"/>
        <v>1.0165248765524939E-4</v>
      </c>
      <c r="D181" s="27">
        <f>SUM($C$2:C181)</f>
        <v>0.9717006717552884</v>
      </c>
      <c r="E181" s="28" t="str">
        <f>VLOOKUP(D181,Tabla!$B$5:$D$7,3,1)</f>
        <v>C</v>
      </c>
    </row>
    <row r="182" spans="1:5" x14ac:dyDescent="0.25">
      <c r="A182">
        <v>1063</v>
      </c>
      <c r="B182" s="22">
        <v>3913.9676200000004</v>
      </c>
      <c r="C182" s="26">
        <f t="shared" si="2"/>
        <v>1.0132076270124267E-4</v>
      </c>
      <c r="D182" s="27">
        <f>SUM($C$2:C182)</f>
        <v>0.9718019925179896</v>
      </c>
      <c r="E182" s="28" t="str">
        <f>VLOOKUP(D182,Tabla!$B$5:$D$7,3,1)</f>
        <v>C</v>
      </c>
    </row>
    <row r="183" spans="1:5" x14ac:dyDescent="0.25">
      <c r="A183">
        <v>1163</v>
      </c>
      <c r="B183" s="22">
        <v>3885.0717100000002</v>
      </c>
      <c r="C183" s="26">
        <f t="shared" si="2"/>
        <v>1.0057273514343E-4</v>
      </c>
      <c r="D183" s="27">
        <f>SUM($C$2:C183)</f>
        <v>0.97190256525313301</v>
      </c>
      <c r="E183" s="28" t="str">
        <f>VLOOKUP(D183,Tabla!$B$5:$D$7,3,1)</f>
        <v>C</v>
      </c>
    </row>
    <row r="184" spans="1:5" x14ac:dyDescent="0.25">
      <c r="A184">
        <v>1482</v>
      </c>
      <c r="B184" s="22">
        <v>3879.1447100000005</v>
      </c>
      <c r="C184" s="26">
        <f t="shared" si="2"/>
        <v>1.0041930307172312E-4</v>
      </c>
      <c r="D184" s="27">
        <f>SUM($C$2:C184)</f>
        <v>0.97200298455620471</v>
      </c>
      <c r="E184" s="28" t="str">
        <f>VLOOKUP(D184,Tabla!$B$5:$D$7,3,1)</f>
        <v>C</v>
      </c>
    </row>
    <row r="185" spans="1:5" x14ac:dyDescent="0.25">
      <c r="A185">
        <v>1188</v>
      </c>
      <c r="B185" s="22">
        <v>3847.07528</v>
      </c>
      <c r="C185" s="26">
        <f t="shared" si="2"/>
        <v>9.9589122696599284E-5</v>
      </c>
      <c r="D185" s="27">
        <f>SUM($C$2:C185)</f>
        <v>0.97210257367890129</v>
      </c>
      <c r="E185" s="28" t="str">
        <f>VLOOKUP(D185,Tabla!$B$5:$D$7,3,1)</f>
        <v>C</v>
      </c>
    </row>
    <row r="186" spans="1:5" x14ac:dyDescent="0.25">
      <c r="A186">
        <v>1129</v>
      </c>
      <c r="B186" s="22">
        <v>3841.8204000000001</v>
      </c>
      <c r="C186" s="26">
        <f t="shared" si="2"/>
        <v>9.9453089775227411E-5</v>
      </c>
      <c r="D186" s="27">
        <f>SUM($C$2:C186)</f>
        <v>0.97220202676867651</v>
      </c>
      <c r="E186" s="28" t="str">
        <f>VLOOKUP(D186,Tabla!$B$5:$D$7,3,1)</f>
        <v>C</v>
      </c>
    </row>
    <row r="187" spans="1:5" x14ac:dyDescent="0.25">
      <c r="A187">
        <v>1078</v>
      </c>
      <c r="B187" s="22">
        <v>3839.5653200000002</v>
      </c>
      <c r="C187" s="26">
        <f t="shared" si="2"/>
        <v>9.9394712586723153E-5</v>
      </c>
      <c r="D187" s="27">
        <f>SUM($C$2:C187)</f>
        <v>0.9723014214812632</v>
      </c>
      <c r="E187" s="28" t="str">
        <f>VLOOKUP(D187,Tabla!$B$5:$D$7,3,1)</f>
        <v>C</v>
      </c>
    </row>
    <row r="188" spans="1:5" x14ac:dyDescent="0.25">
      <c r="A188">
        <v>1262</v>
      </c>
      <c r="B188" s="22">
        <v>3838.8331500000008</v>
      </c>
      <c r="C188" s="26">
        <f t="shared" si="2"/>
        <v>9.9375758923834424E-5</v>
      </c>
      <c r="D188" s="27">
        <f>SUM($C$2:C188)</f>
        <v>0.97240079724018702</v>
      </c>
      <c r="E188" s="28" t="str">
        <f>VLOOKUP(D188,Tabla!$B$5:$D$7,3,1)</f>
        <v>C</v>
      </c>
    </row>
    <row r="189" spans="1:5" x14ac:dyDescent="0.25">
      <c r="A189">
        <v>1153</v>
      </c>
      <c r="B189" s="22">
        <v>3834.1199000000001</v>
      </c>
      <c r="C189" s="26">
        <f t="shared" si="2"/>
        <v>9.9253747162070867E-5</v>
      </c>
      <c r="D189" s="27">
        <f>SUM($C$2:C189)</f>
        <v>0.97250005098734904</v>
      </c>
      <c r="E189" s="28" t="str">
        <f>VLOOKUP(D189,Tabla!$B$5:$D$7,3,1)</f>
        <v>C</v>
      </c>
    </row>
    <row r="190" spans="1:5" x14ac:dyDescent="0.25">
      <c r="A190">
        <v>1444</v>
      </c>
      <c r="B190" s="22">
        <v>3826.0789599999998</v>
      </c>
      <c r="C190" s="26">
        <f t="shared" si="2"/>
        <v>9.9045591588817821E-5</v>
      </c>
      <c r="D190" s="27">
        <f>SUM($C$2:C190)</f>
        <v>0.97259909657893784</v>
      </c>
      <c r="E190" s="28" t="str">
        <f>VLOOKUP(D190,Tabla!$B$5:$D$7,3,1)</f>
        <v>C</v>
      </c>
    </row>
    <row r="191" spans="1:5" x14ac:dyDescent="0.25">
      <c r="A191">
        <v>1025</v>
      </c>
      <c r="B191" s="22">
        <v>3815.7867099999999</v>
      </c>
      <c r="C191" s="26">
        <f t="shared" si="2"/>
        <v>9.877915642093775E-5</v>
      </c>
      <c r="D191" s="27">
        <f>SUM($C$2:C191)</f>
        <v>0.97269787573535882</v>
      </c>
      <c r="E191" s="28" t="str">
        <f>VLOOKUP(D191,Tabla!$B$5:$D$7,3,1)</f>
        <v>C</v>
      </c>
    </row>
    <row r="192" spans="1:5" x14ac:dyDescent="0.25">
      <c r="A192">
        <v>1139</v>
      </c>
      <c r="B192" s="22">
        <v>3815.3496599999999</v>
      </c>
      <c r="C192" s="26">
        <f t="shared" si="2"/>
        <v>9.8767842520661132E-5</v>
      </c>
      <c r="D192" s="27">
        <f>SUM($C$2:C192)</f>
        <v>0.97279664357787943</v>
      </c>
      <c r="E192" s="28" t="str">
        <f>VLOOKUP(D192,Tabla!$B$5:$D$7,3,1)</f>
        <v>C</v>
      </c>
    </row>
    <row r="193" spans="1:5" x14ac:dyDescent="0.25">
      <c r="A193">
        <v>1014</v>
      </c>
      <c r="B193" s="22">
        <v>3809.6056499999995</v>
      </c>
      <c r="C193" s="26">
        <f t="shared" si="2"/>
        <v>9.8619147505610495E-5</v>
      </c>
      <c r="D193" s="27">
        <f>SUM($C$2:C193)</f>
        <v>0.97289526272538507</v>
      </c>
      <c r="E193" s="28" t="str">
        <f>VLOOKUP(D193,Tabla!$B$5:$D$7,3,1)</f>
        <v>C</v>
      </c>
    </row>
    <row r="194" spans="1:5" x14ac:dyDescent="0.25">
      <c r="A194">
        <v>1125</v>
      </c>
      <c r="B194" s="22">
        <v>3792.3728300000002</v>
      </c>
      <c r="C194" s="26">
        <f t="shared" si="2"/>
        <v>9.8173042009752268E-5</v>
      </c>
      <c r="D194" s="27">
        <f>SUM($C$2:C194)</f>
        <v>0.97299343576739483</v>
      </c>
      <c r="E194" s="28" t="str">
        <f>VLOOKUP(D194,Tabla!$B$5:$D$7,3,1)</f>
        <v>C</v>
      </c>
    </row>
    <row r="195" spans="1:5" x14ac:dyDescent="0.25">
      <c r="A195">
        <v>1268</v>
      </c>
      <c r="B195" s="22">
        <v>3765.7795999999994</v>
      </c>
      <c r="C195" s="26">
        <f t="shared" ref="C195:C258" si="3">B195/$B$564</f>
        <v>9.7484623860219984E-5</v>
      </c>
      <c r="D195" s="27">
        <f>SUM($C$2:C195)</f>
        <v>0.973090920391255</v>
      </c>
      <c r="E195" s="28" t="str">
        <f>VLOOKUP(D195,Tabla!$B$5:$D$7,3,1)</f>
        <v>C</v>
      </c>
    </row>
    <row r="196" spans="1:5" x14ac:dyDescent="0.25">
      <c r="A196">
        <v>1120</v>
      </c>
      <c r="B196" s="22">
        <v>3762.4633299999996</v>
      </c>
      <c r="C196" s="26">
        <f t="shared" si="3"/>
        <v>9.7398775677928889E-5</v>
      </c>
      <c r="D196" s="27">
        <f>SUM($C$2:C196)</f>
        <v>0.97318831916693294</v>
      </c>
      <c r="E196" s="28" t="str">
        <f>VLOOKUP(D196,Tabla!$B$5:$D$7,3,1)</f>
        <v>C</v>
      </c>
    </row>
    <row r="197" spans="1:5" x14ac:dyDescent="0.25">
      <c r="A197">
        <v>1062</v>
      </c>
      <c r="B197" s="22">
        <v>3758.07017</v>
      </c>
      <c r="C197" s="26">
        <f t="shared" si="3"/>
        <v>9.7285050076420578E-5</v>
      </c>
      <c r="D197" s="27">
        <f>SUM($C$2:C197)</f>
        <v>0.97328560421700938</v>
      </c>
      <c r="E197" s="28" t="str">
        <f>VLOOKUP(D197,Tabla!$B$5:$D$7,3,1)</f>
        <v>C</v>
      </c>
    </row>
    <row r="198" spans="1:5" x14ac:dyDescent="0.25">
      <c r="A198">
        <v>1311</v>
      </c>
      <c r="B198" s="22">
        <v>3756.7245000000003</v>
      </c>
      <c r="C198" s="26">
        <f t="shared" si="3"/>
        <v>9.7250214757383337E-5</v>
      </c>
      <c r="D198" s="27">
        <f>SUM($C$2:C198)</f>
        <v>0.97338285443176675</v>
      </c>
      <c r="E198" s="28" t="str">
        <f>VLOOKUP(D198,Tabla!$B$5:$D$7,3,1)</f>
        <v>C</v>
      </c>
    </row>
    <row r="199" spans="1:5" x14ac:dyDescent="0.25">
      <c r="A199">
        <v>1498</v>
      </c>
      <c r="B199" s="22">
        <v>3745.6861600000002</v>
      </c>
      <c r="C199" s="26">
        <f t="shared" si="3"/>
        <v>9.696446557999089E-5</v>
      </c>
      <c r="D199" s="27">
        <f>SUM($C$2:C199)</f>
        <v>0.97347981889734669</v>
      </c>
      <c r="E199" s="28" t="str">
        <f>VLOOKUP(D199,Tabla!$B$5:$D$7,3,1)</f>
        <v>C</v>
      </c>
    </row>
    <row r="200" spans="1:5" x14ac:dyDescent="0.25">
      <c r="A200">
        <v>1434</v>
      </c>
      <c r="B200" s="22">
        <v>3744.3933999999999</v>
      </c>
      <c r="C200" s="26">
        <f t="shared" si="3"/>
        <v>9.6930999940540941E-5</v>
      </c>
      <c r="D200" s="27">
        <f>SUM($C$2:C200)</f>
        <v>0.97357674989728726</v>
      </c>
      <c r="E200" s="28" t="str">
        <f>VLOOKUP(D200,Tabla!$B$5:$D$7,3,1)</f>
        <v>C</v>
      </c>
    </row>
    <row r="201" spans="1:5" x14ac:dyDescent="0.25">
      <c r="A201">
        <v>1210</v>
      </c>
      <c r="B201" s="22">
        <v>3731.4546</v>
      </c>
      <c r="C201" s="26">
        <f t="shared" si="3"/>
        <v>9.6596053611976574E-5</v>
      </c>
      <c r="D201" s="27">
        <f>SUM($C$2:C201)</f>
        <v>0.97367334595089927</v>
      </c>
      <c r="E201" s="28" t="str">
        <f>VLOOKUP(D201,Tabla!$B$5:$D$7,3,1)</f>
        <v>C</v>
      </c>
    </row>
    <row r="202" spans="1:5" x14ac:dyDescent="0.25">
      <c r="A202">
        <v>1418</v>
      </c>
      <c r="B202" s="22">
        <v>3721.9343100000001</v>
      </c>
      <c r="C202" s="26">
        <f t="shared" si="3"/>
        <v>9.6349602149525021E-5</v>
      </c>
      <c r="D202" s="27">
        <f>SUM($C$2:C202)</f>
        <v>0.97376969555304882</v>
      </c>
      <c r="E202" s="28" t="str">
        <f>VLOOKUP(D202,Tabla!$B$5:$D$7,3,1)</f>
        <v>C</v>
      </c>
    </row>
    <row r="203" spans="1:5" x14ac:dyDescent="0.25">
      <c r="A203">
        <v>1244</v>
      </c>
      <c r="B203" s="22">
        <v>3717.8527899999999</v>
      </c>
      <c r="C203" s="26">
        <f t="shared" si="3"/>
        <v>9.6243943963374677E-5</v>
      </c>
      <c r="D203" s="27">
        <f>SUM($C$2:C203)</f>
        <v>0.97386593949701217</v>
      </c>
      <c r="E203" s="28" t="str">
        <f>VLOOKUP(D203,Tabla!$B$5:$D$7,3,1)</f>
        <v>C</v>
      </c>
    </row>
    <row r="204" spans="1:5" x14ac:dyDescent="0.25">
      <c r="A204">
        <v>1102</v>
      </c>
      <c r="B204" s="22">
        <v>3716.22496</v>
      </c>
      <c r="C204" s="26">
        <f t="shared" si="3"/>
        <v>9.6201804376857625E-5</v>
      </c>
      <c r="D204" s="27">
        <f>SUM($C$2:C204)</f>
        <v>0.97396214130138903</v>
      </c>
      <c r="E204" s="28" t="str">
        <f>VLOOKUP(D204,Tabla!$B$5:$D$7,3,1)</f>
        <v>C</v>
      </c>
    </row>
    <row r="205" spans="1:5" x14ac:dyDescent="0.25">
      <c r="A205">
        <v>1512</v>
      </c>
      <c r="B205" s="22">
        <v>3696.9358700000003</v>
      </c>
      <c r="C205" s="26">
        <f t="shared" si="3"/>
        <v>9.5702468281018156E-5</v>
      </c>
      <c r="D205" s="27">
        <f>SUM($C$2:C205)</f>
        <v>0.97405784376967008</v>
      </c>
      <c r="E205" s="28" t="str">
        <f>VLOOKUP(D205,Tabla!$B$5:$D$7,3,1)</f>
        <v>C</v>
      </c>
    </row>
    <row r="206" spans="1:5" x14ac:dyDescent="0.25">
      <c r="A206">
        <v>1276</v>
      </c>
      <c r="B206" s="22">
        <v>3684.4522399999996</v>
      </c>
      <c r="C206" s="26">
        <f t="shared" si="3"/>
        <v>9.5379304924628363E-5</v>
      </c>
      <c r="D206" s="27">
        <f>SUM($C$2:C206)</f>
        <v>0.97415322307459473</v>
      </c>
      <c r="E206" s="28" t="str">
        <f>VLOOKUP(D206,Tabla!$B$5:$D$7,3,1)</f>
        <v>C</v>
      </c>
    </row>
    <row r="207" spans="1:5" x14ac:dyDescent="0.25">
      <c r="A207">
        <v>1440</v>
      </c>
      <c r="B207" s="22">
        <v>3669.8745200000003</v>
      </c>
      <c r="C207" s="26">
        <f t="shared" si="3"/>
        <v>9.500193192304868E-5</v>
      </c>
      <c r="D207" s="27">
        <f>SUM($C$2:C207)</f>
        <v>0.97424822500651775</v>
      </c>
      <c r="E207" s="28" t="str">
        <f>VLOOKUP(D207,Tabla!$B$5:$D$7,3,1)</f>
        <v>C</v>
      </c>
    </row>
    <row r="208" spans="1:5" x14ac:dyDescent="0.25">
      <c r="A208">
        <v>1131</v>
      </c>
      <c r="B208" s="22">
        <v>3663.0482000000002</v>
      </c>
      <c r="C208" s="26">
        <f t="shared" si="3"/>
        <v>9.4825219181402954E-5</v>
      </c>
      <c r="D208" s="27">
        <f>SUM($C$2:C208)</f>
        <v>0.97434305022569911</v>
      </c>
      <c r="E208" s="28" t="str">
        <f>VLOOKUP(D208,Tabla!$B$5:$D$7,3,1)</f>
        <v>C</v>
      </c>
    </row>
    <row r="209" spans="1:5" x14ac:dyDescent="0.25">
      <c r="A209">
        <v>1212</v>
      </c>
      <c r="B209" s="22">
        <v>3656.9693900000002</v>
      </c>
      <c r="C209" s="26">
        <f t="shared" si="3"/>
        <v>9.4667857208767138E-5</v>
      </c>
      <c r="D209" s="27">
        <f>SUM($C$2:C209)</f>
        <v>0.97443771808290791</v>
      </c>
      <c r="E209" s="28" t="str">
        <f>VLOOKUP(D209,Tabla!$B$5:$D$7,3,1)</f>
        <v>C</v>
      </c>
    </row>
    <row r="210" spans="1:5" x14ac:dyDescent="0.25">
      <c r="A210">
        <v>1517</v>
      </c>
      <c r="B210" s="22">
        <v>3656.92308</v>
      </c>
      <c r="C210" s="26">
        <f t="shared" si="3"/>
        <v>9.4666658383182396E-5</v>
      </c>
      <c r="D210" s="27">
        <f>SUM($C$2:C210)</f>
        <v>0.97453238474129111</v>
      </c>
      <c r="E210" s="28" t="str">
        <f>VLOOKUP(D210,Tabla!$B$5:$D$7,3,1)</f>
        <v>C</v>
      </c>
    </row>
    <row r="211" spans="1:5" x14ac:dyDescent="0.25">
      <c r="A211">
        <v>1478</v>
      </c>
      <c r="B211" s="22">
        <v>3649.2112200000001</v>
      </c>
      <c r="C211" s="26">
        <f t="shared" si="3"/>
        <v>9.446702169404565E-5</v>
      </c>
      <c r="D211" s="27">
        <f>SUM($C$2:C211)</f>
        <v>0.97462685176298514</v>
      </c>
      <c r="E211" s="28" t="str">
        <f>VLOOKUP(D211,Tabla!$B$5:$D$7,3,1)</f>
        <v>C</v>
      </c>
    </row>
    <row r="212" spans="1:5" x14ac:dyDescent="0.25">
      <c r="A212">
        <v>1299</v>
      </c>
      <c r="B212" s="22">
        <v>3648.47298</v>
      </c>
      <c r="C212" s="26">
        <f t="shared" si="3"/>
        <v>9.444791089724847E-5</v>
      </c>
      <c r="D212" s="27">
        <f>SUM($C$2:C212)</f>
        <v>0.97472129967388244</v>
      </c>
      <c r="E212" s="28" t="str">
        <f>VLOOKUP(D212,Tabla!$B$5:$D$7,3,1)</f>
        <v>C</v>
      </c>
    </row>
    <row r="213" spans="1:5" x14ac:dyDescent="0.25">
      <c r="A213">
        <v>1388</v>
      </c>
      <c r="B213" s="22">
        <v>3645.47327</v>
      </c>
      <c r="C213" s="26">
        <f t="shared" si="3"/>
        <v>9.4370257494208172E-5</v>
      </c>
      <c r="D213" s="27">
        <f>SUM($C$2:C213)</f>
        <v>0.97481566993137669</v>
      </c>
      <c r="E213" s="28" t="str">
        <f>VLOOKUP(D213,Tabla!$B$5:$D$7,3,1)</f>
        <v>C</v>
      </c>
    </row>
    <row r="214" spans="1:5" x14ac:dyDescent="0.25">
      <c r="A214">
        <v>1144</v>
      </c>
      <c r="B214" s="22">
        <v>3643.6056299999996</v>
      </c>
      <c r="C214" s="26">
        <f t="shared" si="3"/>
        <v>9.4321909953394488E-5</v>
      </c>
      <c r="D214" s="27">
        <f>SUM($C$2:C214)</f>
        <v>0.97490999184133009</v>
      </c>
      <c r="E214" s="28" t="str">
        <f>VLOOKUP(D214,Tabla!$B$5:$D$7,3,1)</f>
        <v>C</v>
      </c>
    </row>
    <row r="215" spans="1:5" x14ac:dyDescent="0.25">
      <c r="A215">
        <v>1466</v>
      </c>
      <c r="B215" s="22">
        <v>3643.4920500000003</v>
      </c>
      <c r="C215" s="26">
        <f t="shared" si="3"/>
        <v>9.4318969711331999E-5</v>
      </c>
      <c r="D215" s="27">
        <f>SUM($C$2:C215)</f>
        <v>0.97500431081104144</v>
      </c>
      <c r="E215" s="28" t="str">
        <f>VLOOKUP(D215,Tabla!$B$5:$D$7,3,1)</f>
        <v>C</v>
      </c>
    </row>
    <row r="216" spans="1:5" x14ac:dyDescent="0.25">
      <c r="A216">
        <v>1345</v>
      </c>
      <c r="B216" s="22">
        <v>3639.3331800000005</v>
      </c>
      <c r="C216" s="26">
        <f t="shared" si="3"/>
        <v>9.4211309168045423E-5</v>
      </c>
      <c r="D216" s="27">
        <f>SUM($C$2:C216)</f>
        <v>0.97509852212020953</v>
      </c>
      <c r="E216" s="28" t="str">
        <f>VLOOKUP(D216,Tabla!$B$5:$D$7,3,1)</f>
        <v>C</v>
      </c>
    </row>
    <row r="217" spans="1:5" x14ac:dyDescent="0.25">
      <c r="A217">
        <v>1558</v>
      </c>
      <c r="B217" s="22">
        <v>3634.8122800000001</v>
      </c>
      <c r="C217" s="26">
        <f t="shared" si="3"/>
        <v>9.4094276764978147E-5</v>
      </c>
      <c r="D217" s="27">
        <f>SUM($C$2:C217)</f>
        <v>0.97519261639697452</v>
      </c>
      <c r="E217" s="28" t="str">
        <f>VLOOKUP(D217,Tabla!$B$5:$D$7,3,1)</f>
        <v>C</v>
      </c>
    </row>
    <row r="218" spans="1:5" x14ac:dyDescent="0.25">
      <c r="A218">
        <v>1001</v>
      </c>
      <c r="B218" s="22">
        <v>3590.3274799999999</v>
      </c>
      <c r="C218" s="26">
        <f t="shared" si="3"/>
        <v>9.2942700078042689E-5</v>
      </c>
      <c r="D218" s="27">
        <f>SUM($C$2:C218)</f>
        <v>0.97528555909705261</v>
      </c>
      <c r="E218" s="28" t="str">
        <f>VLOOKUP(D218,Tabla!$B$5:$D$7,3,1)</f>
        <v>C</v>
      </c>
    </row>
    <row r="219" spans="1:5" x14ac:dyDescent="0.25">
      <c r="A219">
        <v>1368</v>
      </c>
      <c r="B219" s="22">
        <v>3583.4058899999995</v>
      </c>
      <c r="C219" s="26">
        <f t="shared" si="3"/>
        <v>9.2763521084756757E-5</v>
      </c>
      <c r="D219" s="27">
        <f>SUM($C$2:C219)</f>
        <v>0.97537832261813739</v>
      </c>
      <c r="E219" s="28" t="str">
        <f>VLOOKUP(D219,Tabla!$B$5:$D$7,3,1)</f>
        <v>C</v>
      </c>
    </row>
    <row r="220" spans="1:5" x14ac:dyDescent="0.25">
      <c r="A220">
        <v>1083</v>
      </c>
      <c r="B220" s="22">
        <v>3581.6948600000001</v>
      </c>
      <c r="C220" s="26">
        <f t="shared" si="3"/>
        <v>9.271922770232846E-5</v>
      </c>
      <c r="D220" s="27">
        <f>SUM($C$2:C220)</f>
        <v>0.97547104184583977</v>
      </c>
      <c r="E220" s="28" t="str">
        <f>VLOOKUP(D220,Tabla!$B$5:$D$7,3,1)</f>
        <v>C</v>
      </c>
    </row>
    <row r="221" spans="1:5" x14ac:dyDescent="0.25">
      <c r="A221">
        <v>1289</v>
      </c>
      <c r="B221" s="22">
        <v>3581.1341999999995</v>
      </c>
      <c r="C221" s="26">
        <f t="shared" si="3"/>
        <v>9.2704713913679338E-5</v>
      </c>
      <c r="D221" s="27">
        <f>SUM($C$2:C221)</f>
        <v>0.97556374655975342</v>
      </c>
      <c r="E221" s="28" t="str">
        <f>VLOOKUP(D221,Tabla!$B$5:$D$7,3,1)</f>
        <v>C</v>
      </c>
    </row>
    <row r="222" spans="1:5" x14ac:dyDescent="0.25">
      <c r="A222">
        <v>1427</v>
      </c>
      <c r="B222" s="22">
        <v>3564.0900999999999</v>
      </c>
      <c r="C222" s="26">
        <f t="shared" si="3"/>
        <v>9.2263493806815961E-5</v>
      </c>
      <c r="D222" s="27">
        <f>SUM($C$2:C222)</f>
        <v>0.97565601005356029</v>
      </c>
      <c r="E222" s="28" t="str">
        <f>VLOOKUP(D222,Tabla!$B$5:$D$7,3,1)</f>
        <v>C</v>
      </c>
    </row>
    <row r="223" spans="1:5" x14ac:dyDescent="0.25">
      <c r="A223">
        <v>1068</v>
      </c>
      <c r="B223" s="22">
        <v>3560.2716800000007</v>
      </c>
      <c r="C223" s="26">
        <f t="shared" si="3"/>
        <v>9.2164646482495582E-5</v>
      </c>
      <c r="D223" s="27">
        <f>SUM($C$2:C223)</f>
        <v>0.97574817470004283</v>
      </c>
      <c r="E223" s="28" t="str">
        <f>VLOOKUP(D223,Tabla!$B$5:$D$7,3,1)</f>
        <v>C</v>
      </c>
    </row>
    <row r="224" spans="1:5" x14ac:dyDescent="0.25">
      <c r="A224">
        <v>1286</v>
      </c>
      <c r="B224" s="22">
        <v>3557.9549199999997</v>
      </c>
      <c r="C224" s="26">
        <f t="shared" si="3"/>
        <v>9.2104672585676319E-5</v>
      </c>
      <c r="D224" s="27">
        <f>SUM($C$2:C224)</f>
        <v>0.97584027937262852</v>
      </c>
      <c r="E224" s="28" t="str">
        <f>VLOOKUP(D224,Tabla!$B$5:$D$7,3,1)</f>
        <v>C</v>
      </c>
    </row>
    <row r="225" spans="1:5" x14ac:dyDescent="0.25">
      <c r="A225">
        <v>1522</v>
      </c>
      <c r="B225" s="22">
        <v>3556.5696199999998</v>
      </c>
      <c r="C225" s="26">
        <f t="shared" si="3"/>
        <v>9.2068811366014509E-5</v>
      </c>
      <c r="D225" s="27">
        <f>SUM($C$2:C225)</f>
        <v>0.97593234818399455</v>
      </c>
      <c r="E225" s="28" t="str">
        <f>VLOOKUP(D225,Tabla!$B$5:$D$7,3,1)</f>
        <v>C</v>
      </c>
    </row>
    <row r="226" spans="1:5" x14ac:dyDescent="0.25">
      <c r="A226">
        <v>1435</v>
      </c>
      <c r="B226" s="22">
        <v>3553.7421999999997</v>
      </c>
      <c r="C226" s="26">
        <f t="shared" si="3"/>
        <v>9.1995618029050533E-5</v>
      </c>
      <c r="D226" s="27">
        <f>SUM($C$2:C226)</f>
        <v>0.97602434380202363</v>
      </c>
      <c r="E226" s="28" t="str">
        <f>VLOOKUP(D226,Tabla!$B$5:$D$7,3,1)</f>
        <v>C</v>
      </c>
    </row>
    <row r="227" spans="1:5" x14ac:dyDescent="0.25">
      <c r="A227">
        <v>1056</v>
      </c>
      <c r="B227" s="22">
        <v>3541.9680800000006</v>
      </c>
      <c r="C227" s="26">
        <f t="shared" si="3"/>
        <v>9.1690821736807354E-5</v>
      </c>
      <c r="D227" s="27">
        <f>SUM($C$2:C227)</f>
        <v>0.9761160346237604</v>
      </c>
      <c r="E227" s="28" t="str">
        <f>VLOOKUP(D227,Tabla!$B$5:$D$7,3,1)</f>
        <v>C</v>
      </c>
    </row>
    <row r="228" spans="1:5" x14ac:dyDescent="0.25">
      <c r="A228">
        <v>1265</v>
      </c>
      <c r="B228" s="22">
        <v>3522.0208499999994</v>
      </c>
      <c r="C228" s="26">
        <f t="shared" si="3"/>
        <v>9.1174448390474657E-5</v>
      </c>
      <c r="D228" s="27">
        <f>SUM($C$2:C228)</f>
        <v>0.97620720907215086</v>
      </c>
      <c r="E228" s="28" t="str">
        <f>VLOOKUP(D228,Tabla!$B$5:$D$7,3,1)</f>
        <v>C</v>
      </c>
    </row>
    <row r="229" spans="1:5" x14ac:dyDescent="0.25">
      <c r="A229">
        <v>1208</v>
      </c>
      <c r="B229" s="22">
        <v>3517.6910999999991</v>
      </c>
      <c r="C229" s="26">
        <f t="shared" si="3"/>
        <v>9.1062364281739556E-5</v>
      </c>
      <c r="D229" s="27">
        <f>SUM($C$2:C229)</f>
        <v>0.97629827143643255</v>
      </c>
      <c r="E229" s="28" t="str">
        <f>VLOOKUP(D229,Tabla!$B$5:$D$7,3,1)</f>
        <v>C</v>
      </c>
    </row>
    <row r="230" spans="1:5" x14ac:dyDescent="0.25">
      <c r="A230">
        <v>1372</v>
      </c>
      <c r="B230" s="22">
        <v>3516.1260299999999</v>
      </c>
      <c r="C230" s="26">
        <f t="shared" si="3"/>
        <v>9.1021849361465188E-5</v>
      </c>
      <c r="D230" s="27">
        <f>SUM($C$2:C230)</f>
        <v>0.97638929328579405</v>
      </c>
      <c r="E230" s="28" t="str">
        <f>VLOOKUP(D230,Tabla!$B$5:$D$7,3,1)</f>
        <v>C</v>
      </c>
    </row>
    <row r="231" spans="1:5" x14ac:dyDescent="0.25">
      <c r="A231">
        <v>1474</v>
      </c>
      <c r="B231" s="22">
        <v>3507.3411599999995</v>
      </c>
      <c r="C231" s="26">
        <f t="shared" si="3"/>
        <v>9.0794435694555167E-5</v>
      </c>
      <c r="D231" s="27">
        <f>SUM($C$2:C231)</f>
        <v>0.97648008772148864</v>
      </c>
      <c r="E231" s="28" t="str">
        <f>VLOOKUP(D231,Tabla!$B$5:$D$7,3,1)</f>
        <v>C</v>
      </c>
    </row>
    <row r="232" spans="1:5" x14ac:dyDescent="0.25">
      <c r="A232">
        <v>1492</v>
      </c>
      <c r="B232" s="22">
        <v>3495.4189500000002</v>
      </c>
      <c r="C232" s="26">
        <f t="shared" si="3"/>
        <v>9.0485805800911767E-5</v>
      </c>
      <c r="D232" s="27">
        <f>SUM($C$2:C232)</f>
        <v>0.9765705735272896</v>
      </c>
      <c r="E232" s="28" t="str">
        <f>VLOOKUP(D232,Tabla!$B$5:$D$7,3,1)</f>
        <v>C</v>
      </c>
    </row>
    <row r="233" spans="1:5" x14ac:dyDescent="0.25">
      <c r="A233">
        <v>1253</v>
      </c>
      <c r="B233" s="22">
        <v>3492.76575</v>
      </c>
      <c r="C233" s="26">
        <f t="shared" si="3"/>
        <v>9.0417122491876382E-5</v>
      </c>
      <c r="D233" s="27">
        <f>SUM($C$2:C233)</f>
        <v>0.97666099064978151</v>
      </c>
      <c r="E233" s="28" t="str">
        <f>VLOOKUP(D233,Tabla!$B$5:$D$7,3,1)</f>
        <v>C</v>
      </c>
    </row>
    <row r="234" spans="1:5" x14ac:dyDescent="0.25">
      <c r="A234">
        <v>1185</v>
      </c>
      <c r="B234" s="22">
        <v>3491.6880000000001</v>
      </c>
      <c r="C234" s="26">
        <f t="shared" si="3"/>
        <v>9.0389222809864896E-5</v>
      </c>
      <c r="D234" s="27">
        <f>SUM($C$2:C234)</f>
        <v>0.97675137987259142</v>
      </c>
      <c r="E234" s="28" t="str">
        <f>VLOOKUP(D234,Tabla!$B$5:$D$7,3,1)</f>
        <v>C</v>
      </c>
    </row>
    <row r="235" spans="1:5" x14ac:dyDescent="0.25">
      <c r="A235">
        <v>1251</v>
      </c>
      <c r="B235" s="22">
        <v>3489.8798400000001</v>
      </c>
      <c r="C235" s="26">
        <f t="shared" si="3"/>
        <v>9.0342415026031998E-5</v>
      </c>
      <c r="D235" s="27">
        <f>SUM($C$2:C235)</f>
        <v>0.97684172228761745</v>
      </c>
      <c r="E235" s="28" t="str">
        <f>VLOOKUP(D235,Tabla!$B$5:$D$7,3,1)</f>
        <v>C</v>
      </c>
    </row>
    <row r="236" spans="1:5" x14ac:dyDescent="0.25">
      <c r="A236">
        <v>1398</v>
      </c>
      <c r="B236" s="22">
        <v>3486.3579</v>
      </c>
      <c r="C236" s="26">
        <f t="shared" si="3"/>
        <v>9.0251242670603054E-5</v>
      </c>
      <c r="D236" s="27">
        <f>SUM($C$2:C236)</f>
        <v>0.97693197353028804</v>
      </c>
      <c r="E236" s="28" t="str">
        <f>VLOOKUP(D236,Tabla!$B$5:$D$7,3,1)</f>
        <v>C</v>
      </c>
    </row>
    <row r="237" spans="1:5" x14ac:dyDescent="0.25">
      <c r="A237">
        <v>1537</v>
      </c>
      <c r="B237" s="22">
        <v>3486.1400499999995</v>
      </c>
      <c r="C237" s="26">
        <f t="shared" si="3"/>
        <v>9.0245603194169554E-5</v>
      </c>
      <c r="D237" s="27">
        <f>SUM($C$2:C237)</f>
        <v>0.97702221913348219</v>
      </c>
      <c r="E237" s="28" t="str">
        <f>VLOOKUP(D237,Tabla!$B$5:$D$7,3,1)</f>
        <v>C</v>
      </c>
    </row>
    <row r="238" spans="1:5" x14ac:dyDescent="0.25">
      <c r="A238">
        <v>1095</v>
      </c>
      <c r="B238" s="22">
        <v>3483.4821200000001</v>
      </c>
      <c r="C238" s="26">
        <f t="shared" si="3"/>
        <v>9.0176797439765668E-5</v>
      </c>
      <c r="D238" s="27">
        <f>SUM($C$2:C238)</f>
        <v>0.97711239593092192</v>
      </c>
      <c r="E238" s="28" t="str">
        <f>VLOOKUP(D238,Tabla!$B$5:$D$7,3,1)</f>
        <v>C</v>
      </c>
    </row>
    <row r="239" spans="1:5" x14ac:dyDescent="0.25">
      <c r="A239">
        <v>1374</v>
      </c>
      <c r="B239" s="22">
        <v>3479.2434599999997</v>
      </c>
      <c r="C239" s="26">
        <f t="shared" si="3"/>
        <v>9.0067071375135813E-5</v>
      </c>
      <c r="D239" s="27">
        <f>SUM($C$2:C239)</f>
        <v>0.97720246300229707</v>
      </c>
      <c r="E239" s="28" t="str">
        <f>VLOOKUP(D239,Tabla!$B$5:$D$7,3,1)</f>
        <v>C</v>
      </c>
    </row>
    <row r="240" spans="1:5" x14ac:dyDescent="0.25">
      <c r="A240">
        <v>1003</v>
      </c>
      <c r="B240" s="22">
        <v>3476.5820800000001</v>
      </c>
      <c r="C240" s="26">
        <f t="shared" si="3"/>
        <v>8.9998176310685128E-5</v>
      </c>
      <c r="D240" s="27">
        <f>SUM($C$2:C240)</f>
        <v>0.9772924611786078</v>
      </c>
      <c r="E240" s="28" t="str">
        <f>VLOOKUP(D240,Tabla!$B$5:$D$7,3,1)</f>
        <v>C</v>
      </c>
    </row>
    <row r="241" spans="1:5" x14ac:dyDescent="0.25">
      <c r="A241">
        <v>1294</v>
      </c>
      <c r="B241" s="22">
        <v>3474.7904599999997</v>
      </c>
      <c r="C241" s="26">
        <f t="shared" si="3"/>
        <v>8.9951796697337476E-5</v>
      </c>
      <c r="D241" s="27">
        <f>SUM($C$2:C241)</f>
        <v>0.97738241297530515</v>
      </c>
      <c r="E241" s="28" t="str">
        <f>VLOOKUP(D241,Tabla!$B$5:$D$7,3,1)</f>
        <v>C</v>
      </c>
    </row>
    <row r="242" spans="1:5" x14ac:dyDescent="0.25">
      <c r="A242">
        <v>1223</v>
      </c>
      <c r="B242" s="22">
        <v>3471.2390599999999</v>
      </c>
      <c r="C242" s="26">
        <f t="shared" si="3"/>
        <v>8.9859861711769765E-5</v>
      </c>
      <c r="D242" s="27">
        <f>SUM($C$2:C242)</f>
        <v>0.97747227283701688</v>
      </c>
      <c r="E242" s="28" t="str">
        <f>VLOOKUP(D242,Tabla!$B$5:$D$7,3,1)</f>
        <v>C</v>
      </c>
    </row>
    <row r="243" spans="1:5" x14ac:dyDescent="0.25">
      <c r="A243">
        <v>1556</v>
      </c>
      <c r="B243" s="22">
        <v>3463.2552799999999</v>
      </c>
      <c r="C243" s="26">
        <f t="shared" si="3"/>
        <v>8.9653185837726911E-5</v>
      </c>
      <c r="D243" s="27">
        <f>SUM($C$2:C243)</f>
        <v>0.97756192602285463</v>
      </c>
      <c r="E243" s="28" t="str">
        <f>VLOOKUP(D243,Tabla!$B$5:$D$7,3,1)</f>
        <v>C</v>
      </c>
    </row>
    <row r="244" spans="1:5" x14ac:dyDescent="0.25">
      <c r="A244">
        <v>1412</v>
      </c>
      <c r="B244" s="22">
        <v>3460.4772800000001</v>
      </c>
      <c r="C244" s="26">
        <f t="shared" si="3"/>
        <v>8.9581271834824651E-5</v>
      </c>
      <c r="D244" s="27">
        <f>SUM($C$2:C244)</f>
        <v>0.97765150729468941</v>
      </c>
      <c r="E244" s="28" t="str">
        <f>VLOOKUP(D244,Tabla!$B$5:$D$7,3,1)</f>
        <v>C</v>
      </c>
    </row>
    <row r="245" spans="1:5" x14ac:dyDescent="0.25">
      <c r="A245">
        <v>1271</v>
      </c>
      <c r="B245" s="22">
        <v>3456.7272200000002</v>
      </c>
      <c r="C245" s="26">
        <f t="shared" si="3"/>
        <v>8.9484194143779421E-5</v>
      </c>
      <c r="D245" s="27">
        <f>SUM($C$2:C245)</f>
        <v>0.9777409914888332</v>
      </c>
      <c r="E245" s="28" t="str">
        <f>VLOOKUP(D245,Tabla!$B$5:$D$7,3,1)</f>
        <v>C</v>
      </c>
    </row>
    <row r="246" spans="1:5" x14ac:dyDescent="0.25">
      <c r="A246">
        <v>1098</v>
      </c>
      <c r="B246" s="22">
        <v>3455.8228100000001</v>
      </c>
      <c r="C246" s="26">
        <f t="shared" si="3"/>
        <v>8.9460781709162842E-5</v>
      </c>
      <c r="D246" s="27">
        <f>SUM($C$2:C246)</f>
        <v>0.97783045227054233</v>
      </c>
      <c r="E246" s="28" t="str">
        <f>VLOOKUP(D246,Tabla!$B$5:$D$7,3,1)</f>
        <v>C</v>
      </c>
    </row>
    <row r="247" spans="1:5" x14ac:dyDescent="0.25">
      <c r="A247">
        <v>1328</v>
      </c>
      <c r="B247" s="22">
        <v>3437.2527899999995</v>
      </c>
      <c r="C247" s="26">
        <f t="shared" si="3"/>
        <v>8.8980060156903959E-5</v>
      </c>
      <c r="D247" s="27">
        <f>SUM($C$2:C247)</f>
        <v>0.97791943233069922</v>
      </c>
      <c r="E247" s="28" t="str">
        <f>VLOOKUP(D247,Tabla!$B$5:$D$7,3,1)</f>
        <v>C</v>
      </c>
    </row>
    <row r="248" spans="1:5" x14ac:dyDescent="0.25">
      <c r="A248">
        <v>1321</v>
      </c>
      <c r="B248" s="22">
        <v>3436.6876699999998</v>
      </c>
      <c r="C248" s="26">
        <f t="shared" si="3"/>
        <v>8.8965430912368287E-5</v>
      </c>
      <c r="D248" s="27">
        <f>SUM($C$2:C248)</f>
        <v>0.97800839776161164</v>
      </c>
      <c r="E248" s="28" t="str">
        <f>VLOOKUP(D248,Tabla!$B$5:$D$7,3,1)</f>
        <v>C</v>
      </c>
    </row>
    <row r="249" spans="1:5" x14ac:dyDescent="0.25">
      <c r="A249">
        <v>1316</v>
      </c>
      <c r="B249" s="22">
        <v>3433.5141899999999</v>
      </c>
      <c r="C249" s="26">
        <f t="shared" si="3"/>
        <v>8.8883279130535928E-5</v>
      </c>
      <c r="D249" s="27">
        <f>SUM($C$2:C249)</f>
        <v>0.97809728104074212</v>
      </c>
      <c r="E249" s="28" t="str">
        <f>VLOOKUP(D249,Tabla!$B$5:$D$7,3,1)</f>
        <v>C</v>
      </c>
    </row>
    <row r="250" spans="1:5" x14ac:dyDescent="0.25">
      <c r="A250">
        <v>1048</v>
      </c>
      <c r="B250" s="22">
        <v>3433.2497300000005</v>
      </c>
      <c r="C250" s="26">
        <f t="shared" si="3"/>
        <v>8.8876433062426679E-5</v>
      </c>
      <c r="D250" s="27">
        <f>SUM($C$2:C250)</f>
        <v>0.97818615747380455</v>
      </c>
      <c r="E250" s="28" t="str">
        <f>VLOOKUP(D250,Tabla!$B$5:$D$7,3,1)</f>
        <v>C</v>
      </c>
    </row>
    <row r="251" spans="1:5" x14ac:dyDescent="0.25">
      <c r="A251">
        <v>1439</v>
      </c>
      <c r="B251" s="22">
        <v>3427.3963399999998</v>
      </c>
      <c r="C251" s="26">
        <f t="shared" si="3"/>
        <v>8.8724906530587901E-5</v>
      </c>
      <c r="D251" s="27">
        <f>SUM($C$2:C251)</f>
        <v>0.97827488238033511</v>
      </c>
      <c r="E251" s="28" t="str">
        <f>VLOOKUP(D251,Tabla!$B$5:$D$7,3,1)</f>
        <v>C</v>
      </c>
    </row>
    <row r="252" spans="1:5" x14ac:dyDescent="0.25">
      <c r="A252">
        <v>1220</v>
      </c>
      <c r="B252" s="22">
        <v>3421.5708399999999</v>
      </c>
      <c r="C252" s="26">
        <f t="shared" si="3"/>
        <v>8.8574101986344875E-5</v>
      </c>
      <c r="D252" s="27">
        <f>SUM($C$2:C252)</f>
        <v>0.97836345648232148</v>
      </c>
      <c r="E252" s="28" t="str">
        <f>VLOOKUP(D252,Tabla!$B$5:$D$7,3,1)</f>
        <v>C</v>
      </c>
    </row>
    <row r="253" spans="1:5" x14ac:dyDescent="0.25">
      <c r="A253">
        <v>1531</v>
      </c>
      <c r="B253" s="22">
        <v>3420.2774399999994</v>
      </c>
      <c r="C253" s="26">
        <f t="shared" si="3"/>
        <v>8.8540619779234068E-5</v>
      </c>
      <c r="D253" s="27">
        <f>SUM($C$2:C253)</f>
        <v>0.97845199710210073</v>
      </c>
      <c r="E253" s="28" t="str">
        <f>VLOOKUP(D253,Tabla!$B$5:$D$7,3,1)</f>
        <v>C</v>
      </c>
    </row>
    <row r="254" spans="1:5" x14ac:dyDescent="0.25">
      <c r="A254">
        <v>1132</v>
      </c>
      <c r="B254" s="22">
        <v>3402.8264499999996</v>
      </c>
      <c r="C254" s="26">
        <f t="shared" si="3"/>
        <v>8.8088866523111892E-5</v>
      </c>
      <c r="D254" s="27">
        <f>SUM($C$2:C254)</f>
        <v>0.97854008596862385</v>
      </c>
      <c r="E254" s="28" t="str">
        <f>VLOOKUP(D254,Tabla!$B$5:$D$7,3,1)</f>
        <v>C</v>
      </c>
    </row>
    <row r="255" spans="1:5" x14ac:dyDescent="0.25">
      <c r="A255">
        <v>1300</v>
      </c>
      <c r="B255" s="22">
        <v>3402.4445300000002</v>
      </c>
      <c r="C255" s="26">
        <f t="shared" si="3"/>
        <v>8.80789797714962E-5</v>
      </c>
      <c r="D255" s="27">
        <f>SUM($C$2:C255)</f>
        <v>0.97862816494839533</v>
      </c>
      <c r="E255" s="28" t="str">
        <f>VLOOKUP(D255,Tabla!$B$5:$D$7,3,1)</f>
        <v>C</v>
      </c>
    </row>
    <row r="256" spans="1:5" x14ac:dyDescent="0.25">
      <c r="A256">
        <v>1043</v>
      </c>
      <c r="B256" s="22">
        <v>3401.4084400000006</v>
      </c>
      <c r="C256" s="26">
        <f t="shared" si="3"/>
        <v>8.8052158540658564E-5</v>
      </c>
      <c r="D256" s="27">
        <f>SUM($C$2:C256)</f>
        <v>0.97871621710693602</v>
      </c>
      <c r="E256" s="28" t="str">
        <f>VLOOKUP(D256,Tabla!$B$5:$D$7,3,1)</f>
        <v>C</v>
      </c>
    </row>
    <row r="257" spans="1:5" x14ac:dyDescent="0.25">
      <c r="A257">
        <v>1546</v>
      </c>
      <c r="B257" s="22">
        <v>3398.75792</v>
      </c>
      <c r="C257" s="26">
        <f t="shared" si="3"/>
        <v>8.7983544608702998E-5</v>
      </c>
      <c r="D257" s="27">
        <f>SUM($C$2:C257)</f>
        <v>0.97880420065154472</v>
      </c>
      <c r="E257" s="28" t="str">
        <f>VLOOKUP(D257,Tabla!$B$5:$D$7,3,1)</f>
        <v>C</v>
      </c>
    </row>
    <row r="258" spans="1:5" x14ac:dyDescent="0.25">
      <c r="A258">
        <v>1037</v>
      </c>
      <c r="B258" s="22">
        <v>3398.6074499999995</v>
      </c>
      <c r="C258" s="26">
        <f t="shared" si="3"/>
        <v>8.7979649396313964E-5</v>
      </c>
      <c r="D258" s="27">
        <f>SUM($C$2:C258)</f>
        <v>0.97889218030094105</v>
      </c>
      <c r="E258" s="28" t="str">
        <f>VLOOKUP(D258,Tabla!$B$5:$D$7,3,1)</f>
        <v>C</v>
      </c>
    </row>
    <row r="259" spans="1:5" x14ac:dyDescent="0.25">
      <c r="A259">
        <v>1020</v>
      </c>
      <c r="B259" s="22">
        <v>3390.49622</v>
      </c>
      <c r="C259" s="26">
        <f t="shared" ref="C259:C322" si="4">B259/$B$564</f>
        <v>8.77696742279335E-5</v>
      </c>
      <c r="D259" s="27">
        <f>SUM($C$2:C259)</f>
        <v>0.97897994997516902</v>
      </c>
      <c r="E259" s="28" t="str">
        <f>VLOOKUP(D259,Tabla!$B$5:$D$7,3,1)</f>
        <v>C</v>
      </c>
    </row>
    <row r="260" spans="1:5" x14ac:dyDescent="0.25">
      <c r="A260">
        <v>1229</v>
      </c>
      <c r="B260" s="22">
        <v>3381.8827200000001</v>
      </c>
      <c r="C260" s="26">
        <f t="shared" si="4"/>
        <v>8.7546696811087338E-5</v>
      </c>
      <c r="D260" s="27">
        <f>SUM($C$2:C260)</f>
        <v>0.97906749667198012</v>
      </c>
      <c r="E260" s="28" t="str">
        <f>VLOOKUP(D260,Tabla!$B$5:$D$7,3,1)</f>
        <v>C</v>
      </c>
    </row>
    <row r="261" spans="1:5" x14ac:dyDescent="0.25">
      <c r="A261">
        <v>1489</v>
      </c>
      <c r="B261" s="22">
        <v>3373.7334200000005</v>
      </c>
      <c r="C261" s="26">
        <f t="shared" si="4"/>
        <v>8.7335736125755665E-5</v>
      </c>
      <c r="D261" s="27">
        <f>SUM($C$2:C261)</f>
        <v>0.97915483240810586</v>
      </c>
      <c r="E261" s="28" t="str">
        <f>VLOOKUP(D261,Tabla!$B$5:$D$7,3,1)</f>
        <v>C</v>
      </c>
    </row>
    <row r="262" spans="1:5" x14ac:dyDescent="0.25">
      <c r="A262">
        <v>1539</v>
      </c>
      <c r="B262" s="22">
        <v>3371.0877499999997</v>
      </c>
      <c r="C262" s="26">
        <f t="shared" si="4"/>
        <v>8.7267247745605013E-5</v>
      </c>
      <c r="D262" s="27">
        <f>SUM($C$2:C262)</f>
        <v>0.97924209965585152</v>
      </c>
      <c r="E262" s="28" t="str">
        <f>VLOOKUP(D262,Tabla!$B$5:$D$7,3,1)</f>
        <v>C</v>
      </c>
    </row>
    <row r="263" spans="1:5" x14ac:dyDescent="0.25">
      <c r="A263">
        <v>1196</v>
      </c>
      <c r="B263" s="22">
        <v>3369.3738600000001</v>
      </c>
      <c r="C263" s="26">
        <f t="shared" si="4"/>
        <v>8.7222880326442263E-5</v>
      </c>
      <c r="D263" s="27">
        <f>SUM($C$2:C263)</f>
        <v>0.97932932253617799</v>
      </c>
      <c r="E263" s="28" t="str">
        <f>VLOOKUP(D263,Tabla!$B$5:$D$7,3,1)</f>
        <v>C</v>
      </c>
    </row>
    <row r="264" spans="1:5" x14ac:dyDescent="0.25">
      <c r="A264">
        <v>1088</v>
      </c>
      <c r="B264" s="22">
        <v>3363.09906</v>
      </c>
      <c r="C264" s="26">
        <f t="shared" si="4"/>
        <v>8.7060444766539038E-5</v>
      </c>
      <c r="D264" s="27">
        <f>SUM($C$2:C264)</f>
        <v>0.97941638298094458</v>
      </c>
      <c r="E264" s="28" t="str">
        <f>VLOOKUP(D264,Tabla!$B$5:$D$7,3,1)</f>
        <v>C</v>
      </c>
    </row>
    <row r="265" spans="1:5" x14ac:dyDescent="0.25">
      <c r="A265">
        <v>1414</v>
      </c>
      <c r="B265" s="22">
        <v>3362.2813300000003</v>
      </c>
      <c r="C265" s="26">
        <f t="shared" si="4"/>
        <v>8.7039276214489626E-5</v>
      </c>
      <c r="D265" s="27">
        <f>SUM($C$2:C265)</f>
        <v>0.97950342225715903</v>
      </c>
      <c r="E265" s="28" t="str">
        <f>VLOOKUP(D265,Tabla!$B$5:$D$7,3,1)</f>
        <v>C</v>
      </c>
    </row>
    <row r="266" spans="1:5" x14ac:dyDescent="0.25">
      <c r="A266">
        <v>1396</v>
      </c>
      <c r="B266" s="22">
        <v>3359.5815199999997</v>
      </c>
      <c r="C266" s="26">
        <f t="shared" si="4"/>
        <v>8.6969386313778466E-5</v>
      </c>
      <c r="D266" s="27">
        <f>SUM($C$2:C266)</f>
        <v>0.97959039164347284</v>
      </c>
      <c r="E266" s="28" t="str">
        <f>VLOOKUP(D266,Tabla!$B$5:$D$7,3,1)</f>
        <v>C</v>
      </c>
    </row>
    <row r="267" spans="1:5" x14ac:dyDescent="0.25">
      <c r="A267">
        <v>1502</v>
      </c>
      <c r="B267" s="22">
        <v>3352.5477399999995</v>
      </c>
      <c r="C267" s="26">
        <f t="shared" si="4"/>
        <v>8.6787303061318467E-5</v>
      </c>
      <c r="D267" s="27">
        <f>SUM($C$2:C267)</f>
        <v>0.97967717894653417</v>
      </c>
      <c r="E267" s="28" t="str">
        <f>VLOOKUP(D267,Tabla!$B$5:$D$7,3,1)</f>
        <v>C</v>
      </c>
    </row>
    <row r="268" spans="1:5" x14ac:dyDescent="0.25">
      <c r="A268">
        <v>1506</v>
      </c>
      <c r="B268" s="22">
        <v>3348.5648499999998</v>
      </c>
      <c r="C268" s="26">
        <f t="shared" si="4"/>
        <v>8.6684198107027824E-5</v>
      </c>
      <c r="D268" s="27">
        <f>SUM($C$2:C268)</f>
        <v>0.97976386314464115</v>
      </c>
      <c r="E268" s="28" t="str">
        <f>VLOOKUP(D268,Tabla!$B$5:$D$7,3,1)</f>
        <v>C</v>
      </c>
    </row>
    <row r="269" spans="1:5" x14ac:dyDescent="0.25">
      <c r="A269">
        <v>1250</v>
      </c>
      <c r="B269" s="22">
        <v>3345.12428</v>
      </c>
      <c r="C269" s="26">
        <f t="shared" si="4"/>
        <v>8.6595132174354883E-5</v>
      </c>
      <c r="D269" s="27">
        <f>SUM($C$2:C269)</f>
        <v>0.97985045827681549</v>
      </c>
      <c r="E269" s="28" t="str">
        <f>VLOOKUP(D269,Tabla!$B$5:$D$7,3,1)</f>
        <v>C</v>
      </c>
    </row>
    <row r="270" spans="1:5" x14ac:dyDescent="0.25">
      <c r="A270">
        <v>1483</v>
      </c>
      <c r="B270" s="22">
        <v>3340.5410299999999</v>
      </c>
      <c r="C270" s="26">
        <f t="shared" si="4"/>
        <v>8.6476485718702689E-5</v>
      </c>
      <c r="D270" s="27">
        <f>SUM($C$2:C270)</f>
        <v>0.97993693476253418</v>
      </c>
      <c r="E270" s="28" t="str">
        <f>VLOOKUP(D270,Tabla!$B$5:$D$7,3,1)</f>
        <v>C</v>
      </c>
    </row>
    <row r="271" spans="1:5" x14ac:dyDescent="0.25">
      <c r="A271">
        <v>1348</v>
      </c>
      <c r="B271" s="22">
        <v>3333.31086</v>
      </c>
      <c r="C271" s="26">
        <f t="shared" si="4"/>
        <v>8.6289318524187251E-5</v>
      </c>
      <c r="D271" s="27">
        <f>SUM($C$2:C271)</f>
        <v>0.98002322408105835</v>
      </c>
      <c r="E271" s="28" t="str">
        <f>VLOOKUP(D271,Tabla!$B$5:$D$7,3,1)</f>
        <v>C</v>
      </c>
    </row>
    <row r="272" spans="1:5" x14ac:dyDescent="0.25">
      <c r="A272">
        <v>1406</v>
      </c>
      <c r="B272" s="22">
        <v>3328.8881799999999</v>
      </c>
      <c r="C272" s="26">
        <f t="shared" si="4"/>
        <v>8.6174828739321951E-5</v>
      </c>
      <c r="D272" s="27">
        <f>SUM($C$2:C272)</f>
        <v>0.98010939890979765</v>
      </c>
      <c r="E272" s="28" t="str">
        <f>VLOOKUP(D272,Tabla!$B$5:$D$7,3,1)</f>
        <v>C</v>
      </c>
    </row>
    <row r="273" spans="1:5" x14ac:dyDescent="0.25">
      <c r="A273">
        <v>1004</v>
      </c>
      <c r="B273" s="22">
        <v>3326.3227500000003</v>
      </c>
      <c r="C273" s="26">
        <f t="shared" si="4"/>
        <v>8.6108417529651135E-5</v>
      </c>
      <c r="D273" s="27">
        <f>SUM($C$2:C273)</f>
        <v>0.9801955073273273</v>
      </c>
      <c r="E273" s="28" t="str">
        <f>VLOOKUP(D273,Tabla!$B$5:$D$7,3,1)</f>
        <v>C</v>
      </c>
    </row>
    <row r="274" spans="1:5" x14ac:dyDescent="0.25">
      <c r="A274">
        <v>1327</v>
      </c>
      <c r="B274" s="22">
        <v>3321.2426599999994</v>
      </c>
      <c r="C274" s="26">
        <f t="shared" si="4"/>
        <v>8.5976909391780797E-5</v>
      </c>
      <c r="D274" s="27">
        <f>SUM($C$2:C274)</f>
        <v>0.98028148423671913</v>
      </c>
      <c r="E274" s="28" t="str">
        <f>VLOOKUP(D274,Tabla!$B$5:$D$7,3,1)</f>
        <v>C</v>
      </c>
    </row>
    <row r="275" spans="1:5" x14ac:dyDescent="0.25">
      <c r="A275">
        <v>1514</v>
      </c>
      <c r="B275" s="22">
        <v>3317.0650999999998</v>
      </c>
      <c r="C275" s="26">
        <f t="shared" si="4"/>
        <v>8.5868765021023281E-5</v>
      </c>
      <c r="D275" s="27">
        <f>SUM($C$2:C275)</f>
        <v>0.98036735300174016</v>
      </c>
      <c r="E275" s="28" t="str">
        <f>VLOOKUP(D275,Tabla!$B$5:$D$7,3,1)</f>
        <v>C</v>
      </c>
    </row>
    <row r="276" spans="1:5" x14ac:dyDescent="0.25">
      <c r="A276">
        <v>1026</v>
      </c>
      <c r="B276" s="22">
        <v>3316.0435100000004</v>
      </c>
      <c r="C276" s="26">
        <f t="shared" si="4"/>
        <v>8.5842319151251904E-5</v>
      </c>
      <c r="D276" s="27">
        <f>SUM($C$2:C276)</f>
        <v>0.98045319532089137</v>
      </c>
      <c r="E276" s="28" t="str">
        <f>VLOOKUP(D276,Tabla!$B$5:$D$7,3,1)</f>
        <v>C</v>
      </c>
    </row>
    <row r="277" spans="1:5" x14ac:dyDescent="0.25">
      <c r="A277">
        <v>1407</v>
      </c>
      <c r="B277" s="22">
        <v>3307.9527199999998</v>
      </c>
      <c r="C277" s="26">
        <f t="shared" si="4"/>
        <v>8.563287311254E-5</v>
      </c>
      <c r="D277" s="27">
        <f>SUM($C$2:C277)</f>
        <v>0.98053882819400395</v>
      </c>
      <c r="E277" s="28" t="str">
        <f>VLOOKUP(D277,Tabla!$B$5:$D$7,3,1)</f>
        <v>C</v>
      </c>
    </row>
    <row r="278" spans="1:5" x14ac:dyDescent="0.25">
      <c r="A278">
        <v>1413</v>
      </c>
      <c r="B278" s="22">
        <v>3303.1422000000002</v>
      </c>
      <c r="C278" s="26">
        <f t="shared" si="4"/>
        <v>8.5508343325196094E-5</v>
      </c>
      <c r="D278" s="27">
        <f>SUM($C$2:C278)</f>
        <v>0.98062433653732917</v>
      </c>
      <c r="E278" s="28" t="str">
        <f>VLOOKUP(D278,Tabla!$B$5:$D$7,3,1)</f>
        <v>C</v>
      </c>
    </row>
    <row r="279" spans="1:5" x14ac:dyDescent="0.25">
      <c r="A279">
        <v>1217</v>
      </c>
      <c r="B279" s="22">
        <v>3297.2250100000001</v>
      </c>
      <c r="C279" s="26">
        <f t="shared" si="4"/>
        <v>8.5355165204665769E-5</v>
      </c>
      <c r="D279" s="27">
        <f>SUM($C$2:C279)</f>
        <v>0.98070969170253386</v>
      </c>
      <c r="E279" s="28" t="str">
        <f>VLOOKUP(D279,Tabla!$B$5:$D$7,3,1)</f>
        <v>C</v>
      </c>
    </row>
    <row r="280" spans="1:5" x14ac:dyDescent="0.25">
      <c r="A280">
        <v>1559</v>
      </c>
      <c r="B280" s="22">
        <v>3296.1604900000002</v>
      </c>
      <c r="C280" s="26">
        <f t="shared" si="4"/>
        <v>8.5327608007268533E-5</v>
      </c>
      <c r="D280" s="27">
        <f>SUM($C$2:C280)</f>
        <v>0.98079501931054114</v>
      </c>
      <c r="E280" s="28" t="str">
        <f>VLOOKUP(D280,Tabla!$B$5:$D$7,3,1)</f>
        <v>C</v>
      </c>
    </row>
    <row r="281" spans="1:5" x14ac:dyDescent="0.25">
      <c r="A281">
        <v>1161</v>
      </c>
      <c r="B281" s="22">
        <v>3290.5734400000001</v>
      </c>
      <c r="C281" s="26">
        <f t="shared" si="4"/>
        <v>8.5182976211042787E-5</v>
      </c>
      <c r="D281" s="27">
        <f>SUM($C$2:C281)</f>
        <v>0.98088020228675221</v>
      </c>
      <c r="E281" s="28" t="str">
        <f>VLOOKUP(D281,Tabla!$B$5:$D$7,3,1)</f>
        <v>C</v>
      </c>
    </row>
    <row r="282" spans="1:5" x14ac:dyDescent="0.25">
      <c r="A282">
        <v>1040</v>
      </c>
      <c r="B282" s="22">
        <v>3282.1239599999999</v>
      </c>
      <c r="C282" s="26">
        <f t="shared" si="4"/>
        <v>8.4964244775030318E-5</v>
      </c>
      <c r="D282" s="27">
        <f>SUM($C$2:C282)</f>
        <v>0.98096516653152721</v>
      </c>
      <c r="E282" s="28" t="str">
        <f>VLOOKUP(D282,Tabla!$B$5:$D$7,3,1)</f>
        <v>C</v>
      </c>
    </row>
    <row r="283" spans="1:5" x14ac:dyDescent="0.25">
      <c r="A283">
        <v>1044</v>
      </c>
      <c r="B283" s="22">
        <v>3281.9650799999999</v>
      </c>
      <c r="C283" s="26">
        <f t="shared" si="4"/>
        <v>8.4960131853222866E-5</v>
      </c>
      <c r="D283" s="27">
        <f>SUM($C$2:C283)</f>
        <v>0.98105012666338043</v>
      </c>
      <c r="E283" s="28" t="str">
        <f>VLOOKUP(D283,Tabla!$B$5:$D$7,3,1)</f>
        <v>C</v>
      </c>
    </row>
    <row r="284" spans="1:5" x14ac:dyDescent="0.25">
      <c r="A284">
        <v>1370</v>
      </c>
      <c r="B284" s="22">
        <v>3277.21992</v>
      </c>
      <c r="C284" s="26">
        <f t="shared" si="4"/>
        <v>8.4837294038243841E-5</v>
      </c>
      <c r="D284" s="27">
        <f>SUM($C$2:C284)</f>
        <v>0.98113496395741873</v>
      </c>
      <c r="E284" s="28" t="str">
        <f>VLOOKUP(D284,Tabla!$B$5:$D$7,3,1)</f>
        <v>C</v>
      </c>
    </row>
    <row r="285" spans="1:5" x14ac:dyDescent="0.25">
      <c r="A285">
        <v>1301</v>
      </c>
      <c r="B285" s="22">
        <v>3276.0400800000002</v>
      </c>
      <c r="C285" s="26">
        <f t="shared" si="4"/>
        <v>8.4806751555456162E-5</v>
      </c>
      <c r="D285" s="27">
        <f>SUM($C$2:C285)</f>
        <v>0.98121977070897415</v>
      </c>
      <c r="E285" s="28" t="str">
        <f>VLOOKUP(D285,Tabla!$B$5:$D$7,3,1)</f>
        <v>C</v>
      </c>
    </row>
    <row r="286" spans="1:5" x14ac:dyDescent="0.25">
      <c r="A286">
        <v>1453</v>
      </c>
      <c r="B286" s="22">
        <v>3273.9281599999999</v>
      </c>
      <c r="C286" s="26">
        <f t="shared" si="4"/>
        <v>8.4752080345589574E-5</v>
      </c>
      <c r="D286" s="27">
        <f>SUM($C$2:C286)</f>
        <v>0.98130452278931979</v>
      </c>
      <c r="E286" s="28" t="str">
        <f>VLOOKUP(D286,Tabla!$B$5:$D$7,3,1)</f>
        <v>C</v>
      </c>
    </row>
    <row r="287" spans="1:5" x14ac:dyDescent="0.25">
      <c r="A287">
        <v>1425</v>
      </c>
      <c r="B287" s="22">
        <v>3258.36168</v>
      </c>
      <c r="C287" s="26">
        <f t="shared" si="4"/>
        <v>8.4349111343466444E-5</v>
      </c>
      <c r="D287" s="27">
        <f>SUM($C$2:C287)</f>
        <v>0.98138887190066326</v>
      </c>
      <c r="E287" s="28" t="str">
        <f>VLOOKUP(D287,Tabla!$B$5:$D$7,3,1)</f>
        <v>C</v>
      </c>
    </row>
    <row r="288" spans="1:5" x14ac:dyDescent="0.25">
      <c r="A288">
        <v>1260</v>
      </c>
      <c r="B288" s="22">
        <v>3253.7824299999997</v>
      </c>
      <c r="C288" s="26">
        <f t="shared" si="4"/>
        <v>8.423056843569459E-5</v>
      </c>
      <c r="D288" s="27">
        <f>SUM($C$2:C288)</f>
        <v>0.98147310246909891</v>
      </c>
      <c r="E288" s="28" t="str">
        <f>VLOOKUP(D288,Tabla!$B$5:$D$7,3,1)</f>
        <v>C</v>
      </c>
    </row>
    <row r="289" spans="1:5" x14ac:dyDescent="0.25">
      <c r="A289">
        <v>1084</v>
      </c>
      <c r="B289" s="22">
        <v>3250.0912799999996</v>
      </c>
      <c r="C289" s="26">
        <f t="shared" si="4"/>
        <v>8.4135015746057188E-5</v>
      </c>
      <c r="D289" s="27">
        <f>SUM($C$2:C289)</f>
        <v>0.98155723748484502</v>
      </c>
      <c r="E289" s="28" t="str">
        <f>VLOOKUP(D289,Tabla!$B$5:$D$7,3,1)</f>
        <v>C</v>
      </c>
    </row>
    <row r="290" spans="1:5" x14ac:dyDescent="0.25">
      <c r="A290">
        <v>1543</v>
      </c>
      <c r="B290" s="22">
        <v>3244.0593500000004</v>
      </c>
      <c r="C290" s="26">
        <f t="shared" si="4"/>
        <v>8.3978867354579071E-5</v>
      </c>
      <c r="D290" s="27">
        <f>SUM($C$2:C290)</f>
        <v>0.98164121635219959</v>
      </c>
      <c r="E290" s="28" t="str">
        <f>VLOOKUP(D290,Tabla!$B$5:$D$7,3,1)</f>
        <v>C</v>
      </c>
    </row>
    <row r="291" spans="1:5" x14ac:dyDescent="0.25">
      <c r="A291">
        <v>1358</v>
      </c>
      <c r="B291" s="22">
        <v>3237.5485199999998</v>
      </c>
      <c r="C291" s="26">
        <f t="shared" si="4"/>
        <v>8.3810321693126156E-5</v>
      </c>
      <c r="D291" s="27">
        <f>SUM($C$2:C291)</f>
        <v>0.98172502667389272</v>
      </c>
      <c r="E291" s="28" t="str">
        <f>VLOOKUP(D291,Tabla!$B$5:$D$7,3,1)</f>
        <v>C</v>
      </c>
    </row>
    <row r="292" spans="1:5" x14ac:dyDescent="0.25">
      <c r="A292">
        <v>1511</v>
      </c>
      <c r="B292" s="22">
        <v>3236.0187200000005</v>
      </c>
      <c r="C292" s="26">
        <f t="shared" si="4"/>
        <v>8.3770719806286766E-5</v>
      </c>
      <c r="D292" s="27">
        <f>SUM($C$2:C292)</f>
        <v>0.98180879739369897</v>
      </c>
      <c r="E292" s="28" t="str">
        <f>VLOOKUP(D292,Tabla!$B$5:$D$7,3,1)</f>
        <v>C</v>
      </c>
    </row>
    <row r="293" spans="1:5" x14ac:dyDescent="0.25">
      <c r="A293">
        <v>1105</v>
      </c>
      <c r="B293" s="22">
        <v>3232.1430999999998</v>
      </c>
      <c r="C293" s="26">
        <f t="shared" si="4"/>
        <v>8.3670391747277362E-5</v>
      </c>
      <c r="D293" s="27">
        <f>SUM($C$2:C293)</f>
        <v>0.98189246778544625</v>
      </c>
      <c r="E293" s="28" t="str">
        <f>VLOOKUP(D293,Tabla!$B$5:$D$7,3,1)</f>
        <v>C</v>
      </c>
    </row>
    <row r="294" spans="1:5" x14ac:dyDescent="0.25">
      <c r="A294">
        <v>1295</v>
      </c>
      <c r="B294" s="22">
        <v>3231.8472300000003</v>
      </c>
      <c r="C294" s="26">
        <f t="shared" si="4"/>
        <v>8.3662732569437674E-5</v>
      </c>
      <c r="D294" s="27">
        <f>SUM($C$2:C294)</f>
        <v>0.98197613051801569</v>
      </c>
      <c r="E294" s="28" t="str">
        <f>VLOOKUP(D294,Tabla!$B$5:$D$7,3,1)</f>
        <v>C</v>
      </c>
    </row>
    <row r="295" spans="1:5" x14ac:dyDescent="0.25">
      <c r="A295">
        <v>1067</v>
      </c>
      <c r="B295" s="22">
        <v>3224.9668299999998</v>
      </c>
      <c r="C295" s="26">
        <f t="shared" si="4"/>
        <v>8.3484619860449633E-5</v>
      </c>
      <c r="D295" s="27">
        <f>SUM($C$2:C295)</f>
        <v>0.9820596151378761</v>
      </c>
      <c r="E295" s="28" t="str">
        <f>VLOOKUP(D295,Tabla!$B$5:$D$7,3,1)</f>
        <v>C</v>
      </c>
    </row>
    <row r="296" spans="1:5" x14ac:dyDescent="0.25">
      <c r="A296">
        <v>1463</v>
      </c>
      <c r="B296" s="22">
        <v>3224.92562</v>
      </c>
      <c r="C296" s="26">
        <f t="shared" si="4"/>
        <v>8.348355305841234E-5</v>
      </c>
      <c r="D296" s="27">
        <f>SUM($C$2:C296)</f>
        <v>0.98214309869093452</v>
      </c>
      <c r="E296" s="28" t="str">
        <f>VLOOKUP(D296,Tabla!$B$5:$D$7,3,1)</f>
        <v>C</v>
      </c>
    </row>
    <row r="297" spans="1:5" x14ac:dyDescent="0.25">
      <c r="A297">
        <v>1341</v>
      </c>
      <c r="B297" s="22">
        <v>3221.9202</v>
      </c>
      <c r="C297" s="26">
        <f t="shared" si="4"/>
        <v>8.3405751840772845E-5</v>
      </c>
      <c r="D297" s="27">
        <f>SUM($C$2:C297)</f>
        <v>0.98222650444277526</v>
      </c>
      <c r="E297" s="28" t="str">
        <f>VLOOKUP(D297,Tabla!$B$5:$D$7,3,1)</f>
        <v>C</v>
      </c>
    </row>
    <row r="298" spans="1:5" x14ac:dyDescent="0.25">
      <c r="A298">
        <v>1468</v>
      </c>
      <c r="B298" s="22">
        <v>3219.3614199999997</v>
      </c>
      <c r="C298" s="26">
        <f t="shared" si="4"/>
        <v>8.3339512779453091E-5</v>
      </c>
      <c r="D298" s="27">
        <f>SUM($C$2:C298)</f>
        <v>0.98230984395555476</v>
      </c>
      <c r="E298" s="28" t="str">
        <f>VLOOKUP(D298,Tabla!$B$5:$D$7,3,1)</f>
        <v>C</v>
      </c>
    </row>
    <row r="299" spans="1:5" x14ac:dyDescent="0.25">
      <c r="A299">
        <v>1378</v>
      </c>
      <c r="B299" s="22">
        <v>3217.0089399999997</v>
      </c>
      <c r="C299" s="26">
        <f t="shared" si="4"/>
        <v>8.3278614200062336E-5</v>
      </c>
      <c r="D299" s="27">
        <f>SUM($C$2:C299)</f>
        <v>0.98239312256975486</v>
      </c>
      <c r="E299" s="28" t="str">
        <f>VLOOKUP(D299,Tabla!$B$5:$D$7,3,1)</f>
        <v>C</v>
      </c>
    </row>
    <row r="300" spans="1:5" x14ac:dyDescent="0.25">
      <c r="A300">
        <v>1045</v>
      </c>
      <c r="B300" s="22">
        <v>3216.9407799999999</v>
      </c>
      <c r="C300" s="26">
        <f t="shared" si="4"/>
        <v>8.3276849744181195E-5</v>
      </c>
      <c r="D300" s="27">
        <f>SUM($C$2:C300)</f>
        <v>0.98247639941949905</v>
      </c>
      <c r="E300" s="28" t="str">
        <f>VLOOKUP(D300,Tabla!$B$5:$D$7,3,1)</f>
        <v>C</v>
      </c>
    </row>
    <row r="301" spans="1:5" x14ac:dyDescent="0.25">
      <c r="A301">
        <v>1527</v>
      </c>
      <c r="B301" s="22">
        <v>3215.3366999999998</v>
      </c>
      <c r="C301" s="26">
        <f t="shared" si="4"/>
        <v>8.32353249732037E-5</v>
      </c>
      <c r="D301" s="27">
        <f>SUM($C$2:C301)</f>
        <v>0.98255963474447228</v>
      </c>
      <c r="E301" s="28" t="str">
        <f>VLOOKUP(D301,Tabla!$B$5:$D$7,3,1)</f>
        <v>C</v>
      </c>
    </row>
    <row r="302" spans="1:5" x14ac:dyDescent="0.25">
      <c r="A302">
        <v>1491</v>
      </c>
      <c r="B302" s="22">
        <v>3210.9216500000002</v>
      </c>
      <c r="C302" s="26">
        <f t="shared" si="4"/>
        <v>8.3121032705920186E-5</v>
      </c>
      <c r="D302" s="27">
        <f>SUM($C$2:C302)</f>
        <v>0.98264275577717819</v>
      </c>
      <c r="E302" s="28" t="str">
        <f>VLOOKUP(D302,Tabla!$B$5:$D$7,3,1)</f>
        <v>C</v>
      </c>
    </row>
    <row r="303" spans="1:5" x14ac:dyDescent="0.25">
      <c r="A303">
        <v>1269</v>
      </c>
      <c r="B303" s="22">
        <v>3210.8378699999998</v>
      </c>
      <c r="C303" s="26">
        <f t="shared" si="4"/>
        <v>8.3118863895566262E-5</v>
      </c>
      <c r="D303" s="27">
        <f>SUM($C$2:C303)</f>
        <v>0.98272587464107375</v>
      </c>
      <c r="E303" s="28" t="str">
        <f>VLOOKUP(D303,Tabla!$B$5:$D$7,3,1)</f>
        <v>C</v>
      </c>
    </row>
    <row r="304" spans="1:5" x14ac:dyDescent="0.25">
      <c r="A304">
        <v>1150</v>
      </c>
      <c r="B304" s="22">
        <v>3208.8968699999996</v>
      </c>
      <c r="C304" s="26">
        <f t="shared" si="4"/>
        <v>8.306861728662699E-5</v>
      </c>
      <c r="D304" s="27">
        <f>SUM($C$2:C304)</f>
        <v>0.98280894325836032</v>
      </c>
      <c r="E304" s="28" t="str">
        <f>VLOOKUP(D304,Tabla!$B$5:$D$7,3,1)</f>
        <v>C</v>
      </c>
    </row>
    <row r="305" spans="1:5" x14ac:dyDescent="0.25">
      <c r="A305">
        <v>1508</v>
      </c>
      <c r="B305" s="22">
        <v>3204.9031199999999</v>
      </c>
      <c r="C305" s="26">
        <f t="shared" si="4"/>
        <v>8.2965231199841203E-5</v>
      </c>
      <c r="D305" s="27">
        <f>SUM($C$2:C305)</f>
        <v>0.98289190848956021</v>
      </c>
      <c r="E305" s="28" t="str">
        <f>VLOOKUP(D305,Tabla!$B$5:$D$7,3,1)</f>
        <v>C</v>
      </c>
    </row>
    <row r="306" spans="1:5" x14ac:dyDescent="0.25">
      <c r="A306">
        <v>1038</v>
      </c>
      <c r="B306" s="22">
        <v>3194.2835099999993</v>
      </c>
      <c r="C306" s="26">
        <f t="shared" si="4"/>
        <v>8.2690321673433369E-5</v>
      </c>
      <c r="D306" s="27">
        <f>SUM($C$2:C306)</f>
        <v>0.98297459881123361</v>
      </c>
      <c r="E306" s="28" t="str">
        <f>VLOOKUP(D306,Tabla!$B$5:$D$7,3,1)</f>
        <v>C</v>
      </c>
    </row>
    <row r="307" spans="1:5" x14ac:dyDescent="0.25">
      <c r="A307">
        <v>1313</v>
      </c>
      <c r="B307" s="22">
        <v>3184.5478199999998</v>
      </c>
      <c r="C307" s="26">
        <f t="shared" si="4"/>
        <v>8.2438294157625042E-5</v>
      </c>
      <c r="D307" s="27">
        <f>SUM($C$2:C307)</f>
        <v>0.98305703710539127</v>
      </c>
      <c r="E307" s="28" t="str">
        <f>VLOOKUP(D307,Tabla!$B$5:$D$7,3,1)</f>
        <v>C</v>
      </c>
    </row>
    <row r="308" spans="1:5" x14ac:dyDescent="0.25">
      <c r="A308">
        <v>1140</v>
      </c>
      <c r="B308" s="22">
        <v>3179.2072199999998</v>
      </c>
      <c r="C308" s="26">
        <f t="shared" si="4"/>
        <v>8.2300042205177295E-5</v>
      </c>
      <c r="D308" s="27">
        <f>SUM($C$2:C308)</f>
        <v>0.98313933714759649</v>
      </c>
      <c r="E308" s="28" t="str">
        <f>VLOOKUP(D308,Tabla!$B$5:$D$7,3,1)</f>
        <v>C</v>
      </c>
    </row>
    <row r="309" spans="1:5" x14ac:dyDescent="0.25">
      <c r="A309">
        <v>1347</v>
      </c>
      <c r="B309" s="22">
        <v>3161.4423999999999</v>
      </c>
      <c r="C309" s="26">
        <f t="shared" si="4"/>
        <v>8.1840164841232667E-5</v>
      </c>
      <c r="D309" s="27">
        <f>SUM($C$2:C309)</f>
        <v>0.98322117731243774</v>
      </c>
      <c r="E309" s="28" t="str">
        <f>VLOOKUP(D309,Tabla!$B$5:$D$7,3,1)</f>
        <v>C</v>
      </c>
    </row>
    <row r="310" spans="1:5" x14ac:dyDescent="0.25">
      <c r="A310">
        <v>1094</v>
      </c>
      <c r="B310" s="22">
        <v>3160.2088400000002</v>
      </c>
      <c r="C310" s="26">
        <f t="shared" si="4"/>
        <v>8.1808231710411898E-5</v>
      </c>
      <c r="D310" s="27">
        <f>SUM($C$2:C310)</f>
        <v>0.98330298554414819</v>
      </c>
      <c r="E310" s="28" t="str">
        <f>VLOOKUP(D310,Tabla!$B$5:$D$7,3,1)</f>
        <v>C</v>
      </c>
    </row>
    <row r="311" spans="1:5" x14ac:dyDescent="0.25">
      <c r="A311">
        <v>1115</v>
      </c>
      <c r="B311" s="22">
        <v>3151.9838600000003</v>
      </c>
      <c r="C311" s="26">
        <f t="shared" si="4"/>
        <v>8.1595311899184005E-5</v>
      </c>
      <c r="D311" s="27">
        <f>SUM($C$2:C311)</f>
        <v>0.98338458085604741</v>
      </c>
      <c r="E311" s="28" t="str">
        <f>VLOOKUP(D311,Tabla!$B$5:$D$7,3,1)</f>
        <v>C</v>
      </c>
    </row>
    <row r="312" spans="1:5" x14ac:dyDescent="0.25">
      <c r="A312">
        <v>1402</v>
      </c>
      <c r="B312" s="22">
        <v>3148.8582999999999</v>
      </c>
      <c r="C312" s="26">
        <f t="shared" si="4"/>
        <v>8.1514400620958221E-5</v>
      </c>
      <c r="D312" s="27">
        <f>SUM($C$2:C312)</f>
        <v>0.98346609525666839</v>
      </c>
      <c r="E312" s="28" t="str">
        <f>VLOOKUP(D312,Tabla!$B$5:$D$7,3,1)</f>
        <v>C</v>
      </c>
    </row>
    <row r="313" spans="1:5" x14ac:dyDescent="0.25">
      <c r="A313">
        <v>1520</v>
      </c>
      <c r="B313" s="22">
        <v>3146.0653200000002</v>
      </c>
      <c r="C313" s="26">
        <f t="shared" si="4"/>
        <v>8.1442098831244048E-5</v>
      </c>
      <c r="D313" s="27">
        <f>SUM($C$2:C313)</f>
        <v>0.9835475373554996</v>
      </c>
      <c r="E313" s="28" t="str">
        <f>VLOOKUP(D313,Tabla!$B$5:$D$7,3,1)</f>
        <v>C</v>
      </c>
    </row>
    <row r="314" spans="1:5" x14ac:dyDescent="0.25">
      <c r="A314">
        <v>1064</v>
      </c>
      <c r="B314" s="22">
        <v>3135.3947399999997</v>
      </c>
      <c r="C314" s="26">
        <f t="shared" si="4"/>
        <v>8.1165869845970873E-5</v>
      </c>
      <c r="D314" s="27">
        <f>SUM($C$2:C314)</f>
        <v>0.98362870322534557</v>
      </c>
      <c r="E314" s="28" t="str">
        <f>VLOOKUP(D314,Tabla!$B$5:$D$7,3,1)</f>
        <v>C</v>
      </c>
    </row>
    <row r="315" spans="1:5" x14ac:dyDescent="0.25">
      <c r="A315">
        <v>1293</v>
      </c>
      <c r="B315" s="22">
        <v>3135.2673599999998</v>
      </c>
      <c r="C315" s="26">
        <f t="shared" si="4"/>
        <v>8.1162572363721177E-5</v>
      </c>
      <c r="D315" s="27">
        <f>SUM($C$2:C315)</f>
        <v>0.98370986579770925</v>
      </c>
      <c r="E315" s="28" t="str">
        <f>VLOOKUP(D315,Tabla!$B$5:$D$7,3,1)</f>
        <v>C</v>
      </c>
    </row>
    <row r="316" spans="1:5" x14ac:dyDescent="0.25">
      <c r="A316">
        <v>1195</v>
      </c>
      <c r="B316" s="22">
        <v>3134.4887000000003</v>
      </c>
      <c r="C316" s="26">
        <f t="shared" si="4"/>
        <v>8.1142415215593086E-5</v>
      </c>
      <c r="D316" s="27">
        <f>SUM($C$2:C316)</f>
        <v>0.98379100821292487</v>
      </c>
      <c r="E316" s="28" t="str">
        <f>VLOOKUP(D316,Tabla!$B$5:$D$7,3,1)</f>
        <v>C</v>
      </c>
    </row>
    <row r="317" spans="1:5" x14ac:dyDescent="0.25">
      <c r="A317">
        <v>1263</v>
      </c>
      <c r="B317" s="22">
        <v>3131.7672600000001</v>
      </c>
      <c r="C317" s="26">
        <f t="shared" si="4"/>
        <v>8.1071965379718938E-5</v>
      </c>
      <c r="D317" s="27">
        <f>SUM($C$2:C317)</f>
        <v>0.98387208017830463</v>
      </c>
      <c r="E317" s="28" t="str">
        <f>VLOOKUP(D317,Tabla!$B$5:$D$7,3,1)</f>
        <v>C</v>
      </c>
    </row>
    <row r="318" spans="1:5" x14ac:dyDescent="0.25">
      <c r="A318">
        <v>1342</v>
      </c>
      <c r="B318" s="22">
        <v>3114.0426000000002</v>
      </c>
      <c r="C318" s="26">
        <f t="shared" si="4"/>
        <v>8.0613127636493004E-5</v>
      </c>
      <c r="D318" s="27">
        <f>SUM($C$2:C318)</f>
        <v>0.98395269330594115</v>
      </c>
      <c r="E318" s="28" t="str">
        <f>VLOOKUP(D318,Tabla!$B$5:$D$7,3,1)</f>
        <v>C</v>
      </c>
    </row>
    <row r="319" spans="1:5" x14ac:dyDescent="0.25">
      <c r="A319">
        <v>1069</v>
      </c>
      <c r="B319" s="22">
        <v>3098.4390199999993</v>
      </c>
      <c r="C319" s="26">
        <f t="shared" si="4"/>
        <v>8.0209198227779613E-5</v>
      </c>
      <c r="D319" s="27">
        <f>SUM($C$2:C319)</f>
        <v>0.98403290250416897</v>
      </c>
      <c r="E319" s="28" t="str">
        <f>VLOOKUP(D319,Tabla!$B$5:$D$7,3,1)</f>
        <v>C</v>
      </c>
    </row>
    <row r="320" spans="1:5" x14ac:dyDescent="0.25">
      <c r="A320">
        <v>1464</v>
      </c>
      <c r="B320" s="22">
        <v>3093.2104799999997</v>
      </c>
      <c r="C320" s="26">
        <f t="shared" si="4"/>
        <v>8.0073847169199853E-5</v>
      </c>
      <c r="D320" s="27">
        <f>SUM($C$2:C320)</f>
        <v>0.98411297635133821</v>
      </c>
      <c r="E320" s="28" t="str">
        <f>VLOOKUP(D320,Tabla!$B$5:$D$7,3,1)</f>
        <v>C</v>
      </c>
    </row>
    <row r="321" spans="1:5" x14ac:dyDescent="0.25">
      <c r="A321">
        <v>1494</v>
      </c>
      <c r="B321" s="22">
        <v>3082.1302300000002</v>
      </c>
      <c r="C321" s="26">
        <f t="shared" si="4"/>
        <v>7.9787013068891076E-5</v>
      </c>
      <c r="D321" s="27">
        <f>SUM($C$2:C321)</f>
        <v>0.98419276336440709</v>
      </c>
      <c r="E321" s="28" t="str">
        <f>VLOOKUP(D321,Tabla!$B$5:$D$7,3,1)</f>
        <v>C</v>
      </c>
    </row>
    <row r="322" spans="1:5" x14ac:dyDescent="0.25">
      <c r="A322">
        <v>1254</v>
      </c>
      <c r="B322" s="22">
        <v>3076.9623900000006</v>
      </c>
      <c r="C322" s="26">
        <f t="shared" si="4"/>
        <v>7.9653233349395597E-5</v>
      </c>
      <c r="D322" s="27">
        <f>SUM($C$2:C322)</f>
        <v>0.98427241659775644</v>
      </c>
      <c r="E322" s="28" t="str">
        <f>VLOOKUP(D322,Tabla!$B$5:$D$7,3,1)</f>
        <v>C</v>
      </c>
    </row>
    <row r="323" spans="1:5" x14ac:dyDescent="0.25">
      <c r="A323">
        <v>1280</v>
      </c>
      <c r="B323" s="22">
        <v>3067.5284999999994</v>
      </c>
      <c r="C323" s="26">
        <f t="shared" ref="C323:C386" si="5">B323/$B$564</f>
        <v>7.9409018521159553E-5</v>
      </c>
      <c r="D323" s="27">
        <f>SUM($C$2:C323)</f>
        <v>0.98435182561627765</v>
      </c>
      <c r="E323" s="28" t="str">
        <f>VLOOKUP(D323,Tabla!$B$5:$D$7,3,1)</f>
        <v>C</v>
      </c>
    </row>
    <row r="324" spans="1:5" x14ac:dyDescent="0.25">
      <c r="A324">
        <v>1197</v>
      </c>
      <c r="B324" s="22">
        <v>3066.2001</v>
      </c>
      <c r="C324" s="26">
        <f t="shared" si="5"/>
        <v>7.9374630270095719E-5</v>
      </c>
      <c r="D324" s="27">
        <f>SUM($C$2:C324)</f>
        <v>0.98443120024654773</v>
      </c>
      <c r="E324" s="28" t="str">
        <f>VLOOKUP(D324,Tabla!$B$5:$D$7,3,1)</f>
        <v>C</v>
      </c>
    </row>
    <row r="325" spans="1:5" x14ac:dyDescent="0.25">
      <c r="A325">
        <v>1424</v>
      </c>
      <c r="B325" s="22">
        <v>3062.8302399999998</v>
      </c>
      <c r="C325" s="26">
        <f t="shared" si="5"/>
        <v>7.9287394805077643E-5</v>
      </c>
      <c r="D325" s="27">
        <f>SUM($C$2:C325)</f>
        <v>0.98451048764135285</v>
      </c>
      <c r="E325" s="28" t="str">
        <f>VLOOKUP(D325,Tabla!$B$5:$D$7,3,1)</f>
        <v>C</v>
      </c>
    </row>
    <row r="326" spans="1:5" x14ac:dyDescent="0.25">
      <c r="A326">
        <v>1190</v>
      </c>
      <c r="B326" s="22">
        <v>3060.1587999999997</v>
      </c>
      <c r="C326" s="26">
        <f t="shared" si="5"/>
        <v>7.9218239317707862E-5</v>
      </c>
      <c r="D326" s="27">
        <f>SUM($C$2:C326)</f>
        <v>0.98458970588067052</v>
      </c>
      <c r="E326" s="28" t="str">
        <f>VLOOKUP(D326,Tabla!$B$5:$D$7,3,1)</f>
        <v>C</v>
      </c>
    </row>
    <row r="327" spans="1:5" x14ac:dyDescent="0.25">
      <c r="A327">
        <v>1238</v>
      </c>
      <c r="B327" s="22">
        <v>3056.9305799999997</v>
      </c>
      <c r="C327" s="26">
        <f t="shared" si="5"/>
        <v>7.9134670483132941E-5</v>
      </c>
      <c r="D327" s="27">
        <f>SUM($C$2:C327)</f>
        <v>0.98466884055115367</v>
      </c>
      <c r="E327" s="28" t="str">
        <f>VLOOKUP(D327,Tabla!$B$5:$D$7,3,1)</f>
        <v>C</v>
      </c>
    </row>
    <row r="328" spans="1:5" x14ac:dyDescent="0.25">
      <c r="A328">
        <v>1275</v>
      </c>
      <c r="B328" s="22">
        <v>3049.9633699999995</v>
      </c>
      <c r="C328" s="26">
        <f t="shared" si="5"/>
        <v>7.8954310526271624E-5</v>
      </c>
      <c r="D328" s="27">
        <f>SUM($C$2:C328)</f>
        <v>0.98474779486167996</v>
      </c>
      <c r="E328" s="28" t="str">
        <f>VLOOKUP(D328,Tabla!$B$5:$D$7,3,1)</f>
        <v>C</v>
      </c>
    </row>
    <row r="329" spans="1:5" x14ac:dyDescent="0.25">
      <c r="A329">
        <v>1134</v>
      </c>
      <c r="B329" s="22">
        <v>3049.2110299999999</v>
      </c>
      <c r="C329" s="26">
        <f t="shared" si="5"/>
        <v>7.893483472319623E-5</v>
      </c>
      <c r="D329" s="27">
        <f>SUM($C$2:C329)</f>
        <v>0.98482672969640317</v>
      </c>
      <c r="E329" s="28" t="str">
        <f>VLOOKUP(D329,Tabla!$B$5:$D$7,3,1)</f>
        <v>C</v>
      </c>
    </row>
    <row r="330" spans="1:5" x14ac:dyDescent="0.25">
      <c r="A330">
        <v>1519</v>
      </c>
      <c r="B330" s="22">
        <v>3045.5910899999999</v>
      </c>
      <c r="C330" s="26">
        <f t="shared" si="5"/>
        <v>7.8841125444698736E-5</v>
      </c>
      <c r="D330" s="27">
        <f>SUM($C$2:C330)</f>
        <v>0.98490557082184782</v>
      </c>
      <c r="E330" s="28" t="str">
        <f>VLOOKUP(D330,Tabla!$B$5:$D$7,3,1)</f>
        <v>C</v>
      </c>
    </row>
    <row r="331" spans="1:5" x14ac:dyDescent="0.25">
      <c r="A331">
        <v>1091</v>
      </c>
      <c r="B331" s="22">
        <v>3038.89588</v>
      </c>
      <c r="C331" s="26">
        <f t="shared" si="5"/>
        <v>7.8667806743701164E-5</v>
      </c>
      <c r="D331" s="27">
        <f>SUM($C$2:C331)</f>
        <v>0.98498423862859152</v>
      </c>
      <c r="E331" s="28" t="str">
        <f>VLOOKUP(D331,Tabla!$B$5:$D$7,3,1)</f>
        <v>C</v>
      </c>
    </row>
    <row r="332" spans="1:5" x14ac:dyDescent="0.25">
      <c r="A332">
        <v>1085</v>
      </c>
      <c r="B332" s="22">
        <v>3022.2864</v>
      </c>
      <c r="C332" s="26">
        <f t="shared" si="5"/>
        <v>7.823783763177708E-5</v>
      </c>
      <c r="D332" s="27">
        <f>SUM($C$2:C332)</f>
        <v>0.98506247646622325</v>
      </c>
      <c r="E332" s="28" t="str">
        <f>VLOOKUP(D332,Tabla!$B$5:$D$7,3,1)</f>
        <v>C</v>
      </c>
    </row>
    <row r="333" spans="1:5" x14ac:dyDescent="0.25">
      <c r="A333">
        <v>1552</v>
      </c>
      <c r="B333" s="22">
        <v>3015.7139899999997</v>
      </c>
      <c r="C333" s="26">
        <f t="shared" si="5"/>
        <v>7.80676978507062E-5</v>
      </c>
      <c r="D333" s="27">
        <f>SUM($C$2:C333)</f>
        <v>0.98514054416407393</v>
      </c>
      <c r="E333" s="28" t="str">
        <f>VLOOKUP(D333,Tabla!$B$5:$D$7,3,1)</f>
        <v>C</v>
      </c>
    </row>
    <row r="334" spans="1:5" x14ac:dyDescent="0.25">
      <c r="A334">
        <v>1090</v>
      </c>
      <c r="B334" s="22">
        <v>3011.9026100000001</v>
      </c>
      <c r="C334" s="26">
        <f t="shared" si="5"/>
        <v>7.796903277065522E-5</v>
      </c>
      <c r="D334" s="27">
        <f>SUM($C$2:C334)</f>
        <v>0.98521851319684461</v>
      </c>
      <c r="E334" s="28" t="str">
        <f>VLOOKUP(D334,Tabla!$B$5:$D$7,3,1)</f>
        <v>C</v>
      </c>
    </row>
    <row r="335" spans="1:5" x14ac:dyDescent="0.25">
      <c r="A335">
        <v>1240</v>
      </c>
      <c r="B335" s="22">
        <v>3011.5081099999998</v>
      </c>
      <c r="C335" s="26">
        <f t="shared" si="5"/>
        <v>7.7958820360955817E-5</v>
      </c>
      <c r="D335" s="27">
        <f>SUM($C$2:C335)</f>
        <v>0.9852964720172056</v>
      </c>
      <c r="E335" s="28" t="str">
        <f>VLOOKUP(D335,Tabla!$B$5:$D$7,3,1)</f>
        <v>C</v>
      </c>
    </row>
    <row r="336" spans="1:5" x14ac:dyDescent="0.25">
      <c r="A336">
        <v>1024</v>
      </c>
      <c r="B336" s="22">
        <v>3010.3317400000001</v>
      </c>
      <c r="C336" s="26">
        <f t="shared" si="5"/>
        <v>7.7928367705954325E-5</v>
      </c>
      <c r="D336" s="27">
        <f>SUM($C$2:C336)</f>
        <v>0.98537440038491153</v>
      </c>
      <c r="E336" s="28" t="str">
        <f>VLOOKUP(D336,Tabla!$B$5:$D$7,3,1)</f>
        <v>C</v>
      </c>
    </row>
    <row r="337" spans="1:5" x14ac:dyDescent="0.25">
      <c r="A337">
        <v>1035</v>
      </c>
      <c r="B337" s="22">
        <v>3008.2278000000001</v>
      </c>
      <c r="C337" s="26">
        <f t="shared" si="5"/>
        <v>7.7873903074109055E-5</v>
      </c>
      <c r="D337" s="27">
        <f>SUM($C$2:C337)</f>
        <v>0.98545227428798565</v>
      </c>
      <c r="E337" s="28" t="str">
        <f>VLOOKUP(D337,Tabla!$B$5:$D$7,3,1)</f>
        <v>C</v>
      </c>
    </row>
    <row r="338" spans="1:5" x14ac:dyDescent="0.25">
      <c r="A338">
        <v>1337</v>
      </c>
      <c r="B338" s="22">
        <v>3007.9562999999998</v>
      </c>
      <c r="C338" s="26">
        <f t="shared" si="5"/>
        <v>7.7866874761730367E-5</v>
      </c>
      <c r="D338" s="27">
        <f>SUM($C$2:C338)</f>
        <v>0.9855301411627474</v>
      </c>
      <c r="E338" s="28" t="str">
        <f>VLOOKUP(D338,Tabla!$B$5:$D$7,3,1)</f>
        <v>C</v>
      </c>
    </row>
    <row r="339" spans="1:5" x14ac:dyDescent="0.25">
      <c r="A339">
        <v>1454</v>
      </c>
      <c r="B339" s="22">
        <v>3002.8038799999999</v>
      </c>
      <c r="C339" s="26">
        <f t="shared" si="5"/>
        <v>7.7733494219313636E-5</v>
      </c>
      <c r="D339" s="27">
        <f>SUM($C$2:C339)</f>
        <v>0.98560787465696675</v>
      </c>
      <c r="E339" s="28" t="str">
        <f>VLOOKUP(D339,Tabla!$B$5:$D$7,3,1)</f>
        <v>C</v>
      </c>
    </row>
    <row r="340" spans="1:5" x14ac:dyDescent="0.25">
      <c r="A340">
        <v>1123</v>
      </c>
      <c r="B340" s="22">
        <v>3000.6437900000001</v>
      </c>
      <c r="C340" s="26">
        <f t="shared" si="5"/>
        <v>7.7677576034097952E-5</v>
      </c>
      <c r="D340" s="27">
        <f>SUM($C$2:C340)</f>
        <v>0.98568555223300081</v>
      </c>
      <c r="E340" s="28" t="str">
        <f>VLOOKUP(D340,Tabla!$B$5:$D$7,3,1)</f>
        <v>C</v>
      </c>
    </row>
    <row r="341" spans="1:5" x14ac:dyDescent="0.25">
      <c r="A341">
        <v>1547</v>
      </c>
      <c r="B341" s="22">
        <v>2999.4960799999999</v>
      </c>
      <c r="C341" s="26">
        <f t="shared" si="5"/>
        <v>7.7647865299659166E-5</v>
      </c>
      <c r="D341" s="27">
        <f>SUM($C$2:C341)</f>
        <v>0.98576320009830043</v>
      </c>
      <c r="E341" s="28" t="str">
        <f>VLOOKUP(D341,Tabla!$B$5:$D$7,3,1)</f>
        <v>C</v>
      </c>
    </row>
    <row r="342" spans="1:5" x14ac:dyDescent="0.25">
      <c r="A342">
        <v>1241</v>
      </c>
      <c r="B342" s="22">
        <v>2975.2072600000001</v>
      </c>
      <c r="C342" s="26">
        <f t="shared" si="5"/>
        <v>7.701910134286558E-5</v>
      </c>
      <c r="D342" s="27">
        <f>SUM($C$2:C342)</f>
        <v>0.98584021919964326</v>
      </c>
      <c r="E342" s="28" t="str">
        <f>VLOOKUP(D342,Tabla!$B$5:$D$7,3,1)</f>
        <v>C</v>
      </c>
    </row>
    <row r="343" spans="1:5" x14ac:dyDescent="0.25">
      <c r="A343">
        <v>1323</v>
      </c>
      <c r="B343" s="22">
        <v>2970.5864299999998</v>
      </c>
      <c r="C343" s="26">
        <f t="shared" si="5"/>
        <v>7.6899482054877498E-5</v>
      </c>
      <c r="D343" s="27">
        <f>SUM($C$2:C343)</f>
        <v>0.98591711868169818</v>
      </c>
      <c r="E343" s="28" t="str">
        <f>VLOOKUP(D343,Tabla!$B$5:$D$7,3,1)</f>
        <v>C</v>
      </c>
    </row>
    <row r="344" spans="1:5" x14ac:dyDescent="0.25">
      <c r="A344">
        <v>1189</v>
      </c>
      <c r="B344" s="22">
        <v>2967.17274</v>
      </c>
      <c r="C344" s="26">
        <f t="shared" si="5"/>
        <v>7.681111196396049E-5</v>
      </c>
      <c r="D344" s="27">
        <f>SUM($C$2:C344)</f>
        <v>0.98599392979366218</v>
      </c>
      <c r="E344" s="28" t="str">
        <f>VLOOKUP(D344,Tabla!$B$5:$D$7,3,1)</f>
        <v>C</v>
      </c>
    </row>
    <row r="345" spans="1:5" x14ac:dyDescent="0.25">
      <c r="A345">
        <v>1553</v>
      </c>
      <c r="B345" s="22">
        <v>2959.0060799999997</v>
      </c>
      <c r="C345" s="26">
        <f t="shared" si="5"/>
        <v>7.6599701880828092E-5</v>
      </c>
      <c r="D345" s="27">
        <f>SUM($C$2:C345)</f>
        <v>0.98607052949554297</v>
      </c>
      <c r="E345" s="28" t="str">
        <f>VLOOKUP(D345,Tabla!$B$5:$D$7,3,1)</f>
        <v>C</v>
      </c>
    </row>
    <row r="346" spans="1:5" x14ac:dyDescent="0.25">
      <c r="A346">
        <v>1186</v>
      </c>
      <c r="B346" s="22">
        <v>2951.3191399999996</v>
      </c>
      <c r="C346" s="26">
        <f t="shared" si="5"/>
        <v>7.6400710294985915E-5</v>
      </c>
      <c r="D346" s="27">
        <f>SUM($C$2:C346)</f>
        <v>0.98614693020583799</v>
      </c>
      <c r="E346" s="28" t="str">
        <f>VLOOKUP(D346,Tabla!$B$5:$D$7,3,1)</f>
        <v>C</v>
      </c>
    </row>
    <row r="347" spans="1:5" x14ac:dyDescent="0.25">
      <c r="A347">
        <v>1524</v>
      </c>
      <c r="B347" s="22">
        <v>2946.9174399999993</v>
      </c>
      <c r="C347" s="26">
        <f t="shared" si="5"/>
        <v>7.628676361875305E-5</v>
      </c>
      <c r="D347" s="27">
        <f>SUM($C$2:C347)</f>
        <v>0.9862232169694567</v>
      </c>
      <c r="E347" s="28" t="str">
        <f>VLOOKUP(D347,Tabla!$B$5:$D$7,3,1)</f>
        <v>C</v>
      </c>
    </row>
    <row r="348" spans="1:5" x14ac:dyDescent="0.25">
      <c r="A348">
        <v>1322</v>
      </c>
      <c r="B348" s="22">
        <v>2943.2922799999997</v>
      </c>
      <c r="C348" s="26">
        <f t="shared" si="5"/>
        <v>7.6192919210271706E-5</v>
      </c>
      <c r="D348" s="27">
        <f>SUM($C$2:C348)</f>
        <v>0.98629940988866693</v>
      </c>
      <c r="E348" s="28" t="str">
        <f>VLOOKUP(D348,Tabla!$B$5:$D$7,3,1)</f>
        <v>C</v>
      </c>
    </row>
    <row r="349" spans="1:5" x14ac:dyDescent="0.25">
      <c r="A349">
        <v>1018</v>
      </c>
      <c r="B349" s="22">
        <v>2939.2009900000003</v>
      </c>
      <c r="C349" s="26">
        <f t="shared" si="5"/>
        <v>7.6087008108423633E-5</v>
      </c>
      <c r="D349" s="27">
        <f>SUM($C$2:C349)</f>
        <v>0.98637549689677539</v>
      </c>
      <c r="E349" s="28" t="str">
        <f>VLOOKUP(D349,Tabla!$B$5:$D$7,3,1)</f>
        <v>C</v>
      </c>
    </row>
    <row r="350" spans="1:5" x14ac:dyDescent="0.25">
      <c r="A350">
        <v>1309</v>
      </c>
      <c r="B350" s="22">
        <v>2937.2068199999999</v>
      </c>
      <c r="C350" s="26">
        <f t="shared" si="5"/>
        <v>7.6035385089284814E-5</v>
      </c>
      <c r="D350" s="27">
        <f>SUM($C$2:C350)</f>
        <v>0.98645153228186466</v>
      </c>
      <c r="E350" s="28" t="str">
        <f>VLOOKUP(D350,Tabla!$B$5:$D$7,3,1)</f>
        <v>C</v>
      </c>
    </row>
    <row r="351" spans="1:5" x14ac:dyDescent="0.25">
      <c r="A351">
        <v>1310</v>
      </c>
      <c r="B351" s="22">
        <v>2932.13213</v>
      </c>
      <c r="C351" s="26">
        <f t="shared" si="5"/>
        <v>7.5904016741052958E-5</v>
      </c>
      <c r="D351" s="27">
        <f>SUM($C$2:C351)</f>
        <v>0.98652743629860573</v>
      </c>
      <c r="E351" s="28" t="str">
        <f>VLOOKUP(D351,Tabla!$B$5:$D$7,3,1)</f>
        <v>C</v>
      </c>
    </row>
    <row r="352" spans="1:5" x14ac:dyDescent="0.25">
      <c r="A352">
        <v>1156</v>
      </c>
      <c r="B352" s="22">
        <v>2927.4610600000005</v>
      </c>
      <c r="C352" s="26">
        <f t="shared" si="5"/>
        <v>7.578309689168771E-5</v>
      </c>
      <c r="D352" s="27">
        <f>SUM($C$2:C352)</f>
        <v>0.98660321939549744</v>
      </c>
      <c r="E352" s="28" t="str">
        <f>VLOOKUP(D352,Tabla!$B$5:$D$7,3,1)</f>
        <v>C</v>
      </c>
    </row>
    <row r="353" spans="1:5" x14ac:dyDescent="0.25">
      <c r="A353">
        <v>1305</v>
      </c>
      <c r="B353" s="22">
        <v>2925.8195600000004</v>
      </c>
      <c r="C353" s="26">
        <f t="shared" si="5"/>
        <v>7.5740603430289559E-5</v>
      </c>
      <c r="D353" s="27">
        <f>SUM($C$2:C353)</f>
        <v>0.98667895999892774</v>
      </c>
      <c r="E353" s="28" t="str">
        <f>VLOOKUP(D353,Tabla!$B$5:$D$7,3,1)</f>
        <v>C</v>
      </c>
    </row>
    <row r="354" spans="1:5" x14ac:dyDescent="0.25">
      <c r="A354">
        <v>1459</v>
      </c>
      <c r="B354" s="22">
        <v>2923.2432099999996</v>
      </c>
      <c r="C354" s="26">
        <f t="shared" si="5"/>
        <v>7.5673909534905364E-5</v>
      </c>
      <c r="D354" s="27">
        <f>SUM($C$2:C354)</f>
        <v>0.98675463390846263</v>
      </c>
      <c r="E354" s="28" t="str">
        <f>VLOOKUP(D354,Tabla!$B$5:$D$7,3,1)</f>
        <v>C</v>
      </c>
    </row>
    <row r="355" spans="1:5" x14ac:dyDescent="0.25">
      <c r="A355">
        <v>1426</v>
      </c>
      <c r="B355" s="22">
        <v>2916.8801799999997</v>
      </c>
      <c r="C355" s="26">
        <f t="shared" si="5"/>
        <v>7.5509189967631345E-5</v>
      </c>
      <c r="D355" s="27">
        <f>SUM($C$2:C355)</f>
        <v>0.98683014309843031</v>
      </c>
      <c r="E355" s="28" t="str">
        <f>VLOOKUP(D355,Tabla!$B$5:$D$7,3,1)</f>
        <v>C</v>
      </c>
    </row>
    <row r="356" spans="1:5" x14ac:dyDescent="0.25">
      <c r="A356">
        <v>1371</v>
      </c>
      <c r="B356" s="22">
        <v>2911.7736599999998</v>
      </c>
      <c r="C356" s="26">
        <f t="shared" si="5"/>
        <v>7.5376997637141617E-5</v>
      </c>
      <c r="D356" s="27">
        <f>SUM($C$2:C356)</f>
        <v>0.98690552009606747</v>
      </c>
      <c r="E356" s="28" t="str">
        <f>VLOOKUP(D356,Tabla!$B$5:$D$7,3,1)</f>
        <v>C</v>
      </c>
    </row>
    <row r="357" spans="1:5" x14ac:dyDescent="0.25">
      <c r="A357">
        <v>1329</v>
      </c>
      <c r="B357" s="22">
        <v>2909.7464199999999</v>
      </c>
      <c r="C357" s="26">
        <f t="shared" si="5"/>
        <v>7.5324518535902028E-5</v>
      </c>
      <c r="D357" s="27">
        <f>SUM($C$2:C357)</f>
        <v>0.98698084461460334</v>
      </c>
      <c r="E357" s="28" t="str">
        <f>VLOOKUP(D357,Tabla!$B$5:$D$7,3,1)</f>
        <v>C</v>
      </c>
    </row>
    <row r="358" spans="1:5" x14ac:dyDescent="0.25">
      <c r="A358">
        <v>1554</v>
      </c>
      <c r="B358" s="22">
        <v>2903.7133800000001</v>
      </c>
      <c r="C358" s="26">
        <f t="shared" si="5"/>
        <v>7.5168341409887106E-5</v>
      </c>
      <c r="D358" s="27">
        <f>SUM($C$2:C358)</f>
        <v>0.9870560129560132</v>
      </c>
      <c r="E358" s="28" t="str">
        <f>VLOOKUP(D358,Tabla!$B$5:$D$7,3,1)</f>
        <v>C</v>
      </c>
    </row>
    <row r="359" spans="1:5" x14ac:dyDescent="0.25">
      <c r="A359">
        <v>1171</v>
      </c>
      <c r="B359" s="22">
        <v>2897.2984500000007</v>
      </c>
      <c r="C359" s="26">
        <f t="shared" si="5"/>
        <v>7.5002278308865589E-5</v>
      </c>
      <c r="D359" s="27">
        <f>SUM($C$2:C359)</f>
        <v>0.98713101523432201</v>
      </c>
      <c r="E359" s="28" t="str">
        <f>VLOOKUP(D359,Tabla!$B$5:$D$7,3,1)</f>
        <v>C</v>
      </c>
    </row>
    <row r="360" spans="1:5" x14ac:dyDescent="0.25">
      <c r="A360">
        <v>1317</v>
      </c>
      <c r="B360" s="22">
        <v>2895.6126700000004</v>
      </c>
      <c r="C360" s="26">
        <f t="shared" si="5"/>
        <v>7.4958638572431962E-5</v>
      </c>
      <c r="D360" s="27">
        <f>SUM($C$2:C360)</f>
        <v>0.98720597387289444</v>
      </c>
      <c r="E360" s="28" t="str">
        <f>VLOOKUP(D360,Tabla!$B$5:$D$7,3,1)</f>
        <v>C</v>
      </c>
    </row>
    <row r="361" spans="1:5" x14ac:dyDescent="0.25">
      <c r="A361">
        <v>1080</v>
      </c>
      <c r="B361" s="22">
        <v>2893.1723999999995</v>
      </c>
      <c r="C361" s="26">
        <f t="shared" si="5"/>
        <v>7.4895467375937221E-5</v>
      </c>
      <c r="D361" s="27">
        <f>SUM($C$2:C361)</f>
        <v>0.98728086934027037</v>
      </c>
      <c r="E361" s="28" t="str">
        <f>VLOOKUP(D361,Tabla!$B$5:$D$7,3,1)</f>
        <v>C</v>
      </c>
    </row>
    <row r="362" spans="1:5" x14ac:dyDescent="0.25">
      <c r="A362">
        <v>1540</v>
      </c>
      <c r="B362" s="22">
        <v>2885.8719599999999</v>
      </c>
      <c r="C362" s="26">
        <f t="shared" si="5"/>
        <v>7.4706481104033781E-5</v>
      </c>
      <c r="D362" s="27">
        <f>SUM($C$2:C362)</f>
        <v>0.98735557582137445</v>
      </c>
      <c r="E362" s="28" t="str">
        <f>VLOOKUP(D362,Tabla!$B$5:$D$7,3,1)</f>
        <v>C</v>
      </c>
    </row>
    <row r="363" spans="1:5" x14ac:dyDescent="0.25">
      <c r="A363">
        <v>1169</v>
      </c>
      <c r="B363" s="22">
        <v>2884.5763199999997</v>
      </c>
      <c r="C363" s="26">
        <f t="shared" si="5"/>
        <v>7.4672940910109977E-5</v>
      </c>
      <c r="D363" s="27">
        <f>SUM($C$2:C363)</f>
        <v>0.98743024876228458</v>
      </c>
      <c r="E363" s="28" t="str">
        <f>VLOOKUP(D363,Tabla!$B$5:$D$7,3,1)</f>
        <v>C</v>
      </c>
    </row>
    <row r="364" spans="1:5" x14ac:dyDescent="0.25">
      <c r="A364">
        <v>1259</v>
      </c>
      <c r="B364" s="22">
        <v>2883.1750000000002</v>
      </c>
      <c r="C364" s="26">
        <f t="shared" si="5"/>
        <v>7.4636664981187379E-5</v>
      </c>
      <c r="D364" s="27">
        <f>SUM($C$2:C364)</f>
        <v>0.98750488542726578</v>
      </c>
      <c r="E364" s="28" t="str">
        <f>VLOOKUP(D364,Tabla!$B$5:$D$7,3,1)</f>
        <v>C</v>
      </c>
    </row>
    <row r="365" spans="1:5" x14ac:dyDescent="0.25">
      <c r="A365">
        <v>1177</v>
      </c>
      <c r="B365" s="22">
        <v>2881.2172599999999</v>
      </c>
      <c r="C365" s="26">
        <f t="shared" si="5"/>
        <v>7.4585985024368839E-5</v>
      </c>
      <c r="D365" s="27">
        <f>SUM($C$2:C365)</f>
        <v>0.98757947141229019</v>
      </c>
      <c r="E365" s="28" t="str">
        <f>VLOOKUP(D365,Tabla!$B$5:$D$7,3,1)</f>
        <v>C</v>
      </c>
    </row>
    <row r="366" spans="1:5" x14ac:dyDescent="0.25">
      <c r="A366">
        <v>1183</v>
      </c>
      <c r="B366" s="22">
        <v>2876.9302900000002</v>
      </c>
      <c r="C366" s="26">
        <f t="shared" si="5"/>
        <v>7.4475008360214099E-5</v>
      </c>
      <c r="D366" s="27">
        <f>SUM($C$2:C366)</f>
        <v>0.98765394642065041</v>
      </c>
      <c r="E366" s="28" t="str">
        <f>VLOOKUP(D366,Tabla!$B$5:$D$7,3,1)</f>
        <v>C</v>
      </c>
    </row>
    <row r="367" spans="1:5" x14ac:dyDescent="0.25">
      <c r="A367">
        <v>1107</v>
      </c>
      <c r="B367" s="22">
        <v>2876.3051900000005</v>
      </c>
      <c r="C367" s="26">
        <f t="shared" si="5"/>
        <v>7.4458826415212587E-5</v>
      </c>
      <c r="D367" s="27">
        <f>SUM($C$2:C367)</f>
        <v>0.98772840524706562</v>
      </c>
      <c r="E367" s="28" t="str">
        <f>VLOOKUP(D367,Tabla!$B$5:$D$7,3,1)</f>
        <v>C</v>
      </c>
    </row>
    <row r="368" spans="1:5" x14ac:dyDescent="0.25">
      <c r="A368">
        <v>1420</v>
      </c>
      <c r="B368" s="22">
        <v>2874.7050799999997</v>
      </c>
      <c r="C368" s="26">
        <f t="shared" si="5"/>
        <v>7.4417404415506321E-5</v>
      </c>
      <c r="D368" s="27">
        <f>SUM($C$2:C368)</f>
        <v>0.98780282265148112</v>
      </c>
      <c r="E368" s="28" t="str">
        <f>VLOOKUP(D368,Tabla!$B$5:$D$7,3,1)</f>
        <v>C</v>
      </c>
    </row>
    <row r="369" spans="1:5" x14ac:dyDescent="0.25">
      <c r="A369">
        <v>1346</v>
      </c>
      <c r="B369" s="22">
        <v>2871.6153800000002</v>
      </c>
      <c r="C369" s="26">
        <f t="shared" si="5"/>
        <v>7.4337421444027886E-5</v>
      </c>
      <c r="D369" s="27">
        <f>SUM($C$2:C369)</f>
        <v>0.98787716007292514</v>
      </c>
      <c r="E369" s="28" t="str">
        <f>VLOOKUP(D369,Tabla!$B$5:$D$7,3,1)</f>
        <v>C</v>
      </c>
    </row>
    <row r="370" spans="1:5" x14ac:dyDescent="0.25">
      <c r="A370">
        <v>1431</v>
      </c>
      <c r="B370" s="22">
        <v>2868.2305999999994</v>
      </c>
      <c r="C370" s="26">
        <f t="shared" si="5"/>
        <v>7.4249799745416091E-5</v>
      </c>
      <c r="D370" s="27">
        <f>SUM($C$2:C370)</f>
        <v>0.98795140987267061</v>
      </c>
      <c r="E370" s="28" t="str">
        <f>VLOOKUP(D370,Tabla!$B$5:$D$7,3,1)</f>
        <v>C</v>
      </c>
    </row>
    <row r="371" spans="1:5" x14ac:dyDescent="0.25">
      <c r="A371">
        <v>1216</v>
      </c>
      <c r="B371" s="22">
        <v>2865.88175</v>
      </c>
      <c r="C371" s="26">
        <f t="shared" si="5"/>
        <v>7.4188995135726767E-5</v>
      </c>
      <c r="D371" s="27">
        <f>SUM($C$2:C371)</f>
        <v>0.98802559886780639</v>
      </c>
      <c r="E371" s="28" t="str">
        <f>VLOOKUP(D371,Tabla!$B$5:$D$7,3,1)</f>
        <v>C</v>
      </c>
    </row>
    <row r="372" spans="1:5" x14ac:dyDescent="0.25">
      <c r="A372">
        <v>1015</v>
      </c>
      <c r="B372" s="22">
        <v>2863.87482</v>
      </c>
      <c r="C372" s="26">
        <f t="shared" si="5"/>
        <v>7.4137041798849645E-5</v>
      </c>
      <c r="D372" s="27">
        <f>SUM($C$2:C372)</f>
        <v>0.9880997359096052</v>
      </c>
      <c r="E372" s="28" t="str">
        <f>VLOOKUP(D372,Tabla!$B$5:$D$7,3,1)</f>
        <v>C</v>
      </c>
    </row>
    <row r="373" spans="1:5" x14ac:dyDescent="0.25">
      <c r="A373">
        <v>1325</v>
      </c>
      <c r="B373" s="22">
        <v>2858.7717599999996</v>
      </c>
      <c r="C373" s="26">
        <f t="shared" si="5"/>
        <v>7.4004939037276396E-5</v>
      </c>
      <c r="D373" s="27">
        <f>SUM($C$2:C373)</f>
        <v>0.98817374084864251</v>
      </c>
      <c r="E373" s="28" t="str">
        <f>VLOOKUP(D373,Tabla!$B$5:$D$7,3,1)</f>
        <v>C</v>
      </c>
    </row>
    <row r="374" spans="1:5" x14ac:dyDescent="0.25">
      <c r="A374">
        <v>1264</v>
      </c>
      <c r="B374" s="22">
        <v>2856.5913099999998</v>
      </c>
      <c r="C374" s="26">
        <f t="shared" si="5"/>
        <v>7.3948493793349747E-5</v>
      </c>
      <c r="D374" s="27">
        <f>SUM($C$2:C374)</f>
        <v>0.9882476893424359</v>
      </c>
      <c r="E374" s="28" t="str">
        <f>VLOOKUP(D374,Tabla!$B$5:$D$7,3,1)</f>
        <v>C</v>
      </c>
    </row>
    <row r="375" spans="1:5" x14ac:dyDescent="0.25">
      <c r="A375">
        <v>1339</v>
      </c>
      <c r="B375" s="22">
        <v>2855.2440799999999</v>
      </c>
      <c r="C375" s="26">
        <f t="shared" si="5"/>
        <v>7.3913618090639158E-5</v>
      </c>
      <c r="D375" s="27">
        <f>SUM($C$2:C375)</f>
        <v>0.98832160296052651</v>
      </c>
      <c r="E375" s="28" t="str">
        <f>VLOOKUP(D375,Tabla!$B$5:$D$7,3,1)</f>
        <v>C</v>
      </c>
    </row>
    <row r="376" spans="1:5" x14ac:dyDescent="0.25">
      <c r="A376">
        <v>1306</v>
      </c>
      <c r="B376" s="22">
        <v>2848.4277400000001</v>
      </c>
      <c r="C376" s="26">
        <f t="shared" si="5"/>
        <v>7.3737163700954921E-5</v>
      </c>
      <c r="D376" s="27">
        <f>SUM($C$2:C376)</f>
        <v>0.98839534012422747</v>
      </c>
      <c r="E376" s="28" t="str">
        <f>VLOOKUP(D376,Tabla!$B$5:$D$7,3,1)</f>
        <v>C</v>
      </c>
    </row>
    <row r="377" spans="1:5" x14ac:dyDescent="0.25">
      <c r="A377">
        <v>1505</v>
      </c>
      <c r="B377" s="22">
        <v>2845.9386</v>
      </c>
      <c r="C377" s="26">
        <f t="shared" si="5"/>
        <v>7.3672727408232046E-5</v>
      </c>
      <c r="D377" s="27">
        <f>SUM($C$2:C377)</f>
        <v>0.98846901285163569</v>
      </c>
      <c r="E377" s="28" t="str">
        <f>VLOOKUP(D377,Tabla!$B$5:$D$7,3,1)</f>
        <v>C</v>
      </c>
    </row>
    <row r="378" spans="1:5" x14ac:dyDescent="0.25">
      <c r="A378">
        <v>1066</v>
      </c>
      <c r="B378" s="22">
        <v>2840.0402100000006</v>
      </c>
      <c r="C378" s="26">
        <f t="shared" si="5"/>
        <v>7.3520035962739379E-5</v>
      </c>
      <c r="D378" s="27">
        <f>SUM($C$2:C378)</f>
        <v>0.98854253288759841</v>
      </c>
      <c r="E378" s="28" t="str">
        <f>VLOOKUP(D378,Tabla!$B$5:$D$7,3,1)</f>
        <v>C</v>
      </c>
    </row>
    <row r="379" spans="1:5" x14ac:dyDescent="0.25">
      <c r="A379">
        <v>1330</v>
      </c>
      <c r="B379" s="22">
        <v>2832.0576900000001</v>
      </c>
      <c r="C379" s="26">
        <f t="shared" si="5"/>
        <v>7.3313392706278812E-5</v>
      </c>
      <c r="D379" s="27">
        <f>SUM($C$2:C379)</f>
        <v>0.98861584628030474</v>
      </c>
      <c r="E379" s="28" t="str">
        <f>VLOOKUP(D379,Tabla!$B$5:$D$7,3,1)</f>
        <v>C</v>
      </c>
    </row>
    <row r="380" spans="1:5" x14ac:dyDescent="0.25">
      <c r="A380">
        <v>1155</v>
      </c>
      <c r="B380" s="22">
        <v>2831.8219199999999</v>
      </c>
      <c r="C380" s="26">
        <f t="shared" si="5"/>
        <v>7.3307289335341352E-5</v>
      </c>
      <c r="D380" s="27">
        <f>SUM($C$2:C380)</f>
        <v>0.98868915356964004</v>
      </c>
      <c r="E380" s="28" t="str">
        <f>VLOOKUP(D380,Tabla!$B$5:$D$7,3,1)</f>
        <v>C</v>
      </c>
    </row>
    <row r="381" spans="1:5" x14ac:dyDescent="0.25">
      <c r="A381">
        <v>1326</v>
      </c>
      <c r="B381" s="22">
        <v>2828.5144599999999</v>
      </c>
      <c r="C381" s="26">
        <f t="shared" si="5"/>
        <v>7.3221669217256706E-5</v>
      </c>
      <c r="D381" s="27">
        <f>SUM($C$2:C381)</f>
        <v>0.98876237523885735</v>
      </c>
      <c r="E381" s="28" t="str">
        <f>VLOOKUP(D381,Tabla!$B$5:$D$7,3,1)</f>
        <v>C</v>
      </c>
    </row>
    <row r="382" spans="1:5" x14ac:dyDescent="0.25">
      <c r="A382">
        <v>1291</v>
      </c>
      <c r="B382" s="22">
        <v>2827.9195</v>
      </c>
      <c r="C382" s="26">
        <f t="shared" si="5"/>
        <v>7.3206267505533624E-5</v>
      </c>
      <c r="D382" s="27">
        <f>SUM($C$2:C382)</f>
        <v>0.98883558150636286</v>
      </c>
      <c r="E382" s="28" t="str">
        <f>VLOOKUP(D382,Tabla!$B$5:$D$7,3,1)</f>
        <v>C</v>
      </c>
    </row>
    <row r="383" spans="1:5" x14ac:dyDescent="0.25">
      <c r="A383">
        <v>1557</v>
      </c>
      <c r="B383" s="22">
        <v>2804.6975399999997</v>
      </c>
      <c r="C383" s="26">
        <f t="shared" si="5"/>
        <v>7.2605121321647268E-5</v>
      </c>
      <c r="D383" s="27">
        <f>SUM($C$2:C383)</f>
        <v>0.98890818662768454</v>
      </c>
      <c r="E383" s="28" t="str">
        <f>VLOOKUP(D383,Tabla!$B$5:$D$7,3,1)</f>
        <v>C</v>
      </c>
    </row>
    <row r="384" spans="1:5" x14ac:dyDescent="0.25">
      <c r="A384">
        <v>1046</v>
      </c>
      <c r="B384" s="22">
        <v>2804.2745399999999</v>
      </c>
      <c r="C384" s="26">
        <f t="shared" si="5"/>
        <v>7.2594171133300391E-5</v>
      </c>
      <c r="D384" s="27">
        <f>SUM($C$2:C384)</f>
        <v>0.98898078079881779</v>
      </c>
      <c r="E384" s="28" t="str">
        <f>VLOOKUP(D384,Tabla!$B$5:$D$7,3,1)</f>
        <v>C</v>
      </c>
    </row>
    <row r="385" spans="1:5" x14ac:dyDescent="0.25">
      <c r="A385">
        <v>1110</v>
      </c>
      <c r="B385" s="22">
        <v>2800.6908100000001</v>
      </c>
      <c r="C385" s="26">
        <f t="shared" si="5"/>
        <v>7.2501399221989752E-5</v>
      </c>
      <c r="D385" s="27">
        <f>SUM($C$2:C385)</f>
        <v>0.98905328219803978</v>
      </c>
      <c r="E385" s="28" t="str">
        <f>VLOOKUP(D385,Tabla!$B$5:$D$7,3,1)</f>
        <v>C</v>
      </c>
    </row>
    <row r="386" spans="1:5" x14ac:dyDescent="0.25">
      <c r="A386">
        <v>1561</v>
      </c>
      <c r="B386" s="22">
        <v>2800.48288</v>
      </c>
      <c r="C386" s="26">
        <f t="shared" si="5"/>
        <v>7.2496016544299518E-5</v>
      </c>
      <c r="D386" s="27">
        <f>SUM($C$2:C386)</f>
        <v>0.98912577821458414</v>
      </c>
      <c r="E386" s="28" t="str">
        <f>VLOOKUP(D386,Tabla!$B$5:$D$7,3,1)</f>
        <v>C</v>
      </c>
    </row>
    <row r="387" spans="1:5" x14ac:dyDescent="0.25">
      <c r="A387">
        <v>1486</v>
      </c>
      <c r="B387" s="22">
        <v>2797.0470399999999</v>
      </c>
      <c r="C387" s="26">
        <f t="shared" ref="C387:C450" si="6">B387/$B$564</f>
        <v>7.2407073056995091E-5</v>
      </c>
      <c r="D387" s="27">
        <f>SUM($C$2:C387)</f>
        <v>0.98919818528764114</v>
      </c>
      <c r="E387" s="28" t="str">
        <f>VLOOKUP(D387,Tabla!$B$5:$D$7,3,1)</f>
        <v>C</v>
      </c>
    </row>
    <row r="388" spans="1:5" x14ac:dyDescent="0.25">
      <c r="A388">
        <v>1034</v>
      </c>
      <c r="B388" s="22">
        <v>2794.8873600000002</v>
      </c>
      <c r="C388" s="26">
        <f t="shared" si="6"/>
        <v>7.2351165485437147E-5</v>
      </c>
      <c r="D388" s="27">
        <f>SUM($C$2:C388)</f>
        <v>0.98927053645312657</v>
      </c>
      <c r="E388" s="28" t="str">
        <f>VLOOKUP(D388,Tabla!$B$5:$D$7,3,1)</f>
        <v>C</v>
      </c>
    </row>
    <row r="389" spans="1:5" x14ac:dyDescent="0.25">
      <c r="A389">
        <v>1021</v>
      </c>
      <c r="B389" s="22">
        <v>2794.5026199999998</v>
      </c>
      <c r="C389" s="26">
        <f t="shared" si="6"/>
        <v>7.2341205732565794E-5</v>
      </c>
      <c r="D389" s="27">
        <f>SUM($C$2:C389)</f>
        <v>0.98934287765885909</v>
      </c>
      <c r="E389" s="28" t="str">
        <f>VLOOKUP(D389,Tabla!$B$5:$D$7,3,1)</f>
        <v>C</v>
      </c>
    </row>
    <row r="390" spans="1:5" x14ac:dyDescent="0.25">
      <c r="A390">
        <v>1555</v>
      </c>
      <c r="B390" s="22">
        <v>2791.84447</v>
      </c>
      <c r="C390" s="26">
        <f t="shared" si="6"/>
        <v>7.2272394283028483E-5</v>
      </c>
      <c r="D390" s="27">
        <f>SUM($C$2:C390)</f>
        <v>0.98941515005314207</v>
      </c>
      <c r="E390" s="28" t="str">
        <f>VLOOKUP(D390,Tabla!$B$5:$D$7,3,1)</f>
        <v>C</v>
      </c>
    </row>
    <row r="391" spans="1:5" x14ac:dyDescent="0.25">
      <c r="A391">
        <v>1447</v>
      </c>
      <c r="B391" s="22">
        <v>2790.2575200000001</v>
      </c>
      <c r="C391" s="26">
        <f t="shared" si="6"/>
        <v>7.2231312955848594E-5</v>
      </c>
      <c r="D391" s="27">
        <f>SUM($C$2:C391)</f>
        <v>0.98948738136609793</v>
      </c>
      <c r="E391" s="28" t="str">
        <f>VLOOKUP(D391,Tabla!$B$5:$D$7,3,1)</f>
        <v>C</v>
      </c>
    </row>
    <row r="392" spans="1:5" x14ac:dyDescent="0.25">
      <c r="A392">
        <v>1436</v>
      </c>
      <c r="B392" s="22">
        <v>2785.6878400000005</v>
      </c>
      <c r="C392" s="26">
        <f t="shared" si="6"/>
        <v>7.2113017786380488E-5</v>
      </c>
      <c r="D392" s="27">
        <f>SUM($C$2:C392)</f>
        <v>0.98955949438388435</v>
      </c>
      <c r="E392" s="28" t="str">
        <f>VLOOKUP(D392,Tabla!$B$5:$D$7,3,1)</f>
        <v>C</v>
      </c>
    </row>
    <row r="393" spans="1:5" x14ac:dyDescent="0.25">
      <c r="A393">
        <v>1258</v>
      </c>
      <c r="B393" s="22">
        <v>2781.9968500000004</v>
      </c>
      <c r="C393" s="26">
        <f t="shared" si="6"/>
        <v>7.201746923865829E-5</v>
      </c>
      <c r="D393" s="27">
        <f>SUM($C$2:C393)</f>
        <v>0.98963151185312304</v>
      </c>
      <c r="E393" s="28" t="str">
        <f>VLOOKUP(D393,Tabla!$B$5:$D$7,3,1)</f>
        <v>C</v>
      </c>
    </row>
    <row r="394" spans="1:5" x14ac:dyDescent="0.25">
      <c r="A394">
        <v>1415</v>
      </c>
      <c r="B394" s="22">
        <v>2781.2006000000001</v>
      </c>
      <c r="C394" s="26">
        <f t="shared" si="6"/>
        <v>7.1996856738726342E-5</v>
      </c>
      <c r="D394" s="27">
        <f>SUM($C$2:C394)</f>
        <v>0.98970350870986179</v>
      </c>
      <c r="E394" s="28" t="str">
        <f>VLOOKUP(D394,Tabla!$B$5:$D$7,3,1)</f>
        <v>C</v>
      </c>
    </row>
    <row r="395" spans="1:5" x14ac:dyDescent="0.25">
      <c r="A395">
        <v>1312</v>
      </c>
      <c r="B395" s="22">
        <v>2779.9934800000001</v>
      </c>
      <c r="C395" s="26">
        <f t="shared" si="6"/>
        <v>7.1965608059394671E-5</v>
      </c>
      <c r="D395" s="27">
        <f>SUM($C$2:C395)</f>
        <v>0.98977547431792123</v>
      </c>
      <c r="E395" s="28" t="str">
        <f>VLOOKUP(D395,Tabla!$B$5:$D$7,3,1)</f>
        <v>C</v>
      </c>
    </row>
    <row r="396" spans="1:5" x14ac:dyDescent="0.25">
      <c r="A396">
        <v>1550</v>
      </c>
      <c r="B396" s="22">
        <v>2777.2683200000006</v>
      </c>
      <c r="C396" s="26">
        <f t="shared" si="6"/>
        <v>7.1895061923991829E-5</v>
      </c>
      <c r="D396" s="27">
        <f>SUM($C$2:C396)</f>
        <v>0.98984736937984519</v>
      </c>
      <c r="E396" s="28" t="str">
        <f>VLOOKUP(D396,Tabla!$B$5:$D$7,3,1)</f>
        <v>C</v>
      </c>
    </row>
    <row r="397" spans="1:5" x14ac:dyDescent="0.25">
      <c r="A397">
        <v>1205</v>
      </c>
      <c r="B397" s="22">
        <v>2774.9441200000001</v>
      </c>
      <c r="C397" s="26">
        <f t="shared" si="6"/>
        <v>7.1834895428115123E-5</v>
      </c>
      <c r="D397" s="27">
        <f>SUM($C$2:C397)</f>
        <v>0.98991920427527336</v>
      </c>
      <c r="E397" s="28" t="str">
        <f>VLOOKUP(D397,Tabla!$B$5:$D$7,3,1)</f>
        <v>C</v>
      </c>
    </row>
    <row r="398" spans="1:5" x14ac:dyDescent="0.25">
      <c r="A398">
        <v>1214</v>
      </c>
      <c r="B398" s="22">
        <v>2772.93804</v>
      </c>
      <c r="C398" s="26">
        <f t="shared" si="6"/>
        <v>7.1782964095162575E-5</v>
      </c>
      <c r="D398" s="27">
        <f>SUM($C$2:C398)</f>
        <v>0.98999098723936851</v>
      </c>
      <c r="E398" s="28" t="str">
        <f>VLOOKUP(D398,Tabla!$B$5:$D$7,3,1)</f>
        <v>C</v>
      </c>
    </row>
    <row r="399" spans="1:5" x14ac:dyDescent="0.25">
      <c r="A399">
        <v>1191</v>
      </c>
      <c r="B399" s="22">
        <v>2762.4306399999996</v>
      </c>
      <c r="C399" s="26">
        <f t="shared" si="6"/>
        <v>7.1510959345668238E-5</v>
      </c>
      <c r="D399" s="27">
        <f>SUM($C$2:C399)</f>
        <v>0.99006249819871417</v>
      </c>
      <c r="E399" s="28" t="str">
        <f>VLOOKUP(D399,Tabla!$B$5:$D$7,3,1)</f>
        <v>C</v>
      </c>
    </row>
    <row r="400" spans="1:5" x14ac:dyDescent="0.25">
      <c r="A400">
        <v>1390</v>
      </c>
      <c r="B400" s="22">
        <v>2753.8613200000004</v>
      </c>
      <c r="C400" s="26">
        <f t="shared" si="6"/>
        <v>7.1289125615160541E-5</v>
      </c>
      <c r="D400" s="27">
        <f>SUM($C$2:C400)</f>
        <v>0.99013378732432933</v>
      </c>
      <c r="E400" s="28" t="str">
        <f>VLOOKUP(D400,Tabla!$B$5:$D$7,3,1)</f>
        <v>C</v>
      </c>
    </row>
    <row r="401" spans="1:5" x14ac:dyDescent="0.25">
      <c r="A401">
        <v>1538</v>
      </c>
      <c r="B401" s="22">
        <v>2747.2414800000006</v>
      </c>
      <c r="C401" s="26">
        <f t="shared" si="6"/>
        <v>7.1117758015098434E-5</v>
      </c>
      <c r="D401" s="27">
        <f>SUM($C$2:C401)</f>
        <v>0.99020490508234438</v>
      </c>
      <c r="E401" s="28" t="str">
        <f>VLOOKUP(D401,Tabla!$B$5:$D$7,3,1)</f>
        <v>C</v>
      </c>
    </row>
    <row r="402" spans="1:5" x14ac:dyDescent="0.25">
      <c r="A402">
        <v>1227</v>
      </c>
      <c r="B402" s="22">
        <v>2745.9309999999996</v>
      </c>
      <c r="C402" s="26">
        <f t="shared" si="6"/>
        <v>7.108383365853852E-5</v>
      </c>
      <c r="D402" s="27">
        <f>SUM($C$2:C402)</f>
        <v>0.99027598891600288</v>
      </c>
      <c r="E402" s="28" t="str">
        <f>VLOOKUP(D402,Tabla!$B$5:$D$7,3,1)</f>
        <v>C</v>
      </c>
    </row>
    <row r="403" spans="1:5" x14ac:dyDescent="0.25">
      <c r="A403">
        <v>1395</v>
      </c>
      <c r="B403" s="22">
        <v>2736.4938400000001</v>
      </c>
      <c r="C403" s="26">
        <f t="shared" si="6"/>
        <v>7.0839534179910338E-5</v>
      </c>
      <c r="D403" s="27">
        <f>SUM($C$2:C403)</f>
        <v>0.99034682845018274</v>
      </c>
      <c r="E403" s="28" t="str">
        <f>VLOOKUP(D403,Tabla!$B$5:$D$7,3,1)</f>
        <v>C</v>
      </c>
    </row>
    <row r="404" spans="1:5" x14ac:dyDescent="0.25">
      <c r="A404">
        <v>1397</v>
      </c>
      <c r="B404" s="22">
        <v>2735.8330699999997</v>
      </c>
      <c r="C404" s="26">
        <f t="shared" si="6"/>
        <v>7.0822428846685804E-5</v>
      </c>
      <c r="D404" s="27">
        <f>SUM($C$2:C404)</f>
        <v>0.99041765087902944</v>
      </c>
      <c r="E404" s="28" t="str">
        <f>VLOOKUP(D404,Tabla!$B$5:$D$7,3,1)</f>
        <v>C</v>
      </c>
    </row>
    <row r="405" spans="1:5" x14ac:dyDescent="0.25">
      <c r="A405">
        <v>1443</v>
      </c>
      <c r="B405" s="22">
        <v>2733.9229999999998</v>
      </c>
      <c r="C405" s="26">
        <f t="shared" si="6"/>
        <v>7.0772982921731332E-5</v>
      </c>
      <c r="D405" s="27">
        <f>SUM($C$2:C405)</f>
        <v>0.99048842386195113</v>
      </c>
      <c r="E405" s="28" t="str">
        <f>VLOOKUP(D405,Tabla!$B$5:$D$7,3,1)</f>
        <v>C</v>
      </c>
    </row>
    <row r="406" spans="1:5" x14ac:dyDescent="0.25">
      <c r="A406">
        <v>1319</v>
      </c>
      <c r="B406" s="22">
        <v>2732.1611199999993</v>
      </c>
      <c r="C406" s="26">
        <f t="shared" si="6"/>
        <v>7.0727373186874065E-5</v>
      </c>
      <c r="D406" s="27">
        <f>SUM($C$2:C406)</f>
        <v>0.99055915123513805</v>
      </c>
      <c r="E406" s="28" t="str">
        <f>VLOOKUP(D406,Tabla!$B$5:$D$7,3,1)</f>
        <v>C</v>
      </c>
    </row>
    <row r="407" spans="1:5" x14ac:dyDescent="0.25">
      <c r="A407">
        <v>1470</v>
      </c>
      <c r="B407" s="22">
        <v>2729.7697899999998</v>
      </c>
      <c r="C407" s="26">
        <f t="shared" si="6"/>
        <v>7.066546889869544E-5</v>
      </c>
      <c r="D407" s="27">
        <f>SUM($C$2:C407)</f>
        <v>0.99062981670403671</v>
      </c>
      <c r="E407" s="28" t="str">
        <f>VLOOKUP(D407,Tabla!$B$5:$D$7,3,1)</f>
        <v>C</v>
      </c>
    </row>
    <row r="408" spans="1:5" x14ac:dyDescent="0.25">
      <c r="A408">
        <v>1422</v>
      </c>
      <c r="B408" s="22">
        <v>2724.5486000000001</v>
      </c>
      <c r="C408" s="26">
        <f t="shared" si="6"/>
        <v>7.0530308109345807E-5</v>
      </c>
      <c r="D408" s="27">
        <f>SUM($C$2:C408)</f>
        <v>0.99070034701214604</v>
      </c>
      <c r="E408" s="28" t="str">
        <f>VLOOKUP(D408,Tabla!$B$5:$D$7,3,1)</f>
        <v>C</v>
      </c>
    </row>
    <row r="409" spans="1:5" x14ac:dyDescent="0.25">
      <c r="A409">
        <v>1480</v>
      </c>
      <c r="B409" s="22">
        <v>2723.1532500000003</v>
      </c>
      <c r="C409" s="26">
        <f t="shared" si="6"/>
        <v>7.0494186725634635E-5</v>
      </c>
      <c r="D409" s="27">
        <f>SUM($C$2:C409)</f>
        <v>0.99077084119887171</v>
      </c>
      <c r="E409" s="28" t="str">
        <f>VLOOKUP(D409,Tabla!$B$5:$D$7,3,1)</f>
        <v>C</v>
      </c>
    </row>
    <row r="410" spans="1:5" x14ac:dyDescent="0.25">
      <c r="A410">
        <v>1151</v>
      </c>
      <c r="B410" s="22">
        <v>2722.4309199999998</v>
      </c>
      <c r="C410" s="26">
        <f t="shared" si="6"/>
        <v>7.0475487790531524E-5</v>
      </c>
      <c r="D410" s="27">
        <f>SUM($C$2:C410)</f>
        <v>0.9908413166866622</v>
      </c>
      <c r="E410" s="28" t="str">
        <f>VLOOKUP(D410,Tabla!$B$5:$D$7,3,1)</f>
        <v>C</v>
      </c>
    </row>
    <row r="411" spans="1:5" x14ac:dyDescent="0.25">
      <c r="A411">
        <v>1211</v>
      </c>
      <c r="B411" s="22">
        <v>2718.4607599999999</v>
      </c>
      <c r="C411" s="26">
        <f t="shared" si="6"/>
        <v>7.0372712377370089E-5</v>
      </c>
      <c r="D411" s="27">
        <f>SUM($C$2:C411)</f>
        <v>0.99091168939903962</v>
      </c>
      <c r="E411" s="28" t="str">
        <f>VLOOKUP(D411,Tabla!$B$5:$D$7,3,1)</f>
        <v>C</v>
      </c>
    </row>
    <row r="412" spans="1:5" x14ac:dyDescent="0.25">
      <c r="A412">
        <v>1320</v>
      </c>
      <c r="B412" s="22">
        <v>2713.2714599999999</v>
      </c>
      <c r="C412" s="26">
        <f t="shared" si="6"/>
        <v>7.0238377123496549E-5</v>
      </c>
      <c r="D412" s="27">
        <f>SUM($C$2:C412)</f>
        <v>0.99098192777616312</v>
      </c>
      <c r="E412" s="28" t="str">
        <f>VLOOKUP(D412,Tabla!$B$5:$D$7,3,1)</f>
        <v>C</v>
      </c>
    </row>
    <row r="413" spans="1:5" x14ac:dyDescent="0.25">
      <c r="A413">
        <v>1471</v>
      </c>
      <c r="B413" s="22">
        <v>2707.8889300000001</v>
      </c>
      <c r="C413" s="26">
        <f t="shared" si="6"/>
        <v>7.0099039730393042E-5</v>
      </c>
      <c r="D413" s="27">
        <f>SUM($C$2:C413)</f>
        <v>0.99105202681589355</v>
      </c>
      <c r="E413" s="28" t="str">
        <f>VLOOKUP(D413,Tabla!$B$5:$D$7,3,1)</f>
        <v>C</v>
      </c>
    </row>
    <row r="414" spans="1:5" x14ac:dyDescent="0.25">
      <c r="A414">
        <v>1255</v>
      </c>
      <c r="B414" s="22">
        <v>2706.7106999999996</v>
      </c>
      <c r="C414" s="26">
        <f t="shared" si="6"/>
        <v>7.0068538925627182E-5</v>
      </c>
      <c r="D414" s="27">
        <f>SUM($C$2:C414)</f>
        <v>0.99112209535481921</v>
      </c>
      <c r="E414" s="28" t="str">
        <f>VLOOKUP(D414,Tabla!$B$5:$D$7,3,1)</f>
        <v>C</v>
      </c>
    </row>
    <row r="415" spans="1:5" x14ac:dyDescent="0.25">
      <c r="A415">
        <v>1333</v>
      </c>
      <c r="B415" s="22">
        <v>2706.2362900000003</v>
      </c>
      <c r="C415" s="26">
        <f t="shared" si="6"/>
        <v>7.0056257888148128E-5</v>
      </c>
      <c r="D415" s="27">
        <f>SUM($C$2:C415)</f>
        <v>0.99119215161270735</v>
      </c>
      <c r="E415" s="28" t="str">
        <f>VLOOKUP(D415,Tabla!$B$5:$D$7,3,1)</f>
        <v>C</v>
      </c>
    </row>
    <row r="416" spans="1:5" x14ac:dyDescent="0.25">
      <c r="A416">
        <v>1351</v>
      </c>
      <c r="B416" s="22">
        <v>2701.4736500000004</v>
      </c>
      <c r="C416" s="26">
        <f t="shared" si="6"/>
        <v>6.9932967568931992E-5</v>
      </c>
      <c r="D416" s="27">
        <f>SUM($C$2:C416)</f>
        <v>0.99126208458027631</v>
      </c>
      <c r="E416" s="28" t="str">
        <f>VLOOKUP(D416,Tabla!$B$5:$D$7,3,1)</f>
        <v>C</v>
      </c>
    </row>
    <row r="417" spans="1:5" x14ac:dyDescent="0.25">
      <c r="A417">
        <v>1308</v>
      </c>
      <c r="B417" s="22">
        <v>2696.16203</v>
      </c>
      <c r="C417" s="26">
        <f t="shared" si="6"/>
        <v>6.979546582087736E-5</v>
      </c>
      <c r="D417" s="27">
        <f>SUM($C$2:C417)</f>
        <v>0.99133188004609718</v>
      </c>
      <c r="E417" s="28" t="str">
        <f>VLOOKUP(D417,Tabla!$B$5:$D$7,3,1)</f>
        <v>C</v>
      </c>
    </row>
    <row r="418" spans="1:5" x14ac:dyDescent="0.25">
      <c r="A418">
        <v>1165</v>
      </c>
      <c r="B418" s="22">
        <v>2690.53881</v>
      </c>
      <c r="C418" s="26">
        <f t="shared" si="6"/>
        <v>6.9649897692943563E-5</v>
      </c>
      <c r="D418" s="27">
        <f>SUM($C$2:C418)</f>
        <v>0.99140152994379016</v>
      </c>
      <c r="E418" s="28" t="str">
        <f>VLOOKUP(D418,Tabla!$B$5:$D$7,3,1)</f>
        <v>C</v>
      </c>
    </row>
    <row r="419" spans="1:5" x14ac:dyDescent="0.25">
      <c r="A419">
        <v>1213</v>
      </c>
      <c r="B419" s="22">
        <v>2685.4204499999996</v>
      </c>
      <c r="C419" s="26">
        <f t="shared" si="6"/>
        <v>6.9517398860727994E-5</v>
      </c>
      <c r="D419" s="27">
        <f>SUM($C$2:C419)</f>
        <v>0.9914710473426509</v>
      </c>
      <c r="E419" s="28" t="str">
        <f>VLOOKUP(D419,Tabla!$B$5:$D$7,3,1)</f>
        <v>C</v>
      </c>
    </row>
    <row r="420" spans="1:5" x14ac:dyDescent="0.25">
      <c r="A420">
        <v>1521</v>
      </c>
      <c r="B420" s="22">
        <v>2682.0694199999998</v>
      </c>
      <c r="C420" s="26">
        <f t="shared" si="6"/>
        <v>6.9430650847356659E-5</v>
      </c>
      <c r="D420" s="27">
        <f>SUM($C$2:C420)</f>
        <v>0.9915404779934982</v>
      </c>
      <c r="E420" s="28" t="str">
        <f>VLOOKUP(D420,Tabla!$B$5:$D$7,3,1)</f>
        <v>C</v>
      </c>
    </row>
    <row r="421" spans="1:5" x14ac:dyDescent="0.25">
      <c r="A421">
        <v>1174</v>
      </c>
      <c r="B421" s="22">
        <v>2681.6993900000002</v>
      </c>
      <c r="C421" s="26">
        <f t="shared" si="6"/>
        <v>6.9421071891815294E-5</v>
      </c>
      <c r="D421" s="27">
        <f>SUM($C$2:C421)</f>
        <v>0.99160989906538999</v>
      </c>
      <c r="E421" s="28" t="str">
        <f>VLOOKUP(D421,Tabla!$B$5:$D$7,3,1)</f>
        <v>C</v>
      </c>
    </row>
    <row r="422" spans="1:5" x14ac:dyDescent="0.25">
      <c r="A422">
        <v>1292</v>
      </c>
      <c r="B422" s="22">
        <v>2681.00828</v>
      </c>
      <c r="C422" s="26">
        <f t="shared" si="6"/>
        <v>6.940318114791832E-5</v>
      </c>
      <c r="D422" s="27">
        <f>SUM($C$2:C422)</f>
        <v>0.99167930224653789</v>
      </c>
      <c r="E422" s="28" t="str">
        <f>VLOOKUP(D422,Tabla!$B$5:$D$7,3,1)</f>
        <v>C</v>
      </c>
    </row>
    <row r="423" spans="1:5" x14ac:dyDescent="0.25">
      <c r="A423">
        <v>1226</v>
      </c>
      <c r="B423" s="22">
        <v>2680.0471499999999</v>
      </c>
      <c r="C423" s="26">
        <f t="shared" si="6"/>
        <v>6.9378300404358397E-5</v>
      </c>
      <c r="D423" s="27">
        <f>SUM($C$2:C423)</f>
        <v>0.99174868054694221</v>
      </c>
      <c r="E423" s="28" t="str">
        <f>VLOOKUP(D423,Tabla!$B$5:$D$7,3,1)</f>
        <v>C</v>
      </c>
    </row>
    <row r="424" spans="1:5" x14ac:dyDescent="0.25">
      <c r="A424">
        <v>1473</v>
      </c>
      <c r="B424" s="22">
        <v>2671.5079399999995</v>
      </c>
      <c r="C424" s="26">
        <f t="shared" si="6"/>
        <v>6.9157246130519993E-5</v>
      </c>
      <c r="D424" s="27">
        <f>SUM($C$2:C424)</f>
        <v>0.99181783779307275</v>
      </c>
      <c r="E424" s="28" t="str">
        <f>VLOOKUP(D424,Tabla!$B$5:$D$7,3,1)</f>
        <v>C</v>
      </c>
    </row>
    <row r="425" spans="1:5" x14ac:dyDescent="0.25">
      <c r="A425">
        <v>1100</v>
      </c>
      <c r="B425" s="22">
        <v>2661.6059599999994</v>
      </c>
      <c r="C425" s="26">
        <f t="shared" si="6"/>
        <v>6.8900913870455853E-5</v>
      </c>
      <c r="D425" s="27">
        <f>SUM($C$2:C425)</f>
        <v>0.99188673870694322</v>
      </c>
      <c r="E425" s="28" t="str">
        <f>VLOOKUP(D425,Tabla!$B$5:$D$7,3,1)</f>
        <v>C</v>
      </c>
    </row>
    <row r="426" spans="1:5" x14ac:dyDescent="0.25">
      <c r="A426">
        <v>1175</v>
      </c>
      <c r="B426" s="22">
        <v>2656.9995999999996</v>
      </c>
      <c r="C426" s="26">
        <f t="shared" si="6"/>
        <v>6.8781669166924947E-5</v>
      </c>
      <c r="D426" s="27">
        <f>SUM($C$2:C426)</f>
        <v>0.99195552037611012</v>
      </c>
      <c r="E426" s="28" t="str">
        <f>VLOOKUP(D426,Tabla!$B$5:$D$7,3,1)</f>
        <v>C</v>
      </c>
    </row>
    <row r="427" spans="1:5" x14ac:dyDescent="0.25">
      <c r="A427">
        <v>1461</v>
      </c>
      <c r="B427" s="22">
        <v>2655.7160399999998</v>
      </c>
      <c r="C427" s="26">
        <f t="shared" si="6"/>
        <v>6.8748441687599825E-5</v>
      </c>
      <c r="D427" s="27">
        <f>SUM($C$2:C427)</f>
        <v>0.99202426881779771</v>
      </c>
      <c r="E427" s="28" t="str">
        <f>VLOOKUP(D427,Tabla!$B$5:$D$7,3,1)</f>
        <v>C</v>
      </c>
    </row>
    <row r="428" spans="1:5" x14ac:dyDescent="0.25">
      <c r="A428">
        <v>1307</v>
      </c>
      <c r="B428" s="22">
        <v>2650.8113400000002</v>
      </c>
      <c r="C428" s="26">
        <f t="shared" si="6"/>
        <v>6.8621473865413101E-5</v>
      </c>
      <c r="D428" s="27">
        <f>SUM($C$2:C428)</f>
        <v>0.99209289029166314</v>
      </c>
      <c r="E428" s="28" t="str">
        <f>VLOOKUP(D428,Tabla!$B$5:$D$7,3,1)</f>
        <v>C</v>
      </c>
    </row>
    <row r="429" spans="1:5" x14ac:dyDescent="0.25">
      <c r="A429">
        <v>1336</v>
      </c>
      <c r="B429" s="22">
        <v>2649.6327800000004</v>
      </c>
      <c r="C429" s="26">
        <f t="shared" si="6"/>
        <v>6.8590964517947124E-5</v>
      </c>
      <c r="D429" s="27">
        <f>SUM($C$2:C429)</f>
        <v>0.99216148125618109</v>
      </c>
      <c r="E429" s="28" t="str">
        <f>VLOOKUP(D429,Tabla!$B$5:$D$7,3,1)</f>
        <v>C</v>
      </c>
    </row>
    <row r="430" spans="1:5" x14ac:dyDescent="0.25">
      <c r="A430">
        <v>1462</v>
      </c>
      <c r="B430" s="22">
        <v>2649.4230699999998</v>
      </c>
      <c r="C430" s="26">
        <f t="shared" si="6"/>
        <v>6.8585535761450119E-5</v>
      </c>
      <c r="D430" s="27">
        <f>SUM($C$2:C430)</f>
        <v>0.99223006679194259</v>
      </c>
      <c r="E430" s="28" t="str">
        <f>VLOOKUP(D430,Tabla!$B$5:$D$7,3,1)</f>
        <v>C</v>
      </c>
    </row>
    <row r="431" spans="1:5" x14ac:dyDescent="0.25">
      <c r="A431">
        <v>1509</v>
      </c>
      <c r="B431" s="22">
        <v>2643.6372099999999</v>
      </c>
      <c r="C431" s="26">
        <f t="shared" si="6"/>
        <v>6.8435757376701344E-5</v>
      </c>
      <c r="D431" s="27">
        <f>SUM($C$2:C431)</f>
        <v>0.99229850254931928</v>
      </c>
      <c r="E431" s="28" t="str">
        <f>VLOOKUP(D431,Tabla!$B$5:$D$7,3,1)</f>
        <v>C</v>
      </c>
    </row>
    <row r="432" spans="1:5" x14ac:dyDescent="0.25">
      <c r="A432">
        <v>1058</v>
      </c>
      <c r="B432" s="22">
        <v>2639.44634</v>
      </c>
      <c r="C432" s="26">
        <f t="shared" si="6"/>
        <v>6.832726845037197E-5</v>
      </c>
      <c r="D432" s="27">
        <f>SUM($C$2:C432)</f>
        <v>0.99236682981776969</v>
      </c>
      <c r="E432" s="28" t="str">
        <f>VLOOKUP(D432,Tabla!$B$5:$D$7,3,1)</f>
        <v>C</v>
      </c>
    </row>
    <row r="433" spans="1:5" x14ac:dyDescent="0.25">
      <c r="A433">
        <v>1071</v>
      </c>
      <c r="B433" s="22">
        <v>2637.1662700000002</v>
      </c>
      <c r="C433" s="26">
        <f t="shared" si="6"/>
        <v>6.8268244346485229E-5</v>
      </c>
      <c r="D433" s="27">
        <f>SUM($C$2:C433)</f>
        <v>0.99243509806211616</v>
      </c>
      <c r="E433" s="28" t="str">
        <f>VLOOKUP(D433,Tabla!$B$5:$D$7,3,1)</f>
        <v>C</v>
      </c>
    </row>
    <row r="434" spans="1:5" x14ac:dyDescent="0.25">
      <c r="A434">
        <v>1496</v>
      </c>
      <c r="B434" s="22">
        <v>2635.4018500000002</v>
      </c>
      <c r="C434" s="26">
        <f t="shared" si="6"/>
        <v>6.8222568858723959E-5</v>
      </c>
      <c r="D434" s="27">
        <f>SUM($C$2:C434)</f>
        <v>0.99250332063097491</v>
      </c>
      <c r="E434" s="28" t="str">
        <f>VLOOKUP(D434,Tabla!$B$5:$D$7,3,1)</f>
        <v>C</v>
      </c>
    </row>
    <row r="435" spans="1:5" x14ac:dyDescent="0.25">
      <c r="A435">
        <v>1456</v>
      </c>
      <c r="B435" s="22">
        <v>2634.9920499999998</v>
      </c>
      <c r="C435" s="26">
        <f t="shared" si="6"/>
        <v>6.8211960378382209E-5</v>
      </c>
      <c r="D435" s="27">
        <f>SUM($C$2:C435)</f>
        <v>0.99257153259135333</v>
      </c>
      <c r="E435" s="28" t="str">
        <f>VLOOKUP(D435,Tabla!$B$5:$D$7,3,1)</f>
        <v>C</v>
      </c>
    </row>
    <row r="436" spans="1:5" x14ac:dyDescent="0.25">
      <c r="A436">
        <v>1138</v>
      </c>
      <c r="B436" s="22">
        <v>2630.29126</v>
      </c>
      <c r="C436" s="26">
        <f t="shared" si="6"/>
        <v>6.8090271168265963E-5</v>
      </c>
      <c r="D436" s="27">
        <f>SUM($C$2:C436)</f>
        <v>0.99263962286252161</v>
      </c>
      <c r="E436" s="28" t="str">
        <f>VLOOKUP(D436,Tabla!$B$5:$D$7,3,1)</f>
        <v>C</v>
      </c>
    </row>
    <row r="437" spans="1:5" x14ac:dyDescent="0.25">
      <c r="A437">
        <v>1009</v>
      </c>
      <c r="B437" s="22">
        <v>2630.0759400000002</v>
      </c>
      <c r="C437" s="26">
        <f t="shared" si="6"/>
        <v>6.8084697185866798E-5</v>
      </c>
      <c r="D437" s="27">
        <f>SUM($C$2:C437)</f>
        <v>0.9927077075597075</v>
      </c>
      <c r="E437" s="28" t="str">
        <f>VLOOKUP(D437,Tabla!$B$5:$D$7,3,1)</f>
        <v>C</v>
      </c>
    </row>
    <row r="438" spans="1:5" x14ac:dyDescent="0.25">
      <c r="A438">
        <v>1304</v>
      </c>
      <c r="B438" s="22">
        <v>2626.80564</v>
      </c>
      <c r="C438" s="26">
        <f t="shared" si="6"/>
        <v>6.8000039027590593E-5</v>
      </c>
      <c r="D438" s="27">
        <f>SUM($C$2:C438)</f>
        <v>0.99277570759873512</v>
      </c>
      <c r="E438" s="28" t="str">
        <f>VLOOKUP(D438,Tabla!$B$5:$D$7,3,1)</f>
        <v>C</v>
      </c>
    </row>
    <row r="439" spans="1:5" x14ac:dyDescent="0.25">
      <c r="A439">
        <v>1442</v>
      </c>
      <c r="B439" s="22">
        <v>2622.2070800000001</v>
      </c>
      <c r="C439" s="26">
        <f t="shared" si="6"/>
        <v>6.7880996242426357E-5</v>
      </c>
      <c r="D439" s="27">
        <f>SUM($C$2:C439)</f>
        <v>0.99284358859497757</v>
      </c>
      <c r="E439" s="28" t="str">
        <f>VLOOKUP(D439,Tabla!$B$5:$D$7,3,1)</f>
        <v>C</v>
      </c>
    </row>
    <row r="440" spans="1:5" x14ac:dyDescent="0.25">
      <c r="A440">
        <v>1432</v>
      </c>
      <c r="B440" s="22">
        <v>2620.86517</v>
      </c>
      <c r="C440" s="26">
        <f t="shared" si="6"/>
        <v>6.784625825839663E-5</v>
      </c>
      <c r="D440" s="27">
        <f>SUM($C$2:C440)</f>
        <v>0.99291143485323596</v>
      </c>
      <c r="E440" s="28" t="str">
        <f>VLOOKUP(D440,Tabla!$B$5:$D$7,3,1)</f>
        <v>C</v>
      </c>
    </row>
    <row r="441" spans="1:5" x14ac:dyDescent="0.25">
      <c r="A441">
        <v>1355</v>
      </c>
      <c r="B441" s="22">
        <v>2617.8206600000003</v>
      </c>
      <c r="C441" s="26">
        <f t="shared" si="6"/>
        <v>6.7767445119096438E-5</v>
      </c>
      <c r="D441" s="27">
        <f>SUM($C$2:C441)</f>
        <v>0.99297920229835501</v>
      </c>
      <c r="E441" s="28" t="str">
        <f>VLOOKUP(D441,Tabla!$B$5:$D$7,3,1)</f>
        <v>C</v>
      </c>
    </row>
    <row r="442" spans="1:5" x14ac:dyDescent="0.25">
      <c r="A442">
        <v>1267</v>
      </c>
      <c r="B442" s="22">
        <v>2615.76341</v>
      </c>
      <c r="C442" s="26">
        <f t="shared" si="6"/>
        <v>6.7714189149884512E-5</v>
      </c>
      <c r="D442" s="27">
        <f>SUM($C$2:C442)</f>
        <v>0.99304691648750487</v>
      </c>
      <c r="E442" s="28" t="str">
        <f>VLOOKUP(D442,Tabla!$B$5:$D$7,3,1)</f>
        <v>C</v>
      </c>
    </row>
    <row r="443" spans="1:5" x14ac:dyDescent="0.25">
      <c r="A443">
        <v>1215</v>
      </c>
      <c r="B443" s="22">
        <v>2609.4153999999999</v>
      </c>
      <c r="C443" s="26">
        <f t="shared" si="6"/>
        <v>6.754985840490121E-5</v>
      </c>
      <c r="D443" s="27">
        <f>SUM($C$2:C443)</f>
        <v>0.99311446634590972</v>
      </c>
      <c r="E443" s="28" t="str">
        <f>VLOOKUP(D443,Tabla!$B$5:$D$7,3,1)</f>
        <v>C</v>
      </c>
    </row>
    <row r="444" spans="1:5" x14ac:dyDescent="0.25">
      <c r="A444">
        <v>1167</v>
      </c>
      <c r="B444" s="22">
        <v>2608.6022000000003</v>
      </c>
      <c r="C444" s="26">
        <f t="shared" si="6"/>
        <v>6.7528807120826304E-5</v>
      </c>
      <c r="D444" s="27">
        <f>SUM($C$2:C444)</f>
        <v>0.99318199515303052</v>
      </c>
      <c r="E444" s="28" t="str">
        <f>VLOOKUP(D444,Tabla!$B$5:$D$7,3,1)</f>
        <v>C</v>
      </c>
    </row>
    <row r="445" spans="1:5" x14ac:dyDescent="0.25">
      <c r="A445">
        <v>1108</v>
      </c>
      <c r="B445" s="22">
        <v>2607.3823600000001</v>
      </c>
      <c r="C445" s="26">
        <f t="shared" si="6"/>
        <v>6.749722915923512E-5</v>
      </c>
      <c r="D445" s="27">
        <f>SUM($C$2:C445)</f>
        <v>0.99324949238218974</v>
      </c>
      <c r="E445" s="28" t="str">
        <f>VLOOKUP(D445,Tabla!$B$5:$D$7,3,1)</f>
        <v>C</v>
      </c>
    </row>
    <row r="446" spans="1:5" x14ac:dyDescent="0.25">
      <c r="A446">
        <v>1136</v>
      </c>
      <c r="B446" s="22">
        <v>2601.1480799999999</v>
      </c>
      <c r="C446" s="26">
        <f t="shared" si="6"/>
        <v>6.7335842539359832E-5</v>
      </c>
      <c r="D446" s="27">
        <f>SUM($C$2:C446)</f>
        <v>0.99331682822472911</v>
      </c>
      <c r="E446" s="28" t="str">
        <f>VLOOKUP(D446,Tabla!$B$5:$D$7,3,1)</f>
        <v>C</v>
      </c>
    </row>
    <row r="447" spans="1:5" x14ac:dyDescent="0.25">
      <c r="A447">
        <v>1162</v>
      </c>
      <c r="B447" s="22">
        <v>2573.7046399999995</v>
      </c>
      <c r="C447" s="26">
        <f t="shared" si="6"/>
        <v>6.6625415028989725E-5</v>
      </c>
      <c r="D447" s="27">
        <f>SUM($C$2:C447)</f>
        <v>0.99338345363975811</v>
      </c>
      <c r="E447" s="28" t="str">
        <f>VLOOKUP(D447,Tabla!$B$5:$D$7,3,1)</f>
        <v>C</v>
      </c>
    </row>
    <row r="448" spans="1:5" x14ac:dyDescent="0.25">
      <c r="A448">
        <v>1027</v>
      </c>
      <c r="B448" s="22">
        <v>2564.0954099999999</v>
      </c>
      <c r="C448" s="26">
        <f t="shared" si="6"/>
        <v>6.6376661179418618E-5</v>
      </c>
      <c r="D448" s="27">
        <f>SUM($C$2:C448)</f>
        <v>0.99344983030093748</v>
      </c>
      <c r="E448" s="28" t="str">
        <f>VLOOKUP(D448,Tabla!$B$5:$D$7,3,1)</f>
        <v>C</v>
      </c>
    </row>
    <row r="449" spans="1:5" x14ac:dyDescent="0.25">
      <c r="A449">
        <v>1548</v>
      </c>
      <c r="B449" s="22">
        <v>2563.34328</v>
      </c>
      <c r="C449" s="26">
        <f t="shared" si="6"/>
        <v>6.6357190812606941E-5</v>
      </c>
      <c r="D449" s="27">
        <f>SUM($C$2:C449)</f>
        <v>0.99351618749175008</v>
      </c>
      <c r="E449" s="28" t="str">
        <f>VLOOKUP(D449,Tabla!$B$5:$D$7,3,1)</f>
        <v>C</v>
      </c>
    </row>
    <row r="450" spans="1:5" x14ac:dyDescent="0.25">
      <c r="A450">
        <v>1170</v>
      </c>
      <c r="B450" s="22">
        <v>2559.9792800000005</v>
      </c>
      <c r="C450" s="26">
        <f t="shared" si="6"/>
        <v>6.6270107045233572E-5</v>
      </c>
      <c r="D450" s="27">
        <f>SUM($C$2:C450)</f>
        <v>0.99358245759879527</v>
      </c>
      <c r="E450" s="28" t="str">
        <f>VLOOKUP(D450,Tabla!$B$5:$D$7,3,1)</f>
        <v>C</v>
      </c>
    </row>
    <row r="451" spans="1:5" x14ac:dyDescent="0.25">
      <c r="A451">
        <v>1549</v>
      </c>
      <c r="B451" s="22">
        <v>2559.4854</v>
      </c>
      <c r="C451" s="26">
        <f t="shared" ref="C451:C514" si="7">B451/$B$564</f>
        <v>6.6257321988446891E-5</v>
      </c>
      <c r="D451" s="27">
        <f>SUM($C$2:C451)</f>
        <v>0.99364871492078366</v>
      </c>
      <c r="E451" s="28" t="str">
        <f>VLOOKUP(D451,Tabla!$B$5:$D$7,3,1)</f>
        <v>C</v>
      </c>
    </row>
    <row r="452" spans="1:5" x14ac:dyDescent="0.25">
      <c r="A452">
        <v>1257</v>
      </c>
      <c r="B452" s="22">
        <v>2553.9315000000001</v>
      </c>
      <c r="C452" s="26">
        <f t="shared" si="7"/>
        <v>6.6113548345279552E-5</v>
      </c>
      <c r="D452" s="27">
        <f>SUM($C$2:C452)</f>
        <v>0.99371482846912895</v>
      </c>
      <c r="E452" s="28" t="str">
        <f>VLOOKUP(D452,Tabla!$B$5:$D$7,3,1)</f>
        <v>C</v>
      </c>
    </row>
    <row r="453" spans="1:5" x14ac:dyDescent="0.25">
      <c r="A453">
        <v>1485</v>
      </c>
      <c r="B453" s="22">
        <v>2538.7930999999999</v>
      </c>
      <c r="C453" s="26">
        <f t="shared" si="7"/>
        <v>6.5721661037311345E-5</v>
      </c>
      <c r="D453" s="27">
        <f>SUM($C$2:C453)</f>
        <v>0.99378055013016631</v>
      </c>
      <c r="E453" s="28" t="str">
        <f>VLOOKUP(D453,Tabla!$B$5:$D$7,3,1)</f>
        <v>C</v>
      </c>
    </row>
    <row r="454" spans="1:5" x14ac:dyDescent="0.25">
      <c r="A454">
        <v>1032</v>
      </c>
      <c r="B454" s="22">
        <v>2533.6509999999994</v>
      </c>
      <c r="C454" s="26">
        <f t="shared" si="7"/>
        <v>6.5588547648425899E-5</v>
      </c>
      <c r="D454" s="27">
        <f>SUM($C$2:C454)</f>
        <v>0.99384613867781468</v>
      </c>
      <c r="E454" s="28" t="str">
        <f>VLOOKUP(D454,Tabla!$B$5:$D$7,3,1)</f>
        <v>C</v>
      </c>
    </row>
    <row r="455" spans="1:5" x14ac:dyDescent="0.25">
      <c r="A455">
        <v>1357</v>
      </c>
      <c r="B455" s="22">
        <v>2527.83716</v>
      </c>
      <c r="C455" s="26">
        <f t="shared" si="7"/>
        <v>6.5438044946254095E-5</v>
      </c>
      <c r="D455" s="27">
        <f>SUM($C$2:C455)</f>
        <v>0.99391157672276098</v>
      </c>
      <c r="E455" s="28" t="str">
        <f>VLOOKUP(D455,Tabla!$B$5:$D$7,3,1)</f>
        <v>C</v>
      </c>
    </row>
    <row r="456" spans="1:5" x14ac:dyDescent="0.25">
      <c r="A456">
        <v>1204</v>
      </c>
      <c r="B456" s="22">
        <v>2520.6553399999998</v>
      </c>
      <c r="C456" s="26">
        <f t="shared" si="7"/>
        <v>6.5252129386742373E-5</v>
      </c>
      <c r="D456" s="27">
        <f>SUM($C$2:C456)</f>
        <v>0.99397682885214778</v>
      </c>
      <c r="E456" s="28" t="str">
        <f>VLOOKUP(D456,Tabla!$B$5:$D$7,3,1)</f>
        <v>C</v>
      </c>
    </row>
    <row r="457" spans="1:5" x14ac:dyDescent="0.25">
      <c r="A457">
        <v>1061</v>
      </c>
      <c r="B457" s="22">
        <v>2519.9538000000002</v>
      </c>
      <c r="C457" s="26">
        <f t="shared" si="7"/>
        <v>6.5233968641747409E-5</v>
      </c>
      <c r="D457" s="27">
        <f>SUM($C$2:C457)</f>
        <v>0.99404206282078955</v>
      </c>
      <c r="E457" s="28" t="str">
        <f>VLOOKUP(D457,Tabla!$B$5:$D$7,3,1)</f>
        <v>C</v>
      </c>
    </row>
    <row r="458" spans="1:5" x14ac:dyDescent="0.25">
      <c r="A458">
        <v>1245</v>
      </c>
      <c r="B458" s="22">
        <v>2516.2337899999998</v>
      </c>
      <c r="C458" s="26">
        <f t="shared" si="7"/>
        <v>6.513766885415328E-5</v>
      </c>
      <c r="D458" s="27">
        <f>SUM($C$2:C458)</f>
        <v>0.99410720048964374</v>
      </c>
      <c r="E458" s="28" t="str">
        <f>VLOOKUP(D458,Tabla!$B$5:$D$7,3,1)</f>
        <v>C</v>
      </c>
    </row>
    <row r="459" spans="1:5" x14ac:dyDescent="0.25">
      <c r="A459">
        <v>1113</v>
      </c>
      <c r="B459" s="22">
        <v>2515.0725200000002</v>
      </c>
      <c r="C459" s="26">
        <f t="shared" si="7"/>
        <v>6.5107607092400113E-5</v>
      </c>
      <c r="D459" s="27">
        <f>SUM($C$2:C459)</f>
        <v>0.99417230809673618</v>
      </c>
      <c r="E459" s="28" t="str">
        <f>VLOOKUP(D459,Tabla!$B$5:$D$7,3,1)</f>
        <v>C</v>
      </c>
    </row>
    <row r="460" spans="1:5" x14ac:dyDescent="0.25">
      <c r="A460">
        <v>1036</v>
      </c>
      <c r="B460" s="22">
        <v>2505.8905600000003</v>
      </c>
      <c r="C460" s="26">
        <f t="shared" si="7"/>
        <v>6.4869913968538173E-5</v>
      </c>
      <c r="D460" s="27">
        <f>SUM($C$2:C460)</f>
        <v>0.99423717801070477</v>
      </c>
      <c r="E460" s="28" t="str">
        <f>VLOOKUP(D460,Tabla!$B$5:$D$7,3,1)</f>
        <v>C</v>
      </c>
    </row>
    <row r="461" spans="1:5" x14ac:dyDescent="0.25">
      <c r="A461">
        <v>1493</v>
      </c>
      <c r="B461" s="22">
        <v>2499.4860799999997</v>
      </c>
      <c r="C461" s="26">
        <f t="shared" si="7"/>
        <v>6.4704121386354035E-5</v>
      </c>
      <c r="D461" s="27">
        <f>SUM($C$2:C461)</f>
        <v>0.99430188213209114</v>
      </c>
      <c r="E461" s="28" t="str">
        <f>VLOOKUP(D461,Tabla!$B$5:$D$7,3,1)</f>
        <v>C</v>
      </c>
    </row>
    <row r="462" spans="1:5" x14ac:dyDescent="0.25">
      <c r="A462">
        <v>1481</v>
      </c>
      <c r="B462" s="22">
        <v>2498.7830399999998</v>
      </c>
      <c r="C462" s="26">
        <f t="shared" si="7"/>
        <v>6.468592181090393E-5</v>
      </c>
      <c r="D462" s="27">
        <f>SUM($C$2:C462)</f>
        <v>0.994366568053902</v>
      </c>
      <c r="E462" s="28" t="str">
        <f>VLOOKUP(D462,Tabla!$B$5:$D$7,3,1)</f>
        <v>C</v>
      </c>
    </row>
    <row r="463" spans="1:5" x14ac:dyDescent="0.25">
      <c r="A463">
        <v>1124</v>
      </c>
      <c r="B463" s="22">
        <v>2497.4707500000004</v>
      </c>
      <c r="C463" s="26">
        <f t="shared" si="7"/>
        <v>6.4651950598928202E-5</v>
      </c>
      <c r="D463" s="27">
        <f>SUM($C$2:C463)</f>
        <v>0.9944312200045009</v>
      </c>
      <c r="E463" s="28" t="str">
        <f>VLOOKUP(D463,Tabla!$B$5:$D$7,3,1)</f>
        <v>C</v>
      </c>
    </row>
    <row r="464" spans="1:5" x14ac:dyDescent="0.25">
      <c r="A464">
        <v>1411</v>
      </c>
      <c r="B464" s="22">
        <v>2471.5506700000001</v>
      </c>
      <c r="C464" s="26">
        <f t="shared" si="7"/>
        <v>6.3980958263310141E-5</v>
      </c>
      <c r="D464" s="27">
        <f>SUM($C$2:C464)</f>
        <v>0.99449520096276423</v>
      </c>
      <c r="E464" s="28" t="str">
        <f>VLOOKUP(D464,Tabla!$B$5:$D$7,3,1)</f>
        <v>C</v>
      </c>
    </row>
    <row r="465" spans="1:5" x14ac:dyDescent="0.25">
      <c r="A465">
        <v>1145</v>
      </c>
      <c r="B465" s="22">
        <v>2468.3339999999998</v>
      </c>
      <c r="C465" s="26">
        <f t="shared" si="7"/>
        <v>6.3897688423239708E-5</v>
      </c>
      <c r="D465" s="27">
        <f>SUM($C$2:C465)</f>
        <v>0.99455909865118741</v>
      </c>
      <c r="E465" s="28" t="str">
        <f>VLOOKUP(D465,Tabla!$B$5:$D$7,3,1)</f>
        <v>C</v>
      </c>
    </row>
    <row r="466" spans="1:5" x14ac:dyDescent="0.25">
      <c r="A466">
        <v>1224</v>
      </c>
      <c r="B466" s="22">
        <v>2455.3793300000002</v>
      </c>
      <c r="C466" s="26">
        <f t="shared" si="7"/>
        <v>6.3562331268460063E-5</v>
      </c>
      <c r="D466" s="27">
        <f>SUM($C$2:C466)</f>
        <v>0.99462266098245589</v>
      </c>
      <c r="E466" s="28" t="str">
        <f>VLOOKUP(D466,Tabla!$B$5:$D$7,3,1)</f>
        <v>C</v>
      </c>
    </row>
    <row r="467" spans="1:5" x14ac:dyDescent="0.25">
      <c r="A467">
        <v>1109</v>
      </c>
      <c r="B467" s="22">
        <v>2454.1674700000003</v>
      </c>
      <c r="C467" s="26">
        <f t="shared" si="7"/>
        <v>6.3530959884890184E-5</v>
      </c>
      <c r="D467" s="27">
        <f>SUM($C$2:C467)</f>
        <v>0.99468619194234076</v>
      </c>
      <c r="E467" s="28" t="str">
        <f>VLOOKUP(D467,Tabla!$B$5:$D$7,3,1)</f>
        <v>C</v>
      </c>
    </row>
    <row r="468" spans="1:5" x14ac:dyDescent="0.25">
      <c r="A468">
        <v>1199</v>
      </c>
      <c r="B468" s="22">
        <v>2450.2430399999998</v>
      </c>
      <c r="C468" s="26">
        <f t="shared" si="7"/>
        <v>6.3429368282870826E-5</v>
      </c>
      <c r="D468" s="27">
        <f>SUM($C$2:C468)</f>
        <v>0.99474962131062361</v>
      </c>
      <c r="E468" s="28" t="str">
        <f>VLOOKUP(D468,Tabla!$B$5:$D$7,3,1)</f>
        <v>C</v>
      </c>
    </row>
    <row r="469" spans="1:5" x14ac:dyDescent="0.25">
      <c r="A469">
        <v>1536</v>
      </c>
      <c r="B469" s="22">
        <v>2438.7156699999996</v>
      </c>
      <c r="C469" s="26">
        <f t="shared" si="7"/>
        <v>6.3130959600496639E-5</v>
      </c>
      <c r="D469" s="27">
        <f>SUM($C$2:C469)</f>
        <v>0.99481275227022414</v>
      </c>
      <c r="E469" s="28" t="str">
        <f>VLOOKUP(D469,Tabla!$B$5:$D$7,3,1)</f>
        <v>C</v>
      </c>
    </row>
    <row r="470" spans="1:5" x14ac:dyDescent="0.25">
      <c r="A470">
        <v>1562</v>
      </c>
      <c r="B470" s="22">
        <v>2435.6153400000003</v>
      </c>
      <c r="C470" s="26">
        <f t="shared" si="7"/>
        <v>6.3050701450526178E-5</v>
      </c>
      <c r="D470" s="27">
        <f>SUM($C$2:C470)</f>
        <v>0.99487580297167466</v>
      </c>
      <c r="E470" s="28" t="str">
        <f>VLOOKUP(D470,Tabla!$B$5:$D$7,3,1)</f>
        <v>C</v>
      </c>
    </row>
    <row r="471" spans="1:5" x14ac:dyDescent="0.25">
      <c r="A471">
        <v>1507</v>
      </c>
      <c r="B471" s="22">
        <v>2433.9190000000003</v>
      </c>
      <c r="C471" s="26">
        <f t="shared" si="7"/>
        <v>6.3006788347688439E-5</v>
      </c>
      <c r="D471" s="27">
        <f>SUM($C$2:C471)</f>
        <v>0.99493880976002236</v>
      </c>
      <c r="E471" s="28" t="str">
        <f>VLOOKUP(D471,Tabla!$B$5:$D$7,3,1)</f>
        <v>C</v>
      </c>
    </row>
    <row r="472" spans="1:5" x14ac:dyDescent="0.25">
      <c r="A472">
        <v>1458</v>
      </c>
      <c r="B472" s="22">
        <v>2432.8531200000002</v>
      </c>
      <c r="C472" s="26">
        <f t="shared" si="7"/>
        <v>6.2979195944011892E-5</v>
      </c>
      <c r="D472" s="27">
        <f>SUM($C$2:C472)</f>
        <v>0.99500178895596636</v>
      </c>
      <c r="E472" s="28" t="str">
        <f>VLOOKUP(D472,Tabla!$B$5:$D$7,3,1)</f>
        <v>C</v>
      </c>
    </row>
    <row r="473" spans="1:5" x14ac:dyDescent="0.25">
      <c r="A473">
        <v>1285</v>
      </c>
      <c r="B473" s="22">
        <v>2428.2031200000001</v>
      </c>
      <c r="C473" s="26">
        <f t="shared" si="7"/>
        <v>6.2858821533106368E-5</v>
      </c>
      <c r="D473" s="27">
        <f>SUM($C$2:C473)</f>
        <v>0.99506464777749948</v>
      </c>
      <c r="E473" s="28" t="str">
        <f>VLOOKUP(D473,Tabla!$B$5:$D$7,3,1)</f>
        <v>C</v>
      </c>
    </row>
    <row r="474" spans="1:5" x14ac:dyDescent="0.25">
      <c r="A474">
        <v>1247</v>
      </c>
      <c r="B474" s="22">
        <v>2425.0930200000003</v>
      </c>
      <c r="C474" s="26">
        <f t="shared" si="7"/>
        <v>6.2778310467438136E-5</v>
      </c>
      <c r="D474" s="27">
        <f>SUM($C$2:C474)</f>
        <v>0.99512742608796689</v>
      </c>
      <c r="E474" s="28" t="str">
        <f>VLOOKUP(D474,Tabla!$B$5:$D$7,3,1)</f>
        <v>C</v>
      </c>
    </row>
    <row r="475" spans="1:5" x14ac:dyDescent="0.25">
      <c r="A475">
        <v>1172</v>
      </c>
      <c r="B475" s="22">
        <v>2418.37374</v>
      </c>
      <c r="C475" s="26">
        <f t="shared" si="7"/>
        <v>6.2604368667070558E-5</v>
      </c>
      <c r="D475" s="27">
        <f>SUM($C$2:C475)</f>
        <v>0.99519003045663401</v>
      </c>
      <c r="E475" s="28" t="str">
        <f>VLOOKUP(D475,Tabla!$B$5:$D$7,3,1)</f>
        <v>C</v>
      </c>
    </row>
    <row r="476" spans="1:5" x14ac:dyDescent="0.25">
      <c r="A476">
        <v>1331</v>
      </c>
      <c r="B476" s="22">
        <v>2409.9790599999997</v>
      </c>
      <c r="C476" s="26">
        <f t="shared" si="7"/>
        <v>6.2387055837018858E-5</v>
      </c>
      <c r="D476" s="27">
        <f>SUM($C$2:C476)</f>
        <v>0.99525241751247107</v>
      </c>
      <c r="E476" s="28" t="str">
        <f>VLOOKUP(D476,Tabla!$B$5:$D$7,3,1)</f>
        <v>C</v>
      </c>
    </row>
    <row r="477" spans="1:5" x14ac:dyDescent="0.25">
      <c r="A477">
        <v>1011</v>
      </c>
      <c r="B477" s="22">
        <v>2406.9843200000005</v>
      </c>
      <c r="C477" s="26">
        <f t="shared" si="7"/>
        <v>6.2309531092219914E-5</v>
      </c>
      <c r="D477" s="27">
        <f>SUM($C$2:C477)</f>
        <v>0.99531472704356327</v>
      </c>
      <c r="E477" s="28" t="str">
        <f>VLOOKUP(D477,Tabla!$B$5:$D$7,3,1)</f>
        <v>C</v>
      </c>
    </row>
    <row r="478" spans="1:5" x14ac:dyDescent="0.25">
      <c r="A478">
        <v>1343</v>
      </c>
      <c r="B478" s="22">
        <v>2402.3586399999995</v>
      </c>
      <c r="C478" s="26">
        <f t="shared" si="7"/>
        <v>6.2189786252426891E-5</v>
      </c>
      <c r="D478" s="27">
        <f>SUM($C$2:C478)</f>
        <v>0.99537691682981566</v>
      </c>
      <c r="E478" s="28" t="str">
        <f>VLOOKUP(D478,Tabla!$B$5:$D$7,3,1)</f>
        <v>C</v>
      </c>
    </row>
    <row r="479" spans="1:5" x14ac:dyDescent="0.25">
      <c r="A479">
        <v>1364</v>
      </c>
      <c r="B479" s="22">
        <v>2401.1392000000005</v>
      </c>
      <c r="C479" s="26">
        <f t="shared" si="7"/>
        <v>6.2158218645623766E-5</v>
      </c>
      <c r="D479" s="27">
        <f>SUM($C$2:C479)</f>
        <v>0.9954390750484613</v>
      </c>
      <c r="E479" s="28" t="str">
        <f>VLOOKUP(D479,Tabla!$B$5:$D$7,3,1)</f>
        <v>C</v>
      </c>
    </row>
    <row r="480" spans="1:5" x14ac:dyDescent="0.25">
      <c r="A480">
        <v>1469</v>
      </c>
      <c r="B480" s="22">
        <v>2383.1922199999999</v>
      </c>
      <c r="C480" s="26">
        <f t="shared" si="7"/>
        <v>6.1693625711208033E-5</v>
      </c>
      <c r="D480" s="27">
        <f>SUM($C$2:C480)</f>
        <v>0.99550076867417248</v>
      </c>
      <c r="E480" s="28" t="str">
        <f>VLOOKUP(D480,Tabla!$B$5:$D$7,3,1)</f>
        <v>C</v>
      </c>
    </row>
    <row r="481" spans="1:5" x14ac:dyDescent="0.25">
      <c r="A481">
        <v>1121</v>
      </c>
      <c r="B481" s="22">
        <v>2378.10977</v>
      </c>
      <c r="C481" s="26">
        <f t="shared" si="7"/>
        <v>6.1562056480088297E-5</v>
      </c>
      <c r="D481" s="27">
        <f>SUM($C$2:C481)</f>
        <v>0.99556233073065259</v>
      </c>
      <c r="E481" s="28" t="str">
        <f>VLOOKUP(D481,Tabla!$B$5:$D$7,3,1)</f>
        <v>C</v>
      </c>
    </row>
    <row r="482" spans="1:5" x14ac:dyDescent="0.25">
      <c r="A482">
        <v>1178</v>
      </c>
      <c r="B482" s="22">
        <v>2377.3489</v>
      </c>
      <c r="C482" s="26">
        <f t="shared" si="7"/>
        <v>6.1542359861158045E-5</v>
      </c>
      <c r="D482" s="27">
        <f>SUM($C$2:C482)</f>
        <v>0.9956238730905137</v>
      </c>
      <c r="E482" s="28" t="str">
        <f>VLOOKUP(D482,Tabla!$B$5:$D$7,3,1)</f>
        <v>C</v>
      </c>
    </row>
    <row r="483" spans="1:5" x14ac:dyDescent="0.25">
      <c r="A483">
        <v>1363</v>
      </c>
      <c r="B483" s="22">
        <v>2375.8782599999995</v>
      </c>
      <c r="C483" s="26">
        <f t="shared" si="7"/>
        <v>6.1504289447468976E-5</v>
      </c>
      <c r="D483" s="27">
        <f>SUM($C$2:C483)</f>
        <v>0.99568537737996121</v>
      </c>
      <c r="E483" s="28" t="str">
        <f>VLOOKUP(D483,Tabla!$B$5:$D$7,3,1)</f>
        <v>C</v>
      </c>
    </row>
    <row r="484" spans="1:5" x14ac:dyDescent="0.25">
      <c r="A484">
        <v>1126</v>
      </c>
      <c r="B484" s="22">
        <v>2369.9851599999997</v>
      </c>
      <c r="C484" s="26">
        <f t="shared" si="7"/>
        <v>6.1351734944048059E-5</v>
      </c>
      <c r="D484" s="27">
        <f>SUM($C$2:C484)</f>
        <v>0.99574672911490525</v>
      </c>
      <c r="E484" s="28" t="str">
        <f>VLOOKUP(D484,Tabla!$B$5:$D$7,3,1)</f>
        <v>C</v>
      </c>
    </row>
    <row r="485" spans="1:5" x14ac:dyDescent="0.25">
      <c r="A485">
        <v>1445</v>
      </c>
      <c r="B485" s="22">
        <v>2364.4426500000004</v>
      </c>
      <c r="C485" s="26">
        <f t="shared" si="7"/>
        <v>6.1208256153470018E-5</v>
      </c>
      <c r="D485" s="27">
        <f>SUM($C$2:C485)</f>
        <v>0.99580793737105877</v>
      </c>
      <c r="E485" s="28" t="str">
        <f>VLOOKUP(D485,Tabla!$B$5:$D$7,3,1)</f>
        <v>C</v>
      </c>
    </row>
    <row r="486" spans="1:5" x14ac:dyDescent="0.25">
      <c r="A486">
        <v>1298</v>
      </c>
      <c r="B486" s="22">
        <v>2359.7688500000004</v>
      </c>
      <c r="C486" s="26">
        <f t="shared" si="7"/>
        <v>6.1087265632676425E-5</v>
      </c>
      <c r="D486" s="27">
        <f>SUM($C$2:C486)</f>
        <v>0.99586902463669147</v>
      </c>
      <c r="E486" s="28" t="str">
        <f>VLOOKUP(D486,Tabla!$B$5:$D$7,3,1)</f>
        <v>C</v>
      </c>
    </row>
    <row r="487" spans="1:5" x14ac:dyDescent="0.25">
      <c r="A487">
        <v>1387</v>
      </c>
      <c r="B487" s="22">
        <v>2358.2233200000001</v>
      </c>
      <c r="C487" s="26">
        <f t="shared" si="7"/>
        <v>6.1047256543797531E-5</v>
      </c>
      <c r="D487" s="27">
        <f>SUM($C$2:C487)</f>
        <v>0.99593007189323524</v>
      </c>
      <c r="E487" s="28" t="str">
        <f>VLOOKUP(D487,Tabla!$B$5:$D$7,3,1)</f>
        <v>C</v>
      </c>
    </row>
    <row r="488" spans="1:5" x14ac:dyDescent="0.25">
      <c r="A488">
        <v>1028</v>
      </c>
      <c r="B488" s="22">
        <v>2356.1374999999998</v>
      </c>
      <c r="C488" s="26">
        <f t="shared" si="7"/>
        <v>6.0993260983850223E-5</v>
      </c>
      <c r="D488" s="27">
        <f>SUM($C$2:C488)</f>
        <v>0.99599106515421909</v>
      </c>
      <c r="E488" s="28" t="str">
        <f>VLOOKUP(D488,Tabla!$B$5:$D$7,3,1)</f>
        <v>C</v>
      </c>
    </row>
    <row r="489" spans="1:5" x14ac:dyDescent="0.25">
      <c r="A489">
        <v>1154</v>
      </c>
      <c r="B489" s="22">
        <v>2355.3631399999999</v>
      </c>
      <c r="C489" s="26">
        <f t="shared" si="7"/>
        <v>6.0973215149693492E-5</v>
      </c>
      <c r="D489" s="27">
        <f>SUM($C$2:C489)</f>
        <v>0.99605203836936873</v>
      </c>
      <c r="E489" s="28" t="str">
        <f>VLOOKUP(D489,Tabla!$B$5:$D$7,3,1)</f>
        <v>C</v>
      </c>
    </row>
    <row r="490" spans="1:5" x14ac:dyDescent="0.25">
      <c r="A490">
        <v>1158</v>
      </c>
      <c r="B490" s="22">
        <v>2326.6497199999999</v>
      </c>
      <c r="C490" s="26">
        <f t="shared" si="7"/>
        <v>6.0229911705052039E-5</v>
      </c>
      <c r="D490" s="27">
        <f>SUM($C$2:C490)</f>
        <v>0.9961122682810738</v>
      </c>
      <c r="E490" s="28" t="str">
        <f>VLOOKUP(D490,Tabla!$B$5:$D$7,3,1)</f>
        <v>C</v>
      </c>
    </row>
    <row r="491" spans="1:5" x14ac:dyDescent="0.25">
      <c r="A491">
        <v>1487</v>
      </c>
      <c r="B491" s="22">
        <v>2324.26712</v>
      </c>
      <c r="C491" s="26">
        <f t="shared" si="7"/>
        <v>6.0168233410122262E-5</v>
      </c>
      <c r="D491" s="27">
        <f>SUM($C$2:C491)</f>
        <v>0.99617243651448395</v>
      </c>
      <c r="E491" s="28" t="str">
        <f>VLOOKUP(D491,Tabla!$B$5:$D$7,3,1)</f>
        <v>C</v>
      </c>
    </row>
    <row r="492" spans="1:5" x14ac:dyDescent="0.25">
      <c r="A492">
        <v>1544</v>
      </c>
      <c r="B492" s="22">
        <v>2321.9739400000003</v>
      </c>
      <c r="C492" s="26">
        <f t="shared" si="7"/>
        <v>6.0108869928057685E-5</v>
      </c>
      <c r="D492" s="27">
        <f>SUM($C$2:C492)</f>
        <v>0.99623254538441197</v>
      </c>
      <c r="E492" s="28" t="str">
        <f>VLOOKUP(D492,Tabla!$B$5:$D$7,3,1)</f>
        <v>C</v>
      </c>
    </row>
    <row r="493" spans="1:5" x14ac:dyDescent="0.25">
      <c r="A493">
        <v>1515</v>
      </c>
      <c r="B493" s="22">
        <v>2320.7981200000004</v>
      </c>
      <c r="C493" s="26">
        <f t="shared" si="7"/>
        <v>6.007843151088974E-5</v>
      </c>
      <c r="D493" s="27">
        <f>SUM($C$2:C493)</f>
        <v>0.99629262381592287</v>
      </c>
      <c r="E493" s="28" t="str">
        <f>VLOOKUP(D493,Tabla!$B$5:$D$7,3,1)</f>
        <v>C</v>
      </c>
    </row>
    <row r="494" spans="1:5" x14ac:dyDescent="0.25">
      <c r="A494">
        <v>1438</v>
      </c>
      <c r="B494" s="22">
        <v>2320.7749999999996</v>
      </c>
      <c r="C494" s="26">
        <f t="shared" si="7"/>
        <v>6.0077833004141306E-5</v>
      </c>
      <c r="D494" s="27">
        <f>SUM($C$2:C494)</f>
        <v>0.99635270164892697</v>
      </c>
      <c r="E494" s="28" t="str">
        <f>VLOOKUP(D494,Tabla!$B$5:$D$7,3,1)</f>
        <v>C</v>
      </c>
    </row>
    <row r="495" spans="1:5" x14ac:dyDescent="0.25">
      <c r="A495">
        <v>1349</v>
      </c>
      <c r="B495" s="22">
        <v>2316.82206</v>
      </c>
      <c r="C495" s="26">
        <f t="shared" si="7"/>
        <v>5.9975503364604787E-5</v>
      </c>
      <c r="D495" s="27">
        <f>SUM($C$2:C495)</f>
        <v>0.99641267715229154</v>
      </c>
      <c r="E495" s="28" t="str">
        <f>VLOOKUP(D495,Tabla!$B$5:$D$7,3,1)</f>
        <v>C</v>
      </c>
    </row>
    <row r="496" spans="1:5" x14ac:dyDescent="0.25">
      <c r="A496">
        <v>1472</v>
      </c>
      <c r="B496" s="22">
        <v>2315.5998</v>
      </c>
      <c r="C496" s="26">
        <f t="shared" si="7"/>
        <v>5.9943862756545993E-5</v>
      </c>
      <c r="D496" s="27">
        <f>SUM($C$2:C496)</f>
        <v>0.99647262101504808</v>
      </c>
      <c r="E496" s="28" t="str">
        <f>VLOOKUP(D496,Tabla!$B$5:$D$7,3,1)</f>
        <v>C</v>
      </c>
    </row>
    <row r="497" spans="1:5" x14ac:dyDescent="0.25">
      <c r="A497">
        <v>1315</v>
      </c>
      <c r="B497" s="22">
        <v>2311.4096</v>
      </c>
      <c r="C497" s="26">
        <f t="shared" si="7"/>
        <v>5.9835391174486573E-5</v>
      </c>
      <c r="D497" s="27">
        <f>SUM($C$2:C497)</f>
        <v>0.99653245640622257</v>
      </c>
      <c r="E497" s="28" t="str">
        <f>VLOOKUP(D497,Tabla!$B$5:$D$7,3,1)</f>
        <v>C</v>
      </c>
    </row>
    <row r="498" spans="1:5" x14ac:dyDescent="0.25">
      <c r="A498">
        <v>1523</v>
      </c>
      <c r="B498" s="22">
        <v>2297.8365199999998</v>
      </c>
      <c r="C498" s="26">
        <f t="shared" si="7"/>
        <v>5.9484025258535282E-5</v>
      </c>
      <c r="D498" s="27">
        <f>SUM($C$2:C498)</f>
        <v>0.99659194043148114</v>
      </c>
      <c r="E498" s="28" t="str">
        <f>VLOOKUP(D498,Tabla!$B$5:$D$7,3,1)</f>
        <v>C</v>
      </c>
    </row>
    <row r="499" spans="1:5" x14ac:dyDescent="0.25">
      <c r="A499">
        <v>1042</v>
      </c>
      <c r="B499" s="22">
        <v>2295.18732</v>
      </c>
      <c r="C499" s="26">
        <f t="shared" si="7"/>
        <v>5.9415445497380251E-5</v>
      </c>
      <c r="D499" s="27">
        <f>SUM($C$2:C499)</f>
        <v>0.99665135587697851</v>
      </c>
      <c r="E499" s="28" t="str">
        <f>VLOOKUP(D499,Tabla!$B$5:$D$7,3,1)</f>
        <v>C</v>
      </c>
    </row>
    <row r="500" spans="1:5" x14ac:dyDescent="0.25">
      <c r="A500">
        <v>1495</v>
      </c>
      <c r="B500" s="22">
        <v>2291.0713799999999</v>
      </c>
      <c r="C500" s="26">
        <f t="shared" si="7"/>
        <v>5.9308896281719506E-5</v>
      </c>
      <c r="D500" s="27">
        <f>SUM($C$2:C500)</f>
        <v>0.9967106647732602</v>
      </c>
      <c r="E500" s="28" t="str">
        <f>VLOOKUP(D500,Tabla!$B$5:$D$7,3,1)</f>
        <v>C</v>
      </c>
    </row>
    <row r="501" spans="1:5" x14ac:dyDescent="0.25">
      <c r="A501">
        <v>1353</v>
      </c>
      <c r="B501" s="22">
        <v>2288.8169900000003</v>
      </c>
      <c r="C501" s="26">
        <f t="shared" si="7"/>
        <v>5.9250536955224611E-5</v>
      </c>
      <c r="D501" s="27">
        <f>SUM($C$2:C501)</f>
        <v>0.99676991531021542</v>
      </c>
      <c r="E501" s="28" t="str">
        <f>VLOOKUP(D501,Tabla!$B$5:$D$7,3,1)</f>
        <v>C</v>
      </c>
    </row>
    <row r="502" spans="1:5" x14ac:dyDescent="0.25">
      <c r="A502">
        <v>1218</v>
      </c>
      <c r="B502" s="22">
        <v>2281.9781599999997</v>
      </c>
      <c r="C502" s="26">
        <f t="shared" si="7"/>
        <v>5.9073500367583096E-5</v>
      </c>
      <c r="D502" s="27">
        <f>SUM($C$2:C502)</f>
        <v>0.99682898881058302</v>
      </c>
      <c r="E502" s="28" t="str">
        <f>VLOOKUP(D502,Tabla!$B$5:$D$7,3,1)</f>
        <v>C</v>
      </c>
    </row>
    <row r="503" spans="1:5" x14ac:dyDescent="0.25">
      <c r="A503">
        <v>1152</v>
      </c>
      <c r="B503" s="22">
        <v>2280.5380399999995</v>
      </c>
      <c r="C503" s="26">
        <f t="shared" si="7"/>
        <v>5.9036220024221101E-5</v>
      </c>
      <c r="D503" s="27">
        <f>SUM($C$2:C503)</f>
        <v>0.99688802503060725</v>
      </c>
      <c r="E503" s="28" t="str">
        <f>VLOOKUP(D503,Tabla!$B$5:$D$7,3,1)</f>
        <v>C</v>
      </c>
    </row>
    <row r="504" spans="1:5" x14ac:dyDescent="0.25">
      <c r="A504">
        <v>1182</v>
      </c>
      <c r="B504" s="22">
        <v>2279.8652000000002</v>
      </c>
      <c r="C504" s="26">
        <f t="shared" si="7"/>
        <v>5.901880223526764E-5</v>
      </c>
      <c r="D504" s="27">
        <f>SUM($C$2:C504)</f>
        <v>0.99694704383284249</v>
      </c>
      <c r="E504" s="28" t="str">
        <f>VLOOKUP(D504,Tabla!$B$5:$D$7,3,1)</f>
        <v>C</v>
      </c>
    </row>
    <row r="505" spans="1:5" x14ac:dyDescent="0.25">
      <c r="A505">
        <v>1399</v>
      </c>
      <c r="B505" s="22">
        <v>2274.7818699999998</v>
      </c>
      <c r="C505" s="26">
        <f t="shared" si="7"/>
        <v>5.888721022361422E-5</v>
      </c>
      <c r="D505" s="27">
        <f>SUM($C$2:C505)</f>
        <v>0.99700593104306612</v>
      </c>
      <c r="E505" s="28" t="str">
        <f>VLOOKUP(D505,Tabla!$B$5:$D$7,3,1)</f>
        <v>C</v>
      </c>
    </row>
    <row r="506" spans="1:5" x14ac:dyDescent="0.25">
      <c r="A506">
        <v>1545</v>
      </c>
      <c r="B506" s="22">
        <v>2269.0094799999997</v>
      </c>
      <c r="C506" s="26">
        <f t="shared" si="7"/>
        <v>5.8737780536352515E-5</v>
      </c>
      <c r="D506" s="27">
        <f>SUM($C$2:C506)</f>
        <v>0.99706466882360245</v>
      </c>
      <c r="E506" s="28" t="str">
        <f>VLOOKUP(D506,Tabla!$B$5:$D$7,3,1)</f>
        <v>C</v>
      </c>
    </row>
    <row r="507" spans="1:5" x14ac:dyDescent="0.25">
      <c r="A507">
        <v>1340</v>
      </c>
      <c r="B507" s="22">
        <v>2262.2361700000001</v>
      </c>
      <c r="C507" s="26">
        <f t="shared" si="7"/>
        <v>5.8562440062991133E-5</v>
      </c>
      <c r="D507" s="27">
        <f>SUM($C$2:C507)</f>
        <v>0.99712323126366542</v>
      </c>
      <c r="E507" s="28" t="str">
        <f>VLOOKUP(D507,Tabla!$B$5:$D$7,3,1)</f>
        <v>C</v>
      </c>
    </row>
    <row r="508" spans="1:5" x14ac:dyDescent="0.25">
      <c r="A508">
        <v>1159</v>
      </c>
      <c r="B508" s="22">
        <v>2256.3354199999999</v>
      </c>
      <c r="C508" s="26">
        <f t="shared" si="7"/>
        <v>5.8409687524249035E-5</v>
      </c>
      <c r="D508" s="27">
        <f>SUM($C$2:C508)</f>
        <v>0.99718164095118966</v>
      </c>
      <c r="E508" s="28" t="str">
        <f>VLOOKUP(D508,Tabla!$B$5:$D$7,3,1)</f>
        <v>C</v>
      </c>
    </row>
    <row r="509" spans="1:5" x14ac:dyDescent="0.25">
      <c r="A509">
        <v>1057</v>
      </c>
      <c r="B509" s="22">
        <v>2246.3562400000001</v>
      </c>
      <c r="C509" s="26">
        <f t="shared" si="7"/>
        <v>5.8151356790094173E-5</v>
      </c>
      <c r="D509" s="27">
        <f>SUM($C$2:C509)</f>
        <v>0.99723979230797977</v>
      </c>
      <c r="E509" s="28" t="str">
        <f>VLOOKUP(D509,Tabla!$B$5:$D$7,3,1)</f>
        <v>C</v>
      </c>
    </row>
    <row r="510" spans="1:5" x14ac:dyDescent="0.25">
      <c r="A510">
        <v>1354</v>
      </c>
      <c r="B510" s="22">
        <v>2241.48954</v>
      </c>
      <c r="C510" s="26">
        <f t="shared" si="7"/>
        <v>5.802537267277075E-5</v>
      </c>
      <c r="D510" s="27">
        <f>SUM($C$2:C510)</f>
        <v>0.99729781768065251</v>
      </c>
      <c r="E510" s="28" t="str">
        <f>VLOOKUP(D510,Tabla!$B$5:$D$7,3,1)</f>
        <v>C</v>
      </c>
    </row>
    <row r="511" spans="1:5" x14ac:dyDescent="0.25">
      <c r="A511">
        <v>1394</v>
      </c>
      <c r="B511" s="22">
        <v>2235.64012</v>
      </c>
      <c r="C511" s="26">
        <f t="shared" si="7"/>
        <v>5.7873948912203235E-5</v>
      </c>
      <c r="D511" s="27">
        <f>SUM($C$2:C511)</f>
        <v>0.99735569162956472</v>
      </c>
      <c r="E511" s="28" t="str">
        <f>VLOOKUP(D511,Tabla!$B$5:$D$7,3,1)</f>
        <v>C</v>
      </c>
    </row>
    <row r="512" spans="1:5" x14ac:dyDescent="0.25">
      <c r="A512">
        <v>1273</v>
      </c>
      <c r="B512" s="22">
        <v>2217.4728</v>
      </c>
      <c r="C512" s="26">
        <f t="shared" si="7"/>
        <v>5.7403652042798484E-5</v>
      </c>
      <c r="D512" s="27">
        <f>SUM($C$2:C512)</f>
        <v>0.99741309528160749</v>
      </c>
      <c r="E512" s="28" t="str">
        <f>VLOOKUP(D512,Tabla!$B$5:$D$7,3,1)</f>
        <v>C</v>
      </c>
    </row>
    <row r="513" spans="1:5" x14ac:dyDescent="0.25">
      <c r="A513">
        <v>1410</v>
      </c>
      <c r="B513" s="22">
        <v>2213.8420999999998</v>
      </c>
      <c r="C513" s="26">
        <f t="shared" si="7"/>
        <v>5.7309664220502855E-5</v>
      </c>
      <c r="D513" s="27">
        <f>SUM($C$2:C513)</f>
        <v>0.99747040494582795</v>
      </c>
      <c r="E513" s="28" t="str">
        <f>VLOOKUP(D513,Tabla!$B$5:$D$7,3,1)</f>
        <v>C</v>
      </c>
    </row>
    <row r="514" spans="1:5" x14ac:dyDescent="0.25">
      <c r="A514">
        <v>1104</v>
      </c>
      <c r="B514" s="22">
        <v>2211.2694900000001</v>
      </c>
      <c r="C514" s="26">
        <f t="shared" si="7"/>
        <v>5.7243067142386812E-5</v>
      </c>
      <c r="D514" s="27">
        <f>SUM($C$2:C514)</f>
        <v>0.99752764801297034</v>
      </c>
      <c r="E514" s="28" t="str">
        <f>VLOOKUP(D514,Tabla!$B$5:$D$7,3,1)</f>
        <v>C</v>
      </c>
    </row>
    <row r="515" spans="1:5" x14ac:dyDescent="0.25">
      <c r="A515">
        <v>1184</v>
      </c>
      <c r="B515" s="22">
        <v>2208.4781099999996</v>
      </c>
      <c r="C515" s="26">
        <f t="shared" ref="C515:C564" si="8">B515/$B$564</f>
        <v>5.7170806771824764E-5</v>
      </c>
      <c r="D515" s="27">
        <f>SUM($C$2:C515)</f>
        <v>0.99758481881974215</v>
      </c>
      <c r="E515" s="28" t="str">
        <f>VLOOKUP(D515,Tabla!$B$5:$D$7,3,1)</f>
        <v>C</v>
      </c>
    </row>
    <row r="516" spans="1:5" x14ac:dyDescent="0.25">
      <c r="A516">
        <v>1075</v>
      </c>
      <c r="B516" s="22">
        <v>2202.8663700000002</v>
      </c>
      <c r="C516" s="26">
        <f t="shared" si="8"/>
        <v>5.7025535826307583E-5</v>
      </c>
      <c r="D516" s="27">
        <f>SUM($C$2:C516)</f>
        <v>0.99764184435556846</v>
      </c>
      <c r="E516" s="28" t="str">
        <f>VLOOKUP(D516,Tabla!$B$5:$D$7,3,1)</f>
        <v>C</v>
      </c>
    </row>
    <row r="517" spans="1:5" x14ac:dyDescent="0.25">
      <c r="A517">
        <v>1287</v>
      </c>
      <c r="B517" s="22">
        <v>2192.5892000000003</v>
      </c>
      <c r="C517" s="26">
        <f t="shared" si="8"/>
        <v>5.6759491033936436E-5</v>
      </c>
      <c r="D517" s="27">
        <f>SUM($C$2:C517)</f>
        <v>0.99769860384660236</v>
      </c>
      <c r="E517" s="28" t="str">
        <f>VLOOKUP(D517,Tabla!$B$5:$D$7,3,1)</f>
        <v>C</v>
      </c>
    </row>
    <row r="518" spans="1:5" x14ac:dyDescent="0.25">
      <c r="A518">
        <v>1143</v>
      </c>
      <c r="B518" s="22">
        <v>2188.1374000000001</v>
      </c>
      <c r="C518" s="26">
        <f t="shared" si="8"/>
        <v>5.6644247420502192E-5</v>
      </c>
      <c r="D518" s="27">
        <f>SUM($C$2:C518)</f>
        <v>0.99775524809402283</v>
      </c>
      <c r="E518" s="28" t="str">
        <f>VLOOKUP(D518,Tabla!$B$5:$D$7,3,1)</f>
        <v>C</v>
      </c>
    </row>
    <row r="519" spans="1:5" x14ac:dyDescent="0.25">
      <c r="A519">
        <v>1290</v>
      </c>
      <c r="B519" s="22">
        <v>2170.5251600000001</v>
      </c>
      <c r="C519" s="26">
        <f t="shared" si="8"/>
        <v>5.6188319890453459E-5</v>
      </c>
      <c r="D519" s="27">
        <f>SUM($C$2:C519)</f>
        <v>0.99781143641391323</v>
      </c>
      <c r="E519" s="28" t="str">
        <f>VLOOKUP(D519,Tabla!$B$5:$D$7,3,1)</f>
        <v>C</v>
      </c>
    </row>
    <row r="520" spans="1:5" x14ac:dyDescent="0.25">
      <c r="A520">
        <v>1074</v>
      </c>
      <c r="B520" s="22">
        <v>2167.8864399999998</v>
      </c>
      <c r="C520" s="26">
        <f t="shared" si="8"/>
        <v>5.612001142474493E-5</v>
      </c>
      <c r="D520" s="27">
        <f>SUM($C$2:C520)</f>
        <v>0.99786755642533798</v>
      </c>
      <c r="E520" s="28" t="str">
        <f>VLOOKUP(D520,Tabla!$B$5:$D$7,3,1)</f>
        <v>C</v>
      </c>
    </row>
    <row r="521" spans="1:5" x14ac:dyDescent="0.25">
      <c r="A521">
        <v>1528</v>
      </c>
      <c r="B521" s="22">
        <v>2165.2660599999999</v>
      </c>
      <c r="C521" s="26">
        <f t="shared" si="8"/>
        <v>5.6052177726067815E-5</v>
      </c>
      <c r="D521" s="27">
        <f>SUM($C$2:C521)</f>
        <v>0.99792360860306406</v>
      </c>
      <c r="E521" s="28" t="str">
        <f>VLOOKUP(D521,Tabla!$B$5:$D$7,3,1)</f>
        <v>C</v>
      </c>
    </row>
    <row r="522" spans="1:5" x14ac:dyDescent="0.25">
      <c r="A522">
        <v>1118</v>
      </c>
      <c r="B522" s="22">
        <v>2148.11292</v>
      </c>
      <c r="C522" s="26">
        <f t="shared" si="8"/>
        <v>5.5608134903986115E-5</v>
      </c>
      <c r="D522" s="27">
        <f>SUM($C$2:C522)</f>
        <v>0.99797921673796808</v>
      </c>
      <c r="E522" s="28" t="str">
        <f>VLOOKUP(D522,Tabla!$B$5:$D$7,3,1)</f>
        <v>C</v>
      </c>
    </row>
    <row r="523" spans="1:5" x14ac:dyDescent="0.25">
      <c r="A523">
        <v>1441</v>
      </c>
      <c r="B523" s="22">
        <v>2146.1473600000004</v>
      </c>
      <c r="C523" s="26">
        <f t="shared" si="8"/>
        <v>5.5557252511061509E-5</v>
      </c>
      <c r="D523" s="27">
        <f>SUM($C$2:C523)</f>
        <v>0.99803477399047913</v>
      </c>
      <c r="E523" s="28" t="str">
        <f>VLOOKUP(D523,Tabla!$B$5:$D$7,3,1)</f>
        <v>C</v>
      </c>
    </row>
    <row r="524" spans="1:5" x14ac:dyDescent="0.25">
      <c r="A524">
        <v>1005</v>
      </c>
      <c r="B524" s="22">
        <v>2136.5750600000001</v>
      </c>
      <c r="C524" s="26">
        <f t="shared" si="8"/>
        <v>5.5309454667295717E-5</v>
      </c>
      <c r="D524" s="27">
        <f>SUM($C$2:C524)</f>
        <v>0.99809008344514638</v>
      </c>
      <c r="E524" s="28" t="str">
        <f>VLOOKUP(D524,Tabla!$B$5:$D$7,3,1)</f>
        <v>C</v>
      </c>
    </row>
    <row r="525" spans="1:5" x14ac:dyDescent="0.25">
      <c r="A525">
        <v>1526</v>
      </c>
      <c r="B525" s="22">
        <v>2127.97165</v>
      </c>
      <c r="C525" s="26">
        <f t="shared" si="8"/>
        <v>5.5086738449977721E-5</v>
      </c>
      <c r="D525" s="27">
        <f>SUM($C$2:C525)</f>
        <v>0.99814517018359639</v>
      </c>
      <c r="E525" s="28" t="str">
        <f>VLOOKUP(D525,Tabla!$B$5:$D$7,3,1)</f>
        <v>C</v>
      </c>
    </row>
    <row r="526" spans="1:5" x14ac:dyDescent="0.25">
      <c r="A526">
        <v>1166</v>
      </c>
      <c r="B526" s="22">
        <v>2124.5895</v>
      </c>
      <c r="C526" s="26">
        <f t="shared" si="8"/>
        <v>5.4999184834097273E-5</v>
      </c>
      <c r="D526" s="27">
        <f>SUM($C$2:C526)</f>
        <v>0.99820016936843048</v>
      </c>
      <c r="E526" s="28" t="str">
        <f>VLOOKUP(D526,Tabla!$B$5:$D$7,3,1)</f>
        <v>C</v>
      </c>
    </row>
    <row r="527" spans="1:5" x14ac:dyDescent="0.25">
      <c r="A527">
        <v>1180</v>
      </c>
      <c r="B527" s="22">
        <v>2121.36591</v>
      </c>
      <c r="C527" s="26">
        <f t="shared" si="8"/>
        <v>5.4915735856193848E-5</v>
      </c>
      <c r="D527" s="27">
        <f>SUM($C$2:C527)</f>
        <v>0.99825508510428662</v>
      </c>
      <c r="E527" s="28" t="str">
        <f>VLOOKUP(D527,Tabla!$B$5:$D$7,3,1)</f>
        <v>C</v>
      </c>
    </row>
    <row r="528" spans="1:5" x14ac:dyDescent="0.25">
      <c r="A528">
        <v>1176</v>
      </c>
      <c r="B528" s="22">
        <v>2101.1429200000002</v>
      </c>
      <c r="C528" s="26">
        <f t="shared" si="8"/>
        <v>5.4392223918989935E-5</v>
      </c>
      <c r="D528" s="27">
        <f>SUM($C$2:C528)</f>
        <v>0.99830947732820563</v>
      </c>
      <c r="E528" s="28" t="str">
        <f>VLOOKUP(D528,Tabla!$B$5:$D$7,3,1)</f>
        <v>C</v>
      </c>
    </row>
    <row r="529" spans="1:5" x14ac:dyDescent="0.25">
      <c r="A529">
        <v>1421</v>
      </c>
      <c r="B529" s="22">
        <v>2091.4939199999999</v>
      </c>
      <c r="C529" s="26">
        <f t="shared" si="8"/>
        <v>5.4142440544618456E-5</v>
      </c>
      <c r="D529" s="27">
        <f>SUM($C$2:C529)</f>
        <v>0.99836361976875021</v>
      </c>
      <c r="E529" s="28" t="str">
        <f>VLOOKUP(D529,Tabla!$B$5:$D$7,3,1)</f>
        <v>C</v>
      </c>
    </row>
    <row r="530" spans="1:5" x14ac:dyDescent="0.25">
      <c r="A530">
        <v>1119</v>
      </c>
      <c r="B530" s="22">
        <v>2088.8377999999998</v>
      </c>
      <c r="C530" s="26">
        <f t="shared" si="8"/>
        <v>5.4073681645630412E-5</v>
      </c>
      <c r="D530" s="27">
        <f>SUM($C$2:C530)</f>
        <v>0.99841769345039588</v>
      </c>
      <c r="E530" s="28" t="str">
        <f>VLOOKUP(D530,Tabla!$B$5:$D$7,3,1)</f>
        <v>C</v>
      </c>
    </row>
    <row r="531" spans="1:5" x14ac:dyDescent="0.25">
      <c r="A531">
        <v>1047</v>
      </c>
      <c r="B531" s="22">
        <v>2056.1474800000001</v>
      </c>
      <c r="C531" s="26">
        <f t="shared" si="8"/>
        <v>5.3227428309649151E-5</v>
      </c>
      <c r="D531" s="27">
        <f>SUM($C$2:C531)</f>
        <v>0.99847092087870548</v>
      </c>
      <c r="E531" s="28" t="str">
        <f>VLOOKUP(D531,Tabla!$B$5:$D$7,3,1)</f>
        <v>C</v>
      </c>
    </row>
    <row r="532" spans="1:5" x14ac:dyDescent="0.25">
      <c r="A532">
        <v>1516</v>
      </c>
      <c r="B532" s="22">
        <v>2053.6669200000001</v>
      </c>
      <c r="C532" s="26">
        <f t="shared" si="8"/>
        <v>5.3163214127129621E-5</v>
      </c>
      <c r="D532" s="27">
        <f>SUM($C$2:C532)</f>
        <v>0.99852408409283266</v>
      </c>
      <c r="E532" s="28" t="str">
        <f>VLOOKUP(D532,Tabla!$B$5:$D$7,3,1)</f>
        <v>C</v>
      </c>
    </row>
    <row r="533" spans="1:5" x14ac:dyDescent="0.25">
      <c r="A533">
        <v>1455</v>
      </c>
      <c r="B533" s="22">
        <v>2049.2593999999999</v>
      </c>
      <c r="C533" s="26">
        <f t="shared" si="8"/>
        <v>5.3049116788730847E-5</v>
      </c>
      <c r="D533" s="27">
        <f>SUM($C$2:C533)</f>
        <v>0.99857713320962138</v>
      </c>
      <c r="E533" s="28" t="str">
        <f>VLOOKUP(D533,Tabla!$B$5:$D$7,3,1)</f>
        <v>C</v>
      </c>
    </row>
    <row r="534" spans="1:5" x14ac:dyDescent="0.25">
      <c r="A534">
        <v>1148</v>
      </c>
      <c r="B534" s="22">
        <v>2047.63915</v>
      </c>
      <c r="C534" s="26">
        <f t="shared" si="8"/>
        <v>5.3007173425447047E-5</v>
      </c>
      <c r="D534" s="27">
        <f>SUM($C$2:C534)</f>
        <v>0.99863014038304687</v>
      </c>
      <c r="E534" s="28" t="str">
        <f>VLOOKUP(D534,Tabla!$B$5:$D$7,3,1)</f>
        <v>C</v>
      </c>
    </row>
    <row r="535" spans="1:5" x14ac:dyDescent="0.25">
      <c r="A535">
        <v>1297</v>
      </c>
      <c r="B535" s="22">
        <v>2038.1208200000005</v>
      </c>
      <c r="C535" s="26">
        <f t="shared" si="8"/>
        <v>5.2760772701456886E-5</v>
      </c>
      <c r="D535" s="27">
        <f>SUM($C$2:C535)</f>
        <v>0.99868290115574831</v>
      </c>
      <c r="E535" s="28" t="str">
        <f>VLOOKUP(D535,Tabla!$B$5:$D$7,3,1)</f>
        <v>C</v>
      </c>
    </row>
    <row r="536" spans="1:5" x14ac:dyDescent="0.25">
      <c r="A536">
        <v>1356</v>
      </c>
      <c r="B536" s="22">
        <v>2031.8938199999998</v>
      </c>
      <c r="C536" s="26">
        <f t="shared" si="8"/>
        <v>5.2599574538723816E-5</v>
      </c>
      <c r="D536" s="27">
        <f>SUM($C$2:C536)</f>
        <v>0.99873550073028705</v>
      </c>
      <c r="E536" s="28" t="str">
        <f>VLOOKUP(D536,Tabla!$B$5:$D$7,3,1)</f>
        <v>C</v>
      </c>
    </row>
    <row r="537" spans="1:5" x14ac:dyDescent="0.25">
      <c r="A537">
        <v>1033</v>
      </c>
      <c r="B537" s="22">
        <v>2026.2639000000001</v>
      </c>
      <c r="C537" s="26">
        <f t="shared" si="8"/>
        <v>5.2453832968090445E-5</v>
      </c>
      <c r="D537" s="27">
        <f>SUM($C$2:C537)</f>
        <v>0.99878795456325509</v>
      </c>
      <c r="E537" s="28" t="str">
        <f>VLOOKUP(D537,Tabla!$B$5:$D$7,3,1)</f>
        <v>C</v>
      </c>
    </row>
    <row r="538" spans="1:5" x14ac:dyDescent="0.25">
      <c r="A538">
        <v>1181</v>
      </c>
      <c r="B538" s="22">
        <v>2007.559</v>
      </c>
      <c r="C538" s="26">
        <f t="shared" si="8"/>
        <v>5.1969619781306216E-5</v>
      </c>
      <c r="D538" s="27">
        <f>SUM($C$2:C538)</f>
        <v>0.99883992418303635</v>
      </c>
      <c r="E538" s="28" t="str">
        <f>VLOOKUP(D538,Tabla!$B$5:$D$7,3,1)</f>
        <v>C</v>
      </c>
    </row>
    <row r="539" spans="1:5" x14ac:dyDescent="0.25">
      <c r="A539">
        <v>1239</v>
      </c>
      <c r="B539" s="22">
        <v>2001.7947999999999</v>
      </c>
      <c r="C539" s="26">
        <f t="shared" si="8"/>
        <v>5.1820402108329525E-5</v>
      </c>
      <c r="D539" s="27">
        <f>SUM($C$2:C539)</f>
        <v>0.99889174458514474</v>
      </c>
      <c r="E539" s="28" t="str">
        <f>VLOOKUP(D539,Tabla!$B$5:$D$7,3,1)</f>
        <v>C</v>
      </c>
    </row>
    <row r="540" spans="1:5" x14ac:dyDescent="0.25">
      <c r="A540">
        <v>1146</v>
      </c>
      <c r="B540" s="22">
        <v>1986.2522799999999</v>
      </c>
      <c r="C540" s="26">
        <f t="shared" si="8"/>
        <v>5.141805335800969E-5</v>
      </c>
      <c r="D540" s="27">
        <f>SUM($C$2:C540)</f>
        <v>0.99894316263850269</v>
      </c>
      <c r="E540" s="28" t="str">
        <f>VLOOKUP(D540,Tabla!$B$5:$D$7,3,1)</f>
        <v>C</v>
      </c>
    </row>
    <row r="541" spans="1:5" x14ac:dyDescent="0.25">
      <c r="A541">
        <v>1369</v>
      </c>
      <c r="B541" s="22">
        <v>1975.4972199999997</v>
      </c>
      <c r="C541" s="26">
        <f t="shared" si="8"/>
        <v>5.1139637441503552E-5</v>
      </c>
      <c r="D541" s="27">
        <f>SUM($C$2:C541)</f>
        <v>0.99899430227594421</v>
      </c>
      <c r="E541" s="28" t="str">
        <f>VLOOKUP(D541,Tabla!$B$5:$D$7,3,1)</f>
        <v>C</v>
      </c>
    </row>
    <row r="542" spans="1:5" x14ac:dyDescent="0.25">
      <c r="A542">
        <v>1164</v>
      </c>
      <c r="B542" s="22">
        <v>1971.1491799999999</v>
      </c>
      <c r="C542" s="26">
        <f t="shared" si="8"/>
        <v>5.102707986008557E-5</v>
      </c>
      <c r="D542" s="27">
        <f>SUM($C$2:C542)</f>
        <v>0.99904532935580426</v>
      </c>
      <c r="E542" s="28" t="str">
        <f>VLOOKUP(D542,Tabla!$B$5:$D$7,3,1)</f>
        <v>C</v>
      </c>
    </row>
    <row r="543" spans="1:5" x14ac:dyDescent="0.25">
      <c r="A543">
        <v>1532</v>
      </c>
      <c r="B543" s="22">
        <v>1921.9802</v>
      </c>
      <c r="C543" s="26">
        <f t="shared" si="8"/>
        <v>4.9754243945607019E-5</v>
      </c>
      <c r="D543" s="27">
        <f>SUM($C$2:C543)</f>
        <v>0.99909508359974986</v>
      </c>
      <c r="E543" s="28" t="str">
        <f>VLOOKUP(D543,Tabla!$B$5:$D$7,3,1)</f>
        <v>C</v>
      </c>
    </row>
    <row r="544" spans="1:5" x14ac:dyDescent="0.25">
      <c r="A544">
        <v>1016</v>
      </c>
      <c r="B544" s="22">
        <v>1910.88</v>
      </c>
      <c r="C544" s="26">
        <f t="shared" si="8"/>
        <v>4.9466893400244989E-5</v>
      </c>
      <c r="D544" s="27">
        <f>SUM($C$2:C544)</f>
        <v>0.9991445504931501</v>
      </c>
      <c r="E544" s="28" t="str">
        <f>VLOOKUP(D544,Tabla!$B$5:$D$7,3,1)</f>
        <v>C</v>
      </c>
    </row>
    <row r="545" spans="1:5" x14ac:dyDescent="0.25">
      <c r="A545">
        <v>1179</v>
      </c>
      <c r="B545" s="22">
        <v>1906.2622900000001</v>
      </c>
      <c r="C545" s="26">
        <f t="shared" si="8"/>
        <v>4.9347354879603589E-5</v>
      </c>
      <c r="D545" s="27">
        <f>SUM($C$2:C545)</f>
        <v>0.9991938978480297</v>
      </c>
      <c r="E545" s="28" t="str">
        <f>VLOOKUP(D545,Tabla!$B$5:$D$7,3,1)</f>
        <v>C</v>
      </c>
    </row>
    <row r="546" spans="1:5" x14ac:dyDescent="0.25">
      <c r="A546">
        <v>1460</v>
      </c>
      <c r="B546" s="22">
        <v>1895.4805800000001</v>
      </c>
      <c r="C546" s="26">
        <f t="shared" si="8"/>
        <v>4.9068249075344631E-5</v>
      </c>
      <c r="D546" s="27">
        <f>SUM($C$2:C546)</f>
        <v>0.99924296609710506</v>
      </c>
      <c r="E546" s="28" t="str">
        <f>VLOOKUP(D546,Tabla!$B$5:$D$7,3,1)</f>
        <v>C</v>
      </c>
    </row>
    <row r="547" spans="1:5" x14ac:dyDescent="0.25">
      <c r="A547">
        <v>1529</v>
      </c>
      <c r="B547" s="22">
        <v>1880.2184400000001</v>
      </c>
      <c r="C547" s="26">
        <f t="shared" si="8"/>
        <v>4.8673158513697841E-5</v>
      </c>
      <c r="D547" s="27">
        <f>SUM($C$2:C547)</f>
        <v>0.9992916392556187</v>
      </c>
      <c r="E547" s="28" t="str">
        <f>VLOOKUP(D547,Tabla!$B$5:$D$7,3,1)</f>
        <v>C</v>
      </c>
    </row>
    <row r="548" spans="1:5" x14ac:dyDescent="0.25">
      <c r="A548">
        <v>1041</v>
      </c>
      <c r="B548" s="22">
        <v>1848.9613799999997</v>
      </c>
      <c r="C548" s="26">
        <f t="shared" si="8"/>
        <v>4.786400793646375E-5</v>
      </c>
      <c r="D548" s="27">
        <f>SUM($C$2:C548)</f>
        <v>0.99933950326355514</v>
      </c>
      <c r="E548" s="28" t="str">
        <f>VLOOKUP(D548,Tabla!$B$5:$D$7,3,1)</f>
        <v>C</v>
      </c>
    </row>
    <row r="549" spans="1:5" x14ac:dyDescent="0.25">
      <c r="A549">
        <v>1282</v>
      </c>
      <c r="B549" s="22">
        <v>1835.5114500000002</v>
      </c>
      <c r="C549" s="26">
        <f t="shared" si="8"/>
        <v>4.7515830000878711E-5</v>
      </c>
      <c r="D549" s="27">
        <f>SUM($C$2:C549)</f>
        <v>0.99938701909355598</v>
      </c>
      <c r="E549" s="28" t="str">
        <f>VLOOKUP(D549,Tabla!$B$5:$D$7,3,1)</f>
        <v>C</v>
      </c>
    </row>
    <row r="550" spans="1:5" x14ac:dyDescent="0.25">
      <c r="A550">
        <v>1149</v>
      </c>
      <c r="B550" s="22">
        <v>1805.7530000000002</v>
      </c>
      <c r="C550" s="26">
        <f t="shared" si="8"/>
        <v>4.6745473895887024E-5</v>
      </c>
      <c r="D550" s="27">
        <f>SUM($C$2:C550)</f>
        <v>0.99943376456745192</v>
      </c>
      <c r="E550" s="28" t="str">
        <f>VLOOKUP(D550,Tabla!$B$5:$D$7,3,1)</f>
        <v>C</v>
      </c>
    </row>
    <row r="551" spans="1:5" x14ac:dyDescent="0.25">
      <c r="A551">
        <v>1393</v>
      </c>
      <c r="B551" s="22">
        <v>1796.0584799999999</v>
      </c>
      <c r="C551" s="26">
        <f t="shared" si="8"/>
        <v>4.6494512146637171E-5</v>
      </c>
      <c r="D551" s="27">
        <f>SUM($C$2:C551)</f>
        <v>0.99948025907959859</v>
      </c>
      <c r="E551" s="28" t="str">
        <f>VLOOKUP(D551,Tabla!$B$5:$D$7,3,1)</f>
        <v>C</v>
      </c>
    </row>
    <row r="552" spans="1:5" x14ac:dyDescent="0.25">
      <c r="A552">
        <v>1054</v>
      </c>
      <c r="B552" s="22">
        <v>1794.8608199999999</v>
      </c>
      <c r="C552" s="26">
        <f t="shared" si="8"/>
        <v>4.6463508358042523E-5</v>
      </c>
      <c r="D552" s="27">
        <f>SUM($C$2:C552)</f>
        <v>0.99952672258795661</v>
      </c>
      <c r="E552" s="28" t="str">
        <f>VLOOKUP(D552,Tabla!$B$5:$D$7,3,1)</f>
        <v>C</v>
      </c>
    </row>
    <row r="553" spans="1:5" x14ac:dyDescent="0.25">
      <c r="A553">
        <v>1278</v>
      </c>
      <c r="B553" s="22">
        <v>1788.1346300000002</v>
      </c>
      <c r="C553" s="26">
        <f t="shared" si="8"/>
        <v>4.6289387678711653E-5</v>
      </c>
      <c r="D553" s="27">
        <f>SUM($C$2:C553)</f>
        <v>0.99957301197563531</v>
      </c>
      <c r="E553" s="28" t="str">
        <f>VLOOKUP(D553,Tabla!$B$5:$D$7,3,1)</f>
        <v>C</v>
      </c>
    </row>
    <row r="554" spans="1:5" x14ac:dyDescent="0.25">
      <c r="A554">
        <v>1193</v>
      </c>
      <c r="B554" s="22">
        <v>1778.4859999999999</v>
      </c>
      <c r="C554" s="26">
        <f t="shared" si="8"/>
        <v>4.6039613882519102E-5</v>
      </c>
      <c r="D554" s="27">
        <f>SUM($C$2:C554)</f>
        <v>0.9996190515895178</v>
      </c>
      <c r="E554" s="28" t="str">
        <f>VLOOKUP(D554,Tabla!$B$5:$D$7,3,1)</f>
        <v>C</v>
      </c>
    </row>
    <row r="555" spans="1:5" x14ac:dyDescent="0.25">
      <c r="A555">
        <v>1187</v>
      </c>
      <c r="B555" s="22">
        <v>1766.3577699999996</v>
      </c>
      <c r="C555" s="26">
        <f t="shared" si="8"/>
        <v>4.5725650755298308E-5</v>
      </c>
      <c r="D555" s="27">
        <f>SUM($C$2:C555)</f>
        <v>0.99966477724027314</v>
      </c>
      <c r="E555" s="28" t="str">
        <f>VLOOKUP(D555,Tabla!$B$5:$D$7,3,1)</f>
        <v>C</v>
      </c>
    </row>
    <row r="556" spans="1:5" x14ac:dyDescent="0.25">
      <c r="A556">
        <v>1248</v>
      </c>
      <c r="B556" s="22">
        <v>1764.5847100000001</v>
      </c>
      <c r="C556" s="26">
        <f t="shared" si="8"/>
        <v>4.5679751604115494E-5</v>
      </c>
      <c r="D556" s="27">
        <f>SUM($C$2:C556)</f>
        <v>0.99971045699187722</v>
      </c>
      <c r="E556" s="28" t="str">
        <f>VLOOKUP(D556,Tabla!$B$5:$D$7,3,1)</f>
        <v>C</v>
      </c>
    </row>
    <row r="557" spans="1:5" x14ac:dyDescent="0.25">
      <c r="A557">
        <v>1112</v>
      </c>
      <c r="B557" s="22">
        <v>1716.12923</v>
      </c>
      <c r="C557" s="26">
        <f t="shared" si="8"/>
        <v>4.4425386042794163E-5</v>
      </c>
      <c r="D557" s="27">
        <f>SUM($C$2:C557)</f>
        <v>0.99975488237791998</v>
      </c>
      <c r="E557" s="28" t="str">
        <f>VLOOKUP(D557,Tabla!$B$5:$D$7,3,1)</f>
        <v>C</v>
      </c>
    </row>
    <row r="558" spans="1:5" x14ac:dyDescent="0.25">
      <c r="A558">
        <v>1457</v>
      </c>
      <c r="B558" s="22">
        <v>1713.1397999999999</v>
      </c>
      <c r="C558" s="26">
        <f t="shared" si="8"/>
        <v>4.4347998757806358E-5</v>
      </c>
      <c r="D558" s="27">
        <f>SUM($C$2:C558)</f>
        <v>0.99979923037667784</v>
      </c>
      <c r="E558" s="28" t="str">
        <f>VLOOKUP(D558,Tabla!$B$5:$D$7,3,1)</f>
        <v>C</v>
      </c>
    </row>
    <row r="559" spans="1:5" x14ac:dyDescent="0.25">
      <c r="A559">
        <v>1221</v>
      </c>
      <c r="B559" s="22">
        <v>1637.4442000000001</v>
      </c>
      <c r="C559" s="26">
        <f t="shared" si="8"/>
        <v>4.2388469024873066E-5</v>
      </c>
      <c r="D559" s="27">
        <f>SUM($C$2:C559)</f>
        <v>0.99984161884570266</v>
      </c>
      <c r="E559" s="28" t="str">
        <f>VLOOKUP(D559,Tabla!$B$5:$D$7,3,1)</f>
        <v>C</v>
      </c>
    </row>
    <row r="560" spans="1:5" x14ac:dyDescent="0.25">
      <c r="A560">
        <v>1504</v>
      </c>
      <c r="B560" s="22">
        <v>1629.1402799999998</v>
      </c>
      <c r="C560" s="26">
        <f t="shared" si="8"/>
        <v>4.2173505696226482E-5</v>
      </c>
      <c r="D560" s="27">
        <f>SUM($C$2:C560)</f>
        <v>0.9998837923513989</v>
      </c>
      <c r="E560" s="28" t="str">
        <f>VLOOKUP(D560,Tabla!$B$5:$D$7,3,1)</f>
        <v>C</v>
      </c>
    </row>
    <row r="561" spans="1:5" x14ac:dyDescent="0.25">
      <c r="A561">
        <v>1116</v>
      </c>
      <c r="B561" s="22">
        <v>1586.91652</v>
      </c>
      <c r="C561" s="26">
        <f t="shared" si="8"/>
        <v>4.1080460484137014E-5</v>
      </c>
      <c r="D561" s="27">
        <f>SUM($C$2:C561)</f>
        <v>0.99992487281188303</v>
      </c>
      <c r="E561" s="28" t="str">
        <f>VLOOKUP(D561,Tabla!$B$5:$D$7,3,1)</f>
        <v>C</v>
      </c>
    </row>
    <row r="562" spans="1:5" x14ac:dyDescent="0.25">
      <c r="A562">
        <v>1324</v>
      </c>
      <c r="B562" s="22">
        <v>1452.8276999999998</v>
      </c>
      <c r="C562" s="26">
        <f t="shared" si="8"/>
        <v>3.7609307211767925E-5</v>
      </c>
      <c r="D562" s="27">
        <f>SUM($C$2:C562)</f>
        <v>0.99996248211909478</v>
      </c>
      <c r="E562" s="28" t="str">
        <f>VLOOKUP(D562,Tabla!$B$5:$D$7,3,1)</f>
        <v>C</v>
      </c>
    </row>
    <row r="563" spans="1:5" x14ac:dyDescent="0.25">
      <c r="A563">
        <v>1385</v>
      </c>
      <c r="B563" s="22">
        <v>1449.2959499999999</v>
      </c>
      <c r="C563" s="26">
        <f t="shared" si="8"/>
        <v>3.7517880905162434E-5</v>
      </c>
      <c r="D563" s="27">
        <f>SUM($C$2:C563)</f>
        <v>0.99999999999999989</v>
      </c>
      <c r="E563" s="28" t="str">
        <f>VLOOKUP(D563,Tabla!$B$5:$D$7,3,1)</f>
        <v>C</v>
      </c>
    </row>
    <row r="564" spans="1:5" x14ac:dyDescent="0.25">
      <c r="A564" t="s">
        <v>619</v>
      </c>
      <c r="B564" s="22">
        <v>38629472.535070017</v>
      </c>
      <c r="C564" s="26">
        <f t="shared" si="8"/>
        <v>1</v>
      </c>
      <c r="D564" s="27"/>
      <c r="E564" s="2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BF80F-AB03-4E5B-9FBA-B7DD029A414F}">
  <dimension ref="A1:E564"/>
  <sheetViews>
    <sheetView workbookViewId="0"/>
  </sheetViews>
  <sheetFormatPr baseColWidth="10" defaultColWidth="31.28515625" defaultRowHeight="15" x14ac:dyDescent="0.25"/>
  <cols>
    <col min="1" max="1" width="23.5703125" bestFit="1" customWidth="1"/>
    <col min="2" max="2" width="24" style="21" bestFit="1" customWidth="1"/>
    <col min="3" max="3" width="7.140625" bestFit="1" customWidth="1"/>
    <col min="4" max="4" width="8.42578125" bestFit="1" customWidth="1"/>
    <col min="5" max="5" width="4.5703125" bestFit="1" customWidth="1"/>
  </cols>
  <sheetData>
    <row r="1" spans="1:5" s="25" customFormat="1" x14ac:dyDescent="0.25">
      <c r="A1" s="23" t="s">
        <v>0</v>
      </c>
      <c r="B1" s="24" t="s">
        <v>622</v>
      </c>
      <c r="C1" s="25" t="s">
        <v>321</v>
      </c>
      <c r="D1" s="25" t="s">
        <v>621</v>
      </c>
      <c r="E1" s="25" t="s">
        <v>320</v>
      </c>
    </row>
    <row r="2" spans="1:5" x14ac:dyDescent="0.25">
      <c r="A2">
        <v>1446</v>
      </c>
      <c r="B2" s="22">
        <v>357022</v>
      </c>
      <c r="C2" s="26">
        <f>B2/$B$564</f>
        <v>1.3440408135572523E-2</v>
      </c>
      <c r="D2" s="27">
        <f>SUM($C$2:C2)</f>
        <v>1.3440408135572523E-2</v>
      </c>
      <c r="E2" s="28" t="str">
        <f>VLOOKUP(D2,Tabla!$B$5:$D$7,3,1)</f>
        <v>A</v>
      </c>
    </row>
    <row r="3" spans="1:5" x14ac:dyDescent="0.25">
      <c r="A3">
        <v>1401</v>
      </c>
      <c r="B3" s="22">
        <v>319113</v>
      </c>
      <c r="C3" s="26">
        <f t="shared" ref="C3:C66" si="0">B3/$B$564</f>
        <v>1.201329038929521E-2</v>
      </c>
      <c r="D3" s="27">
        <f>SUM($C$2:C3)</f>
        <v>2.5453698524867733E-2</v>
      </c>
      <c r="E3" s="28" t="str">
        <f>VLOOKUP(D3,Tabla!$B$5:$D$7,3,1)</f>
        <v>A</v>
      </c>
    </row>
    <row r="4" spans="1:5" x14ac:dyDescent="0.25">
      <c r="A4">
        <v>1465</v>
      </c>
      <c r="B4" s="22">
        <v>318146</v>
      </c>
      <c r="C4" s="26">
        <f t="shared" si="0"/>
        <v>1.1976886821259912E-2</v>
      </c>
      <c r="D4" s="27">
        <f>SUM($C$2:C4)</f>
        <v>3.7430585346127643E-2</v>
      </c>
      <c r="E4" s="28" t="str">
        <f>VLOOKUP(D4,Tabla!$B$5:$D$7,3,1)</f>
        <v>A</v>
      </c>
    </row>
    <row r="5" spans="1:5" x14ac:dyDescent="0.25">
      <c r="A5">
        <v>1194</v>
      </c>
      <c r="B5" s="22">
        <v>301828</v>
      </c>
      <c r="C5" s="26">
        <f t="shared" si="0"/>
        <v>1.1362581316399504E-2</v>
      </c>
      <c r="D5" s="27">
        <f>SUM($C$2:C5)</f>
        <v>4.8793166662527143E-2</v>
      </c>
      <c r="E5" s="28" t="str">
        <f>VLOOKUP(D5,Tabla!$B$5:$D$7,3,1)</f>
        <v>A</v>
      </c>
    </row>
    <row r="6" spans="1:5" x14ac:dyDescent="0.25">
      <c r="A6">
        <v>1503</v>
      </c>
      <c r="B6" s="22">
        <v>294239</v>
      </c>
      <c r="C6" s="26">
        <f t="shared" si="0"/>
        <v>1.1076886716792588E-2</v>
      </c>
      <c r="D6" s="27">
        <f>SUM($C$2:C6)</f>
        <v>5.9870053379319735E-2</v>
      </c>
      <c r="E6" s="28" t="str">
        <f>VLOOKUP(D6,Tabla!$B$5:$D$7,3,1)</f>
        <v>A</v>
      </c>
    </row>
    <row r="7" spans="1:5" x14ac:dyDescent="0.25">
      <c r="A7">
        <v>1039</v>
      </c>
      <c r="B7" s="22">
        <v>293966</v>
      </c>
      <c r="C7" s="26">
        <f t="shared" si="0"/>
        <v>1.1066609390966698E-2</v>
      </c>
      <c r="D7" s="27">
        <f>SUM($C$2:C7)</f>
        <v>7.0936662770286429E-2</v>
      </c>
      <c r="E7" s="28" t="str">
        <f>VLOOKUP(D7,Tabla!$B$5:$D$7,3,1)</f>
        <v>A</v>
      </c>
    </row>
    <row r="8" spans="1:5" x14ac:dyDescent="0.25">
      <c r="A8">
        <v>1479</v>
      </c>
      <c r="B8" s="22">
        <v>282296</v>
      </c>
      <c r="C8" s="26">
        <f t="shared" si="0"/>
        <v>1.0627281946321461E-2</v>
      </c>
      <c r="D8" s="27">
        <f>SUM($C$2:C8)</f>
        <v>8.1563944716607883E-2</v>
      </c>
      <c r="E8" s="28" t="str">
        <f>VLOOKUP(D8,Tabla!$B$5:$D$7,3,1)</f>
        <v>A</v>
      </c>
    </row>
    <row r="9" spans="1:5" x14ac:dyDescent="0.25">
      <c r="A9">
        <v>1303</v>
      </c>
      <c r="B9" s="22">
        <v>282149</v>
      </c>
      <c r="C9" s="26">
        <f t="shared" si="0"/>
        <v>1.0621748001645982E-2</v>
      </c>
      <c r="D9" s="27">
        <f>SUM($C$2:C9)</f>
        <v>9.2185692718253859E-2</v>
      </c>
      <c r="E9" s="28" t="str">
        <f>VLOOKUP(D9,Tabla!$B$5:$D$7,3,1)</f>
        <v>A</v>
      </c>
    </row>
    <row r="10" spans="1:5" x14ac:dyDescent="0.25">
      <c r="A10">
        <v>1010</v>
      </c>
      <c r="B10" s="22">
        <v>278437</v>
      </c>
      <c r="C10" s="26">
        <f t="shared" si="0"/>
        <v>1.0482006487119579E-2</v>
      </c>
      <c r="D10" s="27">
        <f>SUM($C$2:C10)</f>
        <v>0.10266769920537344</v>
      </c>
      <c r="E10" s="28" t="str">
        <f>VLOOKUP(D10,Tabla!$B$5:$D$7,3,1)</f>
        <v>A</v>
      </c>
    </row>
    <row r="11" spans="1:5" x14ac:dyDescent="0.25">
      <c r="A11">
        <v>1055</v>
      </c>
      <c r="B11" s="22">
        <v>274488</v>
      </c>
      <c r="C11" s="26">
        <f t="shared" si="0"/>
        <v>1.0333342898524547E-2</v>
      </c>
      <c r="D11" s="27">
        <f>SUM($C$2:C11)</f>
        <v>0.11300104210389798</v>
      </c>
      <c r="E11" s="28" t="str">
        <f>VLOOKUP(D11,Tabla!$B$5:$D$7,3,1)</f>
        <v>A</v>
      </c>
    </row>
    <row r="12" spans="1:5" x14ac:dyDescent="0.25">
      <c r="A12">
        <v>1133</v>
      </c>
      <c r="B12" s="22">
        <v>269366</v>
      </c>
      <c r="C12" s="26">
        <f t="shared" si="0"/>
        <v>1.0140520690172114E-2</v>
      </c>
      <c r="D12" s="27">
        <f>SUM($C$2:C12)</f>
        <v>0.1231415627940701</v>
      </c>
      <c r="E12" s="28" t="str">
        <f>VLOOKUP(D12,Tabla!$B$5:$D$7,3,1)</f>
        <v>A</v>
      </c>
    </row>
    <row r="13" spans="1:5" x14ac:dyDescent="0.25">
      <c r="A13">
        <v>1279</v>
      </c>
      <c r="B13" s="22">
        <v>265364</v>
      </c>
      <c r="C13" s="26">
        <f t="shared" si="0"/>
        <v>9.9898618698233358E-3</v>
      </c>
      <c r="D13" s="27">
        <f>SUM($C$2:C13)</f>
        <v>0.13313142466389344</v>
      </c>
      <c r="E13" s="28" t="str">
        <f>VLOOKUP(D13,Tabla!$B$5:$D$7,3,1)</f>
        <v>A</v>
      </c>
    </row>
    <row r="14" spans="1:5" x14ac:dyDescent="0.25">
      <c r="A14">
        <v>1097</v>
      </c>
      <c r="B14" s="22">
        <v>263641</v>
      </c>
      <c r="C14" s="26">
        <f t="shared" si="0"/>
        <v>9.9249980148855693E-3</v>
      </c>
      <c r="D14" s="27">
        <f>SUM($C$2:C14)</f>
        <v>0.14305642267877899</v>
      </c>
      <c r="E14" s="28" t="str">
        <f>VLOOKUP(D14,Tabla!$B$5:$D$7,3,1)</f>
        <v>A</v>
      </c>
    </row>
    <row r="15" spans="1:5" x14ac:dyDescent="0.25">
      <c r="A15">
        <v>1338</v>
      </c>
      <c r="B15" s="22">
        <v>253416</v>
      </c>
      <c r="C15" s="26">
        <f t="shared" si="0"/>
        <v>9.5400688699414787E-3</v>
      </c>
      <c r="D15" s="27">
        <f>SUM($C$2:C15)</f>
        <v>0.15259649154872046</v>
      </c>
      <c r="E15" s="28" t="str">
        <f>VLOOKUP(D15,Tabla!$B$5:$D$7,3,1)</f>
        <v>A</v>
      </c>
    </row>
    <row r="16" spans="1:5" x14ac:dyDescent="0.25">
      <c r="A16">
        <v>1008</v>
      </c>
      <c r="B16" s="22">
        <v>252701</v>
      </c>
      <c r="C16" s="26">
        <f t="shared" si="0"/>
        <v>9.5131520642070012E-3</v>
      </c>
      <c r="D16" s="27">
        <f>SUM($C$2:C16)</f>
        <v>0.16210964361292746</v>
      </c>
      <c r="E16" s="28" t="str">
        <f>VLOOKUP(D16,Tabla!$B$5:$D$7,3,1)</f>
        <v>A</v>
      </c>
    </row>
    <row r="17" spans="1:5" x14ac:dyDescent="0.25">
      <c r="A17">
        <v>1391</v>
      </c>
      <c r="B17" s="22">
        <v>251975</v>
      </c>
      <c r="C17" s="26">
        <f t="shared" si="0"/>
        <v>9.4858211537689179E-3</v>
      </c>
      <c r="D17" s="27">
        <f>SUM($C$2:C17)</f>
        <v>0.17159546476669638</v>
      </c>
      <c r="E17" s="28" t="str">
        <f>VLOOKUP(D17,Tabla!$B$5:$D$7,3,1)</f>
        <v>A</v>
      </c>
    </row>
    <row r="18" spans="1:5" x14ac:dyDescent="0.25">
      <c r="A18">
        <v>1222</v>
      </c>
      <c r="B18" s="22">
        <v>251283</v>
      </c>
      <c r="C18" s="26">
        <f t="shared" si="0"/>
        <v>9.4597702033238015E-3</v>
      </c>
      <c r="D18" s="27">
        <f>SUM($C$2:C18)</f>
        <v>0.18105523497002018</v>
      </c>
      <c r="E18" s="28" t="str">
        <f>VLOOKUP(D18,Tabla!$B$5:$D$7,3,1)</f>
        <v>A</v>
      </c>
    </row>
    <row r="19" spans="1:5" x14ac:dyDescent="0.25">
      <c r="A19">
        <v>1114</v>
      </c>
      <c r="B19" s="22">
        <v>249229</v>
      </c>
      <c r="C19" s="26">
        <f t="shared" si="0"/>
        <v>9.3824455613956692E-3</v>
      </c>
      <c r="D19" s="27">
        <f>SUM($C$2:C19)</f>
        <v>0.19043768053141585</v>
      </c>
      <c r="E19" s="28" t="str">
        <f>VLOOKUP(D19,Tabla!$B$5:$D$7,3,1)</f>
        <v>A</v>
      </c>
    </row>
    <row r="20" spans="1:5" x14ac:dyDescent="0.25">
      <c r="A20">
        <v>1246</v>
      </c>
      <c r="B20" s="22">
        <v>247069</v>
      </c>
      <c r="C20" s="26">
        <f t="shared" si="0"/>
        <v>9.301130455960047E-3</v>
      </c>
      <c r="D20" s="27">
        <f>SUM($C$2:C20)</f>
        <v>0.19973881098737589</v>
      </c>
      <c r="E20" s="28" t="str">
        <f>VLOOKUP(D20,Tabla!$B$5:$D$7,3,1)</f>
        <v>A</v>
      </c>
    </row>
    <row r="21" spans="1:5" x14ac:dyDescent="0.25">
      <c r="A21">
        <v>1070</v>
      </c>
      <c r="B21" s="22">
        <v>246030</v>
      </c>
      <c r="C21" s="26">
        <f t="shared" si="0"/>
        <v>9.2620163844102255E-3</v>
      </c>
      <c r="D21" s="27">
        <f>SUM($C$2:C21)</f>
        <v>0.20900082737178613</v>
      </c>
      <c r="E21" s="28" t="str">
        <f>VLOOKUP(D21,Tabla!$B$5:$D$7,3,1)</f>
        <v>A</v>
      </c>
    </row>
    <row r="22" spans="1:5" x14ac:dyDescent="0.25">
      <c r="A22">
        <v>1416</v>
      </c>
      <c r="B22" s="22">
        <v>244317</v>
      </c>
      <c r="C22" s="26">
        <f t="shared" si="0"/>
        <v>9.1975289882939206E-3</v>
      </c>
      <c r="D22" s="27">
        <f>SUM($C$2:C22)</f>
        <v>0.21819835636008006</v>
      </c>
      <c r="E22" s="28" t="str">
        <f>VLOOKUP(D22,Tabla!$B$5:$D$7,3,1)</f>
        <v>A</v>
      </c>
    </row>
    <row r="23" spans="1:5" x14ac:dyDescent="0.25">
      <c r="A23">
        <v>1072</v>
      </c>
      <c r="B23" s="22">
        <v>244301</v>
      </c>
      <c r="C23" s="26">
        <f t="shared" si="0"/>
        <v>9.1969266541795831E-3</v>
      </c>
      <c r="D23" s="27">
        <f>SUM($C$2:C23)</f>
        <v>0.22739528301425965</v>
      </c>
      <c r="E23" s="28" t="str">
        <f>VLOOKUP(D23,Tabla!$B$5:$D$7,3,1)</f>
        <v>A</v>
      </c>
    </row>
    <row r="24" spans="1:5" x14ac:dyDescent="0.25">
      <c r="A24">
        <v>1117</v>
      </c>
      <c r="B24" s="22">
        <v>242675</v>
      </c>
      <c r="C24" s="26">
        <f t="shared" si="0"/>
        <v>9.1357144498099892E-3</v>
      </c>
      <c r="D24" s="27">
        <f>SUM($C$2:C24)</f>
        <v>0.23653099746406964</v>
      </c>
      <c r="E24" s="28" t="str">
        <f>VLOOKUP(D24,Tabla!$B$5:$D$7,3,1)</f>
        <v>A</v>
      </c>
    </row>
    <row r="25" spans="1:5" x14ac:dyDescent="0.25">
      <c r="A25">
        <v>1019</v>
      </c>
      <c r="B25" s="22">
        <v>242270</v>
      </c>
      <c r="C25" s="26">
        <f t="shared" si="0"/>
        <v>9.1204678675408102E-3</v>
      </c>
      <c r="D25" s="27">
        <f>SUM($C$2:C25)</f>
        <v>0.24565146533161045</v>
      </c>
      <c r="E25" s="28" t="str">
        <f>VLOOKUP(D25,Tabla!$B$5:$D$7,3,1)</f>
        <v>A</v>
      </c>
    </row>
    <row r="26" spans="1:5" x14ac:dyDescent="0.25">
      <c r="A26">
        <v>1252</v>
      </c>
      <c r="B26" s="22">
        <v>237201</v>
      </c>
      <c r="C26" s="26">
        <f t="shared" si="0"/>
        <v>8.9296408909421213E-3</v>
      </c>
      <c r="D26" s="27">
        <f>SUM($C$2:C26)</f>
        <v>0.25458110622255259</v>
      </c>
      <c r="E26" s="28" t="str">
        <f>VLOOKUP(D26,Tabla!$B$5:$D$7,3,1)</f>
        <v>A</v>
      </c>
    </row>
    <row r="27" spans="1:5" x14ac:dyDescent="0.25">
      <c r="A27">
        <v>1065</v>
      </c>
      <c r="B27" s="22">
        <v>236711</v>
      </c>
      <c r="C27" s="26">
        <f t="shared" si="0"/>
        <v>8.9111944086905214E-3</v>
      </c>
      <c r="D27" s="27">
        <f>SUM($C$2:C27)</f>
        <v>0.26349230063124313</v>
      </c>
      <c r="E27" s="28" t="str">
        <f>VLOOKUP(D27,Tabla!$B$5:$D$7,3,1)</f>
        <v>A</v>
      </c>
    </row>
    <row r="28" spans="1:5" x14ac:dyDescent="0.25">
      <c r="A28">
        <v>1392</v>
      </c>
      <c r="B28" s="22">
        <v>233284</v>
      </c>
      <c r="C28" s="26">
        <f t="shared" si="0"/>
        <v>8.7821819705757639E-3</v>
      </c>
      <c r="D28" s="27">
        <f>SUM($C$2:C28)</f>
        <v>0.27227448260181891</v>
      </c>
      <c r="E28" s="28" t="str">
        <f>VLOOKUP(D28,Tabla!$B$5:$D$7,3,1)</f>
        <v>A</v>
      </c>
    </row>
    <row r="29" spans="1:5" x14ac:dyDescent="0.25">
      <c r="A29">
        <v>1373</v>
      </c>
      <c r="B29" s="22">
        <v>233222</v>
      </c>
      <c r="C29" s="26">
        <f t="shared" si="0"/>
        <v>8.7798479258827042E-3</v>
      </c>
      <c r="D29" s="27">
        <f>SUM($C$2:C29)</f>
        <v>0.28105433052770162</v>
      </c>
      <c r="E29" s="28" t="str">
        <f>VLOOKUP(D29,Tabla!$B$5:$D$7,3,1)</f>
        <v>A</v>
      </c>
    </row>
    <row r="30" spans="1:5" x14ac:dyDescent="0.25">
      <c r="A30">
        <v>1451</v>
      </c>
      <c r="B30" s="22">
        <v>232974</v>
      </c>
      <c r="C30" s="26">
        <f t="shared" si="0"/>
        <v>8.7705117471104672E-3</v>
      </c>
      <c r="D30" s="27">
        <f>SUM($C$2:C30)</f>
        <v>0.28982484227481209</v>
      </c>
      <c r="E30" s="28" t="str">
        <f>VLOOKUP(D30,Tabla!$B$5:$D$7,3,1)</f>
        <v>A</v>
      </c>
    </row>
    <row r="31" spans="1:5" x14ac:dyDescent="0.25">
      <c r="A31">
        <v>1525</v>
      </c>
      <c r="B31" s="22">
        <v>232630</v>
      </c>
      <c r="C31" s="26">
        <f t="shared" si="0"/>
        <v>8.7575615636522001E-3</v>
      </c>
      <c r="D31" s="27">
        <f>SUM($C$2:C31)</f>
        <v>0.29858240383846429</v>
      </c>
      <c r="E31" s="28" t="str">
        <f>VLOOKUP(D31,Tabla!$B$5:$D$7,3,1)</f>
        <v>A</v>
      </c>
    </row>
    <row r="32" spans="1:5" x14ac:dyDescent="0.25">
      <c r="A32">
        <v>1059</v>
      </c>
      <c r="B32" s="22">
        <v>227195</v>
      </c>
      <c r="C32" s="26">
        <f t="shared" si="0"/>
        <v>8.5529561941880307E-3</v>
      </c>
      <c r="D32" s="27">
        <f>SUM($C$2:C32)</f>
        <v>0.30713536003265235</v>
      </c>
      <c r="E32" s="28" t="str">
        <f>VLOOKUP(D32,Tabla!$B$5:$D$7,3,1)</f>
        <v>A</v>
      </c>
    </row>
    <row r="33" spans="1:5" x14ac:dyDescent="0.25">
      <c r="A33">
        <v>1122</v>
      </c>
      <c r="B33" s="22">
        <v>227014</v>
      </c>
      <c r="C33" s="26">
        <f t="shared" si="0"/>
        <v>8.5461422895195833E-3</v>
      </c>
      <c r="D33" s="27">
        <f>SUM($C$2:C33)</f>
        <v>0.31568150232217196</v>
      </c>
      <c r="E33" s="28" t="str">
        <f>VLOOKUP(D33,Tabla!$B$5:$D$7,3,1)</f>
        <v>A</v>
      </c>
    </row>
    <row r="34" spans="1:5" x14ac:dyDescent="0.25">
      <c r="A34">
        <v>1404</v>
      </c>
      <c r="B34" s="22">
        <v>224750</v>
      </c>
      <c r="C34" s="26">
        <f t="shared" si="0"/>
        <v>8.4609120123407648E-3</v>
      </c>
      <c r="D34" s="27">
        <f>SUM($C$2:C34)</f>
        <v>0.32414241433451274</v>
      </c>
      <c r="E34" s="28" t="str">
        <f>VLOOKUP(D34,Tabla!$B$5:$D$7,3,1)</f>
        <v>A</v>
      </c>
    </row>
    <row r="35" spans="1:5" x14ac:dyDescent="0.25">
      <c r="A35">
        <v>1130</v>
      </c>
      <c r="B35" s="22">
        <v>219298</v>
      </c>
      <c r="C35" s="26">
        <f t="shared" si="0"/>
        <v>8.255666662880112E-3</v>
      </c>
      <c r="D35" s="27">
        <f>SUM($C$2:C35)</f>
        <v>0.33239808099739288</v>
      </c>
      <c r="E35" s="28" t="str">
        <f>VLOOKUP(D35,Tabla!$B$5:$D$7,3,1)</f>
        <v>A</v>
      </c>
    </row>
    <row r="36" spans="1:5" x14ac:dyDescent="0.25">
      <c r="A36">
        <v>1417</v>
      </c>
      <c r="B36" s="22">
        <v>217151</v>
      </c>
      <c r="C36" s="26">
        <f t="shared" si="0"/>
        <v>8.1748409539123892E-3</v>
      </c>
      <c r="D36" s="27">
        <f>SUM($C$2:C36)</f>
        <v>0.34057292195130529</v>
      </c>
      <c r="E36" s="28" t="str">
        <f>VLOOKUP(D36,Tabla!$B$5:$D$7,3,1)</f>
        <v>A</v>
      </c>
    </row>
    <row r="37" spans="1:5" x14ac:dyDescent="0.25">
      <c r="A37">
        <v>1235</v>
      </c>
      <c r="B37" s="22">
        <v>215950</v>
      </c>
      <c r="C37" s="26">
        <f t="shared" si="0"/>
        <v>8.1296282494548976E-3</v>
      </c>
      <c r="D37" s="27">
        <f>SUM($C$2:C37)</f>
        <v>0.34870255020076019</v>
      </c>
      <c r="E37" s="28" t="str">
        <f>VLOOKUP(D37,Tabla!$B$5:$D$7,3,1)</f>
        <v>A</v>
      </c>
    </row>
    <row r="38" spans="1:5" x14ac:dyDescent="0.25">
      <c r="A38">
        <v>1488</v>
      </c>
      <c r="B38" s="22">
        <v>215915</v>
      </c>
      <c r="C38" s="26">
        <f t="shared" si="0"/>
        <v>8.1283106435797829E-3</v>
      </c>
      <c r="D38" s="27">
        <f>SUM($C$2:C38)</f>
        <v>0.35683086084433996</v>
      </c>
      <c r="E38" s="28" t="str">
        <f>VLOOKUP(D38,Tabla!$B$5:$D$7,3,1)</f>
        <v>A</v>
      </c>
    </row>
    <row r="39" spans="1:5" x14ac:dyDescent="0.25">
      <c r="A39">
        <v>1382</v>
      </c>
      <c r="B39" s="22">
        <v>215020</v>
      </c>
      <c r="C39" s="26">
        <f t="shared" si="0"/>
        <v>8.094617579059004E-3</v>
      </c>
      <c r="D39" s="27">
        <f>SUM($C$2:C39)</f>
        <v>0.36492547842339895</v>
      </c>
      <c r="E39" s="28" t="str">
        <f>VLOOKUP(D39,Tabla!$B$5:$D$7,3,1)</f>
        <v>A</v>
      </c>
    </row>
    <row r="40" spans="1:5" x14ac:dyDescent="0.25">
      <c r="A40">
        <v>1103</v>
      </c>
      <c r="B40" s="22">
        <v>212364</v>
      </c>
      <c r="C40" s="26">
        <f t="shared" si="0"/>
        <v>7.994630116078906E-3</v>
      </c>
      <c r="D40" s="27">
        <f>SUM($C$2:C40)</f>
        <v>0.37292010853947788</v>
      </c>
      <c r="E40" s="28" t="str">
        <f>VLOOKUP(D40,Tabla!$B$5:$D$7,3,1)</f>
        <v>A</v>
      </c>
    </row>
    <row r="41" spans="1:5" x14ac:dyDescent="0.25">
      <c r="A41">
        <v>1049</v>
      </c>
      <c r="B41" s="22">
        <v>212182</v>
      </c>
      <c r="C41" s="26">
        <f t="shared" si="0"/>
        <v>7.9877785655283126E-3</v>
      </c>
      <c r="D41" s="27">
        <f>SUM($C$2:C41)</f>
        <v>0.38090788710500617</v>
      </c>
      <c r="E41" s="28" t="str">
        <f>VLOOKUP(D41,Tabla!$B$5:$D$7,3,1)</f>
        <v>A</v>
      </c>
    </row>
    <row r="42" spans="1:5" x14ac:dyDescent="0.25">
      <c r="A42">
        <v>1147</v>
      </c>
      <c r="B42" s="22">
        <v>211072</v>
      </c>
      <c r="C42" s="26">
        <f t="shared" si="0"/>
        <v>7.9459916363461176E-3</v>
      </c>
      <c r="D42" s="27">
        <f>SUM($C$2:C42)</f>
        <v>0.3888538787413523</v>
      </c>
      <c r="E42" s="28" t="str">
        <f>VLOOKUP(D42,Tabla!$B$5:$D$7,3,1)</f>
        <v>A</v>
      </c>
    </row>
    <row r="43" spans="1:5" x14ac:dyDescent="0.25">
      <c r="A43">
        <v>1232</v>
      </c>
      <c r="B43" s="22">
        <v>208964</v>
      </c>
      <c r="C43" s="26">
        <f t="shared" si="0"/>
        <v>7.8666341167820935E-3</v>
      </c>
      <c r="D43" s="27">
        <f>SUM($C$2:C43)</f>
        <v>0.39672051285813437</v>
      </c>
      <c r="E43" s="28" t="str">
        <f>VLOOKUP(D43,Tabla!$B$5:$D$7,3,1)</f>
        <v>A</v>
      </c>
    </row>
    <row r="44" spans="1:5" x14ac:dyDescent="0.25">
      <c r="A44">
        <v>1283</v>
      </c>
      <c r="B44" s="22">
        <v>205938</v>
      </c>
      <c r="C44" s="26">
        <f t="shared" si="0"/>
        <v>7.7527176774079311E-3</v>
      </c>
      <c r="D44" s="27">
        <f>SUM($C$2:C44)</f>
        <v>0.40447323053554229</v>
      </c>
      <c r="E44" s="28" t="str">
        <f>VLOOKUP(D44,Tabla!$B$5:$D$7,3,1)</f>
        <v>A</v>
      </c>
    </row>
    <row r="45" spans="1:5" x14ac:dyDescent="0.25">
      <c r="A45">
        <v>1500</v>
      </c>
      <c r="B45" s="22">
        <v>204996</v>
      </c>
      <c r="C45" s="26">
        <f t="shared" si="0"/>
        <v>7.717255256426284E-3</v>
      </c>
      <c r="D45" s="27">
        <f>SUM($C$2:C45)</f>
        <v>0.4121904857919686</v>
      </c>
      <c r="E45" s="28" t="str">
        <f>VLOOKUP(D45,Tabla!$B$5:$D$7,3,1)</f>
        <v>A</v>
      </c>
    </row>
    <row r="46" spans="1:5" x14ac:dyDescent="0.25">
      <c r="A46">
        <v>1142</v>
      </c>
      <c r="B46" s="22">
        <v>204612</v>
      </c>
      <c r="C46" s="26">
        <f t="shared" si="0"/>
        <v>7.702799237682174E-3</v>
      </c>
      <c r="D46" s="27">
        <f>SUM($C$2:C46)</f>
        <v>0.41989328502965079</v>
      </c>
      <c r="E46" s="28" t="str">
        <f>VLOOKUP(D46,Tabla!$B$5:$D$7,3,1)</f>
        <v>A</v>
      </c>
    </row>
    <row r="47" spans="1:5" x14ac:dyDescent="0.25">
      <c r="A47">
        <v>1202</v>
      </c>
      <c r="B47" s="22">
        <v>203162</v>
      </c>
      <c r="C47" s="26">
        <f t="shared" si="0"/>
        <v>7.6482127085702976E-3</v>
      </c>
      <c r="D47" s="27">
        <f>SUM($C$2:C47)</f>
        <v>0.42754149773822109</v>
      </c>
      <c r="E47" s="28" t="str">
        <f>VLOOKUP(D47,Tabla!$B$5:$D$7,3,1)</f>
        <v>A</v>
      </c>
    </row>
    <row r="48" spans="1:5" x14ac:dyDescent="0.25">
      <c r="A48">
        <v>1022</v>
      </c>
      <c r="B48" s="22">
        <v>201555</v>
      </c>
      <c r="C48" s="26">
        <f t="shared" si="0"/>
        <v>7.5877157759614809E-3</v>
      </c>
      <c r="D48" s="27">
        <f>SUM($C$2:C48)</f>
        <v>0.43512921351418254</v>
      </c>
      <c r="E48" s="28" t="str">
        <f>VLOOKUP(D48,Tabla!$B$5:$D$7,3,1)</f>
        <v>A</v>
      </c>
    </row>
    <row r="49" spans="1:5" x14ac:dyDescent="0.25">
      <c r="A49">
        <v>1334</v>
      </c>
      <c r="B49" s="22">
        <v>200165</v>
      </c>
      <c r="C49" s="26">
        <f t="shared" si="0"/>
        <v>7.5353879997783722E-3</v>
      </c>
      <c r="D49" s="27">
        <f>SUM($C$2:C49)</f>
        <v>0.44266460151396092</v>
      </c>
      <c r="E49" s="28" t="str">
        <f>VLOOKUP(D49,Tabla!$B$5:$D$7,3,1)</f>
        <v>A</v>
      </c>
    </row>
    <row r="50" spans="1:5" x14ac:dyDescent="0.25">
      <c r="A50">
        <v>1497</v>
      </c>
      <c r="B50" s="22">
        <v>199234</v>
      </c>
      <c r="C50" s="26">
        <f t="shared" si="0"/>
        <v>7.5003396835003336E-3</v>
      </c>
      <c r="D50" s="27">
        <f>SUM($C$2:C50)</f>
        <v>0.45016494119746125</v>
      </c>
      <c r="E50" s="28" t="str">
        <f>VLOOKUP(D50,Tabla!$B$5:$D$7,3,1)</f>
        <v>A</v>
      </c>
    </row>
    <row r="51" spans="1:5" x14ac:dyDescent="0.25">
      <c r="A51">
        <v>1366</v>
      </c>
      <c r="B51" s="22">
        <v>197483</v>
      </c>
      <c r="C51" s="26">
        <f t="shared" si="0"/>
        <v>7.4344217438624752E-3</v>
      </c>
      <c r="D51" s="27">
        <f>SUM($C$2:C51)</f>
        <v>0.45759936294132375</v>
      </c>
      <c r="E51" s="28" t="str">
        <f>VLOOKUP(D51,Tabla!$B$5:$D$7,3,1)</f>
        <v>A</v>
      </c>
    </row>
    <row r="52" spans="1:5" x14ac:dyDescent="0.25">
      <c r="A52">
        <v>1541</v>
      </c>
      <c r="B52" s="22">
        <v>193081</v>
      </c>
      <c r="C52" s="26">
        <f t="shared" si="0"/>
        <v>7.2687045706552487E-3</v>
      </c>
      <c r="D52" s="27">
        <f>SUM($C$2:C52)</f>
        <v>0.46486806751197901</v>
      </c>
      <c r="E52" s="28" t="str">
        <f>VLOOKUP(D52,Tabla!$B$5:$D$7,3,1)</f>
        <v>A</v>
      </c>
    </row>
    <row r="53" spans="1:5" x14ac:dyDescent="0.25">
      <c r="A53">
        <v>1384</v>
      </c>
      <c r="B53" s="22">
        <v>191994</v>
      </c>
      <c r="C53" s="26">
        <f t="shared" si="0"/>
        <v>7.2277834967624148E-3</v>
      </c>
      <c r="D53" s="27">
        <f>SUM($C$2:C53)</f>
        <v>0.47209585100874141</v>
      </c>
      <c r="E53" s="28" t="str">
        <f>VLOOKUP(D53,Tabla!$B$5:$D$7,3,1)</f>
        <v>A</v>
      </c>
    </row>
    <row r="54" spans="1:5" x14ac:dyDescent="0.25">
      <c r="A54">
        <v>1429</v>
      </c>
      <c r="B54" s="22">
        <v>189257</v>
      </c>
      <c r="C54" s="26">
        <f t="shared" si="0"/>
        <v>7.1247467173284808E-3</v>
      </c>
      <c r="D54" s="27">
        <f>SUM($C$2:C54)</f>
        <v>0.4792205977260699</v>
      </c>
      <c r="E54" s="28" t="str">
        <f>VLOOKUP(D54,Tabla!$B$5:$D$7,3,1)</f>
        <v>A</v>
      </c>
    </row>
    <row r="55" spans="1:5" x14ac:dyDescent="0.25">
      <c r="A55">
        <v>1230</v>
      </c>
      <c r="B55" s="22">
        <v>188511</v>
      </c>
      <c r="C55" s="26">
        <f t="shared" si="0"/>
        <v>7.0966628892474744E-3</v>
      </c>
      <c r="D55" s="27">
        <f>SUM($C$2:C55)</f>
        <v>0.48631726061531738</v>
      </c>
      <c r="E55" s="28" t="str">
        <f>VLOOKUP(D55,Tabla!$B$5:$D$7,3,1)</f>
        <v>A</v>
      </c>
    </row>
    <row r="56" spans="1:5" x14ac:dyDescent="0.25">
      <c r="A56">
        <v>1089</v>
      </c>
      <c r="B56" s="22">
        <v>186653</v>
      </c>
      <c r="C56" s="26">
        <f t="shared" si="0"/>
        <v>7.026716840219981E-3</v>
      </c>
      <c r="D56" s="27">
        <f>SUM($C$2:C56)</f>
        <v>0.49334397745553737</v>
      </c>
      <c r="E56" s="28" t="str">
        <f>VLOOKUP(D56,Tabla!$B$5:$D$7,3,1)</f>
        <v>A</v>
      </c>
    </row>
    <row r="57" spans="1:5" x14ac:dyDescent="0.25">
      <c r="A57">
        <v>1052</v>
      </c>
      <c r="B57" s="22">
        <v>186343</v>
      </c>
      <c r="C57" s="26">
        <f t="shared" si="0"/>
        <v>7.0150466167546834E-3</v>
      </c>
      <c r="D57" s="27">
        <f>SUM($C$2:C57)</f>
        <v>0.50035902407229205</v>
      </c>
      <c r="E57" s="28" t="str">
        <f>VLOOKUP(D57,Tabla!$B$5:$D$7,3,1)</f>
        <v>A</v>
      </c>
    </row>
    <row r="58" spans="1:5" x14ac:dyDescent="0.25">
      <c r="A58">
        <v>1365</v>
      </c>
      <c r="B58" s="22">
        <v>185202</v>
      </c>
      <c r="C58" s="26">
        <f t="shared" si="0"/>
        <v>6.9720926652259594E-3</v>
      </c>
      <c r="D58" s="27">
        <f>SUM($C$2:C58)</f>
        <v>0.50733111673751796</v>
      </c>
      <c r="E58" s="28" t="str">
        <f>VLOOKUP(D58,Tabla!$B$5:$D$7,3,1)</f>
        <v>A</v>
      </c>
    </row>
    <row r="59" spans="1:5" x14ac:dyDescent="0.25">
      <c r="A59">
        <v>1423</v>
      </c>
      <c r="B59" s="22">
        <v>183235</v>
      </c>
      <c r="C59" s="26">
        <f t="shared" si="0"/>
        <v>6.8980432150445381E-3</v>
      </c>
      <c r="D59" s="27">
        <f>SUM($C$2:C59)</f>
        <v>0.51422915995256246</v>
      </c>
      <c r="E59" s="28" t="str">
        <f>VLOOKUP(D59,Tabla!$B$5:$D$7,3,1)</f>
        <v>A</v>
      </c>
    </row>
    <row r="60" spans="1:5" x14ac:dyDescent="0.25">
      <c r="A60">
        <v>1242</v>
      </c>
      <c r="B60" s="22">
        <v>181604</v>
      </c>
      <c r="C60" s="26">
        <f t="shared" si="0"/>
        <v>6.8366427812642143E-3</v>
      </c>
      <c r="D60" s="27">
        <f>SUM($C$2:C60)</f>
        <v>0.52106580273382663</v>
      </c>
      <c r="E60" s="28" t="str">
        <f>VLOOKUP(D60,Tabla!$B$5:$D$7,3,1)</f>
        <v>A</v>
      </c>
    </row>
    <row r="61" spans="1:5" x14ac:dyDescent="0.25">
      <c r="A61">
        <v>1006</v>
      </c>
      <c r="B61" s="22">
        <v>178073</v>
      </c>
      <c r="C61" s="26">
        <f t="shared" si="0"/>
        <v>6.7037151714062606E-3</v>
      </c>
      <c r="D61" s="27">
        <f>SUM($C$2:C61)</f>
        <v>0.52776951790523285</v>
      </c>
      <c r="E61" s="28" t="str">
        <f>VLOOKUP(D61,Tabla!$B$5:$D$7,3,1)</f>
        <v>A</v>
      </c>
    </row>
    <row r="62" spans="1:5" x14ac:dyDescent="0.25">
      <c r="A62">
        <v>1060</v>
      </c>
      <c r="B62" s="22">
        <v>178050</v>
      </c>
      <c r="C62" s="26">
        <f t="shared" si="0"/>
        <v>6.7028493161168995E-3</v>
      </c>
      <c r="D62" s="27">
        <f>SUM($C$2:C62)</f>
        <v>0.53447236722134972</v>
      </c>
      <c r="E62" s="28" t="str">
        <f>VLOOKUP(D62,Tabla!$B$5:$D$7,3,1)</f>
        <v>A</v>
      </c>
    </row>
    <row r="63" spans="1:5" x14ac:dyDescent="0.25">
      <c r="A63">
        <v>1128</v>
      </c>
      <c r="B63" s="22">
        <v>176474</v>
      </c>
      <c r="C63" s="26">
        <f t="shared" si="0"/>
        <v>6.6435194058546126E-3</v>
      </c>
      <c r="D63" s="27">
        <f>SUM($C$2:C63)</f>
        <v>0.54111588662720433</v>
      </c>
      <c r="E63" s="28" t="str">
        <f>VLOOKUP(D63,Tabla!$B$5:$D$7,3,1)</f>
        <v>A</v>
      </c>
    </row>
    <row r="64" spans="1:5" x14ac:dyDescent="0.25">
      <c r="A64">
        <v>1206</v>
      </c>
      <c r="B64" s="22">
        <v>175423</v>
      </c>
      <c r="C64" s="26">
        <f t="shared" si="0"/>
        <v>6.6039535837190385E-3</v>
      </c>
      <c r="D64" s="27">
        <f>SUM($C$2:C64)</f>
        <v>0.54771984021092335</v>
      </c>
      <c r="E64" s="28" t="str">
        <f>VLOOKUP(D64,Tabla!$B$5:$D$7,3,1)</f>
        <v>A</v>
      </c>
    </row>
    <row r="65" spans="1:5" x14ac:dyDescent="0.25">
      <c r="A65">
        <v>1430</v>
      </c>
      <c r="B65" s="22">
        <v>175212</v>
      </c>
      <c r="C65" s="26">
        <f t="shared" si="0"/>
        <v>6.5960103025862072E-3</v>
      </c>
      <c r="D65" s="27">
        <f>SUM($C$2:C65)</f>
        <v>0.55431585051350951</v>
      </c>
      <c r="E65" s="28" t="str">
        <f>VLOOKUP(D65,Tabla!$B$5:$D$7,3,1)</f>
        <v>A</v>
      </c>
    </row>
    <row r="66" spans="1:5" x14ac:dyDescent="0.25">
      <c r="A66">
        <v>1002</v>
      </c>
      <c r="B66" s="22">
        <v>173531</v>
      </c>
      <c r="C66" s="26">
        <f t="shared" si="0"/>
        <v>6.5327275746985772E-3</v>
      </c>
      <c r="D66" s="27">
        <f>SUM($C$2:C66)</f>
        <v>0.56084857808820809</v>
      </c>
      <c r="E66" s="28" t="str">
        <f>VLOOKUP(D66,Tabla!$B$5:$D$7,3,1)</f>
        <v>A</v>
      </c>
    </row>
    <row r="67" spans="1:5" x14ac:dyDescent="0.25">
      <c r="A67">
        <v>1200</v>
      </c>
      <c r="B67" s="22">
        <v>173185</v>
      </c>
      <c r="C67" s="26">
        <f t="shared" ref="C67:C130" si="1">B67/$B$564</f>
        <v>6.5197020994760191E-3</v>
      </c>
      <c r="D67" s="27">
        <f>SUM($C$2:C67)</f>
        <v>0.56736828018768415</v>
      </c>
      <c r="E67" s="28" t="str">
        <f>VLOOKUP(D67,Tabla!$B$5:$D$7,3,1)</f>
        <v>A</v>
      </c>
    </row>
    <row r="68" spans="1:5" x14ac:dyDescent="0.25">
      <c r="A68">
        <v>1419</v>
      </c>
      <c r="B68" s="22">
        <v>171357</v>
      </c>
      <c r="C68" s="26">
        <f t="shared" si="1"/>
        <v>6.4508854269129095E-3</v>
      </c>
      <c r="D68" s="27">
        <f>SUM($C$2:C68)</f>
        <v>0.573819165614597</v>
      </c>
      <c r="E68" s="28" t="str">
        <f>VLOOKUP(D68,Tabla!$B$5:$D$7,3,1)</f>
        <v>A</v>
      </c>
    </row>
    <row r="69" spans="1:5" x14ac:dyDescent="0.25">
      <c r="A69">
        <v>1053</v>
      </c>
      <c r="B69" s="22">
        <v>169564</v>
      </c>
      <c r="C69" s="26">
        <f t="shared" si="1"/>
        <v>6.3833863602249137E-3</v>
      </c>
      <c r="D69" s="27">
        <f>SUM($C$2:C69)</f>
        <v>0.58020255197482196</v>
      </c>
      <c r="E69" s="28" t="str">
        <f>VLOOKUP(D69,Tabla!$B$5:$D$7,3,1)</f>
        <v>A</v>
      </c>
    </row>
    <row r="70" spans="1:5" x14ac:dyDescent="0.25">
      <c r="A70">
        <v>1092</v>
      </c>
      <c r="B70" s="22">
        <v>169150</v>
      </c>
      <c r="C70" s="26">
        <f t="shared" si="1"/>
        <v>6.3678009650164199E-3</v>
      </c>
      <c r="D70" s="27">
        <f>SUM($C$2:C70)</f>
        <v>0.58657035293983839</v>
      </c>
      <c r="E70" s="28" t="str">
        <f>VLOOKUP(D70,Tabla!$B$5:$D$7,3,1)</f>
        <v>A</v>
      </c>
    </row>
    <row r="71" spans="1:5" x14ac:dyDescent="0.25">
      <c r="A71">
        <v>1168</v>
      </c>
      <c r="B71" s="22">
        <v>164523</v>
      </c>
      <c r="C71" s="26">
        <f t="shared" si="1"/>
        <v>6.1936134683263167E-3</v>
      </c>
      <c r="D71" s="27">
        <f>SUM($C$2:C71)</f>
        <v>0.59276396640816476</v>
      </c>
      <c r="E71" s="28" t="str">
        <f>VLOOKUP(D71,Tabla!$B$5:$D$7,3,1)</f>
        <v>A</v>
      </c>
    </row>
    <row r="72" spans="1:5" x14ac:dyDescent="0.25">
      <c r="A72">
        <v>1400</v>
      </c>
      <c r="B72" s="22">
        <v>164255</v>
      </c>
      <c r="C72" s="26">
        <f t="shared" si="1"/>
        <v>6.1835243719111557E-3</v>
      </c>
      <c r="D72" s="27">
        <f>SUM($C$2:C72)</f>
        <v>0.59894749078007592</v>
      </c>
      <c r="E72" s="28" t="str">
        <f>VLOOKUP(D72,Tabla!$B$5:$D$7,3,1)</f>
        <v>A</v>
      </c>
    </row>
    <row r="73" spans="1:5" x14ac:dyDescent="0.25">
      <c r="A73">
        <v>1344</v>
      </c>
      <c r="B73" s="22">
        <v>161451</v>
      </c>
      <c r="C73" s="26">
        <f t="shared" si="1"/>
        <v>6.0779653183734321E-3</v>
      </c>
      <c r="D73" s="27">
        <f>SUM($C$2:C73)</f>
        <v>0.60502545609844938</v>
      </c>
      <c r="E73" s="28" t="str">
        <f>VLOOKUP(D73,Tabla!$B$5:$D$7,3,1)</f>
        <v>A</v>
      </c>
    </row>
    <row r="74" spans="1:5" x14ac:dyDescent="0.25">
      <c r="A74">
        <v>1296</v>
      </c>
      <c r="B74" s="22">
        <v>157808</v>
      </c>
      <c r="C74" s="26">
        <f t="shared" si="1"/>
        <v>5.9408213697151116E-3</v>
      </c>
      <c r="D74" s="27">
        <f>SUM($C$2:C74)</f>
        <v>0.61096627746816445</v>
      </c>
      <c r="E74" s="28" t="str">
        <f>VLOOKUP(D74,Tabla!$B$5:$D$7,3,1)</f>
        <v>A</v>
      </c>
    </row>
    <row r="75" spans="1:5" x14ac:dyDescent="0.25">
      <c r="A75">
        <v>1051</v>
      </c>
      <c r="B75" s="22">
        <v>157477</v>
      </c>
      <c r="C75" s="26">
        <f t="shared" si="1"/>
        <v>5.9283605827247458E-3</v>
      </c>
      <c r="D75" s="27">
        <f>SUM($C$2:C75)</f>
        <v>0.61689463805088918</v>
      </c>
      <c r="E75" s="28" t="str">
        <f>VLOOKUP(D75,Tabla!$B$5:$D$7,3,1)</f>
        <v>A</v>
      </c>
    </row>
    <row r="76" spans="1:5" x14ac:dyDescent="0.25">
      <c r="A76">
        <v>1173</v>
      </c>
      <c r="B76" s="22">
        <v>156179</v>
      </c>
      <c r="C76" s="26">
        <f t="shared" si="1"/>
        <v>5.8794962276990806E-3</v>
      </c>
      <c r="D76" s="27">
        <f>SUM($C$2:C76)</f>
        <v>0.6227741342785883</v>
      </c>
      <c r="E76" s="28" t="str">
        <f>VLOOKUP(D76,Tabla!$B$5:$D$7,3,1)</f>
        <v>A</v>
      </c>
    </row>
    <row r="77" spans="1:5" x14ac:dyDescent="0.25">
      <c r="A77">
        <v>1475</v>
      </c>
      <c r="B77" s="22">
        <v>154942</v>
      </c>
      <c r="C77" s="26">
        <f t="shared" si="1"/>
        <v>5.8329282714843283E-3</v>
      </c>
      <c r="D77" s="27">
        <f>SUM($C$2:C77)</f>
        <v>0.62860706255007259</v>
      </c>
      <c r="E77" s="28" t="str">
        <f>VLOOKUP(D77,Tabla!$B$5:$D$7,3,1)</f>
        <v>A</v>
      </c>
    </row>
    <row r="78" spans="1:5" x14ac:dyDescent="0.25">
      <c r="A78">
        <v>1007</v>
      </c>
      <c r="B78" s="22">
        <v>154212</v>
      </c>
      <c r="C78" s="26">
        <f t="shared" si="1"/>
        <v>5.8054467775176593E-3</v>
      </c>
      <c r="D78" s="27">
        <f>SUM($C$2:C78)</f>
        <v>0.6344125093275903</v>
      </c>
      <c r="E78" s="28" t="str">
        <f>VLOOKUP(D78,Tabla!$B$5:$D$7,3,1)</f>
        <v>A</v>
      </c>
    </row>
    <row r="79" spans="1:5" x14ac:dyDescent="0.25">
      <c r="A79">
        <v>1452</v>
      </c>
      <c r="B79" s="22">
        <v>154167</v>
      </c>
      <c r="C79" s="26">
        <f t="shared" si="1"/>
        <v>5.803752712821084E-3</v>
      </c>
      <c r="D79" s="27">
        <f>SUM($C$2:C79)</f>
        <v>0.64021626204041138</v>
      </c>
      <c r="E79" s="28" t="str">
        <f>VLOOKUP(D79,Tabla!$B$5:$D$7,3,1)</f>
        <v>A</v>
      </c>
    </row>
    <row r="80" spans="1:5" x14ac:dyDescent="0.25">
      <c r="A80">
        <v>1277</v>
      </c>
      <c r="B80" s="22">
        <v>151187</v>
      </c>
      <c r="C80" s="26">
        <f t="shared" si="1"/>
        <v>5.6915679840256429E-3</v>
      </c>
      <c r="D80" s="27">
        <f>SUM($C$2:C80)</f>
        <v>0.64590783002443697</v>
      </c>
      <c r="E80" s="28" t="str">
        <f>VLOOKUP(D80,Tabla!$B$5:$D$7,3,1)</f>
        <v>A</v>
      </c>
    </row>
    <row r="81" spans="1:5" x14ac:dyDescent="0.25">
      <c r="A81">
        <v>1225</v>
      </c>
      <c r="B81" s="22">
        <v>147490</v>
      </c>
      <c r="C81" s="26">
        <f t="shared" si="1"/>
        <v>5.5523911577314324E-3</v>
      </c>
      <c r="D81" s="27">
        <f>SUM($C$2:C81)</f>
        <v>0.6514602211821684</v>
      </c>
      <c r="E81" s="28" t="str">
        <f>VLOOKUP(D81,Tabla!$B$5:$D$7,3,1)</f>
        <v>A</v>
      </c>
    </row>
    <row r="82" spans="1:5" x14ac:dyDescent="0.25">
      <c r="A82">
        <v>1157</v>
      </c>
      <c r="B82" s="22">
        <v>146917</v>
      </c>
      <c r="C82" s="26">
        <f t="shared" si="1"/>
        <v>5.5308200672617045E-3</v>
      </c>
      <c r="D82" s="27">
        <f>SUM($C$2:C82)</f>
        <v>0.65699104124943009</v>
      </c>
      <c r="E82" s="28" t="str">
        <f>VLOOKUP(D82,Tabla!$B$5:$D$7,3,1)</f>
        <v>A</v>
      </c>
    </row>
    <row r="83" spans="1:5" x14ac:dyDescent="0.25">
      <c r="A83">
        <v>1534</v>
      </c>
      <c r="B83" s="22">
        <v>146076</v>
      </c>
      <c r="C83" s="26">
        <f t="shared" si="1"/>
        <v>5.4991598803768166E-3</v>
      </c>
      <c r="D83" s="27">
        <f>SUM($C$2:C83)</f>
        <v>0.66249020112980694</v>
      </c>
      <c r="E83" s="28" t="str">
        <f>VLOOKUP(D83,Tabla!$B$5:$D$7,3,1)</f>
        <v>A</v>
      </c>
    </row>
    <row r="84" spans="1:5" x14ac:dyDescent="0.25">
      <c r="A84">
        <v>1017</v>
      </c>
      <c r="B84" s="22">
        <v>143865</v>
      </c>
      <c r="C84" s="26">
        <f t="shared" si="1"/>
        <v>5.4159248349517422E-3</v>
      </c>
      <c r="D84" s="27">
        <f>SUM($C$2:C84)</f>
        <v>0.66790612596475873</v>
      </c>
      <c r="E84" s="28" t="str">
        <f>VLOOKUP(D84,Tabla!$B$5:$D$7,3,1)</f>
        <v>A</v>
      </c>
    </row>
    <row r="85" spans="1:5" x14ac:dyDescent="0.25">
      <c r="A85">
        <v>1228</v>
      </c>
      <c r="B85" s="22">
        <v>142699</v>
      </c>
      <c r="C85" s="26">
        <f t="shared" si="1"/>
        <v>5.3720297363693652E-3</v>
      </c>
      <c r="D85" s="27">
        <f>SUM($C$2:C85)</f>
        <v>0.67327815570112814</v>
      </c>
      <c r="E85" s="28" t="str">
        <f>VLOOKUP(D85,Tabla!$B$5:$D$7,3,1)</f>
        <v>A</v>
      </c>
    </row>
    <row r="86" spans="1:5" x14ac:dyDescent="0.25">
      <c r="A86">
        <v>1270</v>
      </c>
      <c r="B86" s="22">
        <v>142503</v>
      </c>
      <c r="C86" s="26">
        <f t="shared" si="1"/>
        <v>5.3646511434687254E-3</v>
      </c>
      <c r="D86" s="27">
        <f>SUM($C$2:C86)</f>
        <v>0.67864280684459688</v>
      </c>
      <c r="E86" s="28" t="str">
        <f>VLOOKUP(D86,Tabla!$B$5:$D$7,3,1)</f>
        <v>A</v>
      </c>
    </row>
    <row r="87" spans="1:5" x14ac:dyDescent="0.25">
      <c r="A87">
        <v>1533</v>
      </c>
      <c r="B87" s="22">
        <v>141218</v>
      </c>
      <c r="C87" s="26">
        <f t="shared" si="1"/>
        <v>5.3162761849109598E-3</v>
      </c>
      <c r="D87" s="27">
        <f>SUM($C$2:C87)</f>
        <v>0.68395908302950781</v>
      </c>
      <c r="E87" s="28" t="str">
        <f>VLOOKUP(D87,Tabla!$B$5:$D$7,3,1)</f>
        <v>A</v>
      </c>
    </row>
    <row r="88" spans="1:5" x14ac:dyDescent="0.25">
      <c r="A88">
        <v>1335</v>
      </c>
      <c r="B88" s="22">
        <v>139293</v>
      </c>
      <c r="C88" s="26">
        <f t="shared" si="1"/>
        <v>5.2438078617796759E-3</v>
      </c>
      <c r="D88" s="27">
        <f>SUM($C$2:C88)</f>
        <v>0.6892028908912875</v>
      </c>
      <c r="E88" s="28" t="str">
        <f>VLOOKUP(D88,Tabla!$B$5:$D$7,3,1)</f>
        <v>A</v>
      </c>
    </row>
    <row r="89" spans="1:5" x14ac:dyDescent="0.25">
      <c r="A89">
        <v>1284</v>
      </c>
      <c r="B89" s="22">
        <v>138958</v>
      </c>
      <c r="C89" s="26">
        <f t="shared" si="1"/>
        <v>5.2311964912607253E-3</v>
      </c>
      <c r="D89" s="27">
        <f>SUM($C$2:C89)</f>
        <v>0.69443408738254819</v>
      </c>
      <c r="E89" s="28" t="str">
        <f>VLOOKUP(D89,Tabla!$B$5:$D$7,3,1)</f>
        <v>A</v>
      </c>
    </row>
    <row r="90" spans="1:5" x14ac:dyDescent="0.25">
      <c r="A90">
        <v>1234</v>
      </c>
      <c r="B90" s="22">
        <v>138831</v>
      </c>
      <c r="C90" s="26">
        <f t="shared" si="1"/>
        <v>5.2264154642281679E-3</v>
      </c>
      <c r="D90" s="27">
        <f>SUM($C$2:C90)</f>
        <v>0.69966050284677639</v>
      </c>
      <c r="E90" s="28" t="str">
        <f>VLOOKUP(D90,Tabla!$B$5:$D$7,3,1)</f>
        <v>A</v>
      </c>
    </row>
    <row r="91" spans="1:5" x14ac:dyDescent="0.25">
      <c r="A91">
        <v>1087</v>
      </c>
      <c r="B91" s="22">
        <v>137849</v>
      </c>
      <c r="C91" s="26">
        <f t="shared" si="1"/>
        <v>5.1894472079606763E-3</v>
      </c>
      <c r="D91" s="27">
        <f>SUM($C$2:C91)</f>
        <v>0.70484995005473705</v>
      </c>
      <c r="E91" s="28" t="str">
        <f>VLOOKUP(D91,Tabla!$B$5:$D$7,3,1)</f>
        <v>A</v>
      </c>
    </row>
    <row r="92" spans="1:5" x14ac:dyDescent="0.25">
      <c r="A92">
        <v>1450</v>
      </c>
      <c r="B92" s="22">
        <v>135908</v>
      </c>
      <c r="C92" s="26">
        <f t="shared" si="1"/>
        <v>5.1163765507150549E-3</v>
      </c>
      <c r="D92" s="27">
        <f>SUM($C$2:C92)</f>
        <v>0.70996632660545211</v>
      </c>
      <c r="E92" s="28" t="str">
        <f>VLOOKUP(D92,Tabla!$B$5:$D$7,3,1)</f>
        <v>A</v>
      </c>
    </row>
    <row r="93" spans="1:5" x14ac:dyDescent="0.25">
      <c r="A93">
        <v>1377</v>
      </c>
      <c r="B93" s="22">
        <v>135842</v>
      </c>
      <c r="C93" s="26">
        <f t="shared" si="1"/>
        <v>5.1138919224934113E-3</v>
      </c>
      <c r="D93" s="27">
        <f>SUM($C$2:C93)</f>
        <v>0.71508021852794557</v>
      </c>
      <c r="E93" s="28" t="str">
        <f>VLOOKUP(D93,Tabla!$B$5:$D$7,3,1)</f>
        <v>A</v>
      </c>
    </row>
    <row r="94" spans="1:5" x14ac:dyDescent="0.25">
      <c r="A94">
        <v>1141</v>
      </c>
      <c r="B94" s="22">
        <v>130353</v>
      </c>
      <c r="C94" s="26">
        <f t="shared" si="1"/>
        <v>4.9072536753933509E-3</v>
      </c>
      <c r="D94" s="27">
        <f>SUM($C$2:C94)</f>
        <v>0.71998747220333892</v>
      </c>
      <c r="E94" s="28" t="str">
        <f>VLOOKUP(D94,Tabla!$B$5:$D$7,3,1)</f>
        <v>A</v>
      </c>
    </row>
    <row r="95" spans="1:5" x14ac:dyDescent="0.25">
      <c r="A95">
        <v>1076</v>
      </c>
      <c r="B95" s="22">
        <v>128148</v>
      </c>
      <c r="C95" s="26">
        <f t="shared" si="1"/>
        <v>4.8242445052611542E-3</v>
      </c>
      <c r="D95" s="27">
        <f>SUM($C$2:C95)</f>
        <v>0.72481171670860012</v>
      </c>
      <c r="E95" s="28" t="str">
        <f>VLOOKUP(D95,Tabla!$B$5:$D$7,3,1)</f>
        <v>A</v>
      </c>
    </row>
    <row r="96" spans="1:5" x14ac:dyDescent="0.25">
      <c r="A96">
        <v>1050</v>
      </c>
      <c r="B96" s="22">
        <v>127307</v>
      </c>
      <c r="C96" s="26">
        <f t="shared" si="1"/>
        <v>4.7925843183762662E-3</v>
      </c>
      <c r="D96" s="27">
        <f>SUM($C$2:C96)</f>
        <v>0.72960430102697638</v>
      </c>
      <c r="E96" s="28" t="str">
        <f>VLOOKUP(D96,Tabla!$B$5:$D$7,3,1)</f>
        <v>A</v>
      </c>
    </row>
    <row r="97" spans="1:5" x14ac:dyDescent="0.25">
      <c r="A97">
        <v>1477</v>
      </c>
      <c r="B97" s="22">
        <v>115940</v>
      </c>
      <c r="C97" s="26">
        <f t="shared" si="1"/>
        <v>4.3646635760213048E-3</v>
      </c>
      <c r="D97" s="27">
        <f>SUM($C$2:C97)</f>
        <v>0.73396896460299765</v>
      </c>
      <c r="E97" s="28" t="str">
        <f>VLOOKUP(D97,Tabla!$B$5:$D$7,3,1)</f>
        <v>A</v>
      </c>
    </row>
    <row r="98" spans="1:5" x14ac:dyDescent="0.25">
      <c r="A98">
        <v>1376</v>
      </c>
      <c r="B98" s="22">
        <v>115724</v>
      </c>
      <c r="C98" s="26">
        <f t="shared" si="1"/>
        <v>4.3565320654777428E-3</v>
      </c>
      <c r="D98" s="27">
        <f>SUM($C$2:C98)</f>
        <v>0.73832549666847536</v>
      </c>
      <c r="E98" s="28" t="str">
        <f>VLOOKUP(D98,Tabla!$B$5:$D$7,3,1)</f>
        <v>A</v>
      </c>
    </row>
    <row r="99" spans="1:5" x14ac:dyDescent="0.25">
      <c r="A99">
        <v>1201</v>
      </c>
      <c r="B99" s="22">
        <v>114601</v>
      </c>
      <c r="C99" s="26">
        <f t="shared" si="1"/>
        <v>4.3142557398276483E-3</v>
      </c>
      <c r="D99" s="27">
        <f>SUM($C$2:C99)</f>
        <v>0.74263975240830304</v>
      </c>
      <c r="E99" s="28" t="str">
        <f>VLOOKUP(D99,Tabla!$B$5:$D$7,3,1)</f>
        <v>A</v>
      </c>
    </row>
    <row r="100" spans="1:5" x14ac:dyDescent="0.25">
      <c r="A100">
        <v>1082</v>
      </c>
      <c r="B100" s="22">
        <v>111279</v>
      </c>
      <c r="C100" s="26">
        <f t="shared" si="1"/>
        <v>4.1891961193382338E-3</v>
      </c>
      <c r="D100" s="27">
        <f>SUM($C$2:C100)</f>
        <v>0.74682894852764126</v>
      </c>
      <c r="E100" s="28" t="str">
        <f>VLOOKUP(D100,Tabla!$B$5:$D$7,3,1)</f>
        <v>A</v>
      </c>
    </row>
    <row r="101" spans="1:5" x14ac:dyDescent="0.25">
      <c r="A101">
        <v>1467</v>
      </c>
      <c r="B101" s="22">
        <v>108878</v>
      </c>
      <c r="C101" s="26">
        <f t="shared" si="1"/>
        <v>4.0988083563053964E-3</v>
      </c>
      <c r="D101" s="27">
        <f>SUM($C$2:C101)</f>
        <v>0.75092775688394664</v>
      </c>
      <c r="E101" s="28" t="str">
        <f>VLOOKUP(D101,Tabla!$B$5:$D$7,3,1)</f>
        <v>A</v>
      </c>
    </row>
    <row r="102" spans="1:5" x14ac:dyDescent="0.25">
      <c r="A102">
        <v>1501</v>
      </c>
      <c r="B102" s="22">
        <v>108219</v>
      </c>
      <c r="C102" s="26">
        <f t="shared" si="1"/>
        <v>4.0739997199711019E-3</v>
      </c>
      <c r="D102" s="27">
        <f>SUM($C$2:C102)</f>
        <v>0.75500175660391777</v>
      </c>
      <c r="E102" s="28" t="str">
        <f>VLOOKUP(D102,Tabla!$B$5:$D$7,3,1)</f>
        <v>A</v>
      </c>
    </row>
    <row r="103" spans="1:5" x14ac:dyDescent="0.25">
      <c r="A103">
        <v>1380</v>
      </c>
      <c r="B103" s="22">
        <v>107928</v>
      </c>
      <c r="C103" s="26">
        <f t="shared" si="1"/>
        <v>4.0630447682665806E-3</v>
      </c>
      <c r="D103" s="27">
        <f>SUM($C$2:C103)</f>
        <v>0.75906480137218435</v>
      </c>
      <c r="E103" s="28" t="str">
        <f>VLOOKUP(D103,Tabla!$B$5:$D$7,3,1)</f>
        <v>A</v>
      </c>
    </row>
    <row r="104" spans="1:5" x14ac:dyDescent="0.25">
      <c r="A104">
        <v>1510</v>
      </c>
      <c r="B104" s="22">
        <v>107294</v>
      </c>
      <c r="C104" s="26">
        <f t="shared" si="1"/>
        <v>4.03917727898594E-3</v>
      </c>
      <c r="D104" s="27">
        <f>SUM($C$2:C104)</f>
        <v>0.7631039786511703</v>
      </c>
      <c r="E104" s="28" t="str">
        <f>VLOOKUP(D104,Tabla!$B$5:$D$7,3,1)</f>
        <v>A</v>
      </c>
    </row>
    <row r="105" spans="1:5" x14ac:dyDescent="0.25">
      <c r="A105">
        <v>1359</v>
      </c>
      <c r="B105" s="22">
        <v>106982</v>
      </c>
      <c r="C105" s="26">
        <f t="shared" si="1"/>
        <v>4.0274317637563504E-3</v>
      </c>
      <c r="D105" s="27">
        <f>SUM($C$2:C105)</f>
        <v>0.76713141041492661</v>
      </c>
      <c r="E105" s="28" t="str">
        <f>VLOOKUP(D105,Tabla!$B$5:$D$7,3,1)</f>
        <v>A</v>
      </c>
    </row>
    <row r="106" spans="1:5" x14ac:dyDescent="0.25">
      <c r="A106">
        <v>1409</v>
      </c>
      <c r="B106" s="22">
        <v>96156</v>
      </c>
      <c r="C106" s="26">
        <f t="shared" si="1"/>
        <v>3.619877443642441E-3</v>
      </c>
      <c r="D106" s="27">
        <f>SUM($C$2:C106)</f>
        <v>0.77075128785856906</v>
      </c>
      <c r="E106" s="28" t="str">
        <f>VLOOKUP(D106,Tabla!$B$5:$D$7,3,1)</f>
        <v>A</v>
      </c>
    </row>
    <row r="107" spans="1:5" x14ac:dyDescent="0.25">
      <c r="A107">
        <v>1389</v>
      </c>
      <c r="B107" s="22">
        <v>91519</v>
      </c>
      <c r="C107" s="26">
        <f t="shared" si="1"/>
        <v>3.4453134881308762E-3</v>
      </c>
      <c r="D107" s="27">
        <f>SUM($C$2:C107)</f>
        <v>0.77419660134669999</v>
      </c>
      <c r="E107" s="28" t="str">
        <f>VLOOKUP(D107,Tabla!$B$5:$D$7,3,1)</f>
        <v>A</v>
      </c>
    </row>
    <row r="108" spans="1:5" x14ac:dyDescent="0.25">
      <c r="A108">
        <v>1209</v>
      </c>
      <c r="B108" s="22">
        <v>86978</v>
      </c>
      <c r="C108" s="26">
        <f t="shared" si="1"/>
        <v>3.2743635373053393E-3</v>
      </c>
      <c r="D108" s="27">
        <f>SUM($C$2:C108)</f>
        <v>0.77747096488400536</v>
      </c>
      <c r="E108" s="28" t="str">
        <f>VLOOKUP(D108,Tabla!$B$5:$D$7,3,1)</f>
        <v>A</v>
      </c>
    </row>
    <row r="109" spans="1:5" x14ac:dyDescent="0.25">
      <c r="A109">
        <v>1542</v>
      </c>
      <c r="B109" s="22">
        <v>84242</v>
      </c>
      <c r="C109" s="26">
        <f t="shared" si="1"/>
        <v>3.1713644037535517E-3</v>
      </c>
      <c r="D109" s="27">
        <f>SUM($C$2:C109)</f>
        <v>0.7806423292877589</v>
      </c>
      <c r="E109" s="28" t="str">
        <f>VLOOKUP(D109,Tabla!$B$5:$D$7,3,1)</f>
        <v>A</v>
      </c>
    </row>
    <row r="110" spans="1:5" x14ac:dyDescent="0.25">
      <c r="A110">
        <v>1261</v>
      </c>
      <c r="B110" s="22">
        <v>84117</v>
      </c>
      <c r="C110" s="26">
        <f t="shared" si="1"/>
        <v>3.1666586684852864E-3</v>
      </c>
      <c r="D110" s="27">
        <f>SUM($C$2:C110)</f>
        <v>0.78380898795624421</v>
      </c>
      <c r="E110" s="28" t="str">
        <f>VLOOKUP(D110,Tabla!$B$5:$D$7,3,1)</f>
        <v>A</v>
      </c>
    </row>
    <row r="111" spans="1:5" x14ac:dyDescent="0.25">
      <c r="A111">
        <v>1332</v>
      </c>
      <c r="B111" s="22">
        <v>82001</v>
      </c>
      <c r="C111" s="26">
        <f t="shared" si="1"/>
        <v>3.0869999818640935E-3</v>
      </c>
      <c r="D111" s="27">
        <f>SUM($C$2:C111)</f>
        <v>0.78689598793810833</v>
      </c>
      <c r="E111" s="28" t="str">
        <f>VLOOKUP(D111,Tabla!$B$5:$D$7,3,1)</f>
        <v>A</v>
      </c>
    </row>
    <row r="112" spans="1:5" x14ac:dyDescent="0.25">
      <c r="A112">
        <v>1484</v>
      </c>
      <c r="B112" s="22">
        <v>77099</v>
      </c>
      <c r="C112" s="26">
        <f t="shared" si="1"/>
        <v>2.9024598675838069E-3</v>
      </c>
      <c r="D112" s="27">
        <f>SUM($C$2:C112)</f>
        <v>0.78979844780569219</v>
      </c>
      <c r="E112" s="28" t="str">
        <f>VLOOKUP(D112,Tabla!$B$5:$D$7,3,1)</f>
        <v>A</v>
      </c>
    </row>
    <row r="113" spans="1:5" x14ac:dyDescent="0.25">
      <c r="A113">
        <v>1029</v>
      </c>
      <c r="B113" s="22">
        <v>68819</v>
      </c>
      <c r="C113" s="26">
        <f t="shared" si="1"/>
        <v>2.5907519634139225E-3</v>
      </c>
      <c r="D113" s="27">
        <f>SUM($C$2:C113)</f>
        <v>0.79238919976910616</v>
      </c>
      <c r="E113" s="28" t="str">
        <f>VLOOKUP(D113,Tabla!$B$5:$D$7,3,1)</f>
        <v>A</v>
      </c>
    </row>
    <row r="114" spans="1:5" x14ac:dyDescent="0.25">
      <c r="A114">
        <v>1460</v>
      </c>
      <c r="B114" s="22">
        <v>46331.39</v>
      </c>
      <c r="C114" s="26">
        <f t="shared" si="1"/>
        <v>1.7441860476059834E-3</v>
      </c>
      <c r="D114" s="27">
        <f>SUM($C$2:C114)</f>
        <v>0.79413338581671211</v>
      </c>
      <c r="E114" s="28" t="str">
        <f>VLOOKUP(D114,Tabla!$B$5:$D$7,3,1)</f>
        <v>A</v>
      </c>
    </row>
    <row r="115" spans="1:5" x14ac:dyDescent="0.25">
      <c r="A115">
        <v>1519</v>
      </c>
      <c r="B115" s="22">
        <v>46141.29</v>
      </c>
      <c r="C115" s="26">
        <f t="shared" si="1"/>
        <v>1.7370295654100059E-3</v>
      </c>
      <c r="D115" s="27">
        <f>SUM($C$2:C115)</f>
        <v>0.79587041538212211</v>
      </c>
      <c r="E115" s="28" t="str">
        <f>VLOOKUP(D115,Tabla!$B$5:$D$7,3,1)</f>
        <v>A</v>
      </c>
    </row>
    <row r="116" spans="1:5" x14ac:dyDescent="0.25">
      <c r="A116">
        <v>1333</v>
      </c>
      <c r="B116" s="22">
        <v>45128.329999999994</v>
      </c>
      <c r="C116" s="26">
        <f t="shared" si="1"/>
        <v>1.6988957926312705E-3</v>
      </c>
      <c r="D116" s="27">
        <f>SUM($C$2:C116)</f>
        <v>0.79756931117475338</v>
      </c>
      <c r="E116" s="28" t="str">
        <f>VLOOKUP(D116,Tabla!$B$5:$D$7,3,1)</f>
        <v>A</v>
      </c>
    </row>
    <row r="117" spans="1:5" x14ac:dyDescent="0.25">
      <c r="A117">
        <v>1138</v>
      </c>
      <c r="B117" s="22">
        <v>41458.46</v>
      </c>
      <c r="C117" s="26">
        <f t="shared" si="1"/>
        <v>1.5607402991196844E-3</v>
      </c>
      <c r="D117" s="27">
        <f>SUM($C$2:C117)</f>
        <v>0.79913005147387306</v>
      </c>
      <c r="E117" s="28" t="str">
        <f>VLOOKUP(D117,Tabla!$B$5:$D$7,3,1)</f>
        <v>A</v>
      </c>
    </row>
    <row r="118" spans="1:5" x14ac:dyDescent="0.25">
      <c r="A118">
        <v>1057</v>
      </c>
      <c r="B118" s="22">
        <v>41342.179999999993</v>
      </c>
      <c r="C118" s="26">
        <f t="shared" si="1"/>
        <v>1.5563628359437332E-3</v>
      </c>
      <c r="D118" s="27">
        <f>SUM($C$2:C118)</f>
        <v>0.8006864143098168</v>
      </c>
      <c r="E118" s="28" t="str">
        <f>VLOOKUP(D118,Tabla!$B$5:$D$7,3,1)</f>
        <v>B</v>
      </c>
    </row>
    <row r="119" spans="1:5" x14ac:dyDescent="0.25">
      <c r="A119">
        <v>1547</v>
      </c>
      <c r="B119" s="22">
        <v>39199.109999999993</v>
      </c>
      <c r="C119" s="26">
        <f t="shared" si="1"/>
        <v>1.4756850752928451E-3</v>
      </c>
      <c r="D119" s="27">
        <f>SUM($C$2:C119)</f>
        <v>0.80216209938510963</v>
      </c>
      <c r="E119" s="28" t="str">
        <f>VLOOKUP(D119,Tabla!$B$5:$D$7,3,1)</f>
        <v>B</v>
      </c>
    </row>
    <row r="120" spans="1:5" x14ac:dyDescent="0.25">
      <c r="A120">
        <v>1116</v>
      </c>
      <c r="B120" s="22">
        <v>38231.269999999997</v>
      </c>
      <c r="C120" s="26">
        <f t="shared" si="1"/>
        <v>1.4392498847165432E-3</v>
      </c>
      <c r="D120" s="27">
        <f>SUM($C$2:C120)</f>
        <v>0.80360134926982618</v>
      </c>
      <c r="E120" s="28" t="str">
        <f>VLOOKUP(D120,Tabla!$B$5:$D$7,3,1)</f>
        <v>B</v>
      </c>
    </row>
    <row r="121" spans="1:5" x14ac:dyDescent="0.25">
      <c r="A121">
        <v>1324</v>
      </c>
      <c r="B121" s="22">
        <v>37823.370000000003</v>
      </c>
      <c r="C121" s="26">
        <f t="shared" si="1"/>
        <v>1.4238941293891404E-3</v>
      </c>
      <c r="D121" s="27">
        <f>SUM($C$2:C121)</f>
        <v>0.80502524339921533</v>
      </c>
      <c r="E121" s="28" t="str">
        <f>VLOOKUP(D121,Tabla!$B$5:$D$7,3,1)</f>
        <v>B</v>
      </c>
    </row>
    <row r="122" spans="1:5" x14ac:dyDescent="0.25">
      <c r="A122">
        <v>1127</v>
      </c>
      <c r="B122" s="22">
        <v>36283.81</v>
      </c>
      <c r="C122" s="26">
        <f t="shared" si="1"/>
        <v>1.3659360350722579E-3</v>
      </c>
      <c r="D122" s="27">
        <f>SUM($C$2:C122)</f>
        <v>0.80639117943428762</v>
      </c>
      <c r="E122" s="28" t="str">
        <f>VLOOKUP(D122,Tabla!$B$5:$D$7,3,1)</f>
        <v>B</v>
      </c>
    </row>
    <row r="123" spans="1:5" x14ac:dyDescent="0.25">
      <c r="A123">
        <v>1307</v>
      </c>
      <c r="B123" s="22">
        <v>32729.420000000002</v>
      </c>
      <c r="C123" s="26">
        <f t="shared" si="1"/>
        <v>1.2321278880309059E-3</v>
      </c>
      <c r="D123" s="27">
        <f>SUM($C$2:C123)</f>
        <v>0.80762330732231857</v>
      </c>
      <c r="E123" s="28" t="str">
        <f>VLOOKUP(D123,Tabla!$B$5:$D$7,3,1)</f>
        <v>B</v>
      </c>
    </row>
    <row r="124" spans="1:5" x14ac:dyDescent="0.25">
      <c r="A124">
        <v>1170</v>
      </c>
      <c r="B124" s="22">
        <v>32510.81</v>
      </c>
      <c r="C124" s="26">
        <f t="shared" si="1"/>
        <v>1.2238981217349422E-3</v>
      </c>
      <c r="D124" s="27">
        <f>SUM($C$2:C124)</f>
        <v>0.80884720544405353</v>
      </c>
      <c r="E124" s="28" t="str">
        <f>VLOOKUP(D124,Tabla!$B$5:$D$7,3,1)</f>
        <v>B</v>
      </c>
    </row>
    <row r="125" spans="1:5" x14ac:dyDescent="0.25">
      <c r="A125">
        <v>1174</v>
      </c>
      <c r="B125" s="22">
        <v>31902.23</v>
      </c>
      <c r="C125" s="26">
        <f t="shared" si="1"/>
        <v>1.2009875907784556E-3</v>
      </c>
      <c r="D125" s="27">
        <f>SUM($C$2:C125)</f>
        <v>0.810048193034832</v>
      </c>
      <c r="E125" s="28" t="str">
        <f>VLOOKUP(D125,Tabla!$B$5:$D$7,3,1)</f>
        <v>B</v>
      </c>
    </row>
    <row r="126" spans="1:5" x14ac:dyDescent="0.25">
      <c r="A126">
        <v>1444</v>
      </c>
      <c r="B126" s="22">
        <v>30555.670000000006</v>
      </c>
      <c r="C126" s="26">
        <f t="shared" si="1"/>
        <v>1.1502951517157749E-3</v>
      </c>
      <c r="D126" s="27">
        <f>SUM($C$2:C126)</f>
        <v>0.81119848818654783</v>
      </c>
      <c r="E126" s="28" t="str">
        <f>VLOOKUP(D126,Tabla!$B$5:$D$7,3,1)</f>
        <v>B</v>
      </c>
    </row>
    <row r="127" spans="1:5" x14ac:dyDescent="0.25">
      <c r="A127">
        <v>1121</v>
      </c>
      <c r="B127" s="22">
        <v>29969.58</v>
      </c>
      <c r="C127" s="26">
        <f t="shared" si="1"/>
        <v>1.1282312766487544E-3</v>
      </c>
      <c r="D127" s="27">
        <f>SUM($C$2:C127)</f>
        <v>0.81232671946319657</v>
      </c>
      <c r="E127" s="28" t="str">
        <f>VLOOKUP(D127,Tabla!$B$5:$D$7,3,1)</f>
        <v>B</v>
      </c>
    </row>
    <row r="128" spans="1:5" x14ac:dyDescent="0.25">
      <c r="A128">
        <v>1422</v>
      </c>
      <c r="B128" s="22">
        <v>29693.379999999997</v>
      </c>
      <c r="C128" s="26">
        <f t="shared" si="1"/>
        <v>1.1178334839999956E-3</v>
      </c>
      <c r="D128" s="27">
        <f>SUM($C$2:C128)</f>
        <v>0.81344455294719653</v>
      </c>
      <c r="E128" s="28" t="str">
        <f>VLOOKUP(D128,Tabla!$B$5:$D$7,3,1)</f>
        <v>B</v>
      </c>
    </row>
    <row r="129" spans="1:5" x14ac:dyDescent="0.25">
      <c r="A129">
        <v>1177</v>
      </c>
      <c r="B129" s="22">
        <v>29311.399999999998</v>
      </c>
      <c r="C129" s="26">
        <f t="shared" si="1"/>
        <v>1.1034535099378202E-3</v>
      </c>
      <c r="D129" s="27">
        <f>SUM($C$2:C129)</f>
        <v>0.81454800645713432</v>
      </c>
      <c r="E129" s="28" t="str">
        <f>VLOOKUP(D129,Tabla!$B$5:$D$7,3,1)</f>
        <v>B</v>
      </c>
    </row>
    <row r="130" spans="1:5" x14ac:dyDescent="0.25">
      <c r="A130">
        <v>1248</v>
      </c>
      <c r="B130" s="22">
        <v>28501.5</v>
      </c>
      <c r="C130" s="26">
        <f t="shared" si="1"/>
        <v>1.0729641099876766E-3</v>
      </c>
      <c r="D130" s="27">
        <f>SUM($C$2:C130)</f>
        <v>0.81562097056712202</v>
      </c>
      <c r="E130" s="28" t="str">
        <f>VLOOKUP(D130,Tabla!$B$5:$D$7,3,1)</f>
        <v>B</v>
      </c>
    </row>
    <row r="131" spans="1:5" x14ac:dyDescent="0.25">
      <c r="A131">
        <v>1056</v>
      </c>
      <c r="B131" s="22">
        <v>27781.059999999998</v>
      </c>
      <c r="C131" s="26">
        <f t="shared" ref="C131:C194" si="2">B131/$B$564</f>
        <v>1.0458425106543248E-3</v>
      </c>
      <c r="D131" s="27">
        <f>SUM($C$2:C131)</f>
        <v>0.81666681307777633</v>
      </c>
      <c r="E131" s="28" t="str">
        <f>VLOOKUP(D131,Tabla!$B$5:$D$7,3,1)</f>
        <v>B</v>
      </c>
    </row>
    <row r="132" spans="1:5" x14ac:dyDescent="0.25">
      <c r="A132">
        <v>1236</v>
      </c>
      <c r="B132" s="22">
        <v>27469.1</v>
      </c>
      <c r="C132" s="26">
        <f t="shared" si="2"/>
        <v>1.0340985012600209E-3</v>
      </c>
      <c r="D132" s="27">
        <f>SUM($C$2:C132)</f>
        <v>0.81770091157903635</v>
      </c>
      <c r="E132" s="28" t="str">
        <f>VLOOKUP(D132,Tabla!$B$5:$D$7,3,1)</f>
        <v>B</v>
      </c>
    </row>
    <row r="133" spans="1:5" x14ac:dyDescent="0.25">
      <c r="A133">
        <v>1358</v>
      </c>
      <c r="B133" s="22">
        <v>26839.21</v>
      </c>
      <c r="C133" s="26">
        <f t="shared" si="2"/>
        <v>1.0103857365550005E-3</v>
      </c>
      <c r="D133" s="27">
        <f>SUM($C$2:C133)</f>
        <v>0.81871129731559134</v>
      </c>
      <c r="E133" s="28" t="str">
        <f>VLOOKUP(D133,Tabla!$B$5:$D$7,3,1)</f>
        <v>B</v>
      </c>
    </row>
    <row r="134" spans="1:5" x14ac:dyDescent="0.25">
      <c r="A134">
        <v>1495</v>
      </c>
      <c r="B134" s="22">
        <v>26060.46</v>
      </c>
      <c r="C134" s="26">
        <f t="shared" si="2"/>
        <v>9.8106900583370851E-4</v>
      </c>
      <c r="D134" s="27">
        <f>SUM($C$2:C134)</f>
        <v>0.81969236632142506</v>
      </c>
      <c r="E134" s="28" t="str">
        <f>VLOOKUP(D134,Tabla!$B$5:$D$7,3,1)</f>
        <v>B</v>
      </c>
    </row>
    <row r="135" spans="1:5" x14ac:dyDescent="0.25">
      <c r="A135">
        <v>1212</v>
      </c>
      <c r="B135" s="22">
        <v>25002.46</v>
      </c>
      <c r="C135" s="26">
        <f t="shared" si="2"/>
        <v>9.4123966252311218E-4</v>
      </c>
      <c r="D135" s="27">
        <f>SUM($C$2:C135)</f>
        <v>0.82063360598394819</v>
      </c>
      <c r="E135" s="28" t="str">
        <f>VLOOKUP(D135,Tabla!$B$5:$D$7,3,1)</f>
        <v>B</v>
      </c>
    </row>
    <row r="136" spans="1:5" x14ac:dyDescent="0.25">
      <c r="A136">
        <v>1254</v>
      </c>
      <c r="B136" s="22">
        <v>24622.490000000005</v>
      </c>
      <c r="C136" s="26">
        <f t="shared" si="2"/>
        <v>9.2693535668405072E-4</v>
      </c>
      <c r="D136" s="27">
        <f>SUM($C$2:C136)</f>
        <v>0.82156054134063228</v>
      </c>
      <c r="E136" s="28" t="str">
        <f>VLOOKUP(D136,Tabla!$B$5:$D$7,3,1)</f>
        <v>B</v>
      </c>
    </row>
    <row r="137" spans="1:5" x14ac:dyDescent="0.25">
      <c r="A137">
        <v>1414</v>
      </c>
      <c r="B137" s="22">
        <v>24520.280000000002</v>
      </c>
      <c r="C137" s="26">
        <f t="shared" si="2"/>
        <v>9.2308757106989553E-4</v>
      </c>
      <c r="D137" s="27">
        <f>SUM($C$2:C137)</f>
        <v>0.82248362891170212</v>
      </c>
      <c r="E137" s="28" t="str">
        <f>VLOOKUP(D137,Tabla!$B$5:$D$7,3,1)</f>
        <v>B</v>
      </c>
    </row>
    <row r="138" spans="1:5" x14ac:dyDescent="0.25">
      <c r="A138">
        <v>1520</v>
      </c>
      <c r="B138" s="22">
        <v>24507.82</v>
      </c>
      <c r="C138" s="26">
        <f t="shared" si="2"/>
        <v>9.2261850337835478E-4</v>
      </c>
      <c r="D138" s="27">
        <f>SUM($C$2:C138)</f>
        <v>0.82340624741508051</v>
      </c>
      <c r="E138" s="28" t="str">
        <f>VLOOKUP(D138,Tabla!$B$5:$D$7,3,1)</f>
        <v>B</v>
      </c>
    </row>
    <row r="139" spans="1:5" x14ac:dyDescent="0.25">
      <c r="A139">
        <v>1298</v>
      </c>
      <c r="B139" s="22">
        <v>23742.16</v>
      </c>
      <c r="C139" s="26">
        <f t="shared" si="2"/>
        <v>8.9379455725435556E-4</v>
      </c>
      <c r="D139" s="27">
        <f>SUM($C$2:C139)</f>
        <v>0.82430004197233486</v>
      </c>
      <c r="E139" s="28" t="str">
        <f>VLOOKUP(D139,Tabla!$B$5:$D$7,3,1)</f>
        <v>B</v>
      </c>
    </row>
    <row r="140" spans="1:5" x14ac:dyDescent="0.25">
      <c r="A140">
        <v>1132</v>
      </c>
      <c r="B140" s="22">
        <v>22937.239999999998</v>
      </c>
      <c r="C140" s="26">
        <f t="shared" si="2"/>
        <v>8.6349263379729947E-4</v>
      </c>
      <c r="D140" s="27">
        <f>SUM($C$2:C140)</f>
        <v>0.82516353460613212</v>
      </c>
      <c r="E140" s="28" t="str">
        <f>VLOOKUP(D140,Tabla!$B$5:$D$7,3,1)</f>
        <v>B</v>
      </c>
    </row>
    <row r="141" spans="1:5" x14ac:dyDescent="0.25">
      <c r="A141">
        <v>1112</v>
      </c>
      <c r="B141" s="22">
        <v>22902.22</v>
      </c>
      <c r="C141" s="26">
        <f t="shared" si="2"/>
        <v>8.6217427500454252E-4</v>
      </c>
      <c r="D141" s="27">
        <f>SUM($C$2:C141)</f>
        <v>0.82602570888113669</v>
      </c>
      <c r="E141" s="28" t="str">
        <f>VLOOKUP(D141,Tabla!$B$5:$D$7,3,1)</f>
        <v>B</v>
      </c>
    </row>
    <row r="142" spans="1:5" x14ac:dyDescent="0.25">
      <c r="A142">
        <v>1197</v>
      </c>
      <c r="B142" s="22">
        <v>22811.279999999999</v>
      </c>
      <c r="C142" s="26">
        <f t="shared" si="2"/>
        <v>8.5875075848217412E-4</v>
      </c>
      <c r="D142" s="27">
        <f>SUM($C$2:C142)</f>
        <v>0.82688445963961887</v>
      </c>
      <c r="E142" s="28" t="str">
        <f>VLOOKUP(D142,Tabla!$B$5:$D$7,3,1)</f>
        <v>B</v>
      </c>
    </row>
    <row r="143" spans="1:5" x14ac:dyDescent="0.25">
      <c r="A143">
        <v>1349</v>
      </c>
      <c r="B143" s="22">
        <v>22598.04</v>
      </c>
      <c r="C143" s="26">
        <f t="shared" si="2"/>
        <v>8.5072315057333533E-4</v>
      </c>
      <c r="D143" s="27">
        <f>SUM($C$2:C143)</f>
        <v>0.8277351827901922</v>
      </c>
      <c r="E143" s="28" t="str">
        <f>VLOOKUP(D143,Tabla!$B$5:$D$7,3,1)</f>
        <v>B</v>
      </c>
    </row>
    <row r="144" spans="1:5" x14ac:dyDescent="0.25">
      <c r="A144">
        <v>1393</v>
      </c>
      <c r="B144" s="22">
        <v>22592.89</v>
      </c>
      <c r="C144" s="26">
        <f t="shared" si="2"/>
        <v>8.5052927428028266E-4</v>
      </c>
      <c r="D144" s="27">
        <f>SUM($C$2:C144)</f>
        <v>0.82858571206447251</v>
      </c>
      <c r="E144" s="28" t="str">
        <f>VLOOKUP(D144,Tabla!$B$5:$D$7,3,1)</f>
        <v>B</v>
      </c>
    </row>
    <row r="145" spans="1:5" x14ac:dyDescent="0.25">
      <c r="A145">
        <v>1388</v>
      </c>
      <c r="B145" s="22">
        <v>21669.350000000002</v>
      </c>
      <c r="C145" s="26">
        <f t="shared" si="2"/>
        <v>8.1576179628305395E-4</v>
      </c>
      <c r="D145" s="27">
        <f>SUM($C$2:C145)</f>
        <v>0.82940147386075558</v>
      </c>
      <c r="E145" s="28" t="str">
        <f>VLOOKUP(D145,Tabla!$B$5:$D$7,3,1)</f>
        <v>B</v>
      </c>
    </row>
    <row r="146" spans="1:5" x14ac:dyDescent="0.25">
      <c r="A146">
        <v>1040</v>
      </c>
      <c r="B146" s="22">
        <v>21248.33</v>
      </c>
      <c r="C146" s="26">
        <f t="shared" si="2"/>
        <v>7.9991212698189392E-4</v>
      </c>
      <c r="D146" s="27">
        <f>SUM($C$2:C146)</f>
        <v>0.83020138598773752</v>
      </c>
      <c r="E146" s="28" t="str">
        <f>VLOOKUP(D146,Tabla!$B$5:$D$7,3,1)</f>
        <v>B</v>
      </c>
    </row>
    <row r="147" spans="1:5" x14ac:dyDescent="0.25">
      <c r="A147">
        <v>1306</v>
      </c>
      <c r="B147" s="22">
        <v>21245.49</v>
      </c>
      <c r="C147" s="26">
        <f t="shared" si="2"/>
        <v>7.9980521267659888E-4</v>
      </c>
      <c r="D147" s="27">
        <f>SUM($C$2:C147)</f>
        <v>0.83100119120041416</v>
      </c>
      <c r="E147" s="28" t="str">
        <f>VLOOKUP(D147,Tabla!$B$5:$D$7,3,1)</f>
        <v>B</v>
      </c>
    </row>
    <row r="148" spans="1:5" x14ac:dyDescent="0.25">
      <c r="A148">
        <v>1196</v>
      </c>
      <c r="B148" s="22">
        <v>21035.949999999997</v>
      </c>
      <c r="C148" s="26">
        <f t="shared" si="2"/>
        <v>7.9191689453170049E-4</v>
      </c>
      <c r="D148" s="27">
        <f>SUM($C$2:C148)</f>
        <v>0.83179310809494589</v>
      </c>
      <c r="E148" s="28" t="str">
        <f>VLOOKUP(D148,Tabla!$B$5:$D$7,3,1)</f>
        <v>B</v>
      </c>
    </row>
    <row r="149" spans="1:5" x14ac:dyDescent="0.25">
      <c r="A149">
        <v>1043</v>
      </c>
      <c r="B149" s="22">
        <v>21009.649999999998</v>
      </c>
      <c r="C149" s="26">
        <f t="shared" si="2"/>
        <v>7.9092680783125757E-4</v>
      </c>
      <c r="D149" s="27">
        <f>SUM($C$2:C149)</f>
        <v>0.8325840349027771</v>
      </c>
      <c r="E149" s="28" t="str">
        <f>VLOOKUP(D149,Tabla!$B$5:$D$7,3,1)</f>
        <v>B</v>
      </c>
    </row>
    <row r="150" spans="1:5" x14ac:dyDescent="0.25">
      <c r="A150">
        <v>1499</v>
      </c>
      <c r="B150" s="22">
        <v>20758.71</v>
      </c>
      <c r="C150" s="26">
        <f t="shared" si="2"/>
        <v>7.8147995016550993E-4</v>
      </c>
      <c r="D150" s="27">
        <f>SUM($C$2:C150)</f>
        <v>0.83336551485294263</v>
      </c>
      <c r="E150" s="28" t="str">
        <f>VLOOKUP(D150,Tabla!$B$5:$D$7,3,1)</f>
        <v>B</v>
      </c>
    </row>
    <row r="151" spans="1:5" x14ac:dyDescent="0.25">
      <c r="A151">
        <v>1320</v>
      </c>
      <c r="B151" s="22">
        <v>20674.189999999999</v>
      </c>
      <c r="C151" s="26">
        <f t="shared" si="2"/>
        <v>7.7829812020651973E-4</v>
      </c>
      <c r="D151" s="27">
        <f>SUM($C$2:C151)</f>
        <v>0.8341438129731491</v>
      </c>
      <c r="E151" s="28" t="str">
        <f>VLOOKUP(D151,Tabla!$B$5:$D$7,3,1)</f>
        <v>B</v>
      </c>
    </row>
    <row r="152" spans="1:5" x14ac:dyDescent="0.25">
      <c r="A152">
        <v>1328</v>
      </c>
      <c r="B152" s="22">
        <v>20630.039999999997</v>
      </c>
      <c r="C152" s="26">
        <f t="shared" si="2"/>
        <v>7.7663605450976837E-4</v>
      </c>
      <c r="D152" s="27">
        <f>SUM($C$2:C152)</f>
        <v>0.83492044902765883</v>
      </c>
      <c r="E152" s="28" t="str">
        <f>VLOOKUP(D152,Tabla!$B$5:$D$7,3,1)</f>
        <v>B</v>
      </c>
    </row>
    <row r="153" spans="1:5" x14ac:dyDescent="0.25">
      <c r="A153">
        <v>1101</v>
      </c>
      <c r="B153" s="22">
        <v>20353.800000000003</v>
      </c>
      <c r="C153" s="26">
        <f t="shared" si="2"/>
        <v>7.6623675602572401E-4</v>
      </c>
      <c r="D153" s="27">
        <f>SUM($C$2:C153)</f>
        <v>0.83568668578368455</v>
      </c>
      <c r="E153" s="28" t="str">
        <f>VLOOKUP(D153,Tabla!$B$5:$D$7,3,1)</f>
        <v>B</v>
      </c>
    </row>
    <row r="154" spans="1:5" x14ac:dyDescent="0.25">
      <c r="A154">
        <v>1290</v>
      </c>
      <c r="B154" s="22">
        <v>20343.48</v>
      </c>
      <c r="C154" s="26">
        <f t="shared" si="2"/>
        <v>7.6584825052197596E-4</v>
      </c>
      <c r="D154" s="27">
        <f>SUM($C$2:C154)</f>
        <v>0.8364525340342065</v>
      </c>
      <c r="E154" s="28" t="str">
        <f>VLOOKUP(D154,Tabla!$B$5:$D$7,3,1)</f>
        <v>B</v>
      </c>
    </row>
    <row r="155" spans="1:5" x14ac:dyDescent="0.25">
      <c r="A155">
        <v>1216</v>
      </c>
      <c r="B155" s="22">
        <v>20185.870000000003</v>
      </c>
      <c r="C155" s="26">
        <f t="shared" si="2"/>
        <v>7.599148830369259E-4</v>
      </c>
      <c r="D155" s="27">
        <f>SUM($C$2:C155)</f>
        <v>0.83721244891724345</v>
      </c>
      <c r="E155" s="28" t="str">
        <f>VLOOKUP(D155,Tabla!$B$5:$D$7,3,1)</f>
        <v>B</v>
      </c>
    </row>
    <row r="156" spans="1:5" x14ac:dyDescent="0.25">
      <c r="A156">
        <v>1068</v>
      </c>
      <c r="B156" s="22">
        <v>19397.47</v>
      </c>
      <c r="C156" s="26">
        <f t="shared" si="2"/>
        <v>7.3023486955292377E-4</v>
      </c>
      <c r="D156" s="27">
        <f>SUM($C$2:C156)</f>
        <v>0.83794268378679637</v>
      </c>
      <c r="E156" s="28" t="str">
        <f>VLOOKUP(D156,Tabla!$B$5:$D$7,3,1)</f>
        <v>B</v>
      </c>
    </row>
    <row r="157" spans="1:5" x14ac:dyDescent="0.25">
      <c r="A157">
        <v>1135</v>
      </c>
      <c r="B157" s="22">
        <v>19358.16</v>
      </c>
      <c r="C157" s="26">
        <f t="shared" si="2"/>
        <v>7.2875500992575974E-4</v>
      </c>
      <c r="D157" s="27">
        <f>SUM($C$2:C157)</f>
        <v>0.83867143879672212</v>
      </c>
      <c r="E157" s="28" t="str">
        <f>VLOOKUP(D157,Tabla!$B$5:$D$7,3,1)</f>
        <v>B</v>
      </c>
    </row>
    <row r="158" spans="1:5" x14ac:dyDescent="0.25">
      <c r="A158">
        <v>1250</v>
      </c>
      <c r="B158" s="22">
        <v>19258.849999999999</v>
      </c>
      <c r="C158" s="26">
        <f t="shared" si="2"/>
        <v>7.2501639736982833E-4</v>
      </c>
      <c r="D158" s="27">
        <f>SUM($C$2:C158)</f>
        <v>0.83939645519409201</v>
      </c>
      <c r="E158" s="28" t="str">
        <f>VLOOKUP(D158,Tabla!$B$5:$D$7,3,1)</f>
        <v>B</v>
      </c>
    </row>
    <row r="159" spans="1:5" x14ac:dyDescent="0.25">
      <c r="A159">
        <v>1440</v>
      </c>
      <c r="B159" s="22">
        <v>19221.28</v>
      </c>
      <c r="C159" s="26">
        <f t="shared" si="2"/>
        <v>7.2360204157759862E-4</v>
      </c>
      <c r="D159" s="27">
        <f>SUM($C$2:C159)</f>
        <v>0.84012005723566963</v>
      </c>
      <c r="E159" s="28" t="str">
        <f>VLOOKUP(D159,Tabla!$B$5:$D$7,3,1)</f>
        <v>B</v>
      </c>
    </row>
    <row r="160" spans="1:5" x14ac:dyDescent="0.25">
      <c r="A160">
        <v>1482</v>
      </c>
      <c r="B160" s="22">
        <v>18986.359999999997</v>
      </c>
      <c r="C160" s="26">
        <f t="shared" si="2"/>
        <v>7.1475827094383173E-4</v>
      </c>
      <c r="D160" s="27">
        <f>SUM($C$2:C160)</f>
        <v>0.84083481550661343</v>
      </c>
      <c r="E160" s="28" t="str">
        <f>VLOOKUP(D160,Tabla!$B$5:$D$7,3,1)</f>
        <v>B</v>
      </c>
    </row>
    <row r="161" spans="1:5" x14ac:dyDescent="0.25">
      <c r="A161">
        <v>1509</v>
      </c>
      <c r="B161" s="22">
        <v>18689.93</v>
      </c>
      <c r="C161" s="26">
        <f t="shared" si="2"/>
        <v>7.0359890209925711E-4</v>
      </c>
      <c r="D161" s="27">
        <f>SUM($C$2:C161)</f>
        <v>0.84153841440871269</v>
      </c>
      <c r="E161" s="28" t="str">
        <f>VLOOKUP(D161,Tabla!$B$5:$D$7,3,1)</f>
        <v>B</v>
      </c>
    </row>
    <row r="162" spans="1:5" x14ac:dyDescent="0.25">
      <c r="A162">
        <v>1540</v>
      </c>
      <c r="B162" s="22">
        <v>18525.509999999998</v>
      </c>
      <c r="C162" s="26">
        <f t="shared" si="2"/>
        <v>6.9740916615679174E-4</v>
      </c>
      <c r="D162" s="27">
        <f>SUM($C$2:C162)</f>
        <v>0.84223582357486948</v>
      </c>
      <c r="E162" s="28" t="str">
        <f>VLOOKUP(D162,Tabla!$B$5:$D$7,3,1)</f>
        <v>B</v>
      </c>
    </row>
    <row r="163" spans="1:5" x14ac:dyDescent="0.25">
      <c r="A163">
        <v>1357</v>
      </c>
      <c r="B163" s="22">
        <v>18402.8</v>
      </c>
      <c r="C163" s="26">
        <f t="shared" si="2"/>
        <v>6.9278963995864128E-4</v>
      </c>
      <c r="D163" s="27">
        <f>SUM($C$2:C163)</f>
        <v>0.84292861321482815</v>
      </c>
      <c r="E163" s="28" t="str">
        <f>VLOOKUP(D163,Tabla!$B$5:$D$7,3,1)</f>
        <v>B</v>
      </c>
    </row>
    <row r="164" spans="1:5" x14ac:dyDescent="0.25">
      <c r="A164">
        <v>1449</v>
      </c>
      <c r="B164" s="22">
        <v>18390.670000000002</v>
      </c>
      <c r="C164" s="26">
        <f t="shared" si="2"/>
        <v>6.9233299540820891E-4</v>
      </c>
      <c r="D164" s="27">
        <f>SUM($C$2:C164)</f>
        <v>0.84362094621023631</v>
      </c>
      <c r="E164" s="28" t="str">
        <f>VLOOKUP(D164,Tabla!$B$5:$D$7,3,1)</f>
        <v>B</v>
      </c>
    </row>
    <row r="165" spans="1:5" x14ac:dyDescent="0.25">
      <c r="A165">
        <v>1028</v>
      </c>
      <c r="B165" s="22">
        <v>18266.52</v>
      </c>
      <c r="C165" s="26">
        <f t="shared" si="2"/>
        <v>6.8765925913976788E-4</v>
      </c>
      <c r="D165" s="27">
        <f>SUM($C$2:C165)</f>
        <v>0.84430860546937603</v>
      </c>
      <c r="E165" s="28" t="str">
        <f>VLOOKUP(D165,Tabla!$B$5:$D$7,3,1)</f>
        <v>B</v>
      </c>
    </row>
    <row r="166" spans="1:5" x14ac:dyDescent="0.25">
      <c r="A166">
        <v>1093</v>
      </c>
      <c r="B166" s="22">
        <v>18225.129999999997</v>
      </c>
      <c r="C166" s="26">
        <f t="shared" si="2"/>
        <v>6.8610109607773978E-4</v>
      </c>
      <c r="D166" s="27">
        <f>SUM($C$2:C166)</f>
        <v>0.84499470656545372</v>
      </c>
      <c r="E166" s="28" t="str">
        <f>VLOOKUP(D166,Tabla!$B$5:$D$7,3,1)</f>
        <v>B</v>
      </c>
    </row>
    <row r="167" spans="1:5" x14ac:dyDescent="0.25">
      <c r="A167">
        <v>1278</v>
      </c>
      <c r="B167" s="22">
        <v>18079.22</v>
      </c>
      <c r="C167" s="26">
        <f t="shared" si="2"/>
        <v>6.8060818541379941E-4</v>
      </c>
      <c r="D167" s="27">
        <f>SUM($C$2:C167)</f>
        <v>0.84567531475086755</v>
      </c>
      <c r="E167" s="28" t="str">
        <f>VLOOKUP(D167,Tabla!$B$5:$D$7,3,1)</f>
        <v>B</v>
      </c>
    </row>
    <row r="168" spans="1:5" x14ac:dyDescent="0.25">
      <c r="A168">
        <v>1466</v>
      </c>
      <c r="B168" s="22">
        <v>18042.650000000001</v>
      </c>
      <c r="C168" s="26">
        <f t="shared" si="2"/>
        <v>6.792314755037157E-4</v>
      </c>
      <c r="D168" s="27">
        <f>SUM($C$2:C168)</f>
        <v>0.8463545462263713</v>
      </c>
      <c r="E168" s="28" t="str">
        <f>VLOOKUP(D168,Tabla!$B$5:$D$7,3,1)</f>
        <v>B</v>
      </c>
    </row>
    <row r="169" spans="1:5" x14ac:dyDescent="0.25">
      <c r="A169">
        <v>1396</v>
      </c>
      <c r="B169" s="22">
        <v>18018.71</v>
      </c>
      <c r="C169" s="26">
        <f t="shared" si="2"/>
        <v>6.7833023308513755E-4</v>
      </c>
      <c r="D169" s="27">
        <f>SUM($C$2:C169)</f>
        <v>0.84703287645945646</v>
      </c>
      <c r="E169" s="28" t="str">
        <f>VLOOKUP(D169,Tabla!$B$5:$D$7,3,1)</f>
        <v>B</v>
      </c>
    </row>
    <row r="170" spans="1:5" x14ac:dyDescent="0.25">
      <c r="A170">
        <v>1219</v>
      </c>
      <c r="B170" s="22">
        <v>17996.82</v>
      </c>
      <c r="C170" s="26">
        <f t="shared" si="2"/>
        <v>6.7750616472495896E-4</v>
      </c>
      <c r="D170" s="27">
        <f>SUM($C$2:C170)</f>
        <v>0.84771038262418141</v>
      </c>
      <c r="E170" s="28" t="str">
        <f>VLOOKUP(D170,Tabla!$B$5:$D$7,3,1)</f>
        <v>B</v>
      </c>
    </row>
    <row r="171" spans="1:5" x14ac:dyDescent="0.25">
      <c r="A171">
        <v>1521</v>
      </c>
      <c r="B171" s="22">
        <v>17811.39</v>
      </c>
      <c r="C171" s="26">
        <f t="shared" si="2"/>
        <v>6.7052548879860364E-4</v>
      </c>
      <c r="D171" s="27">
        <f>SUM($C$2:C171)</f>
        <v>0.84838090811298006</v>
      </c>
      <c r="E171" s="28" t="str">
        <f>VLOOKUP(D171,Tabla!$B$5:$D$7,3,1)</f>
        <v>B</v>
      </c>
    </row>
    <row r="172" spans="1:5" x14ac:dyDescent="0.25">
      <c r="A172">
        <v>1515</v>
      </c>
      <c r="B172" s="22">
        <v>17788.39</v>
      </c>
      <c r="C172" s="26">
        <f t="shared" si="2"/>
        <v>6.6965963350924286E-4</v>
      </c>
      <c r="D172" s="27">
        <f>SUM($C$2:C172)</f>
        <v>0.84905056774648935</v>
      </c>
      <c r="E172" s="28" t="str">
        <f>VLOOKUP(D172,Tabla!$B$5:$D$7,3,1)</f>
        <v>B</v>
      </c>
    </row>
    <row r="173" spans="1:5" x14ac:dyDescent="0.25">
      <c r="A173">
        <v>1442</v>
      </c>
      <c r="B173" s="22">
        <v>17668.050000000003</v>
      </c>
      <c r="C173" s="26">
        <f t="shared" si="2"/>
        <v>6.6512932805177876E-4</v>
      </c>
      <c r="D173" s="27">
        <f>SUM($C$2:C173)</f>
        <v>0.84971569707454109</v>
      </c>
      <c r="E173" s="28" t="str">
        <f>VLOOKUP(D173,Tabla!$B$5:$D$7,3,1)</f>
        <v>B</v>
      </c>
    </row>
    <row r="174" spans="1:5" x14ac:dyDescent="0.25">
      <c r="A174">
        <v>1140</v>
      </c>
      <c r="B174" s="22">
        <v>17665.78</v>
      </c>
      <c r="C174" s="26">
        <f t="shared" si="2"/>
        <v>6.6504387189930691E-4</v>
      </c>
      <c r="D174" s="27">
        <f>SUM($C$2:C174)</f>
        <v>0.85038074094644045</v>
      </c>
      <c r="E174" s="28" t="str">
        <f>VLOOKUP(D174,Tabla!$B$5:$D$7,3,1)</f>
        <v>B</v>
      </c>
    </row>
    <row r="175" spans="1:5" x14ac:dyDescent="0.25">
      <c r="A175">
        <v>1506</v>
      </c>
      <c r="B175" s="22">
        <v>17647.57</v>
      </c>
      <c r="C175" s="26">
        <f t="shared" si="2"/>
        <v>6.643583403854261E-4</v>
      </c>
      <c r="D175" s="27">
        <f>SUM($C$2:C175)</f>
        <v>0.85104509928682592</v>
      </c>
      <c r="E175" s="28" t="str">
        <f>VLOOKUP(D175,Tabla!$B$5:$D$7,3,1)</f>
        <v>B</v>
      </c>
    </row>
    <row r="176" spans="1:5" x14ac:dyDescent="0.25">
      <c r="A176">
        <v>1162</v>
      </c>
      <c r="B176" s="22">
        <v>17507.940000000002</v>
      </c>
      <c r="C176" s="26">
        <f t="shared" si="2"/>
        <v>6.591018458613632E-4</v>
      </c>
      <c r="D176" s="27">
        <f>SUM($C$2:C176)</f>
        <v>0.8517042011326873</v>
      </c>
      <c r="E176" s="28" t="str">
        <f>VLOOKUP(D176,Tabla!$B$5:$D$7,3,1)</f>
        <v>B</v>
      </c>
    </row>
    <row r="177" spans="1:5" x14ac:dyDescent="0.25">
      <c r="A177">
        <v>1091</v>
      </c>
      <c r="B177" s="22">
        <v>17469.300000000003</v>
      </c>
      <c r="C177" s="26">
        <f t="shared" si="2"/>
        <v>6.576472089752371E-4</v>
      </c>
      <c r="D177" s="27">
        <f>SUM($C$2:C177)</f>
        <v>0.85236184834166251</v>
      </c>
      <c r="E177" s="28" t="str">
        <f>VLOOKUP(D177,Tabla!$B$5:$D$7,3,1)</f>
        <v>B</v>
      </c>
    </row>
    <row r="178" spans="1:5" x14ac:dyDescent="0.25">
      <c r="A178">
        <v>1004</v>
      </c>
      <c r="B178" s="22">
        <v>17311.82</v>
      </c>
      <c r="C178" s="26">
        <f t="shared" si="2"/>
        <v>6.5171873545486587E-4</v>
      </c>
      <c r="D178" s="27">
        <f>SUM($C$2:C178)</f>
        <v>0.8530135670771174</v>
      </c>
      <c r="E178" s="28" t="str">
        <f>VLOOKUP(D178,Tabla!$B$5:$D$7,3,1)</f>
        <v>B</v>
      </c>
    </row>
    <row r="179" spans="1:5" x14ac:dyDescent="0.25">
      <c r="A179">
        <v>1555</v>
      </c>
      <c r="B179" s="22">
        <v>17210.870000000003</v>
      </c>
      <c r="C179" s="26">
        <f t="shared" si="2"/>
        <v>6.4791838365221496E-4</v>
      </c>
      <c r="D179" s="27">
        <f>SUM($C$2:C179)</f>
        <v>0.85366148546076959</v>
      </c>
      <c r="E179" s="28" t="str">
        <f>VLOOKUP(D179,Tabla!$B$5:$D$7,3,1)</f>
        <v>B</v>
      </c>
    </row>
    <row r="180" spans="1:5" x14ac:dyDescent="0.25">
      <c r="A180">
        <v>1048</v>
      </c>
      <c r="B180" s="22">
        <v>17161.350000000002</v>
      </c>
      <c r="C180" s="26">
        <f t="shared" si="2"/>
        <v>6.4605415956833908E-4</v>
      </c>
      <c r="D180" s="27">
        <f>SUM($C$2:C180)</f>
        <v>0.8543075396203379</v>
      </c>
      <c r="E180" s="28" t="str">
        <f>VLOOKUP(D180,Tabla!$B$5:$D$7,3,1)</f>
        <v>B</v>
      </c>
    </row>
    <row r="181" spans="1:5" x14ac:dyDescent="0.25">
      <c r="A181">
        <v>1045</v>
      </c>
      <c r="B181" s="22">
        <v>17118.23</v>
      </c>
      <c r="C181" s="26">
        <f t="shared" si="2"/>
        <v>6.4443086913019824E-4</v>
      </c>
      <c r="D181" s="27">
        <f>SUM($C$2:C181)</f>
        <v>0.85495197048946814</v>
      </c>
      <c r="E181" s="28" t="str">
        <f>VLOOKUP(D181,Tabla!$B$5:$D$7,3,1)</f>
        <v>B</v>
      </c>
    </row>
    <row r="182" spans="1:5" x14ac:dyDescent="0.25">
      <c r="A182">
        <v>1337</v>
      </c>
      <c r="B182" s="22">
        <v>17087.13</v>
      </c>
      <c r="C182" s="26">
        <f t="shared" si="2"/>
        <v>6.4326008219545388E-4</v>
      </c>
      <c r="D182" s="27">
        <f>SUM($C$2:C182)</f>
        <v>0.85559523057166365</v>
      </c>
      <c r="E182" s="28" t="str">
        <f>VLOOKUP(D182,Tabla!$B$5:$D$7,3,1)</f>
        <v>B</v>
      </c>
    </row>
    <row r="183" spans="1:5" x14ac:dyDescent="0.25">
      <c r="A183">
        <v>1524</v>
      </c>
      <c r="B183" s="22">
        <v>17037.480000000003</v>
      </c>
      <c r="C183" s="26">
        <f t="shared" si="2"/>
        <v>6.4139096414689907E-4</v>
      </c>
      <c r="D183" s="27">
        <f>SUM($C$2:C183)</f>
        <v>0.85623662153581059</v>
      </c>
      <c r="E183" s="28" t="str">
        <f>VLOOKUP(D183,Tabla!$B$5:$D$7,3,1)</f>
        <v>B</v>
      </c>
    </row>
    <row r="184" spans="1:5" x14ac:dyDescent="0.25">
      <c r="A184">
        <v>1247</v>
      </c>
      <c r="B184" s="22">
        <v>16812.100000000002</v>
      </c>
      <c r="C184" s="26">
        <f t="shared" si="2"/>
        <v>6.3290633522880622E-4</v>
      </c>
      <c r="D184" s="27">
        <f>SUM($C$2:C184)</f>
        <v>0.85686952787103943</v>
      </c>
      <c r="E184" s="28" t="str">
        <f>VLOOKUP(D184,Tabla!$B$5:$D$7,3,1)</f>
        <v>B</v>
      </c>
    </row>
    <row r="185" spans="1:5" x14ac:dyDescent="0.25">
      <c r="A185">
        <v>1316</v>
      </c>
      <c r="B185" s="22">
        <v>16807.189999999999</v>
      </c>
      <c r="C185" s="26">
        <f t="shared" si="2"/>
        <v>6.3272149394746858E-4</v>
      </c>
      <c r="D185" s="27">
        <f>SUM($C$2:C185)</f>
        <v>0.85750224936498687</v>
      </c>
      <c r="E185" s="28" t="str">
        <f>VLOOKUP(D185,Tabla!$B$5:$D$7,3,1)</f>
        <v>B</v>
      </c>
    </row>
    <row r="186" spans="1:5" x14ac:dyDescent="0.25">
      <c r="A186">
        <v>1321</v>
      </c>
      <c r="B186" s="22">
        <v>16751.29</v>
      </c>
      <c r="C186" s="26">
        <f t="shared" si="2"/>
        <v>6.306170891355005E-4</v>
      </c>
      <c r="D186" s="27">
        <f>SUM($C$2:C186)</f>
        <v>0.85813286645412234</v>
      </c>
      <c r="E186" s="28" t="str">
        <f>VLOOKUP(D186,Tabla!$B$5:$D$7,3,1)</f>
        <v>B</v>
      </c>
    </row>
    <row r="187" spans="1:5" x14ac:dyDescent="0.25">
      <c r="A187">
        <v>1031</v>
      </c>
      <c r="B187" s="22">
        <v>16747.560000000001</v>
      </c>
      <c r="C187" s="26">
        <f t="shared" si="2"/>
        <v>6.3047666999509547E-4</v>
      </c>
      <c r="D187" s="27">
        <f>SUM($C$2:C187)</f>
        <v>0.8587633431241174</v>
      </c>
      <c r="E187" s="28" t="str">
        <f>VLOOKUP(D187,Tabla!$B$5:$D$7,3,1)</f>
        <v>B</v>
      </c>
    </row>
    <row r="188" spans="1:5" x14ac:dyDescent="0.25">
      <c r="A188">
        <v>1558</v>
      </c>
      <c r="B188" s="22">
        <v>16742.95</v>
      </c>
      <c r="C188" s="26">
        <f t="shared" si="2"/>
        <v>6.303031224784018E-4</v>
      </c>
      <c r="D188" s="27">
        <f>SUM($C$2:C188)</f>
        <v>0.85939364624659575</v>
      </c>
      <c r="E188" s="28" t="str">
        <f>VLOOKUP(D188,Tabla!$B$5:$D$7,3,1)</f>
        <v>B</v>
      </c>
    </row>
    <row r="189" spans="1:5" x14ac:dyDescent="0.25">
      <c r="A189">
        <v>1036</v>
      </c>
      <c r="B189" s="22">
        <v>16735.070000000003</v>
      </c>
      <c r="C189" s="26">
        <f t="shared" si="2"/>
        <v>6.3000647292709051E-4</v>
      </c>
      <c r="D189" s="27">
        <f>SUM($C$2:C189)</f>
        <v>0.86002365271952286</v>
      </c>
      <c r="E189" s="28" t="str">
        <f>VLOOKUP(D189,Tabla!$B$5:$D$7,3,1)</f>
        <v>B</v>
      </c>
    </row>
    <row r="190" spans="1:5" x14ac:dyDescent="0.25">
      <c r="A190">
        <v>1294</v>
      </c>
      <c r="B190" s="22">
        <v>16717.480000000003</v>
      </c>
      <c r="C190" s="26">
        <f t="shared" si="2"/>
        <v>6.2934428186014026E-4</v>
      </c>
      <c r="D190" s="27">
        <f>SUM($C$2:C190)</f>
        <v>0.86065299700138298</v>
      </c>
      <c r="E190" s="28" t="str">
        <f>VLOOKUP(D190,Tabla!$B$5:$D$7,3,1)</f>
        <v>B</v>
      </c>
    </row>
    <row r="191" spans="1:5" x14ac:dyDescent="0.25">
      <c r="A191">
        <v>1021</v>
      </c>
      <c r="B191" s="22">
        <v>16701.8</v>
      </c>
      <c r="C191" s="26">
        <f t="shared" si="2"/>
        <v>6.2875399442808894E-4</v>
      </c>
      <c r="D191" s="27">
        <f>SUM($C$2:C191)</f>
        <v>0.86128175099581106</v>
      </c>
      <c r="E191" s="28" t="str">
        <f>VLOOKUP(D191,Tabla!$B$5:$D$7,3,1)</f>
        <v>B</v>
      </c>
    </row>
    <row r="192" spans="1:5" x14ac:dyDescent="0.25">
      <c r="A192">
        <v>1013</v>
      </c>
      <c r="B192" s="22">
        <v>16691.559999999998</v>
      </c>
      <c r="C192" s="26">
        <f t="shared" si="2"/>
        <v>6.2836850059491255E-4</v>
      </c>
      <c r="D192" s="27">
        <f>SUM($C$2:C192)</f>
        <v>0.86191011949640595</v>
      </c>
      <c r="E192" s="28" t="str">
        <f>VLOOKUP(D192,Tabla!$B$5:$D$7,3,1)</f>
        <v>B</v>
      </c>
    </row>
    <row r="193" spans="1:5" x14ac:dyDescent="0.25">
      <c r="A193">
        <v>1105</v>
      </c>
      <c r="B193" s="22">
        <v>16670.140000000003</v>
      </c>
      <c r="C193" s="26">
        <f t="shared" si="2"/>
        <v>6.2756212579934286E-4</v>
      </c>
      <c r="D193" s="27">
        <f>SUM($C$2:C193)</f>
        <v>0.86253768162220534</v>
      </c>
      <c r="E193" s="28" t="str">
        <f>VLOOKUP(D193,Tabla!$B$5:$D$7,3,1)</f>
        <v>B</v>
      </c>
    </row>
    <row r="194" spans="1:5" x14ac:dyDescent="0.25">
      <c r="A194">
        <v>1268</v>
      </c>
      <c r="B194" s="22">
        <v>16577.72</v>
      </c>
      <c r="C194" s="26">
        <f t="shared" si="2"/>
        <v>6.2408289337139821E-4</v>
      </c>
      <c r="D194" s="27">
        <f>SUM($C$2:C194)</f>
        <v>0.86316176451557669</v>
      </c>
      <c r="E194" s="28" t="str">
        <f>VLOOKUP(D194,Tabla!$B$5:$D$7,3,1)</f>
        <v>B</v>
      </c>
    </row>
    <row r="195" spans="1:5" x14ac:dyDescent="0.25">
      <c r="A195">
        <v>1190</v>
      </c>
      <c r="B195" s="22">
        <v>16514.010000000002</v>
      </c>
      <c r="C195" s="26">
        <f t="shared" ref="C195:C258" si="3">B195/$B$564</f>
        <v>6.2168447421986884E-4</v>
      </c>
      <c r="D195" s="27">
        <f>SUM($C$2:C195)</f>
        <v>0.86378344898979653</v>
      </c>
      <c r="E195" s="28" t="str">
        <f>VLOOKUP(D195,Tabla!$B$5:$D$7,3,1)</f>
        <v>B</v>
      </c>
    </row>
    <row r="196" spans="1:5" x14ac:dyDescent="0.25">
      <c r="A196">
        <v>1492</v>
      </c>
      <c r="B196" s="22">
        <v>16505.800000000003</v>
      </c>
      <c r="C196" s="26">
        <f t="shared" si="3"/>
        <v>6.2137540152744928E-4</v>
      </c>
      <c r="D196" s="27">
        <f>SUM($C$2:C196)</f>
        <v>0.86440482439132393</v>
      </c>
      <c r="E196" s="28" t="str">
        <f>VLOOKUP(D196,Tabla!$B$5:$D$7,3,1)</f>
        <v>B</v>
      </c>
    </row>
    <row r="197" spans="1:5" x14ac:dyDescent="0.25">
      <c r="A197">
        <v>1535</v>
      </c>
      <c r="B197" s="22">
        <v>16403.900000000001</v>
      </c>
      <c r="C197" s="26">
        <f t="shared" si="3"/>
        <v>6.1753928613675943E-4</v>
      </c>
      <c r="D197" s="27">
        <f>SUM($C$2:C197)</f>
        <v>0.86502236367746066</v>
      </c>
      <c r="E197" s="28" t="str">
        <f>VLOOKUP(D197,Tabla!$B$5:$D$7,3,1)</f>
        <v>B</v>
      </c>
    </row>
    <row r="198" spans="1:5" x14ac:dyDescent="0.25">
      <c r="A198">
        <v>1062</v>
      </c>
      <c r="B198" s="22">
        <v>16308.090000000002</v>
      </c>
      <c r="C198" s="26">
        <f t="shared" si="3"/>
        <v>6.139324341683396E-4</v>
      </c>
      <c r="D198" s="27">
        <f>SUM($C$2:C198)</f>
        <v>0.86563629611162896</v>
      </c>
      <c r="E198" s="28" t="str">
        <f>VLOOKUP(D198,Tabla!$B$5:$D$7,3,1)</f>
        <v>B</v>
      </c>
    </row>
    <row r="199" spans="1:5" x14ac:dyDescent="0.25">
      <c r="A199">
        <v>1458</v>
      </c>
      <c r="B199" s="22">
        <v>16270.65</v>
      </c>
      <c r="C199" s="26">
        <f t="shared" si="3"/>
        <v>6.1252297234078872E-4</v>
      </c>
      <c r="D199" s="27">
        <f>SUM($C$2:C199)</f>
        <v>0.86624881908396978</v>
      </c>
      <c r="E199" s="28" t="str">
        <f>VLOOKUP(D199,Tabla!$B$5:$D$7,3,1)</f>
        <v>B</v>
      </c>
    </row>
    <row r="200" spans="1:5" x14ac:dyDescent="0.25">
      <c r="A200">
        <v>1375</v>
      </c>
      <c r="B200" s="22">
        <v>16253.53</v>
      </c>
      <c r="C200" s="26">
        <f t="shared" si="3"/>
        <v>6.1187847483844715E-4</v>
      </c>
      <c r="D200" s="27">
        <f>SUM($C$2:C200)</f>
        <v>0.86686069755880824</v>
      </c>
      <c r="E200" s="28" t="str">
        <f>VLOOKUP(D200,Tabla!$B$5:$D$7,3,1)</f>
        <v>B</v>
      </c>
    </row>
    <row r="201" spans="1:5" x14ac:dyDescent="0.25">
      <c r="A201">
        <v>1428</v>
      </c>
      <c r="B201" s="22">
        <v>16230.34</v>
      </c>
      <c r="C201" s="26">
        <f t="shared" si="3"/>
        <v>6.1100546683147861E-4</v>
      </c>
      <c r="D201" s="27">
        <f>SUM($C$2:C201)</f>
        <v>0.8674717030256397</v>
      </c>
      <c r="E201" s="28" t="str">
        <f>VLOOKUP(D201,Tabla!$B$5:$D$7,3,1)</f>
        <v>B</v>
      </c>
    </row>
    <row r="202" spans="1:5" x14ac:dyDescent="0.25">
      <c r="A202">
        <v>1289</v>
      </c>
      <c r="B202" s="22">
        <v>16168.150000000001</v>
      </c>
      <c r="C202" s="26">
        <f t="shared" si="3"/>
        <v>6.0866426942081137E-4</v>
      </c>
      <c r="D202" s="27">
        <f>SUM($C$2:C202)</f>
        <v>0.86808036729506055</v>
      </c>
      <c r="E202" s="28" t="str">
        <f>VLOOKUP(D202,Tabla!$B$5:$D$7,3,1)</f>
        <v>B</v>
      </c>
    </row>
    <row r="203" spans="1:5" x14ac:dyDescent="0.25">
      <c r="A203">
        <v>1554</v>
      </c>
      <c r="B203" s="22">
        <v>16068.63</v>
      </c>
      <c r="C203" s="26">
        <f t="shared" si="3"/>
        <v>6.0491775122962924E-4</v>
      </c>
      <c r="D203" s="27">
        <f>SUM($C$2:C203)</f>
        <v>0.86868528504629017</v>
      </c>
      <c r="E203" s="28" t="str">
        <f>VLOOKUP(D203,Tabla!$B$5:$D$7,3,1)</f>
        <v>B</v>
      </c>
    </row>
    <row r="204" spans="1:5" x14ac:dyDescent="0.25">
      <c r="A204">
        <v>1420</v>
      </c>
      <c r="B204" s="22">
        <v>16065.079999999996</v>
      </c>
      <c r="C204" s="26">
        <f t="shared" si="3"/>
        <v>6.0478410834801039E-4</v>
      </c>
      <c r="D204" s="27">
        <f>SUM($C$2:C204)</f>
        <v>0.86929006915463813</v>
      </c>
      <c r="E204" s="28" t="str">
        <f>VLOOKUP(D204,Tabla!$B$5:$D$7,3,1)</f>
        <v>B</v>
      </c>
    </row>
    <row r="205" spans="1:5" x14ac:dyDescent="0.25">
      <c r="A205">
        <v>1371</v>
      </c>
      <c r="B205" s="22">
        <v>16013.409999999998</v>
      </c>
      <c r="C205" s="26">
        <f t="shared" si="3"/>
        <v>6.0283894561752045E-4</v>
      </c>
      <c r="D205" s="27">
        <f>SUM($C$2:C205)</f>
        <v>0.86989290810025566</v>
      </c>
      <c r="E205" s="28" t="str">
        <f>VLOOKUP(D205,Tabla!$B$5:$D$7,3,1)</f>
        <v>B</v>
      </c>
    </row>
    <row r="206" spans="1:5" x14ac:dyDescent="0.25">
      <c r="A206">
        <v>1398</v>
      </c>
      <c r="B206" s="22">
        <v>15972.02</v>
      </c>
      <c r="C206" s="26">
        <f t="shared" si="3"/>
        <v>6.0128078255549256E-4</v>
      </c>
      <c r="D206" s="27">
        <f>SUM($C$2:C206)</f>
        <v>0.87049418888281116</v>
      </c>
      <c r="E206" s="28" t="str">
        <f>VLOOKUP(D206,Tabla!$B$5:$D$7,3,1)</f>
        <v>B</v>
      </c>
    </row>
    <row r="207" spans="1:5" x14ac:dyDescent="0.25">
      <c r="A207">
        <v>1038</v>
      </c>
      <c r="B207" s="22">
        <v>15946.4</v>
      </c>
      <c r="C207" s="26">
        <f t="shared" si="3"/>
        <v>6.0031629505490883E-4</v>
      </c>
      <c r="D207" s="27">
        <f>SUM($C$2:C207)</f>
        <v>0.87109450517786602</v>
      </c>
      <c r="E207" s="28" t="str">
        <f>VLOOKUP(D207,Tabla!$B$5:$D$7,3,1)</f>
        <v>B</v>
      </c>
    </row>
    <row r="208" spans="1:5" x14ac:dyDescent="0.25">
      <c r="A208">
        <v>1203</v>
      </c>
      <c r="B208" s="22">
        <v>15867.279999999999</v>
      </c>
      <c r="C208" s="26">
        <f t="shared" si="3"/>
        <v>5.9733775285950768E-4</v>
      </c>
      <c r="D208" s="27">
        <f>SUM($C$2:C208)</f>
        <v>0.87169184293072555</v>
      </c>
      <c r="E208" s="28" t="str">
        <f>VLOOKUP(D208,Tabla!$B$5:$D$7,3,1)</f>
        <v>B</v>
      </c>
    </row>
    <row r="209" spans="1:5" x14ac:dyDescent="0.25">
      <c r="A209">
        <v>1351</v>
      </c>
      <c r="B209" s="22">
        <v>15845.64</v>
      </c>
      <c r="C209" s="26">
        <f t="shared" si="3"/>
        <v>5.9652309596986569E-4</v>
      </c>
      <c r="D209" s="27">
        <f>SUM($C$2:C209)</f>
        <v>0.87228836602669546</v>
      </c>
      <c r="E209" s="28" t="str">
        <f>VLOOKUP(D209,Tabla!$B$5:$D$7,3,1)</f>
        <v>B</v>
      </c>
    </row>
    <row r="210" spans="1:5" x14ac:dyDescent="0.25">
      <c r="A210">
        <v>1204</v>
      </c>
      <c r="B210" s="22">
        <v>15820.759999999998</v>
      </c>
      <c r="C210" s="26">
        <f t="shared" si="3"/>
        <v>5.9558646642207018E-4</v>
      </c>
      <c r="D210" s="27">
        <f>SUM($C$2:C210)</f>
        <v>0.87288395249311757</v>
      </c>
      <c r="E210" s="28" t="str">
        <f>VLOOKUP(D210,Tabla!$B$5:$D$7,3,1)</f>
        <v>B</v>
      </c>
    </row>
    <row r="211" spans="1:5" x14ac:dyDescent="0.25">
      <c r="A211">
        <v>1109</v>
      </c>
      <c r="B211" s="22">
        <v>15808.16</v>
      </c>
      <c r="C211" s="26">
        <f t="shared" si="3"/>
        <v>5.9511212830702903E-4</v>
      </c>
      <c r="D211" s="27">
        <f>SUM($C$2:C211)</f>
        <v>0.87347906462142455</v>
      </c>
      <c r="E211" s="28" t="str">
        <f>VLOOKUP(D211,Tabla!$B$5:$D$7,3,1)</f>
        <v>B</v>
      </c>
    </row>
    <row r="212" spans="1:5" x14ac:dyDescent="0.25">
      <c r="A212">
        <v>1480</v>
      </c>
      <c r="B212" s="22">
        <v>15795.510000000002</v>
      </c>
      <c r="C212" s="26">
        <f t="shared" si="3"/>
        <v>5.9463590789788072E-4</v>
      </c>
      <c r="D212" s="27">
        <f>SUM($C$2:C212)</f>
        <v>0.87407370052932243</v>
      </c>
      <c r="E212" s="28" t="str">
        <f>VLOOKUP(D212,Tabla!$B$5:$D$7,3,1)</f>
        <v>B</v>
      </c>
    </row>
    <row r="213" spans="1:5" x14ac:dyDescent="0.25">
      <c r="A213">
        <v>1098</v>
      </c>
      <c r="B213" s="22">
        <v>15784.6</v>
      </c>
      <c r="C213" s="26">
        <f t="shared" si="3"/>
        <v>5.9422519132366642E-4</v>
      </c>
      <c r="D213" s="27">
        <f>SUM($C$2:C213)</f>
        <v>0.87466792572064611</v>
      </c>
      <c r="E213" s="28" t="str">
        <f>VLOOKUP(D213,Tabla!$B$5:$D$7,3,1)</f>
        <v>B</v>
      </c>
    </row>
    <row r="214" spans="1:5" x14ac:dyDescent="0.25">
      <c r="A214">
        <v>1257</v>
      </c>
      <c r="B214" s="22">
        <v>15712.43</v>
      </c>
      <c r="C214" s="26">
        <f t="shared" si="3"/>
        <v>5.9150828800918088E-4</v>
      </c>
      <c r="D214" s="27">
        <f>SUM($C$2:C214)</f>
        <v>0.87525943400865525</v>
      </c>
      <c r="E214" s="28" t="str">
        <f>VLOOKUP(D214,Tabla!$B$5:$D$7,3,1)</f>
        <v>B</v>
      </c>
    </row>
    <row r="215" spans="1:5" x14ac:dyDescent="0.25">
      <c r="A215">
        <v>1412</v>
      </c>
      <c r="B215" s="22">
        <v>15702.82</v>
      </c>
      <c r="C215" s="26">
        <f t="shared" si="3"/>
        <v>5.9114651108175664E-4</v>
      </c>
      <c r="D215" s="27">
        <f>SUM($C$2:C215)</f>
        <v>0.87585058051973697</v>
      </c>
      <c r="E215" s="28" t="str">
        <f>VLOOKUP(D215,Tabla!$B$5:$D$7,3,1)</f>
        <v>B</v>
      </c>
    </row>
    <row r="216" spans="1:5" x14ac:dyDescent="0.25">
      <c r="A216">
        <v>1269</v>
      </c>
      <c r="B216" s="22">
        <v>15686.73</v>
      </c>
      <c r="C216" s="26">
        <f t="shared" si="3"/>
        <v>5.9054078883802557E-4</v>
      </c>
      <c r="D216" s="27">
        <f>SUM($C$2:C216)</f>
        <v>0.87644112130857499</v>
      </c>
      <c r="E216" s="28" t="str">
        <f>VLOOKUP(D216,Tabla!$B$5:$D$7,3,1)</f>
        <v>B</v>
      </c>
    </row>
    <row r="217" spans="1:5" x14ac:dyDescent="0.25">
      <c r="A217">
        <v>1231</v>
      </c>
      <c r="B217" s="22">
        <v>15514.080000000002</v>
      </c>
      <c r="C217" s="26">
        <f t="shared" si="3"/>
        <v>5.8404122728549781E-4</v>
      </c>
      <c r="D217" s="27">
        <f>SUM($C$2:C217)</f>
        <v>0.87702516253586049</v>
      </c>
      <c r="E217" s="28" t="str">
        <f>VLOOKUP(D217,Tabla!$B$5:$D$7,3,1)</f>
        <v>B</v>
      </c>
    </row>
    <row r="218" spans="1:5" x14ac:dyDescent="0.25">
      <c r="A218">
        <v>1244</v>
      </c>
      <c r="B218" s="22">
        <v>15512.91</v>
      </c>
      <c r="C218" s="26">
        <f t="shared" si="3"/>
        <v>5.8399718160338679E-4</v>
      </c>
      <c r="D218" s="27">
        <f>SUM($C$2:C218)</f>
        <v>0.87760915971746389</v>
      </c>
      <c r="E218" s="28" t="str">
        <f>VLOOKUP(D218,Tabla!$B$5:$D$7,3,1)</f>
        <v>B</v>
      </c>
    </row>
    <row r="219" spans="1:5" x14ac:dyDescent="0.25">
      <c r="A219">
        <v>1005</v>
      </c>
      <c r="B219" s="22">
        <v>15438.79</v>
      </c>
      <c r="C219" s="26">
        <f t="shared" si="3"/>
        <v>5.8120686881871632E-4</v>
      </c>
      <c r="D219" s="27">
        <f>SUM($C$2:C219)</f>
        <v>0.87819036658628258</v>
      </c>
      <c r="E219" s="28" t="str">
        <f>VLOOKUP(D219,Tabla!$B$5:$D$7,3,1)</f>
        <v>B</v>
      </c>
    </row>
    <row r="220" spans="1:5" x14ac:dyDescent="0.25">
      <c r="A220">
        <v>1099</v>
      </c>
      <c r="B220" s="22">
        <v>15363.77</v>
      </c>
      <c r="C220" s="26">
        <f t="shared" si="3"/>
        <v>5.7838267474011427E-4</v>
      </c>
      <c r="D220" s="27">
        <f>SUM($C$2:C220)</f>
        <v>0.87876874926102266</v>
      </c>
      <c r="E220" s="28" t="str">
        <f>VLOOKUP(D220,Tabla!$B$5:$D$7,3,1)</f>
        <v>B</v>
      </c>
    </row>
    <row r="221" spans="1:5" x14ac:dyDescent="0.25">
      <c r="A221">
        <v>1381</v>
      </c>
      <c r="B221" s="22">
        <v>15149.240000000002</v>
      </c>
      <c r="C221" s="26">
        <f t="shared" si="3"/>
        <v>5.7030650364330688E-4</v>
      </c>
      <c r="D221" s="27">
        <f>SUM($C$2:C221)</f>
        <v>0.87933905576466598</v>
      </c>
      <c r="E221" s="28" t="str">
        <f>VLOOKUP(D221,Tabla!$B$5:$D$7,3,1)</f>
        <v>B</v>
      </c>
    </row>
    <row r="222" spans="1:5" x14ac:dyDescent="0.25">
      <c r="A222">
        <v>1042</v>
      </c>
      <c r="B222" s="22">
        <v>15115.49</v>
      </c>
      <c r="C222" s="26">
        <f t="shared" si="3"/>
        <v>5.6903595512087526E-4</v>
      </c>
      <c r="D222" s="27">
        <f>SUM($C$2:C222)</f>
        <v>0.8799080917197869</v>
      </c>
      <c r="E222" s="28" t="str">
        <f>VLOOKUP(D222,Tabla!$B$5:$D$7,3,1)</f>
        <v>B</v>
      </c>
    </row>
    <row r="223" spans="1:5" x14ac:dyDescent="0.25">
      <c r="A223">
        <v>1175</v>
      </c>
      <c r="B223" s="22">
        <v>15081.980000000001</v>
      </c>
      <c r="C223" s="26">
        <f t="shared" si="3"/>
        <v>5.6777444161015876E-4</v>
      </c>
      <c r="D223" s="27">
        <f>SUM($C$2:C223)</f>
        <v>0.88047586616139706</v>
      </c>
      <c r="E223" s="28" t="str">
        <f>VLOOKUP(D223,Tabla!$B$5:$D$7,3,1)</f>
        <v>B</v>
      </c>
    </row>
    <row r="224" spans="1:5" x14ac:dyDescent="0.25">
      <c r="A224">
        <v>1323</v>
      </c>
      <c r="B224" s="22">
        <v>15016.06</v>
      </c>
      <c r="C224" s="26">
        <f t="shared" si="3"/>
        <v>5.6529282505908638E-4</v>
      </c>
      <c r="D224" s="27">
        <f>SUM($C$2:C224)</f>
        <v>0.88104115898645619</v>
      </c>
      <c r="E224" s="28" t="str">
        <f>VLOOKUP(D224,Tabla!$B$5:$D$7,3,1)</f>
        <v>B</v>
      </c>
    </row>
    <row r="225" spans="1:5" x14ac:dyDescent="0.25">
      <c r="A225">
        <v>1023</v>
      </c>
      <c r="B225" s="22">
        <v>14922.950000000003</v>
      </c>
      <c r="C225" s="26">
        <f t="shared" si="3"/>
        <v>5.6178761697246108E-4</v>
      </c>
      <c r="D225" s="27">
        <f>SUM($C$2:C225)</f>
        <v>0.88160294660342864</v>
      </c>
      <c r="E225" s="28" t="str">
        <f>VLOOKUP(D225,Tabla!$B$5:$D$7,3,1)</f>
        <v>B</v>
      </c>
    </row>
    <row r="226" spans="1:5" x14ac:dyDescent="0.25">
      <c r="A226">
        <v>1146</v>
      </c>
      <c r="B226" s="22">
        <v>14917.140000000001</v>
      </c>
      <c r="C226" s="26">
        <f t="shared" si="3"/>
        <v>5.6156889439719208E-4</v>
      </c>
      <c r="D226" s="27">
        <f>SUM($C$2:C226)</f>
        <v>0.88216451549782582</v>
      </c>
      <c r="E226" s="28" t="str">
        <f>VLOOKUP(D226,Tabla!$B$5:$D$7,3,1)</f>
        <v>B</v>
      </c>
    </row>
    <row r="227" spans="1:5" x14ac:dyDescent="0.25">
      <c r="A227">
        <v>1543</v>
      </c>
      <c r="B227" s="22">
        <v>14908.29</v>
      </c>
      <c r="C227" s="26">
        <f t="shared" si="3"/>
        <v>5.6123572834019891E-4</v>
      </c>
      <c r="D227" s="27">
        <f>SUM($C$2:C227)</f>
        <v>0.88272575122616603</v>
      </c>
      <c r="E227" s="28" t="str">
        <f>VLOOKUP(D227,Tabla!$B$5:$D$7,3,1)</f>
        <v>B</v>
      </c>
    </row>
    <row r="228" spans="1:5" x14ac:dyDescent="0.25">
      <c r="A228">
        <v>1153</v>
      </c>
      <c r="B228" s="22">
        <v>14803.689999999999</v>
      </c>
      <c r="C228" s="26">
        <f t="shared" si="3"/>
        <v>5.5729796906771453E-4</v>
      </c>
      <c r="D228" s="27">
        <f>SUM($C$2:C228)</f>
        <v>0.8832830491952337</v>
      </c>
      <c r="E228" s="28" t="str">
        <f>VLOOKUP(D228,Tabla!$B$5:$D$7,3,1)</f>
        <v>B</v>
      </c>
    </row>
    <row r="229" spans="1:5" x14ac:dyDescent="0.25">
      <c r="A229">
        <v>1107</v>
      </c>
      <c r="B229" s="22">
        <v>14681.89</v>
      </c>
      <c r="C229" s="26">
        <f t="shared" si="3"/>
        <v>5.5271270062231702E-4</v>
      </c>
      <c r="D229" s="27">
        <f>SUM($C$2:C229)</f>
        <v>0.883835761895856</v>
      </c>
      <c r="E229" s="28" t="str">
        <f>VLOOKUP(D229,Tabla!$B$5:$D$7,3,1)</f>
        <v>B</v>
      </c>
    </row>
    <row r="230" spans="1:5" x14ac:dyDescent="0.25">
      <c r="A230">
        <v>1111</v>
      </c>
      <c r="B230" s="22">
        <v>14647.890000000003</v>
      </c>
      <c r="C230" s="26">
        <f t="shared" si="3"/>
        <v>5.51432740629349E-4</v>
      </c>
      <c r="D230" s="27">
        <f>SUM($C$2:C230)</f>
        <v>0.8843871946364853</v>
      </c>
      <c r="E230" s="28" t="str">
        <f>VLOOKUP(D230,Tabla!$B$5:$D$7,3,1)</f>
        <v>B</v>
      </c>
    </row>
    <row r="231" spans="1:5" x14ac:dyDescent="0.25">
      <c r="A231">
        <v>1343</v>
      </c>
      <c r="B231" s="22">
        <v>14621.23</v>
      </c>
      <c r="C231" s="26">
        <f t="shared" si="3"/>
        <v>5.5042910141133328E-4</v>
      </c>
      <c r="D231" s="27">
        <f>SUM($C$2:C231)</f>
        <v>0.88493762373789664</v>
      </c>
      <c r="E231" s="28" t="str">
        <f>VLOOKUP(D231,Tabla!$B$5:$D$7,3,1)</f>
        <v>B</v>
      </c>
    </row>
    <row r="232" spans="1:5" x14ac:dyDescent="0.25">
      <c r="A232">
        <v>1067</v>
      </c>
      <c r="B232" s="22">
        <v>14607.38</v>
      </c>
      <c r="C232" s="26">
        <f t="shared" si="3"/>
        <v>5.4990770594360954E-4</v>
      </c>
      <c r="D232" s="27">
        <f>SUM($C$2:C232)</f>
        <v>0.88548753144384029</v>
      </c>
      <c r="E232" s="28" t="str">
        <f>VLOOKUP(D232,Tabla!$B$5:$D$7,3,1)</f>
        <v>B</v>
      </c>
    </row>
    <row r="233" spans="1:5" x14ac:dyDescent="0.25">
      <c r="A233">
        <v>1463</v>
      </c>
      <c r="B233" s="22">
        <v>14590.640000000001</v>
      </c>
      <c r="C233" s="26">
        <f t="shared" si="3"/>
        <v>5.492775138764835E-4</v>
      </c>
      <c r="D233" s="27">
        <f>SUM($C$2:C233)</f>
        <v>0.88603680895771675</v>
      </c>
      <c r="E233" s="28" t="str">
        <f>VLOOKUP(D233,Tabla!$B$5:$D$7,3,1)</f>
        <v>B</v>
      </c>
    </row>
    <row r="234" spans="1:5" x14ac:dyDescent="0.25">
      <c r="A234">
        <v>1136</v>
      </c>
      <c r="B234" s="22">
        <v>14551.18</v>
      </c>
      <c r="C234" s="26">
        <f t="shared" si="3"/>
        <v>5.4779200736699749E-4</v>
      </c>
      <c r="D234" s="27">
        <f>SUM($C$2:C234)</f>
        <v>0.88658460096508374</v>
      </c>
      <c r="E234" s="28" t="str">
        <f>VLOOKUP(D234,Tabla!$B$5:$D$7,3,1)</f>
        <v>B</v>
      </c>
    </row>
    <row r="235" spans="1:5" x14ac:dyDescent="0.25">
      <c r="A235">
        <v>1310</v>
      </c>
      <c r="B235" s="22">
        <v>14532.080000000002</v>
      </c>
      <c r="C235" s="26">
        <f t="shared" si="3"/>
        <v>5.4707297101800668E-4</v>
      </c>
      <c r="D235" s="27">
        <f>SUM($C$2:C235)</f>
        <v>0.88713167393610171</v>
      </c>
      <c r="E235" s="28" t="str">
        <f>VLOOKUP(D235,Tabla!$B$5:$D$7,3,1)</f>
        <v>B</v>
      </c>
    </row>
    <row r="236" spans="1:5" x14ac:dyDescent="0.25">
      <c r="A236">
        <v>1176</v>
      </c>
      <c r="B236" s="22">
        <v>14445.19</v>
      </c>
      <c r="C236" s="26">
        <f t="shared" si="3"/>
        <v>5.4380192031833012E-4</v>
      </c>
      <c r="D236" s="27">
        <f>SUM($C$2:C236)</f>
        <v>0.88767547585642004</v>
      </c>
      <c r="E236" s="28" t="str">
        <f>VLOOKUP(D236,Tabla!$B$5:$D$7,3,1)</f>
        <v>B</v>
      </c>
    </row>
    <row r="237" spans="1:5" x14ac:dyDescent="0.25">
      <c r="A237">
        <v>1529</v>
      </c>
      <c r="B237" s="22">
        <v>14433.660000000002</v>
      </c>
      <c r="C237" s="26">
        <f t="shared" si="3"/>
        <v>5.4336786329718537E-4</v>
      </c>
      <c r="D237" s="27">
        <f>SUM($C$2:C237)</f>
        <v>0.88821884371971727</v>
      </c>
      <c r="E237" s="28" t="str">
        <f>VLOOKUP(D237,Tabla!$B$5:$D$7,3,1)</f>
        <v>B</v>
      </c>
    </row>
    <row r="238" spans="1:5" x14ac:dyDescent="0.25">
      <c r="A238">
        <v>1118</v>
      </c>
      <c r="B238" s="22">
        <v>14369.19</v>
      </c>
      <c r="C238" s="26">
        <f t="shared" si="3"/>
        <v>5.4094083327522492E-4</v>
      </c>
      <c r="D238" s="27">
        <f>SUM($C$2:C238)</f>
        <v>0.88875978455299254</v>
      </c>
      <c r="E238" s="28" t="str">
        <f>VLOOKUP(D238,Tabla!$B$5:$D$7,3,1)</f>
        <v>B</v>
      </c>
    </row>
    <row r="239" spans="1:5" x14ac:dyDescent="0.25">
      <c r="A239">
        <v>1352</v>
      </c>
      <c r="B239" s="22">
        <v>14322.54</v>
      </c>
      <c r="C239" s="26">
        <f t="shared" si="3"/>
        <v>5.3918465287310839E-4</v>
      </c>
      <c r="D239" s="27">
        <f>SUM($C$2:C239)</f>
        <v>0.8892989692058656</v>
      </c>
      <c r="E239" s="28" t="str">
        <f>VLOOKUP(D239,Tabla!$B$5:$D$7,3,1)</f>
        <v>B</v>
      </c>
    </row>
    <row r="240" spans="1:5" x14ac:dyDescent="0.25">
      <c r="A240">
        <v>1340</v>
      </c>
      <c r="B240" s="22">
        <v>14308.519999999999</v>
      </c>
      <c r="C240" s="26">
        <f t="shared" si="3"/>
        <v>5.3865685760541961E-4</v>
      </c>
      <c r="D240" s="27">
        <f>SUM($C$2:C240)</f>
        <v>0.88983762606347105</v>
      </c>
      <c r="E240" s="28" t="str">
        <f>VLOOKUP(D240,Tabla!$B$5:$D$7,3,1)</f>
        <v>B</v>
      </c>
    </row>
    <row r="241" spans="1:5" x14ac:dyDescent="0.25">
      <c r="A241">
        <v>1493</v>
      </c>
      <c r="B241" s="22">
        <v>14247.23</v>
      </c>
      <c r="C241" s="26">
        <f t="shared" si="3"/>
        <v>5.3634954148868395E-4</v>
      </c>
      <c r="D241" s="27">
        <f>SUM($C$2:C241)</f>
        <v>0.89037397560495979</v>
      </c>
      <c r="E241" s="28" t="str">
        <f>VLOOKUP(D241,Tabla!$B$5:$D$7,3,1)</f>
        <v>B</v>
      </c>
    </row>
    <row r="242" spans="1:5" x14ac:dyDescent="0.25">
      <c r="A242">
        <v>1326</v>
      </c>
      <c r="B242" s="22">
        <v>14230.24</v>
      </c>
      <c r="C242" s="26">
        <f t="shared" si="3"/>
        <v>5.3570993795102131E-4</v>
      </c>
      <c r="D242" s="27">
        <f>SUM($C$2:C242)</f>
        <v>0.89090968554291083</v>
      </c>
      <c r="E242" s="28" t="str">
        <f>VLOOKUP(D242,Tabla!$B$5:$D$7,3,1)</f>
        <v>B</v>
      </c>
    </row>
    <row r="243" spans="1:5" x14ac:dyDescent="0.25">
      <c r="A243">
        <v>1245</v>
      </c>
      <c r="B243" s="22">
        <v>14225.109999999999</v>
      </c>
      <c r="C243" s="26">
        <f t="shared" si="3"/>
        <v>5.355168145756117E-4</v>
      </c>
      <c r="D243" s="27">
        <f>SUM($C$2:C243)</f>
        <v>0.89144520235748648</v>
      </c>
      <c r="E243" s="28" t="str">
        <f>VLOOKUP(D243,Tabla!$B$5:$D$7,3,1)</f>
        <v>B</v>
      </c>
    </row>
    <row r="244" spans="1:5" x14ac:dyDescent="0.25">
      <c r="A244">
        <v>1220</v>
      </c>
      <c r="B244" s="22">
        <v>14151.480000000001</v>
      </c>
      <c r="C244" s="26">
        <f t="shared" si="3"/>
        <v>5.3274494827319286E-4</v>
      </c>
      <c r="D244" s="27">
        <f>SUM($C$2:C244)</f>
        <v>0.89197794730575963</v>
      </c>
      <c r="E244" s="28" t="str">
        <f>VLOOKUP(D244,Tabla!$B$5:$D$7,3,1)</f>
        <v>B</v>
      </c>
    </row>
    <row r="245" spans="1:5" x14ac:dyDescent="0.25">
      <c r="A245">
        <v>1260</v>
      </c>
      <c r="B245" s="22">
        <v>14130.01</v>
      </c>
      <c r="C245" s="26">
        <f t="shared" si="3"/>
        <v>5.3193669118351558E-4</v>
      </c>
      <c r="D245" s="27">
        <f>SUM($C$2:C245)</f>
        <v>0.8925098839969432</v>
      </c>
      <c r="E245" s="28" t="str">
        <f>VLOOKUP(D245,Tabla!$B$5:$D$7,3,1)</f>
        <v>B</v>
      </c>
    </row>
    <row r="246" spans="1:5" x14ac:dyDescent="0.25">
      <c r="A246">
        <v>1355</v>
      </c>
      <c r="B246" s="22">
        <v>14128.24</v>
      </c>
      <c r="C246" s="26">
        <f t="shared" si="3"/>
        <v>5.3187005797211695E-4</v>
      </c>
      <c r="D246" s="27">
        <f>SUM($C$2:C246)</f>
        <v>0.89304175405491537</v>
      </c>
      <c r="E246" s="28" t="str">
        <f>VLOOKUP(D246,Tabla!$B$5:$D$7,3,1)</f>
        <v>B</v>
      </c>
    </row>
    <row r="247" spans="1:5" x14ac:dyDescent="0.25">
      <c r="A247">
        <v>1505</v>
      </c>
      <c r="B247" s="22">
        <v>14087.32</v>
      </c>
      <c r="C247" s="26">
        <f t="shared" si="3"/>
        <v>5.3032958847469764E-4</v>
      </c>
      <c r="D247" s="27">
        <f>SUM($C$2:C247)</f>
        <v>0.89357208364339002</v>
      </c>
      <c r="E247" s="28" t="str">
        <f>VLOOKUP(D247,Tabla!$B$5:$D$7,3,1)</f>
        <v>B</v>
      </c>
    </row>
    <row r="248" spans="1:5" x14ac:dyDescent="0.25">
      <c r="A248">
        <v>1184</v>
      </c>
      <c r="B248" s="22">
        <v>14071.66</v>
      </c>
      <c r="C248" s="26">
        <f t="shared" si="3"/>
        <v>5.2974005396028937E-4</v>
      </c>
      <c r="D248" s="27">
        <f>SUM($C$2:C248)</f>
        <v>0.89410182369735036</v>
      </c>
      <c r="E248" s="28" t="str">
        <f>VLOOKUP(D248,Tabla!$B$5:$D$7,3,1)</f>
        <v>B</v>
      </c>
    </row>
    <row r="249" spans="1:5" x14ac:dyDescent="0.25">
      <c r="A249">
        <v>1313</v>
      </c>
      <c r="B249" s="22">
        <v>13934.560000000001</v>
      </c>
      <c r="C249" s="26">
        <f t="shared" si="3"/>
        <v>5.2457880351805628E-4</v>
      </c>
      <c r="D249" s="27">
        <f>SUM($C$2:C249)</f>
        <v>0.89462640250086845</v>
      </c>
      <c r="E249" s="28" t="str">
        <f>VLOOKUP(D249,Tabla!$B$5:$D$7,3,1)</f>
        <v>B</v>
      </c>
    </row>
    <row r="250" spans="1:5" x14ac:dyDescent="0.25">
      <c r="A250">
        <v>1395</v>
      </c>
      <c r="B250" s="22">
        <v>13745.220000000001</v>
      </c>
      <c r="C250" s="26">
        <f t="shared" si="3"/>
        <v>5.1745093219250963E-4</v>
      </c>
      <c r="D250" s="27">
        <f>SUM($C$2:C250)</f>
        <v>0.89514385343306091</v>
      </c>
      <c r="E250" s="28" t="str">
        <f>VLOOKUP(D250,Tabla!$B$5:$D$7,3,1)</f>
        <v>B</v>
      </c>
    </row>
    <row r="251" spans="1:5" x14ac:dyDescent="0.25">
      <c r="A251">
        <v>1011</v>
      </c>
      <c r="B251" s="22">
        <v>13727.55</v>
      </c>
      <c r="C251" s="26">
        <f t="shared" si="3"/>
        <v>5.1678572945498759E-4</v>
      </c>
      <c r="D251" s="27">
        <f>SUM($C$2:C251)</f>
        <v>0.89566063916251593</v>
      </c>
      <c r="E251" s="28" t="str">
        <f>VLOOKUP(D251,Tabla!$B$5:$D$7,3,1)</f>
        <v>B</v>
      </c>
    </row>
    <row r="252" spans="1:5" x14ac:dyDescent="0.25">
      <c r="A252">
        <v>1104</v>
      </c>
      <c r="B252" s="22">
        <v>13722.2</v>
      </c>
      <c r="C252" s="26">
        <f t="shared" si="3"/>
        <v>5.165843239855059E-4</v>
      </c>
      <c r="D252" s="27">
        <f>SUM($C$2:C252)</f>
        <v>0.89617722348650142</v>
      </c>
      <c r="E252" s="28" t="str">
        <f>VLOOKUP(D252,Tabla!$B$5:$D$7,3,1)</f>
        <v>B</v>
      </c>
    </row>
    <row r="253" spans="1:5" x14ac:dyDescent="0.25">
      <c r="A253">
        <v>1191</v>
      </c>
      <c r="B253" s="22">
        <v>13703.01</v>
      </c>
      <c r="C253" s="26">
        <f t="shared" si="3"/>
        <v>5.1586189950712184E-4</v>
      </c>
      <c r="D253" s="27">
        <f>SUM($C$2:C253)</f>
        <v>0.89669308538600856</v>
      </c>
      <c r="E253" s="28" t="str">
        <f>VLOOKUP(D253,Tabla!$B$5:$D$7,3,1)</f>
        <v>B</v>
      </c>
    </row>
    <row r="254" spans="1:5" x14ac:dyDescent="0.25">
      <c r="A254">
        <v>1408</v>
      </c>
      <c r="B254" s="22">
        <v>13693.69</v>
      </c>
      <c r="C254" s="26">
        <f t="shared" si="3"/>
        <v>5.1551103988551998E-4</v>
      </c>
      <c r="D254" s="27">
        <f>SUM($C$2:C254)</f>
        <v>0.89720859642589412</v>
      </c>
      <c r="E254" s="28" t="str">
        <f>VLOOKUP(D254,Tabla!$B$5:$D$7,3,1)</f>
        <v>B</v>
      </c>
    </row>
    <row r="255" spans="1:5" x14ac:dyDescent="0.25">
      <c r="A255">
        <v>1185</v>
      </c>
      <c r="B255" s="22">
        <v>13594.52</v>
      </c>
      <c r="C255" s="26">
        <f t="shared" si="3"/>
        <v>5.1177769775308907E-4</v>
      </c>
      <c r="D255" s="27">
        <f>SUM($C$2:C255)</f>
        <v>0.89772037412364725</v>
      </c>
      <c r="E255" s="28" t="str">
        <f>VLOOKUP(D255,Tabla!$B$5:$D$7,3,1)</f>
        <v>B</v>
      </c>
    </row>
    <row r="256" spans="1:5" x14ac:dyDescent="0.25">
      <c r="A256">
        <v>1319</v>
      </c>
      <c r="B256" s="22">
        <v>13552.039999999999</v>
      </c>
      <c r="C256" s="26">
        <f t="shared" si="3"/>
        <v>5.1017850067952184E-4</v>
      </c>
      <c r="D256" s="27">
        <f>SUM($C$2:C256)</f>
        <v>0.89823055262432672</v>
      </c>
      <c r="E256" s="28" t="str">
        <f>VLOOKUP(D256,Tabla!$B$5:$D$7,3,1)</f>
        <v>B</v>
      </c>
    </row>
    <row r="257" spans="1:5" x14ac:dyDescent="0.25">
      <c r="A257">
        <v>1331</v>
      </c>
      <c r="B257" s="22">
        <v>13459.28</v>
      </c>
      <c r="C257" s="26">
        <f t="shared" si="3"/>
        <v>5.0668646865164766E-4</v>
      </c>
      <c r="D257" s="27">
        <f>SUM($C$2:C257)</f>
        <v>0.89873723909297831</v>
      </c>
      <c r="E257" s="28" t="str">
        <f>VLOOKUP(D257,Tabla!$B$5:$D$7,3,1)</f>
        <v>B</v>
      </c>
    </row>
    <row r="258" spans="1:5" x14ac:dyDescent="0.25">
      <c r="A258">
        <v>1297</v>
      </c>
      <c r="B258" s="22">
        <v>13451.23</v>
      </c>
      <c r="C258" s="26">
        <f t="shared" si="3"/>
        <v>5.0638341930037134E-4</v>
      </c>
      <c r="D258" s="27">
        <f>SUM($C$2:C258)</f>
        <v>0.89924362251227863</v>
      </c>
      <c r="E258" s="28" t="str">
        <f>VLOOKUP(D258,Tabla!$B$5:$D$7,3,1)</f>
        <v>B</v>
      </c>
    </row>
    <row r="259" spans="1:5" x14ac:dyDescent="0.25">
      <c r="A259">
        <v>1095</v>
      </c>
      <c r="B259" s="22">
        <v>13428.850000000002</v>
      </c>
      <c r="C259" s="26">
        <f t="shared" ref="C259:C322" si="4">B259/$B$564</f>
        <v>5.0554090445794123E-4</v>
      </c>
      <c r="D259" s="27">
        <f>SUM($C$2:C259)</f>
        <v>0.89974916341673661</v>
      </c>
      <c r="E259" s="28" t="str">
        <f>VLOOKUP(D259,Tabla!$B$5:$D$7,3,1)</f>
        <v>B</v>
      </c>
    </row>
    <row r="260" spans="1:5" x14ac:dyDescent="0.25">
      <c r="A260">
        <v>1478</v>
      </c>
      <c r="B260" s="22">
        <v>13427.75</v>
      </c>
      <c r="C260" s="26">
        <f t="shared" si="4"/>
        <v>5.0549949398758041E-4</v>
      </c>
      <c r="D260" s="27">
        <f>SUM($C$2:C260)</f>
        <v>0.9002546629107242</v>
      </c>
      <c r="E260" s="28" t="str">
        <f>VLOOKUP(D260,Tabla!$B$5:$D$7,3,1)</f>
        <v>B</v>
      </c>
    </row>
    <row r="261" spans="1:5" x14ac:dyDescent="0.25">
      <c r="A261">
        <v>1433</v>
      </c>
      <c r="B261" s="22">
        <v>13422.82</v>
      </c>
      <c r="C261" s="26">
        <f t="shared" si="4"/>
        <v>5.0531389978860004E-4</v>
      </c>
      <c r="D261" s="27">
        <f>SUM($C$2:C261)</f>
        <v>0.90075997681051279</v>
      </c>
      <c r="E261" s="28" t="str">
        <f>VLOOKUP(D261,Tabla!$B$5:$D$7,3,1)</f>
        <v>B</v>
      </c>
    </row>
    <row r="262" spans="1:5" x14ac:dyDescent="0.25">
      <c r="A262">
        <v>1473</v>
      </c>
      <c r="B262" s="22">
        <v>13402.939999999999</v>
      </c>
      <c r="C262" s="26">
        <f t="shared" si="4"/>
        <v>5.045654996515351E-4</v>
      </c>
      <c r="D262" s="27">
        <f>SUM($C$2:C262)</f>
        <v>0.90126454231016428</v>
      </c>
      <c r="E262" s="28" t="str">
        <f>VLOOKUP(D262,Tabla!$B$5:$D$7,3,1)</f>
        <v>B</v>
      </c>
    </row>
    <row r="263" spans="1:5" x14ac:dyDescent="0.25">
      <c r="A263">
        <v>1251</v>
      </c>
      <c r="B263" s="22">
        <v>13390.17</v>
      </c>
      <c r="C263" s="26">
        <f t="shared" si="4"/>
        <v>5.0408476173652923E-4</v>
      </c>
      <c r="D263" s="27">
        <f>SUM($C$2:C263)</f>
        <v>0.90176862707190086</v>
      </c>
      <c r="E263" s="28" t="str">
        <f>VLOOKUP(D263,Tabla!$B$5:$D$7,3,1)</f>
        <v>B</v>
      </c>
    </row>
    <row r="264" spans="1:5" x14ac:dyDescent="0.25">
      <c r="A264">
        <v>1272</v>
      </c>
      <c r="B264" s="22">
        <v>13328.04</v>
      </c>
      <c r="C264" s="26">
        <f t="shared" si="4"/>
        <v>5.0174582307879073E-4</v>
      </c>
      <c r="D264" s="27">
        <f>SUM($C$2:C264)</f>
        <v>0.90227037289497969</v>
      </c>
      <c r="E264" s="28" t="str">
        <f>VLOOKUP(D264,Tabla!$B$5:$D$7,3,1)</f>
        <v>B</v>
      </c>
    </row>
    <row r="265" spans="1:5" x14ac:dyDescent="0.25">
      <c r="A265">
        <v>1517</v>
      </c>
      <c r="B265" s="22">
        <v>13324.280000000002</v>
      </c>
      <c r="C265" s="26">
        <f t="shared" si="4"/>
        <v>5.0160427456192138E-4</v>
      </c>
      <c r="D265" s="27">
        <f>SUM($C$2:C265)</f>
        <v>0.90277197716954161</v>
      </c>
      <c r="E265" s="28" t="str">
        <f>VLOOKUP(D265,Tabla!$B$5:$D$7,3,1)</f>
        <v>B</v>
      </c>
    </row>
    <row r="266" spans="1:5" x14ac:dyDescent="0.25">
      <c r="A266">
        <v>1274</v>
      </c>
      <c r="B266" s="22">
        <v>13292.250000000002</v>
      </c>
      <c r="C266" s="26">
        <f t="shared" si="4"/>
        <v>5.0039847695678103E-4</v>
      </c>
      <c r="D266" s="27">
        <f>SUM($C$2:C266)</f>
        <v>0.90327237564649843</v>
      </c>
      <c r="E266" s="28" t="str">
        <f>VLOOKUP(D266,Tabla!$B$5:$D$7,3,1)</f>
        <v>B</v>
      </c>
    </row>
    <row r="267" spans="1:5" x14ac:dyDescent="0.25">
      <c r="A267">
        <v>1160</v>
      </c>
      <c r="B267" s="22">
        <v>13118.87</v>
      </c>
      <c r="C267" s="26">
        <f t="shared" si="4"/>
        <v>4.938714339102865E-4</v>
      </c>
      <c r="D267" s="27">
        <f>SUM($C$2:C267)</f>
        <v>0.90376624708040876</v>
      </c>
      <c r="E267" s="28" t="str">
        <f>VLOOKUP(D267,Tabla!$B$5:$D$7,3,1)</f>
        <v>B</v>
      </c>
    </row>
    <row r="268" spans="1:5" x14ac:dyDescent="0.25">
      <c r="A268">
        <v>1030</v>
      </c>
      <c r="B268" s="22">
        <v>13096.210000000001</v>
      </c>
      <c r="C268" s="26">
        <f t="shared" si="4"/>
        <v>4.9301837822085537E-4</v>
      </c>
      <c r="D268" s="27">
        <f>SUM($C$2:C268)</f>
        <v>0.90425926545862967</v>
      </c>
      <c r="E268" s="28" t="str">
        <f>VLOOKUP(D268,Tabla!$B$5:$D$7,3,1)</f>
        <v>B</v>
      </c>
    </row>
    <row r="269" spans="1:5" x14ac:dyDescent="0.25">
      <c r="A269">
        <v>1511</v>
      </c>
      <c r="B269" s="22">
        <v>13082.01</v>
      </c>
      <c r="C269" s="26">
        <f t="shared" si="4"/>
        <v>4.9248380669438051E-4</v>
      </c>
      <c r="D269" s="27">
        <f>SUM($C$2:C269)</f>
        <v>0.90475174926532409</v>
      </c>
      <c r="E269" s="28" t="str">
        <f>VLOOKUP(D269,Tabla!$B$5:$D$7,3,1)</f>
        <v>B</v>
      </c>
    </row>
    <row r="270" spans="1:5" x14ac:dyDescent="0.25">
      <c r="A270">
        <v>1379</v>
      </c>
      <c r="B270" s="22">
        <v>13030.349999999999</v>
      </c>
      <c r="C270" s="26">
        <f t="shared" si="4"/>
        <v>4.9053902042271182E-4</v>
      </c>
      <c r="D270" s="27">
        <f>SUM($C$2:C270)</f>
        <v>0.90524228828574682</v>
      </c>
      <c r="E270" s="28" t="str">
        <f>VLOOKUP(D270,Tabla!$B$5:$D$7,3,1)</f>
        <v>B</v>
      </c>
    </row>
    <row r="271" spans="1:5" x14ac:dyDescent="0.25">
      <c r="A271">
        <v>1083</v>
      </c>
      <c r="B271" s="22">
        <v>12969.85</v>
      </c>
      <c r="C271" s="26">
        <f t="shared" si="4"/>
        <v>4.8826144455287149E-4</v>
      </c>
      <c r="D271" s="27">
        <f>SUM($C$2:C271)</f>
        <v>0.90573054973029965</v>
      </c>
      <c r="E271" s="28" t="str">
        <f>VLOOKUP(D271,Tabla!$B$5:$D$7,3,1)</f>
        <v>B</v>
      </c>
    </row>
    <row r="272" spans="1:5" x14ac:dyDescent="0.25">
      <c r="A272">
        <v>1192</v>
      </c>
      <c r="B272" s="22">
        <v>12853.67</v>
      </c>
      <c r="C272" s="26">
        <f t="shared" si="4"/>
        <v>4.8388774596513511E-4</v>
      </c>
      <c r="D272" s="27">
        <f>SUM($C$2:C272)</f>
        <v>0.90621443747626473</v>
      </c>
      <c r="E272" s="28" t="str">
        <f>VLOOKUP(D272,Tabla!$B$5:$D$7,3,1)</f>
        <v>B</v>
      </c>
    </row>
    <row r="273" spans="1:5" x14ac:dyDescent="0.25">
      <c r="A273">
        <v>1461</v>
      </c>
      <c r="B273" s="22">
        <v>12843.96</v>
      </c>
      <c r="C273" s="26">
        <f t="shared" si="4"/>
        <v>4.8352220444949624E-4</v>
      </c>
      <c r="D273" s="27">
        <f>SUM($C$2:C273)</f>
        <v>0.9066979596807142</v>
      </c>
      <c r="E273" s="28" t="str">
        <f>VLOOKUP(D273,Tabla!$B$5:$D$7,3,1)</f>
        <v>B</v>
      </c>
    </row>
    <row r="274" spans="1:5" x14ac:dyDescent="0.25">
      <c r="A274">
        <v>1432</v>
      </c>
      <c r="B274" s="22">
        <v>12813.999999999998</v>
      </c>
      <c r="C274" s="26">
        <f t="shared" si="4"/>
        <v>4.8239433382039844E-4</v>
      </c>
      <c r="D274" s="27">
        <f>SUM($C$2:C274)</f>
        <v>0.90718035401453456</v>
      </c>
      <c r="E274" s="28" t="str">
        <f>VLOOKUP(D274,Tabla!$B$5:$D$7,3,1)</f>
        <v>B</v>
      </c>
    </row>
    <row r="275" spans="1:5" x14ac:dyDescent="0.25">
      <c r="A275">
        <v>1223</v>
      </c>
      <c r="B275" s="22">
        <v>12807.720000000001</v>
      </c>
      <c r="C275" s="26">
        <f t="shared" si="4"/>
        <v>4.8215791768052091E-4</v>
      </c>
      <c r="D275" s="27">
        <f>SUM($C$2:C275)</f>
        <v>0.90766251193221503</v>
      </c>
      <c r="E275" s="28" t="str">
        <f>VLOOKUP(D275,Tabla!$B$5:$D$7,3,1)</f>
        <v>B</v>
      </c>
    </row>
    <row r="276" spans="1:5" x14ac:dyDescent="0.25">
      <c r="A276">
        <v>1027</v>
      </c>
      <c r="B276" s="22">
        <v>12737.66</v>
      </c>
      <c r="C276" s="26">
        <f t="shared" si="4"/>
        <v>4.795204471773636E-4</v>
      </c>
      <c r="D276" s="27">
        <f>SUM($C$2:C276)</f>
        <v>0.90814203237939239</v>
      </c>
      <c r="E276" s="28" t="str">
        <f>VLOOKUP(D276,Tabla!$B$5:$D$7,3,1)</f>
        <v>B</v>
      </c>
    </row>
    <row r="277" spans="1:5" x14ac:dyDescent="0.25">
      <c r="A277">
        <v>1309</v>
      </c>
      <c r="B277" s="22">
        <v>12730.08</v>
      </c>
      <c r="C277" s="26">
        <f t="shared" si="4"/>
        <v>4.7923509139069601E-4</v>
      </c>
      <c r="D277" s="27">
        <f>SUM($C$2:C277)</f>
        <v>0.90862126747078309</v>
      </c>
      <c r="E277" s="28" t="str">
        <f>VLOOKUP(D277,Tabla!$B$5:$D$7,3,1)</f>
        <v>B</v>
      </c>
    </row>
    <row r="278" spans="1:5" x14ac:dyDescent="0.25">
      <c r="A278">
        <v>1402</v>
      </c>
      <c r="B278" s="22">
        <v>12669.169999999998</v>
      </c>
      <c r="C278" s="26">
        <f t="shared" si="4"/>
        <v>4.7694208070917567E-4</v>
      </c>
      <c r="D278" s="27">
        <f>SUM($C$2:C278)</f>
        <v>0.90909820955149223</v>
      </c>
      <c r="E278" s="28" t="str">
        <f>VLOOKUP(D278,Tabla!$B$5:$D$7,3,1)</f>
        <v>B</v>
      </c>
    </row>
    <row r="279" spans="1:5" x14ac:dyDescent="0.25">
      <c r="A279">
        <v>1504</v>
      </c>
      <c r="B279" s="22">
        <v>12650.810000000001</v>
      </c>
      <c r="C279" s="26">
        <f t="shared" si="4"/>
        <v>4.7625090231297299E-4</v>
      </c>
      <c r="D279" s="27">
        <f>SUM($C$2:C279)</f>
        <v>0.90957446045380519</v>
      </c>
      <c r="E279" s="28" t="str">
        <f>VLOOKUP(D279,Tabla!$B$5:$D$7,3,1)</f>
        <v>B</v>
      </c>
    </row>
    <row r="280" spans="1:5" x14ac:dyDescent="0.25">
      <c r="A280">
        <v>1267</v>
      </c>
      <c r="B280" s="22">
        <v>12648.960000000001</v>
      </c>
      <c r="C280" s="26">
        <f t="shared" si="4"/>
        <v>4.7618125743100268E-4</v>
      </c>
      <c r="D280" s="27">
        <f>SUM($C$2:C280)</f>
        <v>0.91005064171123617</v>
      </c>
      <c r="E280" s="28" t="str">
        <f>VLOOKUP(D280,Tabla!$B$5:$D$7,3,1)</f>
        <v>B</v>
      </c>
    </row>
    <row r="281" spans="1:5" x14ac:dyDescent="0.25">
      <c r="A281">
        <v>1462</v>
      </c>
      <c r="B281" s="22">
        <v>12554.839999999998</v>
      </c>
      <c r="C281" s="26">
        <f t="shared" si="4"/>
        <v>4.7263802700340965E-4</v>
      </c>
      <c r="D281" s="27">
        <f>SUM($C$2:C281)</f>
        <v>0.91052327973823954</v>
      </c>
      <c r="E281" s="28" t="str">
        <f>VLOOKUP(D281,Tabla!$B$5:$D$7,3,1)</f>
        <v>B</v>
      </c>
    </row>
    <row r="282" spans="1:5" x14ac:dyDescent="0.25">
      <c r="A282">
        <v>1378</v>
      </c>
      <c r="B282" s="22">
        <v>12448.480000000001</v>
      </c>
      <c r="C282" s="26">
        <f t="shared" si="4"/>
        <v>4.6863401097834828E-4</v>
      </c>
      <c r="D282" s="27">
        <f>SUM($C$2:C282)</f>
        <v>0.91099191374921784</v>
      </c>
      <c r="E282" s="28" t="str">
        <f>VLOOKUP(D282,Tabla!$B$5:$D$7,3,1)</f>
        <v>B</v>
      </c>
    </row>
    <row r="283" spans="1:5" x14ac:dyDescent="0.25">
      <c r="A283">
        <v>1156</v>
      </c>
      <c r="B283" s="22">
        <v>12419</v>
      </c>
      <c r="C283" s="26">
        <f t="shared" si="4"/>
        <v>4.6752421037268057E-4</v>
      </c>
      <c r="D283" s="27">
        <f>SUM($C$2:C283)</f>
        <v>0.9114594379595905</v>
      </c>
      <c r="E283" s="28" t="str">
        <f>VLOOKUP(D283,Tabla!$B$5:$D$7,3,1)</f>
        <v>B</v>
      </c>
    </row>
    <row r="284" spans="1:5" x14ac:dyDescent="0.25">
      <c r="A284">
        <v>1468</v>
      </c>
      <c r="B284" s="22">
        <v>12370.46</v>
      </c>
      <c r="C284" s="26">
        <f t="shared" si="4"/>
        <v>4.6569687925330778E-4</v>
      </c>
      <c r="D284" s="27">
        <f>SUM($C$2:C284)</f>
        <v>0.91192513483884385</v>
      </c>
      <c r="E284" s="28" t="str">
        <f>VLOOKUP(D284,Tabla!$B$5:$D$7,3,1)</f>
        <v>B</v>
      </c>
    </row>
    <row r="285" spans="1:5" x14ac:dyDescent="0.25">
      <c r="A285">
        <v>1009</v>
      </c>
      <c r="B285" s="22">
        <v>12368.9</v>
      </c>
      <c r="C285" s="26">
        <f t="shared" si="4"/>
        <v>4.6563815167715986E-4</v>
      </c>
      <c r="D285" s="27">
        <f>SUM($C$2:C285)</f>
        <v>0.91239077299052096</v>
      </c>
      <c r="E285" s="28" t="str">
        <f>VLOOKUP(D285,Tabla!$B$5:$D$7,3,1)</f>
        <v>B</v>
      </c>
    </row>
    <row r="286" spans="1:5" x14ac:dyDescent="0.25">
      <c r="A286">
        <v>1025</v>
      </c>
      <c r="B286" s="22">
        <v>12368.22</v>
      </c>
      <c r="C286" s="26">
        <f t="shared" si="4"/>
        <v>4.6561255247730052E-4</v>
      </c>
      <c r="D286" s="27">
        <f>SUM($C$2:C286)</f>
        <v>0.91285638554299831</v>
      </c>
      <c r="E286" s="28" t="str">
        <f>VLOOKUP(D286,Tabla!$B$5:$D$7,3,1)</f>
        <v>B</v>
      </c>
    </row>
    <row r="287" spans="1:5" x14ac:dyDescent="0.25">
      <c r="A287">
        <v>1058</v>
      </c>
      <c r="B287" s="22">
        <v>12367.42</v>
      </c>
      <c r="C287" s="26">
        <f t="shared" si="4"/>
        <v>4.6558243577158361E-4</v>
      </c>
      <c r="D287" s="27">
        <f>SUM($C$2:C287)</f>
        <v>0.91332196797876986</v>
      </c>
      <c r="E287" s="28" t="str">
        <f>VLOOKUP(D287,Tabla!$B$5:$D$7,3,1)</f>
        <v>B</v>
      </c>
    </row>
    <row r="288" spans="1:5" x14ac:dyDescent="0.25">
      <c r="A288">
        <v>1264</v>
      </c>
      <c r="B288" s="22">
        <v>12341.15</v>
      </c>
      <c r="C288" s="26">
        <f t="shared" si="4"/>
        <v>4.6459347844760501E-4</v>
      </c>
      <c r="D288" s="27">
        <f>SUM($C$2:C288)</f>
        <v>0.91378656145721748</v>
      </c>
      <c r="E288" s="28" t="str">
        <f>VLOOKUP(D288,Tabla!$B$5:$D$7,3,1)</f>
        <v>B</v>
      </c>
    </row>
    <row r="289" spans="1:5" x14ac:dyDescent="0.25">
      <c r="A289">
        <v>1410</v>
      </c>
      <c r="B289" s="22">
        <v>12320.640000000001</v>
      </c>
      <c r="C289" s="26">
        <f t="shared" si="4"/>
        <v>4.638213614047881E-4</v>
      </c>
      <c r="D289" s="27">
        <f>SUM($C$2:C289)</f>
        <v>0.91425038281862225</v>
      </c>
      <c r="E289" s="28" t="str">
        <f>VLOOKUP(D289,Tabla!$B$5:$D$7,3,1)</f>
        <v>B</v>
      </c>
    </row>
    <row r="290" spans="1:5" x14ac:dyDescent="0.25">
      <c r="A290">
        <v>1096</v>
      </c>
      <c r="B290" s="22">
        <v>12266.52</v>
      </c>
      <c r="C290" s="26">
        <f t="shared" si="4"/>
        <v>4.6178396626304002E-4</v>
      </c>
      <c r="D290" s="27">
        <f>SUM($C$2:C290)</f>
        <v>0.91471216678488532</v>
      </c>
      <c r="E290" s="28" t="str">
        <f>VLOOKUP(D290,Tabla!$B$5:$D$7,3,1)</f>
        <v>B</v>
      </c>
    </row>
    <row r="291" spans="1:5" x14ac:dyDescent="0.25">
      <c r="A291">
        <v>1016</v>
      </c>
      <c r="B291" s="22">
        <v>12213.890000000001</v>
      </c>
      <c r="C291" s="26">
        <f t="shared" si="4"/>
        <v>4.5980266348568966E-4</v>
      </c>
      <c r="D291" s="27">
        <f>SUM($C$2:C291)</f>
        <v>0.91517196944837098</v>
      </c>
      <c r="E291" s="28" t="str">
        <f>VLOOKUP(D291,Tabla!$B$5:$D$7,3,1)</f>
        <v>B</v>
      </c>
    </row>
    <row r="292" spans="1:5" x14ac:dyDescent="0.25">
      <c r="A292">
        <v>1253</v>
      </c>
      <c r="B292" s="22">
        <v>12206.600000000002</v>
      </c>
      <c r="C292" s="26">
        <f t="shared" si="4"/>
        <v>4.5952822500484446E-4</v>
      </c>
      <c r="D292" s="27">
        <f>SUM($C$2:C292)</f>
        <v>0.91563149767337582</v>
      </c>
      <c r="E292" s="28" t="str">
        <f>VLOOKUP(D292,Tabla!$B$5:$D$7,3,1)</f>
        <v>B</v>
      </c>
    </row>
    <row r="293" spans="1:5" x14ac:dyDescent="0.25">
      <c r="A293">
        <v>1300</v>
      </c>
      <c r="B293" s="22">
        <v>12196.7</v>
      </c>
      <c r="C293" s="26">
        <f t="shared" si="4"/>
        <v>4.5915553077159783E-4</v>
      </c>
      <c r="D293" s="27">
        <f>SUM($C$2:C293)</f>
        <v>0.9160906532041474</v>
      </c>
      <c r="E293" s="28" t="str">
        <f>VLOOKUP(D293,Tabla!$B$5:$D$7,3,1)</f>
        <v>B</v>
      </c>
    </row>
    <row r="294" spans="1:5" x14ac:dyDescent="0.25">
      <c r="A294">
        <v>1237</v>
      </c>
      <c r="B294" s="22">
        <v>12186.899999999998</v>
      </c>
      <c r="C294" s="26">
        <f t="shared" si="4"/>
        <v>4.5878660112656571E-4</v>
      </c>
      <c r="D294" s="27">
        <f>SUM($C$2:C294)</f>
        <v>0.91654943980527392</v>
      </c>
      <c r="E294" s="28" t="str">
        <f>VLOOKUP(D294,Tabla!$B$5:$D$7,3,1)</f>
        <v>B</v>
      </c>
    </row>
    <row r="295" spans="1:5" x14ac:dyDescent="0.25">
      <c r="A295">
        <v>1241</v>
      </c>
      <c r="B295" s="22">
        <v>12175.33</v>
      </c>
      <c r="C295" s="26">
        <f t="shared" si="4"/>
        <v>4.5835103827013518E-4</v>
      </c>
      <c r="D295" s="27">
        <f>SUM($C$2:C295)</f>
        <v>0.91700779084354411</v>
      </c>
      <c r="E295" s="28" t="str">
        <f>VLOOKUP(D295,Tabla!$B$5:$D$7,3,1)</f>
        <v>B</v>
      </c>
    </row>
    <row r="296" spans="1:5" x14ac:dyDescent="0.25">
      <c r="A296">
        <v>1262</v>
      </c>
      <c r="B296" s="22">
        <v>12127.12</v>
      </c>
      <c r="C296" s="26">
        <f t="shared" si="4"/>
        <v>4.5653613029187072E-4</v>
      </c>
      <c r="D296" s="27">
        <f>SUM($C$2:C296)</f>
        <v>0.91746432697383595</v>
      </c>
      <c r="E296" s="28" t="str">
        <f>VLOOKUP(D296,Tabla!$B$5:$D$7,3,1)</f>
        <v>B</v>
      </c>
    </row>
    <row r="297" spans="1:5" x14ac:dyDescent="0.25">
      <c r="A297">
        <v>1073</v>
      </c>
      <c r="B297" s="22">
        <v>12094.11</v>
      </c>
      <c r="C297" s="26">
        <f t="shared" si="4"/>
        <v>4.5529343972222722E-4</v>
      </c>
      <c r="D297" s="27">
        <f>SUM($C$2:C297)</f>
        <v>0.91791962041355823</v>
      </c>
      <c r="E297" s="28" t="str">
        <f>VLOOKUP(D297,Tabla!$B$5:$D$7,3,1)</f>
        <v>B</v>
      </c>
    </row>
    <row r="298" spans="1:5" x14ac:dyDescent="0.25">
      <c r="A298">
        <v>1537</v>
      </c>
      <c r="B298" s="22">
        <v>12057.300000000001</v>
      </c>
      <c r="C298" s="26">
        <f t="shared" si="4"/>
        <v>4.5390769480042854E-4</v>
      </c>
      <c r="D298" s="27">
        <f>SUM($C$2:C298)</f>
        <v>0.91837352810835871</v>
      </c>
      <c r="E298" s="28" t="str">
        <f>VLOOKUP(D298,Tabla!$B$5:$D$7,3,1)</f>
        <v>B</v>
      </c>
    </row>
    <row r="299" spans="1:5" x14ac:dyDescent="0.25">
      <c r="A299">
        <v>1163</v>
      </c>
      <c r="B299" s="22">
        <v>12037.019999999999</v>
      </c>
      <c r="C299" s="26">
        <f t="shared" si="4"/>
        <v>4.5314423631050512E-4</v>
      </c>
      <c r="D299" s="27">
        <f>SUM($C$2:C299)</f>
        <v>0.91882667234466919</v>
      </c>
      <c r="E299" s="28" t="str">
        <f>VLOOKUP(D299,Tabla!$B$5:$D$7,3,1)</f>
        <v>B</v>
      </c>
    </row>
    <row r="300" spans="1:5" x14ac:dyDescent="0.25">
      <c r="A300">
        <v>1110</v>
      </c>
      <c r="B300" s="22">
        <v>12035.470000000001</v>
      </c>
      <c r="C300" s="26">
        <f t="shared" si="4"/>
        <v>4.5308588519317873E-4</v>
      </c>
      <c r="D300" s="27">
        <f>SUM($C$2:C300)</f>
        <v>0.91927975822986241</v>
      </c>
      <c r="E300" s="28" t="str">
        <f>VLOOKUP(D300,Tabla!$B$5:$D$7,3,1)</f>
        <v>B</v>
      </c>
    </row>
    <row r="301" spans="1:5" x14ac:dyDescent="0.25">
      <c r="A301">
        <v>1538</v>
      </c>
      <c r="B301" s="22">
        <v>12035.26</v>
      </c>
      <c r="C301" s="26">
        <f t="shared" si="4"/>
        <v>4.5307797955792796E-4</v>
      </c>
      <c r="D301" s="27">
        <f>SUM($C$2:C301)</f>
        <v>0.91973283620942037</v>
      </c>
      <c r="E301" s="28" t="str">
        <f>VLOOKUP(D301,Tabla!$B$5:$D$7,3,1)</f>
        <v>B</v>
      </c>
    </row>
    <row r="302" spans="1:5" x14ac:dyDescent="0.25">
      <c r="A302">
        <v>1455</v>
      </c>
      <c r="B302" s="22">
        <v>12015.939999999999</v>
      </c>
      <c r="C302" s="26">
        <f t="shared" si="4"/>
        <v>4.5235066111486486E-4</v>
      </c>
      <c r="D302" s="27">
        <f>SUM($C$2:C302)</f>
        <v>0.92018518687053519</v>
      </c>
      <c r="E302" s="28" t="str">
        <f>VLOOKUP(D302,Tabla!$B$5:$D$7,3,1)</f>
        <v>B</v>
      </c>
    </row>
    <row r="303" spans="1:5" x14ac:dyDescent="0.25">
      <c r="A303">
        <v>1406</v>
      </c>
      <c r="B303" s="22">
        <v>11975.14</v>
      </c>
      <c r="C303" s="26">
        <f t="shared" si="4"/>
        <v>4.5081470912330317E-4</v>
      </c>
      <c r="D303" s="27">
        <f>SUM($C$2:C303)</f>
        <v>0.92063600157965852</v>
      </c>
      <c r="E303" s="28" t="str">
        <f>VLOOKUP(D303,Tabla!$B$5:$D$7,3,1)</f>
        <v>B</v>
      </c>
    </row>
    <row r="304" spans="1:5" x14ac:dyDescent="0.25">
      <c r="A304">
        <v>1240</v>
      </c>
      <c r="B304" s="22">
        <v>11917.09</v>
      </c>
      <c r="C304" s="26">
        <f t="shared" si="4"/>
        <v>4.4862936566472081E-4</v>
      </c>
      <c r="D304" s="27">
        <f>SUM($C$2:C304)</f>
        <v>0.92108463094532322</v>
      </c>
      <c r="E304" s="28" t="str">
        <f>VLOOKUP(D304,Tabla!$B$5:$D$7,3,1)</f>
        <v>B</v>
      </c>
    </row>
    <row r="305" spans="1:5" x14ac:dyDescent="0.25">
      <c r="A305">
        <v>1386</v>
      </c>
      <c r="B305" s="22">
        <v>11888.25</v>
      </c>
      <c r="C305" s="26">
        <f t="shared" si="4"/>
        <v>4.4754365842362666E-4</v>
      </c>
      <c r="D305" s="27">
        <f>SUM($C$2:C305)</f>
        <v>0.92153217460374681</v>
      </c>
      <c r="E305" s="28" t="str">
        <f>VLOOKUP(D305,Tabla!$B$5:$D$7,3,1)</f>
        <v>B</v>
      </c>
    </row>
    <row r="306" spans="1:5" x14ac:dyDescent="0.25">
      <c r="A306">
        <v>1336</v>
      </c>
      <c r="B306" s="22">
        <v>11804.509999999998</v>
      </c>
      <c r="C306" s="26">
        <f t="shared" si="4"/>
        <v>4.4439119225271042E-4</v>
      </c>
      <c r="D306" s="27">
        <f>SUM($C$2:C306)</f>
        <v>0.92197656579599951</v>
      </c>
      <c r="E306" s="28" t="str">
        <f>VLOOKUP(D306,Tabla!$B$5:$D$7,3,1)</f>
        <v>B</v>
      </c>
    </row>
    <row r="307" spans="1:5" x14ac:dyDescent="0.25">
      <c r="A307">
        <v>1346</v>
      </c>
      <c r="B307" s="22">
        <v>11733.160000000002</v>
      </c>
      <c r="C307" s="26">
        <f t="shared" si="4"/>
        <v>4.4170515856158479E-4</v>
      </c>
      <c r="D307" s="27">
        <f>SUM($C$2:C307)</f>
        <v>0.92241827095456108</v>
      </c>
      <c r="E307" s="28" t="str">
        <f>VLOOKUP(D307,Tabla!$B$5:$D$7,3,1)</f>
        <v>B</v>
      </c>
    </row>
    <row r="308" spans="1:5" x14ac:dyDescent="0.25">
      <c r="A308">
        <v>1266</v>
      </c>
      <c r="B308" s="22">
        <v>11706.18</v>
      </c>
      <c r="C308" s="26">
        <f t="shared" si="4"/>
        <v>4.4068947266128237E-4</v>
      </c>
      <c r="D308" s="27">
        <f>SUM($C$2:C308)</f>
        <v>0.92285896042722237</v>
      </c>
      <c r="E308" s="28" t="str">
        <f>VLOOKUP(D308,Tabla!$B$5:$D$7,3,1)</f>
        <v>B</v>
      </c>
    </row>
    <row r="309" spans="1:5" x14ac:dyDescent="0.25">
      <c r="A309">
        <v>1308</v>
      </c>
      <c r="B309" s="22">
        <v>11677.659999999998</v>
      </c>
      <c r="C309" s="26">
        <f t="shared" si="4"/>
        <v>4.3961581210247492E-4</v>
      </c>
      <c r="D309" s="27">
        <f>SUM($C$2:C309)</f>
        <v>0.92329857623932488</v>
      </c>
      <c r="E309" s="28" t="str">
        <f>VLOOKUP(D309,Tabla!$B$5:$D$7,3,1)</f>
        <v>B</v>
      </c>
    </row>
    <row r="310" spans="1:5" x14ac:dyDescent="0.25">
      <c r="A310">
        <v>1471</v>
      </c>
      <c r="B310" s="22">
        <v>11642.25</v>
      </c>
      <c r="C310" s="26">
        <f t="shared" si="4"/>
        <v>4.3828277141568086E-4</v>
      </c>
      <c r="D310" s="27">
        <f>SUM($C$2:C310)</f>
        <v>0.92373685901074054</v>
      </c>
      <c r="E310" s="28" t="str">
        <f>VLOOKUP(D310,Tabla!$B$5:$D$7,3,1)</f>
        <v>B</v>
      </c>
    </row>
    <row r="311" spans="1:5" x14ac:dyDescent="0.25">
      <c r="A311">
        <v>1421</v>
      </c>
      <c r="B311" s="22">
        <v>11630.330000000002</v>
      </c>
      <c r="C311" s="26">
        <f t="shared" si="4"/>
        <v>4.3783403250049915E-4</v>
      </c>
      <c r="D311" s="27">
        <f>SUM($C$2:C311)</f>
        <v>0.92417469304324107</v>
      </c>
      <c r="E311" s="28" t="str">
        <f>VLOOKUP(D311,Tabla!$B$5:$D$7,3,1)</f>
        <v>B</v>
      </c>
    </row>
    <row r="312" spans="1:5" x14ac:dyDescent="0.25">
      <c r="A312">
        <v>1155</v>
      </c>
      <c r="B312" s="22">
        <v>11610.11</v>
      </c>
      <c r="C312" s="26">
        <f t="shared" si="4"/>
        <v>4.3707283276350452E-4</v>
      </c>
      <c r="D312" s="27">
        <f>SUM($C$2:C312)</f>
        <v>0.92461176587600458</v>
      </c>
      <c r="E312" s="28" t="str">
        <f>VLOOKUP(D312,Tabla!$B$5:$D$7,3,1)</f>
        <v>B</v>
      </c>
    </row>
    <row r="313" spans="1:5" x14ac:dyDescent="0.25">
      <c r="A313">
        <v>1354</v>
      </c>
      <c r="B313" s="22">
        <v>11585.09</v>
      </c>
      <c r="C313" s="26">
        <f t="shared" si="4"/>
        <v>4.3613093279220856E-4</v>
      </c>
      <c r="D313" s="27">
        <f>SUM($C$2:C313)</f>
        <v>0.92504789680879673</v>
      </c>
      <c r="E313" s="28" t="str">
        <f>VLOOKUP(D313,Tabla!$B$5:$D$7,3,1)</f>
        <v>B</v>
      </c>
    </row>
    <row r="314" spans="1:5" x14ac:dyDescent="0.25">
      <c r="A314">
        <v>1345</v>
      </c>
      <c r="B314" s="22">
        <v>11527.74</v>
      </c>
      <c r="C314" s="26">
        <f t="shared" si="4"/>
        <v>4.3397194145112849E-4</v>
      </c>
      <c r="D314" s="27">
        <f>SUM($C$2:C314)</f>
        <v>0.92548186875024785</v>
      </c>
      <c r="E314" s="28" t="str">
        <f>VLOOKUP(D314,Tabla!$B$5:$D$7,3,1)</f>
        <v>B</v>
      </c>
    </row>
    <row r="315" spans="1:5" x14ac:dyDescent="0.25">
      <c r="A315">
        <v>1293</v>
      </c>
      <c r="B315" s="22">
        <v>11505.15</v>
      </c>
      <c r="C315" s="26">
        <f t="shared" si="4"/>
        <v>4.3312152097344761E-4</v>
      </c>
      <c r="D315" s="27">
        <f>SUM($C$2:C315)</f>
        <v>0.92591499027122126</v>
      </c>
      <c r="E315" s="28" t="str">
        <f>VLOOKUP(D315,Tabla!$B$5:$D$7,3,1)</f>
        <v>B</v>
      </c>
    </row>
    <row r="316" spans="1:5" x14ac:dyDescent="0.25">
      <c r="A316">
        <v>1229</v>
      </c>
      <c r="B316" s="22">
        <v>11498.43</v>
      </c>
      <c r="C316" s="26">
        <f t="shared" si="4"/>
        <v>4.3286854064542566E-4</v>
      </c>
      <c r="D316" s="27">
        <f>SUM($C$2:C316)</f>
        <v>0.92634785881186665</v>
      </c>
      <c r="E316" s="28" t="str">
        <f>VLOOKUP(D316,Tabla!$B$5:$D$7,3,1)</f>
        <v>B</v>
      </c>
    </row>
    <row r="317" spans="1:5" x14ac:dyDescent="0.25">
      <c r="A317">
        <v>1054</v>
      </c>
      <c r="B317" s="22">
        <v>11462.64</v>
      </c>
      <c r="C317" s="26">
        <f t="shared" si="4"/>
        <v>4.3152119452341596E-4</v>
      </c>
      <c r="D317" s="27">
        <f>SUM($C$2:C317)</f>
        <v>0.92677938000639004</v>
      </c>
      <c r="E317" s="28" t="str">
        <f>VLOOKUP(D317,Tabla!$B$5:$D$7,3,1)</f>
        <v>B</v>
      </c>
    </row>
    <row r="318" spans="1:5" x14ac:dyDescent="0.25">
      <c r="A318">
        <v>1024</v>
      </c>
      <c r="B318" s="22">
        <v>11424.169999999998</v>
      </c>
      <c r="C318" s="26">
        <f t="shared" si="4"/>
        <v>4.3007295743725463E-4</v>
      </c>
      <c r="D318" s="27">
        <f>SUM($C$2:C318)</f>
        <v>0.92720945296382729</v>
      </c>
      <c r="E318" s="28" t="str">
        <f>VLOOKUP(D318,Tabla!$B$5:$D$7,3,1)</f>
        <v>B</v>
      </c>
    </row>
    <row r="319" spans="1:5" x14ac:dyDescent="0.25">
      <c r="A319">
        <v>1437</v>
      </c>
      <c r="B319" s="22">
        <v>11382.73</v>
      </c>
      <c r="C319" s="26">
        <f t="shared" si="4"/>
        <v>4.2851291208111943E-4</v>
      </c>
      <c r="D319" s="27">
        <f>SUM($C$2:C319)</f>
        <v>0.92763796587590841</v>
      </c>
      <c r="E319" s="28" t="str">
        <f>VLOOKUP(D319,Tabla!$B$5:$D$7,3,1)</f>
        <v>B</v>
      </c>
    </row>
    <row r="320" spans="1:5" x14ac:dyDescent="0.25">
      <c r="A320">
        <v>1491</v>
      </c>
      <c r="B320" s="22">
        <v>11379.46</v>
      </c>
      <c r="C320" s="26">
        <f t="shared" si="4"/>
        <v>4.283898100465016E-4</v>
      </c>
      <c r="D320" s="27">
        <f>SUM($C$2:C320)</f>
        <v>0.92806635568595486</v>
      </c>
      <c r="E320" s="28" t="str">
        <f>VLOOKUP(D320,Tabla!$B$5:$D$7,3,1)</f>
        <v>B</v>
      </c>
    </row>
    <row r="321" spans="1:5" x14ac:dyDescent="0.25">
      <c r="A321">
        <v>1387</v>
      </c>
      <c r="B321" s="22">
        <v>11368.46</v>
      </c>
      <c r="C321" s="26">
        <f t="shared" si="4"/>
        <v>4.2797570534289426E-4</v>
      </c>
      <c r="D321" s="27">
        <f>SUM($C$2:C321)</f>
        <v>0.92849433139129778</v>
      </c>
      <c r="E321" s="28" t="str">
        <f>VLOOKUP(D321,Tabla!$B$5:$D$7,3,1)</f>
        <v>B</v>
      </c>
    </row>
    <row r="322" spans="1:5" x14ac:dyDescent="0.25">
      <c r="A322">
        <v>1256</v>
      </c>
      <c r="B322" s="22">
        <v>11262.029999999999</v>
      </c>
      <c r="C322" s="26">
        <f t="shared" si="4"/>
        <v>4.2396905410608258E-4</v>
      </c>
      <c r="D322" s="27">
        <f>SUM($C$2:C322)</f>
        <v>0.92891830044540391</v>
      </c>
      <c r="E322" s="28" t="str">
        <f>VLOOKUP(D322,Tabla!$B$5:$D$7,3,1)</f>
        <v>B</v>
      </c>
    </row>
    <row r="323" spans="1:5" x14ac:dyDescent="0.25">
      <c r="A323">
        <v>1069</v>
      </c>
      <c r="B323" s="22">
        <v>11255.53</v>
      </c>
      <c r="C323" s="26">
        <f t="shared" ref="C323:C386" si="5">B323/$B$564</f>
        <v>4.2372435587213281E-4</v>
      </c>
      <c r="D323" s="27">
        <f>SUM($C$2:C323)</f>
        <v>0.92934202480127603</v>
      </c>
      <c r="E323" s="28" t="str">
        <f>VLOOKUP(D323,Tabla!$B$5:$D$7,3,1)</f>
        <v>B</v>
      </c>
    </row>
    <row r="324" spans="1:5" x14ac:dyDescent="0.25">
      <c r="A324">
        <v>1407</v>
      </c>
      <c r="B324" s="22">
        <v>11246.52</v>
      </c>
      <c r="C324" s="26">
        <f t="shared" si="5"/>
        <v>4.2338516647399629E-4</v>
      </c>
      <c r="D324" s="27">
        <f>SUM($C$2:C324)</f>
        <v>0.92976540996775003</v>
      </c>
      <c r="E324" s="28" t="str">
        <f>VLOOKUP(D324,Tabla!$B$5:$D$7,3,1)</f>
        <v>B</v>
      </c>
    </row>
    <row r="325" spans="1:5" x14ac:dyDescent="0.25">
      <c r="A325">
        <v>1003</v>
      </c>
      <c r="B325" s="22">
        <v>11241.439999999999</v>
      </c>
      <c r="C325" s="26">
        <f t="shared" si="5"/>
        <v>4.2319392539269388E-4</v>
      </c>
      <c r="D325" s="27">
        <f>SUM($C$2:C325)</f>
        <v>0.93018860389314273</v>
      </c>
      <c r="E325" s="28" t="str">
        <f>VLOOKUP(D325,Tabla!$B$5:$D$7,3,1)</f>
        <v>B</v>
      </c>
    </row>
    <row r="326" spans="1:5" x14ac:dyDescent="0.25">
      <c r="A326">
        <v>1372</v>
      </c>
      <c r="B326" s="22">
        <v>11190.74</v>
      </c>
      <c r="C326" s="26">
        <f t="shared" si="5"/>
        <v>4.2128527916788562E-4</v>
      </c>
      <c r="D326" s="27">
        <f>SUM($C$2:C326)</f>
        <v>0.93060988917231058</v>
      </c>
      <c r="E326" s="28" t="str">
        <f>VLOOKUP(D326,Tabla!$B$5:$D$7,3,1)</f>
        <v>B</v>
      </c>
    </row>
    <row r="327" spans="1:5" x14ac:dyDescent="0.25">
      <c r="A327">
        <v>1189</v>
      </c>
      <c r="B327" s="22">
        <v>11174.519999999999</v>
      </c>
      <c r="C327" s="26">
        <f t="shared" si="5"/>
        <v>4.2067466295947546E-4</v>
      </c>
      <c r="D327" s="27">
        <f>SUM($C$2:C327)</f>
        <v>0.93103056383527005</v>
      </c>
      <c r="E327" s="28" t="str">
        <f>VLOOKUP(D327,Tabla!$B$5:$D$7,3,1)</f>
        <v>B</v>
      </c>
    </row>
    <row r="328" spans="1:5" x14ac:dyDescent="0.25">
      <c r="A328">
        <v>1071</v>
      </c>
      <c r="B328" s="22">
        <v>11107.14</v>
      </c>
      <c r="C328" s="26">
        <f t="shared" si="5"/>
        <v>4.1813808342046983E-4</v>
      </c>
      <c r="D328" s="27">
        <f>SUM($C$2:C328)</f>
        <v>0.93144870191869056</v>
      </c>
      <c r="E328" s="28" t="str">
        <f>VLOOKUP(D328,Tabla!$B$5:$D$7,3,1)</f>
        <v>B</v>
      </c>
    </row>
    <row r="329" spans="1:5" x14ac:dyDescent="0.25">
      <c r="A329">
        <v>1439</v>
      </c>
      <c r="B329" s="22">
        <v>11102.600000000002</v>
      </c>
      <c r="C329" s="26">
        <f t="shared" si="5"/>
        <v>4.1796717111552658E-4</v>
      </c>
      <c r="D329" s="27">
        <f>SUM($C$2:C329)</f>
        <v>0.93186666908980609</v>
      </c>
      <c r="E329" s="28" t="str">
        <f>VLOOKUP(D329,Tabla!$B$5:$D$7,3,1)</f>
        <v>B</v>
      </c>
    </row>
    <row r="330" spans="1:5" x14ac:dyDescent="0.25">
      <c r="A330">
        <v>1514</v>
      </c>
      <c r="B330" s="22">
        <v>11062.21</v>
      </c>
      <c r="C330" s="26">
        <f t="shared" si="5"/>
        <v>4.1644665393564462E-4</v>
      </c>
      <c r="D330" s="27">
        <f>SUM($C$2:C330)</f>
        <v>0.93228311574374179</v>
      </c>
      <c r="E330" s="28" t="str">
        <f>VLOOKUP(D330,Tabla!$B$5:$D$7,3,1)</f>
        <v>B</v>
      </c>
    </row>
    <row r="331" spans="1:5" x14ac:dyDescent="0.25">
      <c r="A331">
        <v>1215</v>
      </c>
      <c r="B331" s="22">
        <v>11016.06</v>
      </c>
      <c r="C331" s="26">
        <f t="shared" si="5"/>
        <v>4.1470929647460114E-4</v>
      </c>
      <c r="D331" s="27">
        <f>SUM($C$2:C331)</f>
        <v>0.93269782504021637</v>
      </c>
      <c r="E331" s="28" t="str">
        <f>VLOOKUP(D331,Tabla!$B$5:$D$7,3,1)</f>
        <v>B</v>
      </c>
    </row>
    <row r="332" spans="1:5" x14ac:dyDescent="0.25">
      <c r="A332">
        <v>1171</v>
      </c>
      <c r="B332" s="22">
        <v>10974.099999999999</v>
      </c>
      <c r="C332" s="26">
        <f t="shared" si="5"/>
        <v>4.1312967525974984E-4</v>
      </c>
      <c r="D332" s="27">
        <f>SUM($C$2:C332)</f>
        <v>0.93311095471547612</v>
      </c>
      <c r="E332" s="28" t="str">
        <f>VLOOKUP(D332,Tabla!$B$5:$D$7,3,1)</f>
        <v>B</v>
      </c>
    </row>
    <row r="333" spans="1:5" x14ac:dyDescent="0.25">
      <c r="A333">
        <v>1494</v>
      </c>
      <c r="B333" s="22">
        <v>10955.41</v>
      </c>
      <c r="C333" s="26">
        <f t="shared" si="5"/>
        <v>4.1242607372243888E-4</v>
      </c>
      <c r="D333" s="27">
        <f>SUM($C$2:C333)</f>
        <v>0.93352338078919861</v>
      </c>
      <c r="E333" s="28" t="str">
        <f>VLOOKUP(D333,Tabla!$B$5:$D$7,3,1)</f>
        <v>B</v>
      </c>
    </row>
    <row r="334" spans="1:5" x14ac:dyDescent="0.25">
      <c r="A334">
        <v>1102</v>
      </c>
      <c r="B334" s="22">
        <v>10954.1</v>
      </c>
      <c r="C334" s="26">
        <f t="shared" si="5"/>
        <v>4.1237675761682745E-4</v>
      </c>
      <c r="D334" s="27">
        <f>SUM($C$2:C334)</f>
        <v>0.93393575754681546</v>
      </c>
      <c r="E334" s="28" t="str">
        <f>VLOOKUP(D334,Tabla!$B$5:$D$7,3,1)</f>
        <v>B</v>
      </c>
    </row>
    <row r="335" spans="1:5" x14ac:dyDescent="0.25">
      <c r="A335">
        <v>1481</v>
      </c>
      <c r="B335" s="22">
        <v>10918.1</v>
      </c>
      <c r="C335" s="26">
        <f t="shared" si="5"/>
        <v>4.1102150585956709E-4</v>
      </c>
      <c r="D335" s="27">
        <f>SUM($C$2:C335)</f>
        <v>0.93434677905267505</v>
      </c>
      <c r="E335" s="28" t="str">
        <f>VLOOKUP(D335,Tabla!$B$5:$D$7,3,1)</f>
        <v>B</v>
      </c>
    </row>
    <row r="336" spans="1:5" x14ac:dyDescent="0.25">
      <c r="A336">
        <v>1522</v>
      </c>
      <c r="B336" s="22">
        <v>10833.7</v>
      </c>
      <c r="C336" s="26">
        <f t="shared" si="5"/>
        <v>4.0784419340643446E-4</v>
      </c>
      <c r="D336" s="27">
        <f>SUM($C$2:C336)</f>
        <v>0.9347546232460815</v>
      </c>
      <c r="E336" s="28" t="str">
        <f>VLOOKUP(D336,Tabla!$B$5:$D$7,3,1)</f>
        <v>B</v>
      </c>
    </row>
    <row r="337" spans="1:5" x14ac:dyDescent="0.25">
      <c r="A337">
        <v>1161</v>
      </c>
      <c r="B337" s="22">
        <v>10797.18</v>
      </c>
      <c r="C337" s="26">
        <f t="shared" si="5"/>
        <v>4.064693657904581E-4</v>
      </c>
      <c r="D337" s="27">
        <f>SUM($C$2:C337)</f>
        <v>0.93516109261187197</v>
      </c>
      <c r="E337" s="28" t="str">
        <f>VLOOKUP(D337,Tabla!$B$5:$D$7,3,1)</f>
        <v>B</v>
      </c>
    </row>
    <row r="338" spans="1:5" x14ac:dyDescent="0.25">
      <c r="A338">
        <v>1441</v>
      </c>
      <c r="B338" s="22">
        <v>10772.630000000001</v>
      </c>
      <c r="C338" s="26">
        <f t="shared" si="5"/>
        <v>4.0554515938377088E-4</v>
      </c>
      <c r="D338" s="27">
        <f>SUM($C$2:C338)</f>
        <v>0.9355666377712557</v>
      </c>
      <c r="E338" s="28" t="str">
        <f>VLOOKUP(D338,Tabla!$B$5:$D$7,3,1)</f>
        <v>B</v>
      </c>
    </row>
    <row r="339" spans="1:5" x14ac:dyDescent="0.25">
      <c r="A339">
        <v>1445</v>
      </c>
      <c r="B339" s="22">
        <v>10770.41</v>
      </c>
      <c r="C339" s="26">
        <f t="shared" si="5"/>
        <v>4.0546158552540645E-4</v>
      </c>
      <c r="D339" s="27">
        <f>SUM($C$2:C339)</f>
        <v>0.93597209935678116</v>
      </c>
      <c r="E339" s="28" t="str">
        <f>VLOOKUP(D339,Tabla!$B$5:$D$7,3,1)</f>
        <v>B</v>
      </c>
    </row>
    <row r="340" spans="1:5" x14ac:dyDescent="0.25">
      <c r="A340">
        <v>1182</v>
      </c>
      <c r="B340" s="22">
        <v>10758.64</v>
      </c>
      <c r="C340" s="26">
        <f t="shared" si="5"/>
        <v>4.0501849349254657E-4</v>
      </c>
      <c r="D340" s="27">
        <f>SUM($C$2:C340)</f>
        <v>0.93637711785027367</v>
      </c>
      <c r="E340" s="28" t="str">
        <f>VLOOKUP(D340,Tabla!$B$5:$D$7,3,1)</f>
        <v>B</v>
      </c>
    </row>
    <row r="341" spans="1:5" x14ac:dyDescent="0.25">
      <c r="A341">
        <v>1496</v>
      </c>
      <c r="B341" s="22">
        <v>10733.190000000002</v>
      </c>
      <c r="C341" s="26">
        <f t="shared" si="5"/>
        <v>4.0406040579192787E-4</v>
      </c>
      <c r="D341" s="27">
        <f>SUM($C$2:C341)</f>
        <v>0.93678117825606555</v>
      </c>
      <c r="E341" s="28" t="str">
        <f>VLOOKUP(D341,Tabla!$B$5:$D$7,3,1)</f>
        <v>B</v>
      </c>
    </row>
    <row r="342" spans="1:5" x14ac:dyDescent="0.25">
      <c r="A342">
        <v>1151</v>
      </c>
      <c r="B342" s="22">
        <v>10732.140000000001</v>
      </c>
      <c r="C342" s="26">
        <f t="shared" si="5"/>
        <v>4.0402087761567441E-4</v>
      </c>
      <c r="D342" s="27">
        <f>SUM($C$2:C342)</f>
        <v>0.93718519913368126</v>
      </c>
      <c r="E342" s="28" t="str">
        <f>VLOOKUP(D342,Tabla!$B$5:$D$7,3,1)</f>
        <v>B</v>
      </c>
    </row>
    <row r="343" spans="1:5" x14ac:dyDescent="0.25">
      <c r="A343">
        <v>1374</v>
      </c>
      <c r="B343" s="22">
        <v>10705.5</v>
      </c>
      <c r="C343" s="26">
        <f t="shared" si="5"/>
        <v>4.0301799131530169E-4</v>
      </c>
      <c r="D343" s="27">
        <f>SUM($C$2:C343)</f>
        <v>0.93758821712499651</v>
      </c>
      <c r="E343" s="28" t="str">
        <f>VLOOKUP(D343,Tabla!$B$5:$D$7,3,1)</f>
        <v>B</v>
      </c>
    </row>
    <row r="344" spans="1:5" x14ac:dyDescent="0.25">
      <c r="A344">
        <v>1552</v>
      </c>
      <c r="B344" s="22">
        <v>10702.239999999998</v>
      </c>
      <c r="C344" s="26">
        <f t="shared" si="5"/>
        <v>4.0289526573950528E-4</v>
      </c>
      <c r="D344" s="27">
        <f>SUM($C$2:C344)</f>
        <v>0.93799111239073607</v>
      </c>
      <c r="E344" s="28" t="str">
        <f>VLOOKUP(D344,Tabla!$B$5:$D$7,3,1)</f>
        <v>B</v>
      </c>
    </row>
    <row r="345" spans="1:5" x14ac:dyDescent="0.25">
      <c r="A345">
        <v>1390</v>
      </c>
      <c r="B345" s="22">
        <v>10672.470000000001</v>
      </c>
      <c r="C345" s="26">
        <f t="shared" si="5"/>
        <v>4.0177454782801535E-4</v>
      </c>
      <c r="D345" s="27">
        <f>SUM($C$2:C345)</f>
        <v>0.93839288693856404</v>
      </c>
      <c r="E345" s="28" t="str">
        <f>VLOOKUP(D345,Tabla!$B$5:$D$7,3,1)</f>
        <v>B</v>
      </c>
    </row>
    <row r="346" spans="1:5" x14ac:dyDescent="0.25">
      <c r="A346">
        <v>1282</v>
      </c>
      <c r="B346" s="22">
        <v>10666.07</v>
      </c>
      <c r="C346" s="26">
        <f t="shared" si="5"/>
        <v>4.0153361418228015E-4</v>
      </c>
      <c r="D346" s="27">
        <f>SUM($C$2:C346)</f>
        <v>0.93879442055274631</v>
      </c>
      <c r="E346" s="28" t="str">
        <f>VLOOKUP(D346,Tabla!$B$5:$D$7,3,1)</f>
        <v>B</v>
      </c>
    </row>
    <row r="347" spans="1:5" x14ac:dyDescent="0.25">
      <c r="A347">
        <v>1531</v>
      </c>
      <c r="B347" s="22">
        <v>10632.060000000001</v>
      </c>
      <c r="C347" s="26">
        <f t="shared" si="5"/>
        <v>4.0025327773049061E-4</v>
      </c>
      <c r="D347" s="27">
        <f>SUM($C$2:C347)</f>
        <v>0.93919467383047683</v>
      </c>
      <c r="E347" s="28" t="str">
        <f>VLOOKUP(D347,Tabla!$B$5:$D$7,3,1)</f>
        <v>B</v>
      </c>
    </row>
    <row r="348" spans="1:5" x14ac:dyDescent="0.25">
      <c r="A348">
        <v>1550</v>
      </c>
      <c r="B348" s="22">
        <v>10630.97</v>
      </c>
      <c r="C348" s="26">
        <f t="shared" si="5"/>
        <v>4.0021224371895127E-4</v>
      </c>
      <c r="D348" s="27">
        <f>SUM($C$2:C348)</f>
        <v>0.93959488607419583</v>
      </c>
      <c r="E348" s="28" t="str">
        <f>VLOOKUP(D348,Tabla!$B$5:$D$7,3,1)</f>
        <v>B</v>
      </c>
    </row>
    <row r="349" spans="1:5" x14ac:dyDescent="0.25">
      <c r="A349">
        <v>1483</v>
      </c>
      <c r="B349" s="22">
        <v>10548.91</v>
      </c>
      <c r="C349" s="26">
        <f t="shared" si="5"/>
        <v>3.9712302263004057E-4</v>
      </c>
      <c r="D349" s="27">
        <f>SUM($C$2:C349)</f>
        <v>0.9399920090968259</v>
      </c>
      <c r="E349" s="28" t="str">
        <f>VLOOKUP(D349,Tabla!$B$5:$D$7,3,1)</f>
        <v>B</v>
      </c>
    </row>
    <row r="350" spans="1:5" x14ac:dyDescent="0.25">
      <c r="A350">
        <v>1418</v>
      </c>
      <c r="B350" s="22">
        <v>10482.060000000001</v>
      </c>
      <c r="C350" s="26">
        <f t="shared" si="5"/>
        <v>3.946063954085724E-4</v>
      </c>
      <c r="D350" s="27">
        <f>SUM($C$2:C350)</f>
        <v>0.94038661549223446</v>
      </c>
      <c r="E350" s="28" t="str">
        <f>VLOOKUP(D350,Tabla!$B$5:$D$7,3,1)</f>
        <v>B</v>
      </c>
    </row>
    <row r="351" spans="1:5" x14ac:dyDescent="0.25">
      <c r="A351">
        <v>1311</v>
      </c>
      <c r="B351" s="22">
        <v>10478.759999999998</v>
      </c>
      <c r="C351" s="26">
        <f t="shared" si="5"/>
        <v>3.944821639974901E-4</v>
      </c>
      <c r="D351" s="27">
        <f>SUM($C$2:C351)</f>
        <v>0.94078109765623197</v>
      </c>
      <c r="E351" s="28" t="str">
        <f>VLOOKUP(D351,Tabla!$B$5:$D$7,3,1)</f>
        <v>B</v>
      </c>
    </row>
    <row r="352" spans="1:5" x14ac:dyDescent="0.25">
      <c r="A352">
        <v>1507</v>
      </c>
      <c r="B352" s="22">
        <v>10472.42</v>
      </c>
      <c r="C352" s="26">
        <f t="shared" si="5"/>
        <v>3.9424348910468374E-4</v>
      </c>
      <c r="D352" s="27">
        <f>SUM($C$2:C352)</f>
        <v>0.94117534114533663</v>
      </c>
      <c r="E352" s="28" t="str">
        <f>VLOOKUP(D352,Tabla!$B$5:$D$7,3,1)</f>
        <v>B</v>
      </c>
    </row>
    <row r="353" spans="1:5" x14ac:dyDescent="0.25">
      <c r="A353">
        <v>1227</v>
      </c>
      <c r="B353" s="22">
        <v>10450.86</v>
      </c>
      <c r="C353" s="26">
        <f t="shared" si="5"/>
        <v>3.9343184388561337E-4</v>
      </c>
      <c r="D353" s="27">
        <f>SUM($C$2:C353)</f>
        <v>0.94156877298922226</v>
      </c>
      <c r="E353" s="28" t="str">
        <f>VLOOKUP(D353,Tabla!$B$5:$D$7,3,1)</f>
        <v>B</v>
      </c>
    </row>
    <row r="354" spans="1:5" x14ac:dyDescent="0.25">
      <c r="A354">
        <v>1426</v>
      </c>
      <c r="B354" s="22">
        <v>10419.77</v>
      </c>
      <c r="C354" s="26">
        <f t="shared" si="5"/>
        <v>3.9226143340969049E-4</v>
      </c>
      <c r="D354" s="27">
        <f>SUM($C$2:C354)</f>
        <v>0.9419610344226319</v>
      </c>
      <c r="E354" s="28" t="str">
        <f>VLOOKUP(D354,Tabla!$B$5:$D$7,3,1)</f>
        <v>B</v>
      </c>
    </row>
    <row r="355" spans="1:5" x14ac:dyDescent="0.25">
      <c r="A355">
        <v>1341</v>
      </c>
      <c r="B355" s="22">
        <v>10415.959999999999</v>
      </c>
      <c r="C355" s="26">
        <f t="shared" si="5"/>
        <v>3.9211800259871373E-4</v>
      </c>
      <c r="D355" s="27">
        <f>SUM($C$2:C355)</f>
        <v>0.94235315242523066</v>
      </c>
      <c r="E355" s="28" t="str">
        <f>VLOOKUP(D355,Tabla!$B$5:$D$7,3,1)</f>
        <v>B</v>
      </c>
    </row>
    <row r="356" spans="1:5" x14ac:dyDescent="0.25">
      <c r="A356">
        <v>1362</v>
      </c>
      <c r="B356" s="22">
        <v>10371.490000000002</v>
      </c>
      <c r="C356" s="26">
        <f t="shared" si="5"/>
        <v>3.9044389021967578E-4</v>
      </c>
      <c r="D356" s="27">
        <f>SUM($C$2:C356)</f>
        <v>0.94274359631545035</v>
      </c>
      <c r="E356" s="28" t="str">
        <f>VLOOKUP(D356,Tabla!$B$5:$D$7,3,1)</f>
        <v>B</v>
      </c>
    </row>
    <row r="357" spans="1:5" x14ac:dyDescent="0.25">
      <c r="A357">
        <v>1560</v>
      </c>
      <c r="B357" s="22">
        <v>10349.219999999999</v>
      </c>
      <c r="C357" s="26">
        <f t="shared" si="5"/>
        <v>3.896055164242816E-4</v>
      </c>
      <c r="D357" s="27">
        <f>SUM($C$2:C357)</f>
        <v>0.94313320183187466</v>
      </c>
      <c r="E357" s="28" t="str">
        <f>VLOOKUP(D357,Tabla!$B$5:$D$7,3,1)</f>
        <v>B</v>
      </c>
    </row>
    <row r="358" spans="1:5" x14ac:dyDescent="0.25">
      <c r="A358">
        <v>1329</v>
      </c>
      <c r="B358" s="22">
        <v>10291.129999999999</v>
      </c>
      <c r="C358" s="26">
        <f t="shared" si="5"/>
        <v>3.8741866713041341E-4</v>
      </c>
      <c r="D358" s="27">
        <f>SUM($C$2:C358)</f>
        <v>0.94352062049900509</v>
      </c>
      <c r="E358" s="28" t="str">
        <f>VLOOKUP(D358,Tabla!$B$5:$D$7,3,1)</f>
        <v>B</v>
      </c>
    </row>
    <row r="359" spans="1:5" x14ac:dyDescent="0.25">
      <c r="A359">
        <v>1399</v>
      </c>
      <c r="B359" s="22">
        <v>10280.89</v>
      </c>
      <c r="C359" s="26">
        <f t="shared" si="5"/>
        <v>3.8703317329723713E-4</v>
      </c>
      <c r="D359" s="27">
        <f>SUM($C$2:C359)</f>
        <v>0.94390765367230234</v>
      </c>
      <c r="E359" s="28" t="str">
        <f>VLOOKUP(D359,Tabla!$B$5:$D$7,3,1)</f>
        <v>B</v>
      </c>
    </row>
    <row r="360" spans="1:5" x14ac:dyDescent="0.25">
      <c r="A360">
        <v>1318</v>
      </c>
      <c r="B360" s="22">
        <v>10248.16</v>
      </c>
      <c r="C360" s="26">
        <f t="shared" si="5"/>
        <v>3.858010235745946E-4</v>
      </c>
      <c r="D360" s="27">
        <f>SUM($C$2:C360)</f>
        <v>0.94429345469587689</v>
      </c>
      <c r="E360" s="28" t="str">
        <f>VLOOKUP(D360,Tabla!$B$5:$D$7,3,1)</f>
        <v>B</v>
      </c>
    </row>
    <row r="361" spans="1:5" x14ac:dyDescent="0.25">
      <c r="A361">
        <v>1292</v>
      </c>
      <c r="B361" s="22">
        <v>10235.400000000001</v>
      </c>
      <c r="C361" s="26">
        <f t="shared" si="5"/>
        <v>3.8532066211841015E-4</v>
      </c>
      <c r="D361" s="27">
        <f>SUM($C$2:C361)</f>
        <v>0.94467877535799527</v>
      </c>
      <c r="E361" s="28" t="str">
        <f>VLOOKUP(D361,Tabla!$B$5:$D$7,3,1)</f>
        <v>B</v>
      </c>
    </row>
    <row r="362" spans="1:5" x14ac:dyDescent="0.25">
      <c r="A362">
        <v>1295</v>
      </c>
      <c r="B362" s="22">
        <v>10189.950000000003</v>
      </c>
      <c r="C362" s="26">
        <f t="shared" si="5"/>
        <v>3.8360965677486895E-4</v>
      </c>
      <c r="D362" s="27">
        <f>SUM($C$2:C362)</f>
        <v>0.94506238501477013</v>
      </c>
      <c r="E362" s="28" t="str">
        <f>VLOOKUP(D362,Tabla!$B$5:$D$7,3,1)</f>
        <v>B</v>
      </c>
    </row>
    <row r="363" spans="1:5" x14ac:dyDescent="0.25">
      <c r="A363">
        <v>1553</v>
      </c>
      <c r="B363" s="22">
        <v>10107.960000000001</v>
      </c>
      <c r="C363" s="26">
        <f t="shared" si="5"/>
        <v>3.805230708977084E-4</v>
      </c>
      <c r="D363" s="27">
        <f>SUM($C$2:C363)</f>
        <v>0.94544290808566789</v>
      </c>
      <c r="E363" s="28" t="str">
        <f>VLOOKUP(D363,Tabla!$B$5:$D$7,3,1)</f>
        <v>B</v>
      </c>
    </row>
    <row r="364" spans="1:5" x14ac:dyDescent="0.25">
      <c r="A364">
        <v>1129</v>
      </c>
      <c r="B364" s="22">
        <v>10028.65</v>
      </c>
      <c r="C364" s="26">
        <f t="shared" si="5"/>
        <v>3.7753737598469948E-4</v>
      </c>
      <c r="D364" s="27">
        <f>SUM($C$2:C364)</f>
        <v>0.94582044546165256</v>
      </c>
      <c r="E364" s="28" t="str">
        <f>VLOOKUP(D364,Tabla!$B$5:$D$7,3,1)</f>
        <v>B</v>
      </c>
    </row>
    <row r="365" spans="1:5" x14ac:dyDescent="0.25">
      <c r="A365">
        <v>1368</v>
      </c>
      <c r="B365" s="22">
        <v>10020.81</v>
      </c>
      <c r="C365" s="26">
        <f t="shared" si="5"/>
        <v>3.7724223226867388E-4</v>
      </c>
      <c r="D365" s="27">
        <f>SUM($C$2:C365)</f>
        <v>0.94619768769392121</v>
      </c>
      <c r="E365" s="28" t="str">
        <f>VLOOKUP(D365,Tabla!$B$5:$D$7,3,1)</f>
        <v>B</v>
      </c>
    </row>
    <row r="366" spans="1:5" x14ac:dyDescent="0.25">
      <c r="A366">
        <v>1258</v>
      </c>
      <c r="B366" s="22">
        <v>10016.169999999998</v>
      </c>
      <c r="C366" s="26">
        <f t="shared" si="5"/>
        <v>3.7706755537551584E-4</v>
      </c>
      <c r="D366" s="27">
        <f>SUM($C$2:C366)</f>
        <v>0.94657475524929668</v>
      </c>
      <c r="E366" s="28" t="str">
        <f>VLOOKUP(D366,Tabla!$B$5:$D$7,3,1)</f>
        <v>B</v>
      </c>
    </row>
    <row r="367" spans="1:5" x14ac:dyDescent="0.25">
      <c r="A367">
        <v>1018</v>
      </c>
      <c r="B367" s="22">
        <v>9944.0400000000009</v>
      </c>
      <c r="C367" s="26">
        <f t="shared" si="5"/>
        <v>3.7435215789631619E-4</v>
      </c>
      <c r="D367" s="27">
        <f>SUM($C$2:C367)</f>
        <v>0.94694910740719296</v>
      </c>
      <c r="E367" s="28" t="str">
        <f>VLOOKUP(D367,Tabla!$B$5:$D$7,3,1)</f>
        <v>B</v>
      </c>
    </row>
    <row r="368" spans="1:5" x14ac:dyDescent="0.25">
      <c r="A368">
        <v>1431</v>
      </c>
      <c r="B368" s="22">
        <v>9939.0899999999983</v>
      </c>
      <c r="C368" s="26">
        <f t="shared" si="5"/>
        <v>3.7416581077969282E-4</v>
      </c>
      <c r="D368" s="27">
        <f>SUM($C$2:C368)</f>
        <v>0.94732327321797261</v>
      </c>
      <c r="E368" s="28" t="str">
        <f>VLOOKUP(D368,Tabla!$B$5:$D$7,3,1)</f>
        <v>B</v>
      </c>
    </row>
    <row r="369" spans="1:5" x14ac:dyDescent="0.25">
      <c r="A369">
        <v>1276</v>
      </c>
      <c r="B369" s="22">
        <v>9930.4</v>
      </c>
      <c r="C369" s="26">
        <f t="shared" si="5"/>
        <v>3.7383866806384305E-4</v>
      </c>
      <c r="D369" s="27">
        <f>SUM($C$2:C369)</f>
        <v>0.94769711188603645</v>
      </c>
      <c r="E369" s="28" t="str">
        <f>VLOOKUP(D369,Tabla!$B$5:$D$7,3,1)</f>
        <v>B</v>
      </c>
    </row>
    <row r="370" spans="1:5" x14ac:dyDescent="0.25">
      <c r="A370">
        <v>1233</v>
      </c>
      <c r="B370" s="22">
        <v>9914.99</v>
      </c>
      <c r="C370" s="26">
        <f t="shared" si="5"/>
        <v>3.7325854501997133E-4</v>
      </c>
      <c r="D370" s="27">
        <f>SUM($C$2:C370)</f>
        <v>0.94807037043105646</v>
      </c>
      <c r="E370" s="28" t="str">
        <f>VLOOKUP(D370,Tabla!$B$5:$D$7,3,1)</f>
        <v>B</v>
      </c>
    </row>
    <row r="371" spans="1:5" x14ac:dyDescent="0.25">
      <c r="A371">
        <v>1106</v>
      </c>
      <c r="B371" s="22">
        <v>9862.8799999999992</v>
      </c>
      <c r="C371" s="26">
        <f t="shared" si="5"/>
        <v>3.7129681810133691E-4</v>
      </c>
      <c r="D371" s="27">
        <f>SUM($C$2:C371)</f>
        <v>0.94844166724915779</v>
      </c>
      <c r="E371" s="28" t="str">
        <f>VLOOKUP(D371,Tabla!$B$5:$D$7,3,1)</f>
        <v>B</v>
      </c>
    </row>
    <row r="372" spans="1:5" x14ac:dyDescent="0.25">
      <c r="A372">
        <v>1218</v>
      </c>
      <c r="B372" s="22">
        <v>9856.64</v>
      </c>
      <c r="C372" s="26">
        <f t="shared" si="5"/>
        <v>3.7106190779674517E-4</v>
      </c>
      <c r="D372" s="27">
        <f>SUM($C$2:C372)</f>
        <v>0.94881272915695458</v>
      </c>
      <c r="E372" s="28" t="str">
        <f>VLOOKUP(D372,Tabla!$B$5:$D$7,3,1)</f>
        <v>B</v>
      </c>
    </row>
    <row r="373" spans="1:5" x14ac:dyDescent="0.25">
      <c r="A373">
        <v>1356</v>
      </c>
      <c r="B373" s="22">
        <v>9808.0399999999991</v>
      </c>
      <c r="C373" s="26">
        <f t="shared" si="5"/>
        <v>3.6923231792444365E-4</v>
      </c>
      <c r="D373" s="27">
        <f>SUM($C$2:C373)</f>
        <v>0.94918196147487899</v>
      </c>
      <c r="E373" s="28" t="str">
        <f>VLOOKUP(D373,Tabla!$B$5:$D$7,3,1)</f>
        <v>B</v>
      </c>
    </row>
    <row r="374" spans="1:5" x14ac:dyDescent="0.25">
      <c r="A374">
        <v>1342</v>
      </c>
      <c r="B374" s="22">
        <v>9782.58</v>
      </c>
      <c r="C374" s="26">
        <f t="shared" si="5"/>
        <v>3.6827385376500343E-4</v>
      </c>
      <c r="D374" s="27">
        <f>SUM($C$2:C374)</f>
        <v>0.94955023532864402</v>
      </c>
      <c r="E374" s="28" t="str">
        <f>VLOOKUP(D374,Tabla!$B$5:$D$7,3,1)</f>
        <v>B</v>
      </c>
    </row>
    <row r="375" spans="1:5" x14ac:dyDescent="0.25">
      <c r="A375">
        <v>1559</v>
      </c>
      <c r="B375" s="22">
        <v>9760.0099999999984</v>
      </c>
      <c r="C375" s="26">
        <f t="shared" si="5"/>
        <v>3.6742418620496538E-4</v>
      </c>
      <c r="D375" s="27">
        <f>SUM($C$2:C375)</f>
        <v>0.94991765951484897</v>
      </c>
      <c r="E375" s="28" t="str">
        <f>VLOOKUP(D375,Tabla!$B$5:$D$7,3,1)</f>
        <v>B</v>
      </c>
    </row>
    <row r="376" spans="1:5" x14ac:dyDescent="0.25">
      <c r="A376">
        <v>1179</v>
      </c>
      <c r="B376" s="22">
        <v>9758.4600000000009</v>
      </c>
      <c r="C376" s="26">
        <f t="shared" si="5"/>
        <v>3.6736583508763899E-4</v>
      </c>
      <c r="D376" s="27">
        <f>SUM($C$2:C376)</f>
        <v>0.95028502534993664</v>
      </c>
      <c r="E376" s="28" t="str">
        <f>VLOOKUP(D376,Tabla!$B$5:$D$7,3,1)</f>
        <v>C</v>
      </c>
    </row>
    <row r="377" spans="1:5" x14ac:dyDescent="0.25">
      <c r="A377">
        <v>1033</v>
      </c>
      <c r="B377" s="22">
        <v>9731.1200000000008</v>
      </c>
      <c r="C377" s="26">
        <f t="shared" si="5"/>
        <v>3.6633659666976404E-4</v>
      </c>
      <c r="D377" s="27">
        <f>SUM($C$2:C377)</f>
        <v>0.95065136194660638</v>
      </c>
      <c r="E377" s="28" t="str">
        <f>VLOOKUP(D377,Tabla!$B$5:$D$7,3,1)</f>
        <v>C</v>
      </c>
    </row>
    <row r="378" spans="1:5" x14ac:dyDescent="0.25">
      <c r="A378">
        <v>1020</v>
      </c>
      <c r="B378" s="22">
        <v>9699.09</v>
      </c>
      <c r="C378" s="26">
        <f t="shared" si="5"/>
        <v>3.6513079906462374E-4</v>
      </c>
      <c r="D378" s="27">
        <f>SUM($C$2:C378)</f>
        <v>0.95101649274567102</v>
      </c>
      <c r="E378" s="28" t="str">
        <f>VLOOKUP(D378,Tabla!$B$5:$D$7,3,1)</f>
        <v>C</v>
      </c>
    </row>
    <row r="379" spans="1:5" x14ac:dyDescent="0.25">
      <c r="A379">
        <v>1154</v>
      </c>
      <c r="B379" s="22">
        <v>9672.7000000000007</v>
      </c>
      <c r="C379" s="26">
        <f t="shared" si="5"/>
        <v>3.6413732423478762E-4</v>
      </c>
      <c r="D379" s="27">
        <f>SUM($C$2:C379)</f>
        <v>0.95138063006990581</v>
      </c>
      <c r="E379" s="28" t="str">
        <f>VLOOKUP(D379,Tabla!$B$5:$D$7,3,1)</f>
        <v>C</v>
      </c>
    </row>
    <row r="380" spans="1:5" x14ac:dyDescent="0.25">
      <c r="A380">
        <v>1014</v>
      </c>
      <c r="B380" s="22">
        <v>9666.01</v>
      </c>
      <c r="C380" s="26">
        <f t="shared" si="5"/>
        <v>3.6388547328323009E-4</v>
      </c>
      <c r="D380" s="27">
        <f>SUM($C$2:C380)</f>
        <v>0.95174451554318906</v>
      </c>
      <c r="E380" s="28" t="str">
        <f>VLOOKUP(D380,Tabla!$B$5:$D$7,3,1)</f>
        <v>C</v>
      </c>
    </row>
    <row r="381" spans="1:5" x14ac:dyDescent="0.25">
      <c r="A381">
        <v>1330</v>
      </c>
      <c r="B381" s="22">
        <v>9664.0500000000011</v>
      </c>
      <c r="C381" s="26">
        <f t="shared" si="5"/>
        <v>3.6381168735422369E-4</v>
      </c>
      <c r="D381" s="27">
        <f>SUM($C$2:C381)</f>
        <v>0.95210832723054328</v>
      </c>
      <c r="E381" s="28" t="str">
        <f>VLOOKUP(D381,Tabla!$B$5:$D$7,3,1)</f>
        <v>C</v>
      </c>
    </row>
    <row r="382" spans="1:5" x14ac:dyDescent="0.25">
      <c r="A382">
        <v>1424</v>
      </c>
      <c r="B382" s="22">
        <v>9660.4</v>
      </c>
      <c r="C382" s="26">
        <f t="shared" si="5"/>
        <v>3.6367427988439032E-4</v>
      </c>
      <c r="D382" s="27">
        <f>SUM($C$2:C382)</f>
        <v>0.95247200151042766</v>
      </c>
      <c r="E382" s="28" t="str">
        <f>VLOOKUP(D382,Tabla!$B$5:$D$7,3,1)</f>
        <v>C</v>
      </c>
    </row>
    <row r="383" spans="1:5" x14ac:dyDescent="0.25">
      <c r="A383">
        <v>1551</v>
      </c>
      <c r="B383" s="22">
        <v>9650.4500000000007</v>
      </c>
      <c r="C383" s="26">
        <f t="shared" si="5"/>
        <v>3.6329970335703644E-4</v>
      </c>
      <c r="D383" s="27">
        <f>SUM($C$2:C383)</f>
        <v>0.95283530121378468</v>
      </c>
      <c r="E383" s="28" t="str">
        <f>VLOOKUP(D383,Tabla!$B$5:$D$7,3,1)</f>
        <v>C</v>
      </c>
    </row>
    <row r="384" spans="1:5" x14ac:dyDescent="0.25">
      <c r="A384">
        <v>1448</v>
      </c>
      <c r="B384" s="22">
        <v>9638.35</v>
      </c>
      <c r="C384" s="26">
        <f t="shared" si="5"/>
        <v>3.6284418818306838E-4</v>
      </c>
      <c r="D384" s="27">
        <f>SUM($C$2:C384)</f>
        <v>0.95319814540196779</v>
      </c>
      <c r="E384" s="28" t="str">
        <f>VLOOKUP(D384,Tabla!$B$5:$D$7,3,1)</f>
        <v>C</v>
      </c>
    </row>
    <row r="385" spans="1:5" x14ac:dyDescent="0.25">
      <c r="A385">
        <v>1459</v>
      </c>
      <c r="B385" s="22">
        <v>9547.49</v>
      </c>
      <c r="C385" s="26">
        <f t="shared" si="5"/>
        <v>3.5942368333127177E-4</v>
      </c>
      <c r="D385" s="27">
        <f>SUM($C$2:C385)</f>
        <v>0.95355756908529909</v>
      </c>
      <c r="E385" s="28" t="str">
        <f>VLOOKUP(D385,Tabla!$B$5:$D$7,3,1)</f>
        <v>C</v>
      </c>
    </row>
    <row r="386" spans="1:5" x14ac:dyDescent="0.25">
      <c r="A386">
        <v>1263</v>
      </c>
      <c r="B386" s="22">
        <v>9503.6099999999988</v>
      </c>
      <c r="C386" s="26">
        <f t="shared" si="5"/>
        <v>3.5777178202269991E-4</v>
      </c>
      <c r="D386" s="27">
        <f>SUM($C$2:C386)</f>
        <v>0.95391534086732177</v>
      </c>
      <c r="E386" s="28" t="str">
        <f>VLOOKUP(D386,Tabla!$B$5:$D$7,3,1)</f>
        <v>C</v>
      </c>
    </row>
    <row r="387" spans="1:5" x14ac:dyDescent="0.25">
      <c r="A387">
        <v>1205</v>
      </c>
      <c r="B387" s="22">
        <v>9498.7300000000014</v>
      </c>
      <c r="C387" s="26">
        <f t="shared" ref="C387:C450" si="6">B387/$B$564</f>
        <v>3.5758807011782696E-4</v>
      </c>
      <c r="D387" s="27">
        <f>SUM($C$2:C387)</f>
        <v>0.95427292893743965</v>
      </c>
      <c r="E387" s="28" t="str">
        <f>VLOOKUP(D387,Tabla!$B$5:$D$7,3,1)</f>
        <v>C</v>
      </c>
    </row>
    <row r="388" spans="1:5" x14ac:dyDescent="0.25">
      <c r="A388">
        <v>1348</v>
      </c>
      <c r="B388" s="22">
        <v>9410.43</v>
      </c>
      <c r="C388" s="26">
        <f t="shared" si="6"/>
        <v>3.5426393872432441E-4</v>
      </c>
      <c r="D388" s="27">
        <f>SUM($C$2:C388)</f>
        <v>0.95462719287616393</v>
      </c>
      <c r="E388" s="28" t="str">
        <f>VLOOKUP(D388,Tabla!$B$5:$D$7,3,1)</f>
        <v>C</v>
      </c>
    </row>
    <row r="389" spans="1:5" x14ac:dyDescent="0.25">
      <c r="A389">
        <v>1193</v>
      </c>
      <c r="B389" s="22">
        <v>9396.11</v>
      </c>
      <c r="C389" s="26">
        <f t="shared" si="6"/>
        <v>3.5372484969199193E-4</v>
      </c>
      <c r="D389" s="27">
        <f>SUM($C$2:C389)</f>
        <v>0.95498091772585592</v>
      </c>
      <c r="E389" s="28" t="str">
        <f>VLOOKUP(D389,Tabla!$B$5:$D$7,3,1)</f>
        <v>C</v>
      </c>
    </row>
    <row r="390" spans="1:5" x14ac:dyDescent="0.25">
      <c r="A390">
        <v>1211</v>
      </c>
      <c r="B390" s="22">
        <v>9329.9199999999983</v>
      </c>
      <c r="C390" s="26">
        <f t="shared" si="6"/>
        <v>3.512330687527401E-4</v>
      </c>
      <c r="D390" s="27">
        <f>SUM($C$2:C390)</f>
        <v>0.95533215079460865</v>
      </c>
      <c r="E390" s="28" t="str">
        <f>VLOOKUP(D390,Tabla!$B$5:$D$7,3,1)</f>
        <v>C</v>
      </c>
    </row>
    <row r="391" spans="1:5" x14ac:dyDescent="0.25">
      <c r="A391">
        <v>1322</v>
      </c>
      <c r="B391" s="22">
        <v>9326.9599999999991</v>
      </c>
      <c r="C391" s="26">
        <f t="shared" si="6"/>
        <v>3.5112163694158761E-4</v>
      </c>
      <c r="D391" s="27">
        <f>SUM($C$2:C391)</f>
        <v>0.95568327243155027</v>
      </c>
      <c r="E391" s="28" t="str">
        <f>VLOOKUP(D391,Tabla!$B$5:$D$7,3,1)</f>
        <v>C</v>
      </c>
    </row>
    <row r="392" spans="1:5" x14ac:dyDescent="0.25">
      <c r="A392">
        <v>1243</v>
      </c>
      <c r="B392" s="22">
        <v>9313.0299999999988</v>
      </c>
      <c r="C392" s="26">
        <f t="shared" si="6"/>
        <v>3.5059722980329214E-4</v>
      </c>
      <c r="D392" s="27">
        <f>SUM($C$2:C392)</f>
        <v>0.95603386966135351</v>
      </c>
      <c r="E392" s="28" t="str">
        <f>VLOOKUP(D392,Tabla!$B$5:$D$7,3,1)</f>
        <v>C</v>
      </c>
    </row>
    <row r="393" spans="1:5" x14ac:dyDescent="0.25">
      <c r="A393">
        <v>1546</v>
      </c>
      <c r="B393" s="22">
        <v>9277.7799999999988</v>
      </c>
      <c r="C393" s="26">
        <f t="shared" si="6"/>
        <v>3.4927021245764132E-4</v>
      </c>
      <c r="D393" s="27">
        <f>SUM($C$2:C393)</f>
        <v>0.95638313987381118</v>
      </c>
      <c r="E393" s="28" t="str">
        <f>VLOOKUP(D393,Tabla!$B$5:$D$7,3,1)</f>
        <v>C</v>
      </c>
    </row>
    <row r="394" spans="1:5" x14ac:dyDescent="0.25">
      <c r="A394">
        <v>1557</v>
      </c>
      <c r="B394" s="22">
        <v>9277.0400000000009</v>
      </c>
      <c r="C394" s="26">
        <f t="shared" si="6"/>
        <v>3.492423545048533E-4</v>
      </c>
      <c r="D394" s="27">
        <f>SUM($C$2:C394)</f>
        <v>0.95673238222831603</v>
      </c>
      <c r="E394" s="28" t="str">
        <f>VLOOKUP(D394,Tabla!$B$5:$D$7,3,1)</f>
        <v>C</v>
      </c>
    </row>
    <row r="395" spans="1:5" x14ac:dyDescent="0.25">
      <c r="A395">
        <v>1291</v>
      </c>
      <c r="B395" s="22">
        <v>9269.7200000000012</v>
      </c>
      <c r="C395" s="26">
        <f t="shared" si="6"/>
        <v>3.4896678664754369E-4</v>
      </c>
      <c r="D395" s="27">
        <f>SUM($C$2:C395)</f>
        <v>0.95708134901496356</v>
      </c>
      <c r="E395" s="28" t="str">
        <f>VLOOKUP(D395,Tabla!$B$5:$D$7,3,1)</f>
        <v>C</v>
      </c>
    </row>
    <row r="396" spans="1:5" x14ac:dyDescent="0.25">
      <c r="A396">
        <v>1125</v>
      </c>
      <c r="B396" s="22">
        <v>9215.119999999999</v>
      </c>
      <c r="C396" s="26">
        <f t="shared" si="6"/>
        <v>3.469113214823654E-4</v>
      </c>
      <c r="D396" s="27">
        <f>SUM($C$2:C396)</f>
        <v>0.9574282603364459</v>
      </c>
      <c r="E396" s="28" t="str">
        <f>VLOOKUP(D396,Tabla!$B$5:$D$7,3,1)</f>
        <v>C</v>
      </c>
    </row>
    <row r="397" spans="1:5" x14ac:dyDescent="0.25">
      <c r="A397">
        <v>1436</v>
      </c>
      <c r="B397" s="22">
        <v>9180.090000000002</v>
      </c>
      <c r="C397" s="26">
        <f t="shared" si="6"/>
        <v>3.4559258623078688E-4</v>
      </c>
      <c r="D397" s="27">
        <f>SUM($C$2:C397)</f>
        <v>0.95777385292267669</v>
      </c>
      <c r="E397" s="28" t="str">
        <f>VLOOKUP(D397,Tabla!$B$5:$D$7,3,1)</f>
        <v>C</v>
      </c>
    </row>
    <row r="398" spans="1:5" x14ac:dyDescent="0.25">
      <c r="A398">
        <v>1469</v>
      </c>
      <c r="B398" s="22">
        <v>9140.6500000000015</v>
      </c>
      <c r="C398" s="26">
        <f t="shared" si="6"/>
        <v>3.4410783263894381E-4</v>
      </c>
      <c r="D398" s="27">
        <f>SUM($C$2:C398)</f>
        <v>0.95811796075531563</v>
      </c>
      <c r="E398" s="28" t="str">
        <f>VLOOKUP(D398,Tabla!$B$5:$D$7,3,1)</f>
        <v>C</v>
      </c>
    </row>
    <row r="399" spans="1:5" x14ac:dyDescent="0.25">
      <c r="A399">
        <v>1015</v>
      </c>
      <c r="B399" s="22">
        <v>9138.9700000000012</v>
      </c>
      <c r="C399" s="26">
        <f t="shared" si="6"/>
        <v>3.4404458755693833E-4</v>
      </c>
      <c r="D399" s="27">
        <f>SUM($C$2:C399)</f>
        <v>0.95846200534287262</v>
      </c>
      <c r="E399" s="28" t="str">
        <f>VLOOKUP(D399,Tabla!$B$5:$D$7,3,1)</f>
        <v>C</v>
      </c>
    </row>
    <row r="400" spans="1:5" x14ac:dyDescent="0.25">
      <c r="A400">
        <v>1528</v>
      </c>
      <c r="B400" s="22">
        <v>9136.880000000001</v>
      </c>
      <c r="C400" s="26">
        <f t="shared" si="6"/>
        <v>3.4396590766325294E-4</v>
      </c>
      <c r="D400" s="27">
        <f>SUM($C$2:C400)</f>
        <v>0.9588059712505359</v>
      </c>
      <c r="E400" s="28" t="str">
        <f>VLOOKUP(D400,Tabla!$B$5:$D$7,3,1)</f>
        <v>C</v>
      </c>
    </row>
    <row r="401" spans="1:5" x14ac:dyDescent="0.25">
      <c r="A401">
        <v>1187</v>
      </c>
      <c r="B401" s="22">
        <v>9113.44</v>
      </c>
      <c r="C401" s="26">
        <f t="shared" si="6"/>
        <v>3.4308348818574784E-4</v>
      </c>
      <c r="D401" s="27">
        <f>SUM($C$2:C401)</f>
        <v>0.9591490547387217</v>
      </c>
      <c r="E401" s="28" t="str">
        <f>VLOOKUP(D401,Tabla!$B$5:$D$7,3,1)</f>
        <v>C</v>
      </c>
    </row>
    <row r="402" spans="1:5" x14ac:dyDescent="0.25">
      <c r="A402">
        <v>1037</v>
      </c>
      <c r="B402" s="22">
        <v>9092.86</v>
      </c>
      <c r="C402" s="26">
        <f t="shared" si="6"/>
        <v>3.4230873593118068E-4</v>
      </c>
      <c r="D402" s="27">
        <f>SUM($C$2:C402)</f>
        <v>0.95949136347465291</v>
      </c>
      <c r="E402" s="28" t="str">
        <f>VLOOKUP(D402,Tabla!$B$5:$D$7,3,1)</f>
        <v>C</v>
      </c>
    </row>
    <row r="403" spans="1:5" x14ac:dyDescent="0.25">
      <c r="A403">
        <v>1498</v>
      </c>
      <c r="B403" s="22">
        <v>9079.6500000000015</v>
      </c>
      <c r="C403" s="26">
        <f t="shared" si="6"/>
        <v>3.4181143382803044E-4</v>
      </c>
      <c r="D403" s="27">
        <f>SUM($C$2:C403)</f>
        <v>0.95983317490848097</v>
      </c>
      <c r="E403" s="28" t="str">
        <f>VLOOKUP(D403,Tabla!$B$5:$D$7,3,1)</f>
        <v>C</v>
      </c>
    </row>
    <row r="404" spans="1:5" x14ac:dyDescent="0.25">
      <c r="A404">
        <v>1443</v>
      </c>
      <c r="B404" s="22">
        <v>9071.2199999999993</v>
      </c>
      <c r="C404" s="26">
        <f t="shared" si="6"/>
        <v>3.4149407904153853E-4</v>
      </c>
      <c r="D404" s="27">
        <f>SUM($C$2:C404)</f>
        <v>0.96017466898752246</v>
      </c>
      <c r="E404" s="28" t="str">
        <f>VLOOKUP(D404,Tabla!$B$5:$D$7,3,1)</f>
        <v>C</v>
      </c>
    </row>
    <row r="405" spans="1:5" x14ac:dyDescent="0.25">
      <c r="A405">
        <v>1115</v>
      </c>
      <c r="B405" s="22">
        <v>9068.9000000000015</v>
      </c>
      <c r="C405" s="26">
        <f t="shared" si="6"/>
        <v>3.4140674059495964E-4</v>
      </c>
      <c r="D405" s="27">
        <f>SUM($C$2:C405)</f>
        <v>0.96051607572811737</v>
      </c>
      <c r="E405" s="28" t="str">
        <f>VLOOKUP(D405,Tabla!$B$5:$D$7,3,1)</f>
        <v>C</v>
      </c>
    </row>
    <row r="406" spans="1:5" x14ac:dyDescent="0.25">
      <c r="A406">
        <v>1350</v>
      </c>
      <c r="B406" s="22">
        <v>9064.19</v>
      </c>
      <c r="C406" s="26">
        <f t="shared" si="6"/>
        <v>3.4122942849005135E-4</v>
      </c>
      <c r="D406" s="27">
        <f>SUM($C$2:C406)</f>
        <v>0.96085730515660739</v>
      </c>
      <c r="E406" s="28" t="str">
        <f>VLOOKUP(D406,Tabla!$B$5:$D$7,3,1)</f>
        <v>C</v>
      </c>
    </row>
    <row r="407" spans="1:5" x14ac:dyDescent="0.25">
      <c r="A407">
        <v>1078</v>
      </c>
      <c r="B407" s="22">
        <v>9054.66</v>
      </c>
      <c r="C407" s="26">
        <f t="shared" si="6"/>
        <v>3.4087066323319878E-4</v>
      </c>
      <c r="D407" s="27">
        <f>SUM($C$2:C407)</f>
        <v>0.96119817581984057</v>
      </c>
      <c r="E407" s="28" t="str">
        <f>VLOOKUP(D407,Tabla!$B$5:$D$7,3,1)</f>
        <v>C</v>
      </c>
    </row>
    <row r="408" spans="1:5" x14ac:dyDescent="0.25">
      <c r="A408">
        <v>1325</v>
      </c>
      <c r="B408" s="22">
        <v>8996.5000000000018</v>
      </c>
      <c r="C408" s="26">
        <f t="shared" si="6"/>
        <v>3.3868117872758044E-4</v>
      </c>
      <c r="D408" s="27">
        <f>SUM($C$2:C408)</f>
        <v>0.96153685699856817</v>
      </c>
      <c r="E408" s="28" t="str">
        <f>VLOOKUP(D408,Tabla!$B$5:$D$7,3,1)</f>
        <v>C</v>
      </c>
    </row>
    <row r="409" spans="1:5" x14ac:dyDescent="0.25">
      <c r="A409">
        <v>1403</v>
      </c>
      <c r="B409" s="22">
        <v>8938.0199999999986</v>
      </c>
      <c r="C409" s="26">
        <f t="shared" si="6"/>
        <v>3.3647964753967513E-4</v>
      </c>
      <c r="D409" s="27">
        <f>SUM($C$2:C409)</f>
        <v>0.96187333664610786</v>
      </c>
      <c r="E409" s="28" t="str">
        <f>VLOOKUP(D409,Tabla!$B$5:$D$7,3,1)</f>
        <v>C</v>
      </c>
    </row>
    <row r="410" spans="1:5" x14ac:dyDescent="0.25">
      <c r="A410">
        <v>1066</v>
      </c>
      <c r="B410" s="22">
        <v>8902.4500000000007</v>
      </c>
      <c r="C410" s="26">
        <f t="shared" si="6"/>
        <v>3.3514058351173767E-4</v>
      </c>
      <c r="D410" s="27">
        <f>SUM($C$2:C410)</f>
        <v>0.96220847722961955</v>
      </c>
      <c r="E410" s="28" t="str">
        <f>VLOOKUP(D410,Tabla!$B$5:$D$7,3,1)</f>
        <v>C</v>
      </c>
    </row>
    <row r="411" spans="1:5" x14ac:dyDescent="0.25">
      <c r="A411">
        <v>1470</v>
      </c>
      <c r="B411" s="22">
        <v>8892.0399999999991</v>
      </c>
      <c r="C411" s="26">
        <f t="shared" si="6"/>
        <v>3.3474868987859652E-4</v>
      </c>
      <c r="D411" s="27">
        <f>SUM($C$2:C411)</f>
        <v>0.96254322591949815</v>
      </c>
      <c r="E411" s="28" t="str">
        <f>VLOOKUP(D411,Tabla!$B$5:$D$7,3,1)</f>
        <v>C</v>
      </c>
    </row>
    <row r="412" spans="1:5" x14ac:dyDescent="0.25">
      <c r="A412">
        <v>1123</v>
      </c>
      <c r="B412" s="22">
        <v>8848.16</v>
      </c>
      <c r="C412" s="26">
        <f t="shared" si="6"/>
        <v>3.3309678857002472E-4</v>
      </c>
      <c r="D412" s="27">
        <f>SUM($C$2:C412)</f>
        <v>0.96287632270806822</v>
      </c>
      <c r="E412" s="28" t="str">
        <f>VLOOKUP(D412,Tabla!$B$5:$D$7,3,1)</f>
        <v>C</v>
      </c>
    </row>
    <row r="413" spans="1:5" x14ac:dyDescent="0.25">
      <c r="A413">
        <v>1075</v>
      </c>
      <c r="B413" s="22">
        <v>8796.32</v>
      </c>
      <c r="C413" s="26">
        <f t="shared" si="6"/>
        <v>3.3114522603956979E-4</v>
      </c>
      <c r="D413" s="27">
        <f>SUM($C$2:C413)</f>
        <v>0.96320746793410783</v>
      </c>
      <c r="E413" s="28" t="str">
        <f>VLOOKUP(D413,Tabla!$B$5:$D$7,3,1)</f>
        <v>C</v>
      </c>
    </row>
    <row r="414" spans="1:5" x14ac:dyDescent="0.25">
      <c r="A414">
        <v>1143</v>
      </c>
      <c r="B414" s="22">
        <v>8784.83</v>
      </c>
      <c r="C414" s="26">
        <f t="shared" si="6"/>
        <v>3.3071267485371088E-4</v>
      </c>
      <c r="D414" s="27">
        <f>SUM($C$2:C414)</f>
        <v>0.96353818060896157</v>
      </c>
      <c r="E414" s="28" t="str">
        <f>VLOOKUP(D414,Tabla!$B$5:$D$7,3,1)</f>
        <v>C</v>
      </c>
    </row>
    <row r="415" spans="1:5" x14ac:dyDescent="0.25">
      <c r="A415">
        <v>1273</v>
      </c>
      <c r="B415" s="22">
        <v>8762.4599999999991</v>
      </c>
      <c r="C415" s="26">
        <f t="shared" si="6"/>
        <v>3.2987053647010213E-4</v>
      </c>
      <c r="D415" s="27">
        <f>SUM($C$2:C415)</f>
        <v>0.96386805114543173</v>
      </c>
      <c r="E415" s="28" t="str">
        <f>VLOOKUP(D415,Tabla!$B$5:$D$7,3,1)</f>
        <v>C</v>
      </c>
    </row>
    <row r="416" spans="1:5" x14ac:dyDescent="0.25">
      <c r="A416">
        <v>1195</v>
      </c>
      <c r="B416" s="22">
        <v>8759.23</v>
      </c>
      <c r="C416" s="26">
        <f t="shared" si="6"/>
        <v>3.2974894027077014E-4</v>
      </c>
      <c r="D416" s="27">
        <f>SUM($C$2:C416)</f>
        <v>0.96419780008570255</v>
      </c>
      <c r="E416" s="28" t="str">
        <f>VLOOKUP(D416,Tabla!$B$5:$D$7,3,1)</f>
        <v>C</v>
      </c>
    </row>
    <row r="417" spans="1:5" x14ac:dyDescent="0.25">
      <c r="A417">
        <v>1081</v>
      </c>
      <c r="B417" s="22">
        <v>8726.07</v>
      </c>
      <c r="C417" s="26">
        <f t="shared" si="6"/>
        <v>3.2850060281880476E-4</v>
      </c>
      <c r="D417" s="27">
        <f>SUM($C$2:C417)</f>
        <v>0.96452630068852141</v>
      </c>
      <c r="E417" s="28" t="str">
        <f>VLOOKUP(D417,Tabla!$B$5:$D$7,3,1)</f>
        <v>C</v>
      </c>
    </row>
    <row r="418" spans="1:5" x14ac:dyDescent="0.25">
      <c r="A418">
        <v>1548</v>
      </c>
      <c r="B418" s="22">
        <v>8720.69</v>
      </c>
      <c r="C418" s="26">
        <f t="shared" si="6"/>
        <v>3.2829806797285866E-4</v>
      </c>
      <c r="D418" s="27">
        <f>SUM($C$2:C418)</f>
        <v>0.96485459875649426</v>
      </c>
      <c r="E418" s="28" t="str">
        <f>VLOOKUP(D418,Tabla!$B$5:$D$7,3,1)</f>
        <v>C</v>
      </c>
    </row>
    <row r="419" spans="1:5" x14ac:dyDescent="0.25">
      <c r="A419">
        <v>1126</v>
      </c>
      <c r="B419" s="22">
        <v>8669.33</v>
      </c>
      <c r="C419" s="26">
        <f t="shared" si="6"/>
        <v>3.2636457546583389E-4</v>
      </c>
      <c r="D419" s="27">
        <f>SUM($C$2:C419)</f>
        <v>0.96518096333196013</v>
      </c>
      <c r="E419" s="28" t="str">
        <f>VLOOKUP(D419,Tabla!$B$5:$D$7,3,1)</f>
        <v>C</v>
      </c>
    </row>
    <row r="420" spans="1:5" x14ac:dyDescent="0.25">
      <c r="A420">
        <v>1239</v>
      </c>
      <c r="B420" s="22">
        <v>8661.369999999999</v>
      </c>
      <c r="C420" s="26">
        <f t="shared" si="6"/>
        <v>3.2606491424395071E-4</v>
      </c>
      <c r="D420" s="27">
        <f>SUM($C$2:C420)</f>
        <v>0.96550702824620405</v>
      </c>
      <c r="E420" s="28" t="str">
        <f>VLOOKUP(D420,Tabla!$B$5:$D$7,3,1)</f>
        <v>C</v>
      </c>
    </row>
    <row r="421" spans="1:5" x14ac:dyDescent="0.25">
      <c r="A421">
        <v>1131</v>
      </c>
      <c r="B421" s="22">
        <v>8653.99</v>
      </c>
      <c r="C421" s="26">
        <f t="shared" si="6"/>
        <v>3.2578708763371237E-4</v>
      </c>
      <c r="D421" s="27">
        <f>SUM($C$2:C421)</f>
        <v>0.9658328153338378</v>
      </c>
      <c r="E421" s="28" t="str">
        <f>VLOOKUP(D421,Tabla!$B$5:$D$7,3,1)</f>
        <v>C</v>
      </c>
    </row>
    <row r="422" spans="1:5" x14ac:dyDescent="0.25">
      <c r="A422">
        <v>1166</v>
      </c>
      <c r="B422" s="22">
        <v>8616.67</v>
      </c>
      <c r="C422" s="26">
        <f t="shared" si="6"/>
        <v>3.2438214331201911E-4</v>
      </c>
      <c r="D422" s="27">
        <f>SUM($C$2:C422)</f>
        <v>0.96615719747714979</v>
      </c>
      <c r="E422" s="28" t="str">
        <f>VLOOKUP(D422,Tabla!$B$5:$D$7,3,1)</f>
        <v>C</v>
      </c>
    </row>
    <row r="423" spans="1:5" x14ac:dyDescent="0.25">
      <c r="A423">
        <v>1369</v>
      </c>
      <c r="B423" s="22">
        <v>8616.19</v>
      </c>
      <c r="C423" s="26">
        <f t="shared" si="6"/>
        <v>3.2436407328858901E-4</v>
      </c>
      <c r="D423" s="27">
        <f>SUM($C$2:C423)</f>
        <v>0.96648156155043841</v>
      </c>
      <c r="E423" s="28" t="str">
        <f>VLOOKUP(D423,Tabla!$B$5:$D$7,3,1)</f>
        <v>C</v>
      </c>
    </row>
    <row r="424" spans="1:5" x14ac:dyDescent="0.25">
      <c r="A424">
        <v>1255</v>
      </c>
      <c r="B424" s="22">
        <v>8588.0300000000007</v>
      </c>
      <c r="C424" s="26">
        <f t="shared" si="6"/>
        <v>3.2330396524735426E-4</v>
      </c>
      <c r="D424" s="27">
        <f>SUM($C$2:C424)</f>
        <v>0.96680486551568579</v>
      </c>
      <c r="E424" s="28" t="str">
        <f>VLOOKUP(D424,Tabla!$B$5:$D$7,3,1)</f>
        <v>C</v>
      </c>
    </row>
    <row r="425" spans="1:5" x14ac:dyDescent="0.25">
      <c r="A425">
        <v>1150</v>
      </c>
      <c r="B425" s="22">
        <v>8586.9599999999991</v>
      </c>
      <c r="C425" s="26">
        <f t="shared" si="6"/>
        <v>3.232636841534578E-4</v>
      </c>
      <c r="D425" s="27">
        <f>SUM($C$2:C425)</f>
        <v>0.96712812919983926</v>
      </c>
      <c r="E425" s="28" t="str">
        <f>VLOOKUP(D425,Tabla!$B$5:$D$7,3,1)</f>
        <v>C</v>
      </c>
    </row>
    <row r="426" spans="1:5" x14ac:dyDescent="0.25">
      <c r="A426">
        <v>1026</v>
      </c>
      <c r="B426" s="22">
        <v>8555.3799999999992</v>
      </c>
      <c r="C426" s="26">
        <f t="shared" si="6"/>
        <v>3.2207482719528329E-4</v>
      </c>
      <c r="D426" s="27">
        <f>SUM($C$2:C426)</f>
        <v>0.96745020402703452</v>
      </c>
      <c r="E426" s="28" t="str">
        <f>VLOOKUP(D426,Tabla!$B$5:$D$7,3,1)</f>
        <v>C</v>
      </c>
    </row>
    <row r="427" spans="1:5" x14ac:dyDescent="0.25">
      <c r="A427">
        <v>1434</v>
      </c>
      <c r="B427" s="22">
        <v>8527.64</v>
      </c>
      <c r="C427" s="26">
        <f t="shared" si="6"/>
        <v>3.2103053042454991E-4</v>
      </c>
      <c r="D427" s="27">
        <f>SUM($C$2:C427)</f>
        <v>0.96777123455745906</v>
      </c>
      <c r="E427" s="28" t="str">
        <f>VLOOKUP(D427,Tabla!$B$5:$D$7,3,1)</f>
        <v>C</v>
      </c>
    </row>
    <row r="428" spans="1:5" x14ac:dyDescent="0.25">
      <c r="A428">
        <v>1327</v>
      </c>
      <c r="B428" s="22">
        <v>8527.56</v>
      </c>
      <c r="C428" s="26">
        <f t="shared" si="6"/>
        <v>3.2102751875397824E-4</v>
      </c>
      <c r="D428" s="27">
        <f>SUM($C$2:C428)</f>
        <v>0.96809226207621302</v>
      </c>
      <c r="E428" s="28" t="str">
        <f>VLOOKUP(D428,Tabla!$B$5:$D$7,3,1)</f>
        <v>C</v>
      </c>
    </row>
    <row r="429" spans="1:5" x14ac:dyDescent="0.25">
      <c r="A429">
        <v>1527</v>
      </c>
      <c r="B429" s="22">
        <v>8439.27</v>
      </c>
      <c r="C429" s="26">
        <f t="shared" si="6"/>
        <v>3.1770376381929722E-4</v>
      </c>
      <c r="D429" s="27">
        <f>SUM($C$2:C429)</f>
        <v>0.96840996584003236</v>
      </c>
      <c r="E429" s="28" t="str">
        <f>VLOOKUP(D429,Tabla!$B$5:$D$7,3,1)</f>
        <v>C</v>
      </c>
    </row>
    <row r="430" spans="1:5" x14ac:dyDescent="0.25">
      <c r="A430">
        <v>1084</v>
      </c>
      <c r="B430" s="22">
        <v>8423.3100000000013</v>
      </c>
      <c r="C430" s="26">
        <f t="shared" si="6"/>
        <v>3.1710293554024514E-4</v>
      </c>
      <c r="D430" s="27">
        <f>SUM($C$2:C430)</f>
        <v>0.96872706877557258</v>
      </c>
      <c r="E430" s="28" t="str">
        <f>VLOOKUP(D430,Tabla!$B$5:$D$7,3,1)</f>
        <v>C</v>
      </c>
    </row>
    <row r="431" spans="1:5" x14ac:dyDescent="0.25">
      <c r="A431">
        <v>1208</v>
      </c>
      <c r="B431" s="22">
        <v>8410.26</v>
      </c>
      <c r="C431" s="26">
        <f t="shared" si="6"/>
        <v>3.1661165677823825E-4</v>
      </c>
      <c r="D431" s="27">
        <f>SUM($C$2:C431)</f>
        <v>0.96904368043235078</v>
      </c>
      <c r="E431" s="28" t="str">
        <f>VLOOKUP(D431,Tabla!$B$5:$D$7,3,1)</f>
        <v>C</v>
      </c>
    </row>
    <row r="432" spans="1:5" x14ac:dyDescent="0.25">
      <c r="A432">
        <v>1271</v>
      </c>
      <c r="B432" s="22">
        <v>8400.67</v>
      </c>
      <c r="C432" s="26">
        <f t="shared" si="6"/>
        <v>3.162506327684569E-4</v>
      </c>
      <c r="D432" s="27">
        <f>SUM($C$2:C432)</f>
        <v>0.9693599310651192</v>
      </c>
      <c r="E432" s="28" t="str">
        <f>VLOOKUP(D432,Tabla!$B$5:$D$7,3,1)</f>
        <v>C</v>
      </c>
    </row>
    <row r="433" spans="1:5" x14ac:dyDescent="0.25">
      <c r="A433">
        <v>1090</v>
      </c>
      <c r="B433" s="22">
        <v>8358.11</v>
      </c>
      <c r="C433" s="26">
        <f t="shared" si="6"/>
        <v>3.1464842402431804E-4</v>
      </c>
      <c r="D433" s="27">
        <f>SUM($C$2:C433)</f>
        <v>0.96967457948914348</v>
      </c>
      <c r="E433" s="28" t="str">
        <f>VLOOKUP(D433,Tabla!$B$5:$D$7,3,1)</f>
        <v>C</v>
      </c>
    </row>
    <row r="434" spans="1:5" x14ac:dyDescent="0.25">
      <c r="A434">
        <v>1169</v>
      </c>
      <c r="B434" s="22">
        <v>8347.84</v>
      </c>
      <c r="C434" s="26">
        <f t="shared" si="6"/>
        <v>3.1426180081467735E-4</v>
      </c>
      <c r="D434" s="27">
        <f>SUM($C$2:C434)</f>
        <v>0.96998884128995821</v>
      </c>
      <c r="E434" s="28" t="str">
        <f>VLOOKUP(D434,Tabla!$B$5:$D$7,3,1)</f>
        <v>C</v>
      </c>
    </row>
    <row r="435" spans="1:5" x14ac:dyDescent="0.25">
      <c r="A435">
        <v>1047</v>
      </c>
      <c r="B435" s="22">
        <v>8324.6299999999992</v>
      </c>
      <c r="C435" s="26">
        <f t="shared" si="6"/>
        <v>3.1338803989006581E-4</v>
      </c>
      <c r="D435" s="27">
        <f>SUM($C$2:C435)</f>
        <v>0.97030222932984833</v>
      </c>
      <c r="E435" s="28" t="str">
        <f>VLOOKUP(D435,Tabla!$B$5:$D$7,3,1)</f>
        <v>C</v>
      </c>
    </row>
    <row r="436" spans="1:5" x14ac:dyDescent="0.25">
      <c r="A436">
        <v>1287</v>
      </c>
      <c r="B436" s="22">
        <v>8276.16</v>
      </c>
      <c r="C436" s="26">
        <f t="shared" si="6"/>
        <v>3.1156334398244333E-4</v>
      </c>
      <c r="D436" s="27">
        <f>SUM($C$2:C436)</f>
        <v>0.97061379267383074</v>
      </c>
      <c r="E436" s="28" t="str">
        <f>VLOOKUP(D436,Tabla!$B$5:$D$7,3,1)</f>
        <v>C</v>
      </c>
    </row>
    <row r="437" spans="1:5" x14ac:dyDescent="0.25">
      <c r="A437">
        <v>1188</v>
      </c>
      <c r="B437" s="22">
        <v>8269.17</v>
      </c>
      <c r="C437" s="26">
        <f t="shared" si="6"/>
        <v>3.1130019926624199E-4</v>
      </c>
      <c r="D437" s="27">
        <f>SUM($C$2:C437)</f>
        <v>0.97092509287309703</v>
      </c>
      <c r="E437" s="28" t="str">
        <f>VLOOKUP(D437,Tabla!$B$5:$D$7,3,1)</f>
        <v>C</v>
      </c>
    </row>
    <row r="438" spans="1:5" x14ac:dyDescent="0.25">
      <c r="A438">
        <v>1034</v>
      </c>
      <c r="B438" s="22">
        <v>8203.26</v>
      </c>
      <c r="C438" s="26">
        <f t="shared" si="6"/>
        <v>3.0881895917399114E-4</v>
      </c>
      <c r="D438" s="27">
        <f>SUM($C$2:C438)</f>
        <v>0.97123391183227104</v>
      </c>
      <c r="E438" s="28" t="str">
        <f>VLOOKUP(D438,Tabla!$B$5:$D$7,3,1)</f>
        <v>C</v>
      </c>
    </row>
    <row r="439" spans="1:5" x14ac:dyDescent="0.25">
      <c r="A439">
        <v>1148</v>
      </c>
      <c r="B439" s="22">
        <v>8202.4500000000007</v>
      </c>
      <c r="C439" s="26">
        <f t="shared" si="6"/>
        <v>3.0878846600945276E-4</v>
      </c>
      <c r="D439" s="27">
        <f>SUM($C$2:C439)</f>
        <v>0.97154270029828049</v>
      </c>
      <c r="E439" s="28" t="str">
        <f>VLOOKUP(D439,Tabla!$B$5:$D$7,3,1)</f>
        <v>C</v>
      </c>
    </row>
    <row r="440" spans="1:5" x14ac:dyDescent="0.25">
      <c r="A440">
        <v>1167</v>
      </c>
      <c r="B440" s="22">
        <v>8192.6200000000008</v>
      </c>
      <c r="C440" s="26">
        <f t="shared" si="6"/>
        <v>3.0841840698795638E-4</v>
      </c>
      <c r="D440" s="27">
        <f>SUM($C$2:C440)</f>
        <v>0.97185111870526841</v>
      </c>
      <c r="E440" s="28" t="str">
        <f>VLOOKUP(D440,Tabla!$B$5:$D$7,3,1)</f>
        <v>C</v>
      </c>
    </row>
    <row r="441" spans="1:5" x14ac:dyDescent="0.25">
      <c r="A441">
        <v>1347</v>
      </c>
      <c r="B441" s="22">
        <v>8187.34</v>
      </c>
      <c r="C441" s="26">
        <f t="shared" si="6"/>
        <v>3.0821963673022484E-4</v>
      </c>
      <c r="D441" s="27">
        <f>SUM($C$2:C441)</f>
        <v>0.97215933834199864</v>
      </c>
      <c r="E441" s="28" t="str">
        <f>VLOOKUP(D441,Tabla!$B$5:$D$7,3,1)</f>
        <v>C</v>
      </c>
    </row>
    <row r="442" spans="1:5" x14ac:dyDescent="0.25">
      <c r="A442">
        <v>1285</v>
      </c>
      <c r="B442" s="22">
        <v>8175.52</v>
      </c>
      <c r="C442" s="26">
        <f t="shared" si="6"/>
        <v>3.077746624032577E-4</v>
      </c>
      <c r="D442" s="27">
        <f>SUM($C$2:C442)</f>
        <v>0.97246711300440192</v>
      </c>
      <c r="E442" s="28" t="str">
        <f>VLOOKUP(D442,Tabla!$B$5:$D$7,3,1)</f>
        <v>C</v>
      </c>
    </row>
    <row r="443" spans="1:5" x14ac:dyDescent="0.25">
      <c r="A443">
        <v>1221</v>
      </c>
      <c r="B443" s="22">
        <v>8159.1500000000005</v>
      </c>
      <c r="C443" s="26">
        <f t="shared" si="6"/>
        <v>3.0715839931252573E-4</v>
      </c>
      <c r="D443" s="27">
        <f>SUM($C$2:C443)</f>
        <v>0.97277427140371442</v>
      </c>
      <c r="E443" s="28" t="str">
        <f>VLOOKUP(D443,Tabla!$B$5:$D$7,3,1)</f>
        <v>C</v>
      </c>
    </row>
    <row r="444" spans="1:5" x14ac:dyDescent="0.25">
      <c r="A444">
        <v>1516</v>
      </c>
      <c r="B444" s="22">
        <v>8101.21</v>
      </c>
      <c r="C444" s="26">
        <f t="shared" si="6"/>
        <v>3.0497719690097941E-4</v>
      </c>
      <c r="D444" s="27">
        <f>SUM($C$2:C444)</f>
        <v>0.97307924860061534</v>
      </c>
      <c r="E444" s="28" t="str">
        <f>VLOOKUP(D444,Tabla!$B$5:$D$7,3,1)</f>
        <v>C</v>
      </c>
    </row>
    <row r="445" spans="1:5" x14ac:dyDescent="0.25">
      <c r="A445">
        <v>1074</v>
      </c>
      <c r="B445" s="22">
        <v>8058.0099999999993</v>
      </c>
      <c r="C445" s="26">
        <f t="shared" si="6"/>
        <v>3.0335089479226695E-4</v>
      </c>
      <c r="D445" s="27">
        <f>SUM($C$2:C445)</f>
        <v>0.97338259949540762</v>
      </c>
      <c r="E445" s="28" t="str">
        <f>VLOOKUP(D445,Tabla!$B$5:$D$7,3,1)</f>
        <v>C</v>
      </c>
    </row>
    <row r="446" spans="1:5" x14ac:dyDescent="0.25">
      <c r="A446">
        <v>1539</v>
      </c>
      <c r="B446" s="22">
        <v>8029.1399999999994</v>
      </c>
      <c r="C446" s="26">
        <f t="shared" si="6"/>
        <v>3.0226405817470844E-4</v>
      </c>
      <c r="D446" s="27">
        <f>SUM($C$2:C446)</f>
        <v>0.9736848635535823</v>
      </c>
      <c r="E446" s="28" t="str">
        <f>VLOOKUP(D446,Tabla!$B$5:$D$7,3,1)</f>
        <v>C</v>
      </c>
    </row>
    <row r="447" spans="1:5" x14ac:dyDescent="0.25">
      <c r="A447">
        <v>1556</v>
      </c>
      <c r="B447" s="22">
        <v>8012.1200000000008</v>
      </c>
      <c r="C447" s="26">
        <f t="shared" si="6"/>
        <v>3.0162332526058154E-4</v>
      </c>
      <c r="D447" s="27">
        <f>SUM($C$2:C447)</f>
        <v>0.97398648687884293</v>
      </c>
      <c r="E447" s="28" t="str">
        <f>VLOOKUP(D447,Tabla!$B$5:$D$7,3,1)</f>
        <v>C</v>
      </c>
    </row>
    <row r="448" spans="1:5" x14ac:dyDescent="0.25">
      <c r="A448">
        <v>1438</v>
      </c>
      <c r="B448" s="22">
        <v>7992.21</v>
      </c>
      <c r="C448" s="26">
        <f t="shared" si="6"/>
        <v>3.0087379574705219E-4</v>
      </c>
      <c r="D448" s="27">
        <f>SUM($C$2:C448)</f>
        <v>0.97428736067458999</v>
      </c>
      <c r="E448" s="28" t="str">
        <f>VLOOKUP(D448,Tabla!$B$5:$D$7,3,1)</f>
        <v>C</v>
      </c>
    </row>
    <row r="449" spans="1:5" x14ac:dyDescent="0.25">
      <c r="A449">
        <v>1314</v>
      </c>
      <c r="B449" s="22">
        <v>7963.38</v>
      </c>
      <c r="C449" s="26">
        <f t="shared" si="6"/>
        <v>2.9978846496477951E-4</v>
      </c>
      <c r="D449" s="27">
        <f>SUM($C$2:C449)</f>
        <v>0.9745871491395548</v>
      </c>
      <c r="E449" s="28" t="str">
        <f>VLOOKUP(D449,Tabla!$B$5:$D$7,3,1)</f>
        <v>C</v>
      </c>
    </row>
    <row r="450" spans="1:5" x14ac:dyDescent="0.25">
      <c r="A450">
        <v>1523</v>
      </c>
      <c r="B450" s="22">
        <v>7960.4999999999991</v>
      </c>
      <c r="C450" s="26">
        <f t="shared" si="6"/>
        <v>2.9968004482419869E-4</v>
      </c>
      <c r="D450" s="27">
        <f>SUM($C$2:C450)</f>
        <v>0.97488682918437897</v>
      </c>
      <c r="E450" s="28" t="str">
        <f>VLOOKUP(D450,Tabla!$B$5:$D$7,3,1)</f>
        <v>C</v>
      </c>
    </row>
    <row r="451" spans="1:5" x14ac:dyDescent="0.25">
      <c r="A451">
        <v>1288</v>
      </c>
      <c r="B451" s="22">
        <v>7945.2800000000007</v>
      </c>
      <c r="C451" s="26">
        <f t="shared" ref="C451:C514" si="7">B451/$B$564</f>
        <v>2.9910707449793474E-4</v>
      </c>
      <c r="D451" s="27">
        <f>SUM($C$2:C451)</f>
        <v>0.97518593625887695</v>
      </c>
      <c r="E451" s="28" t="str">
        <f>VLOOKUP(D451,Tabla!$B$5:$D$7,3,1)</f>
        <v>C</v>
      </c>
    </row>
    <row r="452" spans="1:5" x14ac:dyDescent="0.25">
      <c r="A452">
        <v>1217</v>
      </c>
      <c r="B452" s="22">
        <v>7942.58</v>
      </c>
      <c r="C452" s="26">
        <f t="shared" si="7"/>
        <v>2.9900543061614021E-4</v>
      </c>
      <c r="D452" s="27">
        <f>SUM($C$2:C452)</f>
        <v>0.97548494168949307</v>
      </c>
      <c r="E452" s="28" t="str">
        <f>VLOOKUP(D452,Tabla!$B$5:$D$7,3,1)</f>
        <v>C</v>
      </c>
    </row>
    <row r="453" spans="1:5" x14ac:dyDescent="0.25">
      <c r="A453">
        <v>1472</v>
      </c>
      <c r="B453" s="22">
        <v>7938.72</v>
      </c>
      <c r="C453" s="26">
        <f t="shared" si="7"/>
        <v>2.9886011751105619E-4</v>
      </c>
      <c r="D453" s="27">
        <f>SUM($C$2:C453)</f>
        <v>0.97578380180700408</v>
      </c>
      <c r="E453" s="28" t="str">
        <f>VLOOKUP(D453,Tabla!$B$5:$D$7,3,1)</f>
        <v>C</v>
      </c>
    </row>
    <row r="454" spans="1:5" x14ac:dyDescent="0.25">
      <c r="A454">
        <v>1370</v>
      </c>
      <c r="B454" s="22">
        <v>7915.43</v>
      </c>
      <c r="C454" s="26">
        <f t="shared" si="7"/>
        <v>2.9798334491587303E-4</v>
      </c>
      <c r="D454" s="27">
        <f>SUM($C$2:C454)</f>
        <v>0.9760817851519199</v>
      </c>
      <c r="E454" s="28" t="str">
        <f>VLOOKUP(D454,Tabla!$B$5:$D$7,3,1)</f>
        <v>C</v>
      </c>
    </row>
    <row r="455" spans="1:5" x14ac:dyDescent="0.25">
      <c r="A455">
        <v>1137</v>
      </c>
      <c r="B455" s="22">
        <v>7902.8</v>
      </c>
      <c r="C455" s="26">
        <f t="shared" si="7"/>
        <v>2.9750787742436751E-4</v>
      </c>
      <c r="D455" s="27">
        <f>SUM($C$2:C455)</f>
        <v>0.97637929302934423</v>
      </c>
      <c r="E455" s="28" t="str">
        <f>VLOOKUP(D455,Tabla!$B$5:$D$7,3,1)</f>
        <v>C</v>
      </c>
    </row>
    <row r="456" spans="1:5" x14ac:dyDescent="0.25">
      <c r="A456">
        <v>1207</v>
      </c>
      <c r="B456" s="22">
        <v>7902.32</v>
      </c>
      <c r="C456" s="26">
        <f t="shared" si="7"/>
        <v>2.9748980740093735E-4</v>
      </c>
      <c r="D456" s="27">
        <f>SUM($C$2:C456)</f>
        <v>0.97667678283674519</v>
      </c>
      <c r="E456" s="28" t="str">
        <f>VLOOKUP(D456,Tabla!$B$5:$D$7,3,1)</f>
        <v>C</v>
      </c>
    </row>
    <row r="457" spans="1:5" x14ac:dyDescent="0.25">
      <c r="A457">
        <v>1172</v>
      </c>
      <c r="B457" s="22">
        <v>7900.82</v>
      </c>
      <c r="C457" s="26">
        <f t="shared" si="7"/>
        <v>2.9743333857771816E-4</v>
      </c>
      <c r="D457" s="27">
        <f>SUM($C$2:C457)</f>
        <v>0.97697421617532287</v>
      </c>
      <c r="E457" s="28" t="str">
        <f>VLOOKUP(D457,Tabla!$B$5:$D$7,3,1)</f>
        <v>C</v>
      </c>
    </row>
    <row r="458" spans="1:5" x14ac:dyDescent="0.25">
      <c r="A458">
        <v>1159</v>
      </c>
      <c r="B458" s="22">
        <v>7866.78</v>
      </c>
      <c r="C458" s="26">
        <f t="shared" si="7"/>
        <v>2.961518727494642E-4</v>
      </c>
      <c r="D458" s="27">
        <f>SUM($C$2:C458)</f>
        <v>0.97727036804807232</v>
      </c>
      <c r="E458" s="28" t="str">
        <f>VLOOKUP(D458,Tabla!$B$5:$D$7,3,1)</f>
        <v>C</v>
      </c>
    </row>
    <row r="459" spans="1:5" x14ac:dyDescent="0.25">
      <c r="A459">
        <v>1532</v>
      </c>
      <c r="B459" s="22">
        <v>7854.93</v>
      </c>
      <c r="C459" s="26">
        <f t="shared" si="7"/>
        <v>2.957057690460327E-4</v>
      </c>
      <c r="D459" s="27">
        <f>SUM($C$2:C459)</f>
        <v>0.97756607381711835</v>
      </c>
      <c r="E459" s="28" t="str">
        <f>VLOOKUP(D459,Tabla!$B$5:$D$7,3,1)</f>
        <v>C</v>
      </c>
    </row>
    <row r="460" spans="1:5" x14ac:dyDescent="0.25">
      <c r="A460">
        <v>1485</v>
      </c>
      <c r="B460" s="22">
        <v>7831.8899999999994</v>
      </c>
      <c r="C460" s="26">
        <f t="shared" si="7"/>
        <v>2.9483840792138603E-4</v>
      </c>
      <c r="D460" s="27">
        <f>SUM($C$2:C460)</f>
        <v>0.97786091222503979</v>
      </c>
      <c r="E460" s="28" t="str">
        <f>VLOOKUP(D460,Tabla!$B$5:$D$7,3,1)</f>
        <v>C</v>
      </c>
    </row>
    <row r="461" spans="1:5" x14ac:dyDescent="0.25">
      <c r="A461">
        <v>1077</v>
      </c>
      <c r="B461" s="22">
        <v>7778.2900000000009</v>
      </c>
      <c r="C461" s="26">
        <f t="shared" si="7"/>
        <v>2.9282058863835399E-4</v>
      </c>
      <c r="D461" s="27">
        <f>SUM($C$2:C461)</f>
        <v>0.97815373281367812</v>
      </c>
      <c r="E461" s="28" t="str">
        <f>VLOOKUP(D461,Tabla!$B$5:$D$7,3,1)</f>
        <v>C</v>
      </c>
    </row>
    <row r="462" spans="1:5" x14ac:dyDescent="0.25">
      <c r="A462">
        <v>1456</v>
      </c>
      <c r="B462" s="22">
        <v>7731.1599999999989</v>
      </c>
      <c r="C462" s="26">
        <f t="shared" si="7"/>
        <v>2.910463382128072E-4</v>
      </c>
      <c r="D462" s="27">
        <f>SUM($C$2:C462)</f>
        <v>0.97844477915189088</v>
      </c>
      <c r="E462" s="28" t="str">
        <f>VLOOKUP(D462,Tabla!$B$5:$D$7,3,1)</f>
        <v>C</v>
      </c>
    </row>
    <row r="463" spans="1:5" x14ac:dyDescent="0.25">
      <c r="A463">
        <v>1304</v>
      </c>
      <c r="B463" s="22">
        <v>7719.85</v>
      </c>
      <c r="C463" s="26">
        <f t="shared" si="7"/>
        <v>2.9062056328573463E-4</v>
      </c>
      <c r="D463" s="27">
        <f>SUM($C$2:C463)</f>
        <v>0.97873539971517665</v>
      </c>
      <c r="E463" s="28" t="str">
        <f>VLOOKUP(D463,Tabla!$B$5:$D$7,3,1)</f>
        <v>C</v>
      </c>
    </row>
    <row r="464" spans="1:5" x14ac:dyDescent="0.25">
      <c r="A464">
        <v>1120</v>
      </c>
      <c r="B464" s="22">
        <v>7710.16</v>
      </c>
      <c r="C464" s="26">
        <f t="shared" si="7"/>
        <v>2.9025577468773871E-4</v>
      </c>
      <c r="D464" s="27">
        <f>SUM($C$2:C464)</f>
        <v>0.97902565548986442</v>
      </c>
      <c r="E464" s="28" t="str">
        <f>VLOOKUP(D464,Tabla!$B$5:$D$7,3,1)</f>
        <v>C</v>
      </c>
    </row>
    <row r="465" spans="1:5" x14ac:dyDescent="0.25">
      <c r="A465">
        <v>1453</v>
      </c>
      <c r="B465" s="22">
        <v>7663.01</v>
      </c>
      <c r="C465" s="26">
        <f t="shared" si="7"/>
        <v>2.8848077134454908E-4</v>
      </c>
      <c r="D465" s="27">
        <f>SUM($C$2:C465)</f>
        <v>0.979314136261209</v>
      </c>
      <c r="E465" s="28" t="str">
        <f>VLOOKUP(D465,Tabla!$B$5:$D$7,3,1)</f>
        <v>C</v>
      </c>
    </row>
    <row r="466" spans="1:5" x14ac:dyDescent="0.25">
      <c r="A466">
        <v>1562</v>
      </c>
      <c r="B466" s="22">
        <v>7635.5800000000008</v>
      </c>
      <c r="C466" s="26">
        <f t="shared" si="7"/>
        <v>2.8744814479728098E-4</v>
      </c>
      <c r="D466" s="27">
        <f>SUM($C$2:C466)</f>
        <v>0.97960158440600631</v>
      </c>
      <c r="E466" s="28" t="str">
        <f>VLOOKUP(D466,Tabla!$B$5:$D$7,3,1)</f>
        <v>C</v>
      </c>
    </row>
    <row r="467" spans="1:5" x14ac:dyDescent="0.25">
      <c r="A467">
        <v>1165</v>
      </c>
      <c r="B467" s="22">
        <v>7628.6399999999994</v>
      </c>
      <c r="C467" s="26">
        <f t="shared" si="7"/>
        <v>2.8718688237518684E-4</v>
      </c>
      <c r="D467" s="27">
        <f>SUM($C$2:C467)</f>
        <v>0.97988877128838148</v>
      </c>
      <c r="E467" s="28" t="str">
        <f>VLOOKUP(D467,Tabla!$B$5:$D$7,3,1)</f>
        <v>C</v>
      </c>
    </row>
    <row r="468" spans="1:5" x14ac:dyDescent="0.25">
      <c r="A468">
        <v>1113</v>
      </c>
      <c r="B468" s="22">
        <v>7628.5599999999995</v>
      </c>
      <c r="C468" s="26">
        <f t="shared" si="7"/>
        <v>2.8718387070461517E-4</v>
      </c>
      <c r="D468" s="27">
        <f>SUM($C$2:C468)</f>
        <v>0.98017595515908607</v>
      </c>
      <c r="E468" s="28" t="str">
        <f>VLOOKUP(D468,Tabla!$B$5:$D$7,3,1)</f>
        <v>C</v>
      </c>
    </row>
    <row r="469" spans="1:5" x14ac:dyDescent="0.25">
      <c r="A469">
        <v>1405</v>
      </c>
      <c r="B469" s="22">
        <v>7615.5</v>
      </c>
      <c r="C469" s="26">
        <f t="shared" si="7"/>
        <v>2.8669221548378686E-4</v>
      </c>
      <c r="D469" s="27">
        <f>SUM($C$2:C469)</f>
        <v>0.9804626473745699</v>
      </c>
      <c r="E469" s="28" t="str">
        <f>VLOOKUP(D469,Tabla!$B$5:$D$7,3,1)</f>
        <v>C</v>
      </c>
    </row>
    <row r="470" spans="1:5" x14ac:dyDescent="0.25">
      <c r="A470">
        <v>1086</v>
      </c>
      <c r="B470" s="22">
        <v>7573.67</v>
      </c>
      <c r="C470" s="26">
        <f t="shared" si="7"/>
        <v>2.851174882336146E-4</v>
      </c>
      <c r="D470" s="27">
        <f>SUM($C$2:C470)</f>
        <v>0.98074776486280346</v>
      </c>
      <c r="E470" s="28" t="str">
        <f>VLOOKUP(D470,Tabla!$B$5:$D$7,3,1)</f>
        <v>C</v>
      </c>
    </row>
    <row r="471" spans="1:5" x14ac:dyDescent="0.25">
      <c r="A471">
        <v>1383</v>
      </c>
      <c r="B471" s="22">
        <v>7495.67</v>
      </c>
      <c r="C471" s="26">
        <f t="shared" si="7"/>
        <v>2.8218110942621711E-4</v>
      </c>
      <c r="D471" s="27">
        <f>SUM($C$2:C471)</f>
        <v>0.9810299459722297</v>
      </c>
      <c r="E471" s="28" t="str">
        <f>VLOOKUP(D471,Tabla!$B$5:$D$7,3,1)</f>
        <v>C</v>
      </c>
    </row>
    <row r="472" spans="1:5" x14ac:dyDescent="0.25">
      <c r="A472">
        <v>1001</v>
      </c>
      <c r="B472" s="22">
        <v>7461.17</v>
      </c>
      <c r="C472" s="26">
        <f t="shared" si="7"/>
        <v>2.8088232649217594E-4</v>
      </c>
      <c r="D472" s="27">
        <f>SUM($C$2:C472)</f>
        <v>0.98131082829872185</v>
      </c>
      <c r="E472" s="28" t="str">
        <f>VLOOKUP(D472,Tabla!$B$5:$D$7,3,1)</f>
        <v>C</v>
      </c>
    </row>
    <row r="473" spans="1:5" x14ac:dyDescent="0.25">
      <c r="A473">
        <v>1536</v>
      </c>
      <c r="B473" s="22">
        <v>7436.7</v>
      </c>
      <c r="C473" s="26">
        <f t="shared" si="7"/>
        <v>2.7996113175606034E-4</v>
      </c>
      <c r="D473" s="27">
        <f>SUM($C$2:C473)</f>
        <v>0.98159078943047795</v>
      </c>
      <c r="E473" s="28" t="str">
        <f>VLOOKUP(D473,Tabla!$B$5:$D$7,3,1)</f>
        <v>C</v>
      </c>
    </row>
    <row r="474" spans="1:5" x14ac:dyDescent="0.25">
      <c r="A474">
        <v>1108</v>
      </c>
      <c r="B474" s="22">
        <v>7384.74</v>
      </c>
      <c r="C474" s="26">
        <f t="shared" si="7"/>
        <v>2.780050517197479E-4</v>
      </c>
      <c r="D474" s="27">
        <f>SUM($C$2:C474)</f>
        <v>0.98186879448219766</v>
      </c>
      <c r="E474" s="28" t="str">
        <f>VLOOKUP(D474,Tabla!$B$5:$D$7,3,1)</f>
        <v>C</v>
      </c>
    </row>
    <row r="475" spans="1:5" x14ac:dyDescent="0.25">
      <c r="A475">
        <v>1280</v>
      </c>
      <c r="B475" s="22">
        <v>7340.1</v>
      </c>
      <c r="C475" s="26">
        <f t="shared" si="7"/>
        <v>2.7632453954074503E-4</v>
      </c>
      <c r="D475" s="27">
        <f>SUM($C$2:C475)</f>
        <v>0.9821451190217384</v>
      </c>
      <c r="E475" s="28" t="str">
        <f>VLOOKUP(D475,Tabla!$B$5:$D$7,3,1)</f>
        <v>C</v>
      </c>
    </row>
    <row r="476" spans="1:5" x14ac:dyDescent="0.25">
      <c r="A476">
        <v>1085</v>
      </c>
      <c r="B476" s="22">
        <v>7337.16</v>
      </c>
      <c r="C476" s="26">
        <f t="shared" si="7"/>
        <v>2.7621386064723542E-4</v>
      </c>
      <c r="D476" s="27">
        <f>SUM($C$2:C476)</f>
        <v>0.98242133288238565</v>
      </c>
      <c r="E476" s="28" t="str">
        <f>VLOOKUP(D476,Tabla!$B$5:$D$7,3,1)</f>
        <v>C</v>
      </c>
    </row>
    <row r="477" spans="1:5" x14ac:dyDescent="0.25">
      <c r="A477">
        <v>1339</v>
      </c>
      <c r="B477" s="22">
        <v>7268.9699999999993</v>
      </c>
      <c r="C477" s="26">
        <f t="shared" si="7"/>
        <v>2.7364678794369142E-4</v>
      </c>
      <c r="D477" s="27">
        <f>SUM($C$2:C477)</f>
        <v>0.98269497967032937</v>
      </c>
      <c r="E477" s="28" t="str">
        <f>VLOOKUP(D477,Tabla!$B$5:$D$7,3,1)</f>
        <v>C</v>
      </c>
    </row>
    <row r="478" spans="1:5" x14ac:dyDescent="0.25">
      <c r="A478">
        <v>1198</v>
      </c>
      <c r="B478" s="22">
        <v>7161.32</v>
      </c>
      <c r="C478" s="26">
        <f t="shared" si="7"/>
        <v>2.6959420873066145E-4</v>
      </c>
      <c r="D478" s="27">
        <f>SUM($C$2:C478)</f>
        <v>0.98296457387906</v>
      </c>
      <c r="E478" s="28" t="str">
        <f>VLOOKUP(D478,Tabla!$B$5:$D$7,3,1)</f>
        <v>C</v>
      </c>
    </row>
    <row r="479" spans="1:5" x14ac:dyDescent="0.25">
      <c r="A479">
        <v>1088</v>
      </c>
      <c r="B479" s="22">
        <v>7142.98</v>
      </c>
      <c r="C479" s="26">
        <f t="shared" si="7"/>
        <v>2.689037832521016E-4</v>
      </c>
      <c r="D479" s="27">
        <f>SUM($C$2:C479)</f>
        <v>0.98323347766231206</v>
      </c>
      <c r="E479" s="28" t="str">
        <f>VLOOKUP(D479,Tabla!$B$5:$D$7,3,1)</f>
        <v>C</v>
      </c>
    </row>
    <row r="480" spans="1:5" x14ac:dyDescent="0.25">
      <c r="A480">
        <v>1275</v>
      </c>
      <c r="B480" s="22">
        <v>7078.48</v>
      </c>
      <c r="C480" s="26">
        <f t="shared" si="7"/>
        <v>2.6647562385367679E-4</v>
      </c>
      <c r="D480" s="27">
        <f>SUM($C$2:C480)</f>
        <v>0.98349995328616568</v>
      </c>
      <c r="E480" s="28" t="str">
        <f>VLOOKUP(D480,Tabla!$B$5:$D$7,3,1)</f>
        <v>C</v>
      </c>
    </row>
    <row r="481" spans="1:5" x14ac:dyDescent="0.25">
      <c r="A481">
        <v>1181</v>
      </c>
      <c r="B481" s="22">
        <v>7065.4900000000007</v>
      </c>
      <c r="C481" s="26">
        <f t="shared" si="7"/>
        <v>2.6598660384459868E-4</v>
      </c>
      <c r="D481" s="27">
        <f>SUM($C$2:C481)</f>
        <v>0.98376593989001027</v>
      </c>
      <c r="E481" s="28" t="str">
        <f>VLOOKUP(D481,Tabla!$B$5:$D$7,3,1)</f>
        <v>C</v>
      </c>
    </row>
    <row r="482" spans="1:5" x14ac:dyDescent="0.25">
      <c r="A482">
        <v>1199</v>
      </c>
      <c r="B482" s="22">
        <v>7046.329999999999</v>
      </c>
      <c r="C482" s="26">
        <f t="shared" si="7"/>
        <v>2.6526530874267893E-4</v>
      </c>
      <c r="D482" s="27">
        <f>SUM($C$2:C482)</f>
        <v>0.98403120519875298</v>
      </c>
      <c r="E482" s="28" t="str">
        <f>VLOOKUP(D482,Tabla!$B$5:$D$7,3,1)</f>
        <v>C</v>
      </c>
    </row>
    <row r="483" spans="1:5" x14ac:dyDescent="0.25">
      <c r="A483">
        <v>1513</v>
      </c>
      <c r="B483" s="22">
        <v>7011.24</v>
      </c>
      <c r="C483" s="26">
        <f t="shared" si="7"/>
        <v>2.6394431473817157E-4</v>
      </c>
      <c r="D483" s="27">
        <f>SUM($C$2:C483)</f>
        <v>0.98429514951349117</v>
      </c>
      <c r="E483" s="28" t="str">
        <f>VLOOKUP(D483,Tabla!$B$5:$D$7,3,1)</f>
        <v>C</v>
      </c>
    </row>
    <row r="484" spans="1:5" x14ac:dyDescent="0.25">
      <c r="A484">
        <v>1464</v>
      </c>
      <c r="B484" s="22">
        <v>7008.5300000000007</v>
      </c>
      <c r="C484" s="26">
        <f t="shared" si="7"/>
        <v>2.6384229439755562E-4</v>
      </c>
      <c r="D484" s="27">
        <f>SUM($C$2:C484)</f>
        <v>0.98455899180788875</v>
      </c>
      <c r="E484" s="28" t="str">
        <f>VLOOKUP(D484,Tabla!$B$5:$D$7,3,1)</f>
        <v>C</v>
      </c>
    </row>
    <row r="485" spans="1:5" x14ac:dyDescent="0.25">
      <c r="A485">
        <v>1353</v>
      </c>
      <c r="B485" s="22">
        <v>6997.82</v>
      </c>
      <c r="C485" s="26">
        <f t="shared" si="7"/>
        <v>2.6343910699977061E-4</v>
      </c>
      <c r="D485" s="27">
        <f>SUM($C$2:C485)</f>
        <v>0.98482243091488852</v>
      </c>
      <c r="E485" s="28" t="str">
        <f>VLOOKUP(D485,Tabla!$B$5:$D$7,3,1)</f>
        <v>C</v>
      </c>
    </row>
    <row r="486" spans="1:5" x14ac:dyDescent="0.25">
      <c r="A486">
        <v>1490</v>
      </c>
      <c r="B486" s="22">
        <v>6951.57</v>
      </c>
      <c r="C486" s="26">
        <f t="shared" si="7"/>
        <v>2.6169798495051251E-4</v>
      </c>
      <c r="D486" s="27">
        <f>SUM($C$2:C486)</f>
        <v>0.98508412889983898</v>
      </c>
      <c r="E486" s="28" t="str">
        <f>VLOOKUP(D486,Tabla!$B$5:$D$7,3,1)</f>
        <v>C</v>
      </c>
    </row>
    <row r="487" spans="1:5" x14ac:dyDescent="0.25">
      <c r="A487">
        <v>1152</v>
      </c>
      <c r="B487" s="22">
        <v>6945.3000000000011</v>
      </c>
      <c r="C487" s="26">
        <f t="shared" si="7"/>
        <v>2.614619452694564E-4</v>
      </c>
      <c r="D487" s="27">
        <f>SUM($C$2:C487)</f>
        <v>0.98534559084510842</v>
      </c>
      <c r="E487" s="28" t="str">
        <f>VLOOKUP(D487,Tabla!$B$5:$D$7,3,1)</f>
        <v>C</v>
      </c>
    </row>
    <row r="488" spans="1:5" x14ac:dyDescent="0.25">
      <c r="A488">
        <v>1158</v>
      </c>
      <c r="B488" s="22">
        <v>6901.8099999999995</v>
      </c>
      <c r="C488" s="26">
        <f t="shared" si="7"/>
        <v>2.598247258549215E-4</v>
      </c>
      <c r="D488" s="27">
        <f>SUM($C$2:C488)</f>
        <v>0.98560541557096337</v>
      </c>
      <c r="E488" s="28" t="str">
        <f>VLOOKUP(D488,Tabla!$B$5:$D$7,3,1)</f>
        <v>C</v>
      </c>
    </row>
    <row r="489" spans="1:5" x14ac:dyDescent="0.25">
      <c r="A489">
        <v>1385</v>
      </c>
      <c r="B489" s="22">
        <v>6853.22</v>
      </c>
      <c r="C489" s="26">
        <f t="shared" si="7"/>
        <v>2.5799551244144151E-4</v>
      </c>
      <c r="D489" s="27">
        <f>SUM($C$2:C489)</f>
        <v>0.98586341108340481</v>
      </c>
      <c r="E489" s="28" t="str">
        <f>VLOOKUP(D489,Tabla!$B$5:$D$7,3,1)</f>
        <v>C</v>
      </c>
    </row>
    <row r="490" spans="1:5" x14ac:dyDescent="0.25">
      <c r="A490">
        <v>1100</v>
      </c>
      <c r="B490" s="22">
        <v>6822.5499999999993</v>
      </c>
      <c r="C490" s="26">
        <f t="shared" si="7"/>
        <v>2.5684091323601994E-4</v>
      </c>
      <c r="D490" s="27">
        <f>SUM($C$2:C490)</f>
        <v>0.98612025199664077</v>
      </c>
      <c r="E490" s="28" t="str">
        <f>VLOOKUP(D490,Tabla!$B$5:$D$7,3,1)</f>
        <v>C</v>
      </c>
    </row>
    <row r="491" spans="1:5" x14ac:dyDescent="0.25">
      <c r="A491">
        <v>1487</v>
      </c>
      <c r="B491" s="22">
        <v>6820.7800000000007</v>
      </c>
      <c r="C491" s="26">
        <f t="shared" si="7"/>
        <v>2.5677428002462136E-4</v>
      </c>
      <c r="D491" s="27">
        <f>SUM($C$2:C491)</f>
        <v>0.98637702627666535</v>
      </c>
      <c r="E491" s="28" t="str">
        <f>VLOOKUP(D491,Tabla!$B$5:$D$7,3,1)</f>
        <v>C</v>
      </c>
    </row>
    <row r="492" spans="1:5" x14ac:dyDescent="0.25">
      <c r="A492">
        <v>1149</v>
      </c>
      <c r="B492" s="22">
        <v>6808.41</v>
      </c>
      <c r="C492" s="26">
        <f t="shared" si="7"/>
        <v>2.5630860046247381E-4</v>
      </c>
      <c r="D492" s="27">
        <f>SUM($C$2:C492)</f>
        <v>0.98663333487712779</v>
      </c>
      <c r="E492" s="28" t="str">
        <f>VLOOKUP(D492,Tabla!$B$5:$D$7,3,1)</f>
        <v>C</v>
      </c>
    </row>
    <row r="493" spans="1:5" x14ac:dyDescent="0.25">
      <c r="A493">
        <v>1486</v>
      </c>
      <c r="B493" s="22">
        <v>6739.5499999999993</v>
      </c>
      <c r="C493" s="26">
        <f t="shared" si="7"/>
        <v>2.5371630501789188E-4</v>
      </c>
      <c r="D493" s="27">
        <f>SUM($C$2:C493)</f>
        <v>0.9868870511821457</v>
      </c>
      <c r="E493" s="28" t="str">
        <f>VLOOKUP(D493,Tabla!$B$5:$D$7,3,1)</f>
        <v>C</v>
      </c>
    </row>
    <row r="494" spans="1:5" x14ac:dyDescent="0.25">
      <c r="A494">
        <v>1397</v>
      </c>
      <c r="B494" s="22">
        <v>6647.91</v>
      </c>
      <c r="C494" s="26">
        <f t="shared" si="7"/>
        <v>2.502664363780213E-4</v>
      </c>
      <c r="D494" s="27">
        <f>SUM($C$2:C494)</f>
        <v>0.98713731761852375</v>
      </c>
      <c r="E494" s="28" t="str">
        <f>VLOOKUP(D494,Tabla!$B$5:$D$7,3,1)</f>
        <v>C</v>
      </c>
    </row>
    <row r="495" spans="1:5" x14ac:dyDescent="0.25">
      <c r="A495">
        <v>1213</v>
      </c>
      <c r="B495" s="22">
        <v>6588.9299999999994</v>
      </c>
      <c r="C495" s="26">
        <f t="shared" si="7"/>
        <v>2.4804608224904306E-4</v>
      </c>
      <c r="D495" s="27">
        <f>SUM($C$2:C495)</f>
        <v>0.98738536370077279</v>
      </c>
      <c r="E495" s="28" t="str">
        <f>VLOOKUP(D495,Tabla!$B$5:$D$7,3,1)</f>
        <v>C</v>
      </c>
    </row>
    <row r="496" spans="1:5" x14ac:dyDescent="0.25">
      <c r="A496">
        <v>1186</v>
      </c>
      <c r="B496" s="22">
        <v>6583.25</v>
      </c>
      <c r="C496" s="26">
        <f t="shared" si="7"/>
        <v>2.4783225363845314E-4</v>
      </c>
      <c r="D496" s="27">
        <f>SUM($C$2:C496)</f>
        <v>0.98763319595441124</v>
      </c>
      <c r="E496" s="28" t="str">
        <f>VLOOKUP(D496,Tabla!$B$5:$D$7,3,1)</f>
        <v>C</v>
      </c>
    </row>
    <row r="497" spans="1:5" x14ac:dyDescent="0.25">
      <c r="A497">
        <v>1413</v>
      </c>
      <c r="B497" s="22">
        <v>6560.7900000000009</v>
      </c>
      <c r="C497" s="26">
        <f t="shared" si="7"/>
        <v>2.4698672712545125E-4</v>
      </c>
      <c r="D497" s="27">
        <f>SUM($C$2:C497)</f>
        <v>0.98788018268153666</v>
      </c>
      <c r="E497" s="28" t="str">
        <f>VLOOKUP(D497,Tabla!$B$5:$D$7,3,1)</f>
        <v>C</v>
      </c>
    </row>
    <row r="498" spans="1:5" x14ac:dyDescent="0.25">
      <c r="A498">
        <v>1061</v>
      </c>
      <c r="B498" s="22">
        <v>6514.93</v>
      </c>
      <c r="C498" s="26">
        <f t="shared" si="7"/>
        <v>2.4526028697023015E-4</v>
      </c>
      <c r="D498" s="27">
        <f>SUM($C$2:C498)</f>
        <v>0.98812544296850691</v>
      </c>
      <c r="E498" s="28" t="str">
        <f>VLOOKUP(D498,Tabla!$B$5:$D$7,3,1)</f>
        <v>C</v>
      </c>
    </row>
    <row r="499" spans="1:5" x14ac:dyDescent="0.25">
      <c r="A499">
        <v>1454</v>
      </c>
      <c r="B499" s="22">
        <v>6466.26</v>
      </c>
      <c r="C499" s="26">
        <f t="shared" si="7"/>
        <v>2.4342806188617841E-4</v>
      </c>
      <c r="D499" s="27">
        <f>SUM($C$2:C499)</f>
        <v>0.98836887103039306</v>
      </c>
      <c r="E499" s="28" t="str">
        <f>VLOOKUP(D499,Tabla!$B$5:$D$7,3,1)</f>
        <v>C</v>
      </c>
    </row>
    <row r="500" spans="1:5" x14ac:dyDescent="0.25">
      <c r="A500">
        <v>1361</v>
      </c>
      <c r="B500" s="22">
        <v>6460.8700000000008</v>
      </c>
      <c r="C500" s="26">
        <f t="shared" si="7"/>
        <v>2.4322515058141083E-4</v>
      </c>
      <c r="D500" s="27">
        <f>SUM($C$2:C500)</f>
        <v>0.98861209618097445</v>
      </c>
      <c r="E500" s="28" t="str">
        <f>VLOOKUP(D500,Tabla!$B$5:$D$7,3,1)</f>
        <v>C</v>
      </c>
    </row>
    <row r="501" spans="1:5" x14ac:dyDescent="0.25">
      <c r="A501">
        <v>1315</v>
      </c>
      <c r="B501" s="22">
        <v>6451.09</v>
      </c>
      <c r="C501" s="26">
        <f t="shared" si="7"/>
        <v>2.4285697385402174E-4</v>
      </c>
      <c r="D501" s="27">
        <f>SUM($C$2:C501)</f>
        <v>0.98885495315482852</v>
      </c>
      <c r="E501" s="28" t="str">
        <f>VLOOKUP(D501,Tabla!$B$5:$D$7,3,1)</f>
        <v>C</v>
      </c>
    </row>
    <row r="502" spans="1:5" x14ac:dyDescent="0.25">
      <c r="A502">
        <v>1530</v>
      </c>
      <c r="B502" s="22">
        <v>6397.9400000000005</v>
      </c>
      <c r="C502" s="26">
        <f t="shared" si="7"/>
        <v>2.4085609521795541E-4</v>
      </c>
      <c r="D502" s="27">
        <f>SUM($C$2:C502)</f>
        <v>0.98909580925004648</v>
      </c>
      <c r="E502" s="28" t="str">
        <f>VLOOKUP(D502,Tabla!$B$5:$D$7,3,1)</f>
        <v>C</v>
      </c>
    </row>
    <row r="503" spans="1:5" x14ac:dyDescent="0.25">
      <c r="A503">
        <v>1508</v>
      </c>
      <c r="B503" s="22">
        <v>6297.6799999999994</v>
      </c>
      <c r="C503" s="26">
        <f t="shared" si="7"/>
        <v>2.3708171907398524E-4</v>
      </c>
      <c r="D503" s="27">
        <f>SUM($C$2:C503)</f>
        <v>0.98933289096912047</v>
      </c>
      <c r="E503" s="28" t="str">
        <f>VLOOKUP(D503,Tabla!$B$5:$D$7,3,1)</f>
        <v>C</v>
      </c>
    </row>
    <row r="504" spans="1:5" x14ac:dyDescent="0.25">
      <c r="A504">
        <v>1224</v>
      </c>
      <c r="B504" s="22">
        <v>6270.42</v>
      </c>
      <c r="C504" s="26">
        <f t="shared" si="7"/>
        <v>2.3605549232668199E-4</v>
      </c>
      <c r="D504" s="27">
        <f>SUM($C$2:C504)</f>
        <v>0.98956894646144711</v>
      </c>
      <c r="E504" s="28" t="str">
        <f>VLOOKUP(D504,Tabla!$B$5:$D$7,3,1)</f>
        <v>C</v>
      </c>
    </row>
    <row r="505" spans="1:5" x14ac:dyDescent="0.25">
      <c r="A505">
        <v>1411</v>
      </c>
      <c r="B505" s="22">
        <v>6253.3799999999992</v>
      </c>
      <c r="C505" s="26">
        <f t="shared" si="7"/>
        <v>2.3541400649491206E-4</v>
      </c>
      <c r="D505" s="27">
        <f>SUM($C$2:C505)</f>
        <v>0.98980436046794207</v>
      </c>
      <c r="E505" s="28" t="str">
        <f>VLOOKUP(D505,Tabla!$B$5:$D$7,3,1)</f>
        <v>C</v>
      </c>
    </row>
    <row r="506" spans="1:5" x14ac:dyDescent="0.25">
      <c r="A506">
        <v>1302</v>
      </c>
      <c r="B506" s="22">
        <v>6202.2099999999991</v>
      </c>
      <c r="C506" s="26">
        <f t="shared" si="7"/>
        <v>2.3348766670549503E-4</v>
      </c>
      <c r="D506" s="27">
        <f>SUM($C$2:C506)</f>
        <v>0.99003784813464757</v>
      </c>
      <c r="E506" s="28" t="str">
        <f>VLOOKUP(D506,Tabla!$B$5:$D$7,3,1)</f>
        <v>C</v>
      </c>
    </row>
    <row r="507" spans="1:5" x14ac:dyDescent="0.25">
      <c r="A507">
        <v>1489</v>
      </c>
      <c r="B507" s="22">
        <v>6168.1</v>
      </c>
      <c r="C507" s="26">
        <f t="shared" si="7"/>
        <v>2.3220356566549087E-4</v>
      </c>
      <c r="D507" s="27">
        <f>SUM($C$2:C507)</f>
        <v>0.99027005170031301</v>
      </c>
      <c r="E507" s="28" t="str">
        <f>VLOOKUP(D507,Tabla!$B$5:$D$7,3,1)</f>
        <v>C</v>
      </c>
    </row>
    <row r="508" spans="1:5" x14ac:dyDescent="0.25">
      <c r="A508">
        <v>1046</v>
      </c>
      <c r="B508" s="22">
        <v>6135.25</v>
      </c>
      <c r="C508" s="26">
        <f t="shared" si="7"/>
        <v>2.3096689843699078E-4</v>
      </c>
      <c r="D508" s="27">
        <f>SUM($C$2:C508)</f>
        <v>0.99050101859875006</v>
      </c>
      <c r="E508" s="28" t="str">
        <f>VLOOKUP(D508,Tabla!$B$5:$D$7,3,1)</f>
        <v>C</v>
      </c>
    </row>
    <row r="509" spans="1:5" x14ac:dyDescent="0.25">
      <c r="A509">
        <v>1080</v>
      </c>
      <c r="B509" s="22">
        <v>5990.1299999999992</v>
      </c>
      <c r="C509" s="26">
        <f t="shared" si="7"/>
        <v>2.2550372801994562E-4</v>
      </c>
      <c r="D509" s="27">
        <f>SUM($C$2:C509)</f>
        <v>0.99072652232677005</v>
      </c>
      <c r="E509" s="28" t="str">
        <f>VLOOKUP(D509,Tabla!$B$5:$D$7,3,1)</f>
        <v>C</v>
      </c>
    </row>
    <row r="510" spans="1:5" x14ac:dyDescent="0.25">
      <c r="A510">
        <v>1164</v>
      </c>
      <c r="B510" s="22">
        <v>5974.6899999999987</v>
      </c>
      <c r="C510" s="26">
        <f t="shared" si="7"/>
        <v>2.2492247559960949E-4</v>
      </c>
      <c r="D510" s="27">
        <f>SUM($C$2:C510)</f>
        <v>0.99095144480236963</v>
      </c>
      <c r="E510" s="28" t="str">
        <f>VLOOKUP(D510,Tabla!$B$5:$D$7,3,1)</f>
        <v>C</v>
      </c>
    </row>
    <row r="511" spans="1:5" x14ac:dyDescent="0.25">
      <c r="A511">
        <v>1139</v>
      </c>
      <c r="B511" s="22">
        <v>5949.58</v>
      </c>
      <c r="C511" s="26">
        <f t="shared" si="7"/>
        <v>2.2397718749892043E-4</v>
      </c>
      <c r="D511" s="27">
        <f>SUM($C$2:C511)</f>
        <v>0.99117542198986852</v>
      </c>
      <c r="E511" s="28" t="str">
        <f>VLOOKUP(D511,Tabla!$B$5:$D$7,3,1)</f>
        <v>C</v>
      </c>
    </row>
    <row r="512" spans="1:5" x14ac:dyDescent="0.25">
      <c r="A512">
        <v>1238</v>
      </c>
      <c r="B512" s="22">
        <v>5933.5</v>
      </c>
      <c r="C512" s="26">
        <f t="shared" si="7"/>
        <v>2.2337184171401081E-4</v>
      </c>
      <c r="D512" s="27">
        <f>SUM($C$2:C512)</f>
        <v>0.99139879383158258</v>
      </c>
      <c r="E512" s="28" t="str">
        <f>VLOOKUP(D512,Tabla!$B$5:$D$7,3,1)</f>
        <v>C</v>
      </c>
    </row>
    <row r="513" spans="1:5" x14ac:dyDescent="0.25">
      <c r="A513">
        <v>1561</v>
      </c>
      <c r="B513" s="22">
        <v>5805.4700000000012</v>
      </c>
      <c r="C513" s="26">
        <f t="shared" si="7"/>
        <v>2.1855203942284292E-4</v>
      </c>
      <c r="D513" s="27">
        <f>SUM($C$2:C513)</f>
        <v>0.99161734587100547</v>
      </c>
      <c r="E513" s="28" t="str">
        <f>VLOOKUP(D513,Tabla!$B$5:$D$7,3,1)</f>
        <v>C</v>
      </c>
    </row>
    <row r="514" spans="1:5" x14ac:dyDescent="0.25">
      <c r="A514">
        <v>1415</v>
      </c>
      <c r="B514" s="22">
        <v>5748.65</v>
      </c>
      <c r="C514" s="26">
        <f t="shared" si="7"/>
        <v>2.1641300039930027E-4</v>
      </c>
      <c r="D514" s="27">
        <f>SUM($C$2:C514)</f>
        <v>0.99183375887140479</v>
      </c>
      <c r="E514" s="28" t="str">
        <f>VLOOKUP(D514,Tabla!$B$5:$D$7,3,1)</f>
        <v>C</v>
      </c>
    </row>
    <row r="515" spans="1:5" x14ac:dyDescent="0.25">
      <c r="A515">
        <v>1180</v>
      </c>
      <c r="B515" s="22">
        <v>5738.87</v>
      </c>
      <c r="C515" s="26">
        <f t="shared" ref="C515:C564" si="8">B515/$B$564</f>
        <v>2.160448236719112E-4</v>
      </c>
      <c r="D515" s="27">
        <f>SUM($C$2:C515)</f>
        <v>0.99204980369507667</v>
      </c>
      <c r="E515" s="28" t="str">
        <f>VLOOKUP(D515,Tabla!$B$5:$D$7,3,1)</f>
        <v>C</v>
      </c>
    </row>
    <row r="516" spans="1:5" x14ac:dyDescent="0.25">
      <c r="A516">
        <v>1226</v>
      </c>
      <c r="B516" s="22">
        <v>5726.05</v>
      </c>
      <c r="C516" s="26">
        <f t="shared" si="8"/>
        <v>2.1556220346279794E-4</v>
      </c>
      <c r="D516" s="27">
        <f>SUM($C$2:C516)</f>
        <v>0.99226536589853942</v>
      </c>
      <c r="E516" s="28" t="str">
        <f>VLOOKUP(D516,Tabla!$B$5:$D$7,3,1)</f>
        <v>C</v>
      </c>
    </row>
    <row r="517" spans="1:5" x14ac:dyDescent="0.25">
      <c r="A517">
        <v>1286</v>
      </c>
      <c r="B517" s="22">
        <v>5687.9800000000005</v>
      </c>
      <c r="C517" s="26">
        <f t="shared" si="8"/>
        <v>2.1412902472949511E-4</v>
      </c>
      <c r="D517" s="27">
        <f>SUM($C$2:C517)</f>
        <v>0.99247949492326892</v>
      </c>
      <c r="E517" s="28" t="str">
        <f>VLOOKUP(D517,Tabla!$B$5:$D$7,3,1)</f>
        <v>C</v>
      </c>
    </row>
    <row r="518" spans="1:5" x14ac:dyDescent="0.25">
      <c r="A518">
        <v>1281</v>
      </c>
      <c r="B518" s="22">
        <v>5663.33</v>
      </c>
      <c r="C518" s="26">
        <f t="shared" si="8"/>
        <v>2.1320105373459321E-4</v>
      </c>
      <c r="D518" s="27">
        <f>SUM($C$2:C518)</f>
        <v>0.99269269597700349</v>
      </c>
      <c r="E518" s="28" t="str">
        <f>VLOOKUP(D518,Tabla!$B$5:$D$7,3,1)</f>
        <v>C</v>
      </c>
    </row>
    <row r="519" spans="1:5" x14ac:dyDescent="0.25">
      <c r="A519">
        <v>1457</v>
      </c>
      <c r="B519" s="22">
        <v>5606.1900000000005</v>
      </c>
      <c r="C519" s="26">
        <f t="shared" si="8"/>
        <v>2.1104996802876386E-4</v>
      </c>
      <c r="D519" s="27">
        <f>SUM($C$2:C519)</f>
        <v>0.99290374594503228</v>
      </c>
      <c r="E519" s="28" t="str">
        <f>VLOOKUP(D519,Tabla!$B$5:$D$7,3,1)</f>
        <v>C</v>
      </c>
    </row>
    <row r="520" spans="1:5" x14ac:dyDescent="0.25">
      <c r="A520">
        <v>1124</v>
      </c>
      <c r="B520" s="22">
        <v>5593.17</v>
      </c>
      <c r="C520" s="26">
        <f t="shared" si="8"/>
        <v>2.1055981864322133E-4</v>
      </c>
      <c r="D520" s="27">
        <f>SUM($C$2:C520)</f>
        <v>0.99311430576367554</v>
      </c>
      <c r="E520" s="28" t="str">
        <f>VLOOKUP(D520,Tabla!$B$5:$D$7,3,1)</f>
        <v>C</v>
      </c>
    </row>
    <row r="521" spans="1:5" x14ac:dyDescent="0.25">
      <c r="A521">
        <v>1476</v>
      </c>
      <c r="B521" s="22">
        <v>5563.5500000000011</v>
      </c>
      <c r="C521" s="26">
        <f t="shared" si="8"/>
        <v>2.0944474761405327E-4</v>
      </c>
      <c r="D521" s="27">
        <f>SUM($C$2:C521)</f>
        <v>0.99332375051128963</v>
      </c>
      <c r="E521" s="28" t="str">
        <f>VLOOKUP(D521,Tabla!$B$5:$D$7,3,1)</f>
        <v>C</v>
      </c>
    </row>
    <row r="522" spans="1:5" x14ac:dyDescent="0.25">
      <c r="A522">
        <v>1183</v>
      </c>
      <c r="B522" s="22">
        <v>5541.2400000000007</v>
      </c>
      <c r="C522" s="26">
        <f t="shared" si="8"/>
        <v>2.0860486798337328E-4</v>
      </c>
      <c r="D522" s="27">
        <f>SUM($C$2:C522)</f>
        <v>0.99353235537927298</v>
      </c>
      <c r="E522" s="28" t="str">
        <f>VLOOKUP(D522,Tabla!$B$5:$D$7,3,1)</f>
        <v>C</v>
      </c>
    </row>
    <row r="523" spans="1:5" x14ac:dyDescent="0.25">
      <c r="A523">
        <v>1214</v>
      </c>
      <c r="B523" s="22">
        <v>5517.8099999999995</v>
      </c>
      <c r="C523" s="26">
        <f t="shared" si="8"/>
        <v>2.0772282496468961E-4</v>
      </c>
      <c r="D523" s="27">
        <f>SUM($C$2:C523)</f>
        <v>0.99374007820423771</v>
      </c>
      <c r="E523" s="28" t="str">
        <f>VLOOKUP(D523,Tabla!$B$5:$D$7,3,1)</f>
        <v>C</v>
      </c>
    </row>
    <row r="524" spans="1:5" x14ac:dyDescent="0.25">
      <c r="A524">
        <v>1041</v>
      </c>
      <c r="B524" s="22">
        <v>5505.83</v>
      </c>
      <c r="C524" s="26">
        <f t="shared" si="8"/>
        <v>2.0727182729657909E-4</v>
      </c>
      <c r="D524" s="27">
        <f>SUM($C$2:C524)</f>
        <v>0.99394735003153434</v>
      </c>
      <c r="E524" s="28" t="str">
        <f>VLOOKUP(D524,Tabla!$B$5:$D$7,3,1)</f>
        <v>C</v>
      </c>
    </row>
    <row r="525" spans="1:5" x14ac:dyDescent="0.25">
      <c r="A525">
        <v>1425</v>
      </c>
      <c r="B525" s="22">
        <v>5361.44</v>
      </c>
      <c r="C525" s="26">
        <f t="shared" si="8"/>
        <v>2.0183613837350064E-4</v>
      </c>
      <c r="D525" s="27">
        <f>SUM($C$2:C525)</f>
        <v>0.99414918616990788</v>
      </c>
      <c r="E525" s="28" t="str">
        <f>VLOOKUP(D525,Tabla!$B$5:$D$7,3,1)</f>
        <v>C</v>
      </c>
    </row>
    <row r="526" spans="1:5" x14ac:dyDescent="0.25">
      <c r="A526">
        <v>1035</v>
      </c>
      <c r="B526" s="22">
        <v>5334.01</v>
      </c>
      <c r="C526" s="26">
        <f t="shared" si="8"/>
        <v>2.0080351182623254E-4</v>
      </c>
      <c r="D526" s="27">
        <f>SUM($C$2:C526)</f>
        <v>0.99434998968173416</v>
      </c>
      <c r="E526" s="28" t="str">
        <f>VLOOKUP(D526,Tabla!$B$5:$D$7,3,1)</f>
        <v>C</v>
      </c>
    </row>
    <row r="527" spans="1:5" x14ac:dyDescent="0.25">
      <c r="A527">
        <v>1064</v>
      </c>
      <c r="B527" s="22">
        <v>5233.72</v>
      </c>
      <c r="C527" s="26">
        <f t="shared" si="8"/>
        <v>1.9702800630579803E-4</v>
      </c>
      <c r="D527" s="27">
        <f>SUM($C$2:C527)</f>
        <v>0.99454701768803999</v>
      </c>
      <c r="E527" s="28" t="str">
        <f>VLOOKUP(D527,Tabla!$B$5:$D$7,3,1)</f>
        <v>C</v>
      </c>
    </row>
    <row r="528" spans="1:5" x14ac:dyDescent="0.25">
      <c r="A528">
        <v>1299</v>
      </c>
      <c r="B528" s="22">
        <v>5100.33</v>
      </c>
      <c r="C528" s="26">
        <f t="shared" si="8"/>
        <v>1.920064220863269E-4</v>
      </c>
      <c r="D528" s="27">
        <f>SUM($C$2:C528)</f>
        <v>0.99473902411012627</v>
      </c>
      <c r="E528" s="28" t="str">
        <f>VLOOKUP(D528,Tabla!$B$5:$D$7,3,1)</f>
        <v>C</v>
      </c>
    </row>
    <row r="529" spans="1:5" x14ac:dyDescent="0.25">
      <c r="A529">
        <v>1079</v>
      </c>
      <c r="B529" s="22">
        <v>5090.92</v>
      </c>
      <c r="C529" s="26">
        <f t="shared" si="8"/>
        <v>1.916521743353319E-4</v>
      </c>
      <c r="D529" s="27">
        <f>SUM($C$2:C529)</f>
        <v>0.99493067628446163</v>
      </c>
      <c r="E529" s="28" t="str">
        <f>VLOOKUP(D529,Tabla!$B$5:$D$7,3,1)</f>
        <v>C</v>
      </c>
    </row>
    <row r="530" spans="1:5" x14ac:dyDescent="0.25">
      <c r="A530">
        <v>1447</v>
      </c>
      <c r="B530" s="22">
        <v>5085.12</v>
      </c>
      <c r="C530" s="26">
        <f t="shared" si="8"/>
        <v>1.9143382821888439E-4</v>
      </c>
      <c r="D530" s="27">
        <f>SUM($C$2:C530)</f>
        <v>0.99512211011268048</v>
      </c>
      <c r="E530" s="28" t="str">
        <f>VLOOKUP(D530,Tabla!$B$5:$D$7,3,1)</f>
        <v>C</v>
      </c>
    </row>
    <row r="531" spans="1:5" x14ac:dyDescent="0.25">
      <c r="A531">
        <v>1094</v>
      </c>
      <c r="B531" s="22">
        <v>5064.45</v>
      </c>
      <c r="C531" s="26">
        <f t="shared" si="8"/>
        <v>1.9065568783492408E-4</v>
      </c>
      <c r="D531" s="27">
        <f>SUM($C$2:C531)</f>
        <v>0.99531276580051542</v>
      </c>
      <c r="E531" s="28" t="str">
        <f>VLOOKUP(D531,Tabla!$B$5:$D$7,3,1)</f>
        <v>C</v>
      </c>
    </row>
    <row r="532" spans="1:5" x14ac:dyDescent="0.25">
      <c r="A532">
        <v>1265</v>
      </c>
      <c r="B532" s="22">
        <v>5060.62</v>
      </c>
      <c r="C532" s="26">
        <f t="shared" si="8"/>
        <v>1.9051150410630442E-4</v>
      </c>
      <c r="D532" s="27">
        <f>SUM($C$2:C532)</f>
        <v>0.99550327730462174</v>
      </c>
      <c r="E532" s="28" t="str">
        <f>VLOOKUP(D532,Tabla!$B$5:$D$7,3,1)</f>
        <v>C</v>
      </c>
    </row>
    <row r="533" spans="1:5" x14ac:dyDescent="0.25">
      <c r="A533">
        <v>1134</v>
      </c>
      <c r="B533" s="22">
        <v>5052.67</v>
      </c>
      <c r="C533" s="26">
        <f t="shared" si="8"/>
        <v>1.9021221934324278E-4</v>
      </c>
      <c r="D533" s="27">
        <f>SUM($C$2:C533)</f>
        <v>0.99569348952396497</v>
      </c>
      <c r="E533" s="28" t="str">
        <f>VLOOKUP(D533,Tabla!$B$5:$D$7,3,1)</f>
        <v>C</v>
      </c>
    </row>
    <row r="534" spans="1:5" x14ac:dyDescent="0.25">
      <c r="A534">
        <v>1259</v>
      </c>
      <c r="B534" s="22">
        <v>5043.41</v>
      </c>
      <c r="C534" s="26">
        <f t="shared" si="8"/>
        <v>1.8986361847456968E-4</v>
      </c>
      <c r="D534" s="27">
        <f>SUM($C$2:C534)</f>
        <v>0.99588335314243959</v>
      </c>
      <c r="E534" s="28" t="str">
        <f>VLOOKUP(D534,Tabla!$B$5:$D$7,3,1)</f>
        <v>C</v>
      </c>
    </row>
    <row r="535" spans="1:5" x14ac:dyDescent="0.25">
      <c r="A535">
        <v>1144</v>
      </c>
      <c r="B535" s="22">
        <v>5027.58</v>
      </c>
      <c r="C535" s="26">
        <f t="shared" si="8"/>
        <v>1.8926768416019658E-4</v>
      </c>
      <c r="D535" s="27">
        <f>SUM($C$2:C535)</f>
        <v>0.99607262082659975</v>
      </c>
      <c r="E535" s="28" t="str">
        <f>VLOOKUP(D535,Tabla!$B$5:$D$7,3,1)</f>
        <v>C</v>
      </c>
    </row>
    <row r="536" spans="1:5" x14ac:dyDescent="0.25">
      <c r="A536">
        <v>1549</v>
      </c>
      <c r="B536" s="22">
        <v>5022.9799999999996</v>
      </c>
      <c r="C536" s="26">
        <f t="shared" si="8"/>
        <v>1.8909451310232441E-4</v>
      </c>
      <c r="D536" s="27">
        <f>SUM($C$2:C536)</f>
        <v>0.99626171533970209</v>
      </c>
      <c r="E536" s="28" t="str">
        <f>VLOOKUP(D536,Tabla!$B$5:$D$7,3,1)</f>
        <v>C</v>
      </c>
    </row>
    <row r="537" spans="1:5" x14ac:dyDescent="0.25">
      <c r="A537">
        <v>1394</v>
      </c>
      <c r="B537" s="22">
        <v>4857.4999999999991</v>
      </c>
      <c r="C537" s="26">
        <f t="shared" si="8"/>
        <v>1.8286487252478422E-4</v>
      </c>
      <c r="D537" s="27">
        <f>SUM($C$2:C537)</f>
        <v>0.99644458021222693</v>
      </c>
      <c r="E537" s="28" t="str">
        <f>VLOOKUP(D537,Tabla!$B$5:$D$7,3,1)</f>
        <v>C</v>
      </c>
    </row>
    <row r="538" spans="1:5" x14ac:dyDescent="0.25">
      <c r="A538">
        <v>1178</v>
      </c>
      <c r="B538" s="22">
        <v>4714.59</v>
      </c>
      <c r="C538" s="26">
        <f t="shared" si="8"/>
        <v>1.7748489950728208E-4</v>
      </c>
      <c r="D538" s="27">
        <f>SUM($C$2:C538)</f>
        <v>0.99662206511173423</v>
      </c>
      <c r="E538" s="28" t="str">
        <f>VLOOKUP(D538,Tabla!$B$5:$D$7,3,1)</f>
        <v>C</v>
      </c>
    </row>
    <row r="539" spans="1:5" x14ac:dyDescent="0.25">
      <c r="A539">
        <v>1544</v>
      </c>
      <c r="B539" s="22">
        <v>4708.07</v>
      </c>
      <c r="C539" s="26">
        <f t="shared" si="8"/>
        <v>1.7723944835568934E-4</v>
      </c>
      <c r="D539" s="27">
        <f>SUM($C$2:C539)</f>
        <v>0.99679930456008992</v>
      </c>
      <c r="E539" s="28" t="str">
        <f>VLOOKUP(D539,Tabla!$B$5:$D$7,3,1)</f>
        <v>C</v>
      </c>
    </row>
    <row r="540" spans="1:5" x14ac:dyDescent="0.25">
      <c r="A540">
        <v>1119</v>
      </c>
      <c r="B540" s="22">
        <v>4686.8199999999988</v>
      </c>
      <c r="C540" s="26">
        <f t="shared" si="8"/>
        <v>1.7643947336008425E-4</v>
      </c>
      <c r="D540" s="27">
        <f>SUM($C$2:C540)</f>
        <v>0.99697574403345002</v>
      </c>
      <c r="E540" s="28" t="str">
        <f>VLOOKUP(D540,Tabla!$B$5:$D$7,3,1)</f>
        <v>C</v>
      </c>
    </row>
    <row r="541" spans="1:5" x14ac:dyDescent="0.25">
      <c r="A541">
        <v>1301</v>
      </c>
      <c r="B541" s="22">
        <v>4684.26</v>
      </c>
      <c r="C541" s="26">
        <f t="shared" si="8"/>
        <v>1.7634309990179021E-4</v>
      </c>
      <c r="D541" s="27">
        <f>SUM($C$2:C541)</f>
        <v>0.99715208713335179</v>
      </c>
      <c r="E541" s="28" t="str">
        <f>VLOOKUP(D541,Tabla!$B$5:$D$7,3,1)</f>
        <v>C</v>
      </c>
    </row>
    <row r="542" spans="1:5" x14ac:dyDescent="0.25">
      <c r="A542">
        <v>1435</v>
      </c>
      <c r="B542" s="22">
        <v>4585.17</v>
      </c>
      <c r="C542" s="26">
        <f t="shared" si="8"/>
        <v>1.7261276943993106E-4</v>
      </c>
      <c r="D542" s="27">
        <f>SUM($C$2:C542)</f>
        <v>0.99732469990279171</v>
      </c>
      <c r="E542" s="28" t="str">
        <f>VLOOKUP(D542,Tabla!$B$5:$D$7,3,1)</f>
        <v>C</v>
      </c>
    </row>
    <row r="543" spans="1:5" x14ac:dyDescent="0.25">
      <c r="A543">
        <v>1364</v>
      </c>
      <c r="B543" s="22">
        <v>4449.28</v>
      </c>
      <c r="C543" s="26">
        <f t="shared" si="8"/>
        <v>1.6749707051509462E-4</v>
      </c>
      <c r="D543" s="27">
        <f>SUM($C$2:C543)</f>
        <v>0.99749219697330682</v>
      </c>
      <c r="E543" s="28" t="str">
        <f>VLOOKUP(D543,Tabla!$B$5:$D$7,3,1)</f>
        <v>C</v>
      </c>
    </row>
    <row r="544" spans="1:5" x14ac:dyDescent="0.25">
      <c r="A544">
        <v>1512</v>
      </c>
      <c r="B544" s="22">
        <v>4335.01</v>
      </c>
      <c r="C544" s="26">
        <f t="shared" si="8"/>
        <v>1.6319527556225735E-4</v>
      </c>
      <c r="D544" s="27">
        <f>SUM($C$2:C544)</f>
        <v>0.99765539224886912</v>
      </c>
      <c r="E544" s="28" t="str">
        <f>VLOOKUP(D544,Tabla!$B$5:$D$7,3,1)</f>
        <v>C</v>
      </c>
    </row>
    <row r="545" spans="1:5" x14ac:dyDescent="0.25">
      <c r="A545">
        <v>1312</v>
      </c>
      <c r="B545" s="22">
        <v>4193.21</v>
      </c>
      <c r="C545" s="26">
        <f t="shared" si="8"/>
        <v>1.5785708947393734E-4</v>
      </c>
      <c r="D545" s="27">
        <f>SUM($C$2:C545)</f>
        <v>0.99781324933834303</v>
      </c>
      <c r="E545" s="28" t="str">
        <f>VLOOKUP(D545,Tabla!$B$5:$D$7,3,1)</f>
        <v>C</v>
      </c>
    </row>
    <row r="546" spans="1:5" x14ac:dyDescent="0.25">
      <c r="A546">
        <v>1044</v>
      </c>
      <c r="B546" s="22">
        <v>4048.1200000000003</v>
      </c>
      <c r="C546" s="26">
        <f t="shared" si="8"/>
        <v>1.5239504843335663E-4</v>
      </c>
      <c r="D546" s="27">
        <f>SUM($C$2:C546)</f>
        <v>0.99796564438677637</v>
      </c>
      <c r="E546" s="28" t="str">
        <f>VLOOKUP(D546,Tabla!$B$5:$D$7,3,1)</f>
        <v>C</v>
      </c>
    </row>
    <row r="547" spans="1:5" x14ac:dyDescent="0.25">
      <c r="A547">
        <v>1032</v>
      </c>
      <c r="B547" s="22">
        <v>4035.41</v>
      </c>
      <c r="C547" s="26">
        <f t="shared" si="8"/>
        <v>1.5191656927127941E-4</v>
      </c>
      <c r="D547" s="27">
        <f>SUM($C$2:C547)</f>
        <v>0.99811756095604764</v>
      </c>
      <c r="E547" s="28" t="str">
        <f>VLOOKUP(D547,Tabla!$B$5:$D$7,3,1)</f>
        <v>C</v>
      </c>
    </row>
    <row r="548" spans="1:5" x14ac:dyDescent="0.25">
      <c r="A548">
        <v>1145</v>
      </c>
      <c r="B548" s="22">
        <v>4013.46</v>
      </c>
      <c r="C548" s="26">
        <f t="shared" si="8"/>
        <v>1.5109024215817203E-4</v>
      </c>
      <c r="D548" s="27">
        <f>SUM($C$2:C548)</f>
        <v>0.99826865119820585</v>
      </c>
      <c r="E548" s="28" t="str">
        <f>VLOOKUP(D548,Tabla!$B$5:$D$7,3,1)</f>
        <v>C</v>
      </c>
    </row>
    <row r="549" spans="1:5" x14ac:dyDescent="0.25">
      <c r="A549">
        <v>1427</v>
      </c>
      <c r="B549" s="22">
        <v>3769.32</v>
      </c>
      <c r="C549" s="26">
        <f t="shared" si="8"/>
        <v>1.4189937649101799E-4</v>
      </c>
      <c r="D549" s="27">
        <f>SUM($C$2:C549)</f>
        <v>0.99841055057469685</v>
      </c>
      <c r="E549" s="28" t="str">
        <f>VLOOKUP(D549,Tabla!$B$5:$D$7,3,1)</f>
        <v>C</v>
      </c>
    </row>
    <row r="550" spans="1:5" x14ac:dyDescent="0.25">
      <c r="A550">
        <v>1317</v>
      </c>
      <c r="B550" s="22">
        <v>3592.39</v>
      </c>
      <c r="C550" s="26">
        <f t="shared" si="8"/>
        <v>1.3523869056290475E-4</v>
      </c>
      <c r="D550" s="27">
        <f>SUM($C$2:C550)</f>
        <v>0.99854578926525972</v>
      </c>
      <c r="E550" s="28" t="str">
        <f>VLOOKUP(D550,Tabla!$B$5:$D$7,3,1)</f>
        <v>C</v>
      </c>
    </row>
    <row r="551" spans="1:5" x14ac:dyDescent="0.25">
      <c r="A551">
        <v>1305</v>
      </c>
      <c r="B551" s="22">
        <v>3584.32</v>
      </c>
      <c r="C551" s="26">
        <f t="shared" si="8"/>
        <v>1.3493488829398553E-4</v>
      </c>
      <c r="D551" s="27">
        <f>SUM($C$2:C551)</f>
        <v>0.99868072415355369</v>
      </c>
      <c r="E551" s="28" t="str">
        <f>VLOOKUP(D551,Tabla!$B$5:$D$7,3,1)</f>
        <v>C</v>
      </c>
    </row>
    <row r="552" spans="1:5" x14ac:dyDescent="0.25">
      <c r="A552">
        <v>1526</v>
      </c>
      <c r="B552" s="22">
        <v>3561.54</v>
      </c>
      <c r="C552" s="26">
        <f t="shared" si="8"/>
        <v>1.3407731509869689E-4</v>
      </c>
      <c r="D552" s="27">
        <f>SUM($C$2:C552)</f>
        <v>0.99881480146865242</v>
      </c>
      <c r="E552" s="28" t="str">
        <f>VLOOKUP(D552,Tabla!$B$5:$D$7,3,1)</f>
        <v>C</v>
      </c>
    </row>
    <row r="553" spans="1:5" x14ac:dyDescent="0.25">
      <c r="A553">
        <v>1360</v>
      </c>
      <c r="B553" s="22">
        <v>3457.36</v>
      </c>
      <c r="C553" s="26">
        <f t="shared" si="8"/>
        <v>1.3015536709671399E-4</v>
      </c>
      <c r="D553" s="27">
        <f>SUM($C$2:C553)</f>
        <v>0.99894495683574913</v>
      </c>
      <c r="E553" s="28" t="str">
        <f>VLOOKUP(D553,Tabla!$B$5:$D$7,3,1)</f>
        <v>C</v>
      </c>
    </row>
    <row r="554" spans="1:5" x14ac:dyDescent="0.25">
      <c r="A554">
        <v>1545</v>
      </c>
      <c r="B554" s="22">
        <v>3439.17</v>
      </c>
      <c r="C554" s="26">
        <f t="shared" si="8"/>
        <v>1.2947058850047604E-4</v>
      </c>
      <c r="D554" s="27">
        <f>SUM($C$2:C554)</f>
        <v>0.99907442742424957</v>
      </c>
      <c r="E554" s="28" t="str">
        <f>VLOOKUP(D554,Tabla!$B$5:$D$7,3,1)</f>
        <v>C</v>
      </c>
    </row>
    <row r="555" spans="1:5" x14ac:dyDescent="0.25">
      <c r="A555">
        <v>1502</v>
      </c>
      <c r="B555" s="22">
        <v>3385.33</v>
      </c>
      <c r="C555" s="26">
        <f t="shared" si="8"/>
        <v>1.2744373420572885E-4</v>
      </c>
      <c r="D555" s="27">
        <f>SUM($C$2:C555)</f>
        <v>0.99920187115845527</v>
      </c>
      <c r="E555" s="28" t="str">
        <f>VLOOKUP(D555,Tabla!$B$5:$D$7,3,1)</f>
        <v>C</v>
      </c>
    </row>
    <row r="556" spans="1:5" x14ac:dyDescent="0.25">
      <c r="A556">
        <v>1363</v>
      </c>
      <c r="B556" s="22">
        <v>3118.33</v>
      </c>
      <c r="C556" s="26">
        <f t="shared" si="8"/>
        <v>1.1739228367271447E-4</v>
      </c>
      <c r="D556" s="27">
        <f>SUM($C$2:C556)</f>
        <v>0.99931926344212796</v>
      </c>
      <c r="E556" s="28" t="str">
        <f>VLOOKUP(D556,Tabla!$B$5:$D$7,3,1)</f>
        <v>C</v>
      </c>
    </row>
    <row r="557" spans="1:5" x14ac:dyDescent="0.25">
      <c r="A557">
        <v>1063</v>
      </c>
      <c r="B557" s="22">
        <v>3083.5099999999998</v>
      </c>
      <c r="C557" s="26">
        <f t="shared" si="8"/>
        <v>1.1608145405638651E-4</v>
      </c>
      <c r="D557" s="27">
        <f>SUM($C$2:C557)</f>
        <v>0.99943534489618435</v>
      </c>
      <c r="E557" s="28" t="str">
        <f>VLOOKUP(D557,Tabla!$B$5:$D$7,3,1)</f>
        <v>C</v>
      </c>
    </row>
    <row r="558" spans="1:5" x14ac:dyDescent="0.25">
      <c r="A558">
        <v>1249</v>
      </c>
      <c r="B558" s="22">
        <v>3046.91</v>
      </c>
      <c r="C558" s="26">
        <f t="shared" si="8"/>
        <v>1.1470361476983849E-4</v>
      </c>
      <c r="D558" s="27">
        <f>SUM($C$2:C558)</f>
        <v>0.99955004851095419</v>
      </c>
      <c r="E558" s="28" t="str">
        <f>VLOOKUP(D558,Tabla!$B$5:$D$7,3,1)</f>
        <v>C</v>
      </c>
    </row>
    <row r="559" spans="1:5" x14ac:dyDescent="0.25">
      <c r="A559">
        <v>1012</v>
      </c>
      <c r="B559" s="22">
        <v>2898.9500000000003</v>
      </c>
      <c r="C559" s="26">
        <f t="shared" si="8"/>
        <v>1.0913353004749839E-4</v>
      </c>
      <c r="D559" s="27">
        <f>SUM($C$2:C559)</f>
        <v>0.99965918204100168</v>
      </c>
      <c r="E559" s="28" t="str">
        <f>VLOOKUP(D559,Tabla!$B$5:$D$7,3,1)</f>
        <v>C</v>
      </c>
    </row>
    <row r="560" spans="1:5" x14ac:dyDescent="0.25">
      <c r="A560">
        <v>1474</v>
      </c>
      <c r="B560" s="22">
        <v>2664.96</v>
      </c>
      <c r="C560" s="26">
        <f t="shared" si="8"/>
        <v>1.0032477008412746E-4</v>
      </c>
      <c r="D560" s="27">
        <f>SUM($C$2:C560)</f>
        <v>0.99975950681108583</v>
      </c>
      <c r="E560" s="28" t="str">
        <f>VLOOKUP(D560,Tabla!$B$5:$D$7,3,1)</f>
        <v>C</v>
      </c>
    </row>
    <row r="561" spans="1:5" x14ac:dyDescent="0.25">
      <c r="A561">
        <v>1518</v>
      </c>
      <c r="B561" s="22">
        <v>2573.5199999999995</v>
      </c>
      <c r="C561" s="26">
        <f t="shared" si="8"/>
        <v>9.6882430620686094E-5</v>
      </c>
      <c r="D561" s="27">
        <f>SUM($C$2:C561)</f>
        <v>0.9998563892417065</v>
      </c>
      <c r="E561" s="28" t="str">
        <f>VLOOKUP(D561,Tabla!$B$5:$D$7,3,1)</f>
        <v>C</v>
      </c>
    </row>
    <row r="562" spans="1:5" x14ac:dyDescent="0.25">
      <c r="A562">
        <v>1367</v>
      </c>
      <c r="B562" s="22">
        <v>2044.7399999999998</v>
      </c>
      <c r="C562" s="26">
        <f t="shared" si="8"/>
        <v>7.6976041059460088E-5</v>
      </c>
      <c r="D562" s="27">
        <f>SUM($C$2:C562)</f>
        <v>0.999933365282766</v>
      </c>
      <c r="E562" s="28" t="str">
        <f>VLOOKUP(D562,Tabla!$B$5:$D$7,3,1)</f>
        <v>C</v>
      </c>
    </row>
    <row r="563" spans="1:5" x14ac:dyDescent="0.25">
      <c r="A563">
        <v>1210</v>
      </c>
      <c r="B563" s="22">
        <v>1770.04</v>
      </c>
      <c r="C563" s="26">
        <f t="shared" si="8"/>
        <v>6.663471723392057E-5</v>
      </c>
      <c r="D563" s="27">
        <f>SUM($C$2:C563)</f>
        <v>0.99999999999999989</v>
      </c>
      <c r="E563" s="28" t="str">
        <f>VLOOKUP(D563,Tabla!$B$5:$D$7,3,1)</f>
        <v>C</v>
      </c>
    </row>
    <row r="564" spans="1:5" x14ac:dyDescent="0.25">
      <c r="A564" t="s">
        <v>619</v>
      </c>
      <c r="B564" s="22">
        <v>26563330.250000022</v>
      </c>
      <c r="C564" s="26">
        <f t="shared" si="8"/>
        <v>1</v>
      </c>
      <c r="D564" s="27"/>
      <c r="E564" s="2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0040D-D826-48D6-B89C-736CAE3EF73B}">
  <sheetPr>
    <tabColor rgb="FF00B050"/>
  </sheetPr>
  <dimension ref="A1:AM157"/>
  <sheetViews>
    <sheetView zoomScale="90" zoomScaleNormal="90" workbookViewId="0"/>
  </sheetViews>
  <sheetFormatPr baseColWidth="10" defaultRowHeight="15" x14ac:dyDescent="0.25"/>
  <cols>
    <col min="1" max="1" width="12.5703125" bestFit="1" customWidth="1"/>
    <col min="2" max="2" width="4.85546875" bestFit="1" customWidth="1"/>
    <col min="3" max="3" width="11.85546875" bestFit="1" customWidth="1"/>
    <col min="4" max="4" width="9.7109375" bestFit="1" customWidth="1"/>
    <col min="5" max="5" width="2.7109375" customWidth="1"/>
    <col min="6" max="6" width="24.7109375" bestFit="1" customWidth="1"/>
    <col min="7" max="7" width="11.85546875" bestFit="1" customWidth="1"/>
    <col min="8" max="8" width="2.7109375" customWidth="1"/>
    <col min="9" max="9" width="12.5703125" bestFit="1" customWidth="1"/>
    <col min="10" max="10" width="4.85546875" bestFit="1" customWidth="1"/>
    <col min="11" max="11" width="15.7109375" bestFit="1" customWidth="1"/>
    <col min="12" max="12" width="2.7109375" customWidth="1"/>
    <col min="13" max="13" width="12.5703125" bestFit="1" customWidth="1"/>
    <col min="14" max="14" width="9.7109375" bestFit="1" customWidth="1"/>
    <col min="15" max="15" width="24.7109375" bestFit="1" customWidth="1"/>
    <col min="16" max="16" width="15.7109375" bestFit="1" customWidth="1"/>
    <col min="17" max="17" width="2.7109375" customWidth="1"/>
    <col min="18" max="18" width="12.5703125" bestFit="1" customWidth="1"/>
    <col min="19" max="19" width="4.85546875" bestFit="1" customWidth="1"/>
    <col min="20" max="20" width="11.85546875" bestFit="1" customWidth="1"/>
    <col min="21" max="22" width="10.7109375" bestFit="1" customWidth="1"/>
    <col min="23" max="23" width="12.5703125" bestFit="1" customWidth="1"/>
    <col min="24" max="24" width="2.7109375" customWidth="1"/>
    <col min="25" max="25" width="12.5703125" bestFit="1" customWidth="1"/>
    <col min="26" max="26" width="4.85546875" bestFit="1" customWidth="1"/>
    <col min="27" max="27" width="11.85546875" bestFit="1" customWidth="1"/>
    <col min="28" max="29" width="10.7109375" bestFit="1" customWidth="1"/>
    <col min="30" max="30" width="12.5703125" bestFit="1" customWidth="1"/>
    <col min="31" max="31" width="2.7109375" customWidth="1"/>
    <col min="32" max="32" width="27.7109375" bestFit="1" customWidth="1"/>
    <col min="33" max="33" width="11.85546875" bestFit="1" customWidth="1"/>
    <col min="34" max="34" width="2.7109375" customWidth="1"/>
    <col min="35" max="35" width="32.7109375" bestFit="1" customWidth="1"/>
    <col min="36" max="36" width="10.7109375" bestFit="1" customWidth="1"/>
    <col min="37" max="37" width="2.7109375" customWidth="1"/>
    <col min="38" max="38" width="25.42578125" bestFit="1" customWidth="1"/>
    <col min="39" max="39" width="9.85546875" bestFit="1" customWidth="1"/>
  </cols>
  <sheetData>
    <row r="1" spans="1:39" x14ac:dyDescent="0.25">
      <c r="AI1" s="19" t="s">
        <v>607</v>
      </c>
      <c r="AJ1" t="s">
        <v>640</v>
      </c>
    </row>
    <row r="3" spans="1:39" x14ac:dyDescent="0.25">
      <c r="A3" s="19" t="s">
        <v>603</v>
      </c>
      <c r="B3" s="19" t="s">
        <v>303</v>
      </c>
      <c r="C3" t="s">
        <v>626</v>
      </c>
      <c r="D3" t="s">
        <v>315</v>
      </c>
      <c r="F3" s="19" t="s">
        <v>602</v>
      </c>
      <c r="G3" t="s">
        <v>626</v>
      </c>
      <c r="I3" s="19" t="s">
        <v>603</v>
      </c>
      <c r="J3" s="19" t="s">
        <v>303</v>
      </c>
      <c r="K3" t="s">
        <v>627</v>
      </c>
      <c r="M3" s="19" t="s">
        <v>603</v>
      </c>
      <c r="N3" s="19" t="s">
        <v>303</v>
      </c>
      <c r="O3" s="19" t="s">
        <v>602</v>
      </c>
      <c r="P3" t="s">
        <v>627</v>
      </c>
      <c r="R3" s="19" t="s">
        <v>626</v>
      </c>
      <c r="T3" s="19" t="s">
        <v>606</v>
      </c>
      <c r="Y3" s="19" t="s">
        <v>626</v>
      </c>
      <c r="AA3" s="19" t="s">
        <v>618</v>
      </c>
      <c r="AF3" s="19" t="s">
        <v>607</v>
      </c>
      <c r="AG3" t="s">
        <v>626</v>
      </c>
      <c r="AI3" s="19" t="s">
        <v>322</v>
      </c>
      <c r="AJ3" t="s">
        <v>626</v>
      </c>
      <c r="AL3" s="19" t="s">
        <v>607</v>
      </c>
      <c r="AM3" t="s">
        <v>315</v>
      </c>
    </row>
    <row r="4" spans="1:39" x14ac:dyDescent="0.25">
      <c r="A4">
        <v>2024</v>
      </c>
      <c r="B4" t="s">
        <v>256</v>
      </c>
      <c r="C4" s="22">
        <v>1394814.8900000001</v>
      </c>
      <c r="D4" s="20">
        <v>137</v>
      </c>
      <c r="F4" t="s">
        <v>122</v>
      </c>
      <c r="G4" s="22">
        <v>154212</v>
      </c>
      <c r="I4">
        <v>2024</v>
      </c>
      <c r="J4" t="s">
        <v>256</v>
      </c>
      <c r="K4" s="29">
        <v>1.0470796517824996</v>
      </c>
      <c r="M4">
        <v>2024</v>
      </c>
      <c r="N4" t="s">
        <v>256</v>
      </c>
      <c r="O4" t="s">
        <v>148</v>
      </c>
      <c r="P4" s="29">
        <v>12.805652504789146</v>
      </c>
      <c r="R4" s="19" t="s">
        <v>603</v>
      </c>
      <c r="S4" s="19" t="s">
        <v>303</v>
      </c>
      <c r="T4" t="s">
        <v>259</v>
      </c>
      <c r="U4" t="s">
        <v>260</v>
      </c>
      <c r="V4" t="s">
        <v>261</v>
      </c>
      <c r="W4" t="s">
        <v>619</v>
      </c>
      <c r="Y4" s="19" t="s">
        <v>603</v>
      </c>
      <c r="Z4" s="19" t="s">
        <v>303</v>
      </c>
      <c r="AA4" t="s">
        <v>259</v>
      </c>
      <c r="AB4" t="s">
        <v>260</v>
      </c>
      <c r="AC4" t="s">
        <v>261</v>
      </c>
      <c r="AD4" t="s">
        <v>619</v>
      </c>
      <c r="AF4" t="s">
        <v>614</v>
      </c>
      <c r="AG4" s="22">
        <v>895524.54000000015</v>
      </c>
      <c r="AI4" t="s">
        <v>348</v>
      </c>
      <c r="AJ4" s="22">
        <v>274488</v>
      </c>
      <c r="AL4" t="s">
        <v>614</v>
      </c>
      <c r="AM4" s="20">
        <v>95</v>
      </c>
    </row>
    <row r="5" spans="1:39" x14ac:dyDescent="0.25">
      <c r="B5" t="s">
        <v>257</v>
      </c>
      <c r="C5" s="22">
        <v>1449177.73</v>
      </c>
      <c r="D5" s="20">
        <v>130</v>
      </c>
      <c r="F5" t="s">
        <v>148</v>
      </c>
      <c r="G5" s="22">
        <v>403057.22</v>
      </c>
      <c r="J5" t="s">
        <v>257</v>
      </c>
      <c r="K5" s="29">
        <v>1.218992503599053</v>
      </c>
      <c r="O5" t="s">
        <v>122</v>
      </c>
      <c r="P5" s="29">
        <v>0.26102088167053367</v>
      </c>
      <c r="R5">
        <v>2024</v>
      </c>
      <c r="S5" t="s">
        <v>256</v>
      </c>
      <c r="T5" s="22">
        <v>865915</v>
      </c>
      <c r="U5" s="22">
        <v>235755</v>
      </c>
      <c r="V5" s="22">
        <v>293144.89000000007</v>
      </c>
      <c r="W5" s="22">
        <v>1394814.8900000001</v>
      </c>
      <c r="Y5">
        <v>2024</v>
      </c>
      <c r="Z5" t="s">
        <v>256</v>
      </c>
      <c r="AA5" s="22">
        <v>1211992.8499999999</v>
      </c>
      <c r="AB5" s="22">
        <v>134005.05000000002</v>
      </c>
      <c r="AC5" s="22">
        <v>48816.989999999991</v>
      </c>
      <c r="AD5" s="22">
        <v>1394814.89</v>
      </c>
      <c r="AF5" t="s">
        <v>610</v>
      </c>
      <c r="AG5" s="22">
        <v>19401057.359999996</v>
      </c>
      <c r="AI5" t="s">
        <v>326</v>
      </c>
      <c r="AJ5" s="22">
        <v>278437</v>
      </c>
      <c r="AL5" t="s">
        <v>610</v>
      </c>
      <c r="AM5" s="20">
        <v>1764</v>
      </c>
    </row>
    <row r="6" spans="1:39" x14ac:dyDescent="0.25">
      <c r="B6" t="s">
        <v>258</v>
      </c>
      <c r="C6" s="22">
        <v>1018784.3200000001</v>
      </c>
      <c r="D6" s="20">
        <v>141</v>
      </c>
      <c r="F6" t="s">
        <v>4</v>
      </c>
      <c r="G6" s="22">
        <v>725116.41</v>
      </c>
      <c r="J6" t="s">
        <v>258</v>
      </c>
      <c r="K6" s="29">
        <v>0.88013944857920756</v>
      </c>
      <c r="O6" t="s">
        <v>58</v>
      </c>
      <c r="P6" s="29">
        <v>0.89652401029349327</v>
      </c>
      <c r="S6" t="s">
        <v>257</v>
      </c>
      <c r="T6" s="22">
        <v>857970</v>
      </c>
      <c r="U6" s="22">
        <v>355507</v>
      </c>
      <c r="V6" s="22">
        <v>235700.72999999995</v>
      </c>
      <c r="W6" s="22">
        <v>1449177.73</v>
      </c>
      <c r="Z6" t="s">
        <v>257</v>
      </c>
      <c r="AA6" s="22">
        <v>1256827.3199999998</v>
      </c>
      <c r="AB6" s="22">
        <v>147285.29999999999</v>
      </c>
      <c r="AC6" s="22">
        <v>45065.110000000008</v>
      </c>
      <c r="AD6" s="22">
        <v>1449177.73</v>
      </c>
      <c r="AF6" t="s">
        <v>611</v>
      </c>
      <c r="AG6" s="22">
        <v>2638163.69</v>
      </c>
      <c r="AI6" t="s">
        <v>478</v>
      </c>
      <c r="AJ6" s="22">
        <v>282149</v>
      </c>
      <c r="AL6" t="s">
        <v>611</v>
      </c>
      <c r="AM6" s="20">
        <v>466</v>
      </c>
    </row>
    <row r="7" spans="1:39" x14ac:dyDescent="0.25">
      <c r="B7" t="s">
        <v>304</v>
      </c>
      <c r="C7" s="22">
        <v>950402.95000000042</v>
      </c>
      <c r="D7" s="20">
        <v>139</v>
      </c>
      <c r="F7" t="s">
        <v>16</v>
      </c>
      <c r="G7" s="22">
        <v>1252047.3900000004</v>
      </c>
      <c r="J7" t="s">
        <v>304</v>
      </c>
      <c r="K7" s="29">
        <v>0.89834576926800491</v>
      </c>
      <c r="O7" t="s">
        <v>13</v>
      </c>
      <c r="P7" s="29">
        <v>2.7968961891402744</v>
      </c>
      <c r="S7" t="s">
        <v>258</v>
      </c>
      <c r="T7" s="22">
        <v>761657</v>
      </c>
      <c r="U7" s="22">
        <v>32020</v>
      </c>
      <c r="V7" s="22">
        <v>225107.31999999998</v>
      </c>
      <c r="W7" s="22">
        <v>1018784.32</v>
      </c>
      <c r="Z7" t="s">
        <v>258</v>
      </c>
      <c r="AA7" s="22">
        <v>793677</v>
      </c>
      <c r="AB7" s="22">
        <v>184199.58000000005</v>
      </c>
      <c r="AC7" s="22">
        <v>40907.740000000005</v>
      </c>
      <c r="AD7" s="22">
        <v>1018784.3200000001</v>
      </c>
      <c r="AF7" t="s">
        <v>612</v>
      </c>
      <c r="AG7" s="22">
        <v>1401978.1299999992</v>
      </c>
      <c r="AI7" t="s">
        <v>559</v>
      </c>
      <c r="AJ7" s="22">
        <v>282296</v>
      </c>
      <c r="AL7" t="s">
        <v>612</v>
      </c>
      <c r="AM7" s="20">
        <v>564</v>
      </c>
    </row>
    <row r="8" spans="1:39" x14ac:dyDescent="0.25">
      <c r="B8" t="s">
        <v>305</v>
      </c>
      <c r="C8" s="22">
        <v>1578465.2399999988</v>
      </c>
      <c r="D8" s="20">
        <v>155</v>
      </c>
      <c r="F8" t="s">
        <v>58</v>
      </c>
      <c r="G8" s="22">
        <v>1270594.0999999999</v>
      </c>
      <c r="J8" t="s">
        <v>305</v>
      </c>
      <c r="K8" s="29">
        <v>1.3908616299099328</v>
      </c>
      <c r="O8" t="s">
        <v>8</v>
      </c>
      <c r="P8" s="29">
        <v>0.81425483478572347</v>
      </c>
      <c r="S8" t="s">
        <v>304</v>
      </c>
      <c r="T8" s="22">
        <v>575361</v>
      </c>
      <c r="U8" s="22">
        <v>107253</v>
      </c>
      <c r="V8" s="22">
        <v>267788.95000000007</v>
      </c>
      <c r="W8" s="22">
        <v>950402.95000000007</v>
      </c>
      <c r="Z8" t="s">
        <v>304</v>
      </c>
      <c r="AA8" s="22">
        <v>682614</v>
      </c>
      <c r="AB8" s="22">
        <v>231837.06999999998</v>
      </c>
      <c r="AC8" s="22">
        <v>35951.880000000005</v>
      </c>
      <c r="AD8" s="22">
        <v>950402.95</v>
      </c>
      <c r="AF8" t="s">
        <v>613</v>
      </c>
      <c r="AG8" s="22">
        <v>2226606.5300000007</v>
      </c>
      <c r="AI8" t="s">
        <v>12</v>
      </c>
      <c r="AJ8" s="22">
        <v>293966</v>
      </c>
      <c r="AL8" t="s">
        <v>613</v>
      </c>
      <c r="AM8" s="20">
        <v>483</v>
      </c>
    </row>
    <row r="9" spans="1:39" x14ac:dyDescent="0.25">
      <c r="B9" t="s">
        <v>306</v>
      </c>
      <c r="C9" s="22">
        <v>1090190.1299999994</v>
      </c>
      <c r="D9" s="20">
        <v>142</v>
      </c>
      <c r="F9" t="s">
        <v>20</v>
      </c>
      <c r="G9" s="22">
        <v>1649482.5999999992</v>
      </c>
      <c r="J9" t="s">
        <v>306</v>
      </c>
      <c r="K9" s="29">
        <v>1.0856250776341729</v>
      </c>
      <c r="O9" t="s">
        <v>20</v>
      </c>
      <c r="P9" s="29">
        <v>1.3117920878586995</v>
      </c>
      <c r="S9" t="s">
        <v>305</v>
      </c>
      <c r="T9" s="22">
        <v>1101893</v>
      </c>
      <c r="U9" s="22">
        <v>250964</v>
      </c>
      <c r="V9" s="22">
        <v>225608.24000000005</v>
      </c>
      <c r="W9" s="22">
        <v>1578465.24</v>
      </c>
      <c r="Z9" t="s">
        <v>305</v>
      </c>
      <c r="AA9" s="22">
        <v>1353069.29</v>
      </c>
      <c r="AB9" s="22">
        <v>166722.14999999997</v>
      </c>
      <c r="AC9" s="22">
        <v>58673.799999999996</v>
      </c>
      <c r="AD9" s="22">
        <v>1578465.24</v>
      </c>
      <c r="AF9" t="s">
        <v>619</v>
      </c>
      <c r="AG9" s="22">
        <v>26563330.249999996</v>
      </c>
      <c r="AI9" t="s">
        <v>573</v>
      </c>
      <c r="AJ9" s="22">
        <v>294239</v>
      </c>
      <c r="AL9" t="s">
        <v>619</v>
      </c>
      <c r="AM9" s="20">
        <v>3372</v>
      </c>
    </row>
    <row r="10" spans="1:39" x14ac:dyDescent="0.25">
      <c r="B10" t="s">
        <v>307</v>
      </c>
      <c r="C10" s="22">
        <v>959823.21999999951</v>
      </c>
      <c r="D10" s="20">
        <v>159</v>
      </c>
      <c r="F10" t="s">
        <v>13</v>
      </c>
      <c r="G10" s="22">
        <v>1783538.04</v>
      </c>
      <c r="J10" t="s">
        <v>307</v>
      </c>
      <c r="K10" s="29">
        <v>1.0427990150087869</v>
      </c>
      <c r="O10" t="s">
        <v>16</v>
      </c>
      <c r="P10" s="29">
        <v>0.65424531302207767</v>
      </c>
      <c r="S10" t="s">
        <v>306</v>
      </c>
      <c r="T10" s="22">
        <v>693918</v>
      </c>
      <c r="U10" s="22">
        <v>151658</v>
      </c>
      <c r="V10" s="22">
        <v>244614.13000000006</v>
      </c>
      <c r="W10" s="22">
        <v>1090190.1300000001</v>
      </c>
      <c r="Z10" t="s">
        <v>306</v>
      </c>
      <c r="AA10" s="22">
        <v>845576</v>
      </c>
      <c r="AB10" s="22">
        <v>191959.06000000006</v>
      </c>
      <c r="AC10" s="22">
        <v>52655.069999999992</v>
      </c>
      <c r="AD10" s="22">
        <v>1090190.1300000001</v>
      </c>
      <c r="AI10" t="s">
        <v>282</v>
      </c>
      <c r="AJ10" s="22">
        <v>301828</v>
      </c>
    </row>
    <row r="11" spans="1:39" x14ac:dyDescent="0.25">
      <c r="B11" t="s">
        <v>308</v>
      </c>
      <c r="C11" s="22">
        <v>1159963.21</v>
      </c>
      <c r="D11" s="20">
        <v>148</v>
      </c>
      <c r="F11" t="s">
        <v>18</v>
      </c>
      <c r="G11" s="22">
        <v>2464511.8699999987</v>
      </c>
      <c r="J11" t="s">
        <v>308</v>
      </c>
      <c r="K11" s="29">
        <v>0.88656928190118389</v>
      </c>
      <c r="O11" t="s">
        <v>18</v>
      </c>
      <c r="P11" s="29">
        <v>1.2697542743292096</v>
      </c>
      <c r="S11" t="s">
        <v>307</v>
      </c>
      <c r="T11" s="22">
        <v>624908</v>
      </c>
      <c r="U11" s="22">
        <v>22722</v>
      </c>
      <c r="V11" s="22">
        <v>312193.21999999986</v>
      </c>
      <c r="W11" s="22">
        <v>959823.21999999986</v>
      </c>
      <c r="Z11" t="s">
        <v>307</v>
      </c>
      <c r="AA11" s="22">
        <v>649085.57999999996</v>
      </c>
      <c r="AB11" s="22">
        <v>240534.46000000005</v>
      </c>
      <c r="AC11" s="22">
        <v>70203.180000000008</v>
      </c>
      <c r="AD11" s="22">
        <v>959823.22000000009</v>
      </c>
      <c r="AI11" t="s">
        <v>220</v>
      </c>
      <c r="AJ11" s="22">
        <v>318146</v>
      </c>
    </row>
    <row r="12" spans="1:39" x14ac:dyDescent="0.25">
      <c r="B12" t="s">
        <v>309</v>
      </c>
      <c r="C12" s="22">
        <v>1180067.33</v>
      </c>
      <c r="D12" s="20">
        <v>128</v>
      </c>
      <c r="F12" t="s">
        <v>6</v>
      </c>
      <c r="G12" s="22">
        <v>6746951.3900000025</v>
      </c>
      <c r="J12" t="s">
        <v>309</v>
      </c>
      <c r="K12" s="29">
        <v>1.4372676772613664</v>
      </c>
      <c r="O12" t="s">
        <v>6</v>
      </c>
      <c r="P12" s="29">
        <v>1.133476894769311</v>
      </c>
      <c r="S12" t="s">
        <v>308</v>
      </c>
      <c r="T12" s="22">
        <v>761522</v>
      </c>
      <c r="U12" s="22">
        <v>169409</v>
      </c>
      <c r="V12" s="22">
        <v>229032.21</v>
      </c>
      <c r="W12" s="22">
        <v>1159963.21</v>
      </c>
      <c r="Z12" t="s">
        <v>308</v>
      </c>
      <c r="AA12" s="22">
        <v>931954.2300000001</v>
      </c>
      <c r="AB12" s="22">
        <v>160880.04</v>
      </c>
      <c r="AC12" s="22">
        <v>67128.94</v>
      </c>
      <c r="AD12" s="22">
        <v>1159963.21</v>
      </c>
      <c r="AI12" t="s">
        <v>104</v>
      </c>
      <c r="AJ12" s="22">
        <v>319113</v>
      </c>
    </row>
    <row r="13" spans="1:39" x14ac:dyDescent="0.25">
      <c r="B13" t="s">
        <v>310</v>
      </c>
      <c r="C13" s="22">
        <v>1299054.2800000005</v>
      </c>
      <c r="D13" s="20">
        <v>156</v>
      </c>
      <c r="F13" t="s">
        <v>8</v>
      </c>
      <c r="G13" s="22">
        <v>10113819.229999993</v>
      </c>
      <c r="J13" t="s">
        <v>310</v>
      </c>
      <c r="K13" s="29">
        <v>0.87586727185680846</v>
      </c>
      <c r="O13" t="s">
        <v>4</v>
      </c>
      <c r="P13" s="29">
        <v>0.58805625958930685</v>
      </c>
      <c r="S13" t="s">
        <v>309</v>
      </c>
      <c r="T13" s="22">
        <v>700831</v>
      </c>
      <c r="U13" s="22">
        <v>238131</v>
      </c>
      <c r="V13" s="22">
        <v>241105.33</v>
      </c>
      <c r="W13" s="22">
        <v>1180067.33</v>
      </c>
      <c r="Z13" t="s">
        <v>309</v>
      </c>
      <c r="AA13" s="22">
        <v>940580.4</v>
      </c>
      <c r="AB13" s="22">
        <v>183771.59999999995</v>
      </c>
      <c r="AC13" s="22">
        <v>55715.329999999994</v>
      </c>
      <c r="AD13" s="22">
        <v>1180067.33</v>
      </c>
      <c r="AI13" t="s">
        <v>56</v>
      </c>
      <c r="AJ13" s="22">
        <v>357022</v>
      </c>
    </row>
    <row r="14" spans="1:39" x14ac:dyDescent="0.25">
      <c r="B14" t="s">
        <v>311</v>
      </c>
      <c r="C14" s="22">
        <v>854020.25</v>
      </c>
      <c r="D14" s="20">
        <v>130</v>
      </c>
      <c r="F14" t="s">
        <v>619</v>
      </c>
      <c r="G14" s="22">
        <v>26563330.249999996</v>
      </c>
      <c r="J14" t="s">
        <v>311</v>
      </c>
      <c r="K14" s="29">
        <v>1.1251986699318191</v>
      </c>
      <c r="N14" t="s">
        <v>628</v>
      </c>
      <c r="P14" s="29">
        <v>1.0470796517824996</v>
      </c>
      <c r="S14" t="s">
        <v>310</v>
      </c>
      <c r="T14" s="22">
        <v>752544</v>
      </c>
      <c r="U14" s="22">
        <v>282975</v>
      </c>
      <c r="V14" s="22">
        <v>263535.28000000003</v>
      </c>
      <c r="W14" s="22">
        <v>1299054.28</v>
      </c>
      <c r="Z14" t="s">
        <v>310</v>
      </c>
      <c r="AA14" s="22">
        <v>1071017</v>
      </c>
      <c r="AB14" s="22">
        <v>175175.57000000004</v>
      </c>
      <c r="AC14" s="22">
        <v>52861.709999999985</v>
      </c>
      <c r="AD14" s="22">
        <v>1299054.28</v>
      </c>
      <c r="AI14" t="s">
        <v>619</v>
      </c>
      <c r="AJ14" s="22">
        <v>3001684</v>
      </c>
    </row>
    <row r="15" spans="1:39" x14ac:dyDescent="0.25">
      <c r="B15" t="s">
        <v>312</v>
      </c>
      <c r="C15" s="22">
        <v>587627.21</v>
      </c>
      <c r="D15" s="20">
        <v>121</v>
      </c>
      <c r="J15" t="s">
        <v>312</v>
      </c>
      <c r="K15" s="29">
        <v>0.77717614529876866</v>
      </c>
      <c r="N15" t="s">
        <v>257</v>
      </c>
      <c r="O15" t="s">
        <v>148</v>
      </c>
      <c r="P15" s="29">
        <v>11.407170318743963</v>
      </c>
      <c r="S15" t="s">
        <v>311</v>
      </c>
      <c r="T15" s="22">
        <v>487641</v>
      </c>
      <c r="U15" s="22">
        <v>213413</v>
      </c>
      <c r="V15" s="22">
        <v>152966.25</v>
      </c>
      <c r="W15" s="22">
        <v>854020.25</v>
      </c>
      <c r="Z15" t="s">
        <v>311</v>
      </c>
      <c r="AA15" s="22">
        <v>707723.39</v>
      </c>
      <c r="AB15" s="22">
        <v>102490.57</v>
      </c>
      <c r="AC15" s="22">
        <v>43806.289999999994</v>
      </c>
      <c r="AD15" s="22">
        <v>854020.25</v>
      </c>
    </row>
    <row r="16" spans="1:39" x14ac:dyDescent="0.25">
      <c r="A16" t="s">
        <v>641</v>
      </c>
      <c r="C16" s="22">
        <v>13522390.759999989</v>
      </c>
      <c r="D16" s="20">
        <v>1686</v>
      </c>
      <c r="I16" t="s">
        <v>641</v>
      </c>
      <c r="K16" s="29">
        <v>1.0463323092485284</v>
      </c>
      <c r="O16" t="s">
        <v>58</v>
      </c>
      <c r="P16" s="29">
        <v>3.971931520998615</v>
      </c>
      <c r="S16" t="s">
        <v>312</v>
      </c>
      <c r="T16" s="22">
        <v>250893</v>
      </c>
      <c r="U16" s="22">
        <v>168057</v>
      </c>
      <c r="V16" s="22">
        <v>168677.2099999999</v>
      </c>
      <c r="W16" s="22">
        <v>587627.21</v>
      </c>
      <c r="Z16" t="s">
        <v>312</v>
      </c>
      <c r="AA16" s="22">
        <v>418950</v>
      </c>
      <c r="AB16" s="22">
        <v>124303.4</v>
      </c>
      <c r="AC16" s="22">
        <v>44373.810000000012</v>
      </c>
      <c r="AD16" s="22">
        <v>587627.21000000008</v>
      </c>
    </row>
    <row r="17" spans="1:30" x14ac:dyDescent="0.25">
      <c r="A17">
        <v>2025</v>
      </c>
      <c r="B17" t="s">
        <v>256</v>
      </c>
      <c r="C17" s="22">
        <v>3680989.0399999972</v>
      </c>
      <c r="D17" s="20">
        <v>526</v>
      </c>
      <c r="I17">
        <v>2025</v>
      </c>
      <c r="J17" t="s">
        <v>256</v>
      </c>
      <c r="K17" s="29">
        <v>1.0894605750520274</v>
      </c>
      <c r="O17" t="s">
        <v>13</v>
      </c>
      <c r="P17" s="29">
        <v>1.4924691101106984</v>
      </c>
      <c r="R17" t="s">
        <v>641</v>
      </c>
      <c r="T17" s="22">
        <v>8435053</v>
      </c>
      <c r="U17" s="22">
        <v>2227864</v>
      </c>
      <c r="V17" s="22">
        <v>2859473.76</v>
      </c>
      <c r="W17" s="22">
        <v>13522390.760000002</v>
      </c>
      <c r="Y17" t="s">
        <v>641</v>
      </c>
      <c r="AA17" s="22">
        <v>10863067.060000001</v>
      </c>
      <c r="AB17" s="22">
        <v>2043163.8499999999</v>
      </c>
      <c r="AC17" s="22">
        <v>616159.85000000009</v>
      </c>
      <c r="AD17" s="22">
        <v>13522390.760000002</v>
      </c>
    </row>
    <row r="18" spans="1:30" x14ac:dyDescent="0.25">
      <c r="B18" t="s">
        <v>257</v>
      </c>
      <c r="C18" s="22">
        <v>4617096.0099999988</v>
      </c>
      <c r="D18" s="20">
        <v>562</v>
      </c>
      <c r="J18" t="s">
        <v>257</v>
      </c>
      <c r="K18" s="29">
        <v>1.0980065471886631</v>
      </c>
      <c r="O18" t="s">
        <v>8</v>
      </c>
      <c r="P18" s="29">
        <v>1.0959397818569445</v>
      </c>
      <c r="R18">
        <v>2025</v>
      </c>
      <c r="S18" t="s">
        <v>256</v>
      </c>
      <c r="T18" s="22">
        <v>1990267</v>
      </c>
      <c r="U18" s="22">
        <v>738498</v>
      </c>
      <c r="V18" s="22">
        <v>952224.04000000074</v>
      </c>
      <c r="W18" s="22">
        <v>3680989.040000001</v>
      </c>
      <c r="Y18">
        <v>2025</v>
      </c>
      <c r="Z18" t="s">
        <v>256</v>
      </c>
      <c r="AA18" s="22">
        <v>2831226.1</v>
      </c>
      <c r="AB18" s="22">
        <v>624754.36000000022</v>
      </c>
      <c r="AC18" s="22">
        <v>225008.58000000002</v>
      </c>
      <c r="AD18" s="22">
        <v>3680989.0400000005</v>
      </c>
    </row>
    <row r="19" spans="1:30" x14ac:dyDescent="0.25">
      <c r="B19" t="s">
        <v>258</v>
      </c>
      <c r="C19" s="22">
        <v>4742854.4399999995</v>
      </c>
      <c r="D19" s="20">
        <v>598</v>
      </c>
      <c r="J19" t="s">
        <v>258</v>
      </c>
      <c r="K19" s="29">
        <v>1.0862562933627509</v>
      </c>
      <c r="O19" t="s">
        <v>20</v>
      </c>
      <c r="P19" s="29">
        <v>1.5349317851495665</v>
      </c>
      <c r="S19" t="s">
        <v>257</v>
      </c>
      <c r="T19" s="22">
        <v>2851731</v>
      </c>
      <c r="U19" s="22">
        <v>581637</v>
      </c>
      <c r="V19" s="22">
        <v>1183728.0099999995</v>
      </c>
      <c r="W19" s="22">
        <v>4617096.01</v>
      </c>
      <c r="Z19" t="s">
        <v>257</v>
      </c>
      <c r="AA19" s="22">
        <v>3667131.5600000005</v>
      </c>
      <c r="AB19" s="22">
        <v>729525.71000000008</v>
      </c>
      <c r="AC19" s="22">
        <v>220438.74000000008</v>
      </c>
      <c r="AD19" s="22">
        <v>4617096.0100000007</v>
      </c>
    </row>
    <row r="20" spans="1:30" x14ac:dyDescent="0.25">
      <c r="A20" t="s">
        <v>642</v>
      </c>
      <c r="C20" s="22">
        <v>13040939.489999985</v>
      </c>
      <c r="D20" s="20">
        <v>1686</v>
      </c>
      <c r="I20" t="s">
        <v>642</v>
      </c>
      <c r="K20" s="29">
        <v>1.0912969839369471</v>
      </c>
      <c r="O20" t="s">
        <v>16</v>
      </c>
      <c r="P20" s="29">
        <v>1.0329629756207759</v>
      </c>
      <c r="S20" t="s">
        <v>258</v>
      </c>
      <c r="T20" s="22">
        <v>3247421</v>
      </c>
      <c r="U20" s="22">
        <v>345260</v>
      </c>
      <c r="V20" s="22">
        <v>1150173.4400000004</v>
      </c>
      <c r="W20" s="22">
        <v>4742854.4400000004</v>
      </c>
      <c r="Z20" t="s">
        <v>258</v>
      </c>
      <c r="AA20" s="22">
        <v>3866130.75</v>
      </c>
      <c r="AB20" s="22">
        <v>607977.11</v>
      </c>
      <c r="AC20" s="22">
        <v>268746.58</v>
      </c>
      <c r="AD20" s="22">
        <v>4742854.4400000004</v>
      </c>
    </row>
    <row r="21" spans="1:30" x14ac:dyDescent="0.25">
      <c r="A21" t="s">
        <v>619</v>
      </c>
      <c r="C21" s="22">
        <v>26563330.249999963</v>
      </c>
      <c r="D21" s="20">
        <v>3372</v>
      </c>
      <c r="I21" t="s">
        <v>619</v>
      </c>
      <c r="K21" s="29">
        <v>1.067934585239031</v>
      </c>
      <c r="O21" t="s">
        <v>18</v>
      </c>
      <c r="P21" s="29">
        <v>0.95308952096085864</v>
      </c>
      <c r="R21" t="s">
        <v>642</v>
      </c>
      <c r="T21" s="22">
        <v>8089419</v>
      </c>
      <c r="U21" s="22">
        <v>1665395</v>
      </c>
      <c r="V21" s="22">
        <v>3286125.4900000007</v>
      </c>
      <c r="W21" s="22">
        <v>13040939.490000002</v>
      </c>
      <c r="Y21" t="s">
        <v>642</v>
      </c>
      <c r="AA21" s="22">
        <v>10364488.41</v>
      </c>
      <c r="AB21" s="22">
        <v>1962257.1800000002</v>
      </c>
      <c r="AC21" s="22">
        <v>714193.90000000014</v>
      </c>
      <c r="AD21" s="22">
        <v>13040939.490000002</v>
      </c>
    </row>
    <row r="22" spans="1:30" x14ac:dyDescent="0.25">
      <c r="O22" t="s">
        <v>6</v>
      </c>
      <c r="P22" s="29">
        <v>1.3640833345484029</v>
      </c>
      <c r="R22" t="s">
        <v>619</v>
      </c>
      <c r="T22" s="22">
        <v>16524472</v>
      </c>
      <c r="U22" s="22">
        <v>3893259</v>
      </c>
      <c r="V22" s="22">
        <v>6145599.2500000009</v>
      </c>
      <c r="W22" s="22">
        <v>26563330.250000004</v>
      </c>
      <c r="Y22" t="s">
        <v>619</v>
      </c>
      <c r="AA22" s="22">
        <v>21227555.469999999</v>
      </c>
      <c r="AB22" s="22">
        <v>4005421.03</v>
      </c>
      <c r="AC22" s="22">
        <v>1330353.7500000002</v>
      </c>
      <c r="AD22" s="22">
        <v>26563330.250000004</v>
      </c>
    </row>
    <row r="23" spans="1:30" x14ac:dyDescent="0.25">
      <c r="O23" t="s">
        <v>4</v>
      </c>
      <c r="P23" s="29">
        <v>3.8504877988103234</v>
      </c>
    </row>
    <row r="24" spans="1:30" x14ac:dyDescent="0.25">
      <c r="N24" t="s">
        <v>629</v>
      </c>
      <c r="P24" s="29">
        <v>1.218992503599053</v>
      </c>
    </row>
    <row r="25" spans="1:30" x14ac:dyDescent="0.25">
      <c r="N25" t="s">
        <v>258</v>
      </c>
      <c r="O25" t="s">
        <v>122</v>
      </c>
      <c r="P25" s="29">
        <v>0.79235668789808922</v>
      </c>
    </row>
    <row r="26" spans="1:30" x14ac:dyDescent="0.25">
      <c r="O26" t="s">
        <v>58</v>
      </c>
      <c r="P26" s="29">
        <v>7.2802719870058894</v>
      </c>
    </row>
    <row r="27" spans="1:30" x14ac:dyDescent="0.25">
      <c r="O27" t="s">
        <v>13</v>
      </c>
      <c r="P27" s="29">
        <v>1.488404720800615</v>
      </c>
    </row>
    <row r="28" spans="1:30" x14ac:dyDescent="0.25">
      <c r="O28" t="s">
        <v>8</v>
      </c>
      <c r="P28" s="29">
        <v>1.0454210089701481</v>
      </c>
    </row>
    <row r="29" spans="1:30" x14ac:dyDescent="0.25">
      <c r="O29" t="s">
        <v>20</v>
      </c>
      <c r="P29" s="29">
        <v>0.40089655571091493</v>
      </c>
    </row>
    <row r="30" spans="1:30" x14ac:dyDescent="0.25">
      <c r="O30" t="s">
        <v>16</v>
      </c>
      <c r="P30" s="29">
        <v>12.112067204923276</v>
      </c>
    </row>
    <row r="31" spans="1:30" x14ac:dyDescent="0.25">
      <c r="O31" t="s">
        <v>18</v>
      </c>
      <c r="P31" s="29">
        <v>1.0818655463631677</v>
      </c>
    </row>
    <row r="32" spans="1:30" x14ac:dyDescent="0.25">
      <c r="O32" t="s">
        <v>6</v>
      </c>
      <c r="P32" s="29">
        <v>0.77152867226353128</v>
      </c>
    </row>
    <row r="33" spans="14:16" x14ac:dyDescent="0.25">
      <c r="O33" t="s">
        <v>4</v>
      </c>
      <c r="P33" s="29">
        <v>4.5880191263196597</v>
      </c>
    </row>
    <row r="34" spans="14:16" x14ac:dyDescent="0.25">
      <c r="N34" t="s">
        <v>630</v>
      </c>
      <c r="P34" s="29">
        <v>0.88013944857920756</v>
      </c>
    </row>
    <row r="35" spans="14:16" x14ac:dyDescent="0.25">
      <c r="N35" t="s">
        <v>304</v>
      </c>
      <c r="O35" t="s">
        <v>148</v>
      </c>
      <c r="P35" s="29">
        <v>2.1407407407407408</v>
      </c>
    </row>
    <row r="36" spans="14:16" x14ac:dyDescent="0.25">
      <c r="O36" t="s">
        <v>58</v>
      </c>
      <c r="P36" s="29">
        <v>4.0398803875508991</v>
      </c>
    </row>
    <row r="37" spans="14:16" x14ac:dyDescent="0.25">
      <c r="O37" t="s">
        <v>13</v>
      </c>
      <c r="P37" s="29">
        <v>0.40446187202157013</v>
      </c>
    </row>
    <row r="38" spans="14:16" x14ac:dyDescent="0.25">
      <c r="O38" t="s">
        <v>8</v>
      </c>
      <c r="P38" s="29">
        <v>0.9940757880425688</v>
      </c>
    </row>
    <row r="39" spans="14:16" x14ac:dyDescent="0.25">
      <c r="O39" t="s">
        <v>20</v>
      </c>
      <c r="P39" s="29">
        <v>5.24256897281085</v>
      </c>
    </row>
    <row r="40" spans="14:16" x14ac:dyDescent="0.25">
      <c r="O40" t="s">
        <v>16</v>
      </c>
      <c r="P40" s="29">
        <v>0.94370666951809312</v>
      </c>
    </row>
    <row r="41" spans="14:16" x14ac:dyDescent="0.25">
      <c r="O41" t="s">
        <v>18</v>
      </c>
      <c r="P41" s="29">
        <v>0.80400711008256287</v>
      </c>
    </row>
    <row r="42" spans="14:16" x14ac:dyDescent="0.25">
      <c r="O42" t="s">
        <v>6</v>
      </c>
      <c r="P42" s="29">
        <v>0.82298115546127648</v>
      </c>
    </row>
    <row r="43" spans="14:16" x14ac:dyDescent="0.25">
      <c r="O43" t="s">
        <v>4</v>
      </c>
      <c r="P43" s="29">
        <v>1.0636500759939986</v>
      </c>
    </row>
    <row r="44" spans="14:16" x14ac:dyDescent="0.25">
      <c r="N44" t="s">
        <v>631</v>
      </c>
      <c r="P44" s="29">
        <v>0.89834576926800491</v>
      </c>
    </row>
    <row r="45" spans="14:16" x14ac:dyDescent="0.25">
      <c r="N45" t="s">
        <v>305</v>
      </c>
      <c r="O45" t="s">
        <v>148</v>
      </c>
      <c r="P45" s="29">
        <v>0.79838709677419362</v>
      </c>
    </row>
    <row r="46" spans="14:16" x14ac:dyDescent="0.25">
      <c r="O46" t="s">
        <v>58</v>
      </c>
      <c r="P46" s="29">
        <v>0.70218682226487072</v>
      </c>
    </row>
    <row r="47" spans="14:16" x14ac:dyDescent="0.25">
      <c r="O47" t="s">
        <v>13</v>
      </c>
      <c r="P47" s="29">
        <v>7.9452786904176786</v>
      </c>
    </row>
    <row r="48" spans="14:16" x14ac:dyDescent="0.25">
      <c r="O48" t="s">
        <v>8</v>
      </c>
      <c r="P48" s="29">
        <v>1.6108949071958703</v>
      </c>
    </row>
    <row r="49" spans="14:16" x14ac:dyDescent="0.25">
      <c r="O49" t="s">
        <v>20</v>
      </c>
      <c r="P49" s="29">
        <v>3.6414322939375228</v>
      </c>
    </row>
    <row r="50" spans="14:16" x14ac:dyDescent="0.25">
      <c r="O50" t="s">
        <v>16</v>
      </c>
      <c r="P50" s="29">
        <v>0.44712493238936341</v>
      </c>
    </row>
    <row r="51" spans="14:16" x14ac:dyDescent="0.25">
      <c r="O51" t="s">
        <v>18</v>
      </c>
      <c r="P51" s="29">
        <v>0.73975453025126758</v>
      </c>
    </row>
    <row r="52" spans="14:16" x14ac:dyDescent="0.25">
      <c r="O52" t="s">
        <v>6</v>
      </c>
      <c r="P52" s="29">
        <v>1.738647746050878</v>
      </c>
    </row>
    <row r="53" spans="14:16" x14ac:dyDescent="0.25">
      <c r="O53" t="s">
        <v>4</v>
      </c>
      <c r="P53" s="29">
        <v>5.6276225000875639</v>
      </c>
    </row>
    <row r="54" spans="14:16" x14ac:dyDescent="0.25">
      <c r="N54" t="s">
        <v>632</v>
      </c>
      <c r="P54" s="29">
        <v>1.3908616299099328</v>
      </c>
    </row>
    <row r="55" spans="14:16" x14ac:dyDescent="0.25">
      <c r="N55" t="s">
        <v>306</v>
      </c>
      <c r="O55" t="s">
        <v>122</v>
      </c>
      <c r="P55" s="29">
        <v>0</v>
      </c>
    </row>
    <row r="56" spans="14:16" x14ac:dyDescent="0.25">
      <c r="O56" t="s">
        <v>58</v>
      </c>
      <c r="P56" s="29">
        <v>1.4847698545086228</v>
      </c>
    </row>
    <row r="57" spans="14:16" x14ac:dyDescent="0.25">
      <c r="O57" t="s">
        <v>13</v>
      </c>
      <c r="P57" s="29">
        <v>1.6329672296706088</v>
      </c>
    </row>
    <row r="58" spans="14:16" x14ac:dyDescent="0.25">
      <c r="O58" t="s">
        <v>8</v>
      </c>
      <c r="P58" s="29">
        <v>1.0009628978848057</v>
      </c>
    </row>
    <row r="59" spans="14:16" x14ac:dyDescent="0.25">
      <c r="O59" t="s">
        <v>20</v>
      </c>
      <c r="P59" s="29">
        <v>1.3265377505838289</v>
      </c>
    </row>
    <row r="60" spans="14:16" x14ac:dyDescent="0.25">
      <c r="O60" t="s">
        <v>16</v>
      </c>
      <c r="P60" s="29">
        <v>6.2591623957128588</v>
      </c>
    </row>
    <row r="61" spans="14:16" x14ac:dyDescent="0.25">
      <c r="O61" t="s">
        <v>18</v>
      </c>
      <c r="P61" s="29">
        <v>2.4691944745439511</v>
      </c>
    </row>
    <row r="62" spans="14:16" x14ac:dyDescent="0.25">
      <c r="O62" t="s">
        <v>6</v>
      </c>
      <c r="P62" s="29">
        <v>0.73459400380852435</v>
      </c>
    </row>
    <row r="63" spans="14:16" x14ac:dyDescent="0.25">
      <c r="O63" t="s">
        <v>4</v>
      </c>
      <c r="P63" s="29">
        <v>1.4207028315151924</v>
      </c>
    </row>
    <row r="64" spans="14:16" x14ac:dyDescent="0.25">
      <c r="N64" t="s">
        <v>633</v>
      </c>
      <c r="P64" s="29">
        <v>1.0856250776341729</v>
      </c>
    </row>
    <row r="65" spans="14:16" x14ac:dyDescent="0.25">
      <c r="N65" t="s">
        <v>307</v>
      </c>
      <c r="O65" t="s">
        <v>58</v>
      </c>
      <c r="P65" s="29">
        <v>1.2821291371606671</v>
      </c>
    </row>
    <row r="66" spans="14:16" x14ac:dyDescent="0.25">
      <c r="O66" t="s">
        <v>13</v>
      </c>
      <c r="P66" s="29">
        <v>0.67054266090013304</v>
      </c>
    </row>
    <row r="67" spans="14:16" x14ac:dyDescent="0.25">
      <c r="O67" t="s">
        <v>8</v>
      </c>
      <c r="P67" s="29">
        <v>1.0857272015616053</v>
      </c>
    </row>
    <row r="68" spans="14:16" x14ac:dyDescent="0.25">
      <c r="O68" t="s">
        <v>20</v>
      </c>
      <c r="P68" s="29">
        <v>0.60395243296895251</v>
      </c>
    </row>
    <row r="69" spans="14:16" x14ac:dyDescent="0.25">
      <c r="O69" t="s">
        <v>16</v>
      </c>
      <c r="P69" s="29">
        <v>0.66131477828199703</v>
      </c>
    </row>
    <row r="70" spans="14:16" x14ac:dyDescent="0.25">
      <c r="O70" t="s">
        <v>18</v>
      </c>
      <c r="P70" s="29">
        <v>0.89142222648803626</v>
      </c>
    </row>
    <row r="71" spans="14:16" x14ac:dyDescent="0.25">
      <c r="O71" t="s">
        <v>6</v>
      </c>
      <c r="P71" s="29">
        <v>1.471844592310475</v>
      </c>
    </row>
    <row r="72" spans="14:16" x14ac:dyDescent="0.25">
      <c r="O72" t="s">
        <v>4</v>
      </c>
      <c r="P72" s="29">
        <v>6.2066620686492238</v>
      </c>
    </row>
    <row r="73" spans="14:16" x14ac:dyDescent="0.25">
      <c r="N73" t="s">
        <v>634</v>
      </c>
      <c r="P73" s="29">
        <v>1.0427990150087869</v>
      </c>
    </row>
    <row r="74" spans="14:16" x14ac:dyDescent="0.25">
      <c r="N74" t="s">
        <v>308</v>
      </c>
      <c r="O74" t="s">
        <v>148</v>
      </c>
      <c r="P74" s="29">
        <v>1.1034594745162121</v>
      </c>
    </row>
    <row r="75" spans="14:16" x14ac:dyDescent="0.25">
      <c r="O75" t="s">
        <v>122</v>
      </c>
      <c r="P75" s="29">
        <v>1.3309455587392549</v>
      </c>
    </row>
    <row r="76" spans="14:16" x14ac:dyDescent="0.25">
      <c r="O76" t="s">
        <v>58</v>
      </c>
      <c r="P76" s="29">
        <v>0.82993279210409765</v>
      </c>
    </row>
    <row r="77" spans="14:16" x14ac:dyDescent="0.25">
      <c r="O77" t="s">
        <v>13</v>
      </c>
      <c r="P77" s="29">
        <v>1.5012072827133076</v>
      </c>
    </row>
    <row r="78" spans="14:16" x14ac:dyDescent="0.25">
      <c r="O78" t="s">
        <v>8</v>
      </c>
      <c r="P78" s="29">
        <v>0.75294626929175001</v>
      </c>
    </row>
    <row r="79" spans="14:16" x14ac:dyDescent="0.25">
      <c r="O79" t="s">
        <v>20</v>
      </c>
      <c r="P79" s="29">
        <v>1.2427173741271602</v>
      </c>
    </row>
    <row r="80" spans="14:16" x14ac:dyDescent="0.25">
      <c r="O80" t="s">
        <v>16</v>
      </c>
      <c r="P80" s="29">
        <v>0.2679659126600536</v>
      </c>
    </row>
    <row r="81" spans="14:16" x14ac:dyDescent="0.25">
      <c r="O81" t="s">
        <v>18</v>
      </c>
      <c r="P81" s="29">
        <v>1.4343015407687554</v>
      </c>
    </row>
    <row r="82" spans="14:16" x14ac:dyDescent="0.25">
      <c r="O82" t="s">
        <v>6</v>
      </c>
      <c r="P82" s="29">
        <v>0.85350842509938918</v>
      </c>
    </row>
    <row r="83" spans="14:16" x14ac:dyDescent="0.25">
      <c r="O83" t="s">
        <v>4</v>
      </c>
      <c r="P83" s="29">
        <v>0.88097398289391216</v>
      </c>
    </row>
    <row r="84" spans="14:16" x14ac:dyDescent="0.25">
      <c r="N84" t="s">
        <v>635</v>
      </c>
      <c r="P84" s="29">
        <v>0.88656928190118389</v>
      </c>
    </row>
    <row r="85" spans="14:16" x14ac:dyDescent="0.25">
      <c r="N85" t="s">
        <v>309</v>
      </c>
      <c r="O85" t="s">
        <v>148</v>
      </c>
      <c r="P85" s="29">
        <v>0.98381648637161512</v>
      </c>
    </row>
    <row r="86" spans="14:16" x14ac:dyDescent="0.25">
      <c r="O86" t="s">
        <v>122</v>
      </c>
      <c r="P86" s="29">
        <v>1.0483870967741935</v>
      </c>
    </row>
    <row r="87" spans="14:16" x14ac:dyDescent="0.25">
      <c r="O87" t="s">
        <v>58</v>
      </c>
      <c r="P87" s="29">
        <v>0.76994301308484414</v>
      </c>
    </row>
    <row r="88" spans="14:16" x14ac:dyDescent="0.25">
      <c r="O88" t="s">
        <v>13</v>
      </c>
      <c r="P88" s="29">
        <v>1.3183604850809205</v>
      </c>
    </row>
    <row r="89" spans="14:16" x14ac:dyDescent="0.25">
      <c r="O89" t="s">
        <v>8</v>
      </c>
      <c r="P89" s="29">
        <v>1.3478507195718674</v>
      </c>
    </row>
    <row r="90" spans="14:16" x14ac:dyDescent="0.25">
      <c r="O90" t="s">
        <v>20</v>
      </c>
      <c r="P90" s="29">
        <v>1.2225817920606012</v>
      </c>
    </row>
    <row r="91" spans="14:16" x14ac:dyDescent="0.25">
      <c r="O91" t="s">
        <v>16</v>
      </c>
      <c r="P91" s="29">
        <v>1.500576737471415</v>
      </c>
    </row>
    <row r="92" spans="14:16" x14ac:dyDescent="0.25">
      <c r="O92" t="s">
        <v>18</v>
      </c>
      <c r="P92" s="29">
        <v>3.9207279248997891</v>
      </c>
    </row>
    <row r="93" spans="14:16" x14ac:dyDescent="0.25">
      <c r="O93" t="s">
        <v>6</v>
      </c>
      <c r="P93" s="29">
        <v>1.7001643485989166</v>
      </c>
    </row>
    <row r="94" spans="14:16" x14ac:dyDescent="0.25">
      <c r="O94" t="s">
        <v>4</v>
      </c>
      <c r="P94" s="29">
        <v>20.033441853630293</v>
      </c>
    </row>
    <row r="95" spans="14:16" x14ac:dyDescent="0.25">
      <c r="N95" t="s">
        <v>636</v>
      </c>
      <c r="P95" s="29">
        <v>1.4372676772613664</v>
      </c>
    </row>
    <row r="96" spans="14:16" x14ac:dyDescent="0.25">
      <c r="N96" t="s">
        <v>310</v>
      </c>
      <c r="O96" t="s">
        <v>148</v>
      </c>
      <c r="P96" s="29">
        <v>3.4053498346850759</v>
      </c>
    </row>
    <row r="97" spans="14:16" x14ac:dyDescent="0.25">
      <c r="O97" t="s">
        <v>13</v>
      </c>
      <c r="P97" s="29">
        <v>0.83127403858058047</v>
      </c>
    </row>
    <row r="98" spans="14:16" x14ac:dyDescent="0.25">
      <c r="O98" t="s">
        <v>8</v>
      </c>
      <c r="P98" s="29">
        <v>0.96350164169261299</v>
      </c>
    </row>
    <row r="99" spans="14:16" x14ac:dyDescent="0.25">
      <c r="O99" t="s">
        <v>20</v>
      </c>
      <c r="P99" s="29">
        <v>0.96834186553554757</v>
      </c>
    </row>
    <row r="100" spans="14:16" x14ac:dyDescent="0.25">
      <c r="O100" t="s">
        <v>16</v>
      </c>
      <c r="P100" s="29">
        <v>0.39584961605109403</v>
      </c>
    </row>
    <row r="101" spans="14:16" x14ac:dyDescent="0.25">
      <c r="O101" t="s">
        <v>18</v>
      </c>
      <c r="P101" s="29">
        <v>1.3903157356453422</v>
      </c>
    </row>
    <row r="102" spans="14:16" x14ac:dyDescent="0.25">
      <c r="O102" t="s">
        <v>6</v>
      </c>
      <c r="P102" s="29">
        <v>0.55630517039900917</v>
      </c>
    </row>
    <row r="103" spans="14:16" x14ac:dyDescent="0.25">
      <c r="O103" t="s">
        <v>4</v>
      </c>
      <c r="P103" s="29">
        <v>2.1494905248005609</v>
      </c>
    </row>
    <row r="104" spans="14:16" x14ac:dyDescent="0.25">
      <c r="N104" t="s">
        <v>637</v>
      </c>
      <c r="P104" s="29">
        <v>0.87586727185680846</v>
      </c>
    </row>
    <row r="105" spans="14:16" x14ac:dyDescent="0.25">
      <c r="N105" t="s">
        <v>311</v>
      </c>
      <c r="O105" t="s">
        <v>58</v>
      </c>
      <c r="P105" s="29">
        <v>3.0074719800747207</v>
      </c>
    </row>
    <row r="106" spans="14:16" x14ac:dyDescent="0.25">
      <c r="O106" t="s">
        <v>13</v>
      </c>
      <c r="P106" s="29">
        <v>7.3331142427214031</v>
      </c>
    </row>
    <row r="107" spans="14:16" x14ac:dyDescent="0.25">
      <c r="O107" t="s">
        <v>8</v>
      </c>
      <c r="P107" s="29">
        <v>1.0526134090124355</v>
      </c>
    </row>
    <row r="108" spans="14:16" x14ac:dyDescent="0.25">
      <c r="O108" t="s">
        <v>20</v>
      </c>
      <c r="P108" s="29">
        <v>0.63226600937258559</v>
      </c>
    </row>
    <row r="109" spans="14:16" x14ac:dyDescent="0.25">
      <c r="O109" t="s">
        <v>16</v>
      </c>
      <c r="P109" s="29">
        <v>0.32812035175319515</v>
      </c>
    </row>
    <row r="110" spans="14:16" x14ac:dyDescent="0.25">
      <c r="O110" t="s">
        <v>18</v>
      </c>
      <c r="P110" s="29">
        <v>2.6986890846396734</v>
      </c>
    </row>
    <row r="111" spans="14:16" x14ac:dyDescent="0.25">
      <c r="O111" t="s">
        <v>6</v>
      </c>
      <c r="P111" s="29">
        <v>1.2965643140992578</v>
      </c>
    </row>
    <row r="112" spans="14:16" x14ac:dyDescent="0.25">
      <c r="O112" t="s">
        <v>4</v>
      </c>
      <c r="P112" s="29">
        <v>0.46985151976308964</v>
      </c>
    </row>
    <row r="113" spans="13:16" x14ac:dyDescent="0.25">
      <c r="N113" t="s">
        <v>638</v>
      </c>
      <c r="P113" s="29">
        <v>1.1251986699318191</v>
      </c>
    </row>
    <row r="114" spans="13:16" x14ac:dyDescent="0.25">
      <c r="N114" t="s">
        <v>312</v>
      </c>
      <c r="O114" t="s">
        <v>148</v>
      </c>
      <c r="P114" s="29">
        <v>1.0452322738386308</v>
      </c>
    </row>
    <row r="115" spans="13:16" x14ac:dyDescent="0.25">
      <c r="O115" t="s">
        <v>58</v>
      </c>
      <c r="P115" s="29">
        <v>5.7712744898006214</v>
      </c>
    </row>
    <row r="116" spans="13:16" x14ac:dyDescent="0.25">
      <c r="O116" t="s">
        <v>13</v>
      </c>
      <c r="P116" s="29">
        <v>0.71779973529605468</v>
      </c>
    </row>
    <row r="117" spans="13:16" x14ac:dyDescent="0.25">
      <c r="O117" t="s">
        <v>8</v>
      </c>
      <c r="P117" s="29">
        <v>0.98234616261330743</v>
      </c>
    </row>
    <row r="118" spans="13:16" x14ac:dyDescent="0.25">
      <c r="O118" t="s">
        <v>20</v>
      </c>
      <c r="P118" s="29">
        <v>0.6393371430755187</v>
      </c>
    </row>
    <row r="119" spans="13:16" x14ac:dyDescent="0.25">
      <c r="O119" t="s">
        <v>16</v>
      </c>
      <c r="P119" s="29">
        <v>7.5853920941320361</v>
      </c>
    </row>
    <row r="120" spans="13:16" x14ac:dyDescent="0.25">
      <c r="O120" t="s">
        <v>18</v>
      </c>
      <c r="P120" s="29">
        <v>0.65286507083438683</v>
      </c>
    </row>
    <row r="121" spans="13:16" x14ac:dyDescent="0.25">
      <c r="O121" t="s">
        <v>6</v>
      </c>
      <c r="P121" s="29">
        <v>0.42620811512434936</v>
      </c>
    </row>
    <row r="122" spans="13:16" x14ac:dyDescent="0.25">
      <c r="O122" t="s">
        <v>4</v>
      </c>
      <c r="P122" s="29">
        <v>0.78709845130106371</v>
      </c>
    </row>
    <row r="123" spans="13:16" x14ac:dyDescent="0.25">
      <c r="N123" t="s">
        <v>639</v>
      </c>
      <c r="P123" s="29">
        <v>0.77717614529876866</v>
      </c>
    </row>
    <row r="124" spans="13:16" x14ac:dyDescent="0.25">
      <c r="M124" t="s">
        <v>641</v>
      </c>
      <c r="P124" s="29">
        <v>1.0463323092485284</v>
      </c>
    </row>
    <row r="125" spans="13:16" x14ac:dyDescent="0.25">
      <c r="M125">
        <v>2025</v>
      </c>
      <c r="N125" t="s">
        <v>256</v>
      </c>
      <c r="O125" t="s">
        <v>148</v>
      </c>
      <c r="P125" s="29">
        <v>1.1561394269927554</v>
      </c>
    </row>
    <row r="126" spans="13:16" x14ac:dyDescent="0.25">
      <c r="O126" t="s">
        <v>122</v>
      </c>
      <c r="P126" s="29">
        <v>2.1557632398753892</v>
      </c>
    </row>
    <row r="127" spans="13:16" x14ac:dyDescent="0.25">
      <c r="O127" t="s">
        <v>58</v>
      </c>
      <c r="P127" s="29">
        <v>0.69110291607539898</v>
      </c>
    </row>
    <row r="128" spans="13:16" x14ac:dyDescent="0.25">
      <c r="O128" t="s">
        <v>13</v>
      </c>
      <c r="P128" s="29">
        <v>0.83765033357879526</v>
      </c>
    </row>
    <row r="129" spans="14:16" x14ac:dyDescent="0.25">
      <c r="O129" t="s">
        <v>8</v>
      </c>
      <c r="P129" s="29">
        <v>1.3878180576639145</v>
      </c>
    </row>
    <row r="130" spans="14:16" x14ac:dyDescent="0.25">
      <c r="O130" t="s">
        <v>20</v>
      </c>
      <c r="P130" s="29">
        <v>1.5640356052481998</v>
      </c>
    </row>
    <row r="131" spans="14:16" x14ac:dyDescent="0.25">
      <c r="O131" t="s">
        <v>16</v>
      </c>
      <c r="P131" s="29">
        <v>1.9947007355142217</v>
      </c>
    </row>
    <row r="132" spans="14:16" x14ac:dyDescent="0.25">
      <c r="O132" t="s">
        <v>18</v>
      </c>
      <c r="P132" s="29">
        <v>0.80935318482310015</v>
      </c>
    </row>
    <row r="133" spans="14:16" x14ac:dyDescent="0.25">
      <c r="O133" t="s">
        <v>6</v>
      </c>
      <c r="P133" s="29">
        <v>1.0111208223079886</v>
      </c>
    </row>
    <row r="134" spans="14:16" x14ac:dyDescent="0.25">
      <c r="O134" t="s">
        <v>4</v>
      </c>
      <c r="P134" s="29">
        <v>1.4217731615166738</v>
      </c>
    </row>
    <row r="135" spans="14:16" x14ac:dyDescent="0.25">
      <c r="N135" t="s">
        <v>628</v>
      </c>
      <c r="P135" s="29">
        <v>1.0894605750520274</v>
      </c>
    </row>
    <row r="136" spans="14:16" x14ac:dyDescent="0.25">
      <c r="N136" t="s">
        <v>257</v>
      </c>
      <c r="O136" t="s">
        <v>148</v>
      </c>
      <c r="P136" s="29">
        <v>0.66944138413577803</v>
      </c>
    </row>
    <row r="137" spans="14:16" x14ac:dyDescent="0.25">
      <c r="O137" t="s">
        <v>58</v>
      </c>
      <c r="P137" s="29">
        <v>1.1677285877472545</v>
      </c>
    </row>
    <row r="138" spans="14:16" x14ac:dyDescent="0.25">
      <c r="O138" t="s">
        <v>13</v>
      </c>
      <c r="P138" s="29">
        <v>1.0931681692593076</v>
      </c>
    </row>
    <row r="139" spans="14:16" x14ac:dyDescent="0.25">
      <c r="O139" t="s">
        <v>8</v>
      </c>
      <c r="P139" s="29">
        <v>0.97649890831626174</v>
      </c>
    </row>
    <row r="140" spans="14:16" x14ac:dyDescent="0.25">
      <c r="O140" t="s">
        <v>20</v>
      </c>
      <c r="P140" s="29">
        <v>1.523179433533083</v>
      </c>
    </row>
    <row r="141" spans="14:16" x14ac:dyDescent="0.25">
      <c r="O141" t="s">
        <v>16</v>
      </c>
      <c r="P141" s="29">
        <v>1.0937739557969399</v>
      </c>
    </row>
    <row r="142" spans="14:16" x14ac:dyDescent="0.25">
      <c r="O142" t="s">
        <v>18</v>
      </c>
      <c r="P142" s="29">
        <v>1.0277012972633728</v>
      </c>
    </row>
    <row r="143" spans="14:16" x14ac:dyDescent="0.25">
      <c r="O143" t="s">
        <v>6</v>
      </c>
      <c r="P143" s="29">
        <v>1.2300695615461048</v>
      </c>
    </row>
    <row r="144" spans="14:16" x14ac:dyDescent="0.25">
      <c r="O144" t="s">
        <v>4</v>
      </c>
      <c r="P144" s="29">
        <v>1.2188707745437717</v>
      </c>
    </row>
    <row r="145" spans="13:16" x14ac:dyDescent="0.25">
      <c r="N145" t="s">
        <v>629</v>
      </c>
      <c r="P145" s="29">
        <v>1.0980065471886631</v>
      </c>
    </row>
    <row r="146" spans="13:16" x14ac:dyDescent="0.25">
      <c r="N146" t="s">
        <v>258</v>
      </c>
      <c r="O146" t="s">
        <v>148</v>
      </c>
      <c r="P146" s="29">
        <v>0.65734205449788374</v>
      </c>
    </row>
    <row r="147" spans="13:16" x14ac:dyDescent="0.25">
      <c r="O147" t="s">
        <v>58</v>
      </c>
      <c r="P147" s="29">
        <v>1.7878360525108863</v>
      </c>
    </row>
    <row r="148" spans="13:16" x14ac:dyDescent="0.25">
      <c r="O148" t="s">
        <v>13</v>
      </c>
      <c r="P148" s="29">
        <v>1.3998373445814787</v>
      </c>
    </row>
    <row r="149" spans="13:16" x14ac:dyDescent="0.25">
      <c r="O149" t="s">
        <v>8</v>
      </c>
      <c r="P149" s="29">
        <v>1.082012911399161</v>
      </c>
    </row>
    <row r="150" spans="13:16" x14ac:dyDescent="0.25">
      <c r="O150" t="s">
        <v>20</v>
      </c>
      <c r="P150" s="29">
        <v>1.6608850053876671</v>
      </c>
    </row>
    <row r="151" spans="13:16" x14ac:dyDescent="0.25">
      <c r="O151" t="s">
        <v>16</v>
      </c>
      <c r="P151" s="29">
        <v>1.4477652398443781</v>
      </c>
    </row>
    <row r="152" spans="13:16" x14ac:dyDescent="0.25">
      <c r="O152" t="s">
        <v>18</v>
      </c>
      <c r="P152" s="29">
        <v>0.66169257881055588</v>
      </c>
    </row>
    <row r="153" spans="13:16" x14ac:dyDescent="0.25">
      <c r="O153" t="s">
        <v>6</v>
      </c>
      <c r="P153" s="29">
        <v>1.0723595126637939</v>
      </c>
    </row>
    <row r="154" spans="13:16" x14ac:dyDescent="0.25">
      <c r="O154" t="s">
        <v>4</v>
      </c>
      <c r="P154" s="29">
        <v>0.86859683121829812</v>
      </c>
    </row>
    <row r="155" spans="13:16" x14ac:dyDescent="0.25">
      <c r="N155" t="s">
        <v>630</v>
      </c>
      <c r="P155" s="29">
        <v>1.0862562933627509</v>
      </c>
    </row>
    <row r="156" spans="13:16" x14ac:dyDescent="0.25">
      <c r="M156" t="s">
        <v>642</v>
      </c>
      <c r="P156" s="29">
        <v>1.0912969839369471</v>
      </c>
    </row>
    <row r="157" spans="13:16" x14ac:dyDescent="0.25">
      <c r="M157" t="s">
        <v>619</v>
      </c>
      <c r="P157" s="29">
        <v>1.067934585239031</v>
      </c>
    </row>
  </sheetData>
  <conditionalFormatting pivot="1" sqref="C4:D21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{1ACD26AE-DF5B-488F-A5AA-1DE3F152C334}</x14:id>
        </ext>
      </extLst>
    </cfRule>
  </conditionalFormatting>
  <conditionalFormatting pivot="1" sqref="D4:D21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 pivot="1">
          <x14:cfRule type="dataBar" id="{1ACD26AE-DF5B-488F-A5AA-1DE3F152C33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C4:D21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85AB-2B2B-4B32-88C4-E5B92491F39F}">
  <dimension ref="A1:S21691"/>
  <sheetViews>
    <sheetView zoomScale="90" zoomScaleNormal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2" sqref="D2"/>
    </sheetView>
  </sheetViews>
  <sheetFormatPr baseColWidth="10" defaultRowHeight="12" x14ac:dyDescent="0.2"/>
  <cols>
    <col min="1" max="1" width="21.140625" style="33" bestFit="1" customWidth="1"/>
    <col min="2" max="2" width="37.5703125" style="33" bestFit="1" customWidth="1"/>
    <col min="3" max="3" width="21.28515625" style="33" bestFit="1" customWidth="1"/>
    <col min="4" max="4" width="14" style="33" bestFit="1" customWidth="1"/>
    <col min="5" max="5" width="13" style="34" bestFit="1" customWidth="1"/>
    <col min="6" max="6" width="16.85546875" style="35" bestFit="1" customWidth="1"/>
    <col min="7" max="7" width="13.5703125" style="34" bestFit="1" customWidth="1"/>
    <col min="8" max="8" width="9.140625" style="33" bestFit="1" customWidth="1"/>
    <col min="9" max="9" width="9.28515625" style="33" bestFit="1" customWidth="1"/>
    <col min="10" max="10" width="17.42578125" style="33" bestFit="1" customWidth="1"/>
    <col min="11" max="11" width="18.28515625" style="35" bestFit="1" customWidth="1"/>
    <col min="12" max="12" width="21.85546875" style="33" bestFit="1" customWidth="1"/>
    <col min="13" max="13" width="17.28515625" style="33" bestFit="1" customWidth="1"/>
    <col min="14" max="14" width="12.7109375" style="33" bestFit="1" customWidth="1"/>
    <col min="15" max="15" width="14.5703125" style="36" bestFit="1" customWidth="1"/>
    <col min="16" max="16" width="13.42578125" style="36" bestFit="1" customWidth="1"/>
    <col min="17" max="17" width="26.140625" style="33" bestFit="1" customWidth="1"/>
    <col min="18" max="18" width="11.42578125" style="33"/>
    <col min="19" max="19" width="14.5703125" style="33" bestFit="1" customWidth="1"/>
    <col min="20" max="16384" width="11.42578125" style="33"/>
  </cols>
  <sheetData>
    <row r="1" spans="1:19" s="2" customFormat="1" ht="24" x14ac:dyDescent="0.25">
      <c r="A1" s="2" t="s">
        <v>0</v>
      </c>
      <c r="B1" s="2" t="s">
        <v>322</v>
      </c>
      <c r="C1" s="2" t="s">
        <v>602</v>
      </c>
      <c r="D1" s="2" t="s">
        <v>1</v>
      </c>
      <c r="E1" s="10" t="s">
        <v>313</v>
      </c>
      <c r="F1" s="4" t="s">
        <v>255</v>
      </c>
      <c r="G1" s="17" t="s">
        <v>314</v>
      </c>
      <c r="H1" s="2" t="s">
        <v>603</v>
      </c>
      <c r="I1" s="2" t="s">
        <v>303</v>
      </c>
      <c r="J1" s="2" t="s">
        <v>604</v>
      </c>
      <c r="K1" s="4" t="s">
        <v>616</v>
      </c>
      <c r="L1" s="18" t="s">
        <v>617</v>
      </c>
      <c r="M1" s="32" t="s">
        <v>605</v>
      </c>
      <c r="N1" s="18" t="s">
        <v>316</v>
      </c>
      <c r="O1" s="18" t="s">
        <v>606</v>
      </c>
      <c r="P1" s="18" t="s">
        <v>618</v>
      </c>
      <c r="Q1" s="18" t="s">
        <v>607</v>
      </c>
    </row>
    <row r="2" spans="1:19" s="1" customFormat="1" x14ac:dyDescent="0.2">
      <c r="A2" s="1">
        <v>1004</v>
      </c>
      <c r="B2" s="1" t="s">
        <v>324</v>
      </c>
      <c r="C2" s="1" t="s">
        <v>148</v>
      </c>
      <c r="D2" s="1" t="s">
        <v>3</v>
      </c>
      <c r="E2" s="11">
        <v>289</v>
      </c>
      <c r="F2" s="3">
        <v>2.86</v>
      </c>
      <c r="G2" s="11">
        <f>Tabla1[[#This Row],[Stock en unidades]]*Tabla1[[#This Row],[Costo unitario]]</f>
        <v>826.54</v>
      </c>
      <c r="H2" s="1">
        <v>2024</v>
      </c>
      <c r="I2" s="1" t="s">
        <v>304</v>
      </c>
      <c r="J2" s="1">
        <v>135</v>
      </c>
      <c r="K2" s="3">
        <v>656.37</v>
      </c>
      <c r="L2" s="12">
        <f>Tabla1[[#This Row],[Venta prom 12 meses en UN]]*Tabla1[[#This Row],[Costo unitario]]</f>
        <v>386.09999999999997</v>
      </c>
      <c r="M2" s="30">
        <f>IFERROR(Tabla1[[#This Row],[Stock en unidades]]/Tabla1[[#This Row],[Venta prom 12 meses en UN]],0)</f>
        <v>2.1407407407407408</v>
      </c>
      <c r="N2" s="12">
        <f>IFERROR(12/Tabla1[[#This Row],[Meses de stock]],0)</f>
        <v>5.6055363321799305</v>
      </c>
      <c r="O2" s="5" t="str">
        <f>VLOOKUP(Tabla1[[#This Row],[Código del producto]],'ABC Ventas'!$A:$E,5,0)</f>
        <v>C</v>
      </c>
      <c r="P2" s="5" t="str">
        <f>VLOOKUP(Tabla1[[#This Row],[Código del producto]],'ABC Stock'!$A:$E,5,0)</f>
        <v>B</v>
      </c>
      <c r="Q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" spans="1:19" s="1" customFormat="1" x14ac:dyDescent="0.2">
      <c r="A3" s="1">
        <v>1011</v>
      </c>
      <c r="B3" s="1" t="s">
        <v>65</v>
      </c>
      <c r="C3" s="1" t="s">
        <v>58</v>
      </c>
      <c r="D3" s="1" t="s">
        <v>3</v>
      </c>
      <c r="E3" s="11">
        <v>37</v>
      </c>
      <c r="F3" s="3">
        <v>4.28</v>
      </c>
      <c r="G3" s="11">
        <f>Tabla1[[#This Row],[Stock en unidades]]*Tabla1[[#This Row],[Costo unitario]]</f>
        <v>158.36000000000001</v>
      </c>
      <c r="H3" s="1">
        <v>2024</v>
      </c>
      <c r="I3" s="1" t="s">
        <v>304</v>
      </c>
      <c r="J3" s="1">
        <v>71</v>
      </c>
      <c r="K3" s="3">
        <v>534.8288</v>
      </c>
      <c r="L3" s="12">
        <f>Tabla1[[#This Row],[Venta prom 12 meses en UN]]*Tabla1[[#This Row],[Costo unitario]]</f>
        <v>303.88</v>
      </c>
      <c r="M3" s="30">
        <f>IFERROR(Tabla1[[#This Row],[Stock en unidades]]/Tabla1[[#This Row],[Venta prom 12 meses en UN]],0)</f>
        <v>0.52112676056338025</v>
      </c>
      <c r="N3" s="12">
        <f>IFERROR(12/Tabla1[[#This Row],[Meses de stock]],0)</f>
        <v>23.027027027027028</v>
      </c>
      <c r="O3" s="5" t="str">
        <f>VLOOKUP(Tabla1[[#This Row],[Código del producto]],'ABC Ventas'!$A:$E,5,0)</f>
        <v>C</v>
      </c>
      <c r="P3" s="5" t="str">
        <f>VLOOKUP(Tabla1[[#This Row],[Código del producto]],'ABC Stock'!$A:$E,5,0)</f>
        <v>B</v>
      </c>
      <c r="Q3" s="1" t="str">
        <f>IF(AND(Tabla1[[#This Row],[Venta prom 12 meses en UN]]=0,Tabla1[[#This Row],[Stock en unidades]]&gt;0),Tabla!$H$5,VLOOKUP(Tabla1[[#This Row],[Meses de stock]],Tabla!$F$6:$H$9,3,1))</f>
        <v>2. Menor a 3 meses</v>
      </c>
      <c r="S3" s="1" t="s">
        <v>623</v>
      </c>
    </row>
    <row r="4" spans="1:19" s="1" customFormat="1" x14ac:dyDescent="0.2">
      <c r="A4" s="1">
        <v>1011</v>
      </c>
      <c r="B4" s="1" t="s">
        <v>65</v>
      </c>
      <c r="C4" s="1" t="s">
        <v>58</v>
      </c>
      <c r="D4" s="1" t="s">
        <v>3</v>
      </c>
      <c r="E4" s="11">
        <v>415</v>
      </c>
      <c r="F4" s="3">
        <v>6.45</v>
      </c>
      <c r="G4" s="11">
        <f>Tabla1[[#This Row],[Stock en unidades]]*Tabla1[[#This Row],[Costo unitario]]</f>
        <v>2676.75</v>
      </c>
      <c r="H4" s="1">
        <v>2024</v>
      </c>
      <c r="I4" s="1" t="s">
        <v>304</v>
      </c>
      <c r="J4" s="1">
        <v>24.4</v>
      </c>
      <c r="K4" s="3">
        <v>283.28399999999999</v>
      </c>
      <c r="L4" s="12">
        <f>Tabla1[[#This Row],[Venta prom 12 meses en UN]]*Tabla1[[#This Row],[Costo unitario]]</f>
        <v>157.38</v>
      </c>
      <c r="M4" s="30">
        <f>IFERROR(Tabla1[[#This Row],[Stock en unidades]]/Tabla1[[#This Row],[Venta prom 12 meses en UN]],0)</f>
        <v>17.008196721311478</v>
      </c>
      <c r="N4" s="12">
        <f>IFERROR(12/Tabla1[[#This Row],[Meses de stock]],0)</f>
        <v>0.70554216867469866</v>
      </c>
      <c r="O4" s="5" t="str">
        <f>VLOOKUP(Tabla1[[#This Row],[Código del producto]],'ABC Ventas'!$A:$E,5,0)</f>
        <v>C</v>
      </c>
      <c r="P4" s="5" t="str">
        <f>VLOOKUP(Tabla1[[#This Row],[Código del producto]],'ABC Stock'!$A:$E,5,0)</f>
        <v>B</v>
      </c>
      <c r="Q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" spans="1:19" s="1" customFormat="1" x14ac:dyDescent="0.2">
      <c r="A5" s="1">
        <v>1012</v>
      </c>
      <c r="B5" s="1" t="s">
        <v>297</v>
      </c>
      <c r="C5" s="1" t="s">
        <v>58</v>
      </c>
      <c r="D5" s="1" t="s">
        <v>3</v>
      </c>
      <c r="E5" s="11">
        <v>0</v>
      </c>
      <c r="F5" s="3">
        <v>3.66</v>
      </c>
      <c r="G5" s="11">
        <f>Tabla1[[#This Row],[Stock en unidades]]*Tabla1[[#This Row],[Costo unitario]]</f>
        <v>0</v>
      </c>
      <c r="H5" s="1">
        <v>2024</v>
      </c>
      <c r="I5" s="1" t="s">
        <v>304</v>
      </c>
      <c r="J5" s="1">
        <v>147</v>
      </c>
      <c r="K5" s="3">
        <v>1006.0973999999999</v>
      </c>
      <c r="L5" s="12">
        <f>Tabla1[[#This Row],[Venta prom 12 meses en UN]]*Tabla1[[#This Row],[Costo unitario]]</f>
        <v>538.02</v>
      </c>
      <c r="M5" s="30">
        <f>IFERROR(Tabla1[[#This Row],[Stock en unidades]]/Tabla1[[#This Row],[Venta prom 12 meses en UN]],0)</f>
        <v>0</v>
      </c>
      <c r="N5" s="12">
        <f>IFERROR(12/Tabla1[[#This Row],[Meses de stock]],0)</f>
        <v>0</v>
      </c>
      <c r="O5" s="5" t="str">
        <f>VLOOKUP(Tabla1[[#This Row],[Código del producto]],'ABC Ventas'!$A:$E,5,0)</f>
        <v>C</v>
      </c>
      <c r="P5" s="5" t="str">
        <f>VLOOKUP(Tabla1[[#This Row],[Código del producto]],'ABC Stock'!$A:$E,5,0)</f>
        <v>C</v>
      </c>
      <c r="Q5" s="1" t="str">
        <f>IF(AND(Tabla1[[#This Row],[Venta prom 12 meses en UN]]=0,Tabla1[[#This Row],[Stock en unidades]]&gt;0),Tabla!$H$5,VLOOKUP(Tabla1[[#This Row],[Meses de stock]],Tabla!$F$6:$H$9,3,1))</f>
        <v>2. Menor a 3 meses</v>
      </c>
      <c r="S5" s="1" t="s">
        <v>624</v>
      </c>
    </row>
    <row r="6" spans="1:19" s="1" customFormat="1" x14ac:dyDescent="0.2">
      <c r="A6" s="1">
        <v>1018</v>
      </c>
      <c r="B6" s="1" t="s">
        <v>330</v>
      </c>
      <c r="C6" s="1" t="s">
        <v>58</v>
      </c>
      <c r="D6" s="1" t="s">
        <v>3</v>
      </c>
      <c r="E6" s="11">
        <v>160</v>
      </c>
      <c r="F6" s="3">
        <v>6.62</v>
      </c>
      <c r="G6" s="11">
        <f>Tabla1[[#This Row],[Stock en unidades]]*Tabla1[[#This Row],[Costo unitario]]</f>
        <v>1059.2</v>
      </c>
      <c r="H6" s="1">
        <v>2024</v>
      </c>
      <c r="I6" s="1" t="s">
        <v>304</v>
      </c>
      <c r="J6" s="1">
        <v>32</v>
      </c>
      <c r="K6" s="3">
        <v>398.25919999999996</v>
      </c>
      <c r="L6" s="12">
        <f>Tabla1[[#This Row],[Venta prom 12 meses en UN]]*Tabla1[[#This Row],[Costo unitario]]</f>
        <v>211.84</v>
      </c>
      <c r="M6" s="30">
        <f>IFERROR(Tabla1[[#This Row],[Stock en unidades]]/Tabla1[[#This Row],[Venta prom 12 meses en UN]],0)</f>
        <v>5</v>
      </c>
      <c r="N6" s="12">
        <f>IFERROR(12/Tabla1[[#This Row],[Meses de stock]],0)</f>
        <v>2.4</v>
      </c>
      <c r="O6" s="5" t="str">
        <f>VLOOKUP(Tabla1[[#This Row],[Código del producto]],'ABC Ventas'!$A:$E,5,0)</f>
        <v>C</v>
      </c>
      <c r="P6" s="5" t="str">
        <f>VLOOKUP(Tabla1[[#This Row],[Código del producto]],'ABC Stock'!$A:$E,5,0)</f>
        <v>B</v>
      </c>
      <c r="Q6" s="1" t="str">
        <f>IF(AND(Tabla1[[#This Row],[Venta prom 12 meses en UN]]=0,Tabla1[[#This Row],[Stock en unidades]]&gt;0),Tabla!$H$5,VLOOKUP(Tabla1[[#This Row],[Meses de stock]],Tabla!$F$6:$H$9,3,1))</f>
        <v>3. Entre 3 y 6 meses</v>
      </c>
      <c r="S6" s="1" t="s">
        <v>625</v>
      </c>
    </row>
    <row r="7" spans="1:19" s="1" customFormat="1" x14ac:dyDescent="0.2">
      <c r="A7" s="1">
        <v>1018</v>
      </c>
      <c r="B7" s="1" t="s">
        <v>330</v>
      </c>
      <c r="C7" s="1" t="s">
        <v>58</v>
      </c>
      <c r="D7" s="1" t="s">
        <v>3</v>
      </c>
      <c r="E7" s="11">
        <v>579</v>
      </c>
      <c r="F7" s="3">
        <v>3.48</v>
      </c>
      <c r="G7" s="11">
        <f>Tabla1[[#This Row],[Stock en unidades]]*Tabla1[[#This Row],[Costo unitario]]</f>
        <v>2014.92</v>
      </c>
      <c r="H7" s="1">
        <v>2024</v>
      </c>
      <c r="I7" s="1" t="s">
        <v>304</v>
      </c>
      <c r="J7" s="1">
        <v>72.3</v>
      </c>
      <c r="K7" s="3">
        <v>367.34183999999999</v>
      </c>
      <c r="L7" s="12">
        <f>Tabla1[[#This Row],[Venta prom 12 meses en UN]]*Tabla1[[#This Row],[Costo unitario]]</f>
        <v>251.60399999999998</v>
      </c>
      <c r="M7" s="30">
        <f>IFERROR(Tabla1[[#This Row],[Stock en unidades]]/Tabla1[[#This Row],[Venta prom 12 meses en UN]],0)</f>
        <v>8.008298755186722</v>
      </c>
      <c r="N7" s="12">
        <f>IFERROR(12/Tabla1[[#This Row],[Meses de stock]],0)</f>
        <v>1.4984455958549223</v>
      </c>
      <c r="O7" s="5" t="str">
        <f>VLOOKUP(Tabla1[[#This Row],[Código del producto]],'ABC Ventas'!$A:$E,5,0)</f>
        <v>C</v>
      </c>
      <c r="P7" s="5" t="str">
        <f>VLOOKUP(Tabla1[[#This Row],[Código del producto]],'ABC Stock'!$A:$E,5,0)</f>
        <v>B</v>
      </c>
      <c r="Q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" spans="1:19" s="1" customFormat="1" x14ac:dyDescent="0.2">
      <c r="A8" s="1">
        <v>1028</v>
      </c>
      <c r="B8" s="1" t="s">
        <v>166</v>
      </c>
      <c r="C8" s="1" t="s">
        <v>13</v>
      </c>
      <c r="D8" s="1" t="s">
        <v>3</v>
      </c>
      <c r="E8" s="11">
        <v>163</v>
      </c>
      <c r="F8" s="3">
        <v>3.51</v>
      </c>
      <c r="G8" s="11">
        <f>Tabla1[[#This Row],[Stock en unidades]]*Tabla1[[#This Row],[Costo unitario]]</f>
        <v>572.13</v>
      </c>
      <c r="H8" s="1">
        <v>2024</v>
      </c>
      <c r="I8" s="1" t="s">
        <v>304</v>
      </c>
      <c r="J8" s="1">
        <v>81.2</v>
      </c>
      <c r="K8" s="3">
        <v>373.36572000000001</v>
      </c>
      <c r="L8" s="12">
        <f>Tabla1[[#This Row],[Venta prom 12 meses en UN]]*Tabla1[[#This Row],[Costo unitario]]</f>
        <v>285.012</v>
      </c>
      <c r="M8" s="30">
        <f>IFERROR(Tabla1[[#This Row],[Stock en unidades]]/Tabla1[[#This Row],[Venta prom 12 meses en UN]],0)</f>
        <v>2.0073891625615761</v>
      </c>
      <c r="N8" s="12">
        <f>IFERROR(12/Tabla1[[#This Row],[Meses de stock]],0)</f>
        <v>5.9779141104294489</v>
      </c>
      <c r="O8" s="5" t="str">
        <f>VLOOKUP(Tabla1[[#This Row],[Código del producto]],'ABC Ventas'!$A:$E,5,0)</f>
        <v>C</v>
      </c>
      <c r="P8" s="5" t="str">
        <f>VLOOKUP(Tabla1[[#This Row],[Código del producto]],'ABC Stock'!$A:$E,5,0)</f>
        <v>B</v>
      </c>
      <c r="Q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" spans="1:19" s="1" customFormat="1" x14ac:dyDescent="0.2">
      <c r="A9" s="1">
        <v>1029</v>
      </c>
      <c r="B9" s="1" t="s">
        <v>333</v>
      </c>
      <c r="C9" s="1" t="s">
        <v>13</v>
      </c>
      <c r="D9" s="1" t="s">
        <v>3</v>
      </c>
      <c r="E9" s="11">
        <v>223</v>
      </c>
      <c r="F9" s="3">
        <v>74</v>
      </c>
      <c r="G9" s="11">
        <f>Tabla1[[#This Row],[Stock en unidades]]*Tabla1[[#This Row],[Costo unitario]]</f>
        <v>16502</v>
      </c>
      <c r="H9" s="1">
        <v>2024</v>
      </c>
      <c r="I9" s="1" t="s">
        <v>304</v>
      </c>
      <c r="J9" s="1">
        <v>729</v>
      </c>
      <c r="K9" s="3">
        <v>91168.74</v>
      </c>
      <c r="L9" s="12">
        <f>Tabla1[[#This Row],[Venta prom 12 meses en UN]]*Tabla1[[#This Row],[Costo unitario]]</f>
        <v>53946</v>
      </c>
      <c r="M9" s="30">
        <f>IFERROR(Tabla1[[#This Row],[Stock en unidades]]/Tabla1[[#This Row],[Venta prom 12 meses en UN]],0)</f>
        <v>0.30589849108367628</v>
      </c>
      <c r="N9" s="12">
        <f>IFERROR(12/Tabla1[[#This Row],[Meses de stock]],0)</f>
        <v>39.228699551569505</v>
      </c>
      <c r="O9" s="5" t="str">
        <f>VLOOKUP(Tabla1[[#This Row],[Código del producto]],'ABC Ventas'!$A:$E,5,0)</f>
        <v>A</v>
      </c>
      <c r="P9" s="5" t="str">
        <f>VLOOKUP(Tabla1[[#This Row],[Código del producto]],'ABC Stock'!$A:$E,5,0)</f>
        <v>A</v>
      </c>
      <c r="Q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" spans="1:19" s="1" customFormat="1" x14ac:dyDescent="0.2">
      <c r="A10" s="1">
        <v>1031</v>
      </c>
      <c r="B10" s="1" t="s">
        <v>114</v>
      </c>
      <c r="C10" s="1" t="s">
        <v>13</v>
      </c>
      <c r="D10" s="1" t="s">
        <v>3</v>
      </c>
      <c r="E10" s="11">
        <v>87</v>
      </c>
      <c r="F10" s="3">
        <v>4.79</v>
      </c>
      <c r="G10" s="11">
        <f>Tabla1[[#This Row],[Stock en unidades]]*Tabla1[[#This Row],[Costo unitario]]</f>
        <v>416.73</v>
      </c>
      <c r="H10" s="1">
        <v>2024</v>
      </c>
      <c r="I10" s="1" t="s">
        <v>304</v>
      </c>
      <c r="J10" s="1">
        <v>111</v>
      </c>
      <c r="K10" s="3">
        <v>638.02800000000002</v>
      </c>
      <c r="L10" s="12">
        <f>Tabla1[[#This Row],[Venta prom 12 meses en UN]]*Tabla1[[#This Row],[Costo unitario]]</f>
        <v>531.69000000000005</v>
      </c>
      <c r="M10" s="30">
        <f>IFERROR(Tabla1[[#This Row],[Stock en unidades]]/Tabla1[[#This Row],[Venta prom 12 meses en UN]],0)</f>
        <v>0.78378378378378377</v>
      </c>
      <c r="N10" s="12">
        <f>IFERROR(12/Tabla1[[#This Row],[Meses de stock]],0)</f>
        <v>15.310344827586206</v>
      </c>
      <c r="O10" s="5" t="str">
        <f>VLOOKUP(Tabla1[[#This Row],[Código del producto]],'ABC Ventas'!$A:$E,5,0)</f>
        <v>C</v>
      </c>
      <c r="P10" s="5" t="str">
        <f>VLOOKUP(Tabla1[[#This Row],[Código del producto]],'ABC Stock'!$A:$E,5,0)</f>
        <v>B</v>
      </c>
      <c r="Q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" spans="1:19" s="1" customFormat="1" x14ac:dyDescent="0.2">
      <c r="A11" s="1">
        <v>1031</v>
      </c>
      <c r="B11" s="1" t="s">
        <v>114</v>
      </c>
      <c r="C11" s="1" t="s">
        <v>13</v>
      </c>
      <c r="D11" s="1" t="s">
        <v>3</v>
      </c>
      <c r="E11" s="11">
        <v>817</v>
      </c>
      <c r="F11" s="3">
        <v>5.66</v>
      </c>
      <c r="G11" s="11">
        <f>Tabla1[[#This Row],[Stock en unidades]]*Tabla1[[#This Row],[Costo unitario]]</f>
        <v>4624.22</v>
      </c>
      <c r="H11" s="1">
        <v>2024</v>
      </c>
      <c r="I11" s="1" t="s">
        <v>304</v>
      </c>
      <c r="J11" s="1">
        <v>58.3</v>
      </c>
      <c r="K11" s="3">
        <v>564.26238000000001</v>
      </c>
      <c r="L11" s="12">
        <f>Tabla1[[#This Row],[Venta prom 12 meses en UN]]*Tabla1[[#This Row],[Costo unitario]]</f>
        <v>329.97800000000001</v>
      </c>
      <c r="M11" s="30">
        <f>IFERROR(Tabla1[[#This Row],[Stock en unidades]]/Tabla1[[#This Row],[Venta prom 12 meses en UN]],0)</f>
        <v>14.013722126929675</v>
      </c>
      <c r="N11" s="12">
        <f>IFERROR(12/Tabla1[[#This Row],[Meses de stock]],0)</f>
        <v>0.85630354957160337</v>
      </c>
      <c r="O11" s="5" t="str">
        <f>VLOOKUP(Tabla1[[#This Row],[Código del producto]],'ABC Ventas'!$A:$E,5,0)</f>
        <v>C</v>
      </c>
      <c r="P11" s="5" t="str">
        <f>VLOOKUP(Tabla1[[#This Row],[Código del producto]],'ABC Stock'!$A:$E,5,0)</f>
        <v>B</v>
      </c>
      <c r="Q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" spans="1:19" s="1" customFormat="1" x14ac:dyDescent="0.2">
      <c r="A12" s="1">
        <v>1041</v>
      </c>
      <c r="B12" s="1" t="s">
        <v>269</v>
      </c>
      <c r="C12" s="1" t="s">
        <v>13</v>
      </c>
      <c r="D12" s="1" t="s">
        <v>3</v>
      </c>
      <c r="E12" s="11">
        <v>170</v>
      </c>
      <c r="F12" s="3">
        <v>1.23</v>
      </c>
      <c r="G12" s="11">
        <f>Tabla1[[#This Row],[Stock en unidades]]*Tabla1[[#This Row],[Costo unitario]]</f>
        <v>209.1</v>
      </c>
      <c r="H12" s="1">
        <v>2024</v>
      </c>
      <c r="I12" s="1" t="s">
        <v>304</v>
      </c>
      <c r="J12" s="1">
        <v>83</v>
      </c>
      <c r="K12" s="3">
        <v>174.57389999999998</v>
      </c>
      <c r="L12" s="12">
        <f>Tabla1[[#This Row],[Venta prom 12 meses en UN]]*Tabla1[[#This Row],[Costo unitario]]</f>
        <v>102.09</v>
      </c>
      <c r="M12" s="30">
        <f>IFERROR(Tabla1[[#This Row],[Stock en unidades]]/Tabla1[[#This Row],[Venta prom 12 meses en UN]],0)</f>
        <v>2.0481927710843375</v>
      </c>
      <c r="N12" s="12">
        <f>IFERROR(12/Tabla1[[#This Row],[Meses de stock]],0)</f>
        <v>5.8588235294117643</v>
      </c>
      <c r="O12" s="5" t="str">
        <f>VLOOKUP(Tabla1[[#This Row],[Código del producto]],'ABC Ventas'!$A:$E,5,0)</f>
        <v>C</v>
      </c>
      <c r="P12" s="5" t="str">
        <f>VLOOKUP(Tabla1[[#This Row],[Código del producto]],'ABC Stock'!$A:$E,5,0)</f>
        <v>C</v>
      </c>
      <c r="Q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" spans="1:19" s="1" customFormat="1" x14ac:dyDescent="0.2">
      <c r="A13" s="1">
        <v>1058</v>
      </c>
      <c r="B13" s="1" t="s">
        <v>121</v>
      </c>
      <c r="C13" s="1" t="s">
        <v>8</v>
      </c>
      <c r="D13" s="1" t="s">
        <v>3</v>
      </c>
      <c r="E13" s="11">
        <v>423</v>
      </c>
      <c r="F13" s="3">
        <v>5.25</v>
      </c>
      <c r="G13" s="11">
        <f>Tabla1[[#This Row],[Stock en unidades]]*Tabla1[[#This Row],[Costo unitario]]</f>
        <v>2220.75</v>
      </c>
      <c r="H13" s="1">
        <v>2024</v>
      </c>
      <c r="I13" s="1" t="s">
        <v>304</v>
      </c>
      <c r="J13" s="1">
        <v>38.4</v>
      </c>
      <c r="K13" s="3">
        <v>260.06399999999996</v>
      </c>
      <c r="L13" s="12">
        <f>Tabla1[[#This Row],[Venta prom 12 meses en UN]]*Tabla1[[#This Row],[Costo unitario]]</f>
        <v>201.6</v>
      </c>
      <c r="M13" s="30">
        <f>IFERROR(Tabla1[[#This Row],[Stock en unidades]]/Tabla1[[#This Row],[Venta prom 12 meses en UN]],0)</f>
        <v>11.015625</v>
      </c>
      <c r="N13" s="12">
        <f>IFERROR(12/Tabla1[[#This Row],[Meses de stock]],0)</f>
        <v>1.0893617021276596</v>
      </c>
      <c r="O13" s="5" t="str">
        <f>VLOOKUP(Tabla1[[#This Row],[Código del producto]],'ABC Ventas'!$A:$E,5,0)</f>
        <v>C</v>
      </c>
      <c r="P13" s="5" t="str">
        <f>VLOOKUP(Tabla1[[#This Row],[Código del producto]],'ABC Stock'!$A:$E,5,0)</f>
        <v>B</v>
      </c>
      <c r="Q1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" spans="1:19" s="1" customFormat="1" x14ac:dyDescent="0.2">
      <c r="A14" s="1">
        <v>1059</v>
      </c>
      <c r="B14" s="1" t="s">
        <v>349</v>
      </c>
      <c r="C14" s="1" t="s">
        <v>8</v>
      </c>
      <c r="D14" s="1" t="s">
        <v>3</v>
      </c>
      <c r="E14" s="11">
        <v>1120</v>
      </c>
      <c r="F14" s="3">
        <v>51</v>
      </c>
      <c r="G14" s="11">
        <f>Tabla1[[#This Row],[Stock en unidades]]*Tabla1[[#This Row],[Costo unitario]]</f>
        <v>57120</v>
      </c>
      <c r="H14" s="1">
        <v>2024</v>
      </c>
      <c r="I14" s="1" t="s">
        <v>304</v>
      </c>
      <c r="J14" s="1">
        <v>911</v>
      </c>
      <c r="K14" s="3">
        <v>61793.13</v>
      </c>
      <c r="L14" s="12">
        <f>Tabla1[[#This Row],[Venta prom 12 meses en UN]]*Tabla1[[#This Row],[Costo unitario]]</f>
        <v>46461</v>
      </c>
      <c r="M14" s="30">
        <f>IFERROR(Tabla1[[#This Row],[Stock en unidades]]/Tabla1[[#This Row],[Venta prom 12 meses en UN]],0)</f>
        <v>1.2294182217343579</v>
      </c>
      <c r="N14" s="12">
        <f>IFERROR(12/Tabla1[[#This Row],[Meses de stock]],0)</f>
        <v>9.7607142857142861</v>
      </c>
      <c r="O14" s="5" t="str">
        <f>VLOOKUP(Tabla1[[#This Row],[Código del producto]],'ABC Ventas'!$A:$E,5,0)</f>
        <v>A</v>
      </c>
      <c r="P14" s="5" t="str">
        <f>VLOOKUP(Tabla1[[#This Row],[Código del producto]],'ABC Stock'!$A:$E,5,0)</f>
        <v>A</v>
      </c>
      <c r="Q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" spans="1:19" s="1" customFormat="1" x14ac:dyDescent="0.2">
      <c r="A15" s="1">
        <v>1063</v>
      </c>
      <c r="B15" s="1" t="s">
        <v>124</v>
      </c>
      <c r="C15" s="1" t="s">
        <v>8</v>
      </c>
      <c r="D15" s="1" t="s">
        <v>3</v>
      </c>
      <c r="E15" s="11">
        <v>0</v>
      </c>
      <c r="F15" s="3">
        <v>4.32</v>
      </c>
      <c r="G15" s="11">
        <f>Tabla1[[#This Row],[Stock en unidades]]*Tabla1[[#This Row],[Costo unitario]]</f>
        <v>0</v>
      </c>
      <c r="H15" s="1">
        <v>2024</v>
      </c>
      <c r="I15" s="1" t="s">
        <v>304</v>
      </c>
      <c r="J15" s="1">
        <v>56</v>
      </c>
      <c r="K15" s="3">
        <v>445.13280000000009</v>
      </c>
      <c r="L15" s="12">
        <f>Tabla1[[#This Row],[Venta prom 12 meses en UN]]*Tabla1[[#This Row],[Costo unitario]]</f>
        <v>241.92000000000002</v>
      </c>
      <c r="M15" s="30">
        <f>IFERROR(Tabla1[[#This Row],[Stock en unidades]]/Tabla1[[#This Row],[Venta prom 12 meses en UN]],0)</f>
        <v>0</v>
      </c>
      <c r="N15" s="12">
        <f>IFERROR(12/Tabla1[[#This Row],[Meses de stock]],0)</f>
        <v>0</v>
      </c>
      <c r="O15" s="5" t="str">
        <f>VLOOKUP(Tabla1[[#This Row],[Código del producto]],'ABC Ventas'!$A:$E,5,0)</f>
        <v>C</v>
      </c>
      <c r="P15" s="5" t="str">
        <f>VLOOKUP(Tabla1[[#This Row],[Código del producto]],'ABC Stock'!$A:$E,5,0)</f>
        <v>C</v>
      </c>
      <c r="Q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" spans="1:19" s="1" customFormat="1" x14ac:dyDescent="0.2">
      <c r="A16" s="1">
        <v>1095</v>
      </c>
      <c r="B16" s="1" t="s">
        <v>366</v>
      </c>
      <c r="C16" s="1" t="s">
        <v>8</v>
      </c>
      <c r="D16" s="1" t="s">
        <v>3</v>
      </c>
      <c r="E16" s="11">
        <v>426</v>
      </c>
      <c r="F16" s="3">
        <v>4.8600000000000003</v>
      </c>
      <c r="G16" s="11">
        <f>Tabla1[[#This Row],[Stock en unidades]]*Tabla1[[#This Row],[Costo unitario]]</f>
        <v>2070.36</v>
      </c>
      <c r="H16" s="1">
        <v>2024</v>
      </c>
      <c r="I16" s="1" t="s">
        <v>304</v>
      </c>
      <c r="J16" s="1">
        <v>60.8</v>
      </c>
      <c r="K16" s="3">
        <v>466.87103999999999</v>
      </c>
      <c r="L16" s="12">
        <f>Tabla1[[#This Row],[Venta prom 12 meses en UN]]*Tabla1[[#This Row],[Costo unitario]]</f>
        <v>295.488</v>
      </c>
      <c r="M16" s="30">
        <f>IFERROR(Tabla1[[#This Row],[Stock en unidades]]/Tabla1[[#This Row],[Venta prom 12 meses en UN]],0)</f>
        <v>7.0065789473684212</v>
      </c>
      <c r="N16" s="12">
        <f>IFERROR(12/Tabla1[[#This Row],[Meses de stock]],0)</f>
        <v>1.7126760563380281</v>
      </c>
      <c r="O16" s="5" t="str">
        <f>VLOOKUP(Tabla1[[#This Row],[Código del producto]],'ABC Ventas'!$A:$E,5,0)</f>
        <v>C</v>
      </c>
      <c r="P16" s="5" t="str">
        <f>VLOOKUP(Tabla1[[#This Row],[Código del producto]],'ABC Stock'!$A:$E,5,0)</f>
        <v>B</v>
      </c>
      <c r="Q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" spans="1:17" s="1" customFormat="1" x14ac:dyDescent="0.2">
      <c r="A17" s="1">
        <v>1098</v>
      </c>
      <c r="B17" s="1" t="s">
        <v>368</v>
      </c>
      <c r="C17" s="1" t="s">
        <v>8</v>
      </c>
      <c r="D17" s="1" t="s">
        <v>3</v>
      </c>
      <c r="E17" s="11">
        <v>171</v>
      </c>
      <c r="F17" s="3">
        <v>6.23</v>
      </c>
      <c r="G17" s="11">
        <f>Tabla1[[#This Row],[Stock en unidades]]*Tabla1[[#This Row],[Costo unitario]]</f>
        <v>1065.3300000000002</v>
      </c>
      <c r="H17" s="1">
        <v>2024</v>
      </c>
      <c r="I17" s="1" t="s">
        <v>304</v>
      </c>
      <c r="J17" s="1">
        <v>79</v>
      </c>
      <c r="K17" s="3">
        <v>930.20130000000006</v>
      </c>
      <c r="L17" s="12">
        <f>Tabla1[[#This Row],[Venta prom 12 meses en UN]]*Tabla1[[#This Row],[Costo unitario]]</f>
        <v>492.17</v>
      </c>
      <c r="M17" s="30">
        <f>IFERROR(Tabla1[[#This Row],[Stock en unidades]]/Tabla1[[#This Row],[Venta prom 12 meses en UN]],0)</f>
        <v>2.1645569620253164</v>
      </c>
      <c r="N17" s="12">
        <f>IFERROR(12/Tabla1[[#This Row],[Meses de stock]],0)</f>
        <v>5.5438596491228074</v>
      </c>
      <c r="O17" s="5" t="str">
        <f>VLOOKUP(Tabla1[[#This Row],[Código del producto]],'ABC Ventas'!$A:$E,5,0)</f>
        <v>C</v>
      </c>
      <c r="P17" s="5" t="str">
        <f>VLOOKUP(Tabla1[[#This Row],[Código del producto]],'ABC Stock'!$A:$E,5,0)</f>
        <v>B</v>
      </c>
      <c r="Q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" spans="1:17" s="1" customFormat="1" x14ac:dyDescent="0.2">
      <c r="A18" s="1">
        <v>1109</v>
      </c>
      <c r="B18" s="1" t="s">
        <v>273</v>
      </c>
      <c r="C18" s="1" t="s">
        <v>8</v>
      </c>
      <c r="D18" s="1" t="s">
        <v>3</v>
      </c>
      <c r="E18" s="11">
        <v>771</v>
      </c>
      <c r="F18" s="3">
        <v>7.06</v>
      </c>
      <c r="G18" s="11">
        <f>Tabla1[[#This Row],[Stock en unidades]]*Tabla1[[#This Row],[Costo unitario]]</f>
        <v>5443.2599999999993</v>
      </c>
      <c r="H18" s="1">
        <v>2024</v>
      </c>
      <c r="I18" s="1" t="s">
        <v>304</v>
      </c>
      <c r="J18" s="1">
        <v>45.3</v>
      </c>
      <c r="K18" s="3">
        <v>438.15066000000002</v>
      </c>
      <c r="L18" s="12">
        <f>Tabla1[[#This Row],[Venta prom 12 meses en UN]]*Tabla1[[#This Row],[Costo unitario]]</f>
        <v>319.81799999999998</v>
      </c>
      <c r="M18" s="30">
        <f>IFERROR(Tabla1[[#This Row],[Stock en unidades]]/Tabla1[[#This Row],[Venta prom 12 meses en UN]],0)</f>
        <v>17.019867549668874</v>
      </c>
      <c r="N18" s="12">
        <f>IFERROR(12/Tabla1[[#This Row],[Meses de stock]],0)</f>
        <v>0.70505836575875491</v>
      </c>
      <c r="O18" s="5" t="str">
        <f>VLOOKUP(Tabla1[[#This Row],[Código del producto]],'ABC Ventas'!$A:$E,5,0)</f>
        <v>C</v>
      </c>
      <c r="P18" s="5" t="str">
        <f>VLOOKUP(Tabla1[[#This Row],[Código del producto]],'ABC Stock'!$A:$E,5,0)</f>
        <v>B</v>
      </c>
      <c r="Q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" spans="1:17" s="1" customFormat="1" x14ac:dyDescent="0.2">
      <c r="A19" s="1">
        <v>1113</v>
      </c>
      <c r="B19" s="1" t="s">
        <v>375</v>
      </c>
      <c r="C19" s="1" t="s">
        <v>8</v>
      </c>
      <c r="D19" s="1" t="s">
        <v>3</v>
      </c>
      <c r="E19" s="11">
        <v>199</v>
      </c>
      <c r="F19" s="3">
        <v>2.72</v>
      </c>
      <c r="G19" s="11">
        <f>Tabla1[[#This Row],[Stock en unidades]]*Tabla1[[#This Row],[Costo unitario]]</f>
        <v>541.28000000000009</v>
      </c>
      <c r="H19" s="1">
        <v>2024</v>
      </c>
      <c r="I19" s="1" t="s">
        <v>304</v>
      </c>
      <c r="J19" s="1">
        <v>66.3</v>
      </c>
      <c r="K19" s="3">
        <v>257.88048000000003</v>
      </c>
      <c r="L19" s="12">
        <f>Tabla1[[#This Row],[Venta prom 12 meses en UN]]*Tabla1[[#This Row],[Costo unitario]]</f>
        <v>180.33600000000001</v>
      </c>
      <c r="M19" s="30">
        <f>IFERROR(Tabla1[[#This Row],[Stock en unidades]]/Tabla1[[#This Row],[Venta prom 12 meses en UN]],0)</f>
        <v>3.0015082956259427</v>
      </c>
      <c r="N19" s="12">
        <f>IFERROR(12/Tabla1[[#This Row],[Meses de stock]],0)</f>
        <v>3.9979899497487437</v>
      </c>
      <c r="O19" s="5" t="str">
        <f>VLOOKUP(Tabla1[[#This Row],[Código del producto]],'ABC Ventas'!$A:$E,5,0)</f>
        <v>C</v>
      </c>
      <c r="P19" s="5" t="str">
        <f>VLOOKUP(Tabla1[[#This Row],[Código del producto]],'ABC Stock'!$A:$E,5,0)</f>
        <v>C</v>
      </c>
      <c r="Q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" spans="1:17" s="1" customFormat="1" x14ac:dyDescent="0.2">
      <c r="A20" s="1">
        <v>1116</v>
      </c>
      <c r="B20" s="1" t="s">
        <v>262</v>
      </c>
      <c r="C20" s="1" t="s">
        <v>8</v>
      </c>
      <c r="D20" s="1" t="s">
        <v>3</v>
      </c>
      <c r="E20" s="11">
        <v>681</v>
      </c>
      <c r="F20" s="3">
        <v>46.3</v>
      </c>
      <c r="G20" s="11">
        <f>Tabla1[[#This Row],[Stock en unidades]]*Tabla1[[#This Row],[Costo unitario]]</f>
        <v>31530.3</v>
      </c>
      <c r="H20" s="1">
        <v>2024</v>
      </c>
      <c r="I20" s="1" t="s">
        <v>304</v>
      </c>
      <c r="J20" s="1">
        <v>0</v>
      </c>
      <c r="K20" s="3">
        <v>0</v>
      </c>
      <c r="L20" s="12">
        <f>Tabla1[[#This Row],[Venta prom 12 meses en UN]]*Tabla1[[#This Row],[Costo unitario]]</f>
        <v>0</v>
      </c>
      <c r="M20" s="30">
        <f>IFERROR(Tabla1[[#This Row],[Stock en unidades]]/Tabla1[[#This Row],[Venta prom 12 meses en UN]],0)</f>
        <v>0</v>
      </c>
      <c r="N20" s="12">
        <f>IFERROR(12/Tabla1[[#This Row],[Meses de stock]],0)</f>
        <v>0</v>
      </c>
      <c r="O20" s="5" t="str">
        <f>VLOOKUP(Tabla1[[#This Row],[Código del producto]],'ABC Ventas'!$A:$E,5,0)</f>
        <v>C</v>
      </c>
      <c r="P20" s="5" t="str">
        <f>VLOOKUP(Tabla1[[#This Row],[Código del producto]],'ABC Stock'!$A:$E,5,0)</f>
        <v>B</v>
      </c>
      <c r="Q2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1" spans="1:17" s="1" customFormat="1" x14ac:dyDescent="0.2">
      <c r="A21" s="1">
        <v>1119</v>
      </c>
      <c r="B21" s="1" t="s">
        <v>88</v>
      </c>
      <c r="C21" s="1" t="s">
        <v>8</v>
      </c>
      <c r="D21" s="1" t="s">
        <v>3</v>
      </c>
      <c r="E21" s="11">
        <v>142</v>
      </c>
      <c r="F21" s="3">
        <v>2.74</v>
      </c>
      <c r="G21" s="11">
        <f>Tabla1[[#This Row],[Stock en unidades]]*Tabla1[[#This Row],[Costo unitario]]</f>
        <v>389.08000000000004</v>
      </c>
      <c r="H21" s="1">
        <v>2024</v>
      </c>
      <c r="I21" s="1" t="s">
        <v>304</v>
      </c>
      <c r="J21" s="1">
        <v>58</v>
      </c>
      <c r="K21" s="3">
        <v>255.86120000000003</v>
      </c>
      <c r="L21" s="12">
        <f>Tabla1[[#This Row],[Venta prom 12 meses en UN]]*Tabla1[[#This Row],[Costo unitario]]</f>
        <v>158.92000000000002</v>
      </c>
      <c r="M21" s="30">
        <f>IFERROR(Tabla1[[#This Row],[Stock en unidades]]/Tabla1[[#This Row],[Venta prom 12 meses en UN]],0)</f>
        <v>2.4482758620689653</v>
      </c>
      <c r="N21" s="12">
        <f>IFERROR(12/Tabla1[[#This Row],[Meses de stock]],0)</f>
        <v>4.9014084507042259</v>
      </c>
      <c r="O21" s="5" t="str">
        <f>VLOOKUP(Tabla1[[#This Row],[Código del producto]],'ABC Ventas'!$A:$E,5,0)</f>
        <v>C</v>
      </c>
      <c r="P21" s="5" t="str">
        <f>VLOOKUP(Tabla1[[#This Row],[Código del producto]],'ABC Stock'!$A:$E,5,0)</f>
        <v>C</v>
      </c>
      <c r="Q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" spans="1:17" s="1" customFormat="1" x14ac:dyDescent="0.2">
      <c r="A22" s="1">
        <v>1125</v>
      </c>
      <c r="B22" s="1" t="s">
        <v>79</v>
      </c>
      <c r="C22" s="1" t="s">
        <v>8</v>
      </c>
      <c r="D22" s="1" t="s">
        <v>3</v>
      </c>
      <c r="E22" s="11">
        <v>167</v>
      </c>
      <c r="F22" s="3">
        <v>4.37</v>
      </c>
      <c r="G22" s="11">
        <f>Tabla1[[#This Row],[Stock en unidades]]*Tabla1[[#This Row],[Costo unitario]]</f>
        <v>729.79</v>
      </c>
      <c r="H22" s="1">
        <v>2024</v>
      </c>
      <c r="I22" s="1" t="s">
        <v>304</v>
      </c>
      <c r="J22" s="1">
        <v>83.5</v>
      </c>
      <c r="K22" s="3">
        <v>602.07674999999995</v>
      </c>
      <c r="L22" s="12">
        <f>Tabla1[[#This Row],[Venta prom 12 meses en UN]]*Tabla1[[#This Row],[Costo unitario]]</f>
        <v>364.89499999999998</v>
      </c>
      <c r="M22" s="30">
        <f>IFERROR(Tabla1[[#This Row],[Stock en unidades]]/Tabla1[[#This Row],[Venta prom 12 meses en UN]],0)</f>
        <v>2</v>
      </c>
      <c r="N22" s="12">
        <f>IFERROR(12/Tabla1[[#This Row],[Meses de stock]],0)</f>
        <v>6</v>
      </c>
      <c r="O22" s="5" t="str">
        <f>VLOOKUP(Tabla1[[#This Row],[Código del producto]],'ABC Ventas'!$A:$E,5,0)</f>
        <v>C</v>
      </c>
      <c r="P22" s="5" t="str">
        <f>VLOOKUP(Tabla1[[#This Row],[Código del producto]],'ABC Stock'!$A:$E,5,0)</f>
        <v>C</v>
      </c>
      <c r="Q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" spans="1:17" s="1" customFormat="1" x14ac:dyDescent="0.2">
      <c r="A23" s="1">
        <v>1126</v>
      </c>
      <c r="B23" s="1" t="s">
        <v>32</v>
      </c>
      <c r="C23" s="1" t="s">
        <v>8</v>
      </c>
      <c r="D23" s="1" t="s">
        <v>3</v>
      </c>
      <c r="E23" s="11">
        <v>200</v>
      </c>
      <c r="F23" s="3">
        <v>6.16</v>
      </c>
      <c r="G23" s="11">
        <f>Tabla1[[#This Row],[Stock en unidades]]*Tabla1[[#This Row],[Costo unitario]]</f>
        <v>1232</v>
      </c>
      <c r="H23" s="1">
        <v>2024</v>
      </c>
      <c r="I23" s="1" t="s">
        <v>304</v>
      </c>
      <c r="J23" s="1">
        <v>99.9</v>
      </c>
      <c r="K23" s="3">
        <v>818.46072000000004</v>
      </c>
      <c r="L23" s="12">
        <f>Tabla1[[#This Row],[Venta prom 12 meses en UN]]*Tabla1[[#This Row],[Costo unitario]]</f>
        <v>615.38400000000001</v>
      </c>
      <c r="M23" s="30">
        <f>IFERROR(Tabla1[[#This Row],[Stock en unidades]]/Tabla1[[#This Row],[Venta prom 12 meses en UN]],0)</f>
        <v>2.0020020020020017</v>
      </c>
      <c r="N23" s="12">
        <f>IFERROR(12/Tabla1[[#This Row],[Meses de stock]],0)</f>
        <v>5.9940000000000007</v>
      </c>
      <c r="O23" s="5" t="str">
        <f>VLOOKUP(Tabla1[[#This Row],[Código del producto]],'ABC Ventas'!$A:$E,5,0)</f>
        <v>C</v>
      </c>
      <c r="P23" s="5" t="str">
        <f>VLOOKUP(Tabla1[[#This Row],[Código del producto]],'ABC Stock'!$A:$E,5,0)</f>
        <v>C</v>
      </c>
      <c r="Q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" spans="1:17" s="1" customFormat="1" x14ac:dyDescent="0.2">
      <c r="A24" s="1">
        <v>1132</v>
      </c>
      <c r="B24" s="1" t="s">
        <v>383</v>
      </c>
      <c r="C24" s="1" t="s">
        <v>8</v>
      </c>
      <c r="D24" s="1" t="s">
        <v>3</v>
      </c>
      <c r="E24" s="11">
        <v>831</v>
      </c>
      <c r="F24" s="3">
        <v>1.35</v>
      </c>
      <c r="G24" s="11">
        <f>Tabla1[[#This Row],[Stock en unidades]]*Tabla1[[#This Row],[Costo unitario]]</f>
        <v>1121.8500000000001</v>
      </c>
      <c r="H24" s="1">
        <v>2024</v>
      </c>
      <c r="I24" s="1" t="s">
        <v>304</v>
      </c>
      <c r="J24" s="1">
        <v>101</v>
      </c>
      <c r="K24" s="3">
        <v>173.16450000000003</v>
      </c>
      <c r="L24" s="12">
        <f>Tabla1[[#This Row],[Venta prom 12 meses en UN]]*Tabla1[[#This Row],[Costo unitario]]</f>
        <v>136.35000000000002</v>
      </c>
      <c r="M24" s="30">
        <f>IFERROR(Tabla1[[#This Row],[Stock en unidades]]/Tabla1[[#This Row],[Venta prom 12 meses en UN]],0)</f>
        <v>8.227722772277227</v>
      </c>
      <c r="N24" s="12">
        <f>IFERROR(12/Tabla1[[#This Row],[Meses de stock]],0)</f>
        <v>1.4584837545126355</v>
      </c>
      <c r="O24" s="5" t="str">
        <f>VLOOKUP(Tabla1[[#This Row],[Código del producto]],'ABC Ventas'!$A:$E,5,0)</f>
        <v>C</v>
      </c>
      <c r="P24" s="5" t="str">
        <f>VLOOKUP(Tabla1[[#This Row],[Código del producto]],'ABC Stock'!$A:$E,5,0)</f>
        <v>B</v>
      </c>
      <c r="Q2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" spans="1:17" s="1" customFormat="1" x14ac:dyDescent="0.2">
      <c r="A25" s="1">
        <v>1147</v>
      </c>
      <c r="B25" s="1" t="s">
        <v>392</v>
      </c>
      <c r="C25" s="1" t="s">
        <v>8</v>
      </c>
      <c r="D25" s="1" t="s">
        <v>3</v>
      </c>
      <c r="E25" s="11">
        <v>173</v>
      </c>
      <c r="F25" s="3">
        <v>58</v>
      </c>
      <c r="G25" s="11">
        <f>Tabla1[[#This Row],[Stock en unidades]]*Tabla1[[#This Row],[Costo unitario]]</f>
        <v>10034</v>
      </c>
      <c r="H25" s="1">
        <v>2024</v>
      </c>
      <c r="I25" s="1" t="s">
        <v>304</v>
      </c>
      <c r="J25" s="1">
        <v>662</v>
      </c>
      <c r="K25" s="3">
        <v>51066.68</v>
      </c>
      <c r="L25" s="12">
        <f>Tabla1[[#This Row],[Venta prom 12 meses en UN]]*Tabla1[[#This Row],[Costo unitario]]</f>
        <v>38396</v>
      </c>
      <c r="M25" s="30">
        <f>IFERROR(Tabla1[[#This Row],[Stock en unidades]]/Tabla1[[#This Row],[Venta prom 12 meses en UN]],0)</f>
        <v>0.26132930513595165</v>
      </c>
      <c r="N25" s="12">
        <f>IFERROR(12/Tabla1[[#This Row],[Meses de stock]],0)</f>
        <v>45.919075144508675</v>
      </c>
      <c r="O25" s="5" t="str">
        <f>VLOOKUP(Tabla1[[#This Row],[Código del producto]],'ABC Ventas'!$A:$E,5,0)</f>
        <v>A</v>
      </c>
      <c r="P25" s="5" t="str">
        <f>VLOOKUP(Tabla1[[#This Row],[Código del producto]],'ABC Stock'!$A:$E,5,0)</f>
        <v>A</v>
      </c>
      <c r="Q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" spans="1:17" s="1" customFormat="1" x14ac:dyDescent="0.2">
      <c r="A26" s="1">
        <v>1149</v>
      </c>
      <c r="B26" s="1" t="s">
        <v>393</v>
      </c>
      <c r="C26" s="1" t="s">
        <v>8</v>
      </c>
      <c r="D26" s="1" t="s">
        <v>3</v>
      </c>
      <c r="E26" s="11">
        <v>421</v>
      </c>
      <c r="F26" s="3">
        <v>2.6</v>
      </c>
      <c r="G26" s="11">
        <f>Tabla1[[#This Row],[Stock en unidades]]*Tabla1[[#This Row],[Costo unitario]]</f>
        <v>1094.6000000000001</v>
      </c>
      <c r="H26" s="1">
        <v>2024</v>
      </c>
      <c r="I26" s="1" t="s">
        <v>304</v>
      </c>
      <c r="J26" s="1">
        <v>129</v>
      </c>
      <c r="K26" s="3">
        <v>529.93200000000002</v>
      </c>
      <c r="L26" s="12">
        <f>Tabla1[[#This Row],[Venta prom 12 meses en UN]]*Tabla1[[#This Row],[Costo unitario]]</f>
        <v>335.40000000000003</v>
      </c>
      <c r="M26" s="30">
        <f>IFERROR(Tabla1[[#This Row],[Stock en unidades]]/Tabla1[[#This Row],[Venta prom 12 meses en UN]],0)</f>
        <v>3.2635658914728682</v>
      </c>
      <c r="N26" s="12">
        <f>IFERROR(12/Tabla1[[#This Row],[Meses de stock]],0)</f>
        <v>3.6769596199524939</v>
      </c>
      <c r="O26" s="5" t="str">
        <f>VLOOKUP(Tabla1[[#This Row],[Código del producto]],'ABC Ventas'!$A:$E,5,0)</f>
        <v>C</v>
      </c>
      <c r="P26" s="5" t="str">
        <f>VLOOKUP(Tabla1[[#This Row],[Código del producto]],'ABC Stock'!$A:$E,5,0)</f>
        <v>C</v>
      </c>
      <c r="Q2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" spans="1:17" s="1" customFormat="1" x14ac:dyDescent="0.2">
      <c r="A27" s="1">
        <v>1154</v>
      </c>
      <c r="B27" s="1" t="s">
        <v>396</v>
      </c>
      <c r="C27" s="1" t="s">
        <v>8</v>
      </c>
      <c r="D27" s="1" t="s">
        <v>3</v>
      </c>
      <c r="E27" s="11">
        <v>246</v>
      </c>
      <c r="F27" s="3">
        <v>2.89</v>
      </c>
      <c r="G27" s="11">
        <f>Tabla1[[#This Row],[Stock en unidades]]*Tabla1[[#This Row],[Costo unitario]]</f>
        <v>710.94</v>
      </c>
      <c r="H27" s="1">
        <v>2024</v>
      </c>
      <c r="I27" s="1" t="s">
        <v>304</v>
      </c>
      <c r="J27" s="1">
        <v>81.7</v>
      </c>
      <c r="K27" s="3">
        <v>415.55888000000004</v>
      </c>
      <c r="L27" s="12">
        <f>Tabla1[[#This Row],[Venta prom 12 meses en UN]]*Tabla1[[#This Row],[Costo unitario]]</f>
        <v>236.11300000000003</v>
      </c>
      <c r="M27" s="30">
        <f>IFERROR(Tabla1[[#This Row],[Stock en unidades]]/Tabla1[[#This Row],[Venta prom 12 meses en UN]],0)</f>
        <v>3.0110159118727049</v>
      </c>
      <c r="N27" s="12">
        <f>IFERROR(12/Tabla1[[#This Row],[Meses de stock]],0)</f>
        <v>3.9853658536585366</v>
      </c>
      <c r="O27" s="5" t="str">
        <f>VLOOKUP(Tabla1[[#This Row],[Código del producto]],'ABC Ventas'!$A:$E,5,0)</f>
        <v>C</v>
      </c>
      <c r="P27" s="5" t="str">
        <f>VLOOKUP(Tabla1[[#This Row],[Código del producto]],'ABC Stock'!$A:$E,5,0)</f>
        <v>C</v>
      </c>
      <c r="Q2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" spans="1:17" s="1" customFormat="1" x14ac:dyDescent="0.2">
      <c r="A28" s="1">
        <v>1156</v>
      </c>
      <c r="B28" s="1" t="s">
        <v>74</v>
      </c>
      <c r="C28" s="1" t="s">
        <v>8</v>
      </c>
      <c r="D28" s="1" t="s">
        <v>3</v>
      </c>
      <c r="E28" s="11">
        <v>1365</v>
      </c>
      <c r="F28" s="3">
        <v>3.12</v>
      </c>
      <c r="G28" s="11">
        <f>Tabla1[[#This Row],[Stock en unidades]]*Tabla1[[#This Row],[Costo unitario]]</f>
        <v>4258.8</v>
      </c>
      <c r="H28" s="1">
        <v>2024</v>
      </c>
      <c r="I28" s="1" t="s">
        <v>304</v>
      </c>
      <c r="J28" s="1">
        <v>85.3</v>
      </c>
      <c r="K28" s="3">
        <v>335.33136000000007</v>
      </c>
      <c r="L28" s="12">
        <f>Tabla1[[#This Row],[Venta prom 12 meses en UN]]*Tabla1[[#This Row],[Costo unitario]]</f>
        <v>266.13600000000002</v>
      </c>
      <c r="M28" s="30">
        <f>IFERROR(Tabla1[[#This Row],[Stock en unidades]]/Tabla1[[#This Row],[Venta prom 12 meses en UN]],0)</f>
        <v>16.002344665885111</v>
      </c>
      <c r="N28" s="12">
        <f>IFERROR(12/Tabla1[[#This Row],[Meses de stock]],0)</f>
        <v>0.74989010989010985</v>
      </c>
      <c r="O28" s="5" t="str">
        <f>VLOOKUP(Tabla1[[#This Row],[Código del producto]],'ABC Ventas'!$A:$E,5,0)</f>
        <v>C</v>
      </c>
      <c r="P28" s="5" t="str">
        <f>VLOOKUP(Tabla1[[#This Row],[Código del producto]],'ABC Stock'!$A:$E,5,0)</f>
        <v>B</v>
      </c>
      <c r="Q2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" spans="1:17" s="1" customFormat="1" x14ac:dyDescent="0.2">
      <c r="A29" s="1">
        <v>1167</v>
      </c>
      <c r="B29" s="1" t="s">
        <v>152</v>
      </c>
      <c r="C29" s="1" t="s">
        <v>8</v>
      </c>
      <c r="D29" s="1" t="s">
        <v>3</v>
      </c>
      <c r="E29" s="11">
        <v>247</v>
      </c>
      <c r="F29" s="3">
        <v>4.32</v>
      </c>
      <c r="G29" s="11">
        <f>Tabla1[[#This Row],[Stock en unidades]]*Tabla1[[#This Row],[Costo unitario]]</f>
        <v>1067.04</v>
      </c>
      <c r="H29" s="1">
        <v>2024</v>
      </c>
      <c r="I29" s="1" t="s">
        <v>304</v>
      </c>
      <c r="J29" s="1">
        <v>82.1</v>
      </c>
      <c r="K29" s="3">
        <v>521.36784000000011</v>
      </c>
      <c r="L29" s="12">
        <f>Tabla1[[#This Row],[Venta prom 12 meses en UN]]*Tabla1[[#This Row],[Costo unitario]]</f>
        <v>354.67200000000003</v>
      </c>
      <c r="M29" s="30">
        <f>IFERROR(Tabla1[[#This Row],[Stock en unidades]]/Tabla1[[#This Row],[Venta prom 12 meses en UN]],0)</f>
        <v>3.0085261875761269</v>
      </c>
      <c r="N29" s="12">
        <f>IFERROR(12/Tabla1[[#This Row],[Meses de stock]],0)</f>
        <v>3.9886639676113358</v>
      </c>
      <c r="O29" s="5" t="str">
        <f>VLOOKUP(Tabla1[[#This Row],[Código del producto]],'ABC Ventas'!$A:$E,5,0)</f>
        <v>C</v>
      </c>
      <c r="P29" s="5" t="str">
        <f>VLOOKUP(Tabla1[[#This Row],[Código del producto]],'ABC Stock'!$A:$E,5,0)</f>
        <v>C</v>
      </c>
      <c r="Q2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" spans="1:17" s="1" customFormat="1" x14ac:dyDescent="0.2">
      <c r="A30" s="1">
        <v>1168</v>
      </c>
      <c r="B30" s="1" t="s">
        <v>402</v>
      </c>
      <c r="C30" s="1" t="s">
        <v>8</v>
      </c>
      <c r="D30" s="1" t="s">
        <v>3</v>
      </c>
      <c r="E30" s="11">
        <v>311</v>
      </c>
      <c r="F30" s="3">
        <v>51</v>
      </c>
      <c r="G30" s="11">
        <f>Tabla1[[#This Row],[Stock en unidades]]*Tabla1[[#This Row],[Costo unitario]]</f>
        <v>15861</v>
      </c>
      <c r="H30" s="1">
        <v>2024</v>
      </c>
      <c r="I30" s="1" t="s">
        <v>304</v>
      </c>
      <c r="J30" s="1">
        <v>660</v>
      </c>
      <c r="K30" s="3">
        <v>61597.8</v>
      </c>
      <c r="L30" s="12">
        <f>Tabla1[[#This Row],[Venta prom 12 meses en UN]]*Tabla1[[#This Row],[Costo unitario]]</f>
        <v>33660</v>
      </c>
      <c r="M30" s="30">
        <f>IFERROR(Tabla1[[#This Row],[Stock en unidades]]/Tabla1[[#This Row],[Venta prom 12 meses en UN]],0)</f>
        <v>0.47121212121212119</v>
      </c>
      <c r="N30" s="12">
        <f>IFERROR(12/Tabla1[[#This Row],[Meses de stock]],0)</f>
        <v>25.466237942122188</v>
      </c>
      <c r="O30" s="5" t="str">
        <f>VLOOKUP(Tabla1[[#This Row],[Código del producto]],'ABC Ventas'!$A:$E,5,0)</f>
        <v>A</v>
      </c>
      <c r="P30" s="5" t="str">
        <f>VLOOKUP(Tabla1[[#This Row],[Código del producto]],'ABC Stock'!$A:$E,5,0)</f>
        <v>A</v>
      </c>
      <c r="Q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" spans="1:17" s="1" customFormat="1" x14ac:dyDescent="0.2">
      <c r="A31" s="1">
        <v>1170</v>
      </c>
      <c r="B31" s="1" t="s">
        <v>62</v>
      </c>
      <c r="C31" s="1" t="s">
        <v>8</v>
      </c>
      <c r="D31" s="1" t="s">
        <v>3</v>
      </c>
      <c r="E31" s="11">
        <v>749</v>
      </c>
      <c r="F31" s="3">
        <v>20.100000000000001</v>
      </c>
      <c r="G31" s="11">
        <f>Tabla1[[#This Row],[Stock en unidades]]*Tabla1[[#This Row],[Costo unitario]]</f>
        <v>15054.900000000001</v>
      </c>
      <c r="H31" s="1">
        <v>2024</v>
      </c>
      <c r="I31" s="1" t="s">
        <v>304</v>
      </c>
      <c r="J31" s="1">
        <v>0</v>
      </c>
      <c r="K31" s="3">
        <v>0</v>
      </c>
      <c r="L31" s="12">
        <f>Tabla1[[#This Row],[Venta prom 12 meses en UN]]*Tabla1[[#This Row],[Costo unitario]]</f>
        <v>0</v>
      </c>
      <c r="M31" s="30">
        <f>IFERROR(Tabla1[[#This Row],[Stock en unidades]]/Tabla1[[#This Row],[Venta prom 12 meses en UN]],0)</f>
        <v>0</v>
      </c>
      <c r="N31" s="12">
        <f>IFERROR(12/Tabla1[[#This Row],[Meses de stock]],0)</f>
        <v>0</v>
      </c>
      <c r="O31" s="5" t="str">
        <f>VLOOKUP(Tabla1[[#This Row],[Código del producto]],'ABC Ventas'!$A:$E,5,0)</f>
        <v>C</v>
      </c>
      <c r="P31" s="5" t="str">
        <f>VLOOKUP(Tabla1[[#This Row],[Código del producto]],'ABC Stock'!$A:$E,5,0)</f>
        <v>B</v>
      </c>
      <c r="Q3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2" spans="1:17" s="1" customFormat="1" x14ac:dyDescent="0.2">
      <c r="A32" s="1">
        <v>1175</v>
      </c>
      <c r="B32" s="1" t="s">
        <v>186</v>
      </c>
      <c r="C32" s="1" t="s">
        <v>8</v>
      </c>
      <c r="D32" s="1" t="s">
        <v>3</v>
      </c>
      <c r="E32" s="11">
        <v>1</v>
      </c>
      <c r="F32" s="3">
        <v>1.9</v>
      </c>
      <c r="G32" s="11">
        <f>Tabla1[[#This Row],[Stock en unidades]]*Tabla1[[#This Row],[Costo unitario]]</f>
        <v>1.9</v>
      </c>
      <c r="H32" s="1">
        <v>2024</v>
      </c>
      <c r="I32" s="1" t="s">
        <v>304</v>
      </c>
      <c r="J32" s="1">
        <v>51</v>
      </c>
      <c r="K32" s="3">
        <v>179.26499999999999</v>
      </c>
      <c r="L32" s="12">
        <f>Tabla1[[#This Row],[Venta prom 12 meses en UN]]*Tabla1[[#This Row],[Costo unitario]]</f>
        <v>96.899999999999991</v>
      </c>
      <c r="M32" s="30">
        <f>IFERROR(Tabla1[[#This Row],[Stock en unidades]]/Tabla1[[#This Row],[Venta prom 12 meses en UN]],0)</f>
        <v>1.9607843137254902E-2</v>
      </c>
      <c r="N32" s="12">
        <f>IFERROR(12/Tabla1[[#This Row],[Meses de stock]],0)</f>
        <v>612</v>
      </c>
      <c r="O32" s="5" t="str">
        <f>VLOOKUP(Tabla1[[#This Row],[Código del producto]],'ABC Ventas'!$A:$E,5,0)</f>
        <v>C</v>
      </c>
      <c r="P32" s="5" t="str">
        <f>VLOOKUP(Tabla1[[#This Row],[Código del producto]],'ABC Stock'!$A:$E,5,0)</f>
        <v>B</v>
      </c>
      <c r="Q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" spans="1:17" s="1" customFormat="1" x14ac:dyDescent="0.2">
      <c r="A33" s="1">
        <v>1176</v>
      </c>
      <c r="B33" s="1" t="s">
        <v>156</v>
      </c>
      <c r="C33" s="1" t="s">
        <v>8</v>
      </c>
      <c r="D33" s="1" t="s">
        <v>3</v>
      </c>
      <c r="E33" s="11">
        <v>883</v>
      </c>
      <c r="F33" s="3">
        <v>1.67</v>
      </c>
      <c r="G33" s="11">
        <f>Tabla1[[#This Row],[Stock en unidades]]*Tabla1[[#This Row],[Costo unitario]]</f>
        <v>1474.61</v>
      </c>
      <c r="H33" s="1">
        <v>2024</v>
      </c>
      <c r="I33" s="1" t="s">
        <v>304</v>
      </c>
      <c r="J33" s="1">
        <v>71</v>
      </c>
      <c r="K33" s="3">
        <v>177.85499999999999</v>
      </c>
      <c r="L33" s="12">
        <f>Tabla1[[#This Row],[Venta prom 12 meses en UN]]*Tabla1[[#This Row],[Costo unitario]]</f>
        <v>118.57</v>
      </c>
      <c r="M33" s="30">
        <f>IFERROR(Tabla1[[#This Row],[Stock en unidades]]/Tabla1[[#This Row],[Venta prom 12 meses en UN]],0)</f>
        <v>12.43661971830986</v>
      </c>
      <c r="N33" s="12">
        <f>IFERROR(12/Tabla1[[#This Row],[Meses de stock]],0)</f>
        <v>0.96489241223103051</v>
      </c>
      <c r="O33" s="5" t="str">
        <f>VLOOKUP(Tabla1[[#This Row],[Código del producto]],'ABC Ventas'!$A:$E,5,0)</f>
        <v>C</v>
      </c>
      <c r="P33" s="5" t="str">
        <f>VLOOKUP(Tabla1[[#This Row],[Código del producto]],'ABC Stock'!$A:$E,5,0)</f>
        <v>B</v>
      </c>
      <c r="Q3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4" spans="1:17" s="1" customFormat="1" x14ac:dyDescent="0.2">
      <c r="A34" s="1">
        <v>1182</v>
      </c>
      <c r="B34" s="1" t="s">
        <v>409</v>
      </c>
      <c r="C34" s="1" t="s">
        <v>8</v>
      </c>
      <c r="D34" s="1" t="s">
        <v>3</v>
      </c>
      <c r="E34" s="11">
        <v>1368</v>
      </c>
      <c r="F34" s="3">
        <v>1.46</v>
      </c>
      <c r="G34" s="11">
        <f>Tabla1[[#This Row],[Stock en unidades]]*Tabla1[[#This Row],[Costo unitario]]</f>
        <v>1997.28</v>
      </c>
      <c r="H34" s="1">
        <v>2024</v>
      </c>
      <c r="I34" s="1" t="s">
        <v>304</v>
      </c>
      <c r="J34" s="1">
        <v>101</v>
      </c>
      <c r="K34" s="3">
        <v>227.08840000000001</v>
      </c>
      <c r="L34" s="12">
        <f>Tabla1[[#This Row],[Venta prom 12 meses en UN]]*Tabla1[[#This Row],[Costo unitario]]</f>
        <v>147.46</v>
      </c>
      <c r="M34" s="30">
        <f>IFERROR(Tabla1[[#This Row],[Stock en unidades]]/Tabla1[[#This Row],[Venta prom 12 meses en UN]],0)</f>
        <v>13.544554455445544</v>
      </c>
      <c r="N34" s="12">
        <f>IFERROR(12/Tabla1[[#This Row],[Meses de stock]],0)</f>
        <v>0.88596491228070173</v>
      </c>
      <c r="O34" s="5" t="str">
        <f>VLOOKUP(Tabla1[[#This Row],[Código del producto]],'ABC Ventas'!$A:$E,5,0)</f>
        <v>C</v>
      </c>
      <c r="P34" s="5" t="str">
        <f>VLOOKUP(Tabla1[[#This Row],[Código del producto]],'ABC Stock'!$A:$E,5,0)</f>
        <v>B</v>
      </c>
      <c r="Q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5" spans="1:17" s="1" customFormat="1" x14ac:dyDescent="0.2">
      <c r="A35" s="1">
        <v>1184</v>
      </c>
      <c r="B35" s="1" t="s">
        <v>283</v>
      </c>
      <c r="C35" s="1" t="s">
        <v>8</v>
      </c>
      <c r="D35" s="1" t="s">
        <v>3</v>
      </c>
      <c r="E35" s="11">
        <v>178</v>
      </c>
      <c r="F35" s="3">
        <v>3.67</v>
      </c>
      <c r="G35" s="11">
        <f>Tabla1[[#This Row],[Stock en unidades]]*Tabla1[[#This Row],[Costo unitario]]</f>
        <v>653.26</v>
      </c>
      <c r="H35" s="1">
        <v>2024</v>
      </c>
      <c r="I35" s="1" t="s">
        <v>304</v>
      </c>
      <c r="J35" s="1">
        <v>44.5</v>
      </c>
      <c r="K35" s="3">
        <v>225.37470000000002</v>
      </c>
      <c r="L35" s="12">
        <f>Tabla1[[#This Row],[Venta prom 12 meses en UN]]*Tabla1[[#This Row],[Costo unitario]]</f>
        <v>163.315</v>
      </c>
      <c r="M35" s="30">
        <f>IFERROR(Tabla1[[#This Row],[Stock en unidades]]/Tabla1[[#This Row],[Venta prom 12 meses en UN]],0)</f>
        <v>4</v>
      </c>
      <c r="N35" s="12">
        <f>IFERROR(12/Tabla1[[#This Row],[Meses de stock]],0)</f>
        <v>3</v>
      </c>
      <c r="O35" s="5" t="str">
        <f>VLOOKUP(Tabla1[[#This Row],[Código del producto]],'ABC Ventas'!$A:$E,5,0)</f>
        <v>C</v>
      </c>
      <c r="P35" s="5" t="str">
        <f>VLOOKUP(Tabla1[[#This Row],[Código del producto]],'ABC Stock'!$A:$E,5,0)</f>
        <v>B</v>
      </c>
      <c r="Q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6" spans="1:17" s="1" customFormat="1" x14ac:dyDescent="0.2">
      <c r="A36" s="1">
        <v>1185</v>
      </c>
      <c r="B36" s="1" t="s">
        <v>67</v>
      </c>
      <c r="C36" s="1" t="s">
        <v>8</v>
      </c>
      <c r="D36" s="1" t="s">
        <v>3</v>
      </c>
      <c r="E36" s="11">
        <v>167</v>
      </c>
      <c r="F36" s="3">
        <v>2.97</v>
      </c>
      <c r="G36" s="11">
        <f>Tabla1[[#This Row],[Stock en unidades]]*Tabla1[[#This Row],[Costo unitario]]</f>
        <v>495.99</v>
      </c>
      <c r="H36" s="1">
        <v>2024</v>
      </c>
      <c r="I36" s="1" t="s">
        <v>304</v>
      </c>
      <c r="J36" s="1">
        <v>100</v>
      </c>
      <c r="K36" s="3">
        <v>519.75</v>
      </c>
      <c r="L36" s="12">
        <f>Tabla1[[#This Row],[Venta prom 12 meses en UN]]*Tabla1[[#This Row],[Costo unitario]]</f>
        <v>297</v>
      </c>
      <c r="M36" s="30">
        <f>IFERROR(Tabla1[[#This Row],[Stock en unidades]]/Tabla1[[#This Row],[Venta prom 12 meses en UN]],0)</f>
        <v>1.67</v>
      </c>
      <c r="N36" s="12">
        <f>IFERROR(12/Tabla1[[#This Row],[Meses de stock]],0)</f>
        <v>7.1856287425149707</v>
      </c>
      <c r="O36" s="5" t="str">
        <f>VLOOKUP(Tabla1[[#This Row],[Código del producto]],'ABC Ventas'!$A:$E,5,0)</f>
        <v>C</v>
      </c>
      <c r="P36" s="5" t="str">
        <f>VLOOKUP(Tabla1[[#This Row],[Código del producto]],'ABC Stock'!$A:$E,5,0)</f>
        <v>B</v>
      </c>
      <c r="Q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7" spans="1:17" s="1" customFormat="1" x14ac:dyDescent="0.2">
      <c r="A37" s="1">
        <v>1191</v>
      </c>
      <c r="B37" s="1" t="s">
        <v>413</v>
      </c>
      <c r="C37" s="1" t="s">
        <v>8</v>
      </c>
      <c r="D37" s="1" t="s">
        <v>3</v>
      </c>
      <c r="E37" s="11">
        <v>35</v>
      </c>
      <c r="F37" s="3">
        <v>3.87</v>
      </c>
      <c r="G37" s="11">
        <f>Tabla1[[#This Row],[Stock en unidades]]*Tabla1[[#This Row],[Costo unitario]]</f>
        <v>135.45000000000002</v>
      </c>
      <c r="H37" s="1">
        <v>2024</v>
      </c>
      <c r="I37" s="1" t="s">
        <v>304</v>
      </c>
      <c r="J37" s="1">
        <v>109</v>
      </c>
      <c r="K37" s="3">
        <v>670.7097</v>
      </c>
      <c r="L37" s="12">
        <f>Tabla1[[#This Row],[Venta prom 12 meses en UN]]*Tabla1[[#This Row],[Costo unitario]]</f>
        <v>421.83</v>
      </c>
      <c r="M37" s="30">
        <f>IFERROR(Tabla1[[#This Row],[Stock en unidades]]/Tabla1[[#This Row],[Venta prom 12 meses en UN]],0)</f>
        <v>0.32110091743119268</v>
      </c>
      <c r="N37" s="12">
        <f>IFERROR(12/Tabla1[[#This Row],[Meses de stock]],0)</f>
        <v>37.371428571428567</v>
      </c>
      <c r="O37" s="5" t="str">
        <f>VLOOKUP(Tabla1[[#This Row],[Código del producto]],'ABC Ventas'!$A:$E,5,0)</f>
        <v>C</v>
      </c>
      <c r="P37" s="5" t="str">
        <f>VLOOKUP(Tabla1[[#This Row],[Código del producto]],'ABC Stock'!$A:$E,5,0)</f>
        <v>B</v>
      </c>
      <c r="Q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" spans="1:17" s="1" customFormat="1" x14ac:dyDescent="0.2">
      <c r="A38" s="1">
        <v>1195</v>
      </c>
      <c r="B38" s="1" t="s">
        <v>415</v>
      </c>
      <c r="C38" s="1" t="s">
        <v>8</v>
      </c>
      <c r="D38" s="1" t="s">
        <v>3</v>
      </c>
      <c r="E38" s="11">
        <v>184</v>
      </c>
      <c r="F38" s="3">
        <v>2.4</v>
      </c>
      <c r="G38" s="11">
        <f>Tabla1[[#This Row],[Stock en unidades]]*Tabla1[[#This Row],[Costo unitario]]</f>
        <v>441.59999999999997</v>
      </c>
      <c r="H38" s="1">
        <v>2024</v>
      </c>
      <c r="I38" s="1" t="s">
        <v>304</v>
      </c>
      <c r="J38" s="1">
        <v>143</v>
      </c>
      <c r="K38" s="3">
        <v>597.16800000000001</v>
      </c>
      <c r="L38" s="12">
        <f>Tabla1[[#This Row],[Venta prom 12 meses en UN]]*Tabla1[[#This Row],[Costo unitario]]</f>
        <v>343.2</v>
      </c>
      <c r="M38" s="30">
        <f>IFERROR(Tabla1[[#This Row],[Stock en unidades]]/Tabla1[[#This Row],[Venta prom 12 meses en UN]],0)</f>
        <v>1.2867132867132867</v>
      </c>
      <c r="N38" s="12">
        <f>IFERROR(12/Tabla1[[#This Row],[Meses de stock]],0)</f>
        <v>9.3260869565217401</v>
      </c>
      <c r="O38" s="5" t="str">
        <f>VLOOKUP(Tabla1[[#This Row],[Código del producto]],'ABC Ventas'!$A:$E,5,0)</f>
        <v>C</v>
      </c>
      <c r="P38" s="5" t="str">
        <f>VLOOKUP(Tabla1[[#This Row],[Código del producto]],'ABC Stock'!$A:$E,5,0)</f>
        <v>C</v>
      </c>
      <c r="Q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" spans="1:17" s="1" customFormat="1" x14ac:dyDescent="0.2">
      <c r="A39" s="1">
        <v>1197</v>
      </c>
      <c r="B39" s="1" t="s">
        <v>416</v>
      </c>
      <c r="C39" s="1" t="s">
        <v>8</v>
      </c>
      <c r="D39" s="1" t="s">
        <v>3</v>
      </c>
      <c r="E39" s="11">
        <v>59</v>
      </c>
      <c r="F39" s="3">
        <v>4.75</v>
      </c>
      <c r="G39" s="11">
        <f>Tabla1[[#This Row],[Stock en unidades]]*Tabla1[[#This Row],[Costo unitario]]</f>
        <v>280.25</v>
      </c>
      <c r="H39" s="1">
        <v>2024</v>
      </c>
      <c r="I39" s="1" t="s">
        <v>304</v>
      </c>
      <c r="J39" s="1">
        <v>138</v>
      </c>
      <c r="K39" s="3">
        <v>1127.46</v>
      </c>
      <c r="L39" s="12">
        <f>Tabla1[[#This Row],[Venta prom 12 meses en UN]]*Tabla1[[#This Row],[Costo unitario]]</f>
        <v>655.5</v>
      </c>
      <c r="M39" s="30">
        <f>IFERROR(Tabla1[[#This Row],[Stock en unidades]]/Tabla1[[#This Row],[Venta prom 12 meses en UN]],0)</f>
        <v>0.42753623188405798</v>
      </c>
      <c r="N39" s="12">
        <f>IFERROR(12/Tabla1[[#This Row],[Meses de stock]],0)</f>
        <v>28.067796610169491</v>
      </c>
      <c r="O39" s="5" t="str">
        <f>VLOOKUP(Tabla1[[#This Row],[Código del producto]],'ABC Ventas'!$A:$E,5,0)</f>
        <v>C</v>
      </c>
      <c r="P39" s="5" t="str">
        <f>VLOOKUP(Tabla1[[#This Row],[Código del producto]],'ABC Stock'!$A:$E,5,0)</f>
        <v>B</v>
      </c>
      <c r="Q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" spans="1:17" s="1" customFormat="1" x14ac:dyDescent="0.2">
      <c r="A40" s="1">
        <v>1199</v>
      </c>
      <c r="B40" s="1" t="s">
        <v>251</v>
      </c>
      <c r="C40" s="1" t="s">
        <v>8</v>
      </c>
      <c r="D40" s="1" t="s">
        <v>3</v>
      </c>
      <c r="E40" s="11">
        <v>99</v>
      </c>
      <c r="F40" s="3">
        <v>1.44</v>
      </c>
      <c r="G40" s="11">
        <f>Tabla1[[#This Row],[Stock en unidades]]*Tabla1[[#This Row],[Costo unitario]]</f>
        <v>142.56</v>
      </c>
      <c r="H40" s="1">
        <v>2024</v>
      </c>
      <c r="I40" s="1" t="s">
        <v>304</v>
      </c>
      <c r="J40" s="1">
        <v>85</v>
      </c>
      <c r="K40" s="3">
        <v>154.22399999999999</v>
      </c>
      <c r="L40" s="12">
        <f>Tabla1[[#This Row],[Venta prom 12 meses en UN]]*Tabla1[[#This Row],[Costo unitario]]</f>
        <v>122.39999999999999</v>
      </c>
      <c r="M40" s="30">
        <f>IFERROR(Tabla1[[#This Row],[Stock en unidades]]/Tabla1[[#This Row],[Venta prom 12 meses en UN]],0)</f>
        <v>1.1647058823529413</v>
      </c>
      <c r="N40" s="12">
        <f>IFERROR(12/Tabla1[[#This Row],[Meses de stock]],0)</f>
        <v>10.303030303030303</v>
      </c>
      <c r="O40" s="5" t="str">
        <f>VLOOKUP(Tabla1[[#This Row],[Código del producto]],'ABC Ventas'!$A:$E,5,0)</f>
        <v>C</v>
      </c>
      <c r="P40" s="5" t="str">
        <f>VLOOKUP(Tabla1[[#This Row],[Código del producto]],'ABC Stock'!$A:$E,5,0)</f>
        <v>C</v>
      </c>
      <c r="Q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" spans="1:17" s="1" customFormat="1" x14ac:dyDescent="0.2">
      <c r="A41" s="1">
        <v>1201</v>
      </c>
      <c r="B41" s="1" t="s">
        <v>419</v>
      </c>
      <c r="C41" s="1" t="s">
        <v>8</v>
      </c>
      <c r="D41" s="1" t="s">
        <v>3</v>
      </c>
      <c r="E41" s="11">
        <v>390</v>
      </c>
      <c r="F41" s="3">
        <v>77</v>
      </c>
      <c r="G41" s="11">
        <f>Tabla1[[#This Row],[Stock en unidades]]*Tabla1[[#This Row],[Costo unitario]]</f>
        <v>30030</v>
      </c>
      <c r="H41" s="1">
        <v>2024</v>
      </c>
      <c r="I41" s="1" t="s">
        <v>304</v>
      </c>
      <c r="J41" s="1">
        <v>738</v>
      </c>
      <c r="K41" s="3">
        <v>87512.04</v>
      </c>
      <c r="L41" s="12">
        <f>Tabla1[[#This Row],[Venta prom 12 meses en UN]]*Tabla1[[#This Row],[Costo unitario]]</f>
        <v>56826</v>
      </c>
      <c r="M41" s="30">
        <f>IFERROR(Tabla1[[#This Row],[Stock en unidades]]/Tabla1[[#This Row],[Venta prom 12 meses en UN]],0)</f>
        <v>0.52845528455284552</v>
      </c>
      <c r="N41" s="12">
        <f>IFERROR(12/Tabla1[[#This Row],[Meses de stock]],0)</f>
        <v>22.707692307692309</v>
      </c>
      <c r="O41" s="5" t="str">
        <f>VLOOKUP(Tabla1[[#This Row],[Código del producto]],'ABC Ventas'!$A:$E,5,0)</f>
        <v>A</v>
      </c>
      <c r="P41" s="5" t="str">
        <f>VLOOKUP(Tabla1[[#This Row],[Código del producto]],'ABC Stock'!$A:$E,5,0)</f>
        <v>A</v>
      </c>
      <c r="Q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" spans="1:17" s="1" customFormat="1" x14ac:dyDescent="0.2">
      <c r="A42" s="1">
        <v>1202</v>
      </c>
      <c r="B42" s="1" t="s">
        <v>420</v>
      </c>
      <c r="C42" s="1" t="s">
        <v>8</v>
      </c>
      <c r="D42" s="1" t="s">
        <v>3</v>
      </c>
      <c r="E42" s="11">
        <v>1173</v>
      </c>
      <c r="F42" s="3">
        <v>73</v>
      </c>
      <c r="G42" s="11">
        <f>Tabla1[[#This Row],[Stock en unidades]]*Tabla1[[#This Row],[Costo unitario]]</f>
        <v>85629</v>
      </c>
      <c r="H42" s="1">
        <v>2024</v>
      </c>
      <c r="I42" s="1" t="s">
        <v>304</v>
      </c>
      <c r="J42" s="1">
        <v>634</v>
      </c>
      <c r="K42" s="3">
        <v>57852.5</v>
      </c>
      <c r="L42" s="12">
        <f>Tabla1[[#This Row],[Venta prom 12 meses en UN]]*Tabla1[[#This Row],[Costo unitario]]</f>
        <v>46282</v>
      </c>
      <c r="M42" s="30">
        <f>IFERROR(Tabla1[[#This Row],[Stock en unidades]]/Tabla1[[#This Row],[Venta prom 12 meses en UN]],0)</f>
        <v>1.8501577287066246</v>
      </c>
      <c r="N42" s="12">
        <f>IFERROR(12/Tabla1[[#This Row],[Meses de stock]],0)</f>
        <v>6.4859335038363168</v>
      </c>
      <c r="O42" s="5" t="str">
        <f>VLOOKUP(Tabla1[[#This Row],[Código del producto]],'ABC Ventas'!$A:$E,5,0)</f>
        <v>B</v>
      </c>
      <c r="P42" s="5" t="str">
        <f>VLOOKUP(Tabla1[[#This Row],[Código del producto]],'ABC Stock'!$A:$E,5,0)</f>
        <v>A</v>
      </c>
      <c r="Q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" spans="1:17" s="1" customFormat="1" x14ac:dyDescent="0.2">
      <c r="A43" s="1">
        <v>1203</v>
      </c>
      <c r="B43" s="1" t="s">
        <v>421</v>
      </c>
      <c r="C43" s="1" t="s">
        <v>8</v>
      </c>
      <c r="D43" s="1" t="s">
        <v>3</v>
      </c>
      <c r="E43" s="11">
        <v>0</v>
      </c>
      <c r="F43" s="3">
        <v>5.85</v>
      </c>
      <c r="G43" s="11">
        <f>Tabla1[[#This Row],[Stock en unidades]]*Tabla1[[#This Row],[Costo unitario]]</f>
        <v>0</v>
      </c>
      <c r="H43" s="1">
        <v>2024</v>
      </c>
      <c r="I43" s="1" t="s">
        <v>304</v>
      </c>
      <c r="J43" s="1">
        <v>101</v>
      </c>
      <c r="K43" s="3">
        <v>1104.8894999999998</v>
      </c>
      <c r="L43" s="12">
        <f>Tabla1[[#This Row],[Venta prom 12 meses en UN]]*Tabla1[[#This Row],[Costo unitario]]</f>
        <v>590.84999999999991</v>
      </c>
      <c r="M43" s="30">
        <f>IFERROR(Tabla1[[#This Row],[Stock en unidades]]/Tabla1[[#This Row],[Venta prom 12 meses en UN]],0)</f>
        <v>0</v>
      </c>
      <c r="N43" s="12">
        <f>IFERROR(12/Tabla1[[#This Row],[Meses de stock]],0)</f>
        <v>0</v>
      </c>
      <c r="O43" s="5" t="str">
        <f>VLOOKUP(Tabla1[[#This Row],[Código del producto]],'ABC Ventas'!$A:$E,5,0)</f>
        <v>C</v>
      </c>
      <c r="P43" s="5" t="str">
        <f>VLOOKUP(Tabla1[[#This Row],[Código del producto]],'ABC Stock'!$A:$E,5,0)</f>
        <v>B</v>
      </c>
      <c r="Q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" spans="1:17" s="1" customFormat="1" x14ac:dyDescent="0.2">
      <c r="A44" s="1">
        <v>1203</v>
      </c>
      <c r="B44" s="1" t="s">
        <v>421</v>
      </c>
      <c r="C44" s="1" t="s">
        <v>8</v>
      </c>
      <c r="D44" s="1" t="s">
        <v>3</v>
      </c>
      <c r="E44" s="11">
        <v>956</v>
      </c>
      <c r="F44" s="3">
        <v>6.47</v>
      </c>
      <c r="G44" s="11">
        <f>Tabla1[[#This Row],[Stock en unidades]]*Tabla1[[#This Row],[Costo unitario]]</f>
        <v>6185.32</v>
      </c>
      <c r="H44" s="1">
        <v>2024</v>
      </c>
      <c r="I44" s="1" t="s">
        <v>304</v>
      </c>
      <c r="J44" s="1">
        <v>63.7</v>
      </c>
      <c r="K44" s="3">
        <v>667.66517999999996</v>
      </c>
      <c r="L44" s="12">
        <f>Tabla1[[#This Row],[Venta prom 12 meses en UN]]*Tabla1[[#This Row],[Costo unitario]]</f>
        <v>412.13900000000001</v>
      </c>
      <c r="M44" s="30">
        <f>IFERROR(Tabla1[[#This Row],[Stock en unidades]]/Tabla1[[#This Row],[Venta prom 12 meses en UN]],0)</f>
        <v>15.007849293563579</v>
      </c>
      <c r="N44" s="12">
        <f>IFERROR(12/Tabla1[[#This Row],[Meses de stock]],0)</f>
        <v>0.79958158995815898</v>
      </c>
      <c r="O44" s="5" t="str">
        <f>VLOOKUP(Tabla1[[#This Row],[Código del producto]],'ABC Ventas'!$A:$E,5,0)</f>
        <v>C</v>
      </c>
      <c r="P44" s="5" t="str">
        <f>VLOOKUP(Tabla1[[#This Row],[Código del producto]],'ABC Stock'!$A:$E,5,0)</f>
        <v>B</v>
      </c>
      <c r="Q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5" spans="1:17" s="1" customFormat="1" x14ac:dyDescent="0.2">
      <c r="A45" s="1">
        <v>1207</v>
      </c>
      <c r="B45" s="1" t="s">
        <v>61</v>
      </c>
      <c r="C45" s="1" t="s">
        <v>8</v>
      </c>
      <c r="D45" s="1" t="s">
        <v>3</v>
      </c>
      <c r="E45" s="11">
        <v>67</v>
      </c>
      <c r="F45" s="3">
        <v>1.71</v>
      </c>
      <c r="G45" s="11">
        <f>Tabla1[[#This Row],[Stock en unidades]]*Tabla1[[#This Row],[Costo unitario]]</f>
        <v>114.57</v>
      </c>
      <c r="H45" s="1">
        <v>2024</v>
      </c>
      <c r="I45" s="1" t="s">
        <v>304</v>
      </c>
      <c r="J45" s="1">
        <v>135</v>
      </c>
      <c r="K45" s="3">
        <v>304.72199999999998</v>
      </c>
      <c r="L45" s="12">
        <f>Tabla1[[#This Row],[Venta prom 12 meses en UN]]*Tabla1[[#This Row],[Costo unitario]]</f>
        <v>230.85</v>
      </c>
      <c r="M45" s="30">
        <f>IFERROR(Tabla1[[#This Row],[Stock en unidades]]/Tabla1[[#This Row],[Venta prom 12 meses en UN]],0)</f>
        <v>0.49629629629629629</v>
      </c>
      <c r="N45" s="12">
        <f>IFERROR(12/Tabla1[[#This Row],[Meses de stock]],0)</f>
        <v>24.17910447761194</v>
      </c>
      <c r="O45" s="5" t="str">
        <f>VLOOKUP(Tabla1[[#This Row],[Código del producto]],'ABC Ventas'!$A:$E,5,0)</f>
        <v>C</v>
      </c>
      <c r="P45" s="5" t="str">
        <f>VLOOKUP(Tabla1[[#This Row],[Código del producto]],'ABC Stock'!$A:$E,5,0)</f>
        <v>C</v>
      </c>
      <c r="Q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" spans="1:17" s="1" customFormat="1" x14ac:dyDescent="0.2">
      <c r="A46" s="1">
        <v>1208</v>
      </c>
      <c r="B46" s="1" t="s">
        <v>424</v>
      </c>
      <c r="C46" s="1" t="s">
        <v>8</v>
      </c>
      <c r="D46" s="1" t="s">
        <v>3</v>
      </c>
      <c r="E46" s="11">
        <v>240</v>
      </c>
      <c r="F46" s="3">
        <v>7.07</v>
      </c>
      <c r="G46" s="11">
        <f>Tabla1[[#This Row],[Stock en unidades]]*Tabla1[[#This Row],[Costo unitario]]</f>
        <v>1696.8000000000002</v>
      </c>
      <c r="H46" s="1">
        <v>2024</v>
      </c>
      <c r="I46" s="1" t="s">
        <v>304</v>
      </c>
      <c r="J46" s="1">
        <v>102</v>
      </c>
      <c r="K46" s="3">
        <v>1002.3845999999999</v>
      </c>
      <c r="L46" s="12">
        <f>Tabla1[[#This Row],[Venta prom 12 meses en UN]]*Tabla1[[#This Row],[Costo unitario]]</f>
        <v>721.14</v>
      </c>
      <c r="M46" s="30">
        <f>IFERROR(Tabla1[[#This Row],[Stock en unidades]]/Tabla1[[#This Row],[Venta prom 12 meses en UN]],0)</f>
        <v>2.3529411764705883</v>
      </c>
      <c r="N46" s="12">
        <f>IFERROR(12/Tabla1[[#This Row],[Meses de stock]],0)</f>
        <v>5.0999999999999996</v>
      </c>
      <c r="O46" s="5" t="str">
        <f>VLOOKUP(Tabla1[[#This Row],[Código del producto]],'ABC Ventas'!$A:$E,5,0)</f>
        <v>C</v>
      </c>
      <c r="P46" s="5" t="str">
        <f>VLOOKUP(Tabla1[[#This Row],[Código del producto]],'ABC Stock'!$A:$E,5,0)</f>
        <v>C</v>
      </c>
      <c r="Q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" spans="1:17" s="1" customFormat="1" x14ac:dyDescent="0.2">
      <c r="A47" s="1">
        <v>1216</v>
      </c>
      <c r="B47" s="1" t="s">
        <v>206</v>
      </c>
      <c r="C47" s="1" t="s">
        <v>8</v>
      </c>
      <c r="D47" s="1" t="s">
        <v>3</v>
      </c>
      <c r="E47" s="11">
        <v>519</v>
      </c>
      <c r="F47" s="3">
        <v>2.99</v>
      </c>
      <c r="G47" s="11">
        <f>Tabla1[[#This Row],[Stock en unidades]]*Tabla1[[#This Row],[Costo unitario]]</f>
        <v>1551.8100000000002</v>
      </c>
      <c r="H47" s="1">
        <v>2024</v>
      </c>
      <c r="I47" s="1" t="s">
        <v>304</v>
      </c>
      <c r="J47" s="1">
        <v>101</v>
      </c>
      <c r="K47" s="3">
        <v>543.58199999999999</v>
      </c>
      <c r="L47" s="12">
        <f>Tabla1[[#This Row],[Venta prom 12 meses en UN]]*Tabla1[[#This Row],[Costo unitario]]</f>
        <v>301.99</v>
      </c>
      <c r="M47" s="30">
        <f>IFERROR(Tabla1[[#This Row],[Stock en unidades]]/Tabla1[[#This Row],[Venta prom 12 meses en UN]],0)</f>
        <v>5.1386138613861387</v>
      </c>
      <c r="N47" s="12">
        <f>IFERROR(12/Tabla1[[#This Row],[Meses de stock]],0)</f>
        <v>2.3352601156069364</v>
      </c>
      <c r="O47" s="5" t="str">
        <f>VLOOKUP(Tabla1[[#This Row],[Código del producto]],'ABC Ventas'!$A:$E,5,0)</f>
        <v>C</v>
      </c>
      <c r="P47" s="5" t="str">
        <f>VLOOKUP(Tabla1[[#This Row],[Código del producto]],'ABC Stock'!$A:$E,5,0)</f>
        <v>B</v>
      </c>
      <c r="Q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8" spans="1:17" s="1" customFormat="1" x14ac:dyDescent="0.2">
      <c r="A48" s="1">
        <v>1218</v>
      </c>
      <c r="B48" s="1" t="s">
        <v>263</v>
      </c>
      <c r="C48" s="1" t="s">
        <v>8</v>
      </c>
      <c r="D48" s="1" t="s">
        <v>3</v>
      </c>
      <c r="E48" s="11">
        <v>704</v>
      </c>
      <c r="F48" s="3">
        <v>2.0699999999999998</v>
      </c>
      <c r="G48" s="11">
        <f>Tabla1[[#This Row],[Stock en unidades]]*Tabla1[[#This Row],[Costo unitario]]</f>
        <v>1457.28</v>
      </c>
      <c r="H48" s="1">
        <v>2024</v>
      </c>
      <c r="I48" s="1" t="s">
        <v>304</v>
      </c>
      <c r="J48" s="1">
        <v>87</v>
      </c>
      <c r="K48" s="3">
        <v>262.93139999999994</v>
      </c>
      <c r="L48" s="12">
        <f>Tabla1[[#This Row],[Venta prom 12 meses en UN]]*Tabla1[[#This Row],[Costo unitario]]</f>
        <v>180.08999999999997</v>
      </c>
      <c r="M48" s="30">
        <f>IFERROR(Tabla1[[#This Row],[Stock en unidades]]/Tabla1[[#This Row],[Venta prom 12 meses en UN]],0)</f>
        <v>8.0919540229885065</v>
      </c>
      <c r="N48" s="12">
        <f>IFERROR(12/Tabla1[[#This Row],[Meses de stock]],0)</f>
        <v>1.4829545454545454</v>
      </c>
      <c r="O48" s="5" t="str">
        <f>VLOOKUP(Tabla1[[#This Row],[Código del producto]],'ABC Ventas'!$A:$E,5,0)</f>
        <v>C</v>
      </c>
      <c r="P48" s="5" t="str">
        <f>VLOOKUP(Tabla1[[#This Row],[Código del producto]],'ABC Stock'!$A:$E,5,0)</f>
        <v>B</v>
      </c>
      <c r="Q4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9" spans="1:17" s="1" customFormat="1" x14ac:dyDescent="0.2">
      <c r="A49" s="1">
        <v>1219</v>
      </c>
      <c r="B49" s="1" t="s">
        <v>429</v>
      </c>
      <c r="C49" s="1" t="s">
        <v>8</v>
      </c>
      <c r="D49" s="1" t="s">
        <v>3</v>
      </c>
      <c r="E49" s="11">
        <v>69</v>
      </c>
      <c r="F49" s="3">
        <v>1.56</v>
      </c>
      <c r="G49" s="11">
        <f>Tabla1[[#This Row],[Stock en unidades]]*Tabla1[[#This Row],[Costo unitario]]</f>
        <v>107.64</v>
      </c>
      <c r="H49" s="1">
        <v>2024</v>
      </c>
      <c r="I49" s="1" t="s">
        <v>304</v>
      </c>
      <c r="J49" s="1">
        <v>106</v>
      </c>
      <c r="K49" s="3">
        <v>295.99440000000004</v>
      </c>
      <c r="L49" s="12">
        <f>Tabla1[[#This Row],[Venta prom 12 meses en UN]]*Tabla1[[#This Row],[Costo unitario]]</f>
        <v>165.36</v>
      </c>
      <c r="M49" s="30">
        <f>IFERROR(Tabla1[[#This Row],[Stock en unidades]]/Tabla1[[#This Row],[Venta prom 12 meses en UN]],0)</f>
        <v>0.65094339622641506</v>
      </c>
      <c r="N49" s="12">
        <f>IFERROR(12/Tabla1[[#This Row],[Meses de stock]],0)</f>
        <v>18.434782608695652</v>
      </c>
      <c r="O49" s="5" t="str">
        <f>VLOOKUP(Tabla1[[#This Row],[Código del producto]],'ABC Ventas'!$A:$E,5,0)</f>
        <v>C</v>
      </c>
      <c r="P49" s="5" t="str">
        <f>VLOOKUP(Tabla1[[#This Row],[Código del producto]],'ABC Stock'!$A:$E,5,0)</f>
        <v>B</v>
      </c>
      <c r="Q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" spans="1:17" s="1" customFormat="1" x14ac:dyDescent="0.2">
      <c r="A50" s="1">
        <v>1221</v>
      </c>
      <c r="B50" s="1" t="s">
        <v>431</v>
      </c>
      <c r="C50" s="1" t="s">
        <v>8</v>
      </c>
      <c r="D50" s="1" t="s">
        <v>3</v>
      </c>
      <c r="E50" s="11">
        <v>380</v>
      </c>
      <c r="F50" s="3">
        <v>2.56</v>
      </c>
      <c r="G50" s="11">
        <f>Tabla1[[#This Row],[Stock en unidades]]*Tabla1[[#This Row],[Costo unitario]]</f>
        <v>972.80000000000007</v>
      </c>
      <c r="H50" s="1">
        <v>2024</v>
      </c>
      <c r="I50" s="1" t="s">
        <v>304</v>
      </c>
      <c r="J50" s="1">
        <v>88</v>
      </c>
      <c r="K50" s="3">
        <v>304.12799999999999</v>
      </c>
      <c r="L50" s="12">
        <f>Tabla1[[#This Row],[Venta prom 12 meses en UN]]*Tabla1[[#This Row],[Costo unitario]]</f>
        <v>225.28</v>
      </c>
      <c r="M50" s="30">
        <f>IFERROR(Tabla1[[#This Row],[Stock en unidades]]/Tabla1[[#This Row],[Venta prom 12 meses en UN]],0)</f>
        <v>4.3181818181818183</v>
      </c>
      <c r="N50" s="12">
        <f>IFERROR(12/Tabla1[[#This Row],[Meses de stock]],0)</f>
        <v>2.7789473684210524</v>
      </c>
      <c r="O50" s="5" t="str">
        <f>VLOOKUP(Tabla1[[#This Row],[Código del producto]],'ABC Ventas'!$A:$E,5,0)</f>
        <v>C</v>
      </c>
      <c r="P50" s="5" t="str">
        <f>VLOOKUP(Tabla1[[#This Row],[Código del producto]],'ABC Stock'!$A:$E,5,0)</f>
        <v>C</v>
      </c>
      <c r="Q5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1" spans="1:17" s="1" customFormat="1" x14ac:dyDescent="0.2">
      <c r="A51" s="1">
        <v>1221</v>
      </c>
      <c r="B51" s="1" t="s">
        <v>431</v>
      </c>
      <c r="C51" s="1" t="s">
        <v>8</v>
      </c>
      <c r="D51" s="1" t="s">
        <v>3</v>
      </c>
      <c r="E51" s="11">
        <v>1270</v>
      </c>
      <c r="F51" s="3">
        <v>1.88</v>
      </c>
      <c r="G51" s="11">
        <f>Tabla1[[#This Row],[Stock en unidades]]*Tabla1[[#This Row],[Costo unitario]]</f>
        <v>2387.6</v>
      </c>
      <c r="H51" s="1">
        <v>2024</v>
      </c>
      <c r="I51" s="1" t="s">
        <v>304</v>
      </c>
      <c r="J51" s="1">
        <v>72</v>
      </c>
      <c r="K51" s="3">
        <v>216.57599999999999</v>
      </c>
      <c r="L51" s="12">
        <f>Tabla1[[#This Row],[Venta prom 12 meses en UN]]*Tabla1[[#This Row],[Costo unitario]]</f>
        <v>135.35999999999999</v>
      </c>
      <c r="M51" s="30">
        <f>IFERROR(Tabla1[[#This Row],[Stock en unidades]]/Tabla1[[#This Row],[Venta prom 12 meses en UN]],0)</f>
        <v>17.638888888888889</v>
      </c>
      <c r="N51" s="12">
        <f>IFERROR(12/Tabla1[[#This Row],[Meses de stock]],0)</f>
        <v>0.68031496062992125</v>
      </c>
      <c r="O51" s="5" t="str">
        <f>VLOOKUP(Tabla1[[#This Row],[Código del producto]],'ABC Ventas'!$A:$E,5,0)</f>
        <v>C</v>
      </c>
      <c r="P51" s="5" t="str">
        <f>VLOOKUP(Tabla1[[#This Row],[Código del producto]],'ABC Stock'!$A:$E,5,0)</f>
        <v>C</v>
      </c>
      <c r="Q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2" spans="1:17" s="1" customFormat="1" x14ac:dyDescent="0.2">
      <c r="A52" s="1">
        <v>1226</v>
      </c>
      <c r="B52" s="1" t="s">
        <v>436</v>
      </c>
      <c r="C52" s="1" t="s">
        <v>8</v>
      </c>
      <c r="D52" s="1" t="s">
        <v>3</v>
      </c>
      <c r="E52" s="11">
        <v>111</v>
      </c>
      <c r="F52" s="3">
        <v>6.14</v>
      </c>
      <c r="G52" s="11">
        <f>Tabla1[[#This Row],[Stock en unidades]]*Tabla1[[#This Row],[Costo unitario]]</f>
        <v>681.54</v>
      </c>
      <c r="H52" s="1">
        <v>2024</v>
      </c>
      <c r="I52" s="1" t="s">
        <v>304</v>
      </c>
      <c r="J52" s="1">
        <v>36.700000000000003</v>
      </c>
      <c r="K52" s="3">
        <v>351.52727999999996</v>
      </c>
      <c r="L52" s="12">
        <f>Tabla1[[#This Row],[Venta prom 12 meses en UN]]*Tabla1[[#This Row],[Costo unitario]]</f>
        <v>225.33799999999999</v>
      </c>
      <c r="M52" s="30">
        <f>IFERROR(Tabla1[[#This Row],[Stock en unidades]]/Tabla1[[#This Row],[Venta prom 12 meses en UN]],0)</f>
        <v>3.0245231607629424</v>
      </c>
      <c r="N52" s="12">
        <f>IFERROR(12/Tabla1[[#This Row],[Meses de stock]],0)</f>
        <v>3.9675675675675679</v>
      </c>
      <c r="O52" s="5" t="str">
        <f>VLOOKUP(Tabla1[[#This Row],[Código del producto]],'ABC Ventas'!$A:$E,5,0)</f>
        <v>C</v>
      </c>
      <c r="P52" s="5" t="str">
        <f>VLOOKUP(Tabla1[[#This Row],[Código del producto]],'ABC Stock'!$A:$E,5,0)</f>
        <v>C</v>
      </c>
      <c r="Q5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3" spans="1:17" s="1" customFormat="1" x14ac:dyDescent="0.2">
      <c r="A53" s="1">
        <v>1237</v>
      </c>
      <c r="B53" s="1" t="s">
        <v>47</v>
      </c>
      <c r="C53" s="1" t="s">
        <v>8</v>
      </c>
      <c r="D53" s="1" t="s">
        <v>3</v>
      </c>
      <c r="E53" s="11">
        <v>942</v>
      </c>
      <c r="F53" s="3">
        <v>4.5199999999999996</v>
      </c>
      <c r="G53" s="11">
        <f>Tabla1[[#This Row],[Stock en unidades]]*Tabla1[[#This Row],[Costo unitario]]</f>
        <v>4257.8399999999992</v>
      </c>
      <c r="H53" s="1">
        <v>2024</v>
      </c>
      <c r="I53" s="1" t="s">
        <v>304</v>
      </c>
      <c r="J53" s="1">
        <v>72.400000000000006</v>
      </c>
      <c r="K53" s="3">
        <v>553.04912000000002</v>
      </c>
      <c r="L53" s="12">
        <f>Tabla1[[#This Row],[Venta prom 12 meses en UN]]*Tabla1[[#This Row],[Costo unitario]]</f>
        <v>327.24799999999999</v>
      </c>
      <c r="M53" s="30">
        <f>IFERROR(Tabla1[[#This Row],[Stock en unidades]]/Tabla1[[#This Row],[Venta prom 12 meses en UN]],0)</f>
        <v>13.011049723756905</v>
      </c>
      <c r="N53" s="12">
        <f>IFERROR(12/Tabla1[[#This Row],[Meses de stock]],0)</f>
        <v>0.92229299363057338</v>
      </c>
      <c r="O53" s="5" t="str">
        <f>VLOOKUP(Tabla1[[#This Row],[Código del producto]],'ABC Ventas'!$A:$E,5,0)</f>
        <v>C</v>
      </c>
      <c r="P53" s="5" t="str">
        <f>VLOOKUP(Tabla1[[#This Row],[Código del producto]],'ABC Stock'!$A:$E,5,0)</f>
        <v>B</v>
      </c>
      <c r="Q5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4" spans="1:17" s="1" customFormat="1" x14ac:dyDescent="0.2">
      <c r="A54" s="1">
        <v>1244</v>
      </c>
      <c r="B54" s="1" t="s">
        <v>33</v>
      </c>
      <c r="C54" s="1" t="s">
        <v>8</v>
      </c>
      <c r="D54" s="1" t="s">
        <v>3</v>
      </c>
      <c r="E54" s="11">
        <v>588</v>
      </c>
      <c r="F54" s="3">
        <v>6.11</v>
      </c>
      <c r="G54" s="11">
        <f>Tabla1[[#This Row],[Stock en unidades]]*Tabla1[[#This Row],[Costo unitario]]</f>
        <v>3592.6800000000003</v>
      </c>
      <c r="H54" s="1">
        <v>2024</v>
      </c>
      <c r="I54" s="1" t="s">
        <v>304</v>
      </c>
      <c r="J54" s="1">
        <v>53.4</v>
      </c>
      <c r="K54" s="3">
        <v>414.36798000000005</v>
      </c>
      <c r="L54" s="12">
        <f>Tabla1[[#This Row],[Venta prom 12 meses en UN]]*Tabla1[[#This Row],[Costo unitario]]</f>
        <v>326.274</v>
      </c>
      <c r="M54" s="30">
        <f>IFERROR(Tabla1[[#This Row],[Stock en unidades]]/Tabla1[[#This Row],[Venta prom 12 meses en UN]],0)</f>
        <v>11.011235955056181</v>
      </c>
      <c r="N54" s="12">
        <f>IFERROR(12/Tabla1[[#This Row],[Meses de stock]],0)</f>
        <v>1.0897959183673469</v>
      </c>
      <c r="O54" s="5" t="str">
        <f>VLOOKUP(Tabla1[[#This Row],[Código del producto]],'ABC Ventas'!$A:$E,5,0)</f>
        <v>C</v>
      </c>
      <c r="P54" s="5" t="str">
        <f>VLOOKUP(Tabla1[[#This Row],[Código del producto]],'ABC Stock'!$A:$E,5,0)</f>
        <v>B</v>
      </c>
      <c r="Q5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5" spans="1:17" s="1" customFormat="1" x14ac:dyDescent="0.2">
      <c r="A55" s="1">
        <v>1246</v>
      </c>
      <c r="B55" s="1" t="s">
        <v>177</v>
      </c>
      <c r="C55" s="1" t="s">
        <v>8</v>
      </c>
      <c r="D55" s="1" t="s">
        <v>3</v>
      </c>
      <c r="E55" s="11">
        <v>0</v>
      </c>
      <c r="F55" s="3">
        <v>63</v>
      </c>
      <c r="G55" s="11">
        <f>Tabla1[[#This Row],[Stock en unidades]]*Tabla1[[#This Row],[Costo unitario]]</f>
        <v>0</v>
      </c>
      <c r="H55" s="1">
        <v>2024</v>
      </c>
      <c r="I55" s="1" t="s">
        <v>304</v>
      </c>
      <c r="J55" s="1">
        <v>625</v>
      </c>
      <c r="K55" s="3">
        <v>58668.75</v>
      </c>
      <c r="L55" s="12">
        <f>Tabla1[[#This Row],[Venta prom 12 meses en UN]]*Tabla1[[#This Row],[Costo unitario]]</f>
        <v>39375</v>
      </c>
      <c r="M55" s="30">
        <f>IFERROR(Tabla1[[#This Row],[Stock en unidades]]/Tabla1[[#This Row],[Venta prom 12 meses en UN]],0)</f>
        <v>0</v>
      </c>
      <c r="N55" s="12">
        <f>IFERROR(12/Tabla1[[#This Row],[Meses de stock]],0)</f>
        <v>0</v>
      </c>
      <c r="O55" s="5" t="str">
        <f>VLOOKUP(Tabla1[[#This Row],[Código del producto]],'ABC Ventas'!$A:$E,5,0)</f>
        <v>A</v>
      </c>
      <c r="P55" s="5" t="str">
        <f>VLOOKUP(Tabla1[[#This Row],[Código del producto]],'ABC Stock'!$A:$E,5,0)</f>
        <v>A</v>
      </c>
      <c r="Q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" spans="1:17" s="1" customFormat="1" x14ac:dyDescent="0.2">
      <c r="A56" s="1">
        <v>1252</v>
      </c>
      <c r="B56" s="1" t="s">
        <v>233</v>
      </c>
      <c r="C56" s="1" t="s">
        <v>8</v>
      </c>
      <c r="D56" s="1" t="s">
        <v>3</v>
      </c>
      <c r="E56" s="11">
        <v>811</v>
      </c>
      <c r="F56" s="3">
        <v>80</v>
      </c>
      <c r="G56" s="11">
        <f>Tabla1[[#This Row],[Stock en unidades]]*Tabla1[[#This Row],[Costo unitario]]</f>
        <v>64880</v>
      </c>
      <c r="H56" s="1">
        <v>2024</v>
      </c>
      <c r="I56" s="1" t="s">
        <v>304</v>
      </c>
      <c r="J56" s="1">
        <v>976</v>
      </c>
      <c r="K56" s="3">
        <v>132736</v>
      </c>
      <c r="L56" s="12">
        <f>Tabla1[[#This Row],[Venta prom 12 meses en UN]]*Tabla1[[#This Row],[Costo unitario]]</f>
        <v>78080</v>
      </c>
      <c r="M56" s="30">
        <f>IFERROR(Tabla1[[#This Row],[Stock en unidades]]/Tabla1[[#This Row],[Venta prom 12 meses en UN]],0)</f>
        <v>0.83094262295081966</v>
      </c>
      <c r="N56" s="12">
        <f>IFERROR(12/Tabla1[[#This Row],[Meses de stock]],0)</f>
        <v>14.441430332922318</v>
      </c>
      <c r="O56" s="5" t="str">
        <f>VLOOKUP(Tabla1[[#This Row],[Código del producto]],'ABC Ventas'!$A:$E,5,0)</f>
        <v>A</v>
      </c>
      <c r="P56" s="5" t="str">
        <f>VLOOKUP(Tabla1[[#This Row],[Código del producto]],'ABC Stock'!$A:$E,5,0)</f>
        <v>A</v>
      </c>
      <c r="Q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" spans="1:17" s="1" customFormat="1" x14ac:dyDescent="0.2">
      <c r="A57" s="1">
        <v>1256</v>
      </c>
      <c r="B57" s="1" t="s">
        <v>453</v>
      </c>
      <c r="C57" s="1" t="s">
        <v>8</v>
      </c>
      <c r="D57" s="1" t="s">
        <v>3</v>
      </c>
      <c r="E57" s="11">
        <v>48</v>
      </c>
      <c r="F57" s="3">
        <v>7.89</v>
      </c>
      <c r="G57" s="11">
        <f>Tabla1[[#This Row],[Stock en unidades]]*Tabla1[[#This Row],[Costo unitario]]</f>
        <v>378.71999999999997</v>
      </c>
      <c r="H57" s="1">
        <v>2024</v>
      </c>
      <c r="I57" s="1" t="s">
        <v>304</v>
      </c>
      <c r="J57" s="1">
        <v>23.6</v>
      </c>
      <c r="K57" s="3">
        <v>225.30684000000002</v>
      </c>
      <c r="L57" s="12">
        <f>Tabla1[[#This Row],[Venta prom 12 meses en UN]]*Tabla1[[#This Row],[Costo unitario]]</f>
        <v>186.20400000000001</v>
      </c>
      <c r="M57" s="30">
        <f>IFERROR(Tabla1[[#This Row],[Stock en unidades]]/Tabla1[[#This Row],[Venta prom 12 meses en UN]],0)</f>
        <v>2.0338983050847457</v>
      </c>
      <c r="N57" s="12">
        <f>IFERROR(12/Tabla1[[#This Row],[Meses de stock]],0)</f>
        <v>5.9</v>
      </c>
      <c r="O57" s="5" t="str">
        <f>VLOOKUP(Tabla1[[#This Row],[Código del producto]],'ABC Ventas'!$A:$E,5,0)</f>
        <v>C</v>
      </c>
      <c r="P57" s="5" t="str">
        <f>VLOOKUP(Tabla1[[#This Row],[Código del producto]],'ABC Stock'!$A:$E,5,0)</f>
        <v>B</v>
      </c>
      <c r="Q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" spans="1:17" s="1" customFormat="1" x14ac:dyDescent="0.2">
      <c r="A58" s="1">
        <v>1257</v>
      </c>
      <c r="B58" s="1" t="s">
        <v>454</v>
      </c>
      <c r="C58" s="1" t="s">
        <v>8</v>
      </c>
      <c r="D58" s="1" t="s">
        <v>3</v>
      </c>
      <c r="E58" s="11">
        <v>182</v>
      </c>
      <c r="F58" s="3">
        <v>7.7</v>
      </c>
      <c r="G58" s="11">
        <f>Tabla1[[#This Row],[Stock en unidades]]*Tabla1[[#This Row],[Costo unitario]]</f>
        <v>1401.4</v>
      </c>
      <c r="H58" s="1">
        <v>2024</v>
      </c>
      <c r="I58" s="1" t="s">
        <v>304</v>
      </c>
      <c r="J58" s="1">
        <v>102</v>
      </c>
      <c r="K58" s="3">
        <v>1138.83</v>
      </c>
      <c r="L58" s="12">
        <f>Tabla1[[#This Row],[Venta prom 12 meses en UN]]*Tabla1[[#This Row],[Costo unitario]]</f>
        <v>785.4</v>
      </c>
      <c r="M58" s="30">
        <f>IFERROR(Tabla1[[#This Row],[Stock en unidades]]/Tabla1[[#This Row],[Venta prom 12 meses en UN]],0)</f>
        <v>1.7843137254901962</v>
      </c>
      <c r="N58" s="12">
        <f>IFERROR(12/Tabla1[[#This Row],[Meses de stock]],0)</f>
        <v>6.7252747252747245</v>
      </c>
      <c r="O58" s="5" t="str">
        <f>VLOOKUP(Tabla1[[#This Row],[Código del producto]],'ABC Ventas'!$A:$E,5,0)</f>
        <v>C</v>
      </c>
      <c r="P58" s="5" t="str">
        <f>VLOOKUP(Tabla1[[#This Row],[Código del producto]],'ABC Stock'!$A:$E,5,0)</f>
        <v>B</v>
      </c>
      <c r="Q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" spans="1:17" s="1" customFormat="1" x14ac:dyDescent="0.2">
      <c r="A59" s="1">
        <v>1257</v>
      </c>
      <c r="B59" s="1" t="s">
        <v>454</v>
      </c>
      <c r="C59" s="1" t="s">
        <v>8</v>
      </c>
      <c r="D59" s="1" t="s">
        <v>3</v>
      </c>
      <c r="E59" s="11">
        <v>962</v>
      </c>
      <c r="F59" s="3">
        <v>6.18</v>
      </c>
      <c r="G59" s="11">
        <f>Tabla1[[#This Row],[Stock en unidades]]*Tabla1[[#This Row],[Costo unitario]]</f>
        <v>5945.16</v>
      </c>
      <c r="H59" s="1">
        <v>2024</v>
      </c>
      <c r="I59" s="1" t="s">
        <v>304</v>
      </c>
      <c r="J59" s="1">
        <v>0</v>
      </c>
      <c r="K59" s="3">
        <v>0</v>
      </c>
      <c r="L59" s="12">
        <f>Tabla1[[#This Row],[Venta prom 12 meses en UN]]*Tabla1[[#This Row],[Costo unitario]]</f>
        <v>0</v>
      </c>
      <c r="M59" s="30">
        <f>IFERROR(Tabla1[[#This Row],[Stock en unidades]]/Tabla1[[#This Row],[Venta prom 12 meses en UN]],0)</f>
        <v>0</v>
      </c>
      <c r="N59" s="12">
        <f>IFERROR(12/Tabla1[[#This Row],[Meses de stock]],0)</f>
        <v>0</v>
      </c>
      <c r="O59" s="5" t="str">
        <f>VLOOKUP(Tabla1[[#This Row],[Código del producto]],'ABC Ventas'!$A:$E,5,0)</f>
        <v>C</v>
      </c>
      <c r="P59" s="5" t="str">
        <f>VLOOKUP(Tabla1[[#This Row],[Código del producto]],'ABC Stock'!$A:$E,5,0)</f>
        <v>B</v>
      </c>
      <c r="Q5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60" spans="1:17" s="1" customFormat="1" x14ac:dyDescent="0.2">
      <c r="A60" s="1">
        <v>1267</v>
      </c>
      <c r="B60" s="1" t="s">
        <v>460</v>
      </c>
      <c r="C60" s="1" t="s">
        <v>8</v>
      </c>
      <c r="D60" s="1" t="s">
        <v>3</v>
      </c>
      <c r="E60" s="11">
        <v>416</v>
      </c>
      <c r="F60" s="3">
        <v>6.36</v>
      </c>
      <c r="G60" s="11">
        <f>Tabla1[[#This Row],[Stock en unidades]]*Tabla1[[#This Row],[Costo unitario]]</f>
        <v>2645.76</v>
      </c>
      <c r="H60" s="1">
        <v>2024</v>
      </c>
      <c r="I60" s="1" t="s">
        <v>304</v>
      </c>
      <c r="J60" s="1">
        <v>59.3</v>
      </c>
      <c r="K60" s="3">
        <v>671.32344000000001</v>
      </c>
      <c r="L60" s="12">
        <f>Tabla1[[#This Row],[Venta prom 12 meses en UN]]*Tabla1[[#This Row],[Costo unitario]]</f>
        <v>377.14800000000002</v>
      </c>
      <c r="M60" s="30">
        <f>IFERROR(Tabla1[[#This Row],[Stock en unidades]]/Tabla1[[#This Row],[Venta prom 12 meses en UN]],0)</f>
        <v>7.0151770657672854</v>
      </c>
      <c r="N60" s="12">
        <f>IFERROR(12/Tabla1[[#This Row],[Meses de stock]],0)</f>
        <v>1.710576923076923</v>
      </c>
      <c r="O60" s="5" t="str">
        <f>VLOOKUP(Tabla1[[#This Row],[Código del producto]],'ABC Ventas'!$A:$E,5,0)</f>
        <v>C</v>
      </c>
      <c r="P60" s="5" t="str">
        <f>VLOOKUP(Tabla1[[#This Row],[Código del producto]],'ABC Stock'!$A:$E,5,0)</f>
        <v>B</v>
      </c>
      <c r="Q6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1" spans="1:17" s="1" customFormat="1" x14ac:dyDescent="0.2">
      <c r="A61" s="1">
        <v>1267</v>
      </c>
      <c r="B61" s="1" t="s">
        <v>460</v>
      </c>
      <c r="C61" s="1" t="s">
        <v>8</v>
      </c>
      <c r="D61" s="1" t="s">
        <v>3</v>
      </c>
      <c r="E61" s="11">
        <v>591</v>
      </c>
      <c r="F61" s="3">
        <v>6.99</v>
      </c>
      <c r="G61" s="11">
        <f>Tabla1[[#This Row],[Stock en unidades]]*Tabla1[[#This Row],[Costo unitario]]</f>
        <v>4131.09</v>
      </c>
      <c r="H61" s="1">
        <v>2024</v>
      </c>
      <c r="I61" s="1" t="s">
        <v>304</v>
      </c>
      <c r="J61" s="1">
        <v>45.4</v>
      </c>
      <c r="K61" s="3">
        <v>523.62090000000001</v>
      </c>
      <c r="L61" s="12">
        <f>Tabla1[[#This Row],[Venta prom 12 meses en UN]]*Tabla1[[#This Row],[Costo unitario]]</f>
        <v>317.346</v>
      </c>
      <c r="M61" s="30">
        <f>IFERROR(Tabla1[[#This Row],[Stock en unidades]]/Tabla1[[#This Row],[Venta prom 12 meses en UN]],0)</f>
        <v>13.01762114537445</v>
      </c>
      <c r="N61" s="12">
        <f>IFERROR(12/Tabla1[[#This Row],[Meses de stock]],0)</f>
        <v>0.92182741116751266</v>
      </c>
      <c r="O61" s="5" t="str">
        <f>VLOOKUP(Tabla1[[#This Row],[Código del producto]],'ABC Ventas'!$A:$E,5,0)</f>
        <v>C</v>
      </c>
      <c r="P61" s="5" t="str">
        <f>VLOOKUP(Tabla1[[#This Row],[Código del producto]],'ABC Stock'!$A:$E,5,0)</f>
        <v>B</v>
      </c>
      <c r="Q6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2" spans="1:17" s="1" customFormat="1" x14ac:dyDescent="0.2">
      <c r="A62" s="1">
        <v>1270</v>
      </c>
      <c r="B62" s="1" t="s">
        <v>463</v>
      </c>
      <c r="C62" s="1" t="s">
        <v>8</v>
      </c>
      <c r="D62" s="1" t="s">
        <v>3</v>
      </c>
      <c r="E62" s="11">
        <v>16</v>
      </c>
      <c r="F62" s="3">
        <v>64</v>
      </c>
      <c r="G62" s="11">
        <f>Tabla1[[#This Row],[Stock en unidades]]*Tabla1[[#This Row],[Costo unitario]]</f>
        <v>1024</v>
      </c>
      <c r="H62" s="1">
        <v>2024</v>
      </c>
      <c r="I62" s="1" t="s">
        <v>304</v>
      </c>
      <c r="J62" s="1">
        <v>427</v>
      </c>
      <c r="K62" s="3">
        <v>40445.440000000002</v>
      </c>
      <c r="L62" s="12">
        <f>Tabla1[[#This Row],[Venta prom 12 meses en UN]]*Tabla1[[#This Row],[Costo unitario]]</f>
        <v>27328</v>
      </c>
      <c r="M62" s="30">
        <f>IFERROR(Tabla1[[#This Row],[Stock en unidades]]/Tabla1[[#This Row],[Venta prom 12 meses en UN]],0)</f>
        <v>3.7470725995316159E-2</v>
      </c>
      <c r="N62" s="12">
        <f>IFERROR(12/Tabla1[[#This Row],[Meses de stock]],0)</f>
        <v>320.25</v>
      </c>
      <c r="O62" s="5" t="str">
        <f>VLOOKUP(Tabla1[[#This Row],[Código del producto]],'ABC Ventas'!$A:$E,5,0)</f>
        <v>A</v>
      </c>
      <c r="P62" s="5" t="str">
        <f>VLOOKUP(Tabla1[[#This Row],[Código del producto]],'ABC Stock'!$A:$E,5,0)</f>
        <v>A</v>
      </c>
      <c r="Q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" spans="1:17" s="1" customFormat="1" x14ac:dyDescent="0.2">
      <c r="A63" s="1">
        <v>1274</v>
      </c>
      <c r="B63" s="1" t="s">
        <v>465</v>
      </c>
      <c r="C63" s="1" t="s">
        <v>20</v>
      </c>
      <c r="D63" s="1" t="s">
        <v>3</v>
      </c>
      <c r="E63" s="11">
        <v>80</v>
      </c>
      <c r="F63" s="3">
        <v>7.53</v>
      </c>
      <c r="G63" s="11">
        <f>Tabla1[[#This Row],[Stock en unidades]]*Tabla1[[#This Row],[Costo unitario]]</f>
        <v>602.4</v>
      </c>
      <c r="H63" s="1">
        <v>2024</v>
      </c>
      <c r="I63" s="1" t="s">
        <v>304</v>
      </c>
      <c r="J63" s="1">
        <v>134</v>
      </c>
      <c r="K63" s="3">
        <v>1775.8751999999999</v>
      </c>
      <c r="L63" s="12">
        <f>Tabla1[[#This Row],[Venta prom 12 meses en UN]]*Tabla1[[#This Row],[Costo unitario]]</f>
        <v>1009.02</v>
      </c>
      <c r="M63" s="30">
        <f>IFERROR(Tabla1[[#This Row],[Stock en unidades]]/Tabla1[[#This Row],[Venta prom 12 meses en UN]],0)</f>
        <v>0.59701492537313428</v>
      </c>
      <c r="N63" s="12">
        <f>IFERROR(12/Tabla1[[#This Row],[Meses de stock]],0)</f>
        <v>20.100000000000001</v>
      </c>
      <c r="O63" s="5" t="str">
        <f>VLOOKUP(Tabla1[[#This Row],[Código del producto]],'ABC Ventas'!$A:$E,5,0)</f>
        <v>C</v>
      </c>
      <c r="P63" s="5" t="str">
        <f>VLOOKUP(Tabla1[[#This Row],[Código del producto]],'ABC Stock'!$A:$E,5,0)</f>
        <v>B</v>
      </c>
      <c r="Q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" spans="1:17" s="1" customFormat="1" x14ac:dyDescent="0.2">
      <c r="A64" s="1">
        <v>1275</v>
      </c>
      <c r="B64" s="1" t="s">
        <v>135</v>
      </c>
      <c r="C64" s="1" t="s">
        <v>20</v>
      </c>
      <c r="D64" s="1" t="s">
        <v>3</v>
      </c>
      <c r="E64" s="11">
        <v>15</v>
      </c>
      <c r="F64" s="3">
        <v>7.15</v>
      </c>
      <c r="G64" s="11">
        <f>Tabla1[[#This Row],[Stock en unidades]]*Tabla1[[#This Row],[Costo unitario]]</f>
        <v>107.25</v>
      </c>
      <c r="H64" s="1">
        <v>2024</v>
      </c>
      <c r="I64" s="1" t="s">
        <v>304</v>
      </c>
      <c r="J64" s="1">
        <v>53</v>
      </c>
      <c r="K64" s="3">
        <v>579.79350000000011</v>
      </c>
      <c r="L64" s="12">
        <f>Tabla1[[#This Row],[Venta prom 12 meses en UN]]*Tabla1[[#This Row],[Costo unitario]]</f>
        <v>378.95000000000005</v>
      </c>
      <c r="M64" s="30">
        <f>IFERROR(Tabla1[[#This Row],[Stock en unidades]]/Tabla1[[#This Row],[Venta prom 12 meses en UN]],0)</f>
        <v>0.28301886792452829</v>
      </c>
      <c r="N64" s="12">
        <f>IFERROR(12/Tabla1[[#This Row],[Meses de stock]],0)</f>
        <v>42.4</v>
      </c>
      <c r="O64" s="5" t="str">
        <f>VLOOKUP(Tabla1[[#This Row],[Código del producto]],'ABC Ventas'!$A:$E,5,0)</f>
        <v>C</v>
      </c>
      <c r="P64" s="5" t="str">
        <f>VLOOKUP(Tabla1[[#This Row],[Código del producto]],'ABC Stock'!$A:$E,5,0)</f>
        <v>C</v>
      </c>
      <c r="Q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" spans="1:17" s="1" customFormat="1" x14ac:dyDescent="0.2">
      <c r="A65" s="1">
        <v>1282</v>
      </c>
      <c r="B65" s="1" t="s">
        <v>181</v>
      </c>
      <c r="C65" s="1" t="s">
        <v>20</v>
      </c>
      <c r="D65" s="1" t="s">
        <v>3</v>
      </c>
      <c r="E65" s="11">
        <v>1179</v>
      </c>
      <c r="F65" s="3">
        <v>5.07</v>
      </c>
      <c r="G65" s="11">
        <f>Tabla1[[#This Row],[Stock en unidades]]*Tabla1[[#This Row],[Costo unitario]]</f>
        <v>5977.5300000000007</v>
      </c>
      <c r="H65" s="1">
        <v>2024</v>
      </c>
      <c r="I65" s="1" t="s">
        <v>304</v>
      </c>
      <c r="J65" s="1">
        <v>65.5</v>
      </c>
      <c r="K65" s="3">
        <v>488.16495000000003</v>
      </c>
      <c r="L65" s="12">
        <f>Tabla1[[#This Row],[Venta prom 12 meses en UN]]*Tabla1[[#This Row],[Costo unitario]]</f>
        <v>332.08500000000004</v>
      </c>
      <c r="M65" s="30">
        <f>IFERROR(Tabla1[[#This Row],[Stock en unidades]]/Tabla1[[#This Row],[Venta prom 12 meses en UN]],0)</f>
        <v>18</v>
      </c>
      <c r="N65" s="12">
        <f>IFERROR(12/Tabla1[[#This Row],[Meses de stock]],0)</f>
        <v>0.66666666666666663</v>
      </c>
      <c r="O65" s="5" t="str">
        <f>VLOOKUP(Tabla1[[#This Row],[Código del producto]],'ABC Ventas'!$A:$E,5,0)</f>
        <v>C</v>
      </c>
      <c r="P65" s="5" t="str">
        <f>VLOOKUP(Tabla1[[#This Row],[Código del producto]],'ABC Stock'!$A:$E,5,0)</f>
        <v>B</v>
      </c>
      <c r="Q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6" spans="1:17" s="1" customFormat="1" x14ac:dyDescent="0.2">
      <c r="A66" s="1">
        <v>1282</v>
      </c>
      <c r="B66" s="1" t="s">
        <v>181</v>
      </c>
      <c r="C66" s="1" t="s">
        <v>20</v>
      </c>
      <c r="D66" s="1" t="s">
        <v>3</v>
      </c>
      <c r="E66" s="11">
        <v>0</v>
      </c>
      <c r="F66" s="3">
        <v>1.5</v>
      </c>
      <c r="G66" s="11">
        <f>Tabla1[[#This Row],[Stock en unidades]]*Tabla1[[#This Row],[Costo unitario]]</f>
        <v>0</v>
      </c>
      <c r="H66" s="1">
        <v>2024</v>
      </c>
      <c r="I66" s="1" t="s">
        <v>304</v>
      </c>
      <c r="J66" s="1">
        <v>110</v>
      </c>
      <c r="K66" s="3">
        <v>226.05</v>
      </c>
      <c r="L66" s="12">
        <f>Tabla1[[#This Row],[Venta prom 12 meses en UN]]*Tabla1[[#This Row],[Costo unitario]]</f>
        <v>165</v>
      </c>
      <c r="M66" s="30">
        <f>IFERROR(Tabla1[[#This Row],[Stock en unidades]]/Tabla1[[#This Row],[Venta prom 12 meses en UN]],0)</f>
        <v>0</v>
      </c>
      <c r="N66" s="12">
        <f>IFERROR(12/Tabla1[[#This Row],[Meses de stock]],0)</f>
        <v>0</v>
      </c>
      <c r="O66" s="5" t="str">
        <f>VLOOKUP(Tabla1[[#This Row],[Código del producto]],'ABC Ventas'!$A:$E,5,0)</f>
        <v>C</v>
      </c>
      <c r="P66" s="5" t="str">
        <f>VLOOKUP(Tabla1[[#This Row],[Código del producto]],'ABC Stock'!$A:$E,5,0)</f>
        <v>B</v>
      </c>
      <c r="Q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7" spans="1:17" s="1" customFormat="1" x14ac:dyDescent="0.2">
      <c r="A67" s="1">
        <v>1287</v>
      </c>
      <c r="B67" s="1" t="s">
        <v>214</v>
      </c>
      <c r="C67" s="1" t="s">
        <v>20</v>
      </c>
      <c r="D67" s="1" t="s">
        <v>3</v>
      </c>
      <c r="E67" s="11">
        <v>136</v>
      </c>
      <c r="F67" s="3">
        <v>2.87</v>
      </c>
      <c r="G67" s="11">
        <f>Tabla1[[#This Row],[Stock en unidades]]*Tabla1[[#This Row],[Costo unitario]]</f>
        <v>390.32</v>
      </c>
      <c r="H67" s="1">
        <v>2024</v>
      </c>
      <c r="I67" s="1" t="s">
        <v>304</v>
      </c>
      <c r="J67" s="1">
        <v>72</v>
      </c>
      <c r="K67" s="3">
        <v>247.96800000000002</v>
      </c>
      <c r="L67" s="12">
        <f>Tabla1[[#This Row],[Venta prom 12 meses en UN]]*Tabla1[[#This Row],[Costo unitario]]</f>
        <v>206.64000000000001</v>
      </c>
      <c r="M67" s="30">
        <f>IFERROR(Tabla1[[#This Row],[Stock en unidades]]/Tabla1[[#This Row],[Venta prom 12 meses en UN]],0)</f>
        <v>1.8888888888888888</v>
      </c>
      <c r="N67" s="12">
        <f>IFERROR(12/Tabla1[[#This Row],[Meses de stock]],0)</f>
        <v>6.3529411764705888</v>
      </c>
      <c r="O67" s="5" t="str">
        <f>VLOOKUP(Tabla1[[#This Row],[Código del producto]],'ABC Ventas'!$A:$E,5,0)</f>
        <v>C</v>
      </c>
      <c r="P67" s="5" t="str">
        <f>VLOOKUP(Tabla1[[#This Row],[Código del producto]],'ABC Stock'!$A:$E,5,0)</f>
        <v>C</v>
      </c>
      <c r="Q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8" spans="1:17" s="1" customFormat="1" x14ac:dyDescent="0.2">
      <c r="A68" s="1">
        <v>1289</v>
      </c>
      <c r="B68" s="1" t="s">
        <v>194</v>
      </c>
      <c r="C68" s="1" t="s">
        <v>20</v>
      </c>
      <c r="D68" s="1" t="s">
        <v>3</v>
      </c>
      <c r="E68" s="11">
        <v>241</v>
      </c>
      <c r="F68" s="3">
        <v>6.98</v>
      </c>
      <c r="G68" s="11">
        <f>Tabla1[[#This Row],[Stock en unidades]]*Tabla1[[#This Row],[Costo unitario]]</f>
        <v>1682.18</v>
      </c>
      <c r="H68" s="1">
        <v>2024</v>
      </c>
      <c r="I68" s="1" t="s">
        <v>304</v>
      </c>
      <c r="J68" s="1">
        <v>60.2</v>
      </c>
      <c r="K68" s="3">
        <v>756.3528</v>
      </c>
      <c r="L68" s="12">
        <f>Tabla1[[#This Row],[Venta prom 12 meses en UN]]*Tabla1[[#This Row],[Costo unitario]]</f>
        <v>420.19600000000003</v>
      </c>
      <c r="M68" s="30">
        <f>IFERROR(Tabla1[[#This Row],[Stock en unidades]]/Tabla1[[#This Row],[Venta prom 12 meses en UN]],0)</f>
        <v>4.0033222591362128</v>
      </c>
      <c r="N68" s="12">
        <f>IFERROR(12/Tabla1[[#This Row],[Meses de stock]],0)</f>
        <v>2.9975103734439834</v>
      </c>
      <c r="O68" s="5" t="str">
        <f>VLOOKUP(Tabla1[[#This Row],[Código del producto]],'ABC Ventas'!$A:$E,5,0)</f>
        <v>C</v>
      </c>
      <c r="P68" s="5" t="str">
        <f>VLOOKUP(Tabla1[[#This Row],[Código del producto]],'ABC Stock'!$A:$E,5,0)</f>
        <v>B</v>
      </c>
      <c r="Q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9" spans="1:17" s="1" customFormat="1" x14ac:dyDescent="0.2">
      <c r="A69" s="1">
        <v>1290</v>
      </c>
      <c r="B69" s="1" t="s">
        <v>120</v>
      </c>
      <c r="C69" s="1" t="s">
        <v>20</v>
      </c>
      <c r="D69" s="1" t="s">
        <v>3</v>
      </c>
      <c r="E69" s="11">
        <v>150</v>
      </c>
      <c r="F69" s="3">
        <v>5.59</v>
      </c>
      <c r="G69" s="11">
        <f>Tabla1[[#This Row],[Stock en unidades]]*Tabla1[[#This Row],[Costo unitario]]</f>
        <v>838.5</v>
      </c>
      <c r="H69" s="1">
        <v>2024</v>
      </c>
      <c r="I69" s="1" t="s">
        <v>304</v>
      </c>
      <c r="J69" s="1">
        <v>74.599999999999994</v>
      </c>
      <c r="K69" s="3">
        <v>583.81959999999992</v>
      </c>
      <c r="L69" s="12">
        <f>Tabla1[[#This Row],[Venta prom 12 meses en UN]]*Tabla1[[#This Row],[Costo unitario]]</f>
        <v>417.01399999999995</v>
      </c>
      <c r="M69" s="30">
        <f>IFERROR(Tabla1[[#This Row],[Stock en unidades]]/Tabla1[[#This Row],[Venta prom 12 meses en UN]],0)</f>
        <v>2.0107238605898123</v>
      </c>
      <c r="N69" s="12">
        <f>IFERROR(12/Tabla1[[#This Row],[Meses de stock]],0)</f>
        <v>5.968</v>
      </c>
      <c r="O69" s="5" t="str">
        <f>VLOOKUP(Tabla1[[#This Row],[Código del producto]],'ABC Ventas'!$A:$E,5,0)</f>
        <v>C</v>
      </c>
      <c r="P69" s="5" t="str">
        <f>VLOOKUP(Tabla1[[#This Row],[Código del producto]],'ABC Stock'!$A:$E,5,0)</f>
        <v>B</v>
      </c>
      <c r="Q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" spans="1:17" s="1" customFormat="1" x14ac:dyDescent="0.2">
      <c r="A70" s="1">
        <v>1298</v>
      </c>
      <c r="B70" s="1" t="s">
        <v>117</v>
      </c>
      <c r="C70" s="1" t="s">
        <v>20</v>
      </c>
      <c r="D70" s="1" t="s">
        <v>3</v>
      </c>
      <c r="E70" s="11">
        <v>273</v>
      </c>
      <c r="F70" s="3">
        <v>29.8</v>
      </c>
      <c r="G70" s="11">
        <f>Tabla1[[#This Row],[Stock en unidades]]*Tabla1[[#This Row],[Costo unitario]]</f>
        <v>8135.4000000000005</v>
      </c>
      <c r="H70" s="1">
        <v>2024</v>
      </c>
      <c r="I70" s="1" t="s">
        <v>304</v>
      </c>
      <c r="J70" s="1">
        <v>0</v>
      </c>
      <c r="K70" s="3">
        <v>0</v>
      </c>
      <c r="L70" s="12">
        <f>Tabla1[[#This Row],[Venta prom 12 meses en UN]]*Tabla1[[#This Row],[Costo unitario]]</f>
        <v>0</v>
      </c>
      <c r="M70" s="30">
        <f>IFERROR(Tabla1[[#This Row],[Stock en unidades]]/Tabla1[[#This Row],[Venta prom 12 meses en UN]],0)</f>
        <v>0</v>
      </c>
      <c r="N70" s="12">
        <f>IFERROR(12/Tabla1[[#This Row],[Meses de stock]],0)</f>
        <v>0</v>
      </c>
      <c r="O70" s="5" t="str">
        <f>VLOOKUP(Tabla1[[#This Row],[Código del producto]],'ABC Ventas'!$A:$E,5,0)</f>
        <v>C</v>
      </c>
      <c r="P70" s="5" t="str">
        <f>VLOOKUP(Tabla1[[#This Row],[Código del producto]],'ABC Stock'!$A:$E,5,0)</f>
        <v>B</v>
      </c>
      <c r="Q7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71" spans="1:17" s="1" customFormat="1" x14ac:dyDescent="0.2">
      <c r="A71" s="1">
        <v>1300</v>
      </c>
      <c r="B71" s="1" t="s">
        <v>475</v>
      </c>
      <c r="C71" s="1" t="s">
        <v>20</v>
      </c>
      <c r="D71" s="1" t="s">
        <v>3</v>
      </c>
      <c r="E71" s="11">
        <v>170</v>
      </c>
      <c r="F71" s="3">
        <v>2.06</v>
      </c>
      <c r="G71" s="11">
        <f>Tabla1[[#This Row],[Stock en unidades]]*Tabla1[[#This Row],[Costo unitario]]</f>
        <v>350.2</v>
      </c>
      <c r="H71" s="1">
        <v>2024</v>
      </c>
      <c r="I71" s="1" t="s">
        <v>304</v>
      </c>
      <c r="J71" s="1">
        <v>144</v>
      </c>
      <c r="K71" s="3">
        <v>545.81759999999997</v>
      </c>
      <c r="L71" s="12">
        <f>Tabla1[[#This Row],[Venta prom 12 meses en UN]]*Tabla1[[#This Row],[Costo unitario]]</f>
        <v>296.64</v>
      </c>
      <c r="M71" s="30">
        <f>IFERROR(Tabla1[[#This Row],[Stock en unidades]]/Tabla1[[#This Row],[Venta prom 12 meses en UN]],0)</f>
        <v>1.1805555555555556</v>
      </c>
      <c r="N71" s="12">
        <f>IFERROR(12/Tabla1[[#This Row],[Meses de stock]],0)</f>
        <v>10.164705882352941</v>
      </c>
      <c r="O71" s="5" t="str">
        <f>VLOOKUP(Tabla1[[#This Row],[Código del producto]],'ABC Ventas'!$A:$E,5,0)</f>
        <v>C</v>
      </c>
      <c r="P71" s="5" t="str">
        <f>VLOOKUP(Tabla1[[#This Row],[Código del producto]],'ABC Stock'!$A:$E,5,0)</f>
        <v>B</v>
      </c>
      <c r="Q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" spans="1:17" s="1" customFormat="1" x14ac:dyDescent="0.2">
      <c r="A72" s="1">
        <v>1305</v>
      </c>
      <c r="B72" s="1" t="s">
        <v>479</v>
      </c>
      <c r="C72" s="1" t="s">
        <v>20</v>
      </c>
      <c r="D72" s="1" t="s">
        <v>3</v>
      </c>
      <c r="E72" s="11">
        <v>295</v>
      </c>
      <c r="F72" s="3">
        <v>4.2300000000000004</v>
      </c>
      <c r="G72" s="11">
        <f>Tabla1[[#This Row],[Stock en unidades]]*Tabla1[[#This Row],[Costo unitario]]</f>
        <v>1247.8500000000001</v>
      </c>
      <c r="H72" s="1">
        <v>2024</v>
      </c>
      <c r="I72" s="1" t="s">
        <v>304</v>
      </c>
      <c r="J72" s="1">
        <v>49.1</v>
      </c>
      <c r="K72" s="3">
        <v>294.92406000000005</v>
      </c>
      <c r="L72" s="12">
        <f>Tabla1[[#This Row],[Venta prom 12 meses en UN]]*Tabla1[[#This Row],[Costo unitario]]</f>
        <v>207.69300000000004</v>
      </c>
      <c r="M72" s="30">
        <f>IFERROR(Tabla1[[#This Row],[Stock en unidades]]/Tabla1[[#This Row],[Venta prom 12 meses en UN]],0)</f>
        <v>6.0081466395112013</v>
      </c>
      <c r="N72" s="12">
        <f>IFERROR(12/Tabla1[[#This Row],[Meses de stock]],0)</f>
        <v>1.9972881355932204</v>
      </c>
      <c r="O72" s="5" t="str">
        <f>VLOOKUP(Tabla1[[#This Row],[Código del producto]],'ABC Ventas'!$A:$E,5,0)</f>
        <v>C</v>
      </c>
      <c r="P72" s="5" t="str">
        <f>VLOOKUP(Tabla1[[#This Row],[Código del producto]],'ABC Stock'!$A:$E,5,0)</f>
        <v>C</v>
      </c>
      <c r="Q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3" spans="1:17" s="1" customFormat="1" x14ac:dyDescent="0.2">
      <c r="A73" s="1">
        <v>1307</v>
      </c>
      <c r="B73" s="1" t="s">
        <v>196</v>
      </c>
      <c r="C73" s="1" t="s">
        <v>20</v>
      </c>
      <c r="D73" s="1" t="s">
        <v>3</v>
      </c>
      <c r="E73" s="11">
        <v>102</v>
      </c>
      <c r="F73" s="3">
        <v>2.2000000000000002</v>
      </c>
      <c r="G73" s="11">
        <f>Tabla1[[#This Row],[Stock en unidades]]*Tabla1[[#This Row],[Costo unitario]]</f>
        <v>224.4</v>
      </c>
      <c r="H73" s="1">
        <v>2024</v>
      </c>
      <c r="I73" s="1" t="s">
        <v>304</v>
      </c>
      <c r="J73" s="1">
        <v>135</v>
      </c>
      <c r="K73" s="3">
        <v>392.04</v>
      </c>
      <c r="L73" s="12">
        <f>Tabla1[[#This Row],[Venta prom 12 meses en UN]]*Tabla1[[#This Row],[Costo unitario]]</f>
        <v>297</v>
      </c>
      <c r="M73" s="30">
        <f>IFERROR(Tabla1[[#This Row],[Stock en unidades]]/Tabla1[[#This Row],[Venta prom 12 meses en UN]],0)</f>
        <v>0.75555555555555554</v>
      </c>
      <c r="N73" s="12">
        <f>IFERROR(12/Tabla1[[#This Row],[Meses de stock]],0)</f>
        <v>15.882352941176471</v>
      </c>
      <c r="O73" s="5" t="str">
        <f>VLOOKUP(Tabla1[[#This Row],[Código del producto]],'ABC Ventas'!$A:$E,5,0)</f>
        <v>C</v>
      </c>
      <c r="P73" s="5" t="str">
        <f>VLOOKUP(Tabla1[[#This Row],[Código del producto]],'ABC Stock'!$A:$E,5,0)</f>
        <v>B</v>
      </c>
      <c r="Q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" spans="1:17" s="1" customFormat="1" x14ac:dyDescent="0.2">
      <c r="A74" s="1">
        <v>1317</v>
      </c>
      <c r="B74" s="1" t="s">
        <v>484</v>
      </c>
      <c r="C74" s="1" t="s">
        <v>16</v>
      </c>
      <c r="D74" s="1" t="s">
        <v>3</v>
      </c>
      <c r="E74" s="11">
        <v>271</v>
      </c>
      <c r="F74" s="3">
        <v>6.56</v>
      </c>
      <c r="G74" s="11">
        <f>Tabla1[[#This Row],[Stock en unidades]]*Tabla1[[#This Row],[Costo unitario]]</f>
        <v>1777.76</v>
      </c>
      <c r="H74" s="1">
        <v>2024</v>
      </c>
      <c r="I74" s="1" t="s">
        <v>304</v>
      </c>
      <c r="J74" s="1">
        <v>54.1</v>
      </c>
      <c r="K74" s="3">
        <v>667.20447999999999</v>
      </c>
      <c r="L74" s="12">
        <f>Tabla1[[#This Row],[Venta prom 12 meses en UN]]*Tabla1[[#This Row],[Costo unitario]]</f>
        <v>354.89600000000002</v>
      </c>
      <c r="M74" s="30">
        <f>IFERROR(Tabla1[[#This Row],[Stock en unidades]]/Tabla1[[#This Row],[Venta prom 12 meses en UN]],0)</f>
        <v>5.0092421441774491</v>
      </c>
      <c r="N74" s="12">
        <f>IFERROR(12/Tabla1[[#This Row],[Meses de stock]],0)</f>
        <v>2.3955719557195572</v>
      </c>
      <c r="O74" s="5" t="str">
        <f>VLOOKUP(Tabla1[[#This Row],[Código del producto]],'ABC Ventas'!$A:$E,5,0)</f>
        <v>C</v>
      </c>
      <c r="P74" s="5" t="str">
        <f>VLOOKUP(Tabla1[[#This Row],[Código del producto]],'ABC Stock'!$A:$E,5,0)</f>
        <v>C</v>
      </c>
      <c r="Q7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5" spans="1:17" s="1" customFormat="1" x14ac:dyDescent="0.2">
      <c r="A75" s="1">
        <v>1321</v>
      </c>
      <c r="B75" s="1" t="s">
        <v>50</v>
      </c>
      <c r="C75" s="1" t="s">
        <v>16</v>
      </c>
      <c r="D75" s="1" t="s">
        <v>3</v>
      </c>
      <c r="E75" s="11">
        <v>998</v>
      </c>
      <c r="F75" s="3">
        <v>4.6500000000000004</v>
      </c>
      <c r="G75" s="11">
        <f>Tabla1[[#This Row],[Stock en unidades]]*Tabla1[[#This Row],[Costo unitario]]</f>
        <v>4640.7000000000007</v>
      </c>
      <c r="H75" s="1">
        <v>2024</v>
      </c>
      <c r="I75" s="1" t="s">
        <v>304</v>
      </c>
      <c r="J75" s="1">
        <v>55.4</v>
      </c>
      <c r="K75" s="3">
        <v>386.41500000000002</v>
      </c>
      <c r="L75" s="12">
        <f>Tabla1[[#This Row],[Venta prom 12 meses en UN]]*Tabla1[[#This Row],[Costo unitario]]</f>
        <v>257.61</v>
      </c>
      <c r="M75" s="30">
        <f>IFERROR(Tabla1[[#This Row],[Stock en unidades]]/Tabla1[[#This Row],[Venta prom 12 meses en UN]],0)</f>
        <v>18.014440433212997</v>
      </c>
      <c r="N75" s="12">
        <f>IFERROR(12/Tabla1[[#This Row],[Meses de stock]],0)</f>
        <v>0.66613226452905816</v>
      </c>
      <c r="O75" s="5" t="str">
        <f>VLOOKUP(Tabla1[[#This Row],[Código del producto]],'ABC Ventas'!$A:$E,5,0)</f>
        <v>C</v>
      </c>
      <c r="P75" s="5" t="str">
        <f>VLOOKUP(Tabla1[[#This Row],[Código del producto]],'ABC Stock'!$A:$E,5,0)</f>
        <v>B</v>
      </c>
      <c r="Q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6" spans="1:17" s="1" customFormat="1" x14ac:dyDescent="0.2">
      <c r="A76" s="1">
        <v>1323</v>
      </c>
      <c r="B76" s="1" t="s">
        <v>218</v>
      </c>
      <c r="C76" s="1" t="s">
        <v>16</v>
      </c>
      <c r="D76" s="1" t="s">
        <v>3</v>
      </c>
      <c r="E76" s="11">
        <v>80</v>
      </c>
      <c r="F76" s="3">
        <v>7.2</v>
      </c>
      <c r="G76" s="11">
        <f>Tabla1[[#This Row],[Stock en unidades]]*Tabla1[[#This Row],[Costo unitario]]</f>
        <v>576</v>
      </c>
      <c r="H76" s="1">
        <v>2024</v>
      </c>
      <c r="I76" s="1" t="s">
        <v>304</v>
      </c>
      <c r="J76" s="1">
        <v>84</v>
      </c>
      <c r="K76" s="3">
        <v>1003.9680000000002</v>
      </c>
      <c r="L76" s="12">
        <f>Tabla1[[#This Row],[Venta prom 12 meses en UN]]*Tabla1[[#This Row],[Costo unitario]]</f>
        <v>604.80000000000007</v>
      </c>
      <c r="M76" s="30">
        <f>IFERROR(Tabla1[[#This Row],[Stock en unidades]]/Tabla1[[#This Row],[Venta prom 12 meses en UN]],0)</f>
        <v>0.95238095238095233</v>
      </c>
      <c r="N76" s="12">
        <f>IFERROR(12/Tabla1[[#This Row],[Meses de stock]],0)</f>
        <v>12.600000000000001</v>
      </c>
      <c r="O76" s="5" t="str">
        <f>VLOOKUP(Tabla1[[#This Row],[Código del producto]],'ABC Ventas'!$A:$E,5,0)</f>
        <v>C</v>
      </c>
      <c r="P76" s="5" t="str">
        <f>VLOOKUP(Tabla1[[#This Row],[Código del producto]],'ABC Stock'!$A:$E,5,0)</f>
        <v>B</v>
      </c>
      <c r="Q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7" spans="1:17" s="1" customFormat="1" x14ac:dyDescent="0.2">
      <c r="A77" s="1">
        <v>1325</v>
      </c>
      <c r="B77" s="1" t="s">
        <v>64</v>
      </c>
      <c r="C77" s="1" t="s">
        <v>16</v>
      </c>
      <c r="D77" s="1" t="s">
        <v>3</v>
      </c>
      <c r="E77" s="11">
        <v>987</v>
      </c>
      <c r="F77" s="3">
        <v>4.54</v>
      </c>
      <c r="G77" s="11">
        <f>Tabla1[[#This Row],[Stock en unidades]]*Tabla1[[#This Row],[Costo unitario]]</f>
        <v>4480.9800000000005</v>
      </c>
      <c r="H77" s="1">
        <v>2024</v>
      </c>
      <c r="I77" s="1" t="s">
        <v>304</v>
      </c>
      <c r="J77" s="1">
        <v>75.900000000000006</v>
      </c>
      <c r="K77" s="3">
        <v>454.85352</v>
      </c>
      <c r="L77" s="12">
        <f>Tabla1[[#This Row],[Venta prom 12 meses en UN]]*Tabla1[[#This Row],[Costo unitario]]</f>
        <v>344.58600000000001</v>
      </c>
      <c r="M77" s="30">
        <f>IFERROR(Tabla1[[#This Row],[Stock en unidades]]/Tabla1[[#This Row],[Venta prom 12 meses en UN]],0)</f>
        <v>13.003952569169959</v>
      </c>
      <c r="N77" s="12">
        <f>IFERROR(12/Tabla1[[#This Row],[Meses de stock]],0)</f>
        <v>0.92279635258358672</v>
      </c>
      <c r="O77" s="5" t="str">
        <f>VLOOKUP(Tabla1[[#This Row],[Código del producto]],'ABC Ventas'!$A:$E,5,0)</f>
        <v>C</v>
      </c>
      <c r="P77" s="5" t="str">
        <f>VLOOKUP(Tabla1[[#This Row],[Código del producto]],'ABC Stock'!$A:$E,5,0)</f>
        <v>C</v>
      </c>
      <c r="Q7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8" spans="1:17" s="1" customFormat="1" x14ac:dyDescent="0.2">
      <c r="A78" s="1">
        <v>1325</v>
      </c>
      <c r="B78" s="1" t="s">
        <v>64</v>
      </c>
      <c r="C78" s="1" t="s">
        <v>16</v>
      </c>
      <c r="D78" s="1" t="s">
        <v>3</v>
      </c>
      <c r="E78" s="11">
        <v>0</v>
      </c>
      <c r="F78" s="3">
        <v>7.76</v>
      </c>
      <c r="G78" s="11">
        <f>Tabla1[[#This Row],[Stock en unidades]]*Tabla1[[#This Row],[Costo unitario]]</f>
        <v>0</v>
      </c>
      <c r="H78" s="1">
        <v>2024</v>
      </c>
      <c r="I78" s="1" t="s">
        <v>304</v>
      </c>
      <c r="J78" s="1">
        <v>24.2</v>
      </c>
      <c r="K78" s="3">
        <v>332.39184</v>
      </c>
      <c r="L78" s="12">
        <f>Tabla1[[#This Row],[Venta prom 12 meses en UN]]*Tabla1[[#This Row],[Costo unitario]]</f>
        <v>187.792</v>
      </c>
      <c r="M78" s="30">
        <f>IFERROR(Tabla1[[#This Row],[Stock en unidades]]/Tabla1[[#This Row],[Venta prom 12 meses en UN]],0)</f>
        <v>0</v>
      </c>
      <c r="N78" s="12">
        <f>IFERROR(12/Tabla1[[#This Row],[Meses de stock]],0)</f>
        <v>0</v>
      </c>
      <c r="O78" s="5" t="str">
        <f>VLOOKUP(Tabla1[[#This Row],[Código del producto]],'ABC Ventas'!$A:$E,5,0)</f>
        <v>C</v>
      </c>
      <c r="P78" s="5" t="str">
        <f>VLOOKUP(Tabla1[[#This Row],[Código del producto]],'ABC Stock'!$A:$E,5,0)</f>
        <v>C</v>
      </c>
      <c r="Q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" spans="1:17" s="1" customFormat="1" x14ac:dyDescent="0.2">
      <c r="A79" s="1">
        <v>1326</v>
      </c>
      <c r="B79" s="1" t="s">
        <v>141</v>
      </c>
      <c r="C79" s="1" t="s">
        <v>16</v>
      </c>
      <c r="D79" s="1" t="s">
        <v>3</v>
      </c>
      <c r="E79" s="11">
        <v>330</v>
      </c>
      <c r="F79" s="3">
        <v>5.54</v>
      </c>
      <c r="G79" s="11">
        <f>Tabla1[[#This Row],[Stock en unidades]]*Tabla1[[#This Row],[Costo unitario]]</f>
        <v>1828.2</v>
      </c>
      <c r="H79" s="1">
        <v>2024</v>
      </c>
      <c r="I79" s="1" t="s">
        <v>304</v>
      </c>
      <c r="J79" s="1">
        <v>55</v>
      </c>
      <c r="K79" s="3">
        <v>530.178</v>
      </c>
      <c r="L79" s="12">
        <f>Tabla1[[#This Row],[Venta prom 12 meses en UN]]*Tabla1[[#This Row],[Costo unitario]]</f>
        <v>304.7</v>
      </c>
      <c r="M79" s="30">
        <f>IFERROR(Tabla1[[#This Row],[Stock en unidades]]/Tabla1[[#This Row],[Venta prom 12 meses en UN]],0)</f>
        <v>6</v>
      </c>
      <c r="N79" s="12">
        <f>IFERROR(12/Tabla1[[#This Row],[Meses de stock]],0)</f>
        <v>2</v>
      </c>
      <c r="O79" s="5" t="str">
        <f>VLOOKUP(Tabla1[[#This Row],[Código del producto]],'ABC Ventas'!$A:$E,5,0)</f>
        <v>C</v>
      </c>
      <c r="P79" s="5" t="str">
        <f>VLOOKUP(Tabla1[[#This Row],[Código del producto]],'ABC Stock'!$A:$E,5,0)</f>
        <v>B</v>
      </c>
      <c r="Q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0" spans="1:17" s="1" customFormat="1" x14ac:dyDescent="0.2">
      <c r="A80" s="1">
        <v>1335</v>
      </c>
      <c r="B80" s="1" t="s">
        <v>493</v>
      </c>
      <c r="C80" s="1" t="s">
        <v>16</v>
      </c>
      <c r="D80" s="1" t="s">
        <v>3</v>
      </c>
      <c r="E80" s="11">
        <v>673</v>
      </c>
      <c r="F80" s="3">
        <v>96</v>
      </c>
      <c r="G80" s="11">
        <f>Tabla1[[#This Row],[Stock en unidades]]*Tabla1[[#This Row],[Costo unitario]]</f>
        <v>64608</v>
      </c>
      <c r="H80" s="1">
        <v>2024</v>
      </c>
      <c r="I80" s="1" t="s">
        <v>304</v>
      </c>
      <c r="J80" s="1">
        <v>857</v>
      </c>
      <c r="K80" s="3">
        <v>120117.12</v>
      </c>
      <c r="L80" s="12">
        <f>Tabla1[[#This Row],[Venta prom 12 meses en UN]]*Tabla1[[#This Row],[Costo unitario]]</f>
        <v>82272</v>
      </c>
      <c r="M80" s="30">
        <f>IFERROR(Tabla1[[#This Row],[Stock en unidades]]/Tabla1[[#This Row],[Venta prom 12 meses en UN]],0)</f>
        <v>0.78529754959159859</v>
      </c>
      <c r="N80" s="12">
        <f>IFERROR(12/Tabla1[[#This Row],[Meses de stock]],0)</f>
        <v>15.280832095096583</v>
      </c>
      <c r="O80" s="5" t="str">
        <f>VLOOKUP(Tabla1[[#This Row],[Código del producto]],'ABC Ventas'!$A:$E,5,0)</f>
        <v>A</v>
      </c>
      <c r="P80" s="5" t="str">
        <f>VLOOKUP(Tabla1[[#This Row],[Código del producto]],'ABC Stock'!$A:$E,5,0)</f>
        <v>A</v>
      </c>
      <c r="Q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" spans="1:17" s="1" customFormat="1" x14ac:dyDescent="0.2">
      <c r="A81" s="1">
        <v>1337</v>
      </c>
      <c r="B81" s="1" t="s">
        <v>197</v>
      </c>
      <c r="C81" s="1" t="s">
        <v>16</v>
      </c>
      <c r="D81" s="1" t="s">
        <v>3</v>
      </c>
      <c r="E81" s="11">
        <v>282</v>
      </c>
      <c r="F81" s="3">
        <v>3.11</v>
      </c>
      <c r="G81" s="11">
        <f>Tabla1[[#This Row],[Stock en unidades]]*Tabla1[[#This Row],[Costo unitario]]</f>
        <v>877.02</v>
      </c>
      <c r="H81" s="1">
        <v>2024</v>
      </c>
      <c r="I81" s="1" t="s">
        <v>304</v>
      </c>
      <c r="J81" s="1">
        <v>102</v>
      </c>
      <c r="K81" s="3">
        <v>482.17439999999993</v>
      </c>
      <c r="L81" s="12">
        <f>Tabla1[[#This Row],[Venta prom 12 meses en UN]]*Tabla1[[#This Row],[Costo unitario]]</f>
        <v>317.21999999999997</v>
      </c>
      <c r="M81" s="30">
        <f>IFERROR(Tabla1[[#This Row],[Stock en unidades]]/Tabla1[[#This Row],[Venta prom 12 meses en UN]],0)</f>
        <v>2.7647058823529411</v>
      </c>
      <c r="N81" s="12">
        <f>IFERROR(12/Tabla1[[#This Row],[Meses de stock]],0)</f>
        <v>4.3404255319148941</v>
      </c>
      <c r="O81" s="5" t="str">
        <f>VLOOKUP(Tabla1[[#This Row],[Código del producto]],'ABC Ventas'!$A:$E,5,0)</f>
        <v>C</v>
      </c>
      <c r="P81" s="5" t="str">
        <f>VLOOKUP(Tabla1[[#This Row],[Código del producto]],'ABC Stock'!$A:$E,5,0)</f>
        <v>B</v>
      </c>
      <c r="Q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2" spans="1:17" s="1" customFormat="1" x14ac:dyDescent="0.2">
      <c r="A82" s="1">
        <v>1339</v>
      </c>
      <c r="B82" s="1" t="s">
        <v>495</v>
      </c>
      <c r="C82" s="1" t="s">
        <v>16</v>
      </c>
      <c r="D82" s="1" t="s">
        <v>3</v>
      </c>
      <c r="E82" s="11">
        <v>2</v>
      </c>
      <c r="F82" s="3">
        <v>6.28</v>
      </c>
      <c r="G82" s="11">
        <f>Tabla1[[#This Row],[Stock en unidades]]*Tabla1[[#This Row],[Costo unitario]]</f>
        <v>12.56</v>
      </c>
      <c r="H82" s="1">
        <v>2024</v>
      </c>
      <c r="I82" s="1" t="s">
        <v>304</v>
      </c>
      <c r="J82" s="1">
        <v>93</v>
      </c>
      <c r="K82" s="3">
        <v>1086.3144000000002</v>
      </c>
      <c r="L82" s="12">
        <f>Tabla1[[#This Row],[Venta prom 12 meses en UN]]*Tabla1[[#This Row],[Costo unitario]]</f>
        <v>584.04000000000008</v>
      </c>
      <c r="M82" s="30">
        <f>IFERROR(Tabla1[[#This Row],[Stock en unidades]]/Tabla1[[#This Row],[Venta prom 12 meses en UN]],0)</f>
        <v>2.1505376344086023E-2</v>
      </c>
      <c r="N82" s="12">
        <f>IFERROR(12/Tabla1[[#This Row],[Meses de stock]],0)</f>
        <v>558</v>
      </c>
      <c r="O82" s="5" t="str">
        <f>VLOOKUP(Tabla1[[#This Row],[Código del producto]],'ABC Ventas'!$A:$E,5,0)</f>
        <v>C</v>
      </c>
      <c r="P82" s="5" t="str">
        <f>VLOOKUP(Tabla1[[#This Row],[Código del producto]],'ABC Stock'!$A:$E,5,0)</f>
        <v>C</v>
      </c>
      <c r="Q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3" spans="1:17" s="1" customFormat="1" x14ac:dyDescent="0.2">
      <c r="A83" s="1">
        <v>1339</v>
      </c>
      <c r="B83" s="1" t="s">
        <v>495</v>
      </c>
      <c r="C83" s="1" t="s">
        <v>16</v>
      </c>
      <c r="D83" s="1" t="s">
        <v>3</v>
      </c>
      <c r="E83" s="11">
        <v>934</v>
      </c>
      <c r="F83" s="3">
        <v>1.75</v>
      </c>
      <c r="G83" s="11">
        <f>Tabla1[[#This Row],[Stock en unidades]]*Tabla1[[#This Row],[Costo unitario]]</f>
        <v>1634.5</v>
      </c>
      <c r="H83" s="1">
        <v>2024</v>
      </c>
      <c r="I83" s="1" t="s">
        <v>304</v>
      </c>
      <c r="J83" s="1">
        <v>59</v>
      </c>
      <c r="K83" s="3">
        <v>172.42750000000001</v>
      </c>
      <c r="L83" s="12">
        <f>Tabla1[[#This Row],[Venta prom 12 meses en UN]]*Tabla1[[#This Row],[Costo unitario]]</f>
        <v>103.25</v>
      </c>
      <c r="M83" s="30">
        <f>IFERROR(Tabla1[[#This Row],[Stock en unidades]]/Tabla1[[#This Row],[Venta prom 12 meses en UN]],0)</f>
        <v>15.830508474576272</v>
      </c>
      <c r="N83" s="12">
        <f>IFERROR(12/Tabla1[[#This Row],[Meses de stock]],0)</f>
        <v>0.75802997858672372</v>
      </c>
      <c r="O83" s="5" t="str">
        <f>VLOOKUP(Tabla1[[#This Row],[Código del producto]],'ABC Ventas'!$A:$E,5,0)</f>
        <v>C</v>
      </c>
      <c r="P83" s="5" t="str">
        <f>VLOOKUP(Tabla1[[#This Row],[Código del producto]],'ABC Stock'!$A:$E,5,0)</f>
        <v>C</v>
      </c>
      <c r="Q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4" spans="1:17" s="1" customFormat="1" x14ac:dyDescent="0.2">
      <c r="A84" s="1">
        <v>1348</v>
      </c>
      <c r="B84" s="1" t="s">
        <v>501</v>
      </c>
      <c r="C84" s="1" t="s">
        <v>16</v>
      </c>
      <c r="D84" s="1" t="s">
        <v>3</v>
      </c>
      <c r="E84" s="11">
        <v>135</v>
      </c>
      <c r="F84" s="3">
        <v>2.62</v>
      </c>
      <c r="G84" s="11">
        <f>Tabla1[[#This Row],[Stock en unidades]]*Tabla1[[#This Row],[Costo unitario]]</f>
        <v>353.7</v>
      </c>
      <c r="H84" s="1">
        <v>2024</v>
      </c>
      <c r="I84" s="1" t="s">
        <v>304</v>
      </c>
      <c r="J84" s="1">
        <v>106</v>
      </c>
      <c r="K84" s="3">
        <v>516.55920000000003</v>
      </c>
      <c r="L84" s="12">
        <f>Tabla1[[#This Row],[Venta prom 12 meses en UN]]*Tabla1[[#This Row],[Costo unitario]]</f>
        <v>277.72000000000003</v>
      </c>
      <c r="M84" s="30">
        <f>IFERROR(Tabla1[[#This Row],[Stock en unidades]]/Tabla1[[#This Row],[Venta prom 12 meses en UN]],0)</f>
        <v>1.2735849056603774</v>
      </c>
      <c r="N84" s="12">
        <f>IFERROR(12/Tabla1[[#This Row],[Meses de stock]],0)</f>
        <v>9.4222222222222225</v>
      </c>
      <c r="O84" s="5" t="str">
        <f>VLOOKUP(Tabla1[[#This Row],[Código del producto]],'ABC Ventas'!$A:$E,5,0)</f>
        <v>C</v>
      </c>
      <c r="P84" s="5" t="str">
        <f>VLOOKUP(Tabla1[[#This Row],[Código del producto]],'ABC Stock'!$A:$E,5,0)</f>
        <v>C</v>
      </c>
      <c r="Q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" spans="1:17" s="1" customFormat="1" x14ac:dyDescent="0.2">
      <c r="A85" s="1">
        <v>1352</v>
      </c>
      <c r="B85" s="1" t="s">
        <v>504</v>
      </c>
      <c r="C85" s="1" t="s">
        <v>18</v>
      </c>
      <c r="D85" s="1" t="s">
        <v>3</v>
      </c>
      <c r="E85" s="11">
        <v>38</v>
      </c>
      <c r="F85" s="3">
        <v>1.56</v>
      </c>
      <c r="G85" s="11">
        <f>Tabla1[[#This Row],[Stock en unidades]]*Tabla1[[#This Row],[Costo unitario]]</f>
        <v>59.28</v>
      </c>
      <c r="H85" s="1">
        <v>2024</v>
      </c>
      <c r="I85" s="1" t="s">
        <v>304</v>
      </c>
      <c r="J85" s="1">
        <v>95</v>
      </c>
      <c r="K85" s="3">
        <v>183.76800000000003</v>
      </c>
      <c r="L85" s="12">
        <f>Tabla1[[#This Row],[Venta prom 12 meses en UN]]*Tabla1[[#This Row],[Costo unitario]]</f>
        <v>148.20000000000002</v>
      </c>
      <c r="M85" s="30">
        <f>IFERROR(Tabla1[[#This Row],[Stock en unidades]]/Tabla1[[#This Row],[Venta prom 12 meses en UN]],0)</f>
        <v>0.4</v>
      </c>
      <c r="N85" s="12">
        <f>IFERROR(12/Tabla1[[#This Row],[Meses de stock]],0)</f>
        <v>30</v>
      </c>
      <c r="O85" s="5" t="str">
        <f>VLOOKUP(Tabla1[[#This Row],[Código del producto]],'ABC Ventas'!$A:$E,5,0)</f>
        <v>C</v>
      </c>
      <c r="P85" s="5" t="str">
        <f>VLOOKUP(Tabla1[[#This Row],[Código del producto]],'ABC Stock'!$A:$E,5,0)</f>
        <v>B</v>
      </c>
      <c r="Q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6" spans="1:17" s="1" customFormat="1" x14ac:dyDescent="0.2">
      <c r="A86" s="1">
        <v>1354</v>
      </c>
      <c r="B86" s="1" t="s">
        <v>265</v>
      </c>
      <c r="C86" s="1" t="s">
        <v>18</v>
      </c>
      <c r="D86" s="1" t="s">
        <v>3</v>
      </c>
      <c r="E86" s="11">
        <v>216</v>
      </c>
      <c r="F86" s="3">
        <v>7.2</v>
      </c>
      <c r="G86" s="11">
        <f>Tabla1[[#This Row],[Stock en unidades]]*Tabla1[[#This Row],[Costo unitario]]</f>
        <v>1555.2</v>
      </c>
      <c r="H86" s="1">
        <v>2024</v>
      </c>
      <c r="I86" s="1" t="s">
        <v>304</v>
      </c>
      <c r="J86" s="1">
        <v>52</v>
      </c>
      <c r="K86" s="3">
        <v>610.27200000000005</v>
      </c>
      <c r="L86" s="12">
        <f>Tabla1[[#This Row],[Venta prom 12 meses en UN]]*Tabla1[[#This Row],[Costo unitario]]</f>
        <v>374.40000000000003</v>
      </c>
      <c r="M86" s="30">
        <f>IFERROR(Tabla1[[#This Row],[Stock en unidades]]/Tabla1[[#This Row],[Venta prom 12 meses en UN]],0)</f>
        <v>4.1538461538461542</v>
      </c>
      <c r="N86" s="12">
        <f>IFERROR(12/Tabla1[[#This Row],[Meses de stock]],0)</f>
        <v>2.8888888888888888</v>
      </c>
      <c r="O86" s="5" t="str">
        <f>VLOOKUP(Tabla1[[#This Row],[Código del producto]],'ABC Ventas'!$A:$E,5,0)</f>
        <v>C</v>
      </c>
      <c r="P86" s="5" t="str">
        <f>VLOOKUP(Tabla1[[#This Row],[Código del producto]],'ABC Stock'!$A:$E,5,0)</f>
        <v>B</v>
      </c>
      <c r="Q8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7" spans="1:17" s="1" customFormat="1" x14ac:dyDescent="0.2">
      <c r="A87" s="1">
        <v>1362</v>
      </c>
      <c r="B87" s="1" t="s">
        <v>507</v>
      </c>
      <c r="C87" s="1" t="s">
        <v>18</v>
      </c>
      <c r="D87" s="1" t="s">
        <v>3</v>
      </c>
      <c r="E87" s="11">
        <v>163</v>
      </c>
      <c r="F87" s="3">
        <v>4.79</v>
      </c>
      <c r="G87" s="11">
        <f>Tabla1[[#This Row],[Stock en unidades]]*Tabla1[[#This Row],[Costo unitario]]</f>
        <v>780.77</v>
      </c>
      <c r="H87" s="1">
        <v>2024</v>
      </c>
      <c r="I87" s="1" t="s">
        <v>304</v>
      </c>
      <c r="J87" s="1">
        <v>100</v>
      </c>
      <c r="K87" s="3">
        <v>795.14</v>
      </c>
      <c r="L87" s="12">
        <f>Tabla1[[#This Row],[Venta prom 12 meses en UN]]*Tabla1[[#This Row],[Costo unitario]]</f>
        <v>479</v>
      </c>
      <c r="M87" s="30">
        <f>IFERROR(Tabla1[[#This Row],[Stock en unidades]]/Tabla1[[#This Row],[Venta prom 12 meses en UN]],0)</f>
        <v>1.63</v>
      </c>
      <c r="N87" s="12">
        <f>IFERROR(12/Tabla1[[#This Row],[Meses de stock]],0)</f>
        <v>7.3619631901840492</v>
      </c>
      <c r="O87" s="5" t="str">
        <f>VLOOKUP(Tabla1[[#This Row],[Código del producto]],'ABC Ventas'!$A:$E,5,0)</f>
        <v>C</v>
      </c>
      <c r="P87" s="5" t="str">
        <f>VLOOKUP(Tabla1[[#This Row],[Código del producto]],'ABC Stock'!$A:$E,5,0)</f>
        <v>B</v>
      </c>
      <c r="Q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" spans="1:17" s="1" customFormat="1" x14ac:dyDescent="0.2">
      <c r="A88" s="1">
        <v>1362</v>
      </c>
      <c r="B88" s="1" t="s">
        <v>507</v>
      </c>
      <c r="C88" s="1" t="s">
        <v>18</v>
      </c>
      <c r="D88" s="1" t="s">
        <v>3</v>
      </c>
      <c r="E88" s="11">
        <v>1546</v>
      </c>
      <c r="F88" s="3">
        <v>3.81</v>
      </c>
      <c r="G88" s="11">
        <f>Tabla1[[#This Row],[Stock en unidades]]*Tabla1[[#This Row],[Costo unitario]]</f>
        <v>5890.26</v>
      </c>
      <c r="H88" s="1">
        <v>2024</v>
      </c>
      <c r="I88" s="1" t="s">
        <v>304</v>
      </c>
      <c r="J88" s="1">
        <v>90.9</v>
      </c>
      <c r="K88" s="3">
        <v>640.70865000000003</v>
      </c>
      <c r="L88" s="12">
        <f>Tabla1[[#This Row],[Venta prom 12 meses en UN]]*Tabla1[[#This Row],[Costo unitario]]</f>
        <v>346.32900000000001</v>
      </c>
      <c r="M88" s="30">
        <f>IFERROR(Tabla1[[#This Row],[Stock en unidades]]/Tabla1[[#This Row],[Venta prom 12 meses en UN]],0)</f>
        <v>17.007700770077008</v>
      </c>
      <c r="N88" s="12">
        <f>IFERROR(12/Tabla1[[#This Row],[Meses de stock]],0)</f>
        <v>0.70556274256144891</v>
      </c>
      <c r="O88" s="5" t="str">
        <f>VLOOKUP(Tabla1[[#This Row],[Código del producto]],'ABC Ventas'!$A:$E,5,0)</f>
        <v>C</v>
      </c>
      <c r="P88" s="5" t="str">
        <f>VLOOKUP(Tabla1[[#This Row],[Código del producto]],'ABC Stock'!$A:$E,5,0)</f>
        <v>B</v>
      </c>
      <c r="Q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9" spans="1:17" s="1" customFormat="1" x14ac:dyDescent="0.2">
      <c r="A89" s="1">
        <v>1368</v>
      </c>
      <c r="B89" s="1" t="s">
        <v>509</v>
      </c>
      <c r="C89" s="1" t="s">
        <v>18</v>
      </c>
      <c r="D89" s="1" t="s">
        <v>3</v>
      </c>
      <c r="E89" s="11">
        <v>192</v>
      </c>
      <c r="F89" s="3">
        <v>2.68</v>
      </c>
      <c r="G89" s="11">
        <f>Tabla1[[#This Row],[Stock en unidades]]*Tabla1[[#This Row],[Costo unitario]]</f>
        <v>514.56000000000006</v>
      </c>
      <c r="H89" s="1">
        <v>2024</v>
      </c>
      <c r="I89" s="1" t="s">
        <v>304</v>
      </c>
      <c r="J89" s="1">
        <v>124</v>
      </c>
      <c r="K89" s="3">
        <v>405.43040000000002</v>
      </c>
      <c r="L89" s="12">
        <f>Tabla1[[#This Row],[Venta prom 12 meses en UN]]*Tabla1[[#This Row],[Costo unitario]]</f>
        <v>332.32</v>
      </c>
      <c r="M89" s="30">
        <f>IFERROR(Tabla1[[#This Row],[Stock en unidades]]/Tabla1[[#This Row],[Venta prom 12 meses en UN]],0)</f>
        <v>1.5483870967741935</v>
      </c>
      <c r="N89" s="12">
        <f>IFERROR(12/Tabla1[[#This Row],[Meses de stock]],0)</f>
        <v>7.75</v>
      </c>
      <c r="O89" s="5" t="str">
        <f>VLOOKUP(Tabla1[[#This Row],[Código del producto]],'ABC Ventas'!$A:$E,5,0)</f>
        <v>C</v>
      </c>
      <c r="P89" s="5" t="str">
        <f>VLOOKUP(Tabla1[[#This Row],[Código del producto]],'ABC Stock'!$A:$E,5,0)</f>
        <v>B</v>
      </c>
      <c r="Q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" spans="1:17" s="1" customFormat="1" x14ac:dyDescent="0.2">
      <c r="A90" s="1">
        <v>1375</v>
      </c>
      <c r="B90" s="1" t="s">
        <v>514</v>
      </c>
      <c r="C90" s="1" t="s">
        <v>18</v>
      </c>
      <c r="D90" s="1" t="s">
        <v>3</v>
      </c>
      <c r="E90" s="11">
        <v>778</v>
      </c>
      <c r="F90" s="3">
        <v>2.65</v>
      </c>
      <c r="G90" s="11">
        <f>Tabla1[[#This Row],[Stock en unidades]]*Tabla1[[#This Row],[Costo unitario]]</f>
        <v>2061.6999999999998</v>
      </c>
      <c r="H90" s="1">
        <v>2024</v>
      </c>
      <c r="I90" s="1" t="s">
        <v>304</v>
      </c>
      <c r="J90" s="1">
        <v>53</v>
      </c>
      <c r="K90" s="3">
        <v>203.6525</v>
      </c>
      <c r="L90" s="12">
        <f>Tabla1[[#This Row],[Venta prom 12 meses en UN]]*Tabla1[[#This Row],[Costo unitario]]</f>
        <v>140.44999999999999</v>
      </c>
      <c r="M90" s="30">
        <f>IFERROR(Tabla1[[#This Row],[Stock en unidades]]/Tabla1[[#This Row],[Venta prom 12 meses en UN]],0)</f>
        <v>14.679245283018869</v>
      </c>
      <c r="N90" s="12">
        <f>IFERROR(12/Tabla1[[#This Row],[Meses de stock]],0)</f>
        <v>0.81748071979434445</v>
      </c>
      <c r="O90" s="5" t="str">
        <f>VLOOKUP(Tabla1[[#This Row],[Código del producto]],'ABC Ventas'!$A:$E,5,0)</f>
        <v>C</v>
      </c>
      <c r="P90" s="5" t="str">
        <f>VLOOKUP(Tabla1[[#This Row],[Código del producto]],'ABC Stock'!$A:$E,5,0)</f>
        <v>B</v>
      </c>
      <c r="Q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1" spans="1:17" s="1" customFormat="1" x14ac:dyDescent="0.2">
      <c r="A91" s="1">
        <v>1376</v>
      </c>
      <c r="B91" s="1" t="s">
        <v>185</v>
      </c>
      <c r="C91" s="1" t="s">
        <v>18</v>
      </c>
      <c r="D91" s="1" t="s">
        <v>3</v>
      </c>
      <c r="E91" s="11">
        <v>0</v>
      </c>
      <c r="F91" s="3">
        <v>55</v>
      </c>
      <c r="G91" s="11">
        <f>Tabla1[[#This Row],[Stock en unidades]]*Tabla1[[#This Row],[Costo unitario]]</f>
        <v>0</v>
      </c>
      <c r="H91" s="1">
        <v>2024</v>
      </c>
      <c r="I91" s="1" t="s">
        <v>304</v>
      </c>
      <c r="J91" s="1">
        <v>672</v>
      </c>
      <c r="K91" s="3">
        <v>51744</v>
      </c>
      <c r="L91" s="12">
        <f>Tabla1[[#This Row],[Venta prom 12 meses en UN]]*Tabla1[[#This Row],[Costo unitario]]</f>
        <v>36960</v>
      </c>
      <c r="M91" s="30">
        <f>IFERROR(Tabla1[[#This Row],[Stock en unidades]]/Tabla1[[#This Row],[Venta prom 12 meses en UN]],0)</f>
        <v>0</v>
      </c>
      <c r="N91" s="12">
        <f>IFERROR(12/Tabla1[[#This Row],[Meses de stock]],0)</f>
        <v>0</v>
      </c>
      <c r="O91" s="5" t="str">
        <f>VLOOKUP(Tabla1[[#This Row],[Código del producto]],'ABC Ventas'!$A:$E,5,0)</f>
        <v>B</v>
      </c>
      <c r="P91" s="5" t="str">
        <f>VLOOKUP(Tabla1[[#This Row],[Código del producto]],'ABC Stock'!$A:$E,5,0)</f>
        <v>A</v>
      </c>
      <c r="Q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2" spans="1:17" s="1" customFormat="1" x14ac:dyDescent="0.2">
      <c r="A92" s="1">
        <v>1383</v>
      </c>
      <c r="B92" s="1" t="s">
        <v>17</v>
      </c>
      <c r="C92" s="1" t="s">
        <v>18</v>
      </c>
      <c r="D92" s="1" t="s">
        <v>3</v>
      </c>
      <c r="E92" s="11">
        <v>483</v>
      </c>
      <c r="F92" s="3">
        <v>2.84</v>
      </c>
      <c r="G92" s="11">
        <f>Tabla1[[#This Row],[Stock en unidades]]*Tabla1[[#This Row],[Costo unitario]]</f>
        <v>1371.72</v>
      </c>
      <c r="H92" s="1">
        <v>2024</v>
      </c>
      <c r="I92" s="1" t="s">
        <v>304</v>
      </c>
      <c r="J92" s="1">
        <v>57</v>
      </c>
      <c r="K92" s="3">
        <v>307.572</v>
      </c>
      <c r="L92" s="12">
        <f>Tabla1[[#This Row],[Venta prom 12 meses en UN]]*Tabla1[[#This Row],[Costo unitario]]</f>
        <v>161.88</v>
      </c>
      <c r="M92" s="30">
        <f>IFERROR(Tabla1[[#This Row],[Stock en unidades]]/Tabla1[[#This Row],[Venta prom 12 meses en UN]],0)</f>
        <v>8.473684210526315</v>
      </c>
      <c r="N92" s="12">
        <f>IFERROR(12/Tabla1[[#This Row],[Meses de stock]],0)</f>
        <v>1.4161490683229816</v>
      </c>
      <c r="O92" s="5" t="str">
        <f>VLOOKUP(Tabla1[[#This Row],[Código del producto]],'ABC Ventas'!$A:$E,5,0)</f>
        <v>C</v>
      </c>
      <c r="P92" s="5" t="str">
        <f>VLOOKUP(Tabla1[[#This Row],[Código del producto]],'ABC Stock'!$A:$E,5,0)</f>
        <v>C</v>
      </c>
      <c r="Q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3" spans="1:17" s="1" customFormat="1" x14ac:dyDescent="0.2">
      <c r="A93" s="1">
        <v>1384</v>
      </c>
      <c r="B93" s="1" t="s">
        <v>204</v>
      </c>
      <c r="C93" s="1" t="s">
        <v>18</v>
      </c>
      <c r="D93" s="1" t="s">
        <v>3</v>
      </c>
      <c r="E93" s="11">
        <v>1079</v>
      </c>
      <c r="F93" s="3">
        <v>69</v>
      </c>
      <c r="G93" s="11">
        <f>Tabla1[[#This Row],[Stock en unidades]]*Tabla1[[#This Row],[Costo unitario]]</f>
        <v>74451</v>
      </c>
      <c r="H93" s="1">
        <v>2024</v>
      </c>
      <c r="I93" s="1" t="s">
        <v>304</v>
      </c>
      <c r="J93" s="1">
        <v>615</v>
      </c>
      <c r="K93" s="3">
        <v>53892.45</v>
      </c>
      <c r="L93" s="12">
        <f>Tabla1[[#This Row],[Venta prom 12 meses en UN]]*Tabla1[[#This Row],[Costo unitario]]</f>
        <v>42435</v>
      </c>
      <c r="M93" s="30">
        <f>IFERROR(Tabla1[[#This Row],[Stock en unidades]]/Tabla1[[#This Row],[Venta prom 12 meses en UN]],0)</f>
        <v>1.7544715447154471</v>
      </c>
      <c r="N93" s="12">
        <f>IFERROR(12/Tabla1[[#This Row],[Meses de stock]],0)</f>
        <v>6.839666357738647</v>
      </c>
      <c r="O93" s="5" t="str">
        <f>VLOOKUP(Tabla1[[#This Row],[Código del producto]],'ABC Ventas'!$A:$E,5,0)</f>
        <v>A</v>
      </c>
      <c r="P93" s="5" t="str">
        <f>VLOOKUP(Tabla1[[#This Row],[Código del producto]],'ABC Stock'!$A:$E,5,0)</f>
        <v>A</v>
      </c>
      <c r="Q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" spans="1:17" s="1" customFormat="1" x14ac:dyDescent="0.2">
      <c r="A94" s="1">
        <v>1389</v>
      </c>
      <c r="B94" s="1" t="s">
        <v>522</v>
      </c>
      <c r="C94" s="1" t="s">
        <v>18</v>
      </c>
      <c r="D94" s="1" t="s">
        <v>3</v>
      </c>
      <c r="E94" s="11">
        <v>85</v>
      </c>
      <c r="F94" s="3">
        <v>93</v>
      </c>
      <c r="G94" s="11">
        <f>Tabla1[[#This Row],[Stock en unidades]]*Tabla1[[#This Row],[Costo unitario]]</f>
        <v>7905</v>
      </c>
      <c r="H94" s="1">
        <v>2024</v>
      </c>
      <c r="I94" s="1" t="s">
        <v>304</v>
      </c>
      <c r="J94" s="1">
        <v>390</v>
      </c>
      <c r="K94" s="3">
        <v>55130.400000000001</v>
      </c>
      <c r="L94" s="12">
        <f>Tabla1[[#This Row],[Venta prom 12 meses en UN]]*Tabla1[[#This Row],[Costo unitario]]</f>
        <v>36270</v>
      </c>
      <c r="M94" s="30">
        <f>IFERROR(Tabla1[[#This Row],[Stock en unidades]]/Tabla1[[#This Row],[Venta prom 12 meses en UN]],0)</f>
        <v>0.21794871794871795</v>
      </c>
      <c r="N94" s="12">
        <f>IFERROR(12/Tabla1[[#This Row],[Meses de stock]],0)</f>
        <v>55.058823529411761</v>
      </c>
      <c r="O94" s="5" t="str">
        <f>VLOOKUP(Tabla1[[#This Row],[Código del producto]],'ABC Ventas'!$A:$E,5,0)</f>
        <v>A</v>
      </c>
      <c r="P94" s="5" t="str">
        <f>VLOOKUP(Tabla1[[#This Row],[Código del producto]],'ABC Stock'!$A:$E,5,0)</f>
        <v>A</v>
      </c>
      <c r="Q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" spans="1:17" s="1" customFormat="1" x14ac:dyDescent="0.2">
      <c r="A95" s="1">
        <v>1399</v>
      </c>
      <c r="B95" s="1" t="s">
        <v>528</v>
      </c>
      <c r="C95" s="1" t="s">
        <v>6</v>
      </c>
      <c r="D95" s="1" t="s">
        <v>3</v>
      </c>
      <c r="E95" s="11">
        <v>567</v>
      </c>
      <c r="F95" s="3">
        <v>7.43</v>
      </c>
      <c r="G95" s="11">
        <f>Tabla1[[#This Row],[Stock en unidades]]*Tabla1[[#This Row],[Costo unitario]]</f>
        <v>4212.8099999999995</v>
      </c>
      <c r="H95" s="1">
        <v>2024</v>
      </c>
      <c r="I95" s="1" t="s">
        <v>304</v>
      </c>
      <c r="J95" s="1">
        <v>35.4</v>
      </c>
      <c r="K95" s="3">
        <v>460.2885</v>
      </c>
      <c r="L95" s="12">
        <f>Tabla1[[#This Row],[Venta prom 12 meses en UN]]*Tabla1[[#This Row],[Costo unitario]]</f>
        <v>263.02199999999999</v>
      </c>
      <c r="M95" s="30">
        <f>IFERROR(Tabla1[[#This Row],[Stock en unidades]]/Tabla1[[#This Row],[Venta prom 12 meses en UN]],0)</f>
        <v>16.016949152542374</v>
      </c>
      <c r="N95" s="12">
        <f>IFERROR(12/Tabla1[[#This Row],[Meses de stock]],0)</f>
        <v>0.74920634920634921</v>
      </c>
      <c r="O95" s="5" t="str">
        <f>VLOOKUP(Tabla1[[#This Row],[Código del producto]],'ABC Ventas'!$A:$E,5,0)</f>
        <v>C</v>
      </c>
      <c r="P95" s="5" t="str">
        <f>VLOOKUP(Tabla1[[#This Row],[Código del producto]],'ABC Stock'!$A:$E,5,0)</f>
        <v>B</v>
      </c>
      <c r="Q9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6" spans="1:17" s="1" customFormat="1" x14ac:dyDescent="0.2">
      <c r="A96" s="1">
        <v>1404</v>
      </c>
      <c r="B96" s="1" t="s">
        <v>290</v>
      </c>
      <c r="C96" s="1" t="s">
        <v>6</v>
      </c>
      <c r="D96" s="1" t="s">
        <v>3</v>
      </c>
      <c r="E96" s="11">
        <v>486</v>
      </c>
      <c r="F96" s="3">
        <v>50</v>
      </c>
      <c r="G96" s="11">
        <f>Tabla1[[#This Row],[Stock en unidades]]*Tabla1[[#This Row],[Costo unitario]]</f>
        <v>24300</v>
      </c>
      <c r="H96" s="1">
        <v>2024</v>
      </c>
      <c r="I96" s="1" t="s">
        <v>304</v>
      </c>
      <c r="J96" s="1">
        <v>626</v>
      </c>
      <c r="K96" s="3">
        <v>50706</v>
      </c>
      <c r="L96" s="12">
        <f>Tabla1[[#This Row],[Venta prom 12 meses en UN]]*Tabla1[[#This Row],[Costo unitario]]</f>
        <v>31300</v>
      </c>
      <c r="M96" s="30">
        <f>IFERROR(Tabla1[[#This Row],[Stock en unidades]]/Tabla1[[#This Row],[Venta prom 12 meses en UN]],0)</f>
        <v>0.77635782747603832</v>
      </c>
      <c r="N96" s="12">
        <f>IFERROR(12/Tabla1[[#This Row],[Meses de stock]],0)</f>
        <v>15.456790123456791</v>
      </c>
      <c r="O96" s="5" t="str">
        <f>VLOOKUP(Tabla1[[#This Row],[Código del producto]],'ABC Ventas'!$A:$E,5,0)</f>
        <v>A</v>
      </c>
      <c r="P96" s="5" t="str">
        <f>VLOOKUP(Tabla1[[#This Row],[Código del producto]],'ABC Stock'!$A:$E,5,0)</f>
        <v>A</v>
      </c>
      <c r="Q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" spans="1:17" s="1" customFormat="1" x14ac:dyDescent="0.2">
      <c r="A97" s="1">
        <v>1407</v>
      </c>
      <c r="B97" s="1" t="s">
        <v>531</v>
      </c>
      <c r="C97" s="1" t="s">
        <v>6</v>
      </c>
      <c r="D97" s="1" t="s">
        <v>3</v>
      </c>
      <c r="E97" s="11">
        <v>80</v>
      </c>
      <c r="F97" s="3">
        <v>3.61</v>
      </c>
      <c r="G97" s="11">
        <f>Tabla1[[#This Row],[Stock en unidades]]*Tabla1[[#This Row],[Costo unitario]]</f>
        <v>288.8</v>
      </c>
      <c r="H97" s="1">
        <v>2024</v>
      </c>
      <c r="I97" s="1" t="s">
        <v>304</v>
      </c>
      <c r="J97" s="1">
        <v>80</v>
      </c>
      <c r="K97" s="3">
        <v>493.84800000000001</v>
      </c>
      <c r="L97" s="12">
        <f>Tabla1[[#This Row],[Venta prom 12 meses en UN]]*Tabla1[[#This Row],[Costo unitario]]</f>
        <v>288.8</v>
      </c>
      <c r="M97" s="30">
        <f>IFERROR(Tabla1[[#This Row],[Stock en unidades]]/Tabla1[[#This Row],[Venta prom 12 meses en UN]],0)</f>
        <v>1</v>
      </c>
      <c r="N97" s="12">
        <f>IFERROR(12/Tabla1[[#This Row],[Meses de stock]],0)</f>
        <v>12</v>
      </c>
      <c r="O97" s="5" t="str">
        <f>VLOOKUP(Tabla1[[#This Row],[Código del producto]],'ABC Ventas'!$A:$E,5,0)</f>
        <v>C</v>
      </c>
      <c r="P97" s="5" t="str">
        <f>VLOOKUP(Tabla1[[#This Row],[Código del producto]],'ABC Stock'!$A:$E,5,0)</f>
        <v>B</v>
      </c>
      <c r="Q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8" spans="1:17" s="1" customFormat="1" x14ac:dyDescent="0.2">
      <c r="A98" s="1">
        <v>1408</v>
      </c>
      <c r="B98" s="1" t="s">
        <v>203</v>
      </c>
      <c r="C98" s="1" t="s">
        <v>6</v>
      </c>
      <c r="D98" s="1" t="s">
        <v>3</v>
      </c>
      <c r="E98" s="11">
        <v>765</v>
      </c>
      <c r="F98" s="3">
        <v>6.36</v>
      </c>
      <c r="G98" s="11">
        <f>Tabla1[[#This Row],[Stock en unidades]]*Tabla1[[#This Row],[Costo unitario]]</f>
        <v>4865.4000000000005</v>
      </c>
      <c r="H98" s="1">
        <v>2024</v>
      </c>
      <c r="I98" s="1" t="s">
        <v>304</v>
      </c>
      <c r="J98" s="1">
        <v>47.8</v>
      </c>
      <c r="K98" s="3">
        <v>434.73144000000002</v>
      </c>
      <c r="L98" s="12">
        <f>Tabla1[[#This Row],[Venta prom 12 meses en UN]]*Tabla1[[#This Row],[Costo unitario]]</f>
        <v>304.00799999999998</v>
      </c>
      <c r="M98" s="30">
        <f>IFERROR(Tabla1[[#This Row],[Stock en unidades]]/Tabla1[[#This Row],[Venta prom 12 meses en UN]],0)</f>
        <v>16.00418410041841</v>
      </c>
      <c r="N98" s="12">
        <f>IFERROR(12/Tabla1[[#This Row],[Meses de stock]],0)</f>
        <v>0.74980392156862741</v>
      </c>
      <c r="O98" s="5" t="str">
        <f>VLOOKUP(Tabla1[[#This Row],[Código del producto]],'ABC Ventas'!$A:$E,5,0)</f>
        <v>C</v>
      </c>
      <c r="P98" s="5" t="str">
        <f>VLOOKUP(Tabla1[[#This Row],[Código del producto]],'ABC Stock'!$A:$E,5,0)</f>
        <v>B</v>
      </c>
      <c r="Q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9" spans="1:17" s="1" customFormat="1" x14ac:dyDescent="0.2">
      <c r="A99" s="1">
        <v>1410</v>
      </c>
      <c r="B99" s="1" t="s">
        <v>532</v>
      </c>
      <c r="C99" s="1" t="s">
        <v>6</v>
      </c>
      <c r="D99" s="1" t="s">
        <v>3</v>
      </c>
      <c r="E99" s="11">
        <v>49</v>
      </c>
      <c r="F99" s="3">
        <v>2.34</v>
      </c>
      <c r="G99" s="11">
        <f>Tabla1[[#This Row],[Stock en unidades]]*Tabla1[[#This Row],[Costo unitario]]</f>
        <v>114.66</v>
      </c>
      <c r="H99" s="1">
        <v>2024</v>
      </c>
      <c r="I99" s="1" t="s">
        <v>304</v>
      </c>
      <c r="J99" s="1">
        <v>65</v>
      </c>
      <c r="K99" s="3">
        <v>260.09100000000001</v>
      </c>
      <c r="L99" s="12">
        <f>Tabla1[[#This Row],[Venta prom 12 meses en UN]]*Tabla1[[#This Row],[Costo unitario]]</f>
        <v>152.1</v>
      </c>
      <c r="M99" s="30">
        <f>IFERROR(Tabla1[[#This Row],[Stock en unidades]]/Tabla1[[#This Row],[Venta prom 12 meses en UN]],0)</f>
        <v>0.75384615384615383</v>
      </c>
      <c r="N99" s="12">
        <f>IFERROR(12/Tabla1[[#This Row],[Meses de stock]],0)</f>
        <v>15.918367346938776</v>
      </c>
      <c r="O99" s="5" t="str">
        <f>VLOOKUP(Tabla1[[#This Row],[Código del producto]],'ABC Ventas'!$A:$E,5,0)</f>
        <v>C</v>
      </c>
      <c r="P99" s="5" t="str">
        <f>VLOOKUP(Tabla1[[#This Row],[Código del producto]],'ABC Stock'!$A:$E,5,0)</f>
        <v>B</v>
      </c>
      <c r="Q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" spans="1:17" s="1" customFormat="1" x14ac:dyDescent="0.2">
      <c r="A100" s="1">
        <v>1412</v>
      </c>
      <c r="B100" s="1" t="s">
        <v>223</v>
      </c>
      <c r="C100" s="1" t="s">
        <v>6</v>
      </c>
      <c r="D100" s="1" t="s">
        <v>3</v>
      </c>
      <c r="E100" s="11">
        <v>997</v>
      </c>
      <c r="F100" s="3">
        <v>4</v>
      </c>
      <c r="G100" s="11">
        <f>Tabla1[[#This Row],[Stock en unidades]]*Tabla1[[#This Row],[Costo unitario]]</f>
        <v>3988</v>
      </c>
      <c r="H100" s="1">
        <v>2024</v>
      </c>
      <c r="I100" s="1" t="s">
        <v>304</v>
      </c>
      <c r="J100" s="1">
        <v>58.6</v>
      </c>
      <c r="K100" s="3">
        <v>356.28800000000001</v>
      </c>
      <c r="L100" s="12">
        <f>Tabla1[[#This Row],[Venta prom 12 meses en UN]]*Tabla1[[#This Row],[Costo unitario]]</f>
        <v>234.4</v>
      </c>
      <c r="M100" s="30">
        <f>IFERROR(Tabla1[[#This Row],[Stock en unidades]]/Tabla1[[#This Row],[Venta prom 12 meses en UN]],0)</f>
        <v>17.013651877133107</v>
      </c>
      <c r="N100" s="12">
        <f>IFERROR(12/Tabla1[[#This Row],[Meses de stock]],0)</f>
        <v>0.70531594784353058</v>
      </c>
      <c r="O100" s="5" t="str">
        <f>VLOOKUP(Tabla1[[#This Row],[Código del producto]],'ABC Ventas'!$A:$E,5,0)</f>
        <v>C</v>
      </c>
      <c r="P100" s="5" t="str">
        <f>VLOOKUP(Tabla1[[#This Row],[Código del producto]],'ABC Stock'!$A:$E,5,0)</f>
        <v>B</v>
      </c>
      <c r="Q10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1" spans="1:17" s="1" customFormat="1" x14ac:dyDescent="0.2">
      <c r="A101" s="1">
        <v>1412</v>
      </c>
      <c r="B101" s="1" t="s">
        <v>223</v>
      </c>
      <c r="C101" s="1" t="s">
        <v>6</v>
      </c>
      <c r="D101" s="1" t="s">
        <v>3</v>
      </c>
      <c r="E101" s="11">
        <v>0</v>
      </c>
      <c r="F101" s="3">
        <v>1.41</v>
      </c>
      <c r="G101" s="11">
        <f>Tabla1[[#This Row],[Stock en unidades]]*Tabla1[[#This Row],[Costo unitario]]</f>
        <v>0</v>
      </c>
      <c r="H101" s="1">
        <v>2024</v>
      </c>
      <c r="I101" s="1" t="s">
        <v>304</v>
      </c>
      <c r="J101" s="1">
        <v>75</v>
      </c>
      <c r="K101" s="3">
        <v>154.39500000000001</v>
      </c>
      <c r="L101" s="12">
        <f>Tabla1[[#This Row],[Venta prom 12 meses en UN]]*Tabla1[[#This Row],[Costo unitario]]</f>
        <v>105.75</v>
      </c>
      <c r="M101" s="30">
        <f>IFERROR(Tabla1[[#This Row],[Stock en unidades]]/Tabla1[[#This Row],[Venta prom 12 meses en UN]],0)</f>
        <v>0</v>
      </c>
      <c r="N101" s="12">
        <f>IFERROR(12/Tabla1[[#This Row],[Meses de stock]],0)</f>
        <v>0</v>
      </c>
      <c r="O101" s="5" t="str">
        <f>VLOOKUP(Tabla1[[#This Row],[Código del producto]],'ABC Ventas'!$A:$E,5,0)</f>
        <v>C</v>
      </c>
      <c r="P101" s="5" t="str">
        <f>VLOOKUP(Tabla1[[#This Row],[Código del producto]],'ABC Stock'!$A:$E,5,0)</f>
        <v>B</v>
      </c>
      <c r="Q1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2" spans="1:17" s="1" customFormat="1" x14ac:dyDescent="0.2">
      <c r="A102" s="1">
        <v>1414</v>
      </c>
      <c r="B102" s="1" t="s">
        <v>34</v>
      </c>
      <c r="C102" s="1" t="s">
        <v>6</v>
      </c>
      <c r="D102" s="1" t="s">
        <v>3</v>
      </c>
      <c r="E102" s="11">
        <v>695</v>
      </c>
      <c r="F102" s="3">
        <v>3.93</v>
      </c>
      <c r="G102" s="11">
        <f>Tabla1[[#This Row],[Stock en unidades]]*Tabla1[[#This Row],[Costo unitario]]</f>
        <v>2731.35</v>
      </c>
      <c r="H102" s="1">
        <v>2024</v>
      </c>
      <c r="I102" s="1" t="s">
        <v>304</v>
      </c>
      <c r="J102" s="1">
        <v>46.3</v>
      </c>
      <c r="K102" s="3">
        <v>267.47973000000002</v>
      </c>
      <c r="L102" s="12">
        <f>Tabla1[[#This Row],[Venta prom 12 meses en UN]]*Tabla1[[#This Row],[Costo unitario]]</f>
        <v>181.959</v>
      </c>
      <c r="M102" s="30">
        <f>IFERROR(Tabla1[[#This Row],[Stock en unidades]]/Tabla1[[#This Row],[Venta prom 12 meses en UN]],0)</f>
        <v>15.010799136069116</v>
      </c>
      <c r="N102" s="12">
        <f>IFERROR(12/Tabla1[[#This Row],[Meses de stock]],0)</f>
        <v>0.7994244604316546</v>
      </c>
      <c r="O102" s="5" t="str">
        <f>VLOOKUP(Tabla1[[#This Row],[Código del producto]],'ABC Ventas'!$A:$E,5,0)</f>
        <v>C</v>
      </c>
      <c r="P102" s="5" t="str">
        <f>VLOOKUP(Tabla1[[#This Row],[Código del producto]],'ABC Stock'!$A:$E,5,0)</f>
        <v>B</v>
      </c>
      <c r="Q1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3" spans="1:17" s="1" customFormat="1" x14ac:dyDescent="0.2">
      <c r="A103" s="1">
        <v>1417</v>
      </c>
      <c r="B103" s="1" t="s">
        <v>14</v>
      </c>
      <c r="C103" s="1" t="s">
        <v>6</v>
      </c>
      <c r="D103" s="1" t="s">
        <v>3</v>
      </c>
      <c r="E103" s="11">
        <v>408</v>
      </c>
      <c r="F103" s="3">
        <v>53</v>
      </c>
      <c r="G103" s="11">
        <f>Tabla1[[#This Row],[Stock en unidades]]*Tabla1[[#This Row],[Costo unitario]]</f>
        <v>21624</v>
      </c>
      <c r="H103" s="1">
        <v>2024</v>
      </c>
      <c r="I103" s="1" t="s">
        <v>304</v>
      </c>
      <c r="J103" s="1">
        <v>495</v>
      </c>
      <c r="K103" s="3">
        <v>38303.1</v>
      </c>
      <c r="L103" s="12">
        <f>Tabla1[[#This Row],[Venta prom 12 meses en UN]]*Tabla1[[#This Row],[Costo unitario]]</f>
        <v>26235</v>
      </c>
      <c r="M103" s="30">
        <f>IFERROR(Tabla1[[#This Row],[Stock en unidades]]/Tabla1[[#This Row],[Venta prom 12 meses en UN]],0)</f>
        <v>0.82424242424242422</v>
      </c>
      <c r="N103" s="12">
        <f>IFERROR(12/Tabla1[[#This Row],[Meses de stock]],0)</f>
        <v>14.558823529411764</v>
      </c>
      <c r="O103" s="5" t="str">
        <f>VLOOKUP(Tabla1[[#This Row],[Código del producto]],'ABC Ventas'!$A:$E,5,0)</f>
        <v>B</v>
      </c>
      <c r="P103" s="5" t="str">
        <f>VLOOKUP(Tabla1[[#This Row],[Código del producto]],'ABC Stock'!$A:$E,5,0)</f>
        <v>A</v>
      </c>
      <c r="Q1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" spans="1:17" s="1" customFormat="1" x14ac:dyDescent="0.2">
      <c r="A104" s="1">
        <v>1420</v>
      </c>
      <c r="B104" s="1" t="s">
        <v>534</v>
      </c>
      <c r="C104" s="1" t="s">
        <v>6</v>
      </c>
      <c r="D104" s="1" t="s">
        <v>3</v>
      </c>
      <c r="E104" s="11">
        <v>1038</v>
      </c>
      <c r="F104" s="3">
        <v>6.16</v>
      </c>
      <c r="G104" s="11">
        <f>Tabla1[[#This Row],[Stock en unidades]]*Tabla1[[#This Row],[Costo unitario]]</f>
        <v>6394.08</v>
      </c>
      <c r="H104" s="1">
        <v>2024</v>
      </c>
      <c r="I104" s="1" t="s">
        <v>304</v>
      </c>
      <c r="J104" s="1">
        <v>94.3</v>
      </c>
      <c r="K104" s="3">
        <v>1039.78952</v>
      </c>
      <c r="L104" s="12">
        <f>Tabla1[[#This Row],[Venta prom 12 meses en UN]]*Tabla1[[#This Row],[Costo unitario]]</f>
        <v>580.88800000000003</v>
      </c>
      <c r="M104" s="30">
        <f>IFERROR(Tabla1[[#This Row],[Stock en unidades]]/Tabla1[[#This Row],[Venta prom 12 meses en UN]],0)</f>
        <v>11.007423117709438</v>
      </c>
      <c r="N104" s="12">
        <f>IFERROR(12/Tabla1[[#This Row],[Meses de stock]],0)</f>
        <v>1.0901734104046243</v>
      </c>
      <c r="O104" s="5" t="str">
        <f>VLOOKUP(Tabla1[[#This Row],[Código del producto]],'ABC Ventas'!$A:$E,5,0)</f>
        <v>C</v>
      </c>
      <c r="P104" s="5" t="str">
        <f>VLOOKUP(Tabla1[[#This Row],[Código del producto]],'ABC Stock'!$A:$E,5,0)</f>
        <v>B</v>
      </c>
      <c r="Q10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5" spans="1:17" s="1" customFormat="1" x14ac:dyDescent="0.2">
      <c r="A105" s="1">
        <v>1437</v>
      </c>
      <c r="B105" s="1" t="s">
        <v>89</v>
      </c>
      <c r="C105" s="1" t="s">
        <v>6</v>
      </c>
      <c r="D105" s="1" t="s">
        <v>3</v>
      </c>
      <c r="E105" s="11">
        <v>238</v>
      </c>
      <c r="F105" s="3">
        <v>4.2</v>
      </c>
      <c r="G105" s="11">
        <f>Tabla1[[#This Row],[Stock en unidades]]*Tabla1[[#This Row],[Costo unitario]]</f>
        <v>999.6</v>
      </c>
      <c r="H105" s="1">
        <v>2024</v>
      </c>
      <c r="I105" s="1" t="s">
        <v>304</v>
      </c>
      <c r="J105" s="1">
        <v>47.6</v>
      </c>
      <c r="K105" s="3">
        <v>277.8888</v>
      </c>
      <c r="L105" s="12">
        <f>Tabla1[[#This Row],[Venta prom 12 meses en UN]]*Tabla1[[#This Row],[Costo unitario]]</f>
        <v>199.92000000000002</v>
      </c>
      <c r="M105" s="30">
        <f>IFERROR(Tabla1[[#This Row],[Stock en unidades]]/Tabla1[[#This Row],[Venta prom 12 meses en UN]],0)</f>
        <v>5</v>
      </c>
      <c r="N105" s="12">
        <f>IFERROR(12/Tabla1[[#This Row],[Meses de stock]],0)</f>
        <v>2.4</v>
      </c>
      <c r="O105" s="5" t="str">
        <f>VLOOKUP(Tabla1[[#This Row],[Código del producto]],'ABC Ventas'!$A:$E,5,0)</f>
        <v>C</v>
      </c>
      <c r="P105" s="5" t="str">
        <f>VLOOKUP(Tabla1[[#This Row],[Código del producto]],'ABC Stock'!$A:$E,5,0)</f>
        <v>B</v>
      </c>
      <c r="Q10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6" spans="1:17" s="1" customFormat="1" x14ac:dyDescent="0.2">
      <c r="A106" s="1">
        <v>1441</v>
      </c>
      <c r="B106" s="1" t="s">
        <v>190</v>
      </c>
      <c r="C106" s="1" t="s">
        <v>6</v>
      </c>
      <c r="D106" s="1" t="s">
        <v>3</v>
      </c>
      <c r="E106" s="11">
        <v>619</v>
      </c>
      <c r="F106" s="3">
        <v>2.74</v>
      </c>
      <c r="G106" s="11">
        <f>Tabla1[[#This Row],[Stock en unidades]]*Tabla1[[#This Row],[Costo unitario]]</f>
        <v>1696.0600000000002</v>
      </c>
      <c r="H106" s="1">
        <v>2024</v>
      </c>
      <c r="I106" s="1" t="s">
        <v>304</v>
      </c>
      <c r="J106" s="1">
        <v>139</v>
      </c>
      <c r="K106" s="3">
        <v>578.90719999999999</v>
      </c>
      <c r="L106" s="12">
        <f>Tabla1[[#This Row],[Venta prom 12 meses en UN]]*Tabla1[[#This Row],[Costo unitario]]</f>
        <v>380.86</v>
      </c>
      <c r="M106" s="30">
        <f>IFERROR(Tabla1[[#This Row],[Stock en unidades]]/Tabla1[[#This Row],[Venta prom 12 meses en UN]],0)</f>
        <v>4.4532374100719423</v>
      </c>
      <c r="N106" s="12">
        <f>IFERROR(12/Tabla1[[#This Row],[Meses de stock]],0)</f>
        <v>2.6946688206785137</v>
      </c>
      <c r="O106" s="5" t="str">
        <f>VLOOKUP(Tabla1[[#This Row],[Código del producto]],'ABC Ventas'!$A:$E,5,0)</f>
        <v>C</v>
      </c>
      <c r="P106" s="5" t="str">
        <f>VLOOKUP(Tabla1[[#This Row],[Código del producto]],'ABC Stock'!$A:$E,5,0)</f>
        <v>B</v>
      </c>
      <c r="Q10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7" spans="1:17" s="1" customFormat="1" x14ac:dyDescent="0.2">
      <c r="A107" s="1">
        <v>1446</v>
      </c>
      <c r="B107" s="1" t="s">
        <v>56</v>
      </c>
      <c r="C107" s="1" t="s">
        <v>6</v>
      </c>
      <c r="D107" s="1" t="s">
        <v>3</v>
      </c>
      <c r="E107" s="11">
        <v>718</v>
      </c>
      <c r="F107" s="3">
        <v>58</v>
      </c>
      <c r="G107" s="11">
        <f>Tabla1[[#This Row],[Stock en unidades]]*Tabla1[[#This Row],[Costo unitario]]</f>
        <v>41644</v>
      </c>
      <c r="H107" s="1">
        <v>2024</v>
      </c>
      <c r="I107" s="1" t="s">
        <v>304</v>
      </c>
      <c r="J107" s="1">
        <v>523</v>
      </c>
      <c r="K107" s="3">
        <v>50657.78</v>
      </c>
      <c r="L107" s="12">
        <f>Tabla1[[#This Row],[Venta prom 12 meses en UN]]*Tabla1[[#This Row],[Costo unitario]]</f>
        <v>30334</v>
      </c>
      <c r="M107" s="30">
        <f>IFERROR(Tabla1[[#This Row],[Stock en unidades]]/Tabla1[[#This Row],[Venta prom 12 meses en UN]],0)</f>
        <v>1.372848948374761</v>
      </c>
      <c r="N107" s="12">
        <f>IFERROR(12/Tabla1[[#This Row],[Meses de stock]],0)</f>
        <v>8.7409470752089131</v>
      </c>
      <c r="O107" s="5" t="str">
        <f>VLOOKUP(Tabla1[[#This Row],[Código del producto]],'ABC Ventas'!$A:$E,5,0)</f>
        <v>A</v>
      </c>
      <c r="P107" s="5" t="str">
        <f>VLOOKUP(Tabla1[[#This Row],[Código del producto]],'ABC Stock'!$A:$E,5,0)</f>
        <v>A</v>
      </c>
      <c r="Q1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8" spans="1:17" s="1" customFormat="1" x14ac:dyDescent="0.2">
      <c r="A108" s="1">
        <v>1448</v>
      </c>
      <c r="B108" s="1" t="s">
        <v>545</v>
      </c>
      <c r="C108" s="1" t="s">
        <v>6</v>
      </c>
      <c r="D108" s="1" t="s">
        <v>3</v>
      </c>
      <c r="E108" s="11">
        <v>54</v>
      </c>
      <c r="F108" s="3">
        <v>5.64</v>
      </c>
      <c r="G108" s="11">
        <f>Tabla1[[#This Row],[Stock en unidades]]*Tabla1[[#This Row],[Costo unitario]]</f>
        <v>304.56</v>
      </c>
      <c r="H108" s="1">
        <v>2024</v>
      </c>
      <c r="I108" s="1" t="s">
        <v>304</v>
      </c>
      <c r="J108" s="1">
        <v>124</v>
      </c>
      <c r="K108" s="3">
        <v>1258.848</v>
      </c>
      <c r="L108" s="12">
        <f>Tabla1[[#This Row],[Venta prom 12 meses en UN]]*Tabla1[[#This Row],[Costo unitario]]</f>
        <v>699.36</v>
      </c>
      <c r="M108" s="30">
        <f>IFERROR(Tabla1[[#This Row],[Stock en unidades]]/Tabla1[[#This Row],[Venta prom 12 meses en UN]],0)</f>
        <v>0.43548387096774194</v>
      </c>
      <c r="N108" s="12">
        <f>IFERROR(12/Tabla1[[#This Row],[Meses de stock]],0)</f>
        <v>27.555555555555557</v>
      </c>
      <c r="O108" s="5" t="str">
        <f>VLOOKUP(Tabla1[[#This Row],[Código del producto]],'ABC Ventas'!$A:$E,5,0)</f>
        <v>C</v>
      </c>
      <c r="P108" s="5" t="str">
        <f>VLOOKUP(Tabla1[[#This Row],[Código del producto]],'ABC Stock'!$A:$E,5,0)</f>
        <v>C</v>
      </c>
      <c r="Q1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" spans="1:17" s="1" customFormat="1" x14ac:dyDescent="0.2">
      <c r="A109" s="1">
        <v>1450</v>
      </c>
      <c r="B109" s="1" t="s">
        <v>546</v>
      </c>
      <c r="C109" s="1" t="s">
        <v>6</v>
      </c>
      <c r="D109" s="1" t="s">
        <v>3</v>
      </c>
      <c r="E109" s="11">
        <v>568</v>
      </c>
      <c r="F109" s="3">
        <v>94</v>
      </c>
      <c r="G109" s="11">
        <f>Tabla1[[#This Row],[Stock en unidades]]*Tabla1[[#This Row],[Costo unitario]]</f>
        <v>53392</v>
      </c>
      <c r="H109" s="1">
        <v>2024</v>
      </c>
      <c r="I109" s="1" t="s">
        <v>304</v>
      </c>
      <c r="J109" s="1">
        <v>704</v>
      </c>
      <c r="K109" s="3">
        <v>125734.39999999999</v>
      </c>
      <c r="L109" s="12">
        <f>Tabla1[[#This Row],[Venta prom 12 meses en UN]]*Tabla1[[#This Row],[Costo unitario]]</f>
        <v>66176</v>
      </c>
      <c r="M109" s="30">
        <f>IFERROR(Tabla1[[#This Row],[Stock en unidades]]/Tabla1[[#This Row],[Venta prom 12 meses en UN]],0)</f>
        <v>0.80681818181818177</v>
      </c>
      <c r="N109" s="12">
        <f>IFERROR(12/Tabla1[[#This Row],[Meses de stock]],0)</f>
        <v>14.87323943661972</v>
      </c>
      <c r="O109" s="5" t="str">
        <f>VLOOKUP(Tabla1[[#This Row],[Código del producto]],'ABC Ventas'!$A:$E,5,0)</f>
        <v>A</v>
      </c>
      <c r="P109" s="5" t="str">
        <f>VLOOKUP(Tabla1[[#This Row],[Código del producto]],'ABC Stock'!$A:$E,5,0)</f>
        <v>A</v>
      </c>
      <c r="Q1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" spans="1:17" s="1" customFormat="1" x14ac:dyDescent="0.2">
      <c r="A110" s="1">
        <v>1453</v>
      </c>
      <c r="B110" s="1" t="s">
        <v>211</v>
      </c>
      <c r="C110" s="1" t="s">
        <v>6</v>
      </c>
      <c r="D110" s="1" t="s">
        <v>3</v>
      </c>
      <c r="E110" s="11">
        <v>160</v>
      </c>
      <c r="F110" s="3">
        <v>7.8</v>
      </c>
      <c r="G110" s="11">
        <f>Tabla1[[#This Row],[Stock en unidades]]*Tabla1[[#This Row],[Costo unitario]]</f>
        <v>1248</v>
      </c>
      <c r="H110" s="1">
        <v>2024</v>
      </c>
      <c r="I110" s="1" t="s">
        <v>304</v>
      </c>
      <c r="J110" s="1">
        <v>62</v>
      </c>
      <c r="K110" s="3">
        <v>662.53199999999993</v>
      </c>
      <c r="L110" s="12">
        <f>Tabla1[[#This Row],[Venta prom 12 meses en UN]]*Tabla1[[#This Row],[Costo unitario]]</f>
        <v>483.59999999999997</v>
      </c>
      <c r="M110" s="30">
        <f>IFERROR(Tabla1[[#This Row],[Stock en unidades]]/Tabla1[[#This Row],[Venta prom 12 meses en UN]],0)</f>
        <v>2.5806451612903225</v>
      </c>
      <c r="N110" s="12">
        <f>IFERROR(12/Tabla1[[#This Row],[Meses de stock]],0)</f>
        <v>4.6500000000000004</v>
      </c>
      <c r="O110" s="5" t="str">
        <f>VLOOKUP(Tabla1[[#This Row],[Código del producto]],'ABC Ventas'!$A:$E,5,0)</f>
        <v>C</v>
      </c>
      <c r="P110" s="5" t="str">
        <f>VLOOKUP(Tabla1[[#This Row],[Código del producto]],'ABC Stock'!$A:$E,5,0)</f>
        <v>C</v>
      </c>
      <c r="Q1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" spans="1:17" s="1" customFormat="1" x14ac:dyDescent="0.2">
      <c r="A111" s="1">
        <v>1457</v>
      </c>
      <c r="B111" s="1" t="s">
        <v>227</v>
      </c>
      <c r="C111" s="1" t="s">
        <v>6</v>
      </c>
      <c r="D111" s="1" t="s">
        <v>3</v>
      </c>
      <c r="E111" s="11">
        <v>34</v>
      </c>
      <c r="F111" s="3">
        <v>6.84</v>
      </c>
      <c r="G111" s="11">
        <f>Tabla1[[#This Row],[Stock en unidades]]*Tabla1[[#This Row],[Costo unitario]]</f>
        <v>232.56</v>
      </c>
      <c r="H111" s="1">
        <v>2024</v>
      </c>
      <c r="I111" s="1" t="s">
        <v>304</v>
      </c>
      <c r="J111" s="1">
        <v>0</v>
      </c>
      <c r="K111" s="3">
        <v>0</v>
      </c>
      <c r="L111" s="12">
        <f>Tabla1[[#This Row],[Venta prom 12 meses en UN]]*Tabla1[[#This Row],[Costo unitario]]</f>
        <v>0</v>
      </c>
      <c r="M111" s="30">
        <f>IFERROR(Tabla1[[#This Row],[Stock en unidades]]/Tabla1[[#This Row],[Venta prom 12 meses en UN]],0)</f>
        <v>0</v>
      </c>
      <c r="N111" s="12">
        <f>IFERROR(12/Tabla1[[#This Row],[Meses de stock]],0)</f>
        <v>0</v>
      </c>
      <c r="O111" s="5" t="str">
        <f>VLOOKUP(Tabla1[[#This Row],[Código del producto]],'ABC Ventas'!$A:$E,5,0)</f>
        <v>C</v>
      </c>
      <c r="P111" s="5" t="str">
        <f>VLOOKUP(Tabla1[[#This Row],[Código del producto]],'ABC Stock'!$A:$E,5,0)</f>
        <v>C</v>
      </c>
      <c r="Q11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12" spans="1:17" s="1" customFormat="1" x14ac:dyDescent="0.2">
      <c r="A112" s="1">
        <v>1458</v>
      </c>
      <c r="B112" s="1" t="s">
        <v>550</v>
      </c>
      <c r="C112" s="1" t="s">
        <v>6</v>
      </c>
      <c r="D112" s="1" t="s">
        <v>3</v>
      </c>
      <c r="E112" s="11">
        <v>465</v>
      </c>
      <c r="F112" s="3">
        <v>16.600000000000001</v>
      </c>
      <c r="G112" s="11">
        <f>Tabla1[[#This Row],[Stock en unidades]]*Tabla1[[#This Row],[Costo unitario]]</f>
        <v>7719.0000000000009</v>
      </c>
      <c r="H112" s="1">
        <v>2024</v>
      </c>
      <c r="I112" s="1" t="s">
        <v>304</v>
      </c>
      <c r="J112" s="1">
        <v>0</v>
      </c>
      <c r="K112" s="3">
        <v>0</v>
      </c>
      <c r="L112" s="12">
        <f>Tabla1[[#This Row],[Venta prom 12 meses en UN]]*Tabla1[[#This Row],[Costo unitario]]</f>
        <v>0</v>
      </c>
      <c r="M112" s="30">
        <f>IFERROR(Tabla1[[#This Row],[Stock en unidades]]/Tabla1[[#This Row],[Venta prom 12 meses en UN]],0)</f>
        <v>0</v>
      </c>
      <c r="N112" s="12">
        <f>IFERROR(12/Tabla1[[#This Row],[Meses de stock]],0)</f>
        <v>0</v>
      </c>
      <c r="O112" s="5" t="str">
        <f>VLOOKUP(Tabla1[[#This Row],[Código del producto]],'ABC Ventas'!$A:$E,5,0)</f>
        <v>C</v>
      </c>
      <c r="P112" s="5" t="str">
        <f>VLOOKUP(Tabla1[[#This Row],[Código del producto]],'ABC Stock'!$A:$E,5,0)</f>
        <v>B</v>
      </c>
      <c r="Q11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13" spans="1:17" s="1" customFormat="1" x14ac:dyDescent="0.2">
      <c r="A113" s="1">
        <v>1466</v>
      </c>
      <c r="B113" s="1" t="s">
        <v>242</v>
      </c>
      <c r="C113" s="1" t="s">
        <v>6</v>
      </c>
      <c r="D113" s="1" t="s">
        <v>3</v>
      </c>
      <c r="E113" s="11">
        <v>1539</v>
      </c>
      <c r="F113" s="3">
        <v>7.23</v>
      </c>
      <c r="G113" s="11">
        <f>Tabla1[[#This Row],[Stock en unidades]]*Tabla1[[#This Row],[Costo unitario]]</f>
        <v>11126.970000000001</v>
      </c>
      <c r="H113" s="1">
        <v>2024</v>
      </c>
      <c r="I113" s="1" t="s">
        <v>304</v>
      </c>
      <c r="J113" s="1">
        <v>85.5</v>
      </c>
      <c r="K113" s="3">
        <v>785.06955000000016</v>
      </c>
      <c r="L113" s="12">
        <f>Tabla1[[#This Row],[Venta prom 12 meses en UN]]*Tabla1[[#This Row],[Costo unitario]]</f>
        <v>618.16500000000008</v>
      </c>
      <c r="M113" s="30">
        <f>IFERROR(Tabla1[[#This Row],[Stock en unidades]]/Tabla1[[#This Row],[Venta prom 12 meses en UN]],0)</f>
        <v>18</v>
      </c>
      <c r="N113" s="12">
        <f>IFERROR(12/Tabla1[[#This Row],[Meses de stock]],0)</f>
        <v>0.66666666666666663</v>
      </c>
      <c r="O113" s="5" t="str">
        <f>VLOOKUP(Tabla1[[#This Row],[Código del producto]],'ABC Ventas'!$A:$E,5,0)</f>
        <v>C</v>
      </c>
      <c r="P113" s="5" t="str">
        <f>VLOOKUP(Tabla1[[#This Row],[Código del producto]],'ABC Stock'!$A:$E,5,0)</f>
        <v>B</v>
      </c>
      <c r="Q11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4" spans="1:17" s="1" customFormat="1" x14ac:dyDescent="0.2">
      <c r="A114" s="1">
        <v>1467</v>
      </c>
      <c r="B114" s="1" t="s">
        <v>95</v>
      </c>
      <c r="C114" s="1" t="s">
        <v>6</v>
      </c>
      <c r="D114" s="1" t="s">
        <v>3</v>
      </c>
      <c r="E114" s="11">
        <v>12</v>
      </c>
      <c r="F114" s="3">
        <v>87</v>
      </c>
      <c r="G114" s="11">
        <f>Tabla1[[#This Row],[Stock en unidades]]*Tabla1[[#This Row],[Costo unitario]]</f>
        <v>1044</v>
      </c>
      <c r="H114" s="1">
        <v>2024</v>
      </c>
      <c r="I114" s="1" t="s">
        <v>304</v>
      </c>
      <c r="J114" s="1">
        <v>928</v>
      </c>
      <c r="K114" s="3">
        <v>140480.64000000001</v>
      </c>
      <c r="L114" s="12">
        <f>Tabla1[[#This Row],[Venta prom 12 meses en UN]]*Tabla1[[#This Row],[Costo unitario]]</f>
        <v>80736</v>
      </c>
      <c r="M114" s="30">
        <f>IFERROR(Tabla1[[#This Row],[Stock en unidades]]/Tabla1[[#This Row],[Venta prom 12 meses en UN]],0)</f>
        <v>1.2931034482758621E-2</v>
      </c>
      <c r="N114" s="12">
        <f>IFERROR(12/Tabla1[[#This Row],[Meses de stock]],0)</f>
        <v>928</v>
      </c>
      <c r="O114" s="5" t="str">
        <f>VLOOKUP(Tabla1[[#This Row],[Código del producto]],'ABC Ventas'!$A:$E,5,0)</f>
        <v>A</v>
      </c>
      <c r="P114" s="5" t="str">
        <f>VLOOKUP(Tabla1[[#This Row],[Código del producto]],'ABC Stock'!$A:$E,5,0)</f>
        <v>A</v>
      </c>
      <c r="Q1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" spans="1:17" s="1" customFormat="1" x14ac:dyDescent="0.2">
      <c r="A115" s="1">
        <v>1472</v>
      </c>
      <c r="B115" s="1" t="s">
        <v>137</v>
      </c>
      <c r="C115" s="1" t="s">
        <v>6</v>
      </c>
      <c r="D115" s="1" t="s">
        <v>3</v>
      </c>
      <c r="E115" s="11">
        <v>197</v>
      </c>
      <c r="F115" s="3">
        <v>2.16</v>
      </c>
      <c r="G115" s="11">
        <f>Tabla1[[#This Row],[Stock en unidades]]*Tabla1[[#This Row],[Costo unitario]]</f>
        <v>425.52000000000004</v>
      </c>
      <c r="H115" s="1">
        <v>2024</v>
      </c>
      <c r="I115" s="1" t="s">
        <v>304</v>
      </c>
      <c r="J115" s="1">
        <v>134</v>
      </c>
      <c r="K115" s="3">
        <v>523.88639999999998</v>
      </c>
      <c r="L115" s="12">
        <f>Tabla1[[#This Row],[Venta prom 12 meses en UN]]*Tabla1[[#This Row],[Costo unitario]]</f>
        <v>289.44</v>
      </c>
      <c r="M115" s="30">
        <f>IFERROR(Tabla1[[#This Row],[Stock en unidades]]/Tabla1[[#This Row],[Venta prom 12 meses en UN]],0)</f>
        <v>1.4701492537313432</v>
      </c>
      <c r="N115" s="12">
        <f>IFERROR(12/Tabla1[[#This Row],[Meses de stock]],0)</f>
        <v>8.1624365482233507</v>
      </c>
      <c r="O115" s="5" t="str">
        <f>VLOOKUP(Tabla1[[#This Row],[Código del producto]],'ABC Ventas'!$A:$E,5,0)</f>
        <v>C</v>
      </c>
      <c r="P115" s="5" t="str">
        <f>VLOOKUP(Tabla1[[#This Row],[Código del producto]],'ABC Stock'!$A:$E,5,0)</f>
        <v>C</v>
      </c>
      <c r="Q1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6" spans="1:17" s="1" customFormat="1" x14ac:dyDescent="0.2">
      <c r="A116" s="1">
        <v>1472</v>
      </c>
      <c r="B116" s="1" t="s">
        <v>137</v>
      </c>
      <c r="C116" s="1" t="s">
        <v>6</v>
      </c>
      <c r="D116" s="1" t="s">
        <v>3</v>
      </c>
      <c r="E116" s="11">
        <v>902</v>
      </c>
      <c r="F116" s="3">
        <v>3.7</v>
      </c>
      <c r="G116" s="11">
        <f>Tabla1[[#This Row],[Stock en unidades]]*Tabla1[[#This Row],[Costo unitario]]</f>
        <v>3337.4</v>
      </c>
      <c r="H116" s="1">
        <v>2024</v>
      </c>
      <c r="I116" s="1" t="s">
        <v>304</v>
      </c>
      <c r="J116" s="1">
        <v>60.1</v>
      </c>
      <c r="K116" s="3">
        <v>400.26599999999996</v>
      </c>
      <c r="L116" s="12">
        <f>Tabla1[[#This Row],[Venta prom 12 meses en UN]]*Tabla1[[#This Row],[Costo unitario]]</f>
        <v>222.37</v>
      </c>
      <c r="M116" s="30">
        <f>IFERROR(Tabla1[[#This Row],[Stock en unidades]]/Tabla1[[#This Row],[Venta prom 12 meses en UN]],0)</f>
        <v>15.008319467554076</v>
      </c>
      <c r="N116" s="12">
        <f>IFERROR(12/Tabla1[[#This Row],[Meses de stock]],0)</f>
        <v>0.79955654101995566</v>
      </c>
      <c r="O116" s="5" t="str">
        <f>VLOOKUP(Tabla1[[#This Row],[Código del producto]],'ABC Ventas'!$A:$E,5,0)</f>
        <v>C</v>
      </c>
      <c r="P116" s="5" t="str">
        <f>VLOOKUP(Tabla1[[#This Row],[Código del producto]],'ABC Stock'!$A:$E,5,0)</f>
        <v>C</v>
      </c>
      <c r="Q11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7" spans="1:17" s="1" customFormat="1" x14ac:dyDescent="0.2">
      <c r="A117" s="1">
        <v>1473</v>
      </c>
      <c r="B117" s="1" t="s">
        <v>247</v>
      </c>
      <c r="C117" s="1" t="s">
        <v>6</v>
      </c>
      <c r="D117" s="1" t="s">
        <v>3</v>
      </c>
      <c r="E117" s="11">
        <v>443</v>
      </c>
      <c r="F117" s="3">
        <v>6.77</v>
      </c>
      <c r="G117" s="11">
        <f>Tabla1[[#This Row],[Stock en unidades]]*Tabla1[[#This Row],[Costo unitario]]</f>
        <v>2999.1099999999997</v>
      </c>
      <c r="H117" s="1">
        <v>2024</v>
      </c>
      <c r="I117" s="1" t="s">
        <v>304</v>
      </c>
      <c r="J117" s="1">
        <v>73.7</v>
      </c>
      <c r="K117" s="3">
        <v>808.29737999999998</v>
      </c>
      <c r="L117" s="12">
        <f>Tabla1[[#This Row],[Venta prom 12 meses en UN]]*Tabla1[[#This Row],[Costo unitario]]</f>
        <v>498.94900000000001</v>
      </c>
      <c r="M117" s="30">
        <f>IFERROR(Tabla1[[#This Row],[Stock en unidades]]/Tabla1[[#This Row],[Venta prom 12 meses en UN]],0)</f>
        <v>6.010854816824966</v>
      </c>
      <c r="N117" s="12">
        <f>IFERROR(12/Tabla1[[#This Row],[Meses de stock]],0)</f>
        <v>1.9963882618510158</v>
      </c>
      <c r="O117" s="5" t="str">
        <f>VLOOKUP(Tabla1[[#This Row],[Código del producto]],'ABC Ventas'!$A:$E,5,0)</f>
        <v>C</v>
      </c>
      <c r="P117" s="5" t="str">
        <f>VLOOKUP(Tabla1[[#This Row],[Código del producto]],'ABC Stock'!$A:$E,5,0)</f>
        <v>B</v>
      </c>
      <c r="Q1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8" spans="1:17" s="1" customFormat="1" x14ac:dyDescent="0.2">
      <c r="A118" s="1">
        <v>1480</v>
      </c>
      <c r="B118" s="1" t="s">
        <v>301</v>
      </c>
      <c r="C118" s="1" t="s">
        <v>6</v>
      </c>
      <c r="D118" s="1" t="s">
        <v>3</v>
      </c>
      <c r="E118" s="11">
        <v>1199</v>
      </c>
      <c r="F118" s="3">
        <v>2.99</v>
      </c>
      <c r="G118" s="11">
        <f>Tabla1[[#This Row],[Stock en unidades]]*Tabla1[[#This Row],[Costo unitario]]</f>
        <v>3585.01</v>
      </c>
      <c r="H118" s="1">
        <v>2024</v>
      </c>
      <c r="I118" s="1" t="s">
        <v>304</v>
      </c>
      <c r="J118" s="1">
        <v>79.900000000000006</v>
      </c>
      <c r="K118" s="3">
        <v>322.51635000000005</v>
      </c>
      <c r="L118" s="12">
        <f>Tabla1[[#This Row],[Venta prom 12 meses en UN]]*Tabla1[[#This Row],[Costo unitario]]</f>
        <v>238.90100000000004</v>
      </c>
      <c r="M118" s="30">
        <f>IFERROR(Tabla1[[#This Row],[Stock en unidades]]/Tabla1[[#This Row],[Venta prom 12 meses en UN]],0)</f>
        <v>15.006257822277846</v>
      </c>
      <c r="N118" s="12">
        <f>IFERROR(12/Tabla1[[#This Row],[Meses de stock]],0)</f>
        <v>0.7996663886572144</v>
      </c>
      <c r="O118" s="5" t="str">
        <f>VLOOKUP(Tabla1[[#This Row],[Código del producto]],'ABC Ventas'!$A:$E,5,0)</f>
        <v>C</v>
      </c>
      <c r="P118" s="5" t="str">
        <f>VLOOKUP(Tabla1[[#This Row],[Código del producto]],'ABC Stock'!$A:$E,5,0)</f>
        <v>B</v>
      </c>
      <c r="Q1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9" spans="1:17" s="1" customFormat="1" x14ac:dyDescent="0.2">
      <c r="A119" s="1">
        <v>1487</v>
      </c>
      <c r="B119" s="1" t="s">
        <v>207</v>
      </c>
      <c r="C119" s="1" t="s">
        <v>6</v>
      </c>
      <c r="D119" s="1" t="s">
        <v>3</v>
      </c>
      <c r="E119" s="11">
        <v>779</v>
      </c>
      <c r="F119" s="3">
        <v>1.4</v>
      </c>
      <c r="G119" s="11">
        <f>Tabla1[[#This Row],[Stock en unidades]]*Tabla1[[#This Row],[Costo unitario]]</f>
        <v>1090.5999999999999</v>
      </c>
      <c r="H119" s="1">
        <v>2024</v>
      </c>
      <c r="I119" s="1" t="s">
        <v>304</v>
      </c>
      <c r="J119" s="1">
        <v>88</v>
      </c>
      <c r="K119" s="3">
        <v>178.64</v>
      </c>
      <c r="L119" s="12">
        <f>Tabla1[[#This Row],[Venta prom 12 meses en UN]]*Tabla1[[#This Row],[Costo unitario]]</f>
        <v>123.19999999999999</v>
      </c>
      <c r="M119" s="30">
        <f>IFERROR(Tabla1[[#This Row],[Stock en unidades]]/Tabla1[[#This Row],[Venta prom 12 meses en UN]],0)</f>
        <v>8.8522727272727266</v>
      </c>
      <c r="N119" s="12">
        <f>IFERROR(12/Tabla1[[#This Row],[Meses de stock]],0)</f>
        <v>1.3555840821566112</v>
      </c>
      <c r="O119" s="5" t="str">
        <f>VLOOKUP(Tabla1[[#This Row],[Código del producto]],'ABC Ventas'!$A:$E,5,0)</f>
        <v>C</v>
      </c>
      <c r="P119" s="5" t="str">
        <f>VLOOKUP(Tabla1[[#This Row],[Código del producto]],'ABC Stock'!$A:$E,5,0)</f>
        <v>C</v>
      </c>
      <c r="Q1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0" spans="1:17" s="1" customFormat="1" x14ac:dyDescent="0.2">
      <c r="A120" s="1">
        <v>1489</v>
      </c>
      <c r="B120" s="1" t="s">
        <v>134</v>
      </c>
      <c r="C120" s="1" t="s">
        <v>6</v>
      </c>
      <c r="D120" s="1" t="s">
        <v>3</v>
      </c>
      <c r="E120" s="11">
        <v>151</v>
      </c>
      <c r="F120" s="3">
        <v>6.6</v>
      </c>
      <c r="G120" s="11">
        <f>Tabla1[[#This Row],[Stock en unidades]]*Tabla1[[#This Row],[Costo unitario]]</f>
        <v>996.59999999999991</v>
      </c>
      <c r="H120" s="1">
        <v>2024</v>
      </c>
      <c r="I120" s="1" t="s">
        <v>304</v>
      </c>
      <c r="J120" s="1">
        <v>133</v>
      </c>
      <c r="K120" s="3">
        <v>1588.818</v>
      </c>
      <c r="L120" s="12">
        <f>Tabla1[[#This Row],[Venta prom 12 meses en UN]]*Tabla1[[#This Row],[Costo unitario]]</f>
        <v>877.8</v>
      </c>
      <c r="M120" s="30">
        <f>IFERROR(Tabla1[[#This Row],[Stock en unidades]]/Tabla1[[#This Row],[Venta prom 12 meses en UN]],0)</f>
        <v>1.1353383458646618</v>
      </c>
      <c r="N120" s="12">
        <f>IFERROR(12/Tabla1[[#This Row],[Meses de stock]],0)</f>
        <v>10.569536423841059</v>
      </c>
      <c r="O120" s="5" t="str">
        <f>VLOOKUP(Tabla1[[#This Row],[Código del producto]],'ABC Ventas'!$A:$E,5,0)</f>
        <v>C</v>
      </c>
      <c r="P120" s="5" t="str">
        <f>VLOOKUP(Tabla1[[#This Row],[Código del producto]],'ABC Stock'!$A:$E,5,0)</f>
        <v>C</v>
      </c>
      <c r="Q1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" spans="1:17" s="1" customFormat="1" x14ac:dyDescent="0.2">
      <c r="A121" s="1">
        <v>1491</v>
      </c>
      <c r="B121" s="1" t="s">
        <v>568</v>
      </c>
      <c r="C121" s="1" t="s">
        <v>6</v>
      </c>
      <c r="D121" s="1" t="s">
        <v>3</v>
      </c>
      <c r="E121" s="11">
        <v>33</v>
      </c>
      <c r="F121" s="3">
        <v>5.45</v>
      </c>
      <c r="G121" s="11">
        <f>Tabla1[[#This Row],[Stock en unidades]]*Tabla1[[#This Row],[Costo unitario]]</f>
        <v>179.85</v>
      </c>
      <c r="H121" s="1">
        <v>2024</v>
      </c>
      <c r="I121" s="1" t="s">
        <v>304</v>
      </c>
      <c r="J121" s="1">
        <v>67</v>
      </c>
      <c r="K121" s="3">
        <v>540.42200000000003</v>
      </c>
      <c r="L121" s="12">
        <f>Tabla1[[#This Row],[Venta prom 12 meses en UN]]*Tabla1[[#This Row],[Costo unitario]]</f>
        <v>365.15000000000003</v>
      </c>
      <c r="M121" s="30">
        <f>IFERROR(Tabla1[[#This Row],[Stock en unidades]]/Tabla1[[#This Row],[Venta prom 12 meses en UN]],0)</f>
        <v>0.4925373134328358</v>
      </c>
      <c r="N121" s="12">
        <f>IFERROR(12/Tabla1[[#This Row],[Meses de stock]],0)</f>
        <v>24.363636363636363</v>
      </c>
      <c r="O121" s="5" t="str">
        <f>VLOOKUP(Tabla1[[#This Row],[Código del producto]],'ABC Ventas'!$A:$E,5,0)</f>
        <v>C</v>
      </c>
      <c r="P121" s="5" t="str">
        <f>VLOOKUP(Tabla1[[#This Row],[Código del producto]],'ABC Stock'!$A:$E,5,0)</f>
        <v>B</v>
      </c>
      <c r="Q1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" spans="1:17" s="1" customFormat="1" x14ac:dyDescent="0.2">
      <c r="A122" s="1">
        <v>1496</v>
      </c>
      <c r="B122" s="1" t="s">
        <v>570</v>
      </c>
      <c r="C122" s="1" t="s">
        <v>6</v>
      </c>
      <c r="D122" s="1" t="s">
        <v>3</v>
      </c>
      <c r="E122" s="11">
        <v>75</v>
      </c>
      <c r="F122" s="3">
        <v>5.05</v>
      </c>
      <c r="G122" s="11">
        <f>Tabla1[[#This Row],[Stock en unidades]]*Tabla1[[#This Row],[Costo unitario]]</f>
        <v>378.75</v>
      </c>
      <c r="H122" s="1">
        <v>2024</v>
      </c>
      <c r="I122" s="1" t="s">
        <v>304</v>
      </c>
      <c r="J122" s="1">
        <v>122</v>
      </c>
      <c r="K122" s="3">
        <v>899.50600000000009</v>
      </c>
      <c r="L122" s="12">
        <f>Tabla1[[#This Row],[Venta prom 12 meses en UN]]*Tabla1[[#This Row],[Costo unitario]]</f>
        <v>616.1</v>
      </c>
      <c r="M122" s="30">
        <f>IFERROR(Tabla1[[#This Row],[Stock en unidades]]/Tabla1[[#This Row],[Venta prom 12 meses en UN]],0)</f>
        <v>0.61475409836065575</v>
      </c>
      <c r="N122" s="12">
        <f>IFERROR(12/Tabla1[[#This Row],[Meses de stock]],0)</f>
        <v>19.52</v>
      </c>
      <c r="O122" s="5" t="str">
        <f>VLOOKUP(Tabla1[[#This Row],[Código del producto]],'ABC Ventas'!$A:$E,5,0)</f>
        <v>C</v>
      </c>
      <c r="P122" s="5" t="str">
        <f>VLOOKUP(Tabla1[[#This Row],[Código del producto]],'ABC Stock'!$A:$E,5,0)</f>
        <v>B</v>
      </c>
      <c r="Q1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3" spans="1:17" s="1" customFormat="1" x14ac:dyDescent="0.2">
      <c r="A123" s="1">
        <v>1499</v>
      </c>
      <c r="B123" s="1" t="s">
        <v>572</v>
      </c>
      <c r="C123" s="1" t="s">
        <v>6</v>
      </c>
      <c r="D123" s="1" t="s">
        <v>3</v>
      </c>
      <c r="E123" s="11">
        <v>1795</v>
      </c>
      <c r="F123" s="3">
        <v>7.98</v>
      </c>
      <c r="G123" s="11">
        <f>Tabla1[[#This Row],[Stock en unidades]]*Tabla1[[#This Row],[Costo unitario]]</f>
        <v>14324.1</v>
      </c>
      <c r="H123" s="1">
        <v>2024</v>
      </c>
      <c r="I123" s="1" t="s">
        <v>304</v>
      </c>
      <c r="J123" s="1">
        <v>99.7</v>
      </c>
      <c r="K123" s="3">
        <v>1392.3105000000003</v>
      </c>
      <c r="L123" s="12">
        <f>Tabla1[[#This Row],[Venta prom 12 meses en UN]]*Tabla1[[#This Row],[Costo unitario]]</f>
        <v>795.60600000000011</v>
      </c>
      <c r="M123" s="30">
        <f>IFERROR(Tabla1[[#This Row],[Stock en unidades]]/Tabla1[[#This Row],[Venta prom 12 meses en UN]],0)</f>
        <v>18.004012036108325</v>
      </c>
      <c r="N123" s="12">
        <f>IFERROR(12/Tabla1[[#This Row],[Meses de stock]],0)</f>
        <v>0.66651810584958215</v>
      </c>
      <c r="O123" s="5" t="str">
        <f>VLOOKUP(Tabla1[[#This Row],[Código del producto]],'ABC Ventas'!$A:$E,5,0)</f>
        <v>C</v>
      </c>
      <c r="P123" s="5" t="str">
        <f>VLOOKUP(Tabla1[[#This Row],[Código del producto]],'ABC Stock'!$A:$E,5,0)</f>
        <v>B</v>
      </c>
      <c r="Q1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4" spans="1:17" s="1" customFormat="1" x14ac:dyDescent="0.2">
      <c r="A124" s="1">
        <v>1502</v>
      </c>
      <c r="B124" s="1" t="s">
        <v>229</v>
      </c>
      <c r="C124" s="1" t="s">
        <v>6</v>
      </c>
      <c r="D124" s="1" t="s">
        <v>3</v>
      </c>
      <c r="E124" s="11">
        <v>333</v>
      </c>
      <c r="F124" s="3">
        <v>2.08</v>
      </c>
      <c r="G124" s="11">
        <f>Tabla1[[#This Row],[Stock en unidades]]*Tabla1[[#This Row],[Costo unitario]]</f>
        <v>692.64</v>
      </c>
      <c r="H124" s="1">
        <v>2024</v>
      </c>
      <c r="I124" s="1" t="s">
        <v>304</v>
      </c>
      <c r="J124" s="1">
        <v>146</v>
      </c>
      <c r="K124" s="3">
        <v>498.03520000000003</v>
      </c>
      <c r="L124" s="12">
        <f>Tabla1[[#This Row],[Venta prom 12 meses en UN]]*Tabla1[[#This Row],[Costo unitario]]</f>
        <v>303.68</v>
      </c>
      <c r="M124" s="30">
        <f>IFERROR(Tabla1[[#This Row],[Stock en unidades]]/Tabla1[[#This Row],[Venta prom 12 meses en UN]],0)</f>
        <v>2.2808219178082192</v>
      </c>
      <c r="N124" s="12">
        <f>IFERROR(12/Tabla1[[#This Row],[Meses de stock]],0)</f>
        <v>5.2612612612612608</v>
      </c>
      <c r="O124" s="5" t="str">
        <f>VLOOKUP(Tabla1[[#This Row],[Código del producto]],'ABC Ventas'!$A:$E,5,0)</f>
        <v>C</v>
      </c>
      <c r="P124" s="5" t="str">
        <f>VLOOKUP(Tabla1[[#This Row],[Código del producto]],'ABC Stock'!$A:$E,5,0)</f>
        <v>C</v>
      </c>
      <c r="Q1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5" spans="1:17" s="1" customFormat="1" x14ac:dyDescent="0.2">
      <c r="A125" s="1">
        <v>1503</v>
      </c>
      <c r="B125" s="1" t="s">
        <v>573</v>
      </c>
      <c r="C125" s="1" t="s">
        <v>6</v>
      </c>
      <c r="D125" s="1" t="s">
        <v>3</v>
      </c>
      <c r="E125" s="11">
        <v>75</v>
      </c>
      <c r="F125" s="3">
        <v>75</v>
      </c>
      <c r="G125" s="11">
        <f>Tabla1[[#This Row],[Stock en unidades]]*Tabla1[[#This Row],[Costo unitario]]</f>
        <v>5625</v>
      </c>
      <c r="H125" s="1">
        <v>2024</v>
      </c>
      <c r="I125" s="1" t="s">
        <v>304</v>
      </c>
      <c r="J125" s="1">
        <v>758</v>
      </c>
      <c r="K125" s="3">
        <v>91528.5</v>
      </c>
      <c r="L125" s="12">
        <f>Tabla1[[#This Row],[Venta prom 12 meses en UN]]*Tabla1[[#This Row],[Costo unitario]]</f>
        <v>56850</v>
      </c>
      <c r="M125" s="30">
        <f>IFERROR(Tabla1[[#This Row],[Stock en unidades]]/Tabla1[[#This Row],[Venta prom 12 meses en UN]],0)</f>
        <v>9.894459102902374E-2</v>
      </c>
      <c r="N125" s="12">
        <f>IFERROR(12/Tabla1[[#This Row],[Meses de stock]],0)</f>
        <v>121.28</v>
      </c>
      <c r="O125" s="5" t="str">
        <f>VLOOKUP(Tabla1[[#This Row],[Código del producto]],'ABC Ventas'!$A:$E,5,0)</f>
        <v>A</v>
      </c>
      <c r="P125" s="5" t="str">
        <f>VLOOKUP(Tabla1[[#This Row],[Código del producto]],'ABC Stock'!$A:$E,5,0)</f>
        <v>A</v>
      </c>
      <c r="Q1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6" spans="1:17" s="1" customFormat="1" x14ac:dyDescent="0.2">
      <c r="A126" s="1">
        <v>1503</v>
      </c>
      <c r="B126" s="1" t="s">
        <v>573</v>
      </c>
      <c r="C126" s="1" t="s">
        <v>6</v>
      </c>
      <c r="D126" s="1" t="s">
        <v>3</v>
      </c>
      <c r="E126" s="11">
        <v>810</v>
      </c>
      <c r="F126" s="3">
        <v>81</v>
      </c>
      <c r="G126" s="11">
        <f>Tabla1[[#This Row],[Stock en unidades]]*Tabla1[[#This Row],[Costo unitario]]</f>
        <v>65610</v>
      </c>
      <c r="H126" s="1">
        <v>2024</v>
      </c>
      <c r="I126" s="1" t="s">
        <v>304</v>
      </c>
      <c r="J126" s="1">
        <v>493</v>
      </c>
      <c r="K126" s="3">
        <v>51513.57</v>
      </c>
      <c r="L126" s="12">
        <f>Tabla1[[#This Row],[Venta prom 12 meses en UN]]*Tabla1[[#This Row],[Costo unitario]]</f>
        <v>39933</v>
      </c>
      <c r="M126" s="30">
        <f>IFERROR(Tabla1[[#This Row],[Stock en unidades]]/Tabla1[[#This Row],[Venta prom 12 meses en UN]],0)</f>
        <v>1.6430020283975659</v>
      </c>
      <c r="N126" s="12">
        <f>IFERROR(12/Tabla1[[#This Row],[Meses de stock]],0)</f>
        <v>7.3037037037037038</v>
      </c>
      <c r="O126" s="5" t="str">
        <f>VLOOKUP(Tabla1[[#This Row],[Código del producto]],'ABC Ventas'!$A:$E,5,0)</f>
        <v>A</v>
      </c>
      <c r="P126" s="5" t="str">
        <f>VLOOKUP(Tabla1[[#This Row],[Código del producto]],'ABC Stock'!$A:$E,5,0)</f>
        <v>A</v>
      </c>
      <c r="Q1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7" spans="1:17" s="1" customFormat="1" x14ac:dyDescent="0.2">
      <c r="A127" s="1">
        <v>1505</v>
      </c>
      <c r="B127" s="1" t="s">
        <v>575</v>
      </c>
      <c r="C127" s="1" t="s">
        <v>6</v>
      </c>
      <c r="D127" s="1" t="s">
        <v>3</v>
      </c>
      <c r="E127" s="11">
        <v>117</v>
      </c>
      <c r="F127" s="3">
        <v>6.62</v>
      </c>
      <c r="G127" s="11">
        <f>Tabla1[[#This Row],[Stock en unidades]]*Tabla1[[#This Row],[Costo unitario]]</f>
        <v>774.54</v>
      </c>
      <c r="H127" s="1">
        <v>2024</v>
      </c>
      <c r="I127" s="1" t="s">
        <v>304</v>
      </c>
      <c r="J127" s="1">
        <v>29.1</v>
      </c>
      <c r="K127" s="3">
        <v>360.24054000000001</v>
      </c>
      <c r="L127" s="12">
        <f>Tabla1[[#This Row],[Venta prom 12 meses en UN]]*Tabla1[[#This Row],[Costo unitario]]</f>
        <v>192.64200000000002</v>
      </c>
      <c r="M127" s="30">
        <f>IFERROR(Tabla1[[#This Row],[Stock en unidades]]/Tabla1[[#This Row],[Venta prom 12 meses en UN]],0)</f>
        <v>4.0206185567010309</v>
      </c>
      <c r="N127" s="12">
        <f>IFERROR(12/Tabla1[[#This Row],[Meses de stock]],0)</f>
        <v>2.9846153846153847</v>
      </c>
      <c r="O127" s="5" t="str">
        <f>VLOOKUP(Tabla1[[#This Row],[Código del producto]],'ABC Ventas'!$A:$E,5,0)</f>
        <v>C</v>
      </c>
      <c r="P127" s="5" t="str">
        <f>VLOOKUP(Tabla1[[#This Row],[Código del producto]],'ABC Stock'!$A:$E,5,0)</f>
        <v>B</v>
      </c>
      <c r="Q12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8" spans="1:17" s="1" customFormat="1" x14ac:dyDescent="0.2">
      <c r="A128" s="1">
        <v>1506</v>
      </c>
      <c r="B128" s="1" t="s">
        <v>100</v>
      </c>
      <c r="C128" s="1" t="s">
        <v>6</v>
      </c>
      <c r="D128" s="1" t="s">
        <v>3</v>
      </c>
      <c r="E128" s="11">
        <v>1107</v>
      </c>
      <c r="F128" s="3">
        <v>3.32</v>
      </c>
      <c r="G128" s="11">
        <f>Tabla1[[#This Row],[Stock en unidades]]*Tabla1[[#This Row],[Costo unitario]]</f>
        <v>3675.24</v>
      </c>
      <c r="H128" s="1">
        <v>2024</v>
      </c>
      <c r="I128" s="1" t="s">
        <v>304</v>
      </c>
      <c r="J128" s="1">
        <v>61.5</v>
      </c>
      <c r="K128" s="3">
        <v>267.47579999999999</v>
      </c>
      <c r="L128" s="12">
        <f>Tabla1[[#This Row],[Venta prom 12 meses en UN]]*Tabla1[[#This Row],[Costo unitario]]</f>
        <v>204.17999999999998</v>
      </c>
      <c r="M128" s="30">
        <f>IFERROR(Tabla1[[#This Row],[Stock en unidades]]/Tabla1[[#This Row],[Venta prom 12 meses en UN]],0)</f>
        <v>18</v>
      </c>
      <c r="N128" s="12">
        <f>IFERROR(12/Tabla1[[#This Row],[Meses de stock]],0)</f>
        <v>0.66666666666666663</v>
      </c>
      <c r="O128" s="5" t="str">
        <f>VLOOKUP(Tabla1[[#This Row],[Código del producto]],'ABC Ventas'!$A:$E,5,0)</f>
        <v>C</v>
      </c>
      <c r="P128" s="5" t="str">
        <f>VLOOKUP(Tabla1[[#This Row],[Código del producto]],'ABC Stock'!$A:$E,5,0)</f>
        <v>B</v>
      </c>
      <c r="Q12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9" spans="1:17" s="1" customFormat="1" x14ac:dyDescent="0.2">
      <c r="A129" s="1">
        <v>1507</v>
      </c>
      <c r="B129" s="1" t="s">
        <v>576</v>
      </c>
      <c r="C129" s="1" t="s">
        <v>6</v>
      </c>
      <c r="D129" s="1" t="s">
        <v>3</v>
      </c>
      <c r="E129" s="11">
        <v>1268</v>
      </c>
      <c r="F129" s="3">
        <v>1.59</v>
      </c>
      <c r="G129" s="11">
        <f>Tabla1[[#This Row],[Stock en unidades]]*Tabla1[[#This Row],[Costo unitario]]</f>
        <v>2016.1200000000001</v>
      </c>
      <c r="H129" s="1">
        <v>2024</v>
      </c>
      <c r="I129" s="1" t="s">
        <v>304</v>
      </c>
      <c r="J129" s="1">
        <v>147</v>
      </c>
      <c r="K129" s="3">
        <v>362.28149999999999</v>
      </c>
      <c r="L129" s="12">
        <f>Tabla1[[#This Row],[Venta prom 12 meses en UN]]*Tabla1[[#This Row],[Costo unitario]]</f>
        <v>233.73000000000002</v>
      </c>
      <c r="M129" s="30">
        <f>IFERROR(Tabla1[[#This Row],[Stock en unidades]]/Tabla1[[#This Row],[Venta prom 12 meses en UN]],0)</f>
        <v>8.6258503401360542</v>
      </c>
      <c r="N129" s="12">
        <f>IFERROR(12/Tabla1[[#This Row],[Meses de stock]],0)</f>
        <v>1.3911671924290221</v>
      </c>
      <c r="O129" s="5" t="str">
        <f>VLOOKUP(Tabla1[[#This Row],[Código del producto]],'ABC Ventas'!$A:$E,5,0)</f>
        <v>C</v>
      </c>
      <c r="P129" s="5" t="str">
        <f>VLOOKUP(Tabla1[[#This Row],[Código del producto]],'ABC Stock'!$A:$E,5,0)</f>
        <v>B</v>
      </c>
      <c r="Q12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0" spans="1:17" s="1" customFormat="1" x14ac:dyDescent="0.2">
      <c r="A130" s="1">
        <v>1510</v>
      </c>
      <c r="B130" s="1" t="s">
        <v>90</v>
      </c>
      <c r="C130" s="1" t="s">
        <v>6</v>
      </c>
      <c r="D130" s="1" t="s">
        <v>3</v>
      </c>
      <c r="E130" s="11">
        <v>279</v>
      </c>
      <c r="F130" s="3">
        <v>56</v>
      </c>
      <c r="G130" s="11">
        <f>Tabla1[[#This Row],[Stock en unidades]]*Tabla1[[#This Row],[Costo unitario]]</f>
        <v>15624</v>
      </c>
      <c r="H130" s="1">
        <v>2024</v>
      </c>
      <c r="I130" s="1" t="s">
        <v>304</v>
      </c>
      <c r="J130" s="1">
        <v>687</v>
      </c>
      <c r="K130" s="3">
        <v>71942.64</v>
      </c>
      <c r="L130" s="12">
        <f>Tabla1[[#This Row],[Venta prom 12 meses en UN]]*Tabla1[[#This Row],[Costo unitario]]</f>
        <v>38472</v>
      </c>
      <c r="M130" s="30">
        <f>IFERROR(Tabla1[[#This Row],[Stock en unidades]]/Tabla1[[#This Row],[Venta prom 12 meses en UN]],0)</f>
        <v>0.40611353711790393</v>
      </c>
      <c r="N130" s="12">
        <f>IFERROR(12/Tabla1[[#This Row],[Meses de stock]],0)</f>
        <v>29.548387096774192</v>
      </c>
      <c r="O130" s="5" t="str">
        <f>VLOOKUP(Tabla1[[#This Row],[Código del producto]],'ABC Ventas'!$A:$E,5,0)</f>
        <v>A</v>
      </c>
      <c r="P130" s="5" t="str">
        <f>VLOOKUP(Tabla1[[#This Row],[Código del producto]],'ABC Stock'!$A:$E,5,0)</f>
        <v>A</v>
      </c>
      <c r="Q1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1" spans="1:17" s="1" customFormat="1" x14ac:dyDescent="0.2">
      <c r="A131" s="1">
        <v>1511</v>
      </c>
      <c r="B131" s="1" t="s">
        <v>577</v>
      </c>
      <c r="C131" s="1" t="s">
        <v>6</v>
      </c>
      <c r="D131" s="1" t="s">
        <v>3</v>
      </c>
      <c r="E131" s="11">
        <v>228</v>
      </c>
      <c r="F131" s="3">
        <v>2.4</v>
      </c>
      <c r="G131" s="11">
        <f>Tabla1[[#This Row],[Stock en unidades]]*Tabla1[[#This Row],[Costo unitario]]</f>
        <v>547.19999999999993</v>
      </c>
      <c r="H131" s="1">
        <v>2024</v>
      </c>
      <c r="I131" s="1" t="s">
        <v>304</v>
      </c>
      <c r="J131" s="1">
        <v>142</v>
      </c>
      <c r="K131" s="3">
        <v>610.03200000000004</v>
      </c>
      <c r="L131" s="12">
        <f>Tabla1[[#This Row],[Venta prom 12 meses en UN]]*Tabla1[[#This Row],[Costo unitario]]</f>
        <v>340.8</v>
      </c>
      <c r="M131" s="30">
        <f>IFERROR(Tabla1[[#This Row],[Stock en unidades]]/Tabla1[[#This Row],[Venta prom 12 meses en UN]],0)</f>
        <v>1.6056338028169015</v>
      </c>
      <c r="N131" s="12">
        <f>IFERROR(12/Tabla1[[#This Row],[Meses de stock]],0)</f>
        <v>7.473684210526315</v>
      </c>
      <c r="O131" s="5" t="str">
        <f>VLOOKUP(Tabla1[[#This Row],[Código del producto]],'ABC Ventas'!$A:$E,5,0)</f>
        <v>C</v>
      </c>
      <c r="P131" s="5" t="str">
        <f>VLOOKUP(Tabla1[[#This Row],[Código del producto]],'ABC Stock'!$A:$E,5,0)</f>
        <v>B</v>
      </c>
      <c r="Q1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" spans="1:17" s="1" customFormat="1" x14ac:dyDescent="0.2">
      <c r="A132" s="1">
        <v>1515</v>
      </c>
      <c r="B132" s="1" t="s">
        <v>579</v>
      </c>
      <c r="C132" s="1" t="s">
        <v>6</v>
      </c>
      <c r="D132" s="1" t="s">
        <v>3</v>
      </c>
      <c r="E132" s="11">
        <v>457</v>
      </c>
      <c r="F132" s="3">
        <v>1.87</v>
      </c>
      <c r="G132" s="11">
        <f>Tabla1[[#This Row],[Stock en unidades]]*Tabla1[[#This Row],[Costo unitario]]</f>
        <v>854.59</v>
      </c>
      <c r="H132" s="1">
        <v>2024</v>
      </c>
      <c r="I132" s="1" t="s">
        <v>304</v>
      </c>
      <c r="J132" s="1">
        <v>129</v>
      </c>
      <c r="K132" s="3">
        <v>347.37120000000004</v>
      </c>
      <c r="L132" s="12">
        <f>Tabla1[[#This Row],[Venta prom 12 meses en UN]]*Tabla1[[#This Row],[Costo unitario]]</f>
        <v>241.23000000000002</v>
      </c>
      <c r="M132" s="30">
        <f>IFERROR(Tabla1[[#This Row],[Stock en unidades]]/Tabla1[[#This Row],[Venta prom 12 meses en UN]],0)</f>
        <v>3.5426356589147288</v>
      </c>
      <c r="N132" s="12">
        <f>IFERROR(12/Tabla1[[#This Row],[Meses de stock]],0)</f>
        <v>3.3873085339168489</v>
      </c>
      <c r="O132" s="5" t="str">
        <f>VLOOKUP(Tabla1[[#This Row],[Código del producto]],'ABC Ventas'!$A:$E,5,0)</f>
        <v>C</v>
      </c>
      <c r="P132" s="5" t="str">
        <f>VLOOKUP(Tabla1[[#This Row],[Código del producto]],'ABC Stock'!$A:$E,5,0)</f>
        <v>B</v>
      </c>
      <c r="Q1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3" spans="1:17" s="1" customFormat="1" x14ac:dyDescent="0.2">
      <c r="A133" s="1">
        <v>1521</v>
      </c>
      <c r="B133" s="1" t="s">
        <v>583</v>
      </c>
      <c r="C133" s="1" t="s">
        <v>6</v>
      </c>
      <c r="D133" s="1" t="s">
        <v>3</v>
      </c>
      <c r="E133" s="11">
        <v>534</v>
      </c>
      <c r="F133" s="3">
        <v>2.88</v>
      </c>
      <c r="G133" s="11">
        <f>Tabla1[[#This Row],[Stock en unidades]]*Tabla1[[#This Row],[Costo unitario]]</f>
        <v>1537.9199999999998</v>
      </c>
      <c r="H133" s="1">
        <v>2024</v>
      </c>
      <c r="I133" s="1" t="s">
        <v>304</v>
      </c>
      <c r="J133" s="1">
        <v>144</v>
      </c>
      <c r="K133" s="3">
        <v>675.99360000000001</v>
      </c>
      <c r="L133" s="12">
        <f>Tabla1[[#This Row],[Venta prom 12 meses en UN]]*Tabla1[[#This Row],[Costo unitario]]</f>
        <v>414.71999999999997</v>
      </c>
      <c r="M133" s="30">
        <f>IFERROR(Tabla1[[#This Row],[Stock en unidades]]/Tabla1[[#This Row],[Venta prom 12 meses en UN]],0)</f>
        <v>3.7083333333333335</v>
      </c>
      <c r="N133" s="12">
        <f>IFERROR(12/Tabla1[[#This Row],[Meses de stock]],0)</f>
        <v>3.2359550561797752</v>
      </c>
      <c r="O133" s="5" t="str">
        <f>VLOOKUP(Tabla1[[#This Row],[Código del producto]],'ABC Ventas'!$A:$E,5,0)</f>
        <v>C</v>
      </c>
      <c r="P133" s="5" t="str">
        <f>VLOOKUP(Tabla1[[#This Row],[Código del producto]],'ABC Stock'!$A:$E,5,0)</f>
        <v>B</v>
      </c>
      <c r="Q1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4" spans="1:17" s="1" customFormat="1" x14ac:dyDescent="0.2">
      <c r="A134" s="1">
        <v>1522</v>
      </c>
      <c r="B134" s="1" t="s">
        <v>584</v>
      </c>
      <c r="C134" s="1" t="s">
        <v>6</v>
      </c>
      <c r="D134" s="1" t="s">
        <v>3</v>
      </c>
      <c r="E134" s="11">
        <v>94</v>
      </c>
      <c r="F134" s="3">
        <v>7.08</v>
      </c>
      <c r="G134" s="11">
        <f>Tabla1[[#This Row],[Stock en unidades]]*Tabla1[[#This Row],[Costo unitario]]</f>
        <v>665.52</v>
      </c>
      <c r="H134" s="1">
        <v>2024</v>
      </c>
      <c r="I134" s="1" t="s">
        <v>304</v>
      </c>
      <c r="J134" s="1">
        <v>46.6</v>
      </c>
      <c r="K134" s="3">
        <v>468.49775999999997</v>
      </c>
      <c r="L134" s="12">
        <f>Tabla1[[#This Row],[Venta prom 12 meses en UN]]*Tabla1[[#This Row],[Costo unitario]]</f>
        <v>329.928</v>
      </c>
      <c r="M134" s="30">
        <f>IFERROR(Tabla1[[#This Row],[Stock en unidades]]/Tabla1[[#This Row],[Venta prom 12 meses en UN]],0)</f>
        <v>2.0171673819742488</v>
      </c>
      <c r="N134" s="12">
        <f>IFERROR(12/Tabla1[[#This Row],[Meses de stock]],0)</f>
        <v>5.9489361702127663</v>
      </c>
      <c r="O134" s="5" t="str">
        <f>VLOOKUP(Tabla1[[#This Row],[Código del producto]],'ABC Ventas'!$A:$E,5,0)</f>
        <v>C</v>
      </c>
      <c r="P134" s="5" t="str">
        <f>VLOOKUP(Tabla1[[#This Row],[Código del producto]],'ABC Stock'!$A:$E,5,0)</f>
        <v>B</v>
      </c>
      <c r="Q1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" spans="1:17" s="1" customFormat="1" x14ac:dyDescent="0.2">
      <c r="A135" s="1">
        <v>1529</v>
      </c>
      <c r="B135" s="1" t="s">
        <v>278</v>
      </c>
      <c r="C135" s="1" t="s">
        <v>6</v>
      </c>
      <c r="D135" s="1" t="s">
        <v>3</v>
      </c>
      <c r="E135" s="11">
        <v>105</v>
      </c>
      <c r="F135" s="3">
        <v>7.07</v>
      </c>
      <c r="G135" s="11">
        <f>Tabla1[[#This Row],[Stock en unidades]]*Tabla1[[#This Row],[Costo unitario]]</f>
        <v>742.35</v>
      </c>
      <c r="H135" s="1">
        <v>2024</v>
      </c>
      <c r="I135" s="1" t="s">
        <v>304</v>
      </c>
      <c r="J135" s="1">
        <v>34.799999999999997</v>
      </c>
      <c r="K135" s="3">
        <v>312.46571999999998</v>
      </c>
      <c r="L135" s="12">
        <f>Tabla1[[#This Row],[Venta prom 12 meses en UN]]*Tabla1[[#This Row],[Costo unitario]]</f>
        <v>246.036</v>
      </c>
      <c r="M135" s="30">
        <f>IFERROR(Tabla1[[#This Row],[Stock en unidades]]/Tabla1[[#This Row],[Venta prom 12 meses en UN]],0)</f>
        <v>3.0172413793103452</v>
      </c>
      <c r="N135" s="12">
        <f>IFERROR(12/Tabla1[[#This Row],[Meses de stock]],0)</f>
        <v>3.9771428571428569</v>
      </c>
      <c r="O135" s="5" t="str">
        <f>VLOOKUP(Tabla1[[#This Row],[Código del producto]],'ABC Ventas'!$A:$E,5,0)</f>
        <v>C</v>
      </c>
      <c r="P135" s="5" t="str">
        <f>VLOOKUP(Tabla1[[#This Row],[Código del producto]],'ABC Stock'!$A:$E,5,0)</f>
        <v>B</v>
      </c>
      <c r="Q1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6" spans="1:17" s="1" customFormat="1" x14ac:dyDescent="0.2">
      <c r="A136" s="1">
        <v>1534</v>
      </c>
      <c r="B136" s="1" t="s">
        <v>591</v>
      </c>
      <c r="C136" s="1" t="s">
        <v>4</v>
      </c>
      <c r="D136" s="1" t="s">
        <v>3</v>
      </c>
      <c r="E136" s="11">
        <v>451</v>
      </c>
      <c r="F136" s="3">
        <v>57</v>
      </c>
      <c r="G136" s="11">
        <f>Tabla1[[#This Row],[Stock en unidades]]*Tabla1[[#This Row],[Costo unitario]]</f>
        <v>25707</v>
      </c>
      <c r="H136" s="1">
        <v>2024</v>
      </c>
      <c r="I136" s="1" t="s">
        <v>304</v>
      </c>
      <c r="J136" s="1">
        <v>583</v>
      </c>
      <c r="K136" s="3">
        <v>45858.78</v>
      </c>
      <c r="L136" s="12">
        <f>Tabla1[[#This Row],[Venta prom 12 meses en UN]]*Tabla1[[#This Row],[Costo unitario]]</f>
        <v>33231</v>
      </c>
      <c r="M136" s="30">
        <f>IFERROR(Tabla1[[#This Row],[Stock en unidades]]/Tabla1[[#This Row],[Venta prom 12 meses en UN]],0)</f>
        <v>0.77358490566037741</v>
      </c>
      <c r="N136" s="12">
        <f>IFERROR(12/Tabla1[[#This Row],[Meses de stock]],0)</f>
        <v>15.512195121951219</v>
      </c>
      <c r="O136" s="5" t="str">
        <f>VLOOKUP(Tabla1[[#This Row],[Código del producto]],'ABC Ventas'!$A:$E,5,0)</f>
        <v>A</v>
      </c>
      <c r="P136" s="5" t="str">
        <f>VLOOKUP(Tabla1[[#This Row],[Código del producto]],'ABC Stock'!$A:$E,5,0)</f>
        <v>A</v>
      </c>
      <c r="Q1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" spans="1:17" s="1" customFormat="1" x14ac:dyDescent="0.2">
      <c r="A137" s="1">
        <v>1536</v>
      </c>
      <c r="B137" s="1" t="s">
        <v>592</v>
      </c>
      <c r="C137" s="1" t="s">
        <v>4</v>
      </c>
      <c r="D137" s="1" t="s">
        <v>3</v>
      </c>
      <c r="E137" s="11">
        <v>1139</v>
      </c>
      <c r="F137" s="3">
        <v>2.2000000000000002</v>
      </c>
      <c r="G137" s="11">
        <f>Tabla1[[#This Row],[Stock en unidades]]*Tabla1[[#This Row],[Costo unitario]]</f>
        <v>2505.8000000000002</v>
      </c>
      <c r="H137" s="1">
        <v>2024</v>
      </c>
      <c r="I137" s="1" t="s">
        <v>304</v>
      </c>
      <c r="J137" s="1">
        <v>75.900000000000006</v>
      </c>
      <c r="K137" s="3">
        <v>245.4606</v>
      </c>
      <c r="L137" s="12">
        <f>Tabla1[[#This Row],[Venta prom 12 meses en UN]]*Tabla1[[#This Row],[Costo unitario]]</f>
        <v>166.98000000000002</v>
      </c>
      <c r="M137" s="30">
        <f>IFERROR(Tabla1[[#This Row],[Stock en unidades]]/Tabla1[[#This Row],[Venta prom 12 meses en UN]],0)</f>
        <v>15.006587615283266</v>
      </c>
      <c r="N137" s="12">
        <f>IFERROR(12/Tabla1[[#This Row],[Meses de stock]],0)</f>
        <v>0.79964881474978056</v>
      </c>
      <c r="O137" s="5" t="str">
        <f>VLOOKUP(Tabla1[[#This Row],[Código del producto]],'ABC Ventas'!$A:$E,5,0)</f>
        <v>C</v>
      </c>
      <c r="P137" s="5" t="str">
        <f>VLOOKUP(Tabla1[[#This Row],[Código del producto]],'ABC Stock'!$A:$E,5,0)</f>
        <v>C</v>
      </c>
      <c r="Q13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8" spans="1:17" s="1" customFormat="1" x14ac:dyDescent="0.2">
      <c r="A138" s="1">
        <v>1539</v>
      </c>
      <c r="B138" s="1" t="s">
        <v>92</v>
      </c>
      <c r="C138" s="1" t="s">
        <v>4</v>
      </c>
      <c r="D138" s="1" t="s">
        <v>3</v>
      </c>
      <c r="E138" s="11">
        <v>286</v>
      </c>
      <c r="F138" s="3">
        <v>3.39</v>
      </c>
      <c r="G138" s="11">
        <f>Tabla1[[#This Row],[Stock en unidades]]*Tabla1[[#This Row],[Costo unitario]]</f>
        <v>969.54000000000008</v>
      </c>
      <c r="H138" s="1">
        <v>2024</v>
      </c>
      <c r="I138" s="1" t="s">
        <v>304</v>
      </c>
      <c r="J138" s="1">
        <v>57.1</v>
      </c>
      <c r="K138" s="3">
        <v>249.70401000000001</v>
      </c>
      <c r="L138" s="12">
        <f>Tabla1[[#This Row],[Venta prom 12 meses en UN]]*Tabla1[[#This Row],[Costo unitario]]</f>
        <v>193.56900000000002</v>
      </c>
      <c r="M138" s="30">
        <f>IFERROR(Tabla1[[#This Row],[Stock en unidades]]/Tabla1[[#This Row],[Venta prom 12 meses en UN]],0)</f>
        <v>5.0087565674255687</v>
      </c>
      <c r="N138" s="12">
        <f>IFERROR(12/Tabla1[[#This Row],[Meses de stock]],0)</f>
        <v>2.395804195804196</v>
      </c>
      <c r="O138" s="5" t="str">
        <f>VLOOKUP(Tabla1[[#This Row],[Código del producto]],'ABC Ventas'!$A:$E,5,0)</f>
        <v>C</v>
      </c>
      <c r="P138" s="5" t="str">
        <f>VLOOKUP(Tabla1[[#This Row],[Código del producto]],'ABC Stock'!$A:$E,5,0)</f>
        <v>C</v>
      </c>
      <c r="Q13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9" spans="1:17" s="1" customFormat="1" x14ac:dyDescent="0.2">
      <c r="A139" s="1">
        <v>1549</v>
      </c>
      <c r="B139" s="1" t="s">
        <v>40</v>
      </c>
      <c r="C139" s="1" t="s">
        <v>4</v>
      </c>
      <c r="D139" s="1" t="s">
        <v>3</v>
      </c>
      <c r="E139" s="11">
        <v>54</v>
      </c>
      <c r="F139" s="3">
        <v>6.68</v>
      </c>
      <c r="G139" s="11">
        <f>Tabla1[[#This Row],[Stock en unidades]]*Tabla1[[#This Row],[Costo unitario]]</f>
        <v>360.71999999999997</v>
      </c>
      <c r="H139" s="1">
        <v>2024</v>
      </c>
      <c r="I139" s="1" t="s">
        <v>304</v>
      </c>
      <c r="J139" s="1">
        <v>117</v>
      </c>
      <c r="K139" s="3">
        <v>969.13439999999991</v>
      </c>
      <c r="L139" s="12">
        <f>Tabla1[[#This Row],[Venta prom 12 meses en UN]]*Tabla1[[#This Row],[Costo unitario]]</f>
        <v>781.56</v>
      </c>
      <c r="M139" s="30">
        <f>IFERROR(Tabla1[[#This Row],[Stock en unidades]]/Tabla1[[#This Row],[Venta prom 12 meses en UN]],0)</f>
        <v>0.46153846153846156</v>
      </c>
      <c r="N139" s="12">
        <f>IFERROR(12/Tabla1[[#This Row],[Meses de stock]],0)</f>
        <v>26</v>
      </c>
      <c r="O139" s="5" t="str">
        <f>VLOOKUP(Tabla1[[#This Row],[Código del producto]],'ABC Ventas'!$A:$E,5,0)</f>
        <v>C</v>
      </c>
      <c r="P139" s="5" t="str">
        <f>VLOOKUP(Tabla1[[#This Row],[Código del producto]],'ABC Stock'!$A:$E,5,0)</f>
        <v>C</v>
      </c>
      <c r="Q1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0" spans="1:17" s="1" customFormat="1" x14ac:dyDescent="0.2">
      <c r="A140" s="1">
        <v>1555</v>
      </c>
      <c r="B140" s="1" t="s">
        <v>281</v>
      </c>
      <c r="C140" s="1" t="s">
        <v>4</v>
      </c>
      <c r="D140" s="1" t="s">
        <v>3</v>
      </c>
      <c r="E140" s="11">
        <v>447</v>
      </c>
      <c r="F140" s="3">
        <v>15.7</v>
      </c>
      <c r="G140" s="11">
        <f>Tabla1[[#This Row],[Stock en unidades]]*Tabla1[[#This Row],[Costo unitario]]</f>
        <v>7017.9</v>
      </c>
      <c r="H140" s="1">
        <v>2024</v>
      </c>
      <c r="I140" s="1" t="s">
        <v>304</v>
      </c>
      <c r="J140" s="1">
        <v>0</v>
      </c>
      <c r="K140" s="3">
        <v>0</v>
      </c>
      <c r="L140" s="12">
        <f>Tabla1[[#This Row],[Venta prom 12 meses en UN]]*Tabla1[[#This Row],[Costo unitario]]</f>
        <v>0</v>
      </c>
      <c r="M140" s="30">
        <f>IFERROR(Tabla1[[#This Row],[Stock en unidades]]/Tabla1[[#This Row],[Venta prom 12 meses en UN]],0)</f>
        <v>0</v>
      </c>
      <c r="N140" s="12">
        <f>IFERROR(12/Tabla1[[#This Row],[Meses de stock]],0)</f>
        <v>0</v>
      </c>
      <c r="O140" s="5" t="str">
        <f>VLOOKUP(Tabla1[[#This Row],[Código del producto]],'ABC Ventas'!$A:$E,5,0)</f>
        <v>C</v>
      </c>
      <c r="P140" s="5" t="str">
        <f>VLOOKUP(Tabla1[[#This Row],[Código del producto]],'ABC Stock'!$A:$E,5,0)</f>
        <v>B</v>
      </c>
      <c r="Q14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41" spans="1:17" s="1" customFormat="1" x14ac:dyDescent="0.2">
      <c r="A141" s="1">
        <v>1005</v>
      </c>
      <c r="B141" s="1" t="s">
        <v>147</v>
      </c>
      <c r="C141" s="1" t="s">
        <v>148</v>
      </c>
      <c r="D141" s="1" t="s">
        <v>3</v>
      </c>
      <c r="E141" s="11">
        <v>679</v>
      </c>
      <c r="F141" s="3">
        <v>5.54</v>
      </c>
      <c r="G141" s="11">
        <f>Tabla1[[#This Row],[Stock en unidades]]*Tabla1[[#This Row],[Costo unitario]]</f>
        <v>3761.66</v>
      </c>
      <c r="H141" s="1">
        <v>2024</v>
      </c>
      <c r="I141" s="1" t="s">
        <v>308</v>
      </c>
      <c r="J141" s="1">
        <v>48.5</v>
      </c>
      <c r="K141" s="3">
        <v>475.5813</v>
      </c>
      <c r="L141" s="12">
        <f>Tabla1[[#This Row],[Venta prom 12 meses en UN]]*Tabla1[[#This Row],[Costo unitario]]</f>
        <v>268.69</v>
      </c>
      <c r="M141" s="30">
        <f>IFERROR(Tabla1[[#This Row],[Stock en unidades]]/Tabla1[[#This Row],[Venta prom 12 meses en UN]],0)</f>
        <v>14</v>
      </c>
      <c r="N141" s="12">
        <f>IFERROR(12/Tabla1[[#This Row],[Meses de stock]],0)</f>
        <v>0.8571428571428571</v>
      </c>
      <c r="O141" s="5" t="str">
        <f>VLOOKUP(Tabla1[[#This Row],[Código del producto]],'ABC Ventas'!$A:$E,5,0)</f>
        <v>C</v>
      </c>
      <c r="P141" s="5" t="str">
        <f>VLOOKUP(Tabla1[[#This Row],[Código del producto]],'ABC Stock'!$A:$E,5,0)</f>
        <v>B</v>
      </c>
      <c r="Q14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2" spans="1:17" s="1" customFormat="1" x14ac:dyDescent="0.2">
      <c r="A142" s="1">
        <v>1006</v>
      </c>
      <c r="B142" s="1" t="s">
        <v>162</v>
      </c>
      <c r="C142" s="1" t="s">
        <v>148</v>
      </c>
      <c r="D142" s="1" t="s">
        <v>3</v>
      </c>
      <c r="E142" s="11">
        <v>407</v>
      </c>
      <c r="F142" s="3">
        <v>33</v>
      </c>
      <c r="G142" s="11">
        <f>Tabla1[[#This Row],[Stock en unidades]]*Tabla1[[#This Row],[Costo unitario]]</f>
        <v>13431</v>
      </c>
      <c r="H142" s="1">
        <v>2024</v>
      </c>
      <c r="I142" s="1" t="s">
        <v>308</v>
      </c>
      <c r="J142" s="1">
        <v>464</v>
      </c>
      <c r="K142" s="3">
        <v>22049.279999999999</v>
      </c>
      <c r="L142" s="12">
        <f>Tabla1[[#This Row],[Venta prom 12 meses en UN]]*Tabla1[[#This Row],[Costo unitario]]</f>
        <v>15312</v>
      </c>
      <c r="M142" s="30">
        <f>IFERROR(Tabla1[[#This Row],[Stock en unidades]]/Tabla1[[#This Row],[Venta prom 12 meses en UN]],0)</f>
        <v>0.87715517241379315</v>
      </c>
      <c r="N142" s="12">
        <f>IFERROR(12/Tabla1[[#This Row],[Meses de stock]],0)</f>
        <v>13.68058968058968</v>
      </c>
      <c r="O142" s="5" t="str">
        <f>VLOOKUP(Tabla1[[#This Row],[Código del producto]],'ABC Ventas'!$A:$E,5,0)</f>
        <v>A</v>
      </c>
      <c r="P142" s="5" t="str">
        <f>VLOOKUP(Tabla1[[#This Row],[Código del producto]],'ABC Stock'!$A:$E,5,0)</f>
        <v>A</v>
      </c>
      <c r="Q1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" spans="1:17" s="1" customFormat="1" x14ac:dyDescent="0.2">
      <c r="A143" s="1">
        <v>1007</v>
      </c>
      <c r="B143" s="1" t="s">
        <v>325</v>
      </c>
      <c r="C143" s="1" t="s">
        <v>122</v>
      </c>
      <c r="D143" s="1" t="s">
        <v>3</v>
      </c>
      <c r="E143" s="11">
        <v>929</v>
      </c>
      <c r="F143" s="3">
        <v>52</v>
      </c>
      <c r="G143" s="11">
        <f>Tabla1[[#This Row],[Stock en unidades]]*Tabla1[[#This Row],[Costo unitario]]</f>
        <v>48308</v>
      </c>
      <c r="H143" s="1">
        <v>2024</v>
      </c>
      <c r="I143" s="1" t="s">
        <v>308</v>
      </c>
      <c r="J143" s="1">
        <v>698</v>
      </c>
      <c r="K143" s="3">
        <v>57347.68</v>
      </c>
      <c r="L143" s="12">
        <f>Tabla1[[#This Row],[Venta prom 12 meses en UN]]*Tabla1[[#This Row],[Costo unitario]]</f>
        <v>36296</v>
      </c>
      <c r="M143" s="30">
        <f>IFERROR(Tabla1[[#This Row],[Stock en unidades]]/Tabla1[[#This Row],[Venta prom 12 meses en UN]],0)</f>
        <v>1.3309455587392549</v>
      </c>
      <c r="N143" s="12">
        <f>IFERROR(12/Tabla1[[#This Row],[Meses de stock]],0)</f>
        <v>9.0161463939720132</v>
      </c>
      <c r="O143" s="5" t="str">
        <f>VLOOKUP(Tabla1[[#This Row],[Código del producto]],'ABC Ventas'!$A:$E,5,0)</f>
        <v>B</v>
      </c>
      <c r="P143" s="5" t="str">
        <f>VLOOKUP(Tabla1[[#This Row],[Código del producto]],'ABC Stock'!$A:$E,5,0)</f>
        <v>A</v>
      </c>
      <c r="Q1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4" spans="1:17" s="1" customFormat="1" x14ac:dyDescent="0.2">
      <c r="A144" s="1">
        <v>1008</v>
      </c>
      <c r="B144" s="1" t="s">
        <v>195</v>
      </c>
      <c r="C144" s="1" t="s">
        <v>58</v>
      </c>
      <c r="D144" s="1" t="s">
        <v>3</v>
      </c>
      <c r="E144" s="11">
        <v>644</v>
      </c>
      <c r="F144" s="3">
        <v>53</v>
      </c>
      <c r="G144" s="11">
        <f>Tabla1[[#This Row],[Stock en unidades]]*Tabla1[[#This Row],[Costo unitario]]</f>
        <v>34132</v>
      </c>
      <c r="H144" s="1">
        <v>2024</v>
      </c>
      <c r="I144" s="1" t="s">
        <v>308</v>
      </c>
      <c r="J144" s="1">
        <v>949</v>
      </c>
      <c r="K144" s="3">
        <v>80475.199999999997</v>
      </c>
      <c r="L144" s="12">
        <f>Tabla1[[#This Row],[Venta prom 12 meses en UN]]*Tabla1[[#This Row],[Costo unitario]]</f>
        <v>50297</v>
      </c>
      <c r="M144" s="30">
        <f>IFERROR(Tabla1[[#This Row],[Stock en unidades]]/Tabla1[[#This Row],[Venta prom 12 meses en UN]],0)</f>
        <v>0.67860906217070605</v>
      </c>
      <c r="N144" s="12">
        <f>IFERROR(12/Tabla1[[#This Row],[Meses de stock]],0)</f>
        <v>17.683229813664596</v>
      </c>
      <c r="O144" s="5" t="str">
        <f>VLOOKUP(Tabla1[[#This Row],[Código del producto]],'ABC Ventas'!$A:$E,5,0)</f>
        <v>A</v>
      </c>
      <c r="P144" s="5" t="str">
        <f>VLOOKUP(Tabla1[[#This Row],[Código del producto]],'ABC Stock'!$A:$E,5,0)</f>
        <v>A</v>
      </c>
      <c r="Q1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" spans="1:17" s="1" customFormat="1" x14ac:dyDescent="0.2">
      <c r="A145" s="1">
        <v>1009</v>
      </c>
      <c r="B145" s="1" t="s">
        <v>57</v>
      </c>
      <c r="C145" s="1" t="s">
        <v>58</v>
      </c>
      <c r="D145" s="1" t="s">
        <v>3</v>
      </c>
      <c r="E145" s="11">
        <v>0</v>
      </c>
      <c r="F145" s="3">
        <v>1.35</v>
      </c>
      <c r="G145" s="11">
        <f>Tabla1[[#This Row],[Stock en unidades]]*Tabla1[[#This Row],[Costo unitario]]</f>
        <v>0</v>
      </c>
      <c r="H145" s="1">
        <v>2024</v>
      </c>
      <c r="I145" s="1" t="s">
        <v>308</v>
      </c>
      <c r="J145" s="1">
        <v>96</v>
      </c>
      <c r="K145" s="3">
        <v>194.40000000000003</v>
      </c>
      <c r="L145" s="12">
        <f>Tabla1[[#This Row],[Venta prom 12 meses en UN]]*Tabla1[[#This Row],[Costo unitario]]</f>
        <v>129.60000000000002</v>
      </c>
      <c r="M145" s="30">
        <f>IFERROR(Tabla1[[#This Row],[Stock en unidades]]/Tabla1[[#This Row],[Venta prom 12 meses en UN]],0)</f>
        <v>0</v>
      </c>
      <c r="N145" s="12">
        <f>IFERROR(12/Tabla1[[#This Row],[Meses de stock]],0)</f>
        <v>0</v>
      </c>
      <c r="O145" s="5" t="str">
        <f>VLOOKUP(Tabla1[[#This Row],[Código del producto]],'ABC Ventas'!$A:$E,5,0)</f>
        <v>C</v>
      </c>
      <c r="P145" s="5" t="str">
        <f>VLOOKUP(Tabla1[[#This Row],[Código del producto]],'ABC Stock'!$A:$E,5,0)</f>
        <v>B</v>
      </c>
      <c r="Q1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" spans="1:17" s="1" customFormat="1" x14ac:dyDescent="0.2">
      <c r="A146" s="1">
        <v>1010</v>
      </c>
      <c r="B146" s="1" t="s">
        <v>326</v>
      </c>
      <c r="C146" s="1" t="s">
        <v>58</v>
      </c>
      <c r="D146" s="1" t="s">
        <v>3</v>
      </c>
      <c r="E146" s="11">
        <v>0</v>
      </c>
      <c r="F146" s="3">
        <v>52</v>
      </c>
      <c r="G146" s="11">
        <f>Tabla1[[#This Row],[Stock en unidades]]*Tabla1[[#This Row],[Costo unitario]]</f>
        <v>0</v>
      </c>
      <c r="H146" s="1">
        <v>2024</v>
      </c>
      <c r="I146" s="1" t="s">
        <v>308</v>
      </c>
      <c r="J146" s="1">
        <v>646</v>
      </c>
      <c r="K146" s="3">
        <v>62817.04</v>
      </c>
      <c r="L146" s="12">
        <f>Tabla1[[#This Row],[Venta prom 12 meses en UN]]*Tabla1[[#This Row],[Costo unitario]]</f>
        <v>33592</v>
      </c>
      <c r="M146" s="30">
        <f>IFERROR(Tabla1[[#This Row],[Stock en unidades]]/Tabla1[[#This Row],[Venta prom 12 meses en UN]],0)</f>
        <v>0</v>
      </c>
      <c r="N146" s="12">
        <f>IFERROR(12/Tabla1[[#This Row],[Meses de stock]],0)</f>
        <v>0</v>
      </c>
      <c r="O146" s="5" t="str">
        <f>VLOOKUP(Tabla1[[#This Row],[Código del producto]],'ABC Ventas'!$A:$E,5,0)</f>
        <v>A</v>
      </c>
      <c r="P146" s="5" t="str">
        <f>VLOOKUP(Tabla1[[#This Row],[Código del producto]],'ABC Stock'!$A:$E,5,0)</f>
        <v>A</v>
      </c>
      <c r="Q1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" spans="1:17" s="1" customFormat="1" x14ac:dyDescent="0.2">
      <c r="A147" s="1">
        <v>1012</v>
      </c>
      <c r="B147" s="1" t="s">
        <v>297</v>
      </c>
      <c r="C147" s="1" t="s">
        <v>58</v>
      </c>
      <c r="D147" s="1" t="s">
        <v>3</v>
      </c>
      <c r="E147" s="11">
        <v>1425</v>
      </c>
      <c r="F147" s="3">
        <v>1.36</v>
      </c>
      <c r="G147" s="11">
        <f>Tabla1[[#This Row],[Stock en unidades]]*Tabla1[[#This Row],[Costo unitario]]</f>
        <v>1938.0000000000002</v>
      </c>
      <c r="H147" s="1">
        <v>2024</v>
      </c>
      <c r="I147" s="1" t="s">
        <v>308</v>
      </c>
      <c r="J147" s="1">
        <v>107</v>
      </c>
      <c r="K147" s="3">
        <v>257.57040000000001</v>
      </c>
      <c r="L147" s="12">
        <f>Tabla1[[#This Row],[Venta prom 12 meses en UN]]*Tabla1[[#This Row],[Costo unitario]]</f>
        <v>145.52000000000001</v>
      </c>
      <c r="M147" s="30">
        <f>IFERROR(Tabla1[[#This Row],[Stock en unidades]]/Tabla1[[#This Row],[Venta prom 12 meses en UN]],0)</f>
        <v>13.317757009345794</v>
      </c>
      <c r="N147" s="12">
        <f>IFERROR(12/Tabla1[[#This Row],[Meses de stock]],0)</f>
        <v>0.90105263157894744</v>
      </c>
      <c r="O147" s="5" t="str">
        <f>VLOOKUP(Tabla1[[#This Row],[Código del producto]],'ABC Ventas'!$A:$E,5,0)</f>
        <v>C</v>
      </c>
      <c r="P147" s="5" t="str">
        <f>VLOOKUP(Tabla1[[#This Row],[Código del producto]],'ABC Stock'!$A:$E,5,0)</f>
        <v>C</v>
      </c>
      <c r="Q1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8" spans="1:17" s="1" customFormat="1" x14ac:dyDescent="0.2">
      <c r="A148" s="1">
        <v>1017</v>
      </c>
      <c r="B148" s="1" t="s">
        <v>329</v>
      </c>
      <c r="C148" s="1" t="s">
        <v>58</v>
      </c>
      <c r="D148" s="1" t="s">
        <v>3</v>
      </c>
      <c r="E148" s="11">
        <v>814</v>
      </c>
      <c r="F148" s="3">
        <v>58</v>
      </c>
      <c r="G148" s="11">
        <f>Tabla1[[#This Row],[Stock en unidades]]*Tabla1[[#This Row],[Costo unitario]]</f>
        <v>47212</v>
      </c>
      <c r="H148" s="1">
        <v>2024</v>
      </c>
      <c r="I148" s="1" t="s">
        <v>308</v>
      </c>
      <c r="J148" s="1">
        <v>568</v>
      </c>
      <c r="K148" s="3">
        <v>48757.120000000003</v>
      </c>
      <c r="L148" s="12">
        <f>Tabla1[[#This Row],[Venta prom 12 meses en UN]]*Tabla1[[#This Row],[Costo unitario]]</f>
        <v>32944</v>
      </c>
      <c r="M148" s="30">
        <f>IFERROR(Tabla1[[#This Row],[Stock en unidades]]/Tabla1[[#This Row],[Venta prom 12 meses en UN]],0)</f>
        <v>1.4330985915492958</v>
      </c>
      <c r="N148" s="12">
        <f>IFERROR(12/Tabla1[[#This Row],[Meses de stock]],0)</f>
        <v>8.3734643734643743</v>
      </c>
      <c r="O148" s="5" t="str">
        <f>VLOOKUP(Tabla1[[#This Row],[Código del producto]],'ABC Ventas'!$A:$E,5,0)</f>
        <v>A</v>
      </c>
      <c r="P148" s="5" t="str">
        <f>VLOOKUP(Tabla1[[#This Row],[Código del producto]],'ABC Stock'!$A:$E,5,0)</f>
        <v>A</v>
      </c>
      <c r="Q1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" spans="1:17" s="1" customFormat="1" x14ac:dyDescent="0.2">
      <c r="A149" s="1">
        <v>1019</v>
      </c>
      <c r="B149" s="1" t="s">
        <v>292</v>
      </c>
      <c r="C149" s="1" t="s">
        <v>58</v>
      </c>
      <c r="D149" s="1" t="s">
        <v>3</v>
      </c>
      <c r="E149" s="11">
        <v>1095</v>
      </c>
      <c r="F149" s="3">
        <v>80</v>
      </c>
      <c r="G149" s="11">
        <f>Tabla1[[#This Row],[Stock en unidades]]*Tabla1[[#This Row],[Costo unitario]]</f>
        <v>87600</v>
      </c>
      <c r="H149" s="1">
        <v>2024</v>
      </c>
      <c r="I149" s="1" t="s">
        <v>308</v>
      </c>
      <c r="J149" s="1">
        <v>899</v>
      </c>
      <c r="K149" s="3">
        <v>122264</v>
      </c>
      <c r="L149" s="12">
        <f>Tabla1[[#This Row],[Venta prom 12 meses en UN]]*Tabla1[[#This Row],[Costo unitario]]</f>
        <v>71920</v>
      </c>
      <c r="M149" s="30">
        <f>IFERROR(Tabla1[[#This Row],[Stock en unidades]]/Tabla1[[#This Row],[Venta prom 12 meses en UN]],0)</f>
        <v>1.2180200222469411</v>
      </c>
      <c r="N149" s="12">
        <f>IFERROR(12/Tabla1[[#This Row],[Meses de stock]],0)</f>
        <v>9.8520547945205479</v>
      </c>
      <c r="O149" s="5" t="str">
        <f>VLOOKUP(Tabla1[[#This Row],[Código del producto]],'ABC Ventas'!$A:$E,5,0)</f>
        <v>A</v>
      </c>
      <c r="P149" s="5" t="str">
        <f>VLOOKUP(Tabla1[[#This Row],[Código del producto]],'ABC Stock'!$A:$E,5,0)</f>
        <v>A</v>
      </c>
      <c r="Q1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" spans="1:17" s="1" customFormat="1" x14ac:dyDescent="0.2">
      <c r="A150" s="1">
        <v>1022</v>
      </c>
      <c r="B150" s="1" t="s">
        <v>59</v>
      </c>
      <c r="C150" s="1" t="s">
        <v>58</v>
      </c>
      <c r="D150" s="1" t="s">
        <v>3</v>
      </c>
      <c r="E150" s="11">
        <v>628</v>
      </c>
      <c r="F150" s="3">
        <v>72</v>
      </c>
      <c r="G150" s="11">
        <f>Tabla1[[#This Row],[Stock en unidades]]*Tabla1[[#This Row],[Costo unitario]]</f>
        <v>45216</v>
      </c>
      <c r="H150" s="1">
        <v>2024</v>
      </c>
      <c r="I150" s="1" t="s">
        <v>308</v>
      </c>
      <c r="J150" s="1">
        <v>991</v>
      </c>
      <c r="K150" s="3">
        <v>95611.68</v>
      </c>
      <c r="L150" s="12">
        <f>Tabla1[[#This Row],[Venta prom 12 meses en UN]]*Tabla1[[#This Row],[Costo unitario]]</f>
        <v>71352</v>
      </c>
      <c r="M150" s="30">
        <f>IFERROR(Tabla1[[#This Row],[Stock en unidades]]/Tabla1[[#This Row],[Venta prom 12 meses en UN]],0)</f>
        <v>0.63370332996972756</v>
      </c>
      <c r="N150" s="12">
        <f>IFERROR(12/Tabla1[[#This Row],[Meses de stock]],0)</f>
        <v>18.936305732484076</v>
      </c>
      <c r="O150" s="5" t="str">
        <f>VLOOKUP(Tabla1[[#This Row],[Código del producto]],'ABC Ventas'!$A:$E,5,0)</f>
        <v>A</v>
      </c>
      <c r="P150" s="5" t="str">
        <f>VLOOKUP(Tabla1[[#This Row],[Código del producto]],'ABC Stock'!$A:$E,5,0)</f>
        <v>A</v>
      </c>
      <c r="Q1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" spans="1:17" s="1" customFormat="1" x14ac:dyDescent="0.2">
      <c r="A151" s="1">
        <v>1033</v>
      </c>
      <c r="B151" s="1" t="s">
        <v>336</v>
      </c>
      <c r="C151" s="1" t="s">
        <v>13</v>
      </c>
      <c r="D151" s="1" t="s">
        <v>3</v>
      </c>
      <c r="E151" s="11">
        <v>360</v>
      </c>
      <c r="F151" s="3">
        <v>5</v>
      </c>
      <c r="G151" s="11">
        <f>Tabla1[[#This Row],[Stock en unidades]]*Tabla1[[#This Row],[Costo unitario]]</f>
        <v>1800</v>
      </c>
      <c r="H151" s="1">
        <v>2024</v>
      </c>
      <c r="I151" s="1" t="s">
        <v>308</v>
      </c>
      <c r="J151" s="1">
        <v>60</v>
      </c>
      <c r="K151" s="3">
        <v>432</v>
      </c>
      <c r="L151" s="12">
        <f>Tabla1[[#This Row],[Venta prom 12 meses en UN]]*Tabla1[[#This Row],[Costo unitario]]</f>
        <v>300</v>
      </c>
      <c r="M151" s="30">
        <f>IFERROR(Tabla1[[#This Row],[Stock en unidades]]/Tabla1[[#This Row],[Venta prom 12 meses en UN]],0)</f>
        <v>6</v>
      </c>
      <c r="N151" s="12">
        <f>IFERROR(12/Tabla1[[#This Row],[Meses de stock]],0)</f>
        <v>2</v>
      </c>
      <c r="O151" s="5" t="str">
        <f>VLOOKUP(Tabla1[[#This Row],[Código del producto]],'ABC Ventas'!$A:$E,5,0)</f>
        <v>C</v>
      </c>
      <c r="P151" s="5" t="str">
        <f>VLOOKUP(Tabla1[[#This Row],[Código del producto]],'ABC Stock'!$A:$E,5,0)</f>
        <v>C</v>
      </c>
      <c r="Q15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2" spans="1:17" s="1" customFormat="1" x14ac:dyDescent="0.2">
      <c r="A152" s="1">
        <v>1037</v>
      </c>
      <c r="B152" s="1" t="s">
        <v>338</v>
      </c>
      <c r="C152" s="1" t="s">
        <v>13</v>
      </c>
      <c r="D152" s="1" t="s">
        <v>3</v>
      </c>
      <c r="E152" s="11">
        <v>202</v>
      </c>
      <c r="F152" s="3">
        <v>4.92</v>
      </c>
      <c r="G152" s="11">
        <f>Tabla1[[#This Row],[Stock en unidades]]*Tabla1[[#This Row],[Costo unitario]]</f>
        <v>993.84</v>
      </c>
      <c r="H152" s="1">
        <v>2024</v>
      </c>
      <c r="I152" s="1" t="s">
        <v>308</v>
      </c>
      <c r="J152" s="1">
        <v>138</v>
      </c>
      <c r="K152" s="3">
        <v>998.07120000000009</v>
      </c>
      <c r="L152" s="12">
        <f>Tabla1[[#This Row],[Venta prom 12 meses en UN]]*Tabla1[[#This Row],[Costo unitario]]</f>
        <v>678.96</v>
      </c>
      <c r="M152" s="30">
        <f>IFERROR(Tabla1[[#This Row],[Stock en unidades]]/Tabla1[[#This Row],[Venta prom 12 meses en UN]],0)</f>
        <v>1.463768115942029</v>
      </c>
      <c r="N152" s="12">
        <f>IFERROR(12/Tabla1[[#This Row],[Meses de stock]],0)</f>
        <v>8.1980198019801982</v>
      </c>
      <c r="O152" s="5" t="str">
        <f>VLOOKUP(Tabla1[[#This Row],[Código del producto]],'ABC Ventas'!$A:$E,5,0)</f>
        <v>C</v>
      </c>
      <c r="P152" s="5" t="str">
        <f>VLOOKUP(Tabla1[[#This Row],[Código del producto]],'ABC Stock'!$A:$E,5,0)</f>
        <v>C</v>
      </c>
      <c r="Q1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" spans="1:17" s="1" customFormat="1" x14ac:dyDescent="0.2">
      <c r="A153" s="1">
        <v>1037</v>
      </c>
      <c r="B153" s="1" t="s">
        <v>338</v>
      </c>
      <c r="C153" s="1" t="s">
        <v>13</v>
      </c>
      <c r="D153" s="1" t="s">
        <v>3</v>
      </c>
      <c r="E153" s="11">
        <v>1102</v>
      </c>
      <c r="F153" s="3">
        <v>2.2400000000000002</v>
      </c>
      <c r="G153" s="11">
        <f>Tabla1[[#This Row],[Stock en unidades]]*Tabla1[[#This Row],[Costo unitario]]</f>
        <v>2468.48</v>
      </c>
      <c r="H153" s="1">
        <v>2024</v>
      </c>
      <c r="I153" s="1" t="s">
        <v>308</v>
      </c>
      <c r="J153" s="1">
        <v>78.7</v>
      </c>
      <c r="K153" s="3">
        <v>262.66912000000002</v>
      </c>
      <c r="L153" s="12">
        <f>Tabla1[[#This Row],[Venta prom 12 meses en UN]]*Tabla1[[#This Row],[Costo unitario]]</f>
        <v>176.28800000000001</v>
      </c>
      <c r="M153" s="30">
        <f>IFERROR(Tabla1[[#This Row],[Stock en unidades]]/Tabla1[[#This Row],[Venta prom 12 meses en UN]],0)</f>
        <v>14.00254129606099</v>
      </c>
      <c r="N153" s="12">
        <f>IFERROR(12/Tabla1[[#This Row],[Meses de stock]],0)</f>
        <v>0.85698729582577138</v>
      </c>
      <c r="O153" s="5" t="str">
        <f>VLOOKUP(Tabla1[[#This Row],[Código del producto]],'ABC Ventas'!$A:$E,5,0)</f>
        <v>C</v>
      </c>
      <c r="P153" s="5" t="str">
        <f>VLOOKUP(Tabla1[[#This Row],[Código del producto]],'ABC Stock'!$A:$E,5,0)</f>
        <v>C</v>
      </c>
      <c r="Q15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4" spans="1:17" s="1" customFormat="1" x14ac:dyDescent="0.2">
      <c r="A154" s="1">
        <v>1039</v>
      </c>
      <c r="B154" s="1" t="s">
        <v>12</v>
      </c>
      <c r="C154" s="1" t="s">
        <v>13</v>
      </c>
      <c r="D154" s="1" t="s">
        <v>3</v>
      </c>
      <c r="E154" s="11">
        <v>1462</v>
      </c>
      <c r="F154" s="3">
        <v>62</v>
      </c>
      <c r="G154" s="11">
        <f>Tabla1[[#This Row],[Stock en unidades]]*Tabla1[[#This Row],[Costo unitario]]</f>
        <v>90644</v>
      </c>
      <c r="H154" s="1">
        <v>2024</v>
      </c>
      <c r="I154" s="1" t="s">
        <v>308</v>
      </c>
      <c r="J154" s="1">
        <v>443</v>
      </c>
      <c r="K154" s="3">
        <v>52185.4</v>
      </c>
      <c r="L154" s="12">
        <f>Tabla1[[#This Row],[Venta prom 12 meses en UN]]*Tabla1[[#This Row],[Costo unitario]]</f>
        <v>27466</v>
      </c>
      <c r="M154" s="30">
        <f>IFERROR(Tabla1[[#This Row],[Stock en unidades]]/Tabla1[[#This Row],[Venta prom 12 meses en UN]],0)</f>
        <v>3.3002257336343117</v>
      </c>
      <c r="N154" s="12">
        <f>IFERROR(12/Tabla1[[#This Row],[Meses de stock]],0)</f>
        <v>3.6361149110807109</v>
      </c>
      <c r="O154" s="5" t="str">
        <f>VLOOKUP(Tabla1[[#This Row],[Código del producto]],'ABC Ventas'!$A:$E,5,0)</f>
        <v>A</v>
      </c>
      <c r="P154" s="5" t="str">
        <f>VLOOKUP(Tabla1[[#This Row],[Código del producto]],'ABC Stock'!$A:$E,5,0)</f>
        <v>A</v>
      </c>
      <c r="Q1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5" spans="1:17" s="1" customFormat="1" x14ac:dyDescent="0.2">
      <c r="A155" s="1">
        <v>1043</v>
      </c>
      <c r="B155" s="1" t="s">
        <v>340</v>
      </c>
      <c r="C155" s="1" t="s">
        <v>13</v>
      </c>
      <c r="D155" s="1" t="s">
        <v>3</v>
      </c>
      <c r="E155" s="11">
        <v>695</v>
      </c>
      <c r="F155" s="3">
        <v>6.49</v>
      </c>
      <c r="G155" s="11">
        <f>Tabla1[[#This Row],[Stock en unidades]]*Tabla1[[#This Row],[Costo unitario]]</f>
        <v>4510.55</v>
      </c>
      <c r="H155" s="1">
        <v>2024</v>
      </c>
      <c r="I155" s="1" t="s">
        <v>308</v>
      </c>
      <c r="J155" s="1">
        <v>49.6</v>
      </c>
      <c r="K155" s="3">
        <v>547.23680000000002</v>
      </c>
      <c r="L155" s="12">
        <f>Tabla1[[#This Row],[Venta prom 12 meses en UN]]*Tabla1[[#This Row],[Costo unitario]]</f>
        <v>321.904</v>
      </c>
      <c r="M155" s="30">
        <f>IFERROR(Tabla1[[#This Row],[Stock en unidades]]/Tabla1[[#This Row],[Venta prom 12 meses en UN]],0)</f>
        <v>14.012096774193548</v>
      </c>
      <c r="N155" s="12">
        <f>IFERROR(12/Tabla1[[#This Row],[Meses de stock]],0)</f>
        <v>0.85640287769784174</v>
      </c>
      <c r="O155" s="5" t="str">
        <f>VLOOKUP(Tabla1[[#This Row],[Código del producto]],'ABC Ventas'!$A:$E,5,0)</f>
        <v>C</v>
      </c>
      <c r="P155" s="5" t="str">
        <f>VLOOKUP(Tabla1[[#This Row],[Código del producto]],'ABC Stock'!$A:$E,5,0)</f>
        <v>B</v>
      </c>
      <c r="Q15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6" spans="1:17" s="1" customFormat="1" x14ac:dyDescent="0.2">
      <c r="A156" s="1">
        <v>1044</v>
      </c>
      <c r="B156" s="1" t="s">
        <v>238</v>
      </c>
      <c r="C156" s="1" t="s">
        <v>13</v>
      </c>
      <c r="D156" s="1" t="s">
        <v>3</v>
      </c>
      <c r="E156" s="11">
        <v>754</v>
      </c>
      <c r="F156" s="3">
        <v>2.08</v>
      </c>
      <c r="G156" s="11">
        <f>Tabla1[[#This Row],[Stock en unidades]]*Tabla1[[#This Row],[Costo unitario]]</f>
        <v>1568.3200000000002</v>
      </c>
      <c r="H156" s="1">
        <v>2024</v>
      </c>
      <c r="I156" s="1" t="s">
        <v>308</v>
      </c>
      <c r="J156" s="1">
        <v>147</v>
      </c>
      <c r="K156" s="3">
        <v>532.02239999999995</v>
      </c>
      <c r="L156" s="12">
        <f>Tabla1[[#This Row],[Venta prom 12 meses en UN]]*Tabla1[[#This Row],[Costo unitario]]</f>
        <v>305.76</v>
      </c>
      <c r="M156" s="30">
        <f>IFERROR(Tabla1[[#This Row],[Stock en unidades]]/Tabla1[[#This Row],[Venta prom 12 meses en UN]],0)</f>
        <v>5.129251700680272</v>
      </c>
      <c r="N156" s="12">
        <f>IFERROR(12/Tabla1[[#This Row],[Meses de stock]],0)</f>
        <v>2.3395225464190981</v>
      </c>
      <c r="O156" s="5" t="str">
        <f>VLOOKUP(Tabla1[[#This Row],[Código del producto]],'ABC Ventas'!$A:$E,5,0)</f>
        <v>C</v>
      </c>
      <c r="P156" s="5" t="str">
        <f>VLOOKUP(Tabla1[[#This Row],[Código del producto]],'ABC Stock'!$A:$E,5,0)</f>
        <v>C</v>
      </c>
      <c r="Q15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7" spans="1:17" s="1" customFormat="1" x14ac:dyDescent="0.2">
      <c r="A157" s="1">
        <v>1055</v>
      </c>
      <c r="B157" s="1" t="s">
        <v>348</v>
      </c>
      <c r="C157" s="1" t="s">
        <v>13</v>
      </c>
      <c r="D157" s="1" t="s">
        <v>3</v>
      </c>
      <c r="E157" s="11">
        <v>83</v>
      </c>
      <c r="F157" s="3">
        <v>57</v>
      </c>
      <c r="G157" s="11">
        <f>Tabla1[[#This Row],[Stock en unidades]]*Tabla1[[#This Row],[Costo unitario]]</f>
        <v>4731</v>
      </c>
      <c r="H157" s="1">
        <v>2024</v>
      </c>
      <c r="I157" s="1" t="s">
        <v>308</v>
      </c>
      <c r="J157" s="1">
        <v>734</v>
      </c>
      <c r="K157" s="3">
        <v>55226.16</v>
      </c>
      <c r="L157" s="12">
        <f>Tabla1[[#This Row],[Venta prom 12 meses en UN]]*Tabla1[[#This Row],[Costo unitario]]</f>
        <v>41838</v>
      </c>
      <c r="M157" s="30">
        <f>IFERROR(Tabla1[[#This Row],[Stock en unidades]]/Tabla1[[#This Row],[Venta prom 12 meses en UN]],0)</f>
        <v>0.11307901907356949</v>
      </c>
      <c r="N157" s="12">
        <f>IFERROR(12/Tabla1[[#This Row],[Meses de stock]],0)</f>
        <v>106.12048192771084</v>
      </c>
      <c r="O157" s="5" t="str">
        <f>VLOOKUP(Tabla1[[#This Row],[Código del producto]],'ABC Ventas'!$A:$E,5,0)</f>
        <v>A</v>
      </c>
      <c r="P157" s="5" t="str">
        <f>VLOOKUP(Tabla1[[#This Row],[Código del producto]],'ABC Stock'!$A:$E,5,0)</f>
        <v>A</v>
      </c>
      <c r="Q1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" spans="1:17" s="1" customFormat="1" x14ac:dyDescent="0.2">
      <c r="A158" s="1">
        <v>1060</v>
      </c>
      <c r="B158" s="1" t="s">
        <v>93</v>
      </c>
      <c r="C158" s="1" t="s">
        <v>8</v>
      </c>
      <c r="D158" s="1" t="s">
        <v>3</v>
      </c>
      <c r="E158" s="11">
        <v>0</v>
      </c>
      <c r="F158" s="3">
        <v>48</v>
      </c>
      <c r="G158" s="11">
        <f>Tabla1[[#This Row],[Stock en unidades]]*Tabla1[[#This Row],[Costo unitario]]</f>
        <v>0</v>
      </c>
      <c r="H158" s="1">
        <v>2024</v>
      </c>
      <c r="I158" s="1" t="s">
        <v>308</v>
      </c>
      <c r="J158" s="1">
        <v>473</v>
      </c>
      <c r="K158" s="3">
        <v>42229.440000000002</v>
      </c>
      <c r="L158" s="12">
        <f>Tabla1[[#This Row],[Venta prom 12 meses en UN]]*Tabla1[[#This Row],[Costo unitario]]</f>
        <v>22704</v>
      </c>
      <c r="M158" s="30">
        <f>IFERROR(Tabla1[[#This Row],[Stock en unidades]]/Tabla1[[#This Row],[Venta prom 12 meses en UN]],0)</f>
        <v>0</v>
      </c>
      <c r="N158" s="12">
        <f>IFERROR(12/Tabla1[[#This Row],[Meses de stock]],0)</f>
        <v>0</v>
      </c>
      <c r="O158" s="5" t="str">
        <f>VLOOKUP(Tabla1[[#This Row],[Código del producto]],'ABC Ventas'!$A:$E,5,0)</f>
        <v>A</v>
      </c>
      <c r="P158" s="5" t="str">
        <f>VLOOKUP(Tabla1[[#This Row],[Código del producto]],'ABC Stock'!$A:$E,5,0)</f>
        <v>A</v>
      </c>
      <c r="Q1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" spans="1:17" s="1" customFormat="1" x14ac:dyDescent="0.2">
      <c r="A159" s="1">
        <v>1067</v>
      </c>
      <c r="B159" s="1" t="s">
        <v>215</v>
      </c>
      <c r="C159" s="1" t="s">
        <v>8</v>
      </c>
      <c r="D159" s="1" t="s">
        <v>3</v>
      </c>
      <c r="E159" s="11">
        <v>119</v>
      </c>
      <c r="F159" s="3">
        <v>2.0099999999999998</v>
      </c>
      <c r="G159" s="11">
        <f>Tabla1[[#This Row],[Stock en unidades]]*Tabla1[[#This Row],[Costo unitario]]</f>
        <v>239.18999999999997</v>
      </c>
      <c r="H159" s="1">
        <v>2024</v>
      </c>
      <c r="I159" s="1" t="s">
        <v>308</v>
      </c>
      <c r="J159" s="1">
        <v>142</v>
      </c>
      <c r="K159" s="3">
        <v>411.00479999999993</v>
      </c>
      <c r="L159" s="12">
        <f>Tabla1[[#This Row],[Venta prom 12 meses en UN]]*Tabla1[[#This Row],[Costo unitario]]</f>
        <v>285.41999999999996</v>
      </c>
      <c r="M159" s="30">
        <f>IFERROR(Tabla1[[#This Row],[Stock en unidades]]/Tabla1[[#This Row],[Venta prom 12 meses en UN]],0)</f>
        <v>0.8380281690140845</v>
      </c>
      <c r="N159" s="12">
        <f>IFERROR(12/Tabla1[[#This Row],[Meses de stock]],0)</f>
        <v>14.319327731092438</v>
      </c>
      <c r="O159" s="5" t="str">
        <f>VLOOKUP(Tabla1[[#This Row],[Código del producto]],'ABC Ventas'!$A:$E,5,0)</f>
        <v>C</v>
      </c>
      <c r="P159" s="5" t="str">
        <f>VLOOKUP(Tabla1[[#This Row],[Código del producto]],'ABC Stock'!$A:$E,5,0)</f>
        <v>B</v>
      </c>
      <c r="Q1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" spans="1:17" s="1" customFormat="1" x14ac:dyDescent="0.2">
      <c r="A160" s="1">
        <v>1070</v>
      </c>
      <c r="B160" s="1" t="s">
        <v>352</v>
      </c>
      <c r="C160" s="1" t="s">
        <v>8</v>
      </c>
      <c r="D160" s="1" t="s">
        <v>3</v>
      </c>
      <c r="E160" s="11">
        <v>710</v>
      </c>
      <c r="F160" s="3">
        <v>53</v>
      </c>
      <c r="G160" s="11">
        <f>Tabla1[[#This Row],[Stock en unidades]]*Tabla1[[#This Row],[Costo unitario]]</f>
        <v>37630</v>
      </c>
      <c r="H160" s="1">
        <v>2024</v>
      </c>
      <c r="I160" s="1" t="s">
        <v>308</v>
      </c>
      <c r="J160" s="1">
        <v>813</v>
      </c>
      <c r="K160" s="3">
        <v>77560.2</v>
      </c>
      <c r="L160" s="12">
        <f>Tabla1[[#This Row],[Venta prom 12 meses en UN]]*Tabla1[[#This Row],[Costo unitario]]</f>
        <v>43089</v>
      </c>
      <c r="M160" s="30">
        <f>IFERROR(Tabla1[[#This Row],[Stock en unidades]]/Tabla1[[#This Row],[Venta prom 12 meses en UN]],0)</f>
        <v>0.87330873308733092</v>
      </c>
      <c r="N160" s="12">
        <f>IFERROR(12/Tabla1[[#This Row],[Meses de stock]],0)</f>
        <v>13.740845070422534</v>
      </c>
      <c r="O160" s="5" t="str">
        <f>VLOOKUP(Tabla1[[#This Row],[Código del producto]],'ABC Ventas'!$A:$E,5,0)</f>
        <v>A</v>
      </c>
      <c r="P160" s="5" t="str">
        <f>VLOOKUP(Tabla1[[#This Row],[Código del producto]],'ABC Stock'!$A:$E,5,0)</f>
        <v>A</v>
      </c>
      <c r="Q1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" spans="1:17" s="1" customFormat="1" x14ac:dyDescent="0.2">
      <c r="A161" s="1">
        <v>1075</v>
      </c>
      <c r="B161" s="1" t="s">
        <v>295</v>
      </c>
      <c r="C161" s="1" t="s">
        <v>8</v>
      </c>
      <c r="D161" s="1" t="s">
        <v>3</v>
      </c>
      <c r="E161" s="11">
        <v>273</v>
      </c>
      <c r="F161" s="3">
        <v>3.33</v>
      </c>
      <c r="G161" s="11">
        <f>Tabla1[[#This Row],[Stock en unidades]]*Tabla1[[#This Row],[Costo unitario]]</f>
        <v>909.09</v>
      </c>
      <c r="H161" s="1">
        <v>2024</v>
      </c>
      <c r="I161" s="1" t="s">
        <v>308</v>
      </c>
      <c r="J161" s="1">
        <v>90.8</v>
      </c>
      <c r="K161" s="3">
        <v>514.01879999999994</v>
      </c>
      <c r="L161" s="12">
        <f>Tabla1[[#This Row],[Venta prom 12 meses en UN]]*Tabla1[[#This Row],[Costo unitario]]</f>
        <v>302.36399999999998</v>
      </c>
      <c r="M161" s="30">
        <f>IFERROR(Tabla1[[#This Row],[Stock en unidades]]/Tabla1[[#This Row],[Venta prom 12 meses en UN]],0)</f>
        <v>3.0066079295154187</v>
      </c>
      <c r="N161" s="12">
        <f>IFERROR(12/Tabla1[[#This Row],[Meses de stock]],0)</f>
        <v>3.9912087912087908</v>
      </c>
      <c r="O161" s="5" t="str">
        <f>VLOOKUP(Tabla1[[#This Row],[Código del producto]],'ABC Ventas'!$A:$E,5,0)</f>
        <v>C</v>
      </c>
      <c r="P161" s="5" t="str">
        <f>VLOOKUP(Tabla1[[#This Row],[Código del producto]],'ABC Stock'!$A:$E,5,0)</f>
        <v>C</v>
      </c>
      <c r="Q1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2" spans="1:17" s="1" customFormat="1" x14ac:dyDescent="0.2">
      <c r="A162" s="1">
        <v>1083</v>
      </c>
      <c r="B162" s="1" t="s">
        <v>202</v>
      </c>
      <c r="C162" s="1" t="s">
        <v>8</v>
      </c>
      <c r="D162" s="1" t="s">
        <v>3</v>
      </c>
      <c r="E162" s="11">
        <v>611</v>
      </c>
      <c r="F162" s="3">
        <v>6.73</v>
      </c>
      <c r="G162" s="11">
        <f>Tabla1[[#This Row],[Stock en unidades]]*Tabla1[[#This Row],[Costo unitario]]</f>
        <v>4112.0300000000007</v>
      </c>
      <c r="H162" s="1">
        <v>2024</v>
      </c>
      <c r="I162" s="1" t="s">
        <v>308</v>
      </c>
      <c r="J162" s="1">
        <v>97</v>
      </c>
      <c r="K162" s="3">
        <v>1148.9456</v>
      </c>
      <c r="L162" s="12">
        <f>Tabla1[[#This Row],[Venta prom 12 meses en UN]]*Tabla1[[#This Row],[Costo unitario]]</f>
        <v>652.81000000000006</v>
      </c>
      <c r="M162" s="30">
        <f>IFERROR(Tabla1[[#This Row],[Stock en unidades]]/Tabla1[[#This Row],[Venta prom 12 meses en UN]],0)</f>
        <v>6.2989690721649483</v>
      </c>
      <c r="N162" s="12">
        <f>IFERROR(12/Tabla1[[#This Row],[Meses de stock]],0)</f>
        <v>1.9050736497545009</v>
      </c>
      <c r="O162" s="5" t="str">
        <f>VLOOKUP(Tabla1[[#This Row],[Código del producto]],'ABC Ventas'!$A:$E,5,0)</f>
        <v>C</v>
      </c>
      <c r="P162" s="5" t="str">
        <f>VLOOKUP(Tabla1[[#This Row],[Código del producto]],'ABC Stock'!$A:$E,5,0)</f>
        <v>B</v>
      </c>
      <c r="Q1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3" spans="1:17" s="1" customFormat="1" x14ac:dyDescent="0.2">
      <c r="A163" s="1">
        <v>1090</v>
      </c>
      <c r="B163" s="1" t="s">
        <v>363</v>
      </c>
      <c r="C163" s="1" t="s">
        <v>8</v>
      </c>
      <c r="D163" s="1" t="s">
        <v>3</v>
      </c>
      <c r="E163" s="11">
        <v>774</v>
      </c>
      <c r="F163" s="3">
        <v>1.72</v>
      </c>
      <c r="G163" s="11">
        <f>Tabla1[[#This Row],[Stock en unidades]]*Tabla1[[#This Row],[Costo unitario]]</f>
        <v>1331.28</v>
      </c>
      <c r="H163" s="1">
        <v>2024</v>
      </c>
      <c r="I163" s="1" t="s">
        <v>308</v>
      </c>
      <c r="J163" s="1">
        <v>133</v>
      </c>
      <c r="K163" s="3">
        <v>400.33</v>
      </c>
      <c r="L163" s="12">
        <f>Tabla1[[#This Row],[Venta prom 12 meses en UN]]*Tabla1[[#This Row],[Costo unitario]]</f>
        <v>228.76</v>
      </c>
      <c r="M163" s="30">
        <f>IFERROR(Tabla1[[#This Row],[Stock en unidades]]/Tabla1[[#This Row],[Venta prom 12 meses en UN]],0)</f>
        <v>5.8195488721804507</v>
      </c>
      <c r="N163" s="12">
        <f>IFERROR(12/Tabla1[[#This Row],[Meses de stock]],0)</f>
        <v>2.0620155038759691</v>
      </c>
      <c r="O163" s="5" t="str">
        <f>VLOOKUP(Tabla1[[#This Row],[Código del producto]],'ABC Ventas'!$A:$E,5,0)</f>
        <v>C</v>
      </c>
      <c r="P163" s="5" t="str">
        <f>VLOOKUP(Tabla1[[#This Row],[Código del producto]],'ABC Stock'!$A:$E,5,0)</f>
        <v>C</v>
      </c>
      <c r="Q16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4" spans="1:17" s="1" customFormat="1" x14ac:dyDescent="0.2">
      <c r="A164" s="1">
        <v>1091</v>
      </c>
      <c r="B164" s="1" t="s">
        <v>188</v>
      </c>
      <c r="C164" s="1" t="s">
        <v>8</v>
      </c>
      <c r="D164" s="1" t="s">
        <v>3</v>
      </c>
      <c r="E164" s="11">
        <v>873</v>
      </c>
      <c r="F164" s="3">
        <v>3.41</v>
      </c>
      <c r="G164" s="11">
        <f>Tabla1[[#This Row],[Stock en unidades]]*Tabla1[[#This Row],[Costo unitario]]</f>
        <v>2976.9300000000003</v>
      </c>
      <c r="H164" s="1">
        <v>2024</v>
      </c>
      <c r="I164" s="1" t="s">
        <v>308</v>
      </c>
      <c r="J164" s="1">
        <v>118</v>
      </c>
      <c r="K164" s="3">
        <v>655.87940000000003</v>
      </c>
      <c r="L164" s="12">
        <f>Tabla1[[#This Row],[Venta prom 12 meses en UN]]*Tabla1[[#This Row],[Costo unitario]]</f>
        <v>402.38</v>
      </c>
      <c r="M164" s="30">
        <f>IFERROR(Tabla1[[#This Row],[Stock en unidades]]/Tabla1[[#This Row],[Venta prom 12 meses en UN]],0)</f>
        <v>7.398305084745763</v>
      </c>
      <c r="N164" s="12">
        <f>IFERROR(12/Tabla1[[#This Row],[Meses de stock]],0)</f>
        <v>1.6219931271477663</v>
      </c>
      <c r="O164" s="5" t="str">
        <f>VLOOKUP(Tabla1[[#This Row],[Código del producto]],'ABC Ventas'!$A:$E,5,0)</f>
        <v>C</v>
      </c>
      <c r="P164" s="5" t="str">
        <f>VLOOKUP(Tabla1[[#This Row],[Código del producto]],'ABC Stock'!$A:$E,5,0)</f>
        <v>B</v>
      </c>
      <c r="Q1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5" spans="1:17" s="1" customFormat="1" x14ac:dyDescent="0.2">
      <c r="A165" s="1">
        <v>1096</v>
      </c>
      <c r="B165" s="1" t="s">
        <v>105</v>
      </c>
      <c r="C165" s="1" t="s">
        <v>8</v>
      </c>
      <c r="D165" s="1" t="s">
        <v>3</v>
      </c>
      <c r="E165" s="11">
        <v>115</v>
      </c>
      <c r="F165" s="3">
        <v>3.08</v>
      </c>
      <c r="G165" s="11">
        <f>Tabla1[[#This Row],[Stock en unidades]]*Tabla1[[#This Row],[Costo unitario]]</f>
        <v>354.2</v>
      </c>
      <c r="H165" s="1">
        <v>2024</v>
      </c>
      <c r="I165" s="1" t="s">
        <v>308</v>
      </c>
      <c r="J165" s="1">
        <v>135</v>
      </c>
      <c r="K165" s="3">
        <v>515.5920000000001</v>
      </c>
      <c r="L165" s="12">
        <f>Tabla1[[#This Row],[Venta prom 12 meses en UN]]*Tabla1[[#This Row],[Costo unitario]]</f>
        <v>415.8</v>
      </c>
      <c r="M165" s="30">
        <f>IFERROR(Tabla1[[#This Row],[Stock en unidades]]/Tabla1[[#This Row],[Venta prom 12 meses en UN]],0)</f>
        <v>0.85185185185185186</v>
      </c>
      <c r="N165" s="12">
        <f>IFERROR(12/Tabla1[[#This Row],[Meses de stock]],0)</f>
        <v>14.086956521739131</v>
      </c>
      <c r="O165" s="5" t="str">
        <f>VLOOKUP(Tabla1[[#This Row],[Código del producto]],'ABC Ventas'!$A:$E,5,0)</f>
        <v>C</v>
      </c>
      <c r="P165" s="5" t="str">
        <f>VLOOKUP(Tabla1[[#This Row],[Código del producto]],'ABC Stock'!$A:$E,5,0)</f>
        <v>B</v>
      </c>
      <c r="Q1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" spans="1:17" s="1" customFormat="1" x14ac:dyDescent="0.2">
      <c r="A166" s="1">
        <v>1101</v>
      </c>
      <c r="B166" s="1" t="s">
        <v>212</v>
      </c>
      <c r="C166" s="1" t="s">
        <v>8</v>
      </c>
      <c r="D166" s="1" t="s">
        <v>3</v>
      </c>
      <c r="E166" s="11">
        <v>254</v>
      </c>
      <c r="F166" s="3">
        <v>2.64</v>
      </c>
      <c r="G166" s="11">
        <f>Tabla1[[#This Row],[Stock en unidades]]*Tabla1[[#This Row],[Costo unitario]]</f>
        <v>670.56000000000006</v>
      </c>
      <c r="H166" s="1">
        <v>2024</v>
      </c>
      <c r="I166" s="1" t="s">
        <v>308</v>
      </c>
      <c r="J166" s="1">
        <v>109</v>
      </c>
      <c r="K166" s="3">
        <v>379.84320000000002</v>
      </c>
      <c r="L166" s="12">
        <f>Tabla1[[#This Row],[Venta prom 12 meses en UN]]*Tabla1[[#This Row],[Costo unitario]]</f>
        <v>287.76</v>
      </c>
      <c r="M166" s="30">
        <f>IFERROR(Tabla1[[#This Row],[Stock en unidades]]/Tabla1[[#This Row],[Venta prom 12 meses en UN]],0)</f>
        <v>2.330275229357798</v>
      </c>
      <c r="N166" s="12">
        <f>IFERROR(12/Tabla1[[#This Row],[Meses de stock]],0)</f>
        <v>5.149606299212599</v>
      </c>
      <c r="O166" s="5" t="str">
        <f>VLOOKUP(Tabla1[[#This Row],[Código del producto]],'ABC Ventas'!$A:$E,5,0)</f>
        <v>C</v>
      </c>
      <c r="P166" s="5" t="str">
        <f>VLOOKUP(Tabla1[[#This Row],[Código del producto]],'ABC Stock'!$A:$E,5,0)</f>
        <v>B</v>
      </c>
      <c r="Q1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7" spans="1:17" s="1" customFormat="1" x14ac:dyDescent="0.2">
      <c r="A167" s="1">
        <v>1110</v>
      </c>
      <c r="B167" s="1" t="s">
        <v>267</v>
      </c>
      <c r="C167" s="1" t="s">
        <v>8</v>
      </c>
      <c r="D167" s="1" t="s">
        <v>3</v>
      </c>
      <c r="E167" s="11">
        <v>128</v>
      </c>
      <c r="F167" s="3">
        <v>3.98</v>
      </c>
      <c r="G167" s="11">
        <f>Tabla1[[#This Row],[Stock en unidades]]*Tabla1[[#This Row],[Costo unitario]]</f>
        <v>509.44</v>
      </c>
      <c r="H167" s="1">
        <v>2024</v>
      </c>
      <c r="I167" s="1" t="s">
        <v>308</v>
      </c>
      <c r="J167" s="1">
        <v>42.4</v>
      </c>
      <c r="K167" s="3">
        <v>226.12767999999997</v>
      </c>
      <c r="L167" s="12">
        <f>Tabla1[[#This Row],[Venta prom 12 meses en UN]]*Tabla1[[#This Row],[Costo unitario]]</f>
        <v>168.75199999999998</v>
      </c>
      <c r="M167" s="30">
        <f>IFERROR(Tabla1[[#This Row],[Stock en unidades]]/Tabla1[[#This Row],[Venta prom 12 meses en UN]],0)</f>
        <v>3.0188679245283021</v>
      </c>
      <c r="N167" s="12">
        <f>IFERROR(12/Tabla1[[#This Row],[Meses de stock]],0)</f>
        <v>3.9749999999999996</v>
      </c>
      <c r="O167" s="5" t="str">
        <f>VLOOKUP(Tabla1[[#This Row],[Código del producto]],'ABC Ventas'!$A:$E,5,0)</f>
        <v>C</v>
      </c>
      <c r="P167" s="5" t="str">
        <f>VLOOKUP(Tabla1[[#This Row],[Código del producto]],'ABC Stock'!$A:$E,5,0)</f>
        <v>B</v>
      </c>
      <c r="Q1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8" spans="1:17" s="1" customFormat="1" x14ac:dyDescent="0.2">
      <c r="A168" s="1">
        <v>1115</v>
      </c>
      <c r="B168" s="1" t="s">
        <v>377</v>
      </c>
      <c r="C168" s="1" t="s">
        <v>8</v>
      </c>
      <c r="D168" s="1" t="s">
        <v>3</v>
      </c>
      <c r="E168" s="11">
        <v>670</v>
      </c>
      <c r="F168" s="3">
        <v>5.27</v>
      </c>
      <c r="G168" s="11">
        <f>Tabla1[[#This Row],[Stock en unidades]]*Tabla1[[#This Row],[Costo unitario]]</f>
        <v>3530.8999999999996</v>
      </c>
      <c r="H168" s="1">
        <v>2024</v>
      </c>
      <c r="I168" s="1" t="s">
        <v>308</v>
      </c>
      <c r="J168" s="1">
        <v>37.200000000000003</v>
      </c>
      <c r="K168" s="3">
        <v>294.06600000000003</v>
      </c>
      <c r="L168" s="12">
        <f>Tabla1[[#This Row],[Venta prom 12 meses en UN]]*Tabla1[[#This Row],[Costo unitario]]</f>
        <v>196.04400000000001</v>
      </c>
      <c r="M168" s="30">
        <f>IFERROR(Tabla1[[#This Row],[Stock en unidades]]/Tabla1[[#This Row],[Venta prom 12 meses en UN]],0)</f>
        <v>18.01075268817204</v>
      </c>
      <c r="N168" s="12">
        <f>IFERROR(12/Tabla1[[#This Row],[Meses de stock]],0)</f>
        <v>0.666268656716418</v>
      </c>
      <c r="O168" s="5" t="str">
        <f>VLOOKUP(Tabla1[[#This Row],[Código del producto]],'ABC Ventas'!$A:$E,5,0)</f>
        <v>C</v>
      </c>
      <c r="P168" s="5" t="str">
        <f>VLOOKUP(Tabla1[[#This Row],[Código del producto]],'ABC Stock'!$A:$E,5,0)</f>
        <v>C</v>
      </c>
      <c r="Q16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9" spans="1:17" s="1" customFormat="1" x14ac:dyDescent="0.2">
      <c r="A169" s="1">
        <v>1116</v>
      </c>
      <c r="B169" s="1" t="s">
        <v>262</v>
      </c>
      <c r="C169" s="1" t="s">
        <v>8</v>
      </c>
      <c r="D169" s="1" t="s">
        <v>3</v>
      </c>
      <c r="E169" s="11">
        <v>398</v>
      </c>
      <c r="F169" s="3">
        <v>1.38</v>
      </c>
      <c r="G169" s="11">
        <f>Tabla1[[#This Row],[Stock en unidades]]*Tabla1[[#This Row],[Costo unitario]]</f>
        <v>549.24</v>
      </c>
      <c r="H169" s="1">
        <v>2024</v>
      </c>
      <c r="I169" s="1" t="s">
        <v>308</v>
      </c>
      <c r="J169" s="1">
        <v>114</v>
      </c>
      <c r="K169" s="3">
        <v>235.98</v>
      </c>
      <c r="L169" s="12">
        <f>Tabla1[[#This Row],[Venta prom 12 meses en UN]]*Tabla1[[#This Row],[Costo unitario]]</f>
        <v>157.32</v>
      </c>
      <c r="M169" s="30">
        <f>IFERROR(Tabla1[[#This Row],[Stock en unidades]]/Tabla1[[#This Row],[Venta prom 12 meses en UN]],0)</f>
        <v>3.4912280701754388</v>
      </c>
      <c r="N169" s="12">
        <f>IFERROR(12/Tabla1[[#This Row],[Meses de stock]],0)</f>
        <v>3.437185929648241</v>
      </c>
      <c r="O169" s="5" t="str">
        <f>VLOOKUP(Tabla1[[#This Row],[Código del producto]],'ABC Ventas'!$A:$E,5,0)</f>
        <v>C</v>
      </c>
      <c r="P169" s="5" t="str">
        <f>VLOOKUP(Tabla1[[#This Row],[Código del producto]],'ABC Stock'!$A:$E,5,0)</f>
        <v>B</v>
      </c>
      <c r="Q1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0" spans="1:17" s="1" customFormat="1" x14ac:dyDescent="0.2">
      <c r="A170" s="1">
        <v>1118</v>
      </c>
      <c r="B170" s="1" t="s">
        <v>268</v>
      </c>
      <c r="C170" s="1" t="s">
        <v>8</v>
      </c>
      <c r="D170" s="1" t="s">
        <v>3</v>
      </c>
      <c r="E170" s="11">
        <v>128</v>
      </c>
      <c r="F170" s="3">
        <v>1.95</v>
      </c>
      <c r="G170" s="11">
        <f>Tabla1[[#This Row],[Stock en unidades]]*Tabla1[[#This Row],[Costo unitario]]</f>
        <v>249.6</v>
      </c>
      <c r="H170" s="1">
        <v>2024</v>
      </c>
      <c r="I170" s="1" t="s">
        <v>308</v>
      </c>
      <c r="J170" s="1">
        <v>95</v>
      </c>
      <c r="K170" s="3">
        <v>272.3175</v>
      </c>
      <c r="L170" s="12">
        <f>Tabla1[[#This Row],[Venta prom 12 meses en UN]]*Tabla1[[#This Row],[Costo unitario]]</f>
        <v>185.25</v>
      </c>
      <c r="M170" s="30">
        <f>IFERROR(Tabla1[[#This Row],[Stock en unidades]]/Tabla1[[#This Row],[Venta prom 12 meses en UN]],0)</f>
        <v>1.3473684210526315</v>
      </c>
      <c r="N170" s="12">
        <f>IFERROR(12/Tabla1[[#This Row],[Meses de stock]],0)</f>
        <v>8.90625</v>
      </c>
      <c r="O170" s="5" t="str">
        <f>VLOOKUP(Tabla1[[#This Row],[Código del producto]],'ABC Ventas'!$A:$E,5,0)</f>
        <v>C</v>
      </c>
      <c r="P170" s="5" t="str">
        <f>VLOOKUP(Tabla1[[#This Row],[Código del producto]],'ABC Stock'!$A:$E,5,0)</f>
        <v>B</v>
      </c>
      <c r="Q1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" spans="1:17" s="1" customFormat="1" x14ac:dyDescent="0.2">
      <c r="A171" s="1">
        <v>1120</v>
      </c>
      <c r="B171" s="1" t="s">
        <v>378</v>
      </c>
      <c r="C171" s="1" t="s">
        <v>8</v>
      </c>
      <c r="D171" s="1" t="s">
        <v>3</v>
      </c>
      <c r="E171" s="11">
        <v>611</v>
      </c>
      <c r="F171" s="3">
        <v>4.63</v>
      </c>
      <c r="G171" s="11">
        <f>Tabla1[[#This Row],[Stock en unidades]]*Tabla1[[#This Row],[Costo unitario]]</f>
        <v>2828.93</v>
      </c>
      <c r="H171" s="1">
        <v>2024</v>
      </c>
      <c r="I171" s="1" t="s">
        <v>308</v>
      </c>
      <c r="J171" s="1">
        <v>61.1</v>
      </c>
      <c r="K171" s="3">
        <v>421.51056999999992</v>
      </c>
      <c r="L171" s="12">
        <f>Tabla1[[#This Row],[Venta prom 12 meses en UN]]*Tabla1[[#This Row],[Costo unitario]]</f>
        <v>282.89299999999997</v>
      </c>
      <c r="M171" s="30">
        <f>IFERROR(Tabla1[[#This Row],[Stock en unidades]]/Tabla1[[#This Row],[Venta prom 12 meses en UN]],0)</f>
        <v>10</v>
      </c>
      <c r="N171" s="12">
        <f>IFERROR(12/Tabla1[[#This Row],[Meses de stock]],0)</f>
        <v>1.2</v>
      </c>
      <c r="O171" s="5" t="str">
        <f>VLOOKUP(Tabla1[[#This Row],[Código del producto]],'ABC Ventas'!$A:$E,5,0)</f>
        <v>C</v>
      </c>
      <c r="P171" s="5" t="str">
        <f>VLOOKUP(Tabla1[[#This Row],[Código del producto]],'ABC Stock'!$A:$E,5,0)</f>
        <v>C</v>
      </c>
      <c r="Q17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2" spans="1:17" s="1" customFormat="1" x14ac:dyDescent="0.2">
      <c r="A172" s="1">
        <v>1125</v>
      </c>
      <c r="B172" s="1" t="s">
        <v>79</v>
      </c>
      <c r="C172" s="1" t="s">
        <v>8</v>
      </c>
      <c r="D172" s="1" t="s">
        <v>3</v>
      </c>
      <c r="E172" s="11">
        <v>143</v>
      </c>
      <c r="F172" s="3">
        <v>5.27</v>
      </c>
      <c r="G172" s="11">
        <f>Tabla1[[#This Row],[Stock en unidades]]*Tabla1[[#This Row],[Costo unitario]]</f>
        <v>753.6099999999999</v>
      </c>
      <c r="H172" s="1">
        <v>2024</v>
      </c>
      <c r="I172" s="1" t="s">
        <v>308</v>
      </c>
      <c r="J172" s="1">
        <v>128</v>
      </c>
      <c r="K172" s="3">
        <v>1038.8224</v>
      </c>
      <c r="L172" s="12">
        <f>Tabla1[[#This Row],[Venta prom 12 meses en UN]]*Tabla1[[#This Row],[Costo unitario]]</f>
        <v>674.56</v>
      </c>
      <c r="M172" s="30">
        <f>IFERROR(Tabla1[[#This Row],[Stock en unidades]]/Tabla1[[#This Row],[Venta prom 12 meses en UN]],0)</f>
        <v>1.1171875</v>
      </c>
      <c r="N172" s="12">
        <f>IFERROR(12/Tabla1[[#This Row],[Meses de stock]],0)</f>
        <v>10.741258741258742</v>
      </c>
      <c r="O172" s="5" t="str">
        <f>VLOOKUP(Tabla1[[#This Row],[Código del producto]],'ABC Ventas'!$A:$E,5,0)</f>
        <v>C</v>
      </c>
      <c r="P172" s="5" t="str">
        <f>VLOOKUP(Tabla1[[#This Row],[Código del producto]],'ABC Stock'!$A:$E,5,0)</f>
        <v>C</v>
      </c>
      <c r="Q1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" spans="1:17" s="1" customFormat="1" x14ac:dyDescent="0.2">
      <c r="A173" s="1">
        <v>1126</v>
      </c>
      <c r="B173" s="1" t="s">
        <v>32</v>
      </c>
      <c r="C173" s="1" t="s">
        <v>8</v>
      </c>
      <c r="D173" s="1" t="s">
        <v>3</v>
      </c>
      <c r="E173" s="11">
        <v>1156</v>
      </c>
      <c r="F173" s="3">
        <v>2.74</v>
      </c>
      <c r="G173" s="11">
        <f>Tabla1[[#This Row],[Stock en unidades]]*Tabla1[[#This Row],[Costo unitario]]</f>
        <v>3167.44</v>
      </c>
      <c r="H173" s="1">
        <v>2024</v>
      </c>
      <c r="I173" s="1" t="s">
        <v>308</v>
      </c>
      <c r="J173" s="1">
        <v>80</v>
      </c>
      <c r="K173" s="3">
        <v>341.95200000000006</v>
      </c>
      <c r="L173" s="12">
        <f>Tabla1[[#This Row],[Venta prom 12 meses en UN]]*Tabla1[[#This Row],[Costo unitario]]</f>
        <v>219.20000000000002</v>
      </c>
      <c r="M173" s="30">
        <f>IFERROR(Tabla1[[#This Row],[Stock en unidades]]/Tabla1[[#This Row],[Venta prom 12 meses en UN]],0)</f>
        <v>14.45</v>
      </c>
      <c r="N173" s="12">
        <f>IFERROR(12/Tabla1[[#This Row],[Meses de stock]],0)</f>
        <v>0.83044982698961944</v>
      </c>
      <c r="O173" s="5" t="str">
        <f>VLOOKUP(Tabla1[[#This Row],[Código del producto]],'ABC Ventas'!$A:$E,5,0)</f>
        <v>C</v>
      </c>
      <c r="P173" s="5" t="str">
        <f>VLOOKUP(Tabla1[[#This Row],[Código del producto]],'ABC Stock'!$A:$E,5,0)</f>
        <v>C</v>
      </c>
      <c r="Q1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4" spans="1:17" s="1" customFormat="1" x14ac:dyDescent="0.2">
      <c r="A174" s="1">
        <v>1126</v>
      </c>
      <c r="B174" s="1" t="s">
        <v>32</v>
      </c>
      <c r="C174" s="1" t="s">
        <v>8</v>
      </c>
      <c r="D174" s="1" t="s">
        <v>3</v>
      </c>
      <c r="E174" s="11">
        <v>0</v>
      </c>
      <c r="F174" s="3">
        <v>4.1399999999999997</v>
      </c>
      <c r="G174" s="11">
        <f>Tabla1[[#This Row],[Stock en unidades]]*Tabla1[[#This Row],[Costo unitario]]</f>
        <v>0</v>
      </c>
      <c r="H174" s="1">
        <v>2024</v>
      </c>
      <c r="I174" s="1" t="s">
        <v>308</v>
      </c>
      <c r="J174" s="1">
        <v>55.4</v>
      </c>
      <c r="K174" s="3">
        <v>341.74043999999992</v>
      </c>
      <c r="L174" s="12">
        <f>Tabla1[[#This Row],[Venta prom 12 meses en UN]]*Tabla1[[#This Row],[Costo unitario]]</f>
        <v>229.35599999999997</v>
      </c>
      <c r="M174" s="30">
        <f>IFERROR(Tabla1[[#This Row],[Stock en unidades]]/Tabla1[[#This Row],[Venta prom 12 meses en UN]],0)</f>
        <v>0</v>
      </c>
      <c r="N174" s="12">
        <f>IFERROR(12/Tabla1[[#This Row],[Meses de stock]],0)</f>
        <v>0</v>
      </c>
      <c r="O174" s="5" t="str">
        <f>VLOOKUP(Tabla1[[#This Row],[Código del producto]],'ABC Ventas'!$A:$E,5,0)</f>
        <v>C</v>
      </c>
      <c r="P174" s="5" t="str">
        <f>VLOOKUP(Tabla1[[#This Row],[Código del producto]],'ABC Stock'!$A:$E,5,0)</f>
        <v>C</v>
      </c>
      <c r="Q1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" spans="1:17" s="1" customFormat="1" x14ac:dyDescent="0.2">
      <c r="A175" s="1">
        <v>1129</v>
      </c>
      <c r="B175" s="1" t="s">
        <v>381</v>
      </c>
      <c r="C175" s="1" t="s">
        <v>8</v>
      </c>
      <c r="D175" s="1" t="s">
        <v>3</v>
      </c>
      <c r="E175" s="11">
        <v>929</v>
      </c>
      <c r="F175" s="3">
        <v>4.29</v>
      </c>
      <c r="G175" s="11">
        <f>Tabla1[[#This Row],[Stock en unidades]]*Tabla1[[#This Row],[Costo unitario]]</f>
        <v>3985.41</v>
      </c>
      <c r="H175" s="1">
        <v>2024</v>
      </c>
      <c r="I175" s="1" t="s">
        <v>308</v>
      </c>
      <c r="J175" s="1">
        <v>77.400000000000006</v>
      </c>
      <c r="K175" s="3">
        <v>527.95314000000008</v>
      </c>
      <c r="L175" s="12">
        <f>Tabla1[[#This Row],[Venta prom 12 meses en UN]]*Tabla1[[#This Row],[Costo unitario]]</f>
        <v>332.04600000000005</v>
      </c>
      <c r="M175" s="30">
        <f>IFERROR(Tabla1[[#This Row],[Stock en unidades]]/Tabla1[[#This Row],[Venta prom 12 meses en UN]],0)</f>
        <v>12.002583979328165</v>
      </c>
      <c r="N175" s="12">
        <f>IFERROR(12/Tabla1[[#This Row],[Meses de stock]],0)</f>
        <v>0.99978471474703989</v>
      </c>
      <c r="O175" s="5" t="str">
        <f>VLOOKUP(Tabla1[[#This Row],[Código del producto]],'ABC Ventas'!$A:$E,5,0)</f>
        <v>C</v>
      </c>
      <c r="P175" s="5" t="str">
        <f>VLOOKUP(Tabla1[[#This Row],[Código del producto]],'ABC Stock'!$A:$E,5,0)</f>
        <v>B</v>
      </c>
      <c r="Q1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6" spans="1:17" s="1" customFormat="1" x14ac:dyDescent="0.2">
      <c r="A176" s="1">
        <v>1130</v>
      </c>
      <c r="B176" s="1" t="s">
        <v>91</v>
      </c>
      <c r="C176" s="1" t="s">
        <v>8</v>
      </c>
      <c r="D176" s="1" t="s">
        <v>3</v>
      </c>
      <c r="E176" s="11">
        <v>523</v>
      </c>
      <c r="F176" s="3">
        <v>72</v>
      </c>
      <c r="G176" s="11">
        <f>Tabla1[[#This Row],[Stock en unidades]]*Tabla1[[#This Row],[Costo unitario]]</f>
        <v>37656</v>
      </c>
      <c r="H176" s="1">
        <v>2024</v>
      </c>
      <c r="I176" s="1" t="s">
        <v>308</v>
      </c>
      <c r="J176" s="1">
        <v>455</v>
      </c>
      <c r="K176" s="3">
        <v>45864</v>
      </c>
      <c r="L176" s="12">
        <f>Tabla1[[#This Row],[Venta prom 12 meses en UN]]*Tabla1[[#This Row],[Costo unitario]]</f>
        <v>32760</v>
      </c>
      <c r="M176" s="30">
        <f>IFERROR(Tabla1[[#This Row],[Stock en unidades]]/Tabla1[[#This Row],[Venta prom 12 meses en UN]],0)</f>
        <v>1.1494505494505494</v>
      </c>
      <c r="N176" s="12">
        <f>IFERROR(12/Tabla1[[#This Row],[Meses de stock]],0)</f>
        <v>10.439770554493309</v>
      </c>
      <c r="O176" s="5" t="str">
        <f>VLOOKUP(Tabla1[[#This Row],[Código del producto]],'ABC Ventas'!$A:$E,5,0)</f>
        <v>A</v>
      </c>
      <c r="P176" s="5" t="str">
        <f>VLOOKUP(Tabla1[[#This Row],[Código del producto]],'ABC Stock'!$A:$E,5,0)</f>
        <v>A</v>
      </c>
      <c r="Q1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" spans="1:17" s="1" customFormat="1" x14ac:dyDescent="0.2">
      <c r="A177" s="1">
        <v>1131</v>
      </c>
      <c r="B177" s="1" t="s">
        <v>382</v>
      </c>
      <c r="C177" s="1" t="s">
        <v>8</v>
      </c>
      <c r="D177" s="1" t="s">
        <v>3</v>
      </c>
      <c r="E177" s="11">
        <v>47</v>
      </c>
      <c r="F177" s="3">
        <v>6.25</v>
      </c>
      <c r="G177" s="11">
        <f>Tabla1[[#This Row],[Stock en unidades]]*Tabla1[[#This Row],[Costo unitario]]</f>
        <v>293.75</v>
      </c>
      <c r="H177" s="1">
        <v>2024</v>
      </c>
      <c r="I177" s="1" t="s">
        <v>308</v>
      </c>
      <c r="J177" s="1">
        <v>147</v>
      </c>
      <c r="K177" s="3">
        <v>1341.375</v>
      </c>
      <c r="L177" s="12">
        <f>Tabla1[[#This Row],[Venta prom 12 meses en UN]]*Tabla1[[#This Row],[Costo unitario]]</f>
        <v>918.75</v>
      </c>
      <c r="M177" s="30">
        <f>IFERROR(Tabla1[[#This Row],[Stock en unidades]]/Tabla1[[#This Row],[Venta prom 12 meses en UN]],0)</f>
        <v>0.31972789115646261</v>
      </c>
      <c r="N177" s="12">
        <f>IFERROR(12/Tabla1[[#This Row],[Meses de stock]],0)</f>
        <v>37.531914893617021</v>
      </c>
      <c r="O177" s="5" t="str">
        <f>VLOOKUP(Tabla1[[#This Row],[Código del producto]],'ABC Ventas'!$A:$E,5,0)</f>
        <v>C</v>
      </c>
      <c r="P177" s="5" t="str">
        <f>VLOOKUP(Tabla1[[#This Row],[Código del producto]],'ABC Stock'!$A:$E,5,0)</f>
        <v>C</v>
      </c>
      <c r="Q1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8" spans="1:17" s="1" customFormat="1" x14ac:dyDescent="0.2">
      <c r="A178" s="1">
        <v>1133</v>
      </c>
      <c r="B178" s="1" t="s">
        <v>235</v>
      </c>
      <c r="C178" s="1" t="s">
        <v>8</v>
      </c>
      <c r="D178" s="1" t="s">
        <v>3</v>
      </c>
      <c r="E178" s="11">
        <v>1727</v>
      </c>
      <c r="F178" s="3">
        <v>61</v>
      </c>
      <c r="G178" s="11">
        <f>Tabla1[[#This Row],[Stock en unidades]]*Tabla1[[#This Row],[Costo unitario]]</f>
        <v>105347</v>
      </c>
      <c r="H178" s="1">
        <v>2024</v>
      </c>
      <c r="I178" s="1" t="s">
        <v>308</v>
      </c>
      <c r="J178" s="1">
        <v>531</v>
      </c>
      <c r="K178" s="3">
        <v>58303.8</v>
      </c>
      <c r="L178" s="12">
        <f>Tabla1[[#This Row],[Venta prom 12 meses en UN]]*Tabla1[[#This Row],[Costo unitario]]</f>
        <v>32391</v>
      </c>
      <c r="M178" s="30">
        <f>IFERROR(Tabla1[[#This Row],[Stock en unidades]]/Tabla1[[#This Row],[Venta prom 12 meses en UN]],0)</f>
        <v>3.2523540489642184</v>
      </c>
      <c r="N178" s="12">
        <f>IFERROR(12/Tabla1[[#This Row],[Meses de stock]],0)</f>
        <v>3.6896352055587727</v>
      </c>
      <c r="O178" s="5" t="str">
        <f>VLOOKUP(Tabla1[[#This Row],[Código del producto]],'ABC Ventas'!$A:$E,5,0)</f>
        <v>B</v>
      </c>
      <c r="P178" s="5" t="str">
        <f>VLOOKUP(Tabla1[[#This Row],[Código del producto]],'ABC Stock'!$A:$E,5,0)</f>
        <v>A</v>
      </c>
      <c r="Q1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9" spans="1:17" s="1" customFormat="1" x14ac:dyDescent="0.2">
      <c r="A179" s="1">
        <v>1136</v>
      </c>
      <c r="B179" s="1" t="s">
        <v>384</v>
      </c>
      <c r="C179" s="1" t="s">
        <v>8</v>
      </c>
      <c r="D179" s="1" t="s">
        <v>3</v>
      </c>
      <c r="E179" s="11">
        <v>1741</v>
      </c>
      <c r="F179" s="3">
        <v>2.21</v>
      </c>
      <c r="G179" s="11">
        <f>Tabla1[[#This Row],[Stock en unidades]]*Tabla1[[#This Row],[Costo unitario]]</f>
        <v>3847.61</v>
      </c>
      <c r="H179" s="1">
        <v>2024</v>
      </c>
      <c r="I179" s="1" t="s">
        <v>308</v>
      </c>
      <c r="J179" s="1">
        <v>96.7</v>
      </c>
      <c r="K179" s="3">
        <v>363.30190000000005</v>
      </c>
      <c r="L179" s="12">
        <f>Tabla1[[#This Row],[Venta prom 12 meses en UN]]*Tabla1[[#This Row],[Costo unitario]]</f>
        <v>213.70699999999999</v>
      </c>
      <c r="M179" s="30">
        <f>IFERROR(Tabla1[[#This Row],[Stock en unidades]]/Tabla1[[#This Row],[Venta prom 12 meses en UN]],0)</f>
        <v>18.004136504653566</v>
      </c>
      <c r="N179" s="12">
        <f>IFERROR(12/Tabla1[[#This Row],[Meses de stock]],0)</f>
        <v>0.6665134979896612</v>
      </c>
      <c r="O179" s="5" t="str">
        <f>VLOOKUP(Tabla1[[#This Row],[Código del producto]],'ABC Ventas'!$A:$E,5,0)</f>
        <v>C</v>
      </c>
      <c r="P179" s="5" t="str">
        <f>VLOOKUP(Tabla1[[#This Row],[Código del producto]],'ABC Stock'!$A:$E,5,0)</f>
        <v>B</v>
      </c>
      <c r="Q1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0" spans="1:17" s="1" customFormat="1" x14ac:dyDescent="0.2">
      <c r="A180" s="1">
        <v>1138</v>
      </c>
      <c r="B180" s="1" t="s">
        <v>385</v>
      </c>
      <c r="C180" s="1" t="s">
        <v>8</v>
      </c>
      <c r="D180" s="1" t="s">
        <v>3</v>
      </c>
      <c r="E180" s="11">
        <v>142</v>
      </c>
      <c r="F180" s="3">
        <v>3.79</v>
      </c>
      <c r="G180" s="11">
        <f>Tabla1[[#This Row],[Stock en unidades]]*Tabla1[[#This Row],[Costo unitario]]</f>
        <v>538.17999999999995</v>
      </c>
      <c r="H180" s="1">
        <v>2024</v>
      </c>
      <c r="I180" s="1" t="s">
        <v>308</v>
      </c>
      <c r="J180" s="1">
        <v>128</v>
      </c>
      <c r="K180" s="3">
        <v>776.19200000000001</v>
      </c>
      <c r="L180" s="12">
        <f>Tabla1[[#This Row],[Venta prom 12 meses en UN]]*Tabla1[[#This Row],[Costo unitario]]</f>
        <v>485.12</v>
      </c>
      <c r="M180" s="30">
        <f>IFERROR(Tabla1[[#This Row],[Stock en unidades]]/Tabla1[[#This Row],[Venta prom 12 meses en UN]],0)</f>
        <v>1.109375</v>
      </c>
      <c r="N180" s="12">
        <f>IFERROR(12/Tabla1[[#This Row],[Meses de stock]],0)</f>
        <v>10.816901408450704</v>
      </c>
      <c r="O180" s="5" t="str">
        <f>VLOOKUP(Tabla1[[#This Row],[Código del producto]],'ABC Ventas'!$A:$E,5,0)</f>
        <v>C</v>
      </c>
      <c r="P180" s="5" t="str">
        <f>VLOOKUP(Tabla1[[#This Row],[Código del producto]],'ABC Stock'!$A:$E,5,0)</f>
        <v>A</v>
      </c>
      <c r="Q1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" spans="1:17" s="1" customFormat="1" x14ac:dyDescent="0.2">
      <c r="A181" s="1">
        <v>1138</v>
      </c>
      <c r="B181" s="1" t="s">
        <v>385</v>
      </c>
      <c r="C181" s="1" t="s">
        <v>8</v>
      </c>
      <c r="D181" s="1" t="s">
        <v>3</v>
      </c>
      <c r="E181" s="11">
        <v>109</v>
      </c>
      <c r="F181" s="3">
        <v>4.45</v>
      </c>
      <c r="G181" s="11">
        <f>Tabla1[[#This Row],[Stock en unidades]]*Tabla1[[#This Row],[Costo unitario]]</f>
        <v>485.05</v>
      </c>
      <c r="H181" s="1">
        <v>2024</v>
      </c>
      <c r="I181" s="1" t="s">
        <v>308</v>
      </c>
      <c r="J181" s="1">
        <v>85</v>
      </c>
      <c r="K181" s="3">
        <v>457.6825</v>
      </c>
      <c r="L181" s="12">
        <f>Tabla1[[#This Row],[Venta prom 12 meses en UN]]*Tabla1[[#This Row],[Costo unitario]]</f>
        <v>378.25</v>
      </c>
      <c r="M181" s="30">
        <f>IFERROR(Tabla1[[#This Row],[Stock en unidades]]/Tabla1[[#This Row],[Venta prom 12 meses en UN]],0)</f>
        <v>1.2823529411764707</v>
      </c>
      <c r="N181" s="12">
        <f>IFERROR(12/Tabla1[[#This Row],[Meses de stock]],0)</f>
        <v>9.3577981651376145</v>
      </c>
      <c r="O181" s="5" t="str">
        <f>VLOOKUP(Tabla1[[#This Row],[Código del producto]],'ABC Ventas'!$A:$E,5,0)</f>
        <v>C</v>
      </c>
      <c r="P181" s="5" t="str">
        <f>VLOOKUP(Tabla1[[#This Row],[Código del producto]],'ABC Stock'!$A:$E,5,0)</f>
        <v>A</v>
      </c>
      <c r="Q1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2" spans="1:17" s="1" customFormat="1" x14ac:dyDescent="0.2">
      <c r="A182" s="1">
        <v>1141</v>
      </c>
      <c r="B182" s="1" t="s">
        <v>388</v>
      </c>
      <c r="C182" s="1" t="s">
        <v>8</v>
      </c>
      <c r="D182" s="1" t="s">
        <v>3</v>
      </c>
      <c r="E182" s="11">
        <v>418</v>
      </c>
      <c r="F182" s="3">
        <v>37</v>
      </c>
      <c r="G182" s="11">
        <f>Tabla1[[#This Row],[Stock en unidades]]*Tabla1[[#This Row],[Costo unitario]]</f>
        <v>15466</v>
      </c>
      <c r="H182" s="1">
        <v>2024</v>
      </c>
      <c r="I182" s="1" t="s">
        <v>308</v>
      </c>
      <c r="J182" s="1">
        <v>407</v>
      </c>
      <c r="K182" s="3">
        <v>19727.29</v>
      </c>
      <c r="L182" s="12">
        <f>Tabla1[[#This Row],[Venta prom 12 meses en UN]]*Tabla1[[#This Row],[Costo unitario]]</f>
        <v>15059</v>
      </c>
      <c r="M182" s="30">
        <f>IFERROR(Tabla1[[#This Row],[Stock en unidades]]/Tabla1[[#This Row],[Venta prom 12 meses en UN]],0)</f>
        <v>1.027027027027027</v>
      </c>
      <c r="N182" s="12">
        <f>IFERROR(12/Tabla1[[#This Row],[Meses de stock]],0)</f>
        <v>11.684210526315789</v>
      </c>
      <c r="O182" s="5" t="str">
        <f>VLOOKUP(Tabla1[[#This Row],[Código del producto]],'ABC Ventas'!$A:$E,5,0)</f>
        <v>B</v>
      </c>
      <c r="P182" s="5" t="str">
        <f>VLOOKUP(Tabla1[[#This Row],[Código del producto]],'ABC Stock'!$A:$E,5,0)</f>
        <v>A</v>
      </c>
      <c r="Q1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3" spans="1:17" s="1" customFormat="1" x14ac:dyDescent="0.2">
      <c r="A183" s="1">
        <v>1142</v>
      </c>
      <c r="B183" s="1" t="s">
        <v>178</v>
      </c>
      <c r="C183" s="1" t="s">
        <v>8</v>
      </c>
      <c r="D183" s="1" t="s">
        <v>3</v>
      </c>
      <c r="E183" s="11">
        <v>30</v>
      </c>
      <c r="F183" s="3">
        <v>43</v>
      </c>
      <c r="G183" s="11">
        <f>Tabla1[[#This Row],[Stock en unidades]]*Tabla1[[#This Row],[Costo unitario]]</f>
        <v>1290</v>
      </c>
      <c r="H183" s="1">
        <v>2024</v>
      </c>
      <c r="I183" s="1" t="s">
        <v>308</v>
      </c>
      <c r="J183" s="1">
        <v>748</v>
      </c>
      <c r="K183" s="3">
        <v>51784.04</v>
      </c>
      <c r="L183" s="12">
        <f>Tabla1[[#This Row],[Venta prom 12 meses en UN]]*Tabla1[[#This Row],[Costo unitario]]</f>
        <v>32164</v>
      </c>
      <c r="M183" s="30">
        <f>IFERROR(Tabla1[[#This Row],[Stock en unidades]]/Tabla1[[#This Row],[Venta prom 12 meses en UN]],0)</f>
        <v>4.0106951871657755E-2</v>
      </c>
      <c r="N183" s="12">
        <f>IFERROR(12/Tabla1[[#This Row],[Meses de stock]],0)</f>
        <v>299.2</v>
      </c>
      <c r="O183" s="5" t="str">
        <f>VLOOKUP(Tabla1[[#This Row],[Código del producto]],'ABC Ventas'!$A:$E,5,0)</f>
        <v>A</v>
      </c>
      <c r="P183" s="5" t="str">
        <f>VLOOKUP(Tabla1[[#This Row],[Código del producto]],'ABC Stock'!$A:$E,5,0)</f>
        <v>A</v>
      </c>
      <c r="Q1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" spans="1:17" s="1" customFormat="1" x14ac:dyDescent="0.2">
      <c r="A184" s="1">
        <v>1144</v>
      </c>
      <c r="B184" s="1" t="s">
        <v>390</v>
      </c>
      <c r="C184" s="1" t="s">
        <v>8</v>
      </c>
      <c r="D184" s="1" t="s">
        <v>3</v>
      </c>
      <c r="E184" s="11">
        <v>74</v>
      </c>
      <c r="F184" s="3">
        <v>6.43</v>
      </c>
      <c r="G184" s="11">
        <f>Tabla1[[#This Row],[Stock en unidades]]*Tabla1[[#This Row],[Costo unitario]]</f>
        <v>475.82</v>
      </c>
      <c r="H184" s="1">
        <v>2024</v>
      </c>
      <c r="I184" s="1" t="s">
        <v>308</v>
      </c>
      <c r="J184" s="1">
        <v>96</v>
      </c>
      <c r="K184" s="3">
        <v>1098.7583999999999</v>
      </c>
      <c r="L184" s="12">
        <f>Tabla1[[#This Row],[Venta prom 12 meses en UN]]*Tabla1[[#This Row],[Costo unitario]]</f>
        <v>617.28</v>
      </c>
      <c r="M184" s="30">
        <f>IFERROR(Tabla1[[#This Row],[Stock en unidades]]/Tabla1[[#This Row],[Venta prom 12 meses en UN]],0)</f>
        <v>0.77083333333333337</v>
      </c>
      <c r="N184" s="12">
        <f>IFERROR(12/Tabla1[[#This Row],[Meses de stock]],0)</f>
        <v>15.567567567567567</v>
      </c>
      <c r="O184" s="5" t="str">
        <f>VLOOKUP(Tabla1[[#This Row],[Código del producto]],'ABC Ventas'!$A:$E,5,0)</f>
        <v>C</v>
      </c>
      <c r="P184" s="5" t="str">
        <f>VLOOKUP(Tabla1[[#This Row],[Código del producto]],'ABC Stock'!$A:$E,5,0)</f>
        <v>C</v>
      </c>
      <c r="Q1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5" spans="1:17" s="1" customFormat="1" x14ac:dyDescent="0.2">
      <c r="A185" s="1">
        <v>1150</v>
      </c>
      <c r="B185" s="1" t="s">
        <v>394</v>
      </c>
      <c r="C185" s="1" t="s">
        <v>8</v>
      </c>
      <c r="D185" s="1" t="s">
        <v>3</v>
      </c>
      <c r="E185" s="11">
        <v>343</v>
      </c>
      <c r="F185" s="3">
        <v>1.68</v>
      </c>
      <c r="G185" s="11">
        <f>Tabla1[[#This Row],[Stock en unidades]]*Tabla1[[#This Row],[Costo unitario]]</f>
        <v>576.24</v>
      </c>
      <c r="H185" s="1">
        <v>2024</v>
      </c>
      <c r="I185" s="1" t="s">
        <v>308</v>
      </c>
      <c r="J185" s="1">
        <v>76</v>
      </c>
      <c r="K185" s="3">
        <v>225.99359999999996</v>
      </c>
      <c r="L185" s="12">
        <f>Tabla1[[#This Row],[Venta prom 12 meses en UN]]*Tabla1[[#This Row],[Costo unitario]]</f>
        <v>127.67999999999999</v>
      </c>
      <c r="M185" s="30">
        <f>IFERROR(Tabla1[[#This Row],[Stock en unidades]]/Tabla1[[#This Row],[Venta prom 12 meses en UN]],0)</f>
        <v>4.5131578947368425</v>
      </c>
      <c r="N185" s="12">
        <f>IFERROR(12/Tabla1[[#This Row],[Meses de stock]],0)</f>
        <v>2.658892128279883</v>
      </c>
      <c r="O185" s="5" t="str">
        <f>VLOOKUP(Tabla1[[#This Row],[Código del producto]],'ABC Ventas'!$A:$E,5,0)</f>
        <v>C</v>
      </c>
      <c r="P185" s="5" t="str">
        <f>VLOOKUP(Tabla1[[#This Row],[Código del producto]],'ABC Stock'!$A:$E,5,0)</f>
        <v>C</v>
      </c>
      <c r="Q18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6" spans="1:17" s="1" customFormat="1" x14ac:dyDescent="0.2">
      <c r="A186" s="1">
        <v>1157</v>
      </c>
      <c r="B186" s="1" t="s">
        <v>83</v>
      </c>
      <c r="C186" s="1" t="s">
        <v>8</v>
      </c>
      <c r="D186" s="1" t="s">
        <v>3</v>
      </c>
      <c r="E186" s="11">
        <v>124</v>
      </c>
      <c r="F186" s="3">
        <v>76</v>
      </c>
      <c r="G186" s="11">
        <f>Tabla1[[#This Row],[Stock en unidades]]*Tabla1[[#This Row],[Costo unitario]]</f>
        <v>9424</v>
      </c>
      <c r="H186" s="1">
        <v>2024</v>
      </c>
      <c r="I186" s="1" t="s">
        <v>308</v>
      </c>
      <c r="J186" s="1">
        <v>845</v>
      </c>
      <c r="K186" s="3">
        <v>116238.2</v>
      </c>
      <c r="L186" s="12">
        <f>Tabla1[[#This Row],[Venta prom 12 meses en UN]]*Tabla1[[#This Row],[Costo unitario]]</f>
        <v>64220</v>
      </c>
      <c r="M186" s="30">
        <f>IFERROR(Tabla1[[#This Row],[Stock en unidades]]/Tabla1[[#This Row],[Venta prom 12 meses en UN]],0)</f>
        <v>0.1467455621301775</v>
      </c>
      <c r="N186" s="12">
        <f>IFERROR(12/Tabla1[[#This Row],[Meses de stock]],0)</f>
        <v>81.774193548387103</v>
      </c>
      <c r="O186" s="5" t="str">
        <f>VLOOKUP(Tabla1[[#This Row],[Código del producto]],'ABC Ventas'!$A:$E,5,0)</f>
        <v>A</v>
      </c>
      <c r="P186" s="5" t="str">
        <f>VLOOKUP(Tabla1[[#This Row],[Código del producto]],'ABC Stock'!$A:$E,5,0)</f>
        <v>A</v>
      </c>
      <c r="Q1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7" spans="1:17" s="1" customFormat="1" x14ac:dyDescent="0.2">
      <c r="A187" s="1">
        <v>1157</v>
      </c>
      <c r="B187" s="1" t="s">
        <v>83</v>
      </c>
      <c r="C187" s="1" t="s">
        <v>8</v>
      </c>
      <c r="D187" s="1" t="s">
        <v>3</v>
      </c>
      <c r="E187" s="11">
        <v>198</v>
      </c>
      <c r="F187" s="3">
        <v>56</v>
      </c>
      <c r="G187" s="11">
        <f>Tabla1[[#This Row],[Stock en unidades]]*Tabla1[[#This Row],[Costo unitario]]</f>
        <v>11088</v>
      </c>
      <c r="H187" s="1">
        <v>2024</v>
      </c>
      <c r="I187" s="1" t="s">
        <v>308</v>
      </c>
      <c r="J187" s="1">
        <v>951</v>
      </c>
      <c r="K187" s="3">
        <v>93198</v>
      </c>
      <c r="L187" s="12">
        <f>Tabla1[[#This Row],[Venta prom 12 meses en UN]]*Tabla1[[#This Row],[Costo unitario]]</f>
        <v>53256</v>
      </c>
      <c r="M187" s="30">
        <f>IFERROR(Tabla1[[#This Row],[Stock en unidades]]/Tabla1[[#This Row],[Venta prom 12 meses en UN]],0)</f>
        <v>0.20820189274447951</v>
      </c>
      <c r="N187" s="12">
        <f>IFERROR(12/Tabla1[[#This Row],[Meses de stock]],0)</f>
        <v>57.636363636363633</v>
      </c>
      <c r="O187" s="5" t="str">
        <f>VLOOKUP(Tabla1[[#This Row],[Código del producto]],'ABC Ventas'!$A:$E,5,0)</f>
        <v>A</v>
      </c>
      <c r="P187" s="5" t="str">
        <f>VLOOKUP(Tabla1[[#This Row],[Código del producto]],'ABC Stock'!$A:$E,5,0)</f>
        <v>A</v>
      </c>
      <c r="Q1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8" spans="1:17" s="1" customFormat="1" x14ac:dyDescent="0.2">
      <c r="A188" s="1">
        <v>1168</v>
      </c>
      <c r="B188" s="1" t="s">
        <v>402</v>
      </c>
      <c r="C188" s="1" t="s">
        <v>8</v>
      </c>
      <c r="D188" s="1" t="s">
        <v>3</v>
      </c>
      <c r="E188" s="11">
        <v>1333</v>
      </c>
      <c r="F188" s="3">
        <v>38</v>
      </c>
      <c r="G188" s="11">
        <f>Tabla1[[#This Row],[Stock en unidades]]*Tabla1[[#This Row],[Costo unitario]]</f>
        <v>50654</v>
      </c>
      <c r="H188" s="1">
        <v>2024</v>
      </c>
      <c r="I188" s="1" t="s">
        <v>308</v>
      </c>
      <c r="J188" s="1">
        <v>597</v>
      </c>
      <c r="K188" s="3">
        <v>29945.52</v>
      </c>
      <c r="L188" s="12">
        <f>Tabla1[[#This Row],[Venta prom 12 meses en UN]]*Tabla1[[#This Row],[Costo unitario]]</f>
        <v>22686</v>
      </c>
      <c r="M188" s="30">
        <f>IFERROR(Tabla1[[#This Row],[Stock en unidades]]/Tabla1[[#This Row],[Venta prom 12 meses en UN]],0)</f>
        <v>2.2328308207705194</v>
      </c>
      <c r="N188" s="12">
        <f>IFERROR(12/Tabla1[[#This Row],[Meses de stock]],0)</f>
        <v>5.3743435858964741</v>
      </c>
      <c r="O188" s="5" t="str">
        <f>VLOOKUP(Tabla1[[#This Row],[Código del producto]],'ABC Ventas'!$A:$E,5,0)</f>
        <v>A</v>
      </c>
      <c r="P188" s="5" t="str">
        <f>VLOOKUP(Tabla1[[#This Row],[Código del producto]],'ABC Stock'!$A:$E,5,0)</f>
        <v>A</v>
      </c>
      <c r="Q1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9" spans="1:17" s="1" customFormat="1" x14ac:dyDescent="0.2">
      <c r="A189" s="1">
        <v>1169</v>
      </c>
      <c r="B189" s="1" t="s">
        <v>403</v>
      </c>
      <c r="C189" s="1" t="s">
        <v>8</v>
      </c>
      <c r="D189" s="1" t="s">
        <v>3</v>
      </c>
      <c r="E189" s="11">
        <v>36</v>
      </c>
      <c r="F189" s="3">
        <v>4.17</v>
      </c>
      <c r="G189" s="11">
        <f>Tabla1[[#This Row],[Stock en unidades]]*Tabla1[[#This Row],[Costo unitario]]</f>
        <v>150.12</v>
      </c>
      <c r="H189" s="1">
        <v>2024</v>
      </c>
      <c r="I189" s="1" t="s">
        <v>308</v>
      </c>
      <c r="J189" s="1">
        <v>76</v>
      </c>
      <c r="K189" s="3">
        <v>408.82679999999999</v>
      </c>
      <c r="L189" s="12">
        <f>Tabla1[[#This Row],[Venta prom 12 meses en UN]]*Tabla1[[#This Row],[Costo unitario]]</f>
        <v>316.92</v>
      </c>
      <c r="M189" s="30">
        <f>IFERROR(Tabla1[[#This Row],[Stock en unidades]]/Tabla1[[#This Row],[Venta prom 12 meses en UN]],0)</f>
        <v>0.47368421052631576</v>
      </c>
      <c r="N189" s="12">
        <f>IFERROR(12/Tabla1[[#This Row],[Meses de stock]],0)</f>
        <v>25.333333333333336</v>
      </c>
      <c r="O189" s="5" t="str">
        <f>VLOOKUP(Tabla1[[#This Row],[Código del producto]],'ABC Ventas'!$A:$E,5,0)</f>
        <v>C</v>
      </c>
      <c r="P189" s="5" t="str">
        <f>VLOOKUP(Tabla1[[#This Row],[Código del producto]],'ABC Stock'!$A:$E,5,0)</f>
        <v>C</v>
      </c>
      <c r="Q1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" spans="1:17" s="1" customFormat="1" x14ac:dyDescent="0.2">
      <c r="A190" s="1">
        <v>1179</v>
      </c>
      <c r="B190" s="1" t="s">
        <v>408</v>
      </c>
      <c r="C190" s="1" t="s">
        <v>8</v>
      </c>
      <c r="D190" s="1" t="s">
        <v>3</v>
      </c>
      <c r="E190" s="11">
        <v>501</v>
      </c>
      <c r="F190" s="3">
        <v>5.73</v>
      </c>
      <c r="G190" s="11">
        <f>Tabla1[[#This Row],[Stock en unidades]]*Tabla1[[#This Row],[Costo unitario]]</f>
        <v>2870.73</v>
      </c>
      <c r="H190" s="1">
        <v>2024</v>
      </c>
      <c r="I190" s="1" t="s">
        <v>308</v>
      </c>
      <c r="J190" s="1">
        <v>45.5</v>
      </c>
      <c r="K190" s="3">
        <v>435.39405000000005</v>
      </c>
      <c r="L190" s="12">
        <f>Tabla1[[#This Row],[Venta prom 12 meses en UN]]*Tabla1[[#This Row],[Costo unitario]]</f>
        <v>260.71500000000003</v>
      </c>
      <c r="M190" s="30">
        <f>IFERROR(Tabla1[[#This Row],[Stock en unidades]]/Tabla1[[#This Row],[Venta prom 12 meses en UN]],0)</f>
        <v>11.010989010989011</v>
      </c>
      <c r="N190" s="12">
        <f>IFERROR(12/Tabla1[[#This Row],[Meses de stock]],0)</f>
        <v>1.0898203592814371</v>
      </c>
      <c r="O190" s="5" t="str">
        <f>VLOOKUP(Tabla1[[#This Row],[Código del producto]],'ABC Ventas'!$A:$E,5,0)</f>
        <v>C</v>
      </c>
      <c r="P190" s="5" t="str">
        <f>VLOOKUP(Tabla1[[#This Row],[Código del producto]],'ABC Stock'!$A:$E,5,0)</f>
        <v>C</v>
      </c>
      <c r="Q19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1" spans="1:17" s="1" customFormat="1" x14ac:dyDescent="0.2">
      <c r="A191" s="1">
        <v>1184</v>
      </c>
      <c r="B191" s="1" t="s">
        <v>283</v>
      </c>
      <c r="C191" s="1" t="s">
        <v>8</v>
      </c>
      <c r="D191" s="1" t="s">
        <v>3</v>
      </c>
      <c r="E191" s="11">
        <v>962</v>
      </c>
      <c r="F191" s="3">
        <v>2.75</v>
      </c>
      <c r="G191" s="11">
        <f>Tabla1[[#This Row],[Stock en unidades]]*Tabla1[[#This Row],[Costo unitario]]</f>
        <v>2645.5</v>
      </c>
      <c r="H191" s="1">
        <v>2024</v>
      </c>
      <c r="I191" s="1" t="s">
        <v>308</v>
      </c>
      <c r="J191" s="1">
        <v>80.099999999999994</v>
      </c>
      <c r="K191" s="3">
        <v>385.48124999999993</v>
      </c>
      <c r="L191" s="12">
        <f>Tabla1[[#This Row],[Venta prom 12 meses en UN]]*Tabla1[[#This Row],[Costo unitario]]</f>
        <v>220.27499999999998</v>
      </c>
      <c r="M191" s="30">
        <f>IFERROR(Tabla1[[#This Row],[Stock en unidades]]/Tabla1[[#This Row],[Venta prom 12 meses en UN]],0)</f>
        <v>12.009987515605493</v>
      </c>
      <c r="N191" s="12">
        <f>IFERROR(12/Tabla1[[#This Row],[Meses de stock]],0)</f>
        <v>0.99916839916839917</v>
      </c>
      <c r="O191" s="5" t="str">
        <f>VLOOKUP(Tabla1[[#This Row],[Código del producto]],'ABC Ventas'!$A:$E,5,0)</f>
        <v>C</v>
      </c>
      <c r="P191" s="5" t="str">
        <f>VLOOKUP(Tabla1[[#This Row],[Código del producto]],'ABC Stock'!$A:$E,5,0)</f>
        <v>B</v>
      </c>
      <c r="Q1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2" spans="1:17" s="1" customFormat="1" x14ac:dyDescent="0.2">
      <c r="A192" s="1">
        <v>1186</v>
      </c>
      <c r="B192" s="1" t="s">
        <v>411</v>
      </c>
      <c r="C192" s="1" t="s">
        <v>8</v>
      </c>
      <c r="D192" s="1" t="s">
        <v>3</v>
      </c>
      <c r="E192" s="11">
        <v>735</v>
      </c>
      <c r="F192" s="3">
        <v>4.4400000000000004</v>
      </c>
      <c r="G192" s="11">
        <f>Tabla1[[#This Row],[Stock en unidades]]*Tabla1[[#This Row],[Costo unitario]]</f>
        <v>3263.4</v>
      </c>
      <c r="H192" s="1">
        <v>2024</v>
      </c>
      <c r="I192" s="1" t="s">
        <v>308</v>
      </c>
      <c r="J192" s="1">
        <v>66.8</v>
      </c>
      <c r="K192" s="3">
        <v>435.99024000000003</v>
      </c>
      <c r="L192" s="12">
        <f>Tabla1[[#This Row],[Venta prom 12 meses en UN]]*Tabla1[[#This Row],[Costo unitario]]</f>
        <v>296.59200000000004</v>
      </c>
      <c r="M192" s="30">
        <f>IFERROR(Tabla1[[#This Row],[Stock en unidades]]/Tabla1[[#This Row],[Venta prom 12 meses en UN]],0)</f>
        <v>11.002994011976048</v>
      </c>
      <c r="N192" s="12">
        <f>IFERROR(12/Tabla1[[#This Row],[Meses de stock]],0)</f>
        <v>1.0906122448979592</v>
      </c>
      <c r="O192" s="5" t="str">
        <f>VLOOKUP(Tabla1[[#This Row],[Código del producto]],'ABC Ventas'!$A:$E,5,0)</f>
        <v>C</v>
      </c>
      <c r="P192" s="5" t="str">
        <f>VLOOKUP(Tabla1[[#This Row],[Código del producto]],'ABC Stock'!$A:$E,5,0)</f>
        <v>C</v>
      </c>
      <c r="Q1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3" spans="1:17" s="1" customFormat="1" x14ac:dyDescent="0.2">
      <c r="A193" s="1">
        <v>1186</v>
      </c>
      <c r="B193" s="1" t="s">
        <v>411</v>
      </c>
      <c r="C193" s="1" t="s">
        <v>8</v>
      </c>
      <c r="D193" s="1" t="s">
        <v>3</v>
      </c>
      <c r="E193" s="11">
        <v>142</v>
      </c>
      <c r="F193" s="3">
        <v>3.55</v>
      </c>
      <c r="G193" s="11">
        <f>Tabla1[[#This Row],[Stock en unidades]]*Tabla1[[#This Row],[Costo unitario]]</f>
        <v>504.09999999999997</v>
      </c>
      <c r="H193" s="1">
        <v>2024</v>
      </c>
      <c r="I193" s="1" t="s">
        <v>308</v>
      </c>
      <c r="J193" s="1">
        <v>70.599999999999994</v>
      </c>
      <c r="K193" s="3">
        <v>348.37569999999994</v>
      </c>
      <c r="L193" s="12">
        <f>Tabla1[[#This Row],[Venta prom 12 meses en UN]]*Tabla1[[#This Row],[Costo unitario]]</f>
        <v>250.62999999999997</v>
      </c>
      <c r="M193" s="30">
        <f>IFERROR(Tabla1[[#This Row],[Stock en unidades]]/Tabla1[[#This Row],[Venta prom 12 meses en UN]],0)</f>
        <v>2.011331444759207</v>
      </c>
      <c r="N193" s="12">
        <f>IFERROR(12/Tabla1[[#This Row],[Meses de stock]],0)</f>
        <v>5.9661971830985907</v>
      </c>
      <c r="O193" s="5" t="str">
        <f>VLOOKUP(Tabla1[[#This Row],[Código del producto]],'ABC Ventas'!$A:$E,5,0)</f>
        <v>C</v>
      </c>
      <c r="P193" s="5" t="str">
        <f>VLOOKUP(Tabla1[[#This Row],[Código del producto]],'ABC Stock'!$A:$E,5,0)</f>
        <v>C</v>
      </c>
      <c r="Q1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4" spans="1:17" s="1" customFormat="1" x14ac:dyDescent="0.2">
      <c r="A194" s="1">
        <v>1191</v>
      </c>
      <c r="B194" s="1" t="s">
        <v>413</v>
      </c>
      <c r="C194" s="1" t="s">
        <v>8</v>
      </c>
      <c r="D194" s="1" t="s">
        <v>3</v>
      </c>
      <c r="E194" s="11">
        <v>0</v>
      </c>
      <c r="F194" s="3">
        <v>1.56</v>
      </c>
      <c r="G194" s="11">
        <f>Tabla1[[#This Row],[Stock en unidades]]*Tabla1[[#This Row],[Costo unitario]]</f>
        <v>0</v>
      </c>
      <c r="H194" s="1">
        <v>2024</v>
      </c>
      <c r="I194" s="1" t="s">
        <v>308</v>
      </c>
      <c r="J194" s="1">
        <v>84</v>
      </c>
      <c r="K194" s="3">
        <v>184.7664</v>
      </c>
      <c r="L194" s="12">
        <f>Tabla1[[#This Row],[Venta prom 12 meses en UN]]*Tabla1[[#This Row],[Costo unitario]]</f>
        <v>131.04</v>
      </c>
      <c r="M194" s="30">
        <f>IFERROR(Tabla1[[#This Row],[Stock en unidades]]/Tabla1[[#This Row],[Venta prom 12 meses en UN]],0)</f>
        <v>0</v>
      </c>
      <c r="N194" s="12">
        <f>IFERROR(12/Tabla1[[#This Row],[Meses de stock]],0)</f>
        <v>0</v>
      </c>
      <c r="O194" s="5" t="str">
        <f>VLOOKUP(Tabla1[[#This Row],[Código del producto]],'ABC Ventas'!$A:$E,5,0)</f>
        <v>C</v>
      </c>
      <c r="P194" s="5" t="str">
        <f>VLOOKUP(Tabla1[[#This Row],[Código del producto]],'ABC Stock'!$A:$E,5,0)</f>
        <v>B</v>
      </c>
      <c r="Q1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5" spans="1:17" s="1" customFormat="1" x14ac:dyDescent="0.2">
      <c r="A195" s="1">
        <v>1195</v>
      </c>
      <c r="B195" s="1" t="s">
        <v>415</v>
      </c>
      <c r="C195" s="1" t="s">
        <v>8</v>
      </c>
      <c r="D195" s="1" t="s">
        <v>3</v>
      </c>
      <c r="E195" s="11">
        <v>352</v>
      </c>
      <c r="F195" s="3">
        <v>1.98</v>
      </c>
      <c r="G195" s="11">
        <f>Tabla1[[#This Row],[Stock en unidades]]*Tabla1[[#This Row],[Costo unitario]]</f>
        <v>696.96</v>
      </c>
      <c r="H195" s="1">
        <v>2024</v>
      </c>
      <c r="I195" s="1" t="s">
        <v>308</v>
      </c>
      <c r="J195" s="1">
        <v>90</v>
      </c>
      <c r="K195" s="3">
        <v>313.63199999999995</v>
      </c>
      <c r="L195" s="12">
        <f>Tabla1[[#This Row],[Venta prom 12 meses en UN]]*Tabla1[[#This Row],[Costo unitario]]</f>
        <v>178.2</v>
      </c>
      <c r="M195" s="30">
        <f>IFERROR(Tabla1[[#This Row],[Stock en unidades]]/Tabla1[[#This Row],[Venta prom 12 meses en UN]],0)</f>
        <v>3.911111111111111</v>
      </c>
      <c r="N195" s="12">
        <f>IFERROR(12/Tabla1[[#This Row],[Meses de stock]],0)</f>
        <v>3.0681818181818183</v>
      </c>
      <c r="O195" s="5" t="str">
        <f>VLOOKUP(Tabla1[[#This Row],[Código del producto]],'ABC Ventas'!$A:$E,5,0)</f>
        <v>C</v>
      </c>
      <c r="P195" s="5" t="str">
        <f>VLOOKUP(Tabla1[[#This Row],[Código del producto]],'ABC Stock'!$A:$E,5,0)</f>
        <v>C</v>
      </c>
      <c r="Q19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6" spans="1:17" s="1" customFormat="1" x14ac:dyDescent="0.2">
      <c r="A196" s="1">
        <v>1212</v>
      </c>
      <c r="B196" s="1" t="s">
        <v>426</v>
      </c>
      <c r="C196" s="1" t="s">
        <v>8</v>
      </c>
      <c r="D196" s="1" t="s">
        <v>3</v>
      </c>
      <c r="E196" s="11">
        <v>10</v>
      </c>
      <c r="F196" s="3">
        <v>7.92</v>
      </c>
      <c r="G196" s="11">
        <f>Tabla1[[#This Row],[Stock en unidades]]*Tabla1[[#This Row],[Costo unitario]]</f>
        <v>79.2</v>
      </c>
      <c r="H196" s="1">
        <v>2024</v>
      </c>
      <c r="I196" s="1" t="s">
        <v>308</v>
      </c>
      <c r="J196" s="1">
        <v>100</v>
      </c>
      <c r="K196" s="3">
        <v>1180.08</v>
      </c>
      <c r="L196" s="12">
        <f>Tabla1[[#This Row],[Venta prom 12 meses en UN]]*Tabla1[[#This Row],[Costo unitario]]</f>
        <v>792</v>
      </c>
      <c r="M196" s="30">
        <f>IFERROR(Tabla1[[#This Row],[Stock en unidades]]/Tabla1[[#This Row],[Venta prom 12 meses en UN]],0)</f>
        <v>0.1</v>
      </c>
      <c r="N196" s="12">
        <f>IFERROR(12/Tabla1[[#This Row],[Meses de stock]],0)</f>
        <v>120</v>
      </c>
      <c r="O196" s="5" t="str">
        <f>VLOOKUP(Tabla1[[#This Row],[Código del producto]],'ABC Ventas'!$A:$E,5,0)</f>
        <v>C</v>
      </c>
      <c r="P196" s="5" t="str">
        <f>VLOOKUP(Tabla1[[#This Row],[Código del producto]],'ABC Stock'!$A:$E,5,0)</f>
        <v>B</v>
      </c>
      <c r="Q1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" spans="1:17" s="1" customFormat="1" x14ac:dyDescent="0.2">
      <c r="A197" s="1">
        <v>1214</v>
      </c>
      <c r="B197" s="1" t="s">
        <v>427</v>
      </c>
      <c r="C197" s="1" t="s">
        <v>8</v>
      </c>
      <c r="D197" s="1" t="s">
        <v>3</v>
      </c>
      <c r="E197" s="11">
        <v>280</v>
      </c>
      <c r="F197" s="3">
        <v>4.49</v>
      </c>
      <c r="G197" s="11">
        <f>Tabla1[[#This Row],[Stock en unidades]]*Tabla1[[#This Row],[Costo unitario]]</f>
        <v>1257.2</v>
      </c>
      <c r="H197" s="1">
        <v>2024</v>
      </c>
      <c r="I197" s="1" t="s">
        <v>308</v>
      </c>
      <c r="J197" s="1">
        <v>55.9</v>
      </c>
      <c r="K197" s="3">
        <v>356.40722</v>
      </c>
      <c r="L197" s="12">
        <f>Tabla1[[#This Row],[Venta prom 12 meses en UN]]*Tabla1[[#This Row],[Costo unitario]]</f>
        <v>250.99100000000001</v>
      </c>
      <c r="M197" s="30">
        <f>IFERROR(Tabla1[[#This Row],[Stock en unidades]]/Tabla1[[#This Row],[Venta prom 12 meses en UN]],0)</f>
        <v>5.0089445438282647</v>
      </c>
      <c r="N197" s="12">
        <f>IFERROR(12/Tabla1[[#This Row],[Meses de stock]],0)</f>
        <v>2.3957142857142859</v>
      </c>
      <c r="O197" s="5" t="str">
        <f>VLOOKUP(Tabla1[[#This Row],[Código del producto]],'ABC Ventas'!$A:$E,5,0)</f>
        <v>C</v>
      </c>
      <c r="P197" s="5" t="str">
        <f>VLOOKUP(Tabla1[[#This Row],[Código del producto]],'ABC Stock'!$A:$E,5,0)</f>
        <v>C</v>
      </c>
      <c r="Q19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8" spans="1:17" s="1" customFormat="1" x14ac:dyDescent="0.2">
      <c r="A198" s="1">
        <v>1215</v>
      </c>
      <c r="B198" s="1" t="s">
        <v>428</v>
      </c>
      <c r="C198" s="1" t="s">
        <v>8</v>
      </c>
      <c r="D198" s="1" t="s">
        <v>3</v>
      </c>
      <c r="E198" s="11">
        <v>728</v>
      </c>
      <c r="F198" s="3">
        <v>5.29</v>
      </c>
      <c r="G198" s="11">
        <f>Tabla1[[#This Row],[Stock en unidades]]*Tabla1[[#This Row],[Costo unitario]]</f>
        <v>3851.12</v>
      </c>
      <c r="H198" s="1">
        <v>2024</v>
      </c>
      <c r="I198" s="1" t="s">
        <v>308</v>
      </c>
      <c r="J198" s="1">
        <v>40.4</v>
      </c>
      <c r="K198" s="3">
        <v>309.88819999999998</v>
      </c>
      <c r="L198" s="12">
        <f>Tabla1[[#This Row],[Venta prom 12 meses en UN]]*Tabla1[[#This Row],[Costo unitario]]</f>
        <v>213.71599999999998</v>
      </c>
      <c r="M198" s="30">
        <f>IFERROR(Tabla1[[#This Row],[Stock en unidades]]/Tabla1[[#This Row],[Venta prom 12 meses en UN]],0)</f>
        <v>18.019801980198022</v>
      </c>
      <c r="N198" s="12">
        <f>IFERROR(12/Tabla1[[#This Row],[Meses de stock]],0)</f>
        <v>0.6659340659340659</v>
      </c>
      <c r="O198" s="5" t="str">
        <f>VLOOKUP(Tabla1[[#This Row],[Código del producto]],'ABC Ventas'!$A:$E,5,0)</f>
        <v>C</v>
      </c>
      <c r="P198" s="5" t="str">
        <f>VLOOKUP(Tabla1[[#This Row],[Código del producto]],'ABC Stock'!$A:$E,5,0)</f>
        <v>B</v>
      </c>
      <c r="Q1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9" spans="1:17" s="1" customFormat="1" x14ac:dyDescent="0.2">
      <c r="A199" s="1">
        <v>1217</v>
      </c>
      <c r="B199" s="1" t="s">
        <v>154</v>
      </c>
      <c r="C199" s="1" t="s">
        <v>8</v>
      </c>
      <c r="D199" s="1" t="s">
        <v>3</v>
      </c>
      <c r="E199" s="11">
        <v>340</v>
      </c>
      <c r="F199" s="3">
        <v>5.09</v>
      </c>
      <c r="G199" s="11">
        <f>Tabla1[[#This Row],[Stock en unidades]]*Tabla1[[#This Row],[Costo unitario]]</f>
        <v>1730.6</v>
      </c>
      <c r="H199" s="1">
        <v>2024</v>
      </c>
      <c r="I199" s="1" t="s">
        <v>308</v>
      </c>
      <c r="J199" s="1">
        <v>84.9</v>
      </c>
      <c r="K199" s="3">
        <v>782.17521000000011</v>
      </c>
      <c r="L199" s="12">
        <f>Tabla1[[#This Row],[Venta prom 12 meses en UN]]*Tabla1[[#This Row],[Costo unitario]]</f>
        <v>432.14100000000002</v>
      </c>
      <c r="M199" s="30">
        <f>IFERROR(Tabla1[[#This Row],[Stock en unidades]]/Tabla1[[#This Row],[Venta prom 12 meses en UN]],0)</f>
        <v>4.0047114252061249</v>
      </c>
      <c r="N199" s="12">
        <f>IFERROR(12/Tabla1[[#This Row],[Meses de stock]],0)</f>
        <v>2.9964705882352942</v>
      </c>
      <c r="O199" s="5" t="str">
        <f>VLOOKUP(Tabla1[[#This Row],[Código del producto]],'ABC Ventas'!$A:$E,5,0)</f>
        <v>C</v>
      </c>
      <c r="P199" s="5" t="str">
        <f>VLOOKUP(Tabla1[[#This Row],[Código del producto]],'ABC Stock'!$A:$E,5,0)</f>
        <v>C</v>
      </c>
      <c r="Q19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0" spans="1:17" s="1" customFormat="1" x14ac:dyDescent="0.2">
      <c r="A200" s="1">
        <v>1217</v>
      </c>
      <c r="B200" s="1" t="s">
        <v>154</v>
      </c>
      <c r="C200" s="1" t="s">
        <v>8</v>
      </c>
      <c r="D200" s="1" t="s">
        <v>3</v>
      </c>
      <c r="E200" s="11">
        <v>118</v>
      </c>
      <c r="F200" s="3">
        <v>2.2000000000000002</v>
      </c>
      <c r="G200" s="11">
        <f>Tabla1[[#This Row],[Stock en unidades]]*Tabla1[[#This Row],[Costo unitario]]</f>
        <v>259.60000000000002</v>
      </c>
      <c r="H200" s="1">
        <v>2024</v>
      </c>
      <c r="I200" s="1" t="s">
        <v>308</v>
      </c>
      <c r="J200" s="1">
        <v>125</v>
      </c>
      <c r="K200" s="3">
        <v>470.25</v>
      </c>
      <c r="L200" s="12">
        <f>Tabla1[[#This Row],[Venta prom 12 meses en UN]]*Tabla1[[#This Row],[Costo unitario]]</f>
        <v>275</v>
      </c>
      <c r="M200" s="30">
        <f>IFERROR(Tabla1[[#This Row],[Stock en unidades]]/Tabla1[[#This Row],[Venta prom 12 meses en UN]],0)</f>
        <v>0.94399999999999995</v>
      </c>
      <c r="N200" s="12">
        <f>IFERROR(12/Tabla1[[#This Row],[Meses de stock]],0)</f>
        <v>12.711864406779661</v>
      </c>
      <c r="O200" s="5" t="str">
        <f>VLOOKUP(Tabla1[[#This Row],[Código del producto]],'ABC Ventas'!$A:$E,5,0)</f>
        <v>C</v>
      </c>
      <c r="P200" s="5" t="str">
        <f>VLOOKUP(Tabla1[[#This Row],[Código del producto]],'ABC Stock'!$A:$E,5,0)</f>
        <v>C</v>
      </c>
      <c r="Q2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" spans="1:17" s="1" customFormat="1" x14ac:dyDescent="0.2">
      <c r="A201" s="1">
        <v>1218</v>
      </c>
      <c r="B201" s="1" t="s">
        <v>263</v>
      </c>
      <c r="C201" s="1" t="s">
        <v>8</v>
      </c>
      <c r="D201" s="1" t="s">
        <v>3</v>
      </c>
      <c r="E201" s="11">
        <v>42</v>
      </c>
      <c r="F201" s="3">
        <v>1.87</v>
      </c>
      <c r="G201" s="11">
        <f>Tabla1[[#This Row],[Stock en unidades]]*Tabla1[[#This Row],[Costo unitario]]</f>
        <v>78.540000000000006</v>
      </c>
      <c r="H201" s="1">
        <v>2024</v>
      </c>
      <c r="I201" s="1" t="s">
        <v>308</v>
      </c>
      <c r="J201" s="1">
        <v>128</v>
      </c>
      <c r="K201" s="3">
        <v>426.06080000000003</v>
      </c>
      <c r="L201" s="12">
        <f>Tabla1[[#This Row],[Venta prom 12 meses en UN]]*Tabla1[[#This Row],[Costo unitario]]</f>
        <v>239.36</v>
      </c>
      <c r="M201" s="30">
        <f>IFERROR(Tabla1[[#This Row],[Stock en unidades]]/Tabla1[[#This Row],[Venta prom 12 meses en UN]],0)</f>
        <v>0.328125</v>
      </c>
      <c r="N201" s="12">
        <f>IFERROR(12/Tabla1[[#This Row],[Meses de stock]],0)</f>
        <v>36.571428571428569</v>
      </c>
      <c r="O201" s="5" t="str">
        <f>VLOOKUP(Tabla1[[#This Row],[Código del producto]],'ABC Ventas'!$A:$E,5,0)</f>
        <v>C</v>
      </c>
      <c r="P201" s="5" t="str">
        <f>VLOOKUP(Tabla1[[#This Row],[Código del producto]],'ABC Stock'!$A:$E,5,0)</f>
        <v>B</v>
      </c>
      <c r="Q2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" spans="1:17" s="1" customFormat="1" x14ac:dyDescent="0.2">
      <c r="A202" s="1">
        <v>1223</v>
      </c>
      <c r="B202" s="1" t="s">
        <v>433</v>
      </c>
      <c r="C202" s="1" t="s">
        <v>8</v>
      </c>
      <c r="D202" s="1" t="s">
        <v>3</v>
      </c>
      <c r="E202" s="11">
        <v>0</v>
      </c>
      <c r="F202" s="3">
        <v>1.83</v>
      </c>
      <c r="G202" s="11">
        <f>Tabla1[[#This Row],[Stock en unidades]]*Tabla1[[#This Row],[Costo unitario]]</f>
        <v>0</v>
      </c>
      <c r="H202" s="1">
        <v>2024</v>
      </c>
      <c r="I202" s="1" t="s">
        <v>308</v>
      </c>
      <c r="J202" s="1">
        <v>66</v>
      </c>
      <c r="K202" s="3">
        <v>167.88420000000002</v>
      </c>
      <c r="L202" s="12">
        <f>Tabla1[[#This Row],[Venta prom 12 meses en UN]]*Tabla1[[#This Row],[Costo unitario]]</f>
        <v>120.78</v>
      </c>
      <c r="M202" s="30">
        <f>IFERROR(Tabla1[[#This Row],[Stock en unidades]]/Tabla1[[#This Row],[Venta prom 12 meses en UN]],0)</f>
        <v>0</v>
      </c>
      <c r="N202" s="12">
        <f>IFERROR(12/Tabla1[[#This Row],[Meses de stock]],0)</f>
        <v>0</v>
      </c>
      <c r="O202" s="5" t="str">
        <f>VLOOKUP(Tabla1[[#This Row],[Código del producto]],'ABC Ventas'!$A:$E,5,0)</f>
        <v>C</v>
      </c>
      <c r="P202" s="5" t="str">
        <f>VLOOKUP(Tabla1[[#This Row],[Código del producto]],'ABC Stock'!$A:$E,5,0)</f>
        <v>B</v>
      </c>
      <c r="Q2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" spans="1:17" s="1" customFormat="1" x14ac:dyDescent="0.2">
      <c r="A203" s="1">
        <v>1234</v>
      </c>
      <c r="B203" s="1" t="s">
        <v>442</v>
      </c>
      <c r="C203" s="1" t="s">
        <v>8</v>
      </c>
      <c r="D203" s="1" t="s">
        <v>3</v>
      </c>
      <c r="E203" s="11">
        <v>268</v>
      </c>
      <c r="F203" s="3">
        <v>64</v>
      </c>
      <c r="G203" s="11">
        <f>Tabla1[[#This Row],[Stock en unidades]]*Tabla1[[#This Row],[Costo unitario]]</f>
        <v>17152</v>
      </c>
      <c r="H203" s="1">
        <v>2024</v>
      </c>
      <c r="I203" s="1" t="s">
        <v>308</v>
      </c>
      <c r="J203" s="1">
        <v>624</v>
      </c>
      <c r="K203" s="3">
        <v>64296.959999999999</v>
      </c>
      <c r="L203" s="12">
        <f>Tabla1[[#This Row],[Venta prom 12 meses en UN]]*Tabla1[[#This Row],[Costo unitario]]</f>
        <v>39936</v>
      </c>
      <c r="M203" s="30">
        <f>IFERROR(Tabla1[[#This Row],[Stock en unidades]]/Tabla1[[#This Row],[Venta prom 12 meses en UN]],0)</f>
        <v>0.42948717948717946</v>
      </c>
      <c r="N203" s="12">
        <f>IFERROR(12/Tabla1[[#This Row],[Meses de stock]],0)</f>
        <v>27.940298507462689</v>
      </c>
      <c r="O203" s="5" t="str">
        <f>VLOOKUP(Tabla1[[#This Row],[Código del producto]],'ABC Ventas'!$A:$E,5,0)</f>
        <v>A</v>
      </c>
      <c r="P203" s="5" t="str">
        <f>VLOOKUP(Tabla1[[#This Row],[Código del producto]],'ABC Stock'!$A:$E,5,0)</f>
        <v>A</v>
      </c>
      <c r="Q2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" spans="1:17" s="1" customFormat="1" x14ac:dyDescent="0.2">
      <c r="A204" s="1">
        <v>1237</v>
      </c>
      <c r="B204" s="1" t="s">
        <v>47</v>
      </c>
      <c r="C204" s="1" t="s">
        <v>8</v>
      </c>
      <c r="D204" s="1" t="s">
        <v>3</v>
      </c>
      <c r="E204" s="11">
        <v>137</v>
      </c>
      <c r="F204" s="3">
        <v>6.96</v>
      </c>
      <c r="G204" s="11">
        <f>Tabla1[[#This Row],[Stock en unidades]]*Tabla1[[#This Row],[Costo unitario]]</f>
        <v>953.52</v>
      </c>
      <c r="H204" s="1">
        <v>2024</v>
      </c>
      <c r="I204" s="1" t="s">
        <v>308</v>
      </c>
      <c r="J204" s="1">
        <v>103</v>
      </c>
      <c r="K204" s="3">
        <v>982.12559999999996</v>
      </c>
      <c r="L204" s="12">
        <f>Tabla1[[#This Row],[Venta prom 12 meses en UN]]*Tabla1[[#This Row],[Costo unitario]]</f>
        <v>716.88</v>
      </c>
      <c r="M204" s="30">
        <f>IFERROR(Tabla1[[#This Row],[Stock en unidades]]/Tabla1[[#This Row],[Venta prom 12 meses en UN]],0)</f>
        <v>1.3300970873786409</v>
      </c>
      <c r="N204" s="12">
        <f>IFERROR(12/Tabla1[[#This Row],[Meses de stock]],0)</f>
        <v>9.0218978102189773</v>
      </c>
      <c r="O204" s="5" t="str">
        <f>VLOOKUP(Tabla1[[#This Row],[Código del producto]],'ABC Ventas'!$A:$E,5,0)</f>
        <v>C</v>
      </c>
      <c r="P204" s="5" t="str">
        <f>VLOOKUP(Tabla1[[#This Row],[Código del producto]],'ABC Stock'!$A:$E,5,0)</f>
        <v>B</v>
      </c>
      <c r="Q2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" spans="1:17" s="1" customFormat="1" x14ac:dyDescent="0.2">
      <c r="A205" s="1">
        <v>1239</v>
      </c>
      <c r="B205" s="1" t="s">
        <v>445</v>
      </c>
      <c r="C205" s="1" t="s">
        <v>8</v>
      </c>
      <c r="D205" s="1" t="s">
        <v>3</v>
      </c>
      <c r="E205" s="11">
        <v>155</v>
      </c>
      <c r="F205" s="3">
        <v>1.81</v>
      </c>
      <c r="G205" s="11">
        <f>Tabla1[[#This Row],[Stock en unidades]]*Tabla1[[#This Row],[Costo unitario]]</f>
        <v>280.55</v>
      </c>
      <c r="H205" s="1">
        <v>2024</v>
      </c>
      <c r="I205" s="1" t="s">
        <v>308</v>
      </c>
      <c r="J205" s="1">
        <v>62</v>
      </c>
      <c r="K205" s="3">
        <v>163.84119999999999</v>
      </c>
      <c r="L205" s="12">
        <f>Tabla1[[#This Row],[Venta prom 12 meses en UN]]*Tabla1[[#This Row],[Costo unitario]]</f>
        <v>112.22</v>
      </c>
      <c r="M205" s="30">
        <f>IFERROR(Tabla1[[#This Row],[Stock en unidades]]/Tabla1[[#This Row],[Venta prom 12 meses en UN]],0)</f>
        <v>2.5</v>
      </c>
      <c r="N205" s="12">
        <f>IFERROR(12/Tabla1[[#This Row],[Meses de stock]],0)</f>
        <v>4.8</v>
      </c>
      <c r="O205" s="5" t="str">
        <f>VLOOKUP(Tabla1[[#This Row],[Código del producto]],'ABC Ventas'!$A:$E,5,0)</f>
        <v>C</v>
      </c>
      <c r="P205" s="5" t="str">
        <f>VLOOKUP(Tabla1[[#This Row],[Código del producto]],'ABC Stock'!$A:$E,5,0)</f>
        <v>C</v>
      </c>
      <c r="Q2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" spans="1:17" s="1" customFormat="1" x14ac:dyDescent="0.2">
      <c r="A206" s="1">
        <v>1245</v>
      </c>
      <c r="B206" s="1" t="s">
        <v>448</v>
      </c>
      <c r="C206" s="1" t="s">
        <v>8</v>
      </c>
      <c r="D206" s="1" t="s">
        <v>3</v>
      </c>
      <c r="E206" s="11">
        <v>920</v>
      </c>
      <c r="F206" s="3">
        <v>5.56</v>
      </c>
      <c r="G206" s="11">
        <f>Tabla1[[#This Row],[Stock en unidades]]*Tabla1[[#This Row],[Costo unitario]]</f>
        <v>5115.2</v>
      </c>
      <c r="H206" s="1">
        <v>2024</v>
      </c>
      <c r="I206" s="1" t="s">
        <v>308</v>
      </c>
      <c r="J206" s="1">
        <v>61.3</v>
      </c>
      <c r="K206" s="3">
        <v>562.36619999999994</v>
      </c>
      <c r="L206" s="12">
        <f>Tabla1[[#This Row],[Venta prom 12 meses en UN]]*Tabla1[[#This Row],[Costo unitario]]</f>
        <v>340.82799999999997</v>
      </c>
      <c r="M206" s="30">
        <f>IFERROR(Tabla1[[#This Row],[Stock en unidades]]/Tabla1[[#This Row],[Venta prom 12 meses en UN]],0)</f>
        <v>15.00815660685155</v>
      </c>
      <c r="N206" s="12">
        <f>IFERROR(12/Tabla1[[#This Row],[Meses de stock]],0)</f>
        <v>0.79956521739130437</v>
      </c>
      <c r="O206" s="5" t="str">
        <f>VLOOKUP(Tabla1[[#This Row],[Código del producto]],'ABC Ventas'!$A:$E,5,0)</f>
        <v>C</v>
      </c>
      <c r="P206" s="5" t="str">
        <f>VLOOKUP(Tabla1[[#This Row],[Código del producto]],'ABC Stock'!$A:$E,5,0)</f>
        <v>B</v>
      </c>
      <c r="Q20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7" spans="1:17" s="1" customFormat="1" x14ac:dyDescent="0.2">
      <c r="A207" s="1">
        <v>1246</v>
      </c>
      <c r="B207" s="1" t="s">
        <v>177</v>
      </c>
      <c r="C207" s="1" t="s">
        <v>8</v>
      </c>
      <c r="D207" s="1" t="s">
        <v>3</v>
      </c>
      <c r="E207" s="11">
        <v>510</v>
      </c>
      <c r="F207" s="3">
        <v>91</v>
      </c>
      <c r="G207" s="11">
        <f>Tabla1[[#This Row],[Stock en unidades]]*Tabla1[[#This Row],[Costo unitario]]</f>
        <v>46410</v>
      </c>
      <c r="H207" s="1">
        <v>2024</v>
      </c>
      <c r="I207" s="1" t="s">
        <v>308</v>
      </c>
      <c r="J207" s="1">
        <v>892</v>
      </c>
      <c r="K207" s="3">
        <v>97406.399999999994</v>
      </c>
      <c r="L207" s="12">
        <f>Tabla1[[#This Row],[Venta prom 12 meses en UN]]*Tabla1[[#This Row],[Costo unitario]]</f>
        <v>81172</v>
      </c>
      <c r="M207" s="30">
        <f>IFERROR(Tabla1[[#This Row],[Stock en unidades]]/Tabla1[[#This Row],[Venta prom 12 meses en UN]],0)</f>
        <v>0.5717488789237668</v>
      </c>
      <c r="N207" s="12">
        <f>IFERROR(12/Tabla1[[#This Row],[Meses de stock]],0)</f>
        <v>20.988235294117647</v>
      </c>
      <c r="O207" s="5" t="str">
        <f>VLOOKUP(Tabla1[[#This Row],[Código del producto]],'ABC Ventas'!$A:$E,5,0)</f>
        <v>A</v>
      </c>
      <c r="P207" s="5" t="str">
        <f>VLOOKUP(Tabla1[[#This Row],[Código del producto]],'ABC Stock'!$A:$E,5,0)</f>
        <v>A</v>
      </c>
      <c r="Q2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" spans="1:17" s="1" customFormat="1" x14ac:dyDescent="0.2">
      <c r="A208" s="1">
        <v>1248</v>
      </c>
      <c r="B208" s="1" t="s">
        <v>450</v>
      </c>
      <c r="C208" s="1" t="s">
        <v>8</v>
      </c>
      <c r="D208" s="1" t="s">
        <v>3</v>
      </c>
      <c r="E208" s="11">
        <v>587</v>
      </c>
      <c r="F208" s="3">
        <v>32</v>
      </c>
      <c r="G208" s="11">
        <f>Tabla1[[#This Row],[Stock en unidades]]*Tabla1[[#This Row],[Costo unitario]]</f>
        <v>18784</v>
      </c>
      <c r="H208" s="1">
        <v>2024</v>
      </c>
      <c r="I208" s="1" t="s">
        <v>308</v>
      </c>
      <c r="J208" s="1">
        <v>0</v>
      </c>
      <c r="K208" s="3">
        <v>0</v>
      </c>
      <c r="L208" s="12">
        <f>Tabla1[[#This Row],[Venta prom 12 meses en UN]]*Tabla1[[#This Row],[Costo unitario]]</f>
        <v>0</v>
      </c>
      <c r="M208" s="30">
        <f>IFERROR(Tabla1[[#This Row],[Stock en unidades]]/Tabla1[[#This Row],[Venta prom 12 meses en UN]],0)</f>
        <v>0</v>
      </c>
      <c r="N208" s="12">
        <f>IFERROR(12/Tabla1[[#This Row],[Meses de stock]],0)</f>
        <v>0</v>
      </c>
      <c r="O208" s="5" t="str">
        <f>VLOOKUP(Tabla1[[#This Row],[Código del producto]],'ABC Ventas'!$A:$E,5,0)</f>
        <v>C</v>
      </c>
      <c r="P208" s="5" t="str">
        <f>VLOOKUP(Tabla1[[#This Row],[Código del producto]],'ABC Stock'!$A:$E,5,0)</f>
        <v>B</v>
      </c>
      <c r="Q20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09" spans="1:17" s="1" customFormat="1" x14ac:dyDescent="0.2">
      <c r="A209" s="1">
        <v>1251</v>
      </c>
      <c r="B209" s="1" t="s">
        <v>279</v>
      </c>
      <c r="C209" s="1" t="s">
        <v>8</v>
      </c>
      <c r="D209" s="1" t="s">
        <v>3</v>
      </c>
      <c r="E209" s="11">
        <v>12</v>
      </c>
      <c r="F209" s="3">
        <v>5.13</v>
      </c>
      <c r="G209" s="11">
        <f>Tabla1[[#This Row],[Stock en unidades]]*Tabla1[[#This Row],[Costo unitario]]</f>
        <v>61.56</v>
      </c>
      <c r="H209" s="1">
        <v>2024</v>
      </c>
      <c r="I209" s="1" t="s">
        <v>308</v>
      </c>
      <c r="J209" s="1">
        <v>0</v>
      </c>
      <c r="K209" s="3">
        <v>0</v>
      </c>
      <c r="L209" s="12">
        <f>Tabla1[[#This Row],[Venta prom 12 meses en UN]]*Tabla1[[#This Row],[Costo unitario]]</f>
        <v>0</v>
      </c>
      <c r="M209" s="30">
        <f>IFERROR(Tabla1[[#This Row],[Stock en unidades]]/Tabla1[[#This Row],[Venta prom 12 meses en UN]],0)</f>
        <v>0</v>
      </c>
      <c r="N209" s="12">
        <f>IFERROR(12/Tabla1[[#This Row],[Meses de stock]],0)</f>
        <v>0</v>
      </c>
      <c r="O209" s="5" t="str">
        <f>VLOOKUP(Tabla1[[#This Row],[Código del producto]],'ABC Ventas'!$A:$E,5,0)</f>
        <v>C</v>
      </c>
      <c r="P209" s="5" t="str">
        <f>VLOOKUP(Tabla1[[#This Row],[Código del producto]],'ABC Stock'!$A:$E,5,0)</f>
        <v>B</v>
      </c>
      <c r="Q20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10" spans="1:17" s="1" customFormat="1" x14ac:dyDescent="0.2">
      <c r="A210" s="1">
        <v>1254</v>
      </c>
      <c r="B210" s="1" t="s">
        <v>25</v>
      </c>
      <c r="C210" s="1" t="s">
        <v>8</v>
      </c>
      <c r="D210" s="1" t="s">
        <v>3</v>
      </c>
      <c r="E210" s="11">
        <v>294</v>
      </c>
      <c r="F210" s="3">
        <v>2.2200000000000002</v>
      </c>
      <c r="G210" s="11">
        <f>Tabla1[[#This Row],[Stock en unidades]]*Tabla1[[#This Row],[Costo unitario]]</f>
        <v>652.68000000000006</v>
      </c>
      <c r="H210" s="1">
        <v>2024</v>
      </c>
      <c r="I210" s="1" t="s">
        <v>308</v>
      </c>
      <c r="J210" s="1">
        <v>66</v>
      </c>
      <c r="K210" s="3">
        <v>212.45400000000001</v>
      </c>
      <c r="L210" s="12">
        <f>Tabla1[[#This Row],[Venta prom 12 meses en UN]]*Tabla1[[#This Row],[Costo unitario]]</f>
        <v>146.52000000000001</v>
      </c>
      <c r="M210" s="30">
        <f>IFERROR(Tabla1[[#This Row],[Stock en unidades]]/Tabla1[[#This Row],[Venta prom 12 meses en UN]],0)</f>
        <v>4.4545454545454541</v>
      </c>
      <c r="N210" s="12">
        <f>IFERROR(12/Tabla1[[#This Row],[Meses de stock]],0)</f>
        <v>2.6938775510204085</v>
      </c>
      <c r="O210" s="5" t="str">
        <f>VLOOKUP(Tabla1[[#This Row],[Código del producto]],'ABC Ventas'!$A:$E,5,0)</f>
        <v>C</v>
      </c>
      <c r="P210" s="5" t="str">
        <f>VLOOKUP(Tabla1[[#This Row],[Código del producto]],'ABC Stock'!$A:$E,5,0)</f>
        <v>B</v>
      </c>
      <c r="Q2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1" spans="1:17" s="1" customFormat="1" x14ac:dyDescent="0.2">
      <c r="A211" s="1">
        <v>1257</v>
      </c>
      <c r="B211" s="1" t="s">
        <v>454</v>
      </c>
      <c r="C211" s="1" t="s">
        <v>8</v>
      </c>
      <c r="D211" s="1" t="s">
        <v>3</v>
      </c>
      <c r="E211" s="11">
        <v>2</v>
      </c>
      <c r="F211" s="3">
        <v>2.0699999999999998</v>
      </c>
      <c r="G211" s="11">
        <f>Tabla1[[#This Row],[Stock en unidades]]*Tabla1[[#This Row],[Costo unitario]]</f>
        <v>4.1399999999999997</v>
      </c>
      <c r="H211" s="1">
        <v>2024</v>
      </c>
      <c r="I211" s="1" t="s">
        <v>308</v>
      </c>
      <c r="J211" s="1">
        <v>90</v>
      </c>
      <c r="K211" s="3">
        <v>344.65499999999997</v>
      </c>
      <c r="L211" s="12">
        <f>Tabla1[[#This Row],[Venta prom 12 meses en UN]]*Tabla1[[#This Row],[Costo unitario]]</f>
        <v>186.29999999999998</v>
      </c>
      <c r="M211" s="30">
        <f>IFERROR(Tabla1[[#This Row],[Stock en unidades]]/Tabla1[[#This Row],[Venta prom 12 meses en UN]],0)</f>
        <v>2.2222222222222223E-2</v>
      </c>
      <c r="N211" s="12">
        <f>IFERROR(12/Tabla1[[#This Row],[Meses de stock]],0)</f>
        <v>540</v>
      </c>
      <c r="O211" s="5" t="str">
        <f>VLOOKUP(Tabla1[[#This Row],[Código del producto]],'ABC Ventas'!$A:$E,5,0)</f>
        <v>C</v>
      </c>
      <c r="P211" s="5" t="str">
        <f>VLOOKUP(Tabla1[[#This Row],[Código del producto]],'ABC Stock'!$A:$E,5,0)</f>
        <v>B</v>
      </c>
      <c r="Q2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" spans="1:17" s="1" customFormat="1" x14ac:dyDescent="0.2">
      <c r="A212" s="1">
        <v>1261</v>
      </c>
      <c r="B212" s="1" t="s">
        <v>167</v>
      </c>
      <c r="C212" s="1" t="s">
        <v>8</v>
      </c>
      <c r="D212" s="1" t="s">
        <v>3</v>
      </c>
      <c r="E212" s="11">
        <v>6</v>
      </c>
      <c r="F212" s="3">
        <v>48</v>
      </c>
      <c r="G212" s="11">
        <f>Tabla1[[#This Row],[Stock en unidades]]*Tabla1[[#This Row],[Costo unitario]]</f>
        <v>288</v>
      </c>
      <c r="H212" s="1">
        <v>2024</v>
      </c>
      <c r="I212" s="1" t="s">
        <v>308</v>
      </c>
      <c r="J212" s="1">
        <v>982</v>
      </c>
      <c r="K212" s="3">
        <v>84373.440000000002</v>
      </c>
      <c r="L212" s="12">
        <f>Tabla1[[#This Row],[Venta prom 12 meses en UN]]*Tabla1[[#This Row],[Costo unitario]]</f>
        <v>47136</v>
      </c>
      <c r="M212" s="30">
        <f>IFERROR(Tabla1[[#This Row],[Stock en unidades]]/Tabla1[[#This Row],[Venta prom 12 meses en UN]],0)</f>
        <v>6.1099796334012219E-3</v>
      </c>
      <c r="N212" s="12">
        <f>IFERROR(12/Tabla1[[#This Row],[Meses de stock]],0)</f>
        <v>1964</v>
      </c>
      <c r="O212" s="5" t="str">
        <f>VLOOKUP(Tabla1[[#This Row],[Código del producto]],'ABC Ventas'!$A:$E,5,0)</f>
        <v>B</v>
      </c>
      <c r="P212" s="5" t="str">
        <f>VLOOKUP(Tabla1[[#This Row],[Código del producto]],'ABC Stock'!$A:$E,5,0)</f>
        <v>A</v>
      </c>
      <c r="Q2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" spans="1:17" s="1" customFormat="1" x14ac:dyDescent="0.2">
      <c r="A213" s="1">
        <v>1262</v>
      </c>
      <c r="B213" s="1" t="s">
        <v>112</v>
      </c>
      <c r="C213" s="1" t="s">
        <v>8</v>
      </c>
      <c r="D213" s="1" t="s">
        <v>3</v>
      </c>
      <c r="E213" s="11">
        <v>45</v>
      </c>
      <c r="F213" s="3">
        <v>7.92</v>
      </c>
      <c r="G213" s="11">
        <f>Tabla1[[#This Row],[Stock en unidades]]*Tabla1[[#This Row],[Costo unitario]]</f>
        <v>356.4</v>
      </c>
      <c r="H213" s="1">
        <v>2024</v>
      </c>
      <c r="I213" s="1" t="s">
        <v>308</v>
      </c>
      <c r="J213" s="1">
        <v>115</v>
      </c>
      <c r="K213" s="3">
        <v>1429.9560000000001</v>
      </c>
      <c r="L213" s="12">
        <f>Tabla1[[#This Row],[Venta prom 12 meses en UN]]*Tabla1[[#This Row],[Costo unitario]]</f>
        <v>910.8</v>
      </c>
      <c r="M213" s="30">
        <f>IFERROR(Tabla1[[#This Row],[Stock en unidades]]/Tabla1[[#This Row],[Venta prom 12 meses en UN]],0)</f>
        <v>0.39130434782608697</v>
      </c>
      <c r="N213" s="12">
        <f>IFERROR(12/Tabla1[[#This Row],[Meses de stock]],0)</f>
        <v>30.666666666666664</v>
      </c>
      <c r="O213" s="5" t="str">
        <f>VLOOKUP(Tabla1[[#This Row],[Código del producto]],'ABC Ventas'!$A:$E,5,0)</f>
        <v>C</v>
      </c>
      <c r="P213" s="5" t="str">
        <f>VLOOKUP(Tabla1[[#This Row],[Código del producto]],'ABC Stock'!$A:$E,5,0)</f>
        <v>B</v>
      </c>
      <c r="Q2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" spans="1:17" s="1" customFormat="1" x14ac:dyDescent="0.2">
      <c r="A214" s="1">
        <v>1265</v>
      </c>
      <c r="B214" s="1" t="s">
        <v>458</v>
      </c>
      <c r="C214" s="1" t="s">
        <v>8</v>
      </c>
      <c r="D214" s="1" t="s">
        <v>3</v>
      </c>
      <c r="E214" s="11">
        <v>92</v>
      </c>
      <c r="F214" s="3">
        <v>3.63</v>
      </c>
      <c r="G214" s="11">
        <f>Tabla1[[#This Row],[Stock en unidades]]*Tabla1[[#This Row],[Costo unitario]]</f>
        <v>333.96</v>
      </c>
      <c r="H214" s="1">
        <v>2024</v>
      </c>
      <c r="I214" s="1" t="s">
        <v>308</v>
      </c>
      <c r="J214" s="1">
        <v>91</v>
      </c>
      <c r="K214" s="3">
        <v>528.52799999999991</v>
      </c>
      <c r="L214" s="12">
        <f>Tabla1[[#This Row],[Venta prom 12 meses en UN]]*Tabla1[[#This Row],[Costo unitario]]</f>
        <v>330.33</v>
      </c>
      <c r="M214" s="30">
        <f>IFERROR(Tabla1[[#This Row],[Stock en unidades]]/Tabla1[[#This Row],[Venta prom 12 meses en UN]],0)</f>
        <v>1.0109890109890109</v>
      </c>
      <c r="N214" s="12">
        <f>IFERROR(12/Tabla1[[#This Row],[Meses de stock]],0)</f>
        <v>11.869565217391305</v>
      </c>
      <c r="O214" s="5" t="str">
        <f>VLOOKUP(Tabla1[[#This Row],[Código del producto]],'ABC Ventas'!$A:$E,5,0)</f>
        <v>C</v>
      </c>
      <c r="P214" s="5" t="str">
        <f>VLOOKUP(Tabla1[[#This Row],[Código del producto]],'ABC Stock'!$A:$E,5,0)</f>
        <v>C</v>
      </c>
      <c r="Q2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" spans="1:17" s="1" customFormat="1" x14ac:dyDescent="0.2">
      <c r="A215" s="1">
        <v>1268</v>
      </c>
      <c r="B215" s="1" t="s">
        <v>461</v>
      </c>
      <c r="C215" s="1" t="s">
        <v>8</v>
      </c>
      <c r="D215" s="1" t="s">
        <v>3</v>
      </c>
      <c r="E215" s="11">
        <v>481</v>
      </c>
      <c r="F215" s="3">
        <v>2.0499999999999998</v>
      </c>
      <c r="G215" s="11">
        <f>Tabla1[[#This Row],[Stock en unidades]]*Tabla1[[#This Row],[Costo unitario]]</f>
        <v>986.05</v>
      </c>
      <c r="H215" s="1">
        <v>2024</v>
      </c>
      <c r="I215" s="1" t="s">
        <v>308</v>
      </c>
      <c r="J215" s="1">
        <v>81</v>
      </c>
      <c r="K215" s="3">
        <v>272.32199999999995</v>
      </c>
      <c r="L215" s="12">
        <f>Tabla1[[#This Row],[Venta prom 12 meses en UN]]*Tabla1[[#This Row],[Costo unitario]]</f>
        <v>166.04999999999998</v>
      </c>
      <c r="M215" s="30">
        <f>IFERROR(Tabla1[[#This Row],[Stock en unidades]]/Tabla1[[#This Row],[Venta prom 12 meses en UN]],0)</f>
        <v>5.9382716049382713</v>
      </c>
      <c r="N215" s="12">
        <f>IFERROR(12/Tabla1[[#This Row],[Meses de stock]],0)</f>
        <v>2.0207900207900207</v>
      </c>
      <c r="O215" s="5" t="str">
        <f>VLOOKUP(Tabla1[[#This Row],[Código del producto]],'ABC Ventas'!$A:$E,5,0)</f>
        <v>C</v>
      </c>
      <c r="P215" s="5" t="str">
        <f>VLOOKUP(Tabla1[[#This Row],[Código del producto]],'ABC Stock'!$A:$E,5,0)</f>
        <v>B</v>
      </c>
      <c r="Q21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6" spans="1:17" s="1" customFormat="1" x14ac:dyDescent="0.2">
      <c r="A216" s="1">
        <v>1270</v>
      </c>
      <c r="B216" s="1" t="s">
        <v>463</v>
      </c>
      <c r="C216" s="1" t="s">
        <v>8</v>
      </c>
      <c r="D216" s="1" t="s">
        <v>3</v>
      </c>
      <c r="E216" s="11">
        <v>91</v>
      </c>
      <c r="F216" s="3">
        <v>68</v>
      </c>
      <c r="G216" s="11">
        <f>Tabla1[[#This Row],[Stock en unidades]]*Tabla1[[#This Row],[Costo unitario]]</f>
        <v>6188</v>
      </c>
      <c r="H216" s="1">
        <v>2024</v>
      </c>
      <c r="I216" s="1" t="s">
        <v>308</v>
      </c>
      <c r="J216" s="1">
        <v>812</v>
      </c>
      <c r="K216" s="3">
        <v>67915.679999999993</v>
      </c>
      <c r="L216" s="12">
        <f>Tabla1[[#This Row],[Venta prom 12 meses en UN]]*Tabla1[[#This Row],[Costo unitario]]</f>
        <v>55216</v>
      </c>
      <c r="M216" s="30">
        <f>IFERROR(Tabla1[[#This Row],[Stock en unidades]]/Tabla1[[#This Row],[Venta prom 12 meses en UN]],0)</f>
        <v>0.11206896551724138</v>
      </c>
      <c r="N216" s="12">
        <f>IFERROR(12/Tabla1[[#This Row],[Meses de stock]],0)</f>
        <v>107.07692307692308</v>
      </c>
      <c r="O216" s="5" t="str">
        <f>VLOOKUP(Tabla1[[#This Row],[Código del producto]],'ABC Ventas'!$A:$E,5,0)</f>
        <v>A</v>
      </c>
      <c r="P216" s="5" t="str">
        <f>VLOOKUP(Tabla1[[#This Row],[Código del producto]],'ABC Stock'!$A:$E,5,0)</f>
        <v>A</v>
      </c>
      <c r="Q2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" spans="1:17" s="1" customFormat="1" x14ac:dyDescent="0.2">
      <c r="A217" s="1">
        <v>1271</v>
      </c>
      <c r="B217" s="1" t="s">
        <v>7</v>
      </c>
      <c r="C217" s="1" t="s">
        <v>8</v>
      </c>
      <c r="D217" s="1" t="s">
        <v>3</v>
      </c>
      <c r="E217" s="11">
        <v>544</v>
      </c>
      <c r="F217" s="3">
        <v>6.17</v>
      </c>
      <c r="G217" s="11">
        <f>Tabla1[[#This Row],[Stock en unidades]]*Tabla1[[#This Row],[Costo unitario]]</f>
        <v>3356.48</v>
      </c>
      <c r="H217" s="1">
        <v>2024</v>
      </c>
      <c r="I217" s="1" t="s">
        <v>308</v>
      </c>
      <c r="J217" s="1">
        <v>60.4</v>
      </c>
      <c r="K217" s="3">
        <v>640.98896000000002</v>
      </c>
      <c r="L217" s="12">
        <f>Tabla1[[#This Row],[Venta prom 12 meses en UN]]*Tabla1[[#This Row],[Costo unitario]]</f>
        <v>372.66800000000001</v>
      </c>
      <c r="M217" s="30">
        <f>IFERROR(Tabla1[[#This Row],[Stock en unidades]]/Tabla1[[#This Row],[Venta prom 12 meses en UN]],0)</f>
        <v>9.0066225165562912</v>
      </c>
      <c r="N217" s="12">
        <f>IFERROR(12/Tabla1[[#This Row],[Meses de stock]],0)</f>
        <v>1.3323529411764705</v>
      </c>
      <c r="O217" s="5" t="str">
        <f>VLOOKUP(Tabla1[[#This Row],[Código del producto]],'ABC Ventas'!$A:$E,5,0)</f>
        <v>C</v>
      </c>
      <c r="P217" s="5" t="str">
        <f>VLOOKUP(Tabla1[[#This Row],[Código del producto]],'ABC Stock'!$A:$E,5,0)</f>
        <v>C</v>
      </c>
      <c r="Q2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8" spans="1:17" s="1" customFormat="1" x14ac:dyDescent="0.2">
      <c r="A218" s="1">
        <v>1272</v>
      </c>
      <c r="B218" s="1" t="s">
        <v>200</v>
      </c>
      <c r="C218" s="1" t="s">
        <v>20</v>
      </c>
      <c r="D218" s="1" t="s">
        <v>3</v>
      </c>
      <c r="E218" s="11">
        <v>903</v>
      </c>
      <c r="F218" s="3">
        <v>6.67</v>
      </c>
      <c r="G218" s="11">
        <f>Tabla1[[#This Row],[Stock en unidades]]*Tabla1[[#This Row],[Costo unitario]]</f>
        <v>6023.01</v>
      </c>
      <c r="H218" s="1">
        <v>2024</v>
      </c>
      <c r="I218" s="1" t="s">
        <v>308</v>
      </c>
      <c r="J218" s="1">
        <v>53.1</v>
      </c>
      <c r="K218" s="3">
        <v>644.60214000000008</v>
      </c>
      <c r="L218" s="12">
        <f>Tabla1[[#This Row],[Venta prom 12 meses en UN]]*Tabla1[[#This Row],[Costo unitario]]</f>
        <v>354.17700000000002</v>
      </c>
      <c r="M218" s="30">
        <f>IFERROR(Tabla1[[#This Row],[Stock en unidades]]/Tabla1[[#This Row],[Venta prom 12 meses en UN]],0)</f>
        <v>17.005649717514125</v>
      </c>
      <c r="N218" s="12">
        <f>IFERROR(12/Tabla1[[#This Row],[Meses de stock]],0)</f>
        <v>0.70564784053156149</v>
      </c>
      <c r="O218" s="5" t="str">
        <f>VLOOKUP(Tabla1[[#This Row],[Código del producto]],'ABC Ventas'!$A:$E,5,0)</f>
        <v>C</v>
      </c>
      <c r="P218" s="5" t="str">
        <f>VLOOKUP(Tabla1[[#This Row],[Código del producto]],'ABC Stock'!$A:$E,5,0)</f>
        <v>B</v>
      </c>
      <c r="Q2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9" spans="1:17" s="1" customFormat="1" x14ac:dyDescent="0.2">
      <c r="A219" s="1">
        <v>1272</v>
      </c>
      <c r="B219" s="1" t="s">
        <v>200</v>
      </c>
      <c r="C219" s="1" t="s">
        <v>20</v>
      </c>
      <c r="D219" s="1" t="s">
        <v>3</v>
      </c>
      <c r="E219" s="11">
        <v>712</v>
      </c>
      <c r="F219" s="3">
        <v>3.07</v>
      </c>
      <c r="G219" s="11">
        <f>Tabla1[[#This Row],[Stock en unidades]]*Tabla1[[#This Row],[Costo unitario]]</f>
        <v>2185.8399999999997</v>
      </c>
      <c r="H219" s="1">
        <v>2024</v>
      </c>
      <c r="I219" s="1" t="s">
        <v>308</v>
      </c>
      <c r="J219" s="1">
        <v>101</v>
      </c>
      <c r="K219" s="3">
        <v>462.0043</v>
      </c>
      <c r="L219" s="12">
        <f>Tabla1[[#This Row],[Venta prom 12 meses en UN]]*Tabla1[[#This Row],[Costo unitario]]</f>
        <v>310.07</v>
      </c>
      <c r="M219" s="30">
        <f>IFERROR(Tabla1[[#This Row],[Stock en unidades]]/Tabla1[[#This Row],[Venta prom 12 meses en UN]],0)</f>
        <v>7.0495049504950495</v>
      </c>
      <c r="N219" s="12">
        <f>IFERROR(12/Tabla1[[#This Row],[Meses de stock]],0)</f>
        <v>1.702247191011236</v>
      </c>
      <c r="O219" s="5" t="str">
        <f>VLOOKUP(Tabla1[[#This Row],[Código del producto]],'ABC Ventas'!$A:$E,5,0)</f>
        <v>C</v>
      </c>
      <c r="P219" s="5" t="str">
        <f>VLOOKUP(Tabla1[[#This Row],[Código del producto]],'ABC Stock'!$A:$E,5,0)</f>
        <v>B</v>
      </c>
      <c r="Q2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0" spans="1:17" s="1" customFormat="1" x14ac:dyDescent="0.2">
      <c r="A220" s="1">
        <v>1274</v>
      </c>
      <c r="B220" s="1" t="s">
        <v>465</v>
      </c>
      <c r="C220" s="1" t="s">
        <v>20</v>
      </c>
      <c r="D220" s="1" t="s">
        <v>3</v>
      </c>
      <c r="E220" s="11">
        <v>209</v>
      </c>
      <c r="F220" s="3">
        <v>3.98</v>
      </c>
      <c r="G220" s="11">
        <f>Tabla1[[#This Row],[Stock en unidades]]*Tabla1[[#This Row],[Costo unitario]]</f>
        <v>831.82</v>
      </c>
      <c r="H220" s="1">
        <v>2024</v>
      </c>
      <c r="I220" s="1" t="s">
        <v>308</v>
      </c>
      <c r="J220" s="1">
        <v>69.5</v>
      </c>
      <c r="K220" s="3">
        <v>489.59969999999998</v>
      </c>
      <c r="L220" s="12">
        <f>Tabla1[[#This Row],[Venta prom 12 meses en UN]]*Tabla1[[#This Row],[Costo unitario]]</f>
        <v>276.61</v>
      </c>
      <c r="M220" s="30">
        <f>IFERROR(Tabla1[[#This Row],[Stock en unidades]]/Tabla1[[#This Row],[Venta prom 12 meses en UN]],0)</f>
        <v>3.0071942446043165</v>
      </c>
      <c r="N220" s="12">
        <f>IFERROR(12/Tabla1[[#This Row],[Meses de stock]],0)</f>
        <v>3.9904306220095696</v>
      </c>
      <c r="O220" s="5" t="str">
        <f>VLOOKUP(Tabla1[[#This Row],[Código del producto]],'ABC Ventas'!$A:$E,5,0)</f>
        <v>C</v>
      </c>
      <c r="P220" s="5" t="str">
        <f>VLOOKUP(Tabla1[[#This Row],[Código del producto]],'ABC Stock'!$A:$E,5,0)</f>
        <v>B</v>
      </c>
      <c r="Q22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1" spans="1:17" s="1" customFormat="1" x14ac:dyDescent="0.2">
      <c r="A221" s="1">
        <v>1281</v>
      </c>
      <c r="B221" s="1" t="s">
        <v>469</v>
      </c>
      <c r="C221" s="1" t="s">
        <v>20</v>
      </c>
      <c r="D221" s="1" t="s">
        <v>3</v>
      </c>
      <c r="E221" s="11">
        <v>42</v>
      </c>
      <c r="F221" s="3">
        <v>3.54</v>
      </c>
      <c r="G221" s="11">
        <f>Tabla1[[#This Row],[Stock en unidades]]*Tabla1[[#This Row],[Costo unitario]]</f>
        <v>148.68</v>
      </c>
      <c r="H221" s="1">
        <v>2024</v>
      </c>
      <c r="I221" s="1" t="s">
        <v>308</v>
      </c>
      <c r="J221" s="1">
        <v>148</v>
      </c>
      <c r="K221" s="3">
        <v>675.85679999999991</v>
      </c>
      <c r="L221" s="12">
        <f>Tabla1[[#This Row],[Venta prom 12 meses en UN]]*Tabla1[[#This Row],[Costo unitario]]</f>
        <v>523.91999999999996</v>
      </c>
      <c r="M221" s="30">
        <f>IFERROR(Tabla1[[#This Row],[Stock en unidades]]/Tabla1[[#This Row],[Venta prom 12 meses en UN]],0)</f>
        <v>0.28378378378378377</v>
      </c>
      <c r="N221" s="12">
        <f>IFERROR(12/Tabla1[[#This Row],[Meses de stock]],0)</f>
        <v>42.285714285714285</v>
      </c>
      <c r="O221" s="5" t="str">
        <f>VLOOKUP(Tabla1[[#This Row],[Código del producto]],'ABC Ventas'!$A:$E,5,0)</f>
        <v>C</v>
      </c>
      <c r="P221" s="5" t="str">
        <f>VLOOKUP(Tabla1[[#This Row],[Código del producto]],'ABC Stock'!$A:$E,5,0)</f>
        <v>C</v>
      </c>
      <c r="Q2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" spans="1:17" s="1" customFormat="1" x14ac:dyDescent="0.2">
      <c r="A222" s="1">
        <v>1282</v>
      </c>
      <c r="B222" s="1" t="s">
        <v>181</v>
      </c>
      <c r="C222" s="1" t="s">
        <v>20</v>
      </c>
      <c r="D222" s="1" t="s">
        <v>3</v>
      </c>
      <c r="E222" s="11">
        <v>8</v>
      </c>
      <c r="F222" s="3">
        <v>5.41</v>
      </c>
      <c r="G222" s="11">
        <f>Tabla1[[#This Row],[Stock en unidades]]*Tabla1[[#This Row],[Costo unitario]]</f>
        <v>43.28</v>
      </c>
      <c r="H222" s="1">
        <v>2024</v>
      </c>
      <c r="I222" s="1" t="s">
        <v>308</v>
      </c>
      <c r="J222" s="1">
        <v>0</v>
      </c>
      <c r="K222" s="3">
        <v>0</v>
      </c>
      <c r="L222" s="12">
        <f>Tabla1[[#This Row],[Venta prom 12 meses en UN]]*Tabla1[[#This Row],[Costo unitario]]</f>
        <v>0</v>
      </c>
      <c r="M222" s="30">
        <f>IFERROR(Tabla1[[#This Row],[Stock en unidades]]/Tabla1[[#This Row],[Venta prom 12 meses en UN]],0)</f>
        <v>0</v>
      </c>
      <c r="N222" s="12">
        <f>IFERROR(12/Tabla1[[#This Row],[Meses de stock]],0)</f>
        <v>0</v>
      </c>
      <c r="O222" s="5" t="str">
        <f>VLOOKUP(Tabla1[[#This Row],[Código del producto]],'ABC Ventas'!$A:$E,5,0)</f>
        <v>C</v>
      </c>
      <c r="P222" s="5" t="str">
        <f>VLOOKUP(Tabla1[[#This Row],[Código del producto]],'ABC Stock'!$A:$E,5,0)</f>
        <v>B</v>
      </c>
      <c r="Q22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23" spans="1:17" s="1" customFormat="1" x14ac:dyDescent="0.2">
      <c r="A223" s="1">
        <v>1284</v>
      </c>
      <c r="B223" s="1" t="s">
        <v>157</v>
      </c>
      <c r="C223" s="1" t="s">
        <v>20</v>
      </c>
      <c r="D223" s="1" t="s">
        <v>3</v>
      </c>
      <c r="E223" s="11">
        <v>468</v>
      </c>
      <c r="F223" s="3">
        <v>42</v>
      </c>
      <c r="G223" s="11">
        <f>Tabla1[[#This Row],[Stock en unidades]]*Tabla1[[#This Row],[Costo unitario]]</f>
        <v>19656</v>
      </c>
      <c r="H223" s="1">
        <v>2024</v>
      </c>
      <c r="I223" s="1" t="s">
        <v>308</v>
      </c>
      <c r="J223" s="1">
        <v>557</v>
      </c>
      <c r="K223" s="3">
        <v>35091</v>
      </c>
      <c r="L223" s="12">
        <f>Tabla1[[#This Row],[Venta prom 12 meses en UN]]*Tabla1[[#This Row],[Costo unitario]]</f>
        <v>23394</v>
      </c>
      <c r="M223" s="30">
        <f>IFERROR(Tabla1[[#This Row],[Stock en unidades]]/Tabla1[[#This Row],[Venta prom 12 meses en UN]],0)</f>
        <v>0.84021543985637348</v>
      </c>
      <c r="N223" s="12">
        <f>IFERROR(12/Tabla1[[#This Row],[Meses de stock]],0)</f>
        <v>14.282051282051281</v>
      </c>
      <c r="O223" s="5" t="str">
        <f>VLOOKUP(Tabla1[[#This Row],[Código del producto]],'ABC Ventas'!$A:$E,5,0)</f>
        <v>A</v>
      </c>
      <c r="P223" s="5" t="str">
        <f>VLOOKUP(Tabla1[[#This Row],[Código del producto]],'ABC Stock'!$A:$E,5,0)</f>
        <v>A</v>
      </c>
      <c r="Q2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" spans="1:17" s="1" customFormat="1" x14ac:dyDescent="0.2">
      <c r="A224" s="1">
        <v>1289</v>
      </c>
      <c r="B224" s="1" t="s">
        <v>194</v>
      </c>
      <c r="C224" s="1" t="s">
        <v>20</v>
      </c>
      <c r="D224" s="1" t="s">
        <v>3</v>
      </c>
      <c r="E224" s="11">
        <v>944</v>
      </c>
      <c r="F224" s="3">
        <v>5.28</v>
      </c>
      <c r="G224" s="11">
        <f>Tabla1[[#This Row],[Stock en unidades]]*Tabla1[[#This Row],[Costo unitario]]</f>
        <v>4984.3200000000006</v>
      </c>
      <c r="H224" s="1">
        <v>2024</v>
      </c>
      <c r="I224" s="1" t="s">
        <v>308</v>
      </c>
      <c r="J224" s="1">
        <v>52.4</v>
      </c>
      <c r="K224" s="3">
        <v>409.47456000000005</v>
      </c>
      <c r="L224" s="12">
        <f>Tabla1[[#This Row],[Venta prom 12 meses en UN]]*Tabla1[[#This Row],[Costo unitario]]</f>
        <v>276.67200000000003</v>
      </c>
      <c r="M224" s="30">
        <f>IFERROR(Tabla1[[#This Row],[Stock en unidades]]/Tabla1[[#This Row],[Venta prom 12 meses en UN]],0)</f>
        <v>18.015267175572518</v>
      </c>
      <c r="N224" s="12">
        <f>IFERROR(12/Tabla1[[#This Row],[Meses de stock]],0)</f>
        <v>0.66610169491525428</v>
      </c>
      <c r="O224" s="5" t="str">
        <f>VLOOKUP(Tabla1[[#This Row],[Código del producto]],'ABC Ventas'!$A:$E,5,0)</f>
        <v>C</v>
      </c>
      <c r="P224" s="5" t="str">
        <f>VLOOKUP(Tabla1[[#This Row],[Código del producto]],'ABC Stock'!$A:$E,5,0)</f>
        <v>B</v>
      </c>
      <c r="Q2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5" spans="1:17" s="1" customFormat="1" x14ac:dyDescent="0.2">
      <c r="A225" s="1">
        <v>1290</v>
      </c>
      <c r="B225" s="1" t="s">
        <v>120</v>
      </c>
      <c r="C225" s="1" t="s">
        <v>20</v>
      </c>
      <c r="D225" s="1" t="s">
        <v>3</v>
      </c>
      <c r="E225" s="11">
        <v>402</v>
      </c>
      <c r="F225" s="3">
        <v>2.37</v>
      </c>
      <c r="G225" s="11">
        <f>Tabla1[[#This Row],[Stock en unidades]]*Tabla1[[#This Row],[Costo unitario]]</f>
        <v>952.74</v>
      </c>
      <c r="H225" s="1">
        <v>2024</v>
      </c>
      <c r="I225" s="1" t="s">
        <v>308</v>
      </c>
      <c r="J225" s="1">
        <v>78</v>
      </c>
      <c r="K225" s="3">
        <v>251.40960000000004</v>
      </c>
      <c r="L225" s="12">
        <f>Tabla1[[#This Row],[Venta prom 12 meses en UN]]*Tabla1[[#This Row],[Costo unitario]]</f>
        <v>184.86</v>
      </c>
      <c r="M225" s="30">
        <f>IFERROR(Tabla1[[#This Row],[Stock en unidades]]/Tabla1[[#This Row],[Venta prom 12 meses en UN]],0)</f>
        <v>5.1538461538461542</v>
      </c>
      <c r="N225" s="12">
        <f>IFERROR(12/Tabla1[[#This Row],[Meses de stock]],0)</f>
        <v>2.3283582089552239</v>
      </c>
      <c r="O225" s="5" t="str">
        <f>VLOOKUP(Tabla1[[#This Row],[Código del producto]],'ABC Ventas'!$A:$E,5,0)</f>
        <v>C</v>
      </c>
      <c r="P225" s="5" t="str">
        <f>VLOOKUP(Tabla1[[#This Row],[Código del producto]],'ABC Stock'!$A:$E,5,0)</f>
        <v>B</v>
      </c>
      <c r="Q2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6" spans="1:17" s="1" customFormat="1" x14ac:dyDescent="0.2">
      <c r="A226" s="1">
        <v>1296</v>
      </c>
      <c r="B226" s="1" t="s">
        <v>474</v>
      </c>
      <c r="C226" s="1" t="s">
        <v>20</v>
      </c>
      <c r="D226" s="1" t="s">
        <v>3</v>
      </c>
      <c r="E226" s="11">
        <v>449</v>
      </c>
      <c r="F226" s="3">
        <v>56</v>
      </c>
      <c r="G226" s="11">
        <f>Tabla1[[#This Row],[Stock en unidades]]*Tabla1[[#This Row],[Costo unitario]]</f>
        <v>25144</v>
      </c>
      <c r="H226" s="1">
        <v>2024</v>
      </c>
      <c r="I226" s="1" t="s">
        <v>308</v>
      </c>
      <c r="J226" s="1">
        <v>521</v>
      </c>
      <c r="K226" s="3">
        <v>54850.879999999997</v>
      </c>
      <c r="L226" s="12">
        <f>Tabla1[[#This Row],[Venta prom 12 meses en UN]]*Tabla1[[#This Row],[Costo unitario]]</f>
        <v>29176</v>
      </c>
      <c r="M226" s="30">
        <f>IFERROR(Tabla1[[#This Row],[Stock en unidades]]/Tabla1[[#This Row],[Venta prom 12 meses en UN]],0)</f>
        <v>0.86180422264875245</v>
      </c>
      <c r="N226" s="12">
        <f>IFERROR(12/Tabla1[[#This Row],[Meses de stock]],0)</f>
        <v>13.924276169265033</v>
      </c>
      <c r="O226" s="5" t="str">
        <f>VLOOKUP(Tabla1[[#This Row],[Código del producto]],'ABC Ventas'!$A:$E,5,0)</f>
        <v>A</v>
      </c>
      <c r="P226" s="5" t="str">
        <f>VLOOKUP(Tabla1[[#This Row],[Código del producto]],'ABC Stock'!$A:$E,5,0)</f>
        <v>A</v>
      </c>
      <c r="Q2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7" spans="1:17" s="1" customFormat="1" x14ac:dyDescent="0.2">
      <c r="A227" s="1">
        <v>1306</v>
      </c>
      <c r="B227" s="1" t="s">
        <v>179</v>
      </c>
      <c r="C227" s="1" t="s">
        <v>20</v>
      </c>
      <c r="D227" s="1" t="s">
        <v>3</v>
      </c>
      <c r="E227" s="11">
        <v>0</v>
      </c>
      <c r="F227" s="3">
        <v>7.06</v>
      </c>
      <c r="G227" s="11">
        <f>Tabla1[[#This Row],[Stock en unidades]]*Tabla1[[#This Row],[Costo unitario]]</f>
        <v>0</v>
      </c>
      <c r="H227" s="1">
        <v>2024</v>
      </c>
      <c r="I227" s="1" t="s">
        <v>308</v>
      </c>
      <c r="J227" s="1">
        <v>77</v>
      </c>
      <c r="K227" s="3">
        <v>771.94039999999995</v>
      </c>
      <c r="L227" s="12">
        <f>Tabla1[[#This Row],[Venta prom 12 meses en UN]]*Tabla1[[#This Row],[Costo unitario]]</f>
        <v>543.62</v>
      </c>
      <c r="M227" s="30">
        <f>IFERROR(Tabla1[[#This Row],[Stock en unidades]]/Tabla1[[#This Row],[Venta prom 12 meses en UN]],0)</f>
        <v>0</v>
      </c>
      <c r="N227" s="12">
        <f>IFERROR(12/Tabla1[[#This Row],[Meses de stock]],0)</f>
        <v>0</v>
      </c>
      <c r="O227" s="5" t="str">
        <f>VLOOKUP(Tabla1[[#This Row],[Código del producto]],'ABC Ventas'!$A:$E,5,0)</f>
        <v>C</v>
      </c>
      <c r="P227" s="5" t="str">
        <f>VLOOKUP(Tabla1[[#This Row],[Código del producto]],'ABC Stock'!$A:$E,5,0)</f>
        <v>B</v>
      </c>
      <c r="Q2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" spans="1:17" s="1" customFormat="1" x14ac:dyDescent="0.2">
      <c r="A228" s="1">
        <v>1307</v>
      </c>
      <c r="B228" s="1" t="s">
        <v>196</v>
      </c>
      <c r="C228" s="1" t="s">
        <v>20</v>
      </c>
      <c r="D228" s="1" t="s">
        <v>3</v>
      </c>
      <c r="E228" s="11">
        <v>446</v>
      </c>
      <c r="F228" s="3">
        <v>6.26</v>
      </c>
      <c r="G228" s="11">
        <f>Tabla1[[#This Row],[Stock en unidades]]*Tabla1[[#This Row],[Costo unitario]]</f>
        <v>2791.96</v>
      </c>
      <c r="H228" s="1">
        <v>2024</v>
      </c>
      <c r="I228" s="1" t="s">
        <v>308</v>
      </c>
      <c r="J228" s="1">
        <v>74.3</v>
      </c>
      <c r="K228" s="3">
        <v>767.4446999999999</v>
      </c>
      <c r="L228" s="12">
        <f>Tabla1[[#This Row],[Venta prom 12 meses en UN]]*Tabla1[[#This Row],[Costo unitario]]</f>
        <v>465.11799999999994</v>
      </c>
      <c r="M228" s="30">
        <f>IFERROR(Tabla1[[#This Row],[Stock en unidades]]/Tabla1[[#This Row],[Venta prom 12 meses en UN]],0)</f>
        <v>6.0026917900403767</v>
      </c>
      <c r="N228" s="12">
        <f>IFERROR(12/Tabla1[[#This Row],[Meses de stock]],0)</f>
        <v>1.999103139013453</v>
      </c>
      <c r="O228" s="5" t="str">
        <f>VLOOKUP(Tabla1[[#This Row],[Código del producto]],'ABC Ventas'!$A:$E,5,0)</f>
        <v>C</v>
      </c>
      <c r="P228" s="5" t="str">
        <f>VLOOKUP(Tabla1[[#This Row],[Código del producto]],'ABC Stock'!$A:$E,5,0)</f>
        <v>B</v>
      </c>
      <c r="Q2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9" spans="1:17" s="1" customFormat="1" x14ac:dyDescent="0.2">
      <c r="A229" s="1">
        <v>1307</v>
      </c>
      <c r="B229" s="1" t="s">
        <v>196</v>
      </c>
      <c r="C229" s="1" t="s">
        <v>20</v>
      </c>
      <c r="D229" s="1" t="s">
        <v>3</v>
      </c>
      <c r="E229" s="11">
        <v>534</v>
      </c>
      <c r="F229" s="3">
        <v>7.03</v>
      </c>
      <c r="G229" s="11">
        <f>Tabla1[[#This Row],[Stock en unidades]]*Tabla1[[#This Row],[Costo unitario]]</f>
        <v>3754.02</v>
      </c>
      <c r="H229" s="1">
        <v>2024</v>
      </c>
      <c r="I229" s="1" t="s">
        <v>308</v>
      </c>
      <c r="J229" s="1">
        <v>53.4</v>
      </c>
      <c r="K229" s="3">
        <v>608.15123999999992</v>
      </c>
      <c r="L229" s="12">
        <f>Tabla1[[#This Row],[Venta prom 12 meses en UN]]*Tabla1[[#This Row],[Costo unitario]]</f>
        <v>375.40199999999999</v>
      </c>
      <c r="M229" s="30">
        <f>IFERROR(Tabla1[[#This Row],[Stock en unidades]]/Tabla1[[#This Row],[Venta prom 12 meses en UN]],0)</f>
        <v>10</v>
      </c>
      <c r="N229" s="12">
        <f>IFERROR(12/Tabla1[[#This Row],[Meses de stock]],0)</f>
        <v>1.2</v>
      </c>
      <c r="O229" s="5" t="str">
        <f>VLOOKUP(Tabla1[[#This Row],[Código del producto]],'ABC Ventas'!$A:$E,5,0)</f>
        <v>C</v>
      </c>
      <c r="P229" s="5" t="str">
        <f>VLOOKUP(Tabla1[[#This Row],[Código del producto]],'ABC Stock'!$A:$E,5,0)</f>
        <v>B</v>
      </c>
      <c r="Q22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0" spans="1:17" s="1" customFormat="1" x14ac:dyDescent="0.2">
      <c r="A230" s="1">
        <v>1310</v>
      </c>
      <c r="B230" s="1" t="s">
        <v>249</v>
      </c>
      <c r="C230" s="1" t="s">
        <v>20</v>
      </c>
      <c r="D230" s="1" t="s">
        <v>3</v>
      </c>
      <c r="E230" s="11">
        <v>590</v>
      </c>
      <c r="F230" s="3">
        <v>4.29</v>
      </c>
      <c r="G230" s="11">
        <f>Tabla1[[#This Row],[Stock en unidades]]*Tabla1[[#This Row],[Costo unitario]]</f>
        <v>2531.1</v>
      </c>
      <c r="H230" s="1">
        <v>2024</v>
      </c>
      <c r="I230" s="1" t="s">
        <v>308</v>
      </c>
      <c r="J230" s="1">
        <v>49.1</v>
      </c>
      <c r="K230" s="3">
        <v>351.76713000000001</v>
      </c>
      <c r="L230" s="12">
        <f>Tabla1[[#This Row],[Venta prom 12 meses en UN]]*Tabla1[[#This Row],[Costo unitario]]</f>
        <v>210.63900000000001</v>
      </c>
      <c r="M230" s="30">
        <f>IFERROR(Tabla1[[#This Row],[Stock en unidades]]/Tabla1[[#This Row],[Venta prom 12 meses en UN]],0)</f>
        <v>12.016293279022403</v>
      </c>
      <c r="N230" s="12">
        <f>IFERROR(12/Tabla1[[#This Row],[Meses de stock]],0)</f>
        <v>0.99864406779661019</v>
      </c>
      <c r="O230" s="5" t="str">
        <f>VLOOKUP(Tabla1[[#This Row],[Código del producto]],'ABC Ventas'!$A:$E,5,0)</f>
        <v>C</v>
      </c>
      <c r="P230" s="5" t="str">
        <f>VLOOKUP(Tabla1[[#This Row],[Código del producto]],'ABC Stock'!$A:$E,5,0)</f>
        <v>B</v>
      </c>
      <c r="Q23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1" spans="1:17" s="1" customFormat="1" x14ac:dyDescent="0.2">
      <c r="A231" s="1">
        <v>1315</v>
      </c>
      <c r="B231" s="1" t="s">
        <v>482</v>
      </c>
      <c r="C231" s="1" t="s">
        <v>20</v>
      </c>
      <c r="D231" s="1" t="s">
        <v>3</v>
      </c>
      <c r="E231" s="11">
        <v>231</v>
      </c>
      <c r="F231" s="3">
        <v>4.21</v>
      </c>
      <c r="G231" s="11">
        <f>Tabla1[[#This Row],[Stock en unidades]]*Tabla1[[#This Row],[Costo unitario]]</f>
        <v>972.51</v>
      </c>
      <c r="H231" s="1">
        <v>2024</v>
      </c>
      <c r="I231" s="1" t="s">
        <v>308</v>
      </c>
      <c r="J231" s="1">
        <v>60</v>
      </c>
      <c r="K231" s="3">
        <v>346.06199999999995</v>
      </c>
      <c r="L231" s="12">
        <f>Tabla1[[#This Row],[Venta prom 12 meses en UN]]*Tabla1[[#This Row],[Costo unitario]]</f>
        <v>252.6</v>
      </c>
      <c r="M231" s="30">
        <f>IFERROR(Tabla1[[#This Row],[Stock en unidades]]/Tabla1[[#This Row],[Venta prom 12 meses en UN]],0)</f>
        <v>3.85</v>
      </c>
      <c r="N231" s="12">
        <f>IFERROR(12/Tabla1[[#This Row],[Meses de stock]],0)</f>
        <v>3.116883116883117</v>
      </c>
      <c r="O231" s="5" t="str">
        <f>VLOOKUP(Tabla1[[#This Row],[Código del producto]],'ABC Ventas'!$A:$E,5,0)</f>
        <v>C</v>
      </c>
      <c r="P231" s="5" t="str">
        <f>VLOOKUP(Tabla1[[#This Row],[Código del producto]],'ABC Stock'!$A:$E,5,0)</f>
        <v>C</v>
      </c>
      <c r="Q23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2" spans="1:17" s="1" customFormat="1" x14ac:dyDescent="0.2">
      <c r="A232" s="1">
        <v>1335</v>
      </c>
      <c r="B232" s="1" t="s">
        <v>493</v>
      </c>
      <c r="C232" s="1" t="s">
        <v>16</v>
      </c>
      <c r="D232" s="1" t="s">
        <v>3</v>
      </c>
      <c r="E232" s="11">
        <v>0</v>
      </c>
      <c r="F232" s="3">
        <v>36</v>
      </c>
      <c r="G232" s="11">
        <f>Tabla1[[#This Row],[Stock en unidades]]*Tabla1[[#This Row],[Costo unitario]]</f>
        <v>0</v>
      </c>
      <c r="H232" s="1">
        <v>2024</v>
      </c>
      <c r="I232" s="1" t="s">
        <v>308</v>
      </c>
      <c r="J232" s="1">
        <v>546</v>
      </c>
      <c r="K232" s="3">
        <v>30663.360000000001</v>
      </c>
      <c r="L232" s="12">
        <f>Tabla1[[#This Row],[Venta prom 12 meses en UN]]*Tabla1[[#This Row],[Costo unitario]]</f>
        <v>19656</v>
      </c>
      <c r="M232" s="30">
        <f>IFERROR(Tabla1[[#This Row],[Stock en unidades]]/Tabla1[[#This Row],[Venta prom 12 meses en UN]],0)</f>
        <v>0</v>
      </c>
      <c r="N232" s="12">
        <f>IFERROR(12/Tabla1[[#This Row],[Meses de stock]],0)</f>
        <v>0</v>
      </c>
      <c r="O232" s="5" t="str">
        <f>VLOOKUP(Tabla1[[#This Row],[Código del producto]],'ABC Ventas'!$A:$E,5,0)</f>
        <v>A</v>
      </c>
      <c r="P232" s="5" t="str">
        <f>VLOOKUP(Tabla1[[#This Row],[Código del producto]],'ABC Stock'!$A:$E,5,0)</f>
        <v>A</v>
      </c>
      <c r="Q2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3" spans="1:17" s="1" customFormat="1" x14ac:dyDescent="0.2">
      <c r="A233" s="1">
        <v>1341</v>
      </c>
      <c r="B233" s="1" t="s">
        <v>497</v>
      </c>
      <c r="C233" s="1" t="s">
        <v>16</v>
      </c>
      <c r="D233" s="1" t="s">
        <v>3</v>
      </c>
      <c r="E233" s="11">
        <v>395</v>
      </c>
      <c r="F233" s="3">
        <v>4.42</v>
      </c>
      <c r="G233" s="11">
        <f>Tabla1[[#This Row],[Stock en unidades]]*Tabla1[[#This Row],[Costo unitario]]</f>
        <v>1745.8999999999999</v>
      </c>
      <c r="H233" s="1">
        <v>2024</v>
      </c>
      <c r="I233" s="1" t="s">
        <v>308</v>
      </c>
      <c r="J233" s="1">
        <v>133</v>
      </c>
      <c r="K233" s="3">
        <v>1099.2982000000002</v>
      </c>
      <c r="L233" s="12">
        <f>Tabla1[[#This Row],[Venta prom 12 meses en UN]]*Tabla1[[#This Row],[Costo unitario]]</f>
        <v>587.86</v>
      </c>
      <c r="M233" s="30">
        <f>IFERROR(Tabla1[[#This Row],[Stock en unidades]]/Tabla1[[#This Row],[Venta prom 12 meses en UN]],0)</f>
        <v>2.969924812030075</v>
      </c>
      <c r="N233" s="12">
        <f>IFERROR(12/Tabla1[[#This Row],[Meses de stock]],0)</f>
        <v>4.0405063291139243</v>
      </c>
      <c r="O233" s="5" t="str">
        <f>VLOOKUP(Tabla1[[#This Row],[Código del producto]],'ABC Ventas'!$A:$E,5,0)</f>
        <v>C</v>
      </c>
      <c r="P233" s="5" t="str">
        <f>VLOOKUP(Tabla1[[#This Row],[Código del producto]],'ABC Stock'!$A:$E,5,0)</f>
        <v>B</v>
      </c>
      <c r="Q2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" spans="1:17" s="1" customFormat="1" x14ac:dyDescent="0.2">
      <c r="A234" s="1">
        <v>1341</v>
      </c>
      <c r="B234" s="1" t="s">
        <v>497</v>
      </c>
      <c r="C234" s="1" t="s">
        <v>16</v>
      </c>
      <c r="D234" s="1" t="s">
        <v>3</v>
      </c>
      <c r="E234" s="11">
        <v>1140</v>
      </c>
      <c r="F234" s="3">
        <v>3.27</v>
      </c>
      <c r="G234" s="11">
        <f>Tabla1[[#This Row],[Stock en unidades]]*Tabla1[[#This Row],[Costo unitario]]</f>
        <v>3727.8</v>
      </c>
      <c r="H234" s="1">
        <v>2024</v>
      </c>
      <c r="I234" s="1" t="s">
        <v>308</v>
      </c>
      <c r="J234" s="1">
        <v>81.400000000000006</v>
      </c>
      <c r="K234" s="3">
        <v>457.82616000000002</v>
      </c>
      <c r="L234" s="12">
        <f>Tabla1[[#This Row],[Venta prom 12 meses en UN]]*Tabla1[[#This Row],[Costo unitario]]</f>
        <v>266.178</v>
      </c>
      <c r="M234" s="30">
        <f>IFERROR(Tabla1[[#This Row],[Stock en unidades]]/Tabla1[[#This Row],[Venta prom 12 meses en UN]],0)</f>
        <v>14.004914004914005</v>
      </c>
      <c r="N234" s="12">
        <f>IFERROR(12/Tabla1[[#This Row],[Meses de stock]],0)</f>
        <v>0.85684210526315796</v>
      </c>
      <c r="O234" s="5" t="str">
        <f>VLOOKUP(Tabla1[[#This Row],[Código del producto]],'ABC Ventas'!$A:$E,5,0)</f>
        <v>C</v>
      </c>
      <c r="P234" s="5" t="str">
        <f>VLOOKUP(Tabla1[[#This Row],[Código del producto]],'ABC Stock'!$A:$E,5,0)</f>
        <v>B</v>
      </c>
      <c r="Q2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5" spans="1:17" s="1" customFormat="1" x14ac:dyDescent="0.2">
      <c r="A235" s="1">
        <v>1349</v>
      </c>
      <c r="B235" s="1" t="s">
        <v>38</v>
      </c>
      <c r="C235" s="1" t="s">
        <v>16</v>
      </c>
      <c r="D235" s="1" t="s">
        <v>3</v>
      </c>
      <c r="E235" s="11">
        <v>28</v>
      </c>
      <c r="F235" s="3">
        <v>5.37</v>
      </c>
      <c r="G235" s="11">
        <f>Tabla1[[#This Row],[Stock en unidades]]*Tabla1[[#This Row],[Costo unitario]]</f>
        <v>150.36000000000001</v>
      </c>
      <c r="H235" s="1">
        <v>2024</v>
      </c>
      <c r="I235" s="1" t="s">
        <v>308</v>
      </c>
      <c r="J235" s="1">
        <v>89</v>
      </c>
      <c r="K235" s="3">
        <v>712.11570000000006</v>
      </c>
      <c r="L235" s="12">
        <f>Tabla1[[#This Row],[Venta prom 12 meses en UN]]*Tabla1[[#This Row],[Costo unitario]]</f>
        <v>477.93</v>
      </c>
      <c r="M235" s="30">
        <f>IFERROR(Tabla1[[#This Row],[Stock en unidades]]/Tabla1[[#This Row],[Venta prom 12 meses en UN]],0)</f>
        <v>0.3146067415730337</v>
      </c>
      <c r="N235" s="12">
        <f>IFERROR(12/Tabla1[[#This Row],[Meses de stock]],0)</f>
        <v>38.142857142857146</v>
      </c>
      <c r="O235" s="5" t="str">
        <f>VLOOKUP(Tabla1[[#This Row],[Código del producto]],'ABC Ventas'!$A:$E,5,0)</f>
        <v>C</v>
      </c>
      <c r="P235" s="5" t="str">
        <f>VLOOKUP(Tabla1[[#This Row],[Código del producto]],'ABC Stock'!$A:$E,5,0)</f>
        <v>B</v>
      </c>
      <c r="Q2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6" spans="1:17" s="1" customFormat="1" x14ac:dyDescent="0.2">
      <c r="A236" s="1">
        <v>1356</v>
      </c>
      <c r="B236" s="1" t="s">
        <v>506</v>
      </c>
      <c r="C236" s="1" t="s">
        <v>18</v>
      </c>
      <c r="D236" s="1" t="s">
        <v>3</v>
      </c>
      <c r="E236" s="11">
        <v>208</v>
      </c>
      <c r="F236" s="3">
        <v>7.89</v>
      </c>
      <c r="G236" s="11">
        <f>Tabla1[[#This Row],[Stock en unidades]]*Tabla1[[#This Row],[Costo unitario]]</f>
        <v>1641.12</v>
      </c>
      <c r="H236" s="1">
        <v>2024</v>
      </c>
      <c r="I236" s="1" t="s">
        <v>308</v>
      </c>
      <c r="J236" s="1">
        <v>51.9</v>
      </c>
      <c r="K236" s="3">
        <v>663.37541999999996</v>
      </c>
      <c r="L236" s="12">
        <f>Tabla1[[#This Row],[Venta prom 12 meses en UN]]*Tabla1[[#This Row],[Costo unitario]]</f>
        <v>409.49099999999999</v>
      </c>
      <c r="M236" s="30">
        <f>IFERROR(Tabla1[[#This Row],[Stock en unidades]]/Tabla1[[#This Row],[Venta prom 12 meses en UN]],0)</f>
        <v>4.0077071290944124</v>
      </c>
      <c r="N236" s="12">
        <f>IFERROR(12/Tabla1[[#This Row],[Meses de stock]],0)</f>
        <v>2.9942307692307693</v>
      </c>
      <c r="O236" s="5" t="str">
        <f>VLOOKUP(Tabla1[[#This Row],[Código del producto]],'ABC Ventas'!$A:$E,5,0)</f>
        <v>C</v>
      </c>
      <c r="P236" s="5" t="str">
        <f>VLOOKUP(Tabla1[[#This Row],[Código del producto]],'ABC Stock'!$A:$E,5,0)</f>
        <v>B</v>
      </c>
      <c r="Q23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7" spans="1:17" s="1" customFormat="1" x14ac:dyDescent="0.2">
      <c r="A237" s="1">
        <v>1363</v>
      </c>
      <c r="B237" s="1" t="s">
        <v>172</v>
      </c>
      <c r="C237" s="1" t="s">
        <v>18</v>
      </c>
      <c r="D237" s="1" t="s">
        <v>3</v>
      </c>
      <c r="E237" s="11">
        <v>84</v>
      </c>
      <c r="F237" s="3">
        <v>6.46</v>
      </c>
      <c r="G237" s="11">
        <f>Tabla1[[#This Row],[Stock en unidades]]*Tabla1[[#This Row],[Costo unitario]]</f>
        <v>542.64</v>
      </c>
      <c r="H237" s="1">
        <v>2024</v>
      </c>
      <c r="I237" s="1" t="s">
        <v>308</v>
      </c>
      <c r="J237" s="1">
        <v>83.7</v>
      </c>
      <c r="K237" s="3">
        <v>719.13365999999996</v>
      </c>
      <c r="L237" s="12">
        <f>Tabla1[[#This Row],[Venta prom 12 meses en UN]]*Tabla1[[#This Row],[Costo unitario]]</f>
        <v>540.702</v>
      </c>
      <c r="M237" s="30">
        <f>IFERROR(Tabla1[[#This Row],[Stock en unidades]]/Tabla1[[#This Row],[Venta prom 12 meses en UN]],0)</f>
        <v>1.0035842293906809</v>
      </c>
      <c r="N237" s="12">
        <f>IFERROR(12/Tabla1[[#This Row],[Meses de stock]],0)</f>
        <v>11.957142857142857</v>
      </c>
      <c r="O237" s="5" t="str">
        <f>VLOOKUP(Tabla1[[#This Row],[Código del producto]],'ABC Ventas'!$A:$E,5,0)</f>
        <v>C</v>
      </c>
      <c r="P237" s="5" t="str">
        <f>VLOOKUP(Tabla1[[#This Row],[Código del producto]],'ABC Stock'!$A:$E,5,0)</f>
        <v>C</v>
      </c>
      <c r="Q2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8" spans="1:17" s="1" customFormat="1" x14ac:dyDescent="0.2">
      <c r="A238" s="1">
        <v>1372</v>
      </c>
      <c r="B238" s="1" t="s">
        <v>201</v>
      </c>
      <c r="C238" s="1" t="s">
        <v>18</v>
      </c>
      <c r="D238" s="1" t="s">
        <v>3</v>
      </c>
      <c r="E238" s="11">
        <v>810</v>
      </c>
      <c r="F238" s="3">
        <v>6.93</v>
      </c>
      <c r="G238" s="11">
        <f>Tabla1[[#This Row],[Stock en unidades]]*Tabla1[[#This Row],[Costo unitario]]</f>
        <v>5613.3</v>
      </c>
      <c r="H238" s="1">
        <v>2024</v>
      </c>
      <c r="I238" s="1" t="s">
        <v>308</v>
      </c>
      <c r="J238" s="1">
        <v>50.6</v>
      </c>
      <c r="K238" s="3">
        <v>617.15808000000004</v>
      </c>
      <c r="L238" s="12">
        <f>Tabla1[[#This Row],[Venta prom 12 meses en UN]]*Tabla1[[#This Row],[Costo unitario]]</f>
        <v>350.65800000000002</v>
      </c>
      <c r="M238" s="30">
        <f>IFERROR(Tabla1[[#This Row],[Stock en unidades]]/Tabla1[[#This Row],[Venta prom 12 meses en UN]],0)</f>
        <v>16.007905138339922</v>
      </c>
      <c r="N238" s="12">
        <f>IFERROR(12/Tabla1[[#This Row],[Meses de stock]],0)</f>
        <v>0.74962962962962953</v>
      </c>
      <c r="O238" s="5" t="str">
        <f>VLOOKUP(Tabla1[[#This Row],[Código del producto]],'ABC Ventas'!$A:$E,5,0)</f>
        <v>C</v>
      </c>
      <c r="P238" s="5" t="str">
        <f>VLOOKUP(Tabla1[[#This Row],[Código del producto]],'ABC Stock'!$A:$E,5,0)</f>
        <v>B</v>
      </c>
      <c r="Q2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9" spans="1:17" s="1" customFormat="1" x14ac:dyDescent="0.2">
      <c r="A239" s="1">
        <v>1375</v>
      </c>
      <c r="B239" s="1" t="s">
        <v>514</v>
      </c>
      <c r="C239" s="1" t="s">
        <v>18</v>
      </c>
      <c r="D239" s="1" t="s">
        <v>3</v>
      </c>
      <c r="E239" s="11">
        <v>1611</v>
      </c>
      <c r="F239" s="3">
        <v>7.55</v>
      </c>
      <c r="G239" s="11">
        <f>Tabla1[[#This Row],[Stock en unidades]]*Tabla1[[#This Row],[Costo unitario]]</f>
        <v>12163.05</v>
      </c>
      <c r="H239" s="1">
        <v>2024</v>
      </c>
      <c r="I239" s="1" t="s">
        <v>308</v>
      </c>
      <c r="J239" s="1">
        <v>89.5</v>
      </c>
      <c r="K239" s="3">
        <v>1114.94625</v>
      </c>
      <c r="L239" s="12">
        <f>Tabla1[[#This Row],[Venta prom 12 meses en UN]]*Tabla1[[#This Row],[Costo unitario]]</f>
        <v>675.72500000000002</v>
      </c>
      <c r="M239" s="30">
        <f>IFERROR(Tabla1[[#This Row],[Stock en unidades]]/Tabla1[[#This Row],[Venta prom 12 meses en UN]],0)</f>
        <v>18</v>
      </c>
      <c r="N239" s="12">
        <f>IFERROR(12/Tabla1[[#This Row],[Meses de stock]],0)</f>
        <v>0.66666666666666663</v>
      </c>
      <c r="O239" s="5" t="str">
        <f>VLOOKUP(Tabla1[[#This Row],[Código del producto]],'ABC Ventas'!$A:$E,5,0)</f>
        <v>C</v>
      </c>
      <c r="P239" s="5" t="str">
        <f>VLOOKUP(Tabla1[[#This Row],[Código del producto]],'ABC Stock'!$A:$E,5,0)</f>
        <v>B</v>
      </c>
      <c r="Q23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0" spans="1:17" s="1" customFormat="1" x14ac:dyDescent="0.2">
      <c r="A240" s="1">
        <v>1379</v>
      </c>
      <c r="B240" s="1" t="s">
        <v>110</v>
      </c>
      <c r="C240" s="1" t="s">
        <v>18</v>
      </c>
      <c r="D240" s="1" t="s">
        <v>3</v>
      </c>
      <c r="E240" s="11">
        <v>32</v>
      </c>
      <c r="F240" s="3">
        <v>6.6</v>
      </c>
      <c r="G240" s="11">
        <f>Tabla1[[#This Row],[Stock en unidades]]*Tabla1[[#This Row],[Costo unitario]]</f>
        <v>211.2</v>
      </c>
      <c r="H240" s="1">
        <v>2024</v>
      </c>
      <c r="I240" s="1" t="s">
        <v>308</v>
      </c>
      <c r="J240" s="1">
        <v>107</v>
      </c>
      <c r="K240" s="3">
        <v>1341.78</v>
      </c>
      <c r="L240" s="12">
        <f>Tabla1[[#This Row],[Venta prom 12 meses en UN]]*Tabla1[[#This Row],[Costo unitario]]</f>
        <v>706.19999999999993</v>
      </c>
      <c r="M240" s="30">
        <f>IFERROR(Tabla1[[#This Row],[Stock en unidades]]/Tabla1[[#This Row],[Venta prom 12 meses en UN]],0)</f>
        <v>0.29906542056074764</v>
      </c>
      <c r="N240" s="12">
        <f>IFERROR(12/Tabla1[[#This Row],[Meses de stock]],0)</f>
        <v>40.125</v>
      </c>
      <c r="O240" s="5" t="str">
        <f>VLOOKUP(Tabla1[[#This Row],[Código del producto]],'ABC Ventas'!$A:$E,5,0)</f>
        <v>C</v>
      </c>
      <c r="P240" s="5" t="str">
        <f>VLOOKUP(Tabla1[[#This Row],[Código del producto]],'ABC Stock'!$A:$E,5,0)</f>
        <v>B</v>
      </c>
      <c r="Q2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" spans="1:17" s="1" customFormat="1" x14ac:dyDescent="0.2">
      <c r="A241" s="1">
        <v>1385</v>
      </c>
      <c r="B241" s="1" t="s">
        <v>519</v>
      </c>
      <c r="C241" s="1" t="s">
        <v>18</v>
      </c>
      <c r="D241" s="1" t="s">
        <v>3</v>
      </c>
      <c r="E241" s="11">
        <v>0</v>
      </c>
      <c r="F241" s="3">
        <v>6.6</v>
      </c>
      <c r="G241" s="11">
        <f>Tabla1[[#This Row],[Stock en unidades]]*Tabla1[[#This Row],[Costo unitario]]</f>
        <v>0</v>
      </c>
      <c r="H241" s="1">
        <v>2024</v>
      </c>
      <c r="I241" s="1" t="s">
        <v>308</v>
      </c>
      <c r="J241" s="1">
        <v>25</v>
      </c>
      <c r="K241" s="3">
        <v>283.8</v>
      </c>
      <c r="L241" s="12">
        <f>Tabla1[[#This Row],[Venta prom 12 meses en UN]]*Tabla1[[#This Row],[Costo unitario]]</f>
        <v>165</v>
      </c>
      <c r="M241" s="30">
        <f>IFERROR(Tabla1[[#This Row],[Stock en unidades]]/Tabla1[[#This Row],[Venta prom 12 meses en UN]],0)</f>
        <v>0</v>
      </c>
      <c r="N241" s="12">
        <f>IFERROR(12/Tabla1[[#This Row],[Meses de stock]],0)</f>
        <v>0</v>
      </c>
      <c r="O241" s="5" t="str">
        <f>VLOOKUP(Tabla1[[#This Row],[Código del producto]],'ABC Ventas'!$A:$E,5,0)</f>
        <v>C</v>
      </c>
      <c r="P241" s="5" t="str">
        <f>VLOOKUP(Tabla1[[#This Row],[Código del producto]],'ABC Stock'!$A:$E,5,0)</f>
        <v>C</v>
      </c>
      <c r="Q2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" spans="1:17" s="1" customFormat="1" x14ac:dyDescent="0.2">
      <c r="A242" s="1">
        <v>1386</v>
      </c>
      <c r="B242" s="1" t="s">
        <v>520</v>
      </c>
      <c r="C242" s="1" t="s">
        <v>18</v>
      </c>
      <c r="D242" s="1" t="s">
        <v>3</v>
      </c>
      <c r="E242" s="11">
        <v>1151</v>
      </c>
      <c r="F242" s="3">
        <v>2.11</v>
      </c>
      <c r="G242" s="11">
        <f>Tabla1[[#This Row],[Stock en unidades]]*Tabla1[[#This Row],[Costo unitario]]</f>
        <v>2428.6099999999997</v>
      </c>
      <c r="H242" s="1">
        <v>2024</v>
      </c>
      <c r="I242" s="1" t="s">
        <v>308</v>
      </c>
      <c r="J242" s="1">
        <v>88.5</v>
      </c>
      <c r="K242" s="3">
        <v>341.72504999999995</v>
      </c>
      <c r="L242" s="12">
        <f>Tabla1[[#This Row],[Venta prom 12 meses en UN]]*Tabla1[[#This Row],[Costo unitario]]</f>
        <v>186.73499999999999</v>
      </c>
      <c r="M242" s="30">
        <f>IFERROR(Tabla1[[#This Row],[Stock en unidades]]/Tabla1[[#This Row],[Venta prom 12 meses en UN]],0)</f>
        <v>13.005649717514125</v>
      </c>
      <c r="N242" s="12">
        <f>IFERROR(12/Tabla1[[#This Row],[Meses de stock]],0)</f>
        <v>0.92267593397046044</v>
      </c>
      <c r="O242" s="5" t="str">
        <f>VLOOKUP(Tabla1[[#This Row],[Código del producto]],'ABC Ventas'!$A:$E,5,0)</f>
        <v>C</v>
      </c>
      <c r="P242" s="5" t="str">
        <f>VLOOKUP(Tabla1[[#This Row],[Código del producto]],'ABC Stock'!$A:$E,5,0)</f>
        <v>B</v>
      </c>
      <c r="Q24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3" spans="1:17" s="1" customFormat="1" x14ac:dyDescent="0.2">
      <c r="A243" s="1">
        <v>1388</v>
      </c>
      <c r="B243" s="1" t="s">
        <v>118</v>
      </c>
      <c r="C243" s="1" t="s">
        <v>18</v>
      </c>
      <c r="D243" s="1" t="s">
        <v>3</v>
      </c>
      <c r="E243" s="11">
        <v>110</v>
      </c>
      <c r="F243" s="3">
        <v>5.69</v>
      </c>
      <c r="G243" s="11">
        <f>Tabla1[[#This Row],[Stock en unidades]]*Tabla1[[#This Row],[Costo unitario]]</f>
        <v>625.90000000000009</v>
      </c>
      <c r="H243" s="1">
        <v>2024</v>
      </c>
      <c r="I243" s="1" t="s">
        <v>308</v>
      </c>
      <c r="J243" s="1">
        <v>131</v>
      </c>
      <c r="K243" s="3">
        <v>969.00700000000006</v>
      </c>
      <c r="L243" s="12">
        <f>Tabla1[[#This Row],[Venta prom 12 meses en UN]]*Tabla1[[#This Row],[Costo unitario]]</f>
        <v>745.3900000000001</v>
      </c>
      <c r="M243" s="30">
        <f>IFERROR(Tabla1[[#This Row],[Stock en unidades]]/Tabla1[[#This Row],[Venta prom 12 meses en UN]],0)</f>
        <v>0.83969465648854957</v>
      </c>
      <c r="N243" s="12">
        <f>IFERROR(12/Tabla1[[#This Row],[Meses de stock]],0)</f>
        <v>14.290909090909091</v>
      </c>
      <c r="O243" s="5" t="str">
        <f>VLOOKUP(Tabla1[[#This Row],[Código del producto]],'ABC Ventas'!$A:$E,5,0)</f>
        <v>C</v>
      </c>
      <c r="P243" s="5" t="str">
        <f>VLOOKUP(Tabla1[[#This Row],[Código del producto]],'ABC Stock'!$A:$E,5,0)</f>
        <v>B</v>
      </c>
      <c r="Q2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" spans="1:17" s="1" customFormat="1" x14ac:dyDescent="0.2">
      <c r="A244" s="1">
        <v>1391</v>
      </c>
      <c r="B244" s="1" t="s">
        <v>123</v>
      </c>
      <c r="C244" s="1" t="s">
        <v>18</v>
      </c>
      <c r="D244" s="1" t="s">
        <v>3</v>
      </c>
      <c r="E244" s="11">
        <v>903</v>
      </c>
      <c r="F244" s="3">
        <v>49</v>
      </c>
      <c r="G244" s="11">
        <f>Tabla1[[#This Row],[Stock en unidades]]*Tabla1[[#This Row],[Costo unitario]]</f>
        <v>44247</v>
      </c>
      <c r="H244" s="1">
        <v>2024</v>
      </c>
      <c r="I244" s="1" t="s">
        <v>308</v>
      </c>
      <c r="J244" s="1">
        <v>881</v>
      </c>
      <c r="K244" s="3">
        <v>63458.43</v>
      </c>
      <c r="L244" s="12">
        <f>Tabla1[[#This Row],[Venta prom 12 meses en UN]]*Tabla1[[#This Row],[Costo unitario]]</f>
        <v>43169</v>
      </c>
      <c r="M244" s="30">
        <f>IFERROR(Tabla1[[#This Row],[Stock en unidades]]/Tabla1[[#This Row],[Venta prom 12 meses en UN]],0)</f>
        <v>1.0249716231555051</v>
      </c>
      <c r="N244" s="12">
        <f>IFERROR(12/Tabla1[[#This Row],[Meses de stock]],0)</f>
        <v>11.70764119601329</v>
      </c>
      <c r="O244" s="5" t="str">
        <f>VLOOKUP(Tabla1[[#This Row],[Código del producto]],'ABC Ventas'!$A:$E,5,0)</f>
        <v>A</v>
      </c>
      <c r="P244" s="5" t="str">
        <f>VLOOKUP(Tabla1[[#This Row],[Código del producto]],'ABC Stock'!$A:$E,5,0)</f>
        <v>A</v>
      </c>
      <c r="Q2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" spans="1:17" s="1" customFormat="1" x14ac:dyDescent="0.2">
      <c r="A245" s="1">
        <v>1396</v>
      </c>
      <c r="B245" s="1" t="s">
        <v>526</v>
      </c>
      <c r="C245" s="1" t="s">
        <v>18</v>
      </c>
      <c r="D245" s="1" t="s">
        <v>3</v>
      </c>
      <c r="E245" s="11">
        <v>173</v>
      </c>
      <c r="F245" s="3">
        <v>3.29</v>
      </c>
      <c r="G245" s="11">
        <f>Tabla1[[#This Row],[Stock en unidades]]*Tabla1[[#This Row],[Costo unitario]]</f>
        <v>569.16999999999996</v>
      </c>
      <c r="H245" s="1">
        <v>2024</v>
      </c>
      <c r="I245" s="1" t="s">
        <v>308</v>
      </c>
      <c r="J245" s="1">
        <v>149</v>
      </c>
      <c r="K245" s="3">
        <v>705.90239999999994</v>
      </c>
      <c r="L245" s="12">
        <f>Tabla1[[#This Row],[Venta prom 12 meses en UN]]*Tabla1[[#This Row],[Costo unitario]]</f>
        <v>490.21</v>
      </c>
      <c r="M245" s="30">
        <f>IFERROR(Tabla1[[#This Row],[Stock en unidades]]/Tabla1[[#This Row],[Venta prom 12 meses en UN]],0)</f>
        <v>1.1610738255033557</v>
      </c>
      <c r="N245" s="12">
        <f>IFERROR(12/Tabla1[[#This Row],[Meses de stock]],0)</f>
        <v>10.335260115606937</v>
      </c>
      <c r="O245" s="5" t="str">
        <f>VLOOKUP(Tabla1[[#This Row],[Código del producto]],'ABC Ventas'!$A:$E,5,0)</f>
        <v>C</v>
      </c>
      <c r="P245" s="5" t="str">
        <f>VLOOKUP(Tabla1[[#This Row],[Código del producto]],'ABC Stock'!$A:$E,5,0)</f>
        <v>B</v>
      </c>
      <c r="Q2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" spans="1:17" s="1" customFormat="1" x14ac:dyDescent="0.2">
      <c r="A246" s="1">
        <v>1398</v>
      </c>
      <c r="B246" s="1" t="s">
        <v>49</v>
      </c>
      <c r="C246" s="1" t="s">
        <v>6</v>
      </c>
      <c r="D246" s="1" t="s">
        <v>3</v>
      </c>
      <c r="E246" s="11">
        <v>840</v>
      </c>
      <c r="F246" s="3">
        <v>5</v>
      </c>
      <c r="G246" s="11">
        <f>Tabla1[[#This Row],[Stock en unidades]]*Tabla1[[#This Row],[Costo unitario]]</f>
        <v>4200</v>
      </c>
      <c r="H246" s="1">
        <v>2024</v>
      </c>
      <c r="I246" s="1" t="s">
        <v>308</v>
      </c>
      <c r="J246" s="1">
        <v>70</v>
      </c>
      <c r="K246" s="3">
        <v>640.5</v>
      </c>
      <c r="L246" s="12">
        <f>Tabla1[[#This Row],[Venta prom 12 meses en UN]]*Tabla1[[#This Row],[Costo unitario]]</f>
        <v>350</v>
      </c>
      <c r="M246" s="30">
        <f>IFERROR(Tabla1[[#This Row],[Stock en unidades]]/Tabla1[[#This Row],[Venta prom 12 meses en UN]],0)</f>
        <v>12</v>
      </c>
      <c r="N246" s="12">
        <f>IFERROR(12/Tabla1[[#This Row],[Meses de stock]],0)</f>
        <v>1</v>
      </c>
      <c r="O246" s="5" t="str">
        <f>VLOOKUP(Tabla1[[#This Row],[Código del producto]],'ABC Ventas'!$A:$E,5,0)</f>
        <v>C</v>
      </c>
      <c r="P246" s="5" t="str">
        <f>VLOOKUP(Tabla1[[#This Row],[Código del producto]],'ABC Stock'!$A:$E,5,0)</f>
        <v>B</v>
      </c>
      <c r="Q24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7" spans="1:17" s="1" customFormat="1" x14ac:dyDescent="0.2">
      <c r="A247" s="1">
        <v>1400</v>
      </c>
      <c r="B247" s="1" t="s">
        <v>24</v>
      </c>
      <c r="C247" s="1" t="s">
        <v>6</v>
      </c>
      <c r="D247" s="1" t="s">
        <v>3</v>
      </c>
      <c r="E247" s="11">
        <v>158</v>
      </c>
      <c r="F247" s="3">
        <v>70</v>
      </c>
      <c r="G247" s="11">
        <f>Tabla1[[#This Row],[Stock en unidades]]*Tabla1[[#This Row],[Costo unitario]]</f>
        <v>11060</v>
      </c>
      <c r="H247" s="1">
        <v>2024</v>
      </c>
      <c r="I247" s="1" t="s">
        <v>308</v>
      </c>
      <c r="J247" s="1">
        <v>602</v>
      </c>
      <c r="K247" s="3">
        <v>77116.2</v>
      </c>
      <c r="L247" s="12">
        <f>Tabla1[[#This Row],[Venta prom 12 meses en UN]]*Tabla1[[#This Row],[Costo unitario]]</f>
        <v>42140</v>
      </c>
      <c r="M247" s="30">
        <f>IFERROR(Tabla1[[#This Row],[Stock en unidades]]/Tabla1[[#This Row],[Venta prom 12 meses en UN]],0)</f>
        <v>0.26245847176079734</v>
      </c>
      <c r="N247" s="12">
        <f>IFERROR(12/Tabla1[[#This Row],[Meses de stock]],0)</f>
        <v>45.721518987341774</v>
      </c>
      <c r="O247" s="5" t="str">
        <f>VLOOKUP(Tabla1[[#This Row],[Código del producto]],'ABC Ventas'!$A:$E,5,0)</f>
        <v>A</v>
      </c>
      <c r="P247" s="5" t="str">
        <f>VLOOKUP(Tabla1[[#This Row],[Código del producto]],'ABC Stock'!$A:$E,5,0)</f>
        <v>A</v>
      </c>
      <c r="Q2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8" spans="1:17" s="1" customFormat="1" x14ac:dyDescent="0.2">
      <c r="A248" s="1">
        <v>1407</v>
      </c>
      <c r="B248" s="1" t="s">
        <v>531</v>
      </c>
      <c r="C248" s="1" t="s">
        <v>6</v>
      </c>
      <c r="D248" s="1" t="s">
        <v>3</v>
      </c>
      <c r="E248" s="11">
        <v>519</v>
      </c>
      <c r="F248" s="3">
        <v>1.5</v>
      </c>
      <c r="G248" s="11">
        <f>Tabla1[[#This Row],[Stock en unidades]]*Tabla1[[#This Row],[Costo unitario]]</f>
        <v>778.5</v>
      </c>
      <c r="H248" s="1">
        <v>2024</v>
      </c>
      <c r="I248" s="1" t="s">
        <v>308</v>
      </c>
      <c r="J248" s="1">
        <v>72</v>
      </c>
      <c r="K248" s="3">
        <v>183.6</v>
      </c>
      <c r="L248" s="12">
        <f>Tabla1[[#This Row],[Venta prom 12 meses en UN]]*Tabla1[[#This Row],[Costo unitario]]</f>
        <v>108</v>
      </c>
      <c r="M248" s="30">
        <f>IFERROR(Tabla1[[#This Row],[Stock en unidades]]/Tabla1[[#This Row],[Venta prom 12 meses en UN]],0)</f>
        <v>7.208333333333333</v>
      </c>
      <c r="N248" s="12">
        <f>IFERROR(12/Tabla1[[#This Row],[Meses de stock]],0)</f>
        <v>1.6647398843930636</v>
      </c>
      <c r="O248" s="5" t="str">
        <f>VLOOKUP(Tabla1[[#This Row],[Código del producto]],'ABC Ventas'!$A:$E,5,0)</f>
        <v>C</v>
      </c>
      <c r="P248" s="5" t="str">
        <f>VLOOKUP(Tabla1[[#This Row],[Código del producto]],'ABC Stock'!$A:$E,5,0)</f>
        <v>B</v>
      </c>
      <c r="Q24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9" spans="1:17" s="1" customFormat="1" x14ac:dyDescent="0.2">
      <c r="A249" s="1">
        <v>1413</v>
      </c>
      <c r="B249" s="1" t="s">
        <v>53</v>
      </c>
      <c r="C249" s="1" t="s">
        <v>6</v>
      </c>
      <c r="D249" s="1" t="s">
        <v>3</v>
      </c>
      <c r="E249" s="11">
        <v>3</v>
      </c>
      <c r="F249" s="3">
        <v>1.84</v>
      </c>
      <c r="G249" s="11">
        <f>Tabla1[[#This Row],[Stock en unidades]]*Tabla1[[#This Row],[Costo unitario]]</f>
        <v>5.5200000000000005</v>
      </c>
      <c r="H249" s="1">
        <v>2024</v>
      </c>
      <c r="I249" s="1" t="s">
        <v>308</v>
      </c>
      <c r="J249" s="1">
        <v>131</v>
      </c>
      <c r="K249" s="3">
        <v>325.404</v>
      </c>
      <c r="L249" s="12">
        <f>Tabla1[[#This Row],[Venta prom 12 meses en UN]]*Tabla1[[#This Row],[Costo unitario]]</f>
        <v>241.04000000000002</v>
      </c>
      <c r="M249" s="30">
        <f>IFERROR(Tabla1[[#This Row],[Stock en unidades]]/Tabla1[[#This Row],[Venta prom 12 meses en UN]],0)</f>
        <v>2.2900763358778626E-2</v>
      </c>
      <c r="N249" s="12">
        <f>IFERROR(12/Tabla1[[#This Row],[Meses de stock]],0)</f>
        <v>524</v>
      </c>
      <c r="O249" s="5" t="str">
        <f>VLOOKUP(Tabla1[[#This Row],[Código del producto]],'ABC Ventas'!$A:$E,5,0)</f>
        <v>C</v>
      </c>
      <c r="P249" s="5" t="str">
        <f>VLOOKUP(Tabla1[[#This Row],[Código del producto]],'ABC Stock'!$A:$E,5,0)</f>
        <v>C</v>
      </c>
      <c r="Q2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" spans="1:17" s="1" customFormat="1" x14ac:dyDescent="0.2">
      <c r="A250" s="1">
        <v>1414</v>
      </c>
      <c r="B250" s="1" t="s">
        <v>34</v>
      </c>
      <c r="C250" s="1" t="s">
        <v>6</v>
      </c>
      <c r="D250" s="1" t="s">
        <v>3</v>
      </c>
      <c r="E250" s="11">
        <v>3</v>
      </c>
      <c r="F250" s="3">
        <v>7.85</v>
      </c>
      <c r="G250" s="11">
        <f>Tabla1[[#This Row],[Stock en unidades]]*Tabla1[[#This Row],[Costo unitario]]</f>
        <v>23.549999999999997</v>
      </c>
      <c r="H250" s="1">
        <v>2024</v>
      </c>
      <c r="I250" s="1" t="s">
        <v>308</v>
      </c>
      <c r="J250" s="1">
        <v>122</v>
      </c>
      <c r="K250" s="3">
        <v>1331.203</v>
      </c>
      <c r="L250" s="12">
        <f>Tabla1[[#This Row],[Venta prom 12 meses en UN]]*Tabla1[[#This Row],[Costo unitario]]</f>
        <v>957.69999999999993</v>
      </c>
      <c r="M250" s="30">
        <f>IFERROR(Tabla1[[#This Row],[Stock en unidades]]/Tabla1[[#This Row],[Venta prom 12 meses en UN]],0)</f>
        <v>2.4590163934426229E-2</v>
      </c>
      <c r="N250" s="12">
        <f>IFERROR(12/Tabla1[[#This Row],[Meses de stock]],0)</f>
        <v>488</v>
      </c>
      <c r="O250" s="5" t="str">
        <f>VLOOKUP(Tabla1[[#This Row],[Código del producto]],'ABC Ventas'!$A:$E,5,0)</f>
        <v>C</v>
      </c>
      <c r="P250" s="5" t="str">
        <f>VLOOKUP(Tabla1[[#This Row],[Código del producto]],'ABC Stock'!$A:$E,5,0)</f>
        <v>B</v>
      </c>
      <c r="Q2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" spans="1:17" s="1" customFormat="1" x14ac:dyDescent="0.2">
      <c r="A251" s="1">
        <v>1426</v>
      </c>
      <c r="B251" s="1" t="s">
        <v>180</v>
      </c>
      <c r="C251" s="1" t="s">
        <v>6</v>
      </c>
      <c r="D251" s="1" t="s">
        <v>3</v>
      </c>
      <c r="E251" s="11">
        <v>288</v>
      </c>
      <c r="F251" s="3">
        <v>2.78</v>
      </c>
      <c r="G251" s="11">
        <f>Tabla1[[#This Row],[Stock en unidades]]*Tabla1[[#This Row],[Costo unitario]]</f>
        <v>800.64</v>
      </c>
      <c r="H251" s="1">
        <v>2024</v>
      </c>
      <c r="I251" s="1" t="s">
        <v>308</v>
      </c>
      <c r="J251" s="1">
        <v>95.8</v>
      </c>
      <c r="K251" s="3">
        <v>324.91527999999994</v>
      </c>
      <c r="L251" s="12">
        <f>Tabla1[[#This Row],[Venta prom 12 meses en UN]]*Tabla1[[#This Row],[Costo unitario]]</f>
        <v>266.32399999999996</v>
      </c>
      <c r="M251" s="30">
        <f>IFERROR(Tabla1[[#This Row],[Stock en unidades]]/Tabla1[[#This Row],[Venta prom 12 meses en UN]],0)</f>
        <v>3.0062630480167014</v>
      </c>
      <c r="N251" s="12">
        <f>IFERROR(12/Tabla1[[#This Row],[Meses de stock]],0)</f>
        <v>3.9916666666666667</v>
      </c>
      <c r="O251" s="5" t="str">
        <f>VLOOKUP(Tabla1[[#This Row],[Código del producto]],'ABC Ventas'!$A:$E,5,0)</f>
        <v>C</v>
      </c>
      <c r="P251" s="5" t="str">
        <f>VLOOKUP(Tabla1[[#This Row],[Código del producto]],'ABC Stock'!$A:$E,5,0)</f>
        <v>B</v>
      </c>
      <c r="Q25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2" spans="1:17" s="1" customFormat="1" x14ac:dyDescent="0.2">
      <c r="A252" s="1">
        <v>1433</v>
      </c>
      <c r="B252" s="1" t="s">
        <v>39</v>
      </c>
      <c r="C252" s="1" t="s">
        <v>6</v>
      </c>
      <c r="D252" s="1" t="s">
        <v>3</v>
      </c>
      <c r="E252" s="11">
        <v>1583</v>
      </c>
      <c r="F252" s="3">
        <v>6.54</v>
      </c>
      <c r="G252" s="11">
        <f>Tabla1[[#This Row],[Stock en unidades]]*Tabla1[[#This Row],[Costo unitario]]</f>
        <v>10352.82</v>
      </c>
      <c r="H252" s="1">
        <v>2024</v>
      </c>
      <c r="I252" s="1" t="s">
        <v>308</v>
      </c>
      <c r="J252" s="1">
        <v>93.1</v>
      </c>
      <c r="K252" s="3">
        <v>1144.6831199999997</v>
      </c>
      <c r="L252" s="12">
        <f>Tabla1[[#This Row],[Venta prom 12 meses en UN]]*Tabla1[[#This Row],[Costo unitario]]</f>
        <v>608.87399999999991</v>
      </c>
      <c r="M252" s="30">
        <f>IFERROR(Tabla1[[#This Row],[Stock en unidades]]/Tabla1[[#This Row],[Venta prom 12 meses en UN]],0)</f>
        <v>17.003222341568208</v>
      </c>
      <c r="N252" s="12">
        <f>IFERROR(12/Tabla1[[#This Row],[Meses de stock]],0)</f>
        <v>0.70574857864813645</v>
      </c>
      <c r="O252" s="5" t="str">
        <f>VLOOKUP(Tabla1[[#This Row],[Código del producto]],'ABC Ventas'!$A:$E,5,0)</f>
        <v>C</v>
      </c>
      <c r="P252" s="5" t="str">
        <f>VLOOKUP(Tabla1[[#This Row],[Código del producto]],'ABC Stock'!$A:$E,5,0)</f>
        <v>B</v>
      </c>
      <c r="Q25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3" spans="1:17" s="1" customFormat="1" x14ac:dyDescent="0.2">
      <c r="A253" s="1">
        <v>1436</v>
      </c>
      <c r="B253" s="1" t="s">
        <v>175</v>
      </c>
      <c r="C253" s="1" t="s">
        <v>6</v>
      </c>
      <c r="D253" s="1" t="s">
        <v>3</v>
      </c>
      <c r="E253" s="11">
        <v>757</v>
      </c>
      <c r="F253" s="3">
        <v>4.53</v>
      </c>
      <c r="G253" s="11">
        <f>Tabla1[[#This Row],[Stock en unidades]]*Tabla1[[#This Row],[Costo unitario]]</f>
        <v>3429.21</v>
      </c>
      <c r="H253" s="1">
        <v>2024</v>
      </c>
      <c r="I253" s="1" t="s">
        <v>308</v>
      </c>
      <c r="J253" s="1">
        <v>44.5</v>
      </c>
      <c r="K253" s="3">
        <v>298.3458</v>
      </c>
      <c r="L253" s="12">
        <f>Tabla1[[#This Row],[Venta prom 12 meses en UN]]*Tabla1[[#This Row],[Costo unitario]]</f>
        <v>201.58500000000001</v>
      </c>
      <c r="M253" s="30">
        <f>IFERROR(Tabla1[[#This Row],[Stock en unidades]]/Tabla1[[#This Row],[Venta prom 12 meses en UN]],0)</f>
        <v>17.011235955056179</v>
      </c>
      <c r="N253" s="12">
        <f>IFERROR(12/Tabla1[[#This Row],[Meses de stock]],0)</f>
        <v>0.70541611624834877</v>
      </c>
      <c r="O253" s="5" t="str">
        <f>VLOOKUP(Tabla1[[#This Row],[Código del producto]],'ABC Ventas'!$A:$E,5,0)</f>
        <v>C</v>
      </c>
      <c r="P253" s="5" t="str">
        <f>VLOOKUP(Tabla1[[#This Row],[Código del producto]],'ABC Stock'!$A:$E,5,0)</f>
        <v>C</v>
      </c>
      <c r="Q25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4" spans="1:17" s="1" customFormat="1" x14ac:dyDescent="0.2">
      <c r="A254" s="1">
        <v>1437</v>
      </c>
      <c r="B254" s="1" t="s">
        <v>89</v>
      </c>
      <c r="C254" s="1" t="s">
        <v>6</v>
      </c>
      <c r="D254" s="1" t="s">
        <v>3</v>
      </c>
      <c r="E254" s="11">
        <v>323</v>
      </c>
      <c r="F254" s="3">
        <v>2.02</v>
      </c>
      <c r="G254" s="11">
        <f>Tabla1[[#This Row],[Stock en unidades]]*Tabla1[[#This Row],[Costo unitario]]</f>
        <v>652.46</v>
      </c>
      <c r="H254" s="1">
        <v>2024</v>
      </c>
      <c r="I254" s="1" t="s">
        <v>308</v>
      </c>
      <c r="J254" s="1">
        <v>107</v>
      </c>
      <c r="K254" s="3">
        <v>389.05200000000002</v>
      </c>
      <c r="L254" s="12">
        <f>Tabla1[[#This Row],[Venta prom 12 meses en UN]]*Tabla1[[#This Row],[Costo unitario]]</f>
        <v>216.14000000000001</v>
      </c>
      <c r="M254" s="30">
        <f>IFERROR(Tabla1[[#This Row],[Stock en unidades]]/Tabla1[[#This Row],[Venta prom 12 meses en UN]],0)</f>
        <v>3.0186915887850465</v>
      </c>
      <c r="N254" s="12">
        <f>IFERROR(12/Tabla1[[#This Row],[Meses de stock]],0)</f>
        <v>3.975232198142415</v>
      </c>
      <c r="O254" s="5" t="str">
        <f>VLOOKUP(Tabla1[[#This Row],[Código del producto]],'ABC Ventas'!$A:$E,5,0)</f>
        <v>C</v>
      </c>
      <c r="P254" s="5" t="str">
        <f>VLOOKUP(Tabla1[[#This Row],[Código del producto]],'ABC Stock'!$A:$E,5,0)</f>
        <v>B</v>
      </c>
      <c r="Q2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5" spans="1:17" s="1" customFormat="1" x14ac:dyDescent="0.2">
      <c r="A255" s="1">
        <v>1437</v>
      </c>
      <c r="B255" s="1" t="s">
        <v>89</v>
      </c>
      <c r="C255" s="1" t="s">
        <v>6</v>
      </c>
      <c r="D255" s="1" t="s">
        <v>3</v>
      </c>
      <c r="E255" s="11">
        <v>614</v>
      </c>
      <c r="F255" s="3">
        <v>6.84</v>
      </c>
      <c r="G255" s="11">
        <f>Tabla1[[#This Row],[Stock en unidades]]*Tabla1[[#This Row],[Costo unitario]]</f>
        <v>4199.76</v>
      </c>
      <c r="H255" s="1">
        <v>2024</v>
      </c>
      <c r="I255" s="1" t="s">
        <v>308</v>
      </c>
      <c r="J255" s="1">
        <v>34.1</v>
      </c>
      <c r="K255" s="3">
        <v>363.86063999999999</v>
      </c>
      <c r="L255" s="12">
        <f>Tabla1[[#This Row],[Venta prom 12 meses en UN]]*Tabla1[[#This Row],[Costo unitario]]</f>
        <v>233.244</v>
      </c>
      <c r="M255" s="30">
        <f>IFERROR(Tabla1[[#This Row],[Stock en unidades]]/Tabla1[[#This Row],[Venta prom 12 meses en UN]],0)</f>
        <v>18.005865102639294</v>
      </c>
      <c r="N255" s="12">
        <f>IFERROR(12/Tabla1[[#This Row],[Meses de stock]],0)</f>
        <v>0.66644951140065156</v>
      </c>
      <c r="O255" s="5" t="str">
        <f>VLOOKUP(Tabla1[[#This Row],[Código del producto]],'ABC Ventas'!$A:$E,5,0)</f>
        <v>C</v>
      </c>
      <c r="P255" s="5" t="str">
        <f>VLOOKUP(Tabla1[[#This Row],[Código del producto]],'ABC Stock'!$A:$E,5,0)</f>
        <v>B</v>
      </c>
      <c r="Q25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6" spans="1:17" s="1" customFormat="1" x14ac:dyDescent="0.2">
      <c r="A256" s="1">
        <v>1441</v>
      </c>
      <c r="B256" s="1" t="s">
        <v>190</v>
      </c>
      <c r="C256" s="1" t="s">
        <v>6</v>
      </c>
      <c r="D256" s="1" t="s">
        <v>3</v>
      </c>
      <c r="E256" s="11">
        <v>1140</v>
      </c>
      <c r="F256" s="3">
        <v>1.26</v>
      </c>
      <c r="G256" s="11">
        <f>Tabla1[[#This Row],[Stock en unidades]]*Tabla1[[#This Row],[Costo unitario]]</f>
        <v>1436.4</v>
      </c>
      <c r="H256" s="1">
        <v>2024</v>
      </c>
      <c r="I256" s="1" t="s">
        <v>308</v>
      </c>
      <c r="J256" s="1">
        <v>92</v>
      </c>
      <c r="K256" s="3">
        <v>208.65599999999998</v>
      </c>
      <c r="L256" s="12">
        <f>Tabla1[[#This Row],[Venta prom 12 meses en UN]]*Tabla1[[#This Row],[Costo unitario]]</f>
        <v>115.92</v>
      </c>
      <c r="M256" s="30">
        <f>IFERROR(Tabla1[[#This Row],[Stock en unidades]]/Tabla1[[#This Row],[Venta prom 12 meses en UN]],0)</f>
        <v>12.391304347826088</v>
      </c>
      <c r="N256" s="12">
        <f>IFERROR(12/Tabla1[[#This Row],[Meses de stock]],0)</f>
        <v>0.96842105263157885</v>
      </c>
      <c r="O256" s="5" t="str">
        <f>VLOOKUP(Tabla1[[#This Row],[Código del producto]],'ABC Ventas'!$A:$E,5,0)</f>
        <v>C</v>
      </c>
      <c r="P256" s="5" t="str">
        <f>VLOOKUP(Tabla1[[#This Row],[Código del producto]],'ABC Stock'!$A:$E,5,0)</f>
        <v>B</v>
      </c>
      <c r="Q25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7" spans="1:17" s="1" customFormat="1" x14ac:dyDescent="0.2">
      <c r="A257" s="1">
        <v>1443</v>
      </c>
      <c r="B257" s="1" t="s">
        <v>208</v>
      </c>
      <c r="C257" s="1" t="s">
        <v>6</v>
      </c>
      <c r="D257" s="1" t="s">
        <v>3</v>
      </c>
      <c r="E257" s="11">
        <v>285</v>
      </c>
      <c r="F257" s="3">
        <v>3.98</v>
      </c>
      <c r="G257" s="11">
        <f>Tabla1[[#This Row],[Stock en unidades]]*Tabla1[[#This Row],[Costo unitario]]</f>
        <v>1134.3</v>
      </c>
      <c r="H257" s="1">
        <v>2024</v>
      </c>
      <c r="I257" s="1" t="s">
        <v>308</v>
      </c>
      <c r="J257" s="1">
        <v>52</v>
      </c>
      <c r="K257" s="3">
        <v>374.5976</v>
      </c>
      <c r="L257" s="12">
        <f>Tabla1[[#This Row],[Venta prom 12 meses en UN]]*Tabla1[[#This Row],[Costo unitario]]</f>
        <v>206.96</v>
      </c>
      <c r="M257" s="30">
        <f>IFERROR(Tabla1[[#This Row],[Stock en unidades]]/Tabla1[[#This Row],[Venta prom 12 meses en UN]],0)</f>
        <v>5.4807692307692308</v>
      </c>
      <c r="N257" s="12">
        <f>IFERROR(12/Tabla1[[#This Row],[Meses de stock]],0)</f>
        <v>2.1894736842105265</v>
      </c>
      <c r="O257" s="5" t="str">
        <f>VLOOKUP(Tabla1[[#This Row],[Código del producto]],'ABC Ventas'!$A:$E,5,0)</f>
        <v>C</v>
      </c>
      <c r="P257" s="5" t="str">
        <f>VLOOKUP(Tabla1[[#This Row],[Código del producto]],'ABC Stock'!$A:$E,5,0)</f>
        <v>C</v>
      </c>
      <c r="Q25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8" spans="1:17" s="1" customFormat="1" x14ac:dyDescent="0.2">
      <c r="A258" s="1">
        <v>1448</v>
      </c>
      <c r="B258" s="1" t="s">
        <v>545</v>
      </c>
      <c r="C258" s="1" t="s">
        <v>6</v>
      </c>
      <c r="D258" s="1" t="s">
        <v>3</v>
      </c>
      <c r="E258" s="11">
        <v>1149</v>
      </c>
      <c r="F258" s="3">
        <v>1.8</v>
      </c>
      <c r="G258" s="11">
        <f>Tabla1[[#This Row],[Stock en unidades]]*Tabla1[[#This Row],[Costo unitario]]</f>
        <v>2068.2000000000003</v>
      </c>
      <c r="H258" s="1">
        <v>2024</v>
      </c>
      <c r="I258" s="1" t="s">
        <v>308</v>
      </c>
      <c r="J258" s="1">
        <v>86</v>
      </c>
      <c r="K258" s="3">
        <v>291.024</v>
      </c>
      <c r="L258" s="12">
        <f>Tabla1[[#This Row],[Venta prom 12 meses en UN]]*Tabla1[[#This Row],[Costo unitario]]</f>
        <v>154.80000000000001</v>
      </c>
      <c r="M258" s="30">
        <f>IFERROR(Tabla1[[#This Row],[Stock en unidades]]/Tabla1[[#This Row],[Venta prom 12 meses en UN]],0)</f>
        <v>13.36046511627907</v>
      </c>
      <c r="N258" s="12">
        <f>IFERROR(12/Tabla1[[#This Row],[Meses de stock]],0)</f>
        <v>0.89817232375979117</v>
      </c>
      <c r="O258" s="5" t="str">
        <f>VLOOKUP(Tabla1[[#This Row],[Código del producto]],'ABC Ventas'!$A:$E,5,0)</f>
        <v>C</v>
      </c>
      <c r="P258" s="5" t="str">
        <f>VLOOKUP(Tabla1[[#This Row],[Código del producto]],'ABC Stock'!$A:$E,5,0)</f>
        <v>C</v>
      </c>
      <c r="Q25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9" spans="1:17" s="1" customFormat="1" x14ac:dyDescent="0.2">
      <c r="A259" s="1">
        <v>1449</v>
      </c>
      <c r="B259" s="1" t="s">
        <v>151</v>
      </c>
      <c r="C259" s="1" t="s">
        <v>6</v>
      </c>
      <c r="D259" s="1" t="s">
        <v>3</v>
      </c>
      <c r="E259" s="11">
        <v>178</v>
      </c>
      <c r="F259" s="3">
        <v>4.5199999999999996</v>
      </c>
      <c r="G259" s="11">
        <f>Tabla1[[#This Row],[Stock en unidades]]*Tabla1[[#This Row],[Costo unitario]]</f>
        <v>804.56</v>
      </c>
      <c r="H259" s="1">
        <v>2024</v>
      </c>
      <c r="I259" s="1" t="s">
        <v>308</v>
      </c>
      <c r="J259" s="1">
        <v>59.2</v>
      </c>
      <c r="K259" s="3">
        <v>478.97536000000002</v>
      </c>
      <c r="L259" s="12">
        <f>Tabla1[[#This Row],[Venta prom 12 meses en UN]]*Tabla1[[#This Row],[Costo unitario]]</f>
        <v>267.584</v>
      </c>
      <c r="M259" s="30">
        <f>IFERROR(Tabla1[[#This Row],[Stock en unidades]]/Tabla1[[#This Row],[Venta prom 12 meses en UN]],0)</f>
        <v>3.0067567567567566</v>
      </c>
      <c r="N259" s="12">
        <f>IFERROR(12/Tabla1[[#This Row],[Meses de stock]],0)</f>
        <v>3.9910112359550562</v>
      </c>
      <c r="O259" s="5" t="str">
        <f>VLOOKUP(Tabla1[[#This Row],[Código del producto]],'ABC Ventas'!$A:$E,5,0)</f>
        <v>C</v>
      </c>
      <c r="P259" s="5" t="str">
        <f>VLOOKUP(Tabla1[[#This Row],[Código del producto]],'ABC Stock'!$A:$E,5,0)</f>
        <v>B</v>
      </c>
      <c r="Q2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0" spans="1:17" s="1" customFormat="1" x14ac:dyDescent="0.2">
      <c r="A260" s="1">
        <v>1451</v>
      </c>
      <c r="B260" s="1" t="s">
        <v>547</v>
      </c>
      <c r="C260" s="1" t="s">
        <v>6</v>
      </c>
      <c r="D260" s="1" t="s">
        <v>3</v>
      </c>
      <c r="E260" s="11">
        <v>567</v>
      </c>
      <c r="F260" s="3">
        <v>67</v>
      </c>
      <c r="G260" s="11">
        <f>Tabla1[[#This Row],[Stock en unidades]]*Tabla1[[#This Row],[Costo unitario]]</f>
        <v>37989</v>
      </c>
      <c r="H260" s="1">
        <v>2024</v>
      </c>
      <c r="I260" s="1" t="s">
        <v>308</v>
      </c>
      <c r="J260" s="1">
        <v>710</v>
      </c>
      <c r="K260" s="3">
        <v>59938.2</v>
      </c>
      <c r="L260" s="12">
        <f>Tabla1[[#This Row],[Venta prom 12 meses en UN]]*Tabla1[[#This Row],[Costo unitario]]</f>
        <v>47570</v>
      </c>
      <c r="M260" s="30">
        <f>IFERROR(Tabla1[[#This Row],[Stock en unidades]]/Tabla1[[#This Row],[Venta prom 12 meses en UN]],0)</f>
        <v>0.79859154929577469</v>
      </c>
      <c r="N260" s="12">
        <f>IFERROR(12/Tabla1[[#This Row],[Meses de stock]],0)</f>
        <v>15.026455026455025</v>
      </c>
      <c r="O260" s="5" t="str">
        <f>VLOOKUP(Tabla1[[#This Row],[Código del producto]],'ABC Ventas'!$A:$E,5,0)</f>
        <v>A</v>
      </c>
      <c r="P260" s="5" t="str">
        <f>VLOOKUP(Tabla1[[#This Row],[Código del producto]],'ABC Stock'!$A:$E,5,0)</f>
        <v>A</v>
      </c>
      <c r="Q2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1" spans="1:17" s="1" customFormat="1" x14ac:dyDescent="0.2">
      <c r="A261" s="1">
        <v>1453</v>
      </c>
      <c r="B261" s="1" t="s">
        <v>211</v>
      </c>
      <c r="C261" s="1" t="s">
        <v>6</v>
      </c>
      <c r="D261" s="1" t="s">
        <v>3</v>
      </c>
      <c r="E261" s="11">
        <v>46</v>
      </c>
      <c r="F261" s="3">
        <v>4.45</v>
      </c>
      <c r="G261" s="11">
        <f>Tabla1[[#This Row],[Stock en unidades]]*Tabla1[[#This Row],[Costo unitario]]</f>
        <v>204.70000000000002</v>
      </c>
      <c r="H261" s="1">
        <v>2024</v>
      </c>
      <c r="I261" s="1" t="s">
        <v>308</v>
      </c>
      <c r="J261" s="1">
        <v>103</v>
      </c>
      <c r="K261" s="3">
        <v>710.4425</v>
      </c>
      <c r="L261" s="12">
        <f>Tabla1[[#This Row],[Venta prom 12 meses en UN]]*Tabla1[[#This Row],[Costo unitario]]</f>
        <v>458.35</v>
      </c>
      <c r="M261" s="30">
        <f>IFERROR(Tabla1[[#This Row],[Stock en unidades]]/Tabla1[[#This Row],[Venta prom 12 meses en UN]],0)</f>
        <v>0.44660194174757284</v>
      </c>
      <c r="N261" s="12">
        <f>IFERROR(12/Tabla1[[#This Row],[Meses de stock]],0)</f>
        <v>26.869565217391305</v>
      </c>
      <c r="O261" s="5" t="str">
        <f>VLOOKUP(Tabla1[[#This Row],[Código del producto]],'ABC Ventas'!$A:$E,5,0)</f>
        <v>C</v>
      </c>
      <c r="P261" s="5" t="str">
        <f>VLOOKUP(Tabla1[[#This Row],[Código del producto]],'ABC Stock'!$A:$E,5,0)</f>
        <v>C</v>
      </c>
      <c r="Q2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" spans="1:17" s="1" customFormat="1" x14ac:dyDescent="0.2">
      <c r="A262" s="1">
        <v>1455</v>
      </c>
      <c r="B262" s="1" t="s">
        <v>253</v>
      </c>
      <c r="C262" s="1" t="s">
        <v>6</v>
      </c>
      <c r="D262" s="1" t="s">
        <v>3</v>
      </c>
      <c r="E262" s="11">
        <v>0</v>
      </c>
      <c r="F262" s="3">
        <v>1.05</v>
      </c>
      <c r="G262" s="11">
        <f>Tabla1[[#This Row],[Stock en unidades]]*Tabla1[[#This Row],[Costo unitario]]</f>
        <v>0</v>
      </c>
      <c r="H262" s="1">
        <v>2024</v>
      </c>
      <c r="I262" s="1" t="s">
        <v>308</v>
      </c>
      <c r="J262" s="1">
        <v>117</v>
      </c>
      <c r="K262" s="3">
        <v>230.95800000000003</v>
      </c>
      <c r="L262" s="12">
        <f>Tabla1[[#This Row],[Venta prom 12 meses en UN]]*Tabla1[[#This Row],[Costo unitario]]</f>
        <v>122.85000000000001</v>
      </c>
      <c r="M262" s="30">
        <f>IFERROR(Tabla1[[#This Row],[Stock en unidades]]/Tabla1[[#This Row],[Venta prom 12 meses en UN]],0)</f>
        <v>0</v>
      </c>
      <c r="N262" s="12">
        <f>IFERROR(12/Tabla1[[#This Row],[Meses de stock]],0)</f>
        <v>0</v>
      </c>
      <c r="O262" s="5" t="str">
        <f>VLOOKUP(Tabla1[[#This Row],[Código del producto]],'ABC Ventas'!$A:$E,5,0)</f>
        <v>C</v>
      </c>
      <c r="P262" s="5" t="str">
        <f>VLOOKUP(Tabla1[[#This Row],[Código del producto]],'ABC Stock'!$A:$E,5,0)</f>
        <v>B</v>
      </c>
      <c r="Q2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" spans="1:17" s="1" customFormat="1" x14ac:dyDescent="0.2">
      <c r="A263" s="1">
        <v>1457</v>
      </c>
      <c r="B263" s="1" t="s">
        <v>227</v>
      </c>
      <c r="C263" s="1" t="s">
        <v>6</v>
      </c>
      <c r="D263" s="1" t="s">
        <v>3</v>
      </c>
      <c r="E263" s="11">
        <v>7</v>
      </c>
      <c r="F263" s="3">
        <v>7.72</v>
      </c>
      <c r="G263" s="11">
        <f>Tabla1[[#This Row],[Stock en unidades]]*Tabla1[[#This Row],[Costo unitario]]</f>
        <v>54.04</v>
      </c>
      <c r="H263" s="1">
        <v>2024</v>
      </c>
      <c r="I263" s="1" t="s">
        <v>308</v>
      </c>
      <c r="J263" s="1">
        <v>56</v>
      </c>
      <c r="K263" s="3">
        <v>536.07680000000005</v>
      </c>
      <c r="L263" s="12">
        <f>Tabla1[[#This Row],[Venta prom 12 meses en UN]]*Tabla1[[#This Row],[Costo unitario]]</f>
        <v>432.32</v>
      </c>
      <c r="M263" s="30">
        <f>IFERROR(Tabla1[[#This Row],[Stock en unidades]]/Tabla1[[#This Row],[Venta prom 12 meses en UN]],0)</f>
        <v>0.125</v>
      </c>
      <c r="N263" s="12">
        <f>IFERROR(12/Tabla1[[#This Row],[Meses de stock]],0)</f>
        <v>96</v>
      </c>
      <c r="O263" s="5" t="str">
        <f>VLOOKUP(Tabla1[[#This Row],[Código del producto]],'ABC Ventas'!$A:$E,5,0)</f>
        <v>C</v>
      </c>
      <c r="P263" s="5" t="str">
        <f>VLOOKUP(Tabla1[[#This Row],[Código del producto]],'ABC Stock'!$A:$E,5,0)</f>
        <v>C</v>
      </c>
      <c r="Q2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" spans="1:17" s="1" customFormat="1" x14ac:dyDescent="0.2">
      <c r="A264" s="1">
        <v>1457</v>
      </c>
      <c r="B264" s="1" t="s">
        <v>227</v>
      </c>
      <c r="C264" s="1" t="s">
        <v>6</v>
      </c>
      <c r="D264" s="1" t="s">
        <v>3</v>
      </c>
      <c r="E264" s="11">
        <v>1172</v>
      </c>
      <c r="F264" s="3">
        <v>1.37</v>
      </c>
      <c r="G264" s="11">
        <f>Tabla1[[#This Row],[Stock en unidades]]*Tabla1[[#This Row],[Costo unitario]]</f>
        <v>1605.64</v>
      </c>
      <c r="H264" s="1">
        <v>2024</v>
      </c>
      <c r="I264" s="1" t="s">
        <v>308</v>
      </c>
      <c r="J264" s="1">
        <v>77</v>
      </c>
      <c r="K264" s="3">
        <v>144.5213</v>
      </c>
      <c r="L264" s="12">
        <f>Tabla1[[#This Row],[Venta prom 12 meses en UN]]*Tabla1[[#This Row],[Costo unitario]]</f>
        <v>105.49000000000001</v>
      </c>
      <c r="M264" s="30">
        <f>IFERROR(Tabla1[[#This Row],[Stock en unidades]]/Tabla1[[#This Row],[Venta prom 12 meses en UN]],0)</f>
        <v>15.220779220779221</v>
      </c>
      <c r="N264" s="12">
        <f>IFERROR(12/Tabla1[[#This Row],[Meses de stock]],0)</f>
        <v>0.78839590443686003</v>
      </c>
      <c r="O264" s="5" t="str">
        <f>VLOOKUP(Tabla1[[#This Row],[Código del producto]],'ABC Ventas'!$A:$E,5,0)</f>
        <v>C</v>
      </c>
      <c r="P264" s="5" t="str">
        <f>VLOOKUP(Tabla1[[#This Row],[Código del producto]],'ABC Stock'!$A:$E,5,0)</f>
        <v>C</v>
      </c>
      <c r="Q26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5" spans="1:17" s="1" customFormat="1" x14ac:dyDescent="0.2">
      <c r="A265" s="1">
        <v>1469</v>
      </c>
      <c r="B265" s="1" t="s">
        <v>553</v>
      </c>
      <c r="C265" s="1" t="s">
        <v>6</v>
      </c>
      <c r="D265" s="1" t="s">
        <v>3</v>
      </c>
      <c r="E265" s="11">
        <v>637</v>
      </c>
      <c r="F265" s="3">
        <v>2.2200000000000002</v>
      </c>
      <c r="G265" s="11">
        <f>Tabla1[[#This Row],[Stock en unidades]]*Tabla1[[#This Row],[Costo unitario]]</f>
        <v>1414.14</v>
      </c>
      <c r="H265" s="1">
        <v>2024</v>
      </c>
      <c r="I265" s="1" t="s">
        <v>308</v>
      </c>
      <c r="J265" s="1">
        <v>88</v>
      </c>
      <c r="K265" s="3">
        <v>248.10720000000001</v>
      </c>
      <c r="L265" s="12">
        <f>Tabla1[[#This Row],[Venta prom 12 meses en UN]]*Tabla1[[#This Row],[Costo unitario]]</f>
        <v>195.36</v>
      </c>
      <c r="M265" s="30">
        <f>IFERROR(Tabla1[[#This Row],[Stock en unidades]]/Tabla1[[#This Row],[Venta prom 12 meses en UN]],0)</f>
        <v>7.2386363636363633</v>
      </c>
      <c r="N265" s="12">
        <f>IFERROR(12/Tabla1[[#This Row],[Meses de stock]],0)</f>
        <v>1.6577708006279435</v>
      </c>
      <c r="O265" s="5" t="str">
        <f>VLOOKUP(Tabla1[[#This Row],[Código del producto]],'ABC Ventas'!$A:$E,5,0)</f>
        <v>C</v>
      </c>
      <c r="P265" s="5" t="str">
        <f>VLOOKUP(Tabla1[[#This Row],[Código del producto]],'ABC Stock'!$A:$E,5,0)</f>
        <v>C</v>
      </c>
      <c r="Q2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6" spans="1:17" s="1" customFormat="1" x14ac:dyDescent="0.2">
      <c r="A266" s="1">
        <v>1474</v>
      </c>
      <c r="B266" s="1" t="s">
        <v>78</v>
      </c>
      <c r="C266" s="1" t="s">
        <v>6</v>
      </c>
      <c r="D266" s="1" t="s">
        <v>3</v>
      </c>
      <c r="E266" s="11">
        <v>425</v>
      </c>
      <c r="F266" s="3">
        <v>4.67</v>
      </c>
      <c r="G266" s="11">
        <f>Tabla1[[#This Row],[Stock en unidades]]*Tabla1[[#This Row],[Costo unitario]]</f>
        <v>1984.75</v>
      </c>
      <c r="H266" s="1">
        <v>2024</v>
      </c>
      <c r="I266" s="1" t="s">
        <v>308</v>
      </c>
      <c r="J266" s="1">
        <v>70.8</v>
      </c>
      <c r="K266" s="3">
        <v>515.79215999999997</v>
      </c>
      <c r="L266" s="12">
        <f>Tabla1[[#This Row],[Venta prom 12 meses en UN]]*Tabla1[[#This Row],[Costo unitario]]</f>
        <v>330.63599999999997</v>
      </c>
      <c r="M266" s="30">
        <f>IFERROR(Tabla1[[#This Row],[Stock en unidades]]/Tabla1[[#This Row],[Venta prom 12 meses en UN]],0)</f>
        <v>6.0028248587570623</v>
      </c>
      <c r="N266" s="12">
        <f>IFERROR(12/Tabla1[[#This Row],[Meses de stock]],0)</f>
        <v>1.9990588235294118</v>
      </c>
      <c r="O266" s="5" t="str">
        <f>VLOOKUP(Tabla1[[#This Row],[Código del producto]],'ABC Ventas'!$A:$E,5,0)</f>
        <v>C</v>
      </c>
      <c r="P266" s="5" t="str">
        <f>VLOOKUP(Tabla1[[#This Row],[Código del producto]],'ABC Stock'!$A:$E,5,0)</f>
        <v>C</v>
      </c>
      <c r="Q26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7" spans="1:17" s="1" customFormat="1" x14ac:dyDescent="0.2">
      <c r="A267" s="1">
        <v>1480</v>
      </c>
      <c r="B267" s="1" t="s">
        <v>301</v>
      </c>
      <c r="C267" s="1" t="s">
        <v>6</v>
      </c>
      <c r="D267" s="1" t="s">
        <v>3</v>
      </c>
      <c r="E267" s="11">
        <v>70</v>
      </c>
      <c r="F267" s="3">
        <v>1.5</v>
      </c>
      <c r="G267" s="11">
        <f>Tabla1[[#This Row],[Stock en unidades]]*Tabla1[[#This Row],[Costo unitario]]</f>
        <v>105</v>
      </c>
      <c r="H267" s="1">
        <v>2024</v>
      </c>
      <c r="I267" s="1" t="s">
        <v>308</v>
      </c>
      <c r="J267" s="1">
        <v>138</v>
      </c>
      <c r="K267" s="3">
        <v>289.8</v>
      </c>
      <c r="L267" s="12">
        <f>Tabla1[[#This Row],[Venta prom 12 meses en UN]]*Tabla1[[#This Row],[Costo unitario]]</f>
        <v>207</v>
      </c>
      <c r="M267" s="30">
        <f>IFERROR(Tabla1[[#This Row],[Stock en unidades]]/Tabla1[[#This Row],[Venta prom 12 meses en UN]],0)</f>
        <v>0.50724637681159424</v>
      </c>
      <c r="N267" s="12">
        <f>IFERROR(12/Tabla1[[#This Row],[Meses de stock]],0)</f>
        <v>23.657142857142855</v>
      </c>
      <c r="O267" s="5" t="str">
        <f>VLOOKUP(Tabla1[[#This Row],[Código del producto]],'ABC Ventas'!$A:$E,5,0)</f>
        <v>C</v>
      </c>
      <c r="P267" s="5" t="str">
        <f>VLOOKUP(Tabla1[[#This Row],[Código del producto]],'ABC Stock'!$A:$E,5,0)</f>
        <v>B</v>
      </c>
      <c r="Q2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" spans="1:17" s="1" customFormat="1" x14ac:dyDescent="0.2">
      <c r="A268" s="1">
        <v>1482</v>
      </c>
      <c r="B268" s="1" t="s">
        <v>561</v>
      </c>
      <c r="C268" s="1" t="s">
        <v>6</v>
      </c>
      <c r="D268" s="1" t="s">
        <v>3</v>
      </c>
      <c r="E268" s="11">
        <v>512</v>
      </c>
      <c r="F268" s="3">
        <v>3.37</v>
      </c>
      <c r="G268" s="11">
        <f>Tabla1[[#This Row],[Stock en unidades]]*Tabla1[[#This Row],[Costo unitario]]</f>
        <v>1725.44</v>
      </c>
      <c r="H268" s="1">
        <v>2024</v>
      </c>
      <c r="I268" s="1" t="s">
        <v>308</v>
      </c>
      <c r="J268" s="1">
        <v>85.3</v>
      </c>
      <c r="K268" s="3">
        <v>468.56143000000003</v>
      </c>
      <c r="L268" s="12">
        <f>Tabla1[[#This Row],[Venta prom 12 meses en UN]]*Tabla1[[#This Row],[Costo unitario]]</f>
        <v>287.46100000000001</v>
      </c>
      <c r="M268" s="30">
        <f>IFERROR(Tabla1[[#This Row],[Stock en unidades]]/Tabla1[[#This Row],[Venta prom 12 meses en UN]],0)</f>
        <v>6.0023446658851114</v>
      </c>
      <c r="N268" s="12">
        <f>IFERROR(12/Tabla1[[#This Row],[Meses de stock]],0)</f>
        <v>1.99921875</v>
      </c>
      <c r="O268" s="5" t="str">
        <f>VLOOKUP(Tabla1[[#This Row],[Código del producto]],'ABC Ventas'!$A:$E,5,0)</f>
        <v>C</v>
      </c>
      <c r="P268" s="5" t="str">
        <f>VLOOKUP(Tabla1[[#This Row],[Código del producto]],'ABC Stock'!$A:$E,5,0)</f>
        <v>B</v>
      </c>
      <c r="Q26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9" spans="1:17" s="1" customFormat="1" x14ac:dyDescent="0.2">
      <c r="A269" s="1">
        <v>1491</v>
      </c>
      <c r="B269" s="1" t="s">
        <v>568</v>
      </c>
      <c r="C269" s="1" t="s">
        <v>6</v>
      </c>
      <c r="D269" s="1" t="s">
        <v>3</v>
      </c>
      <c r="E269" s="11">
        <v>176</v>
      </c>
      <c r="F269" s="3">
        <v>4.17</v>
      </c>
      <c r="G269" s="11">
        <f>Tabla1[[#This Row],[Stock en unidades]]*Tabla1[[#This Row],[Costo unitario]]</f>
        <v>733.92</v>
      </c>
      <c r="H269" s="1">
        <v>2024</v>
      </c>
      <c r="I269" s="1" t="s">
        <v>308</v>
      </c>
      <c r="J269" s="1">
        <v>61</v>
      </c>
      <c r="K269" s="3">
        <v>363.74910000000006</v>
      </c>
      <c r="L269" s="12">
        <f>Tabla1[[#This Row],[Venta prom 12 meses en UN]]*Tabla1[[#This Row],[Costo unitario]]</f>
        <v>254.37</v>
      </c>
      <c r="M269" s="30">
        <f>IFERROR(Tabla1[[#This Row],[Stock en unidades]]/Tabla1[[#This Row],[Venta prom 12 meses en UN]],0)</f>
        <v>2.8852459016393444</v>
      </c>
      <c r="N269" s="12">
        <f>IFERROR(12/Tabla1[[#This Row],[Meses de stock]],0)</f>
        <v>4.1590909090909092</v>
      </c>
      <c r="O269" s="5" t="str">
        <f>VLOOKUP(Tabla1[[#This Row],[Código del producto]],'ABC Ventas'!$A:$E,5,0)</f>
        <v>C</v>
      </c>
      <c r="P269" s="5" t="str">
        <f>VLOOKUP(Tabla1[[#This Row],[Código del producto]],'ABC Stock'!$A:$E,5,0)</f>
        <v>B</v>
      </c>
      <c r="Q2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" spans="1:17" s="1" customFormat="1" x14ac:dyDescent="0.2">
      <c r="A270" s="1">
        <v>1492</v>
      </c>
      <c r="B270" s="1" t="s">
        <v>569</v>
      </c>
      <c r="C270" s="1" t="s">
        <v>6</v>
      </c>
      <c r="D270" s="1" t="s">
        <v>3</v>
      </c>
      <c r="E270" s="11">
        <v>276</v>
      </c>
      <c r="F270" s="3">
        <v>3.11</v>
      </c>
      <c r="G270" s="11">
        <f>Tabla1[[#This Row],[Stock en unidades]]*Tabla1[[#This Row],[Costo unitario]]</f>
        <v>858.36</v>
      </c>
      <c r="H270" s="1">
        <v>2024</v>
      </c>
      <c r="I270" s="1" t="s">
        <v>308</v>
      </c>
      <c r="J270" s="1">
        <v>72</v>
      </c>
      <c r="K270" s="3">
        <v>369.46799999999996</v>
      </c>
      <c r="L270" s="12">
        <f>Tabla1[[#This Row],[Venta prom 12 meses en UN]]*Tabla1[[#This Row],[Costo unitario]]</f>
        <v>223.92</v>
      </c>
      <c r="M270" s="30">
        <f>IFERROR(Tabla1[[#This Row],[Stock en unidades]]/Tabla1[[#This Row],[Venta prom 12 meses en UN]],0)</f>
        <v>3.8333333333333335</v>
      </c>
      <c r="N270" s="12">
        <f>IFERROR(12/Tabla1[[#This Row],[Meses de stock]],0)</f>
        <v>3.1304347826086953</v>
      </c>
      <c r="O270" s="5" t="str">
        <f>VLOOKUP(Tabla1[[#This Row],[Código del producto]],'ABC Ventas'!$A:$E,5,0)</f>
        <v>C</v>
      </c>
      <c r="P270" s="5" t="str">
        <f>VLOOKUP(Tabla1[[#This Row],[Código del producto]],'ABC Stock'!$A:$E,5,0)</f>
        <v>B</v>
      </c>
      <c r="Q27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1" spans="1:17" s="1" customFormat="1" x14ac:dyDescent="0.2">
      <c r="A271" s="1">
        <v>1497</v>
      </c>
      <c r="B271" s="1" t="s">
        <v>571</v>
      </c>
      <c r="C271" s="1" t="s">
        <v>6</v>
      </c>
      <c r="D271" s="1" t="s">
        <v>3</v>
      </c>
      <c r="E271" s="11">
        <v>726</v>
      </c>
      <c r="F271" s="3">
        <v>50</v>
      </c>
      <c r="G271" s="11">
        <f>Tabla1[[#This Row],[Stock en unidades]]*Tabla1[[#This Row],[Costo unitario]]</f>
        <v>36300</v>
      </c>
      <c r="H271" s="1">
        <v>2024</v>
      </c>
      <c r="I271" s="1" t="s">
        <v>308</v>
      </c>
      <c r="J271" s="1">
        <v>654</v>
      </c>
      <c r="K271" s="3">
        <v>53955</v>
      </c>
      <c r="L271" s="12">
        <f>Tabla1[[#This Row],[Venta prom 12 meses en UN]]*Tabla1[[#This Row],[Costo unitario]]</f>
        <v>32700</v>
      </c>
      <c r="M271" s="30">
        <f>IFERROR(Tabla1[[#This Row],[Stock en unidades]]/Tabla1[[#This Row],[Venta prom 12 meses en UN]],0)</f>
        <v>1.1100917431192661</v>
      </c>
      <c r="N271" s="12">
        <f>IFERROR(12/Tabla1[[#This Row],[Meses de stock]],0)</f>
        <v>10.809917355371901</v>
      </c>
      <c r="O271" s="5" t="str">
        <f>VLOOKUP(Tabla1[[#This Row],[Código del producto]],'ABC Ventas'!$A:$E,5,0)</f>
        <v>A</v>
      </c>
      <c r="P271" s="5" t="str">
        <f>VLOOKUP(Tabla1[[#This Row],[Código del producto]],'ABC Stock'!$A:$E,5,0)</f>
        <v>A</v>
      </c>
      <c r="Q2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2" spans="1:17" s="1" customFormat="1" x14ac:dyDescent="0.2">
      <c r="A272" s="1">
        <v>1499</v>
      </c>
      <c r="B272" s="1" t="s">
        <v>572</v>
      </c>
      <c r="C272" s="1" t="s">
        <v>6</v>
      </c>
      <c r="D272" s="1" t="s">
        <v>3</v>
      </c>
      <c r="E272" s="11">
        <v>371</v>
      </c>
      <c r="F272" s="3">
        <v>1.2</v>
      </c>
      <c r="G272" s="11">
        <f>Tabla1[[#This Row],[Stock en unidades]]*Tabla1[[#This Row],[Costo unitario]]</f>
        <v>445.2</v>
      </c>
      <c r="H272" s="1">
        <v>2024</v>
      </c>
      <c r="I272" s="1" t="s">
        <v>308</v>
      </c>
      <c r="J272" s="1">
        <v>85</v>
      </c>
      <c r="K272" s="3">
        <v>183.6</v>
      </c>
      <c r="L272" s="12">
        <f>Tabla1[[#This Row],[Venta prom 12 meses en UN]]*Tabla1[[#This Row],[Costo unitario]]</f>
        <v>102</v>
      </c>
      <c r="M272" s="30">
        <f>IFERROR(Tabla1[[#This Row],[Stock en unidades]]/Tabla1[[#This Row],[Venta prom 12 meses en UN]],0)</f>
        <v>4.3647058823529408</v>
      </c>
      <c r="N272" s="12">
        <f>IFERROR(12/Tabla1[[#This Row],[Meses de stock]],0)</f>
        <v>2.7493261455525611</v>
      </c>
      <c r="O272" s="5" t="str">
        <f>VLOOKUP(Tabla1[[#This Row],[Código del producto]],'ABC Ventas'!$A:$E,5,0)</f>
        <v>C</v>
      </c>
      <c r="P272" s="5" t="str">
        <f>VLOOKUP(Tabla1[[#This Row],[Código del producto]],'ABC Stock'!$A:$E,5,0)</f>
        <v>B</v>
      </c>
      <c r="Q27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3" spans="1:17" s="1" customFormat="1" x14ac:dyDescent="0.2">
      <c r="A273" s="1">
        <v>1509</v>
      </c>
      <c r="B273" s="1" t="s">
        <v>182</v>
      </c>
      <c r="C273" s="1" t="s">
        <v>6</v>
      </c>
      <c r="D273" s="1" t="s">
        <v>3</v>
      </c>
      <c r="E273" s="11">
        <v>684</v>
      </c>
      <c r="F273" s="3">
        <v>5.45</v>
      </c>
      <c r="G273" s="11">
        <f>Tabla1[[#This Row],[Stock en unidades]]*Tabla1[[#This Row],[Costo unitario]]</f>
        <v>3727.8</v>
      </c>
      <c r="H273" s="1">
        <v>2024</v>
      </c>
      <c r="I273" s="1" t="s">
        <v>308</v>
      </c>
      <c r="J273" s="1">
        <v>52.6</v>
      </c>
      <c r="K273" s="3">
        <v>418.53820000000002</v>
      </c>
      <c r="L273" s="12">
        <f>Tabla1[[#This Row],[Venta prom 12 meses en UN]]*Tabla1[[#This Row],[Costo unitario]]</f>
        <v>286.67</v>
      </c>
      <c r="M273" s="30">
        <f>IFERROR(Tabla1[[#This Row],[Stock en unidades]]/Tabla1[[#This Row],[Venta prom 12 meses en UN]],0)</f>
        <v>13.00380228136882</v>
      </c>
      <c r="N273" s="12">
        <f>IFERROR(12/Tabla1[[#This Row],[Meses de stock]],0)</f>
        <v>0.92280701754385974</v>
      </c>
      <c r="O273" s="5" t="str">
        <f>VLOOKUP(Tabla1[[#This Row],[Código del producto]],'ABC Ventas'!$A:$E,5,0)</f>
        <v>C</v>
      </c>
      <c r="P273" s="5" t="str">
        <f>VLOOKUP(Tabla1[[#This Row],[Código del producto]],'ABC Stock'!$A:$E,5,0)</f>
        <v>B</v>
      </c>
      <c r="Q2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4" spans="1:17" s="1" customFormat="1" x14ac:dyDescent="0.2">
      <c r="A274" s="1">
        <v>1510</v>
      </c>
      <c r="B274" s="1" t="s">
        <v>90</v>
      </c>
      <c r="C274" s="1" t="s">
        <v>6</v>
      </c>
      <c r="D274" s="1" t="s">
        <v>3</v>
      </c>
      <c r="E274" s="11">
        <v>378</v>
      </c>
      <c r="F274" s="3">
        <v>62</v>
      </c>
      <c r="G274" s="11">
        <f>Tabla1[[#This Row],[Stock en unidades]]*Tabla1[[#This Row],[Costo unitario]]</f>
        <v>23436</v>
      </c>
      <c r="H274" s="1">
        <v>2024</v>
      </c>
      <c r="I274" s="1" t="s">
        <v>308</v>
      </c>
      <c r="J274" s="1">
        <v>650</v>
      </c>
      <c r="K274" s="3">
        <v>67704</v>
      </c>
      <c r="L274" s="12">
        <f>Tabla1[[#This Row],[Venta prom 12 meses en UN]]*Tabla1[[#This Row],[Costo unitario]]</f>
        <v>40300</v>
      </c>
      <c r="M274" s="30">
        <f>IFERROR(Tabla1[[#This Row],[Stock en unidades]]/Tabla1[[#This Row],[Venta prom 12 meses en UN]],0)</f>
        <v>0.58153846153846156</v>
      </c>
      <c r="N274" s="12">
        <f>IFERROR(12/Tabla1[[#This Row],[Meses de stock]],0)</f>
        <v>20.634920634920633</v>
      </c>
      <c r="O274" s="5" t="str">
        <f>VLOOKUP(Tabla1[[#This Row],[Código del producto]],'ABC Ventas'!$A:$E,5,0)</f>
        <v>A</v>
      </c>
      <c r="P274" s="5" t="str">
        <f>VLOOKUP(Tabla1[[#This Row],[Código del producto]],'ABC Stock'!$A:$E,5,0)</f>
        <v>A</v>
      </c>
      <c r="Q2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" spans="1:17" s="1" customFormat="1" x14ac:dyDescent="0.2">
      <c r="A275" s="1">
        <v>1512</v>
      </c>
      <c r="B275" s="1" t="s">
        <v>209</v>
      </c>
      <c r="C275" s="1" t="s">
        <v>6</v>
      </c>
      <c r="D275" s="1" t="s">
        <v>3</v>
      </c>
      <c r="E275" s="11">
        <v>90</v>
      </c>
      <c r="F275" s="3">
        <v>1</v>
      </c>
      <c r="G275" s="11">
        <f>Tabla1[[#This Row],[Stock en unidades]]*Tabla1[[#This Row],[Costo unitario]]</f>
        <v>90</v>
      </c>
      <c r="H275" s="1">
        <v>2024</v>
      </c>
      <c r="I275" s="1" t="s">
        <v>308</v>
      </c>
      <c r="J275" s="1">
        <v>132</v>
      </c>
      <c r="K275" s="3">
        <v>198</v>
      </c>
      <c r="L275" s="12">
        <f>Tabla1[[#This Row],[Venta prom 12 meses en UN]]*Tabla1[[#This Row],[Costo unitario]]</f>
        <v>132</v>
      </c>
      <c r="M275" s="30">
        <f>IFERROR(Tabla1[[#This Row],[Stock en unidades]]/Tabla1[[#This Row],[Venta prom 12 meses en UN]],0)</f>
        <v>0.68181818181818177</v>
      </c>
      <c r="N275" s="12">
        <f>IFERROR(12/Tabla1[[#This Row],[Meses de stock]],0)</f>
        <v>17.600000000000001</v>
      </c>
      <c r="O275" s="5" t="str">
        <f>VLOOKUP(Tabla1[[#This Row],[Código del producto]],'ABC Ventas'!$A:$E,5,0)</f>
        <v>C</v>
      </c>
      <c r="P275" s="5" t="str">
        <f>VLOOKUP(Tabla1[[#This Row],[Código del producto]],'ABC Stock'!$A:$E,5,0)</f>
        <v>C</v>
      </c>
      <c r="Q2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" spans="1:17" s="1" customFormat="1" x14ac:dyDescent="0.2">
      <c r="A276" s="1">
        <v>1513</v>
      </c>
      <c r="B276" s="1" t="s">
        <v>289</v>
      </c>
      <c r="C276" s="1" t="s">
        <v>6</v>
      </c>
      <c r="D276" s="1" t="s">
        <v>3</v>
      </c>
      <c r="E276" s="11">
        <v>654</v>
      </c>
      <c r="F276" s="3">
        <v>7.75</v>
      </c>
      <c r="G276" s="11">
        <f>Tabla1[[#This Row],[Stock en unidades]]*Tabla1[[#This Row],[Costo unitario]]</f>
        <v>5068.5</v>
      </c>
      <c r="H276" s="1">
        <v>2024</v>
      </c>
      <c r="I276" s="1" t="s">
        <v>308</v>
      </c>
      <c r="J276" s="1">
        <v>93.3</v>
      </c>
      <c r="K276" s="3">
        <v>976.15124999999989</v>
      </c>
      <c r="L276" s="12">
        <f>Tabla1[[#This Row],[Venta prom 12 meses en UN]]*Tabla1[[#This Row],[Costo unitario]]</f>
        <v>723.07499999999993</v>
      </c>
      <c r="M276" s="30">
        <f>IFERROR(Tabla1[[#This Row],[Stock en unidades]]/Tabla1[[#This Row],[Venta prom 12 meses en UN]],0)</f>
        <v>7.009646302250804</v>
      </c>
      <c r="N276" s="12">
        <f>IFERROR(12/Tabla1[[#This Row],[Meses de stock]],0)</f>
        <v>1.7119266055045872</v>
      </c>
      <c r="O276" s="5" t="str">
        <f>VLOOKUP(Tabla1[[#This Row],[Código del producto]],'ABC Ventas'!$A:$E,5,0)</f>
        <v>C</v>
      </c>
      <c r="P276" s="5" t="str">
        <f>VLOOKUP(Tabla1[[#This Row],[Código del producto]],'ABC Stock'!$A:$E,5,0)</f>
        <v>C</v>
      </c>
      <c r="Q27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7" spans="1:17" s="1" customFormat="1" x14ac:dyDescent="0.2">
      <c r="A277" s="1">
        <v>1515</v>
      </c>
      <c r="B277" s="1" t="s">
        <v>579</v>
      </c>
      <c r="C277" s="1" t="s">
        <v>6</v>
      </c>
      <c r="D277" s="1" t="s">
        <v>3</v>
      </c>
      <c r="E277" s="11">
        <v>547</v>
      </c>
      <c r="F277" s="3">
        <v>19</v>
      </c>
      <c r="G277" s="11">
        <f>Tabla1[[#This Row],[Stock en unidades]]*Tabla1[[#This Row],[Costo unitario]]</f>
        <v>10393</v>
      </c>
      <c r="H277" s="1">
        <v>2024</v>
      </c>
      <c r="I277" s="1" t="s">
        <v>308</v>
      </c>
      <c r="J277" s="1">
        <v>0</v>
      </c>
      <c r="K277" s="3">
        <v>0</v>
      </c>
      <c r="L277" s="12">
        <f>Tabla1[[#This Row],[Venta prom 12 meses en UN]]*Tabla1[[#This Row],[Costo unitario]]</f>
        <v>0</v>
      </c>
      <c r="M277" s="30">
        <f>IFERROR(Tabla1[[#This Row],[Stock en unidades]]/Tabla1[[#This Row],[Venta prom 12 meses en UN]],0)</f>
        <v>0</v>
      </c>
      <c r="N277" s="12">
        <f>IFERROR(12/Tabla1[[#This Row],[Meses de stock]],0)</f>
        <v>0</v>
      </c>
      <c r="O277" s="5" t="str">
        <f>VLOOKUP(Tabla1[[#This Row],[Código del producto]],'ABC Ventas'!$A:$E,5,0)</f>
        <v>C</v>
      </c>
      <c r="P277" s="5" t="str">
        <f>VLOOKUP(Tabla1[[#This Row],[Código del producto]],'ABC Stock'!$A:$E,5,0)</f>
        <v>B</v>
      </c>
      <c r="Q27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78" spans="1:17" s="1" customFormat="1" x14ac:dyDescent="0.2">
      <c r="A278" s="1">
        <v>1522</v>
      </c>
      <c r="B278" s="1" t="s">
        <v>584</v>
      </c>
      <c r="C278" s="1" t="s">
        <v>6</v>
      </c>
      <c r="D278" s="1" t="s">
        <v>3</v>
      </c>
      <c r="E278" s="11">
        <v>49</v>
      </c>
      <c r="F278" s="3">
        <v>6.38</v>
      </c>
      <c r="G278" s="11">
        <f>Tabla1[[#This Row],[Stock en unidades]]*Tabla1[[#This Row],[Costo unitario]]</f>
        <v>312.62</v>
      </c>
      <c r="H278" s="1">
        <v>2024</v>
      </c>
      <c r="I278" s="1" t="s">
        <v>308</v>
      </c>
      <c r="J278" s="1">
        <v>124</v>
      </c>
      <c r="K278" s="3">
        <v>1400.2823999999998</v>
      </c>
      <c r="L278" s="12">
        <f>Tabla1[[#This Row],[Venta prom 12 meses en UN]]*Tabla1[[#This Row],[Costo unitario]]</f>
        <v>791.12</v>
      </c>
      <c r="M278" s="30">
        <f>IFERROR(Tabla1[[#This Row],[Stock en unidades]]/Tabla1[[#This Row],[Venta prom 12 meses en UN]],0)</f>
        <v>0.39516129032258063</v>
      </c>
      <c r="N278" s="12">
        <f>IFERROR(12/Tabla1[[#This Row],[Meses de stock]],0)</f>
        <v>30.367346938775512</v>
      </c>
      <c r="O278" s="5" t="str">
        <f>VLOOKUP(Tabla1[[#This Row],[Código del producto]],'ABC Ventas'!$A:$E,5,0)</f>
        <v>C</v>
      </c>
      <c r="P278" s="5" t="str">
        <f>VLOOKUP(Tabla1[[#This Row],[Código del producto]],'ABC Stock'!$A:$E,5,0)</f>
        <v>B</v>
      </c>
      <c r="Q2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" spans="1:17" s="1" customFormat="1" x14ac:dyDescent="0.2">
      <c r="A279" s="1">
        <v>1524</v>
      </c>
      <c r="B279" s="1" t="s">
        <v>68</v>
      </c>
      <c r="C279" s="1" t="s">
        <v>6</v>
      </c>
      <c r="D279" s="1" t="s">
        <v>3</v>
      </c>
      <c r="E279" s="11">
        <v>332</v>
      </c>
      <c r="F279" s="3">
        <v>4.42</v>
      </c>
      <c r="G279" s="11">
        <f>Tabla1[[#This Row],[Stock en unidades]]*Tabla1[[#This Row],[Costo unitario]]</f>
        <v>1467.44</v>
      </c>
      <c r="H279" s="1">
        <v>2024</v>
      </c>
      <c r="I279" s="1" t="s">
        <v>308</v>
      </c>
      <c r="J279" s="1">
        <v>109</v>
      </c>
      <c r="K279" s="3">
        <v>698.5809999999999</v>
      </c>
      <c r="L279" s="12">
        <f>Tabla1[[#This Row],[Venta prom 12 meses en UN]]*Tabla1[[#This Row],[Costo unitario]]</f>
        <v>481.78</v>
      </c>
      <c r="M279" s="30">
        <f>IFERROR(Tabla1[[#This Row],[Stock en unidades]]/Tabla1[[#This Row],[Venta prom 12 meses en UN]],0)</f>
        <v>3.0458715596330275</v>
      </c>
      <c r="N279" s="12">
        <f>IFERROR(12/Tabla1[[#This Row],[Meses de stock]],0)</f>
        <v>3.9397590361445785</v>
      </c>
      <c r="O279" s="5" t="str">
        <f>VLOOKUP(Tabla1[[#This Row],[Código del producto]],'ABC Ventas'!$A:$E,5,0)</f>
        <v>C</v>
      </c>
      <c r="P279" s="5" t="str">
        <f>VLOOKUP(Tabla1[[#This Row],[Código del producto]],'ABC Stock'!$A:$E,5,0)</f>
        <v>B</v>
      </c>
      <c r="Q27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0" spans="1:17" s="1" customFormat="1" x14ac:dyDescent="0.2">
      <c r="A280" s="1">
        <v>1525</v>
      </c>
      <c r="B280" s="1" t="s">
        <v>585</v>
      </c>
      <c r="C280" s="1" t="s">
        <v>6</v>
      </c>
      <c r="D280" s="1" t="s">
        <v>3</v>
      </c>
      <c r="E280" s="11">
        <v>93</v>
      </c>
      <c r="F280" s="3">
        <v>44</v>
      </c>
      <c r="G280" s="11">
        <f>Tabla1[[#This Row],[Stock en unidades]]*Tabla1[[#This Row],[Costo unitario]]</f>
        <v>4092</v>
      </c>
      <c r="H280" s="1">
        <v>2024</v>
      </c>
      <c r="I280" s="1" t="s">
        <v>308</v>
      </c>
      <c r="J280" s="1">
        <v>844</v>
      </c>
      <c r="K280" s="3">
        <v>69815.679999999993</v>
      </c>
      <c r="L280" s="12">
        <f>Tabla1[[#This Row],[Venta prom 12 meses en UN]]*Tabla1[[#This Row],[Costo unitario]]</f>
        <v>37136</v>
      </c>
      <c r="M280" s="30">
        <f>IFERROR(Tabla1[[#This Row],[Stock en unidades]]/Tabla1[[#This Row],[Venta prom 12 meses en UN]],0)</f>
        <v>0.11018957345971564</v>
      </c>
      <c r="N280" s="12">
        <f>IFERROR(12/Tabla1[[#This Row],[Meses de stock]],0)</f>
        <v>108.90322580645162</v>
      </c>
      <c r="O280" s="5" t="str">
        <f>VLOOKUP(Tabla1[[#This Row],[Código del producto]],'ABC Ventas'!$A:$E,5,0)</f>
        <v>A</v>
      </c>
      <c r="P280" s="5" t="str">
        <f>VLOOKUP(Tabla1[[#This Row],[Código del producto]],'ABC Stock'!$A:$E,5,0)</f>
        <v>A</v>
      </c>
      <c r="Q2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1" spans="1:17" s="1" customFormat="1" x14ac:dyDescent="0.2">
      <c r="A281" s="1">
        <v>1527</v>
      </c>
      <c r="B281" s="1" t="s">
        <v>42</v>
      </c>
      <c r="C281" s="1" t="s">
        <v>6</v>
      </c>
      <c r="D281" s="1" t="s">
        <v>3</v>
      </c>
      <c r="E281" s="11">
        <v>980</v>
      </c>
      <c r="F281" s="3">
        <v>5.8</v>
      </c>
      <c r="G281" s="11">
        <f>Tabla1[[#This Row],[Stock en unidades]]*Tabla1[[#This Row],[Costo unitario]]</f>
        <v>5684</v>
      </c>
      <c r="H281" s="1">
        <v>2024</v>
      </c>
      <c r="I281" s="1" t="s">
        <v>308</v>
      </c>
      <c r="J281" s="1">
        <v>81.599999999999994</v>
      </c>
      <c r="K281" s="3">
        <v>582.13439999999991</v>
      </c>
      <c r="L281" s="12">
        <f>Tabla1[[#This Row],[Venta prom 12 meses en UN]]*Tabla1[[#This Row],[Costo unitario]]</f>
        <v>473.28</v>
      </c>
      <c r="M281" s="30">
        <f>IFERROR(Tabla1[[#This Row],[Stock en unidades]]/Tabla1[[#This Row],[Venta prom 12 meses en UN]],0)</f>
        <v>12.009803921568627</v>
      </c>
      <c r="N281" s="12">
        <f>IFERROR(12/Tabla1[[#This Row],[Meses de stock]],0)</f>
        <v>0.99918367346938775</v>
      </c>
      <c r="O281" s="5" t="str">
        <f>VLOOKUP(Tabla1[[#This Row],[Código del producto]],'ABC Ventas'!$A:$E,5,0)</f>
        <v>C</v>
      </c>
      <c r="P281" s="5" t="str">
        <f>VLOOKUP(Tabla1[[#This Row],[Código del producto]],'ABC Stock'!$A:$E,5,0)</f>
        <v>C</v>
      </c>
      <c r="Q2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2" spans="1:17" s="1" customFormat="1" x14ac:dyDescent="0.2">
      <c r="A282" s="1">
        <v>1532</v>
      </c>
      <c r="B282" s="1" t="s">
        <v>590</v>
      </c>
      <c r="C282" s="1" t="s">
        <v>6</v>
      </c>
      <c r="D282" s="1" t="s">
        <v>3</v>
      </c>
      <c r="E282" s="11">
        <v>151</v>
      </c>
      <c r="F282" s="3">
        <v>1.65</v>
      </c>
      <c r="G282" s="11">
        <f>Tabla1[[#This Row],[Stock en unidades]]*Tabla1[[#This Row],[Costo unitario]]</f>
        <v>249.14999999999998</v>
      </c>
      <c r="H282" s="1">
        <v>2024</v>
      </c>
      <c r="I282" s="1" t="s">
        <v>308</v>
      </c>
      <c r="J282" s="1">
        <v>126</v>
      </c>
      <c r="K282" s="3">
        <v>272.34899999999999</v>
      </c>
      <c r="L282" s="12">
        <f>Tabla1[[#This Row],[Venta prom 12 meses en UN]]*Tabla1[[#This Row],[Costo unitario]]</f>
        <v>207.89999999999998</v>
      </c>
      <c r="M282" s="30">
        <f>IFERROR(Tabla1[[#This Row],[Stock en unidades]]/Tabla1[[#This Row],[Venta prom 12 meses en UN]],0)</f>
        <v>1.1984126984126984</v>
      </c>
      <c r="N282" s="12">
        <f>IFERROR(12/Tabla1[[#This Row],[Meses de stock]],0)</f>
        <v>10.013245033112582</v>
      </c>
      <c r="O282" s="5" t="str">
        <f>VLOOKUP(Tabla1[[#This Row],[Código del producto]],'ABC Ventas'!$A:$E,5,0)</f>
        <v>C</v>
      </c>
      <c r="P282" s="5" t="str">
        <f>VLOOKUP(Tabla1[[#This Row],[Código del producto]],'ABC Stock'!$A:$E,5,0)</f>
        <v>C</v>
      </c>
      <c r="Q2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" spans="1:17" s="1" customFormat="1" x14ac:dyDescent="0.2">
      <c r="A283" s="1">
        <v>1535</v>
      </c>
      <c r="B283" s="1" t="s">
        <v>28</v>
      </c>
      <c r="C283" s="1" t="s">
        <v>4</v>
      </c>
      <c r="D283" s="1" t="s">
        <v>3</v>
      </c>
      <c r="E283" s="11">
        <v>531</v>
      </c>
      <c r="F283" s="3">
        <v>6.78</v>
      </c>
      <c r="G283" s="11">
        <f>Tabla1[[#This Row],[Stock en unidades]]*Tabla1[[#This Row],[Costo unitario]]</f>
        <v>3600.1800000000003</v>
      </c>
      <c r="H283" s="1">
        <v>2024</v>
      </c>
      <c r="I283" s="1" t="s">
        <v>308</v>
      </c>
      <c r="J283" s="1">
        <v>29.5</v>
      </c>
      <c r="K283" s="3">
        <v>308.01540000000006</v>
      </c>
      <c r="L283" s="12">
        <f>Tabla1[[#This Row],[Venta prom 12 meses en UN]]*Tabla1[[#This Row],[Costo unitario]]</f>
        <v>200.01000000000002</v>
      </c>
      <c r="M283" s="30">
        <f>IFERROR(Tabla1[[#This Row],[Stock en unidades]]/Tabla1[[#This Row],[Venta prom 12 meses en UN]],0)</f>
        <v>18</v>
      </c>
      <c r="N283" s="12">
        <f>IFERROR(12/Tabla1[[#This Row],[Meses de stock]],0)</f>
        <v>0.66666666666666663</v>
      </c>
      <c r="O283" s="5" t="str">
        <f>VLOOKUP(Tabla1[[#This Row],[Código del producto]],'ABC Ventas'!$A:$E,5,0)</f>
        <v>C</v>
      </c>
      <c r="P283" s="5" t="str">
        <f>VLOOKUP(Tabla1[[#This Row],[Código del producto]],'ABC Stock'!$A:$E,5,0)</f>
        <v>B</v>
      </c>
      <c r="Q2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4" spans="1:17" s="1" customFormat="1" x14ac:dyDescent="0.2">
      <c r="A284" s="1">
        <v>1542</v>
      </c>
      <c r="B284" s="1" t="s">
        <v>594</v>
      </c>
      <c r="C284" s="1" t="s">
        <v>4</v>
      </c>
      <c r="D284" s="1" t="s">
        <v>3</v>
      </c>
      <c r="E284" s="11">
        <v>348</v>
      </c>
      <c r="F284" s="3">
        <v>55</v>
      </c>
      <c r="G284" s="11">
        <f>Tabla1[[#This Row],[Stock en unidades]]*Tabla1[[#This Row],[Costo unitario]]</f>
        <v>19140</v>
      </c>
      <c r="H284" s="1">
        <v>2024</v>
      </c>
      <c r="I284" s="1" t="s">
        <v>308</v>
      </c>
      <c r="J284" s="1">
        <v>585</v>
      </c>
      <c r="K284" s="3">
        <v>48584.25</v>
      </c>
      <c r="L284" s="12">
        <f>Tabla1[[#This Row],[Venta prom 12 meses en UN]]*Tabla1[[#This Row],[Costo unitario]]</f>
        <v>32175</v>
      </c>
      <c r="M284" s="30">
        <f>IFERROR(Tabla1[[#This Row],[Stock en unidades]]/Tabla1[[#This Row],[Venta prom 12 meses en UN]],0)</f>
        <v>0.59487179487179487</v>
      </c>
      <c r="N284" s="12">
        <f>IFERROR(12/Tabla1[[#This Row],[Meses de stock]],0)</f>
        <v>20.172413793103448</v>
      </c>
      <c r="O284" s="5" t="str">
        <f>VLOOKUP(Tabla1[[#This Row],[Código del producto]],'ABC Ventas'!$A:$E,5,0)</f>
        <v>A</v>
      </c>
      <c r="P284" s="5" t="str">
        <f>VLOOKUP(Tabla1[[#This Row],[Código del producto]],'ABC Stock'!$A:$E,5,0)</f>
        <v>A</v>
      </c>
      <c r="Q2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" spans="1:17" s="1" customFormat="1" x14ac:dyDescent="0.2">
      <c r="A285" s="1">
        <v>1546</v>
      </c>
      <c r="B285" s="1" t="s">
        <v>596</v>
      </c>
      <c r="C285" s="1" t="s">
        <v>4</v>
      </c>
      <c r="D285" s="1" t="s">
        <v>3</v>
      </c>
      <c r="E285" s="11">
        <v>591</v>
      </c>
      <c r="F285" s="3">
        <v>4.63</v>
      </c>
      <c r="G285" s="11">
        <f>Tabla1[[#This Row],[Stock en unidades]]*Tabla1[[#This Row],[Costo unitario]]</f>
        <v>2736.33</v>
      </c>
      <c r="H285" s="1">
        <v>2024</v>
      </c>
      <c r="I285" s="1" t="s">
        <v>308</v>
      </c>
      <c r="J285" s="1">
        <v>49.2</v>
      </c>
      <c r="K285" s="3">
        <v>300.69072000000006</v>
      </c>
      <c r="L285" s="12">
        <f>Tabla1[[#This Row],[Venta prom 12 meses en UN]]*Tabla1[[#This Row],[Costo unitario]]</f>
        <v>227.79600000000002</v>
      </c>
      <c r="M285" s="30">
        <f>IFERROR(Tabla1[[#This Row],[Stock en unidades]]/Tabla1[[#This Row],[Venta prom 12 meses en UN]],0)</f>
        <v>12.012195121951219</v>
      </c>
      <c r="N285" s="12">
        <f>IFERROR(12/Tabla1[[#This Row],[Meses de stock]],0)</f>
        <v>0.9989847715736041</v>
      </c>
      <c r="O285" s="5" t="str">
        <f>VLOOKUP(Tabla1[[#This Row],[Código del producto]],'ABC Ventas'!$A:$E,5,0)</f>
        <v>C</v>
      </c>
      <c r="P285" s="5" t="str">
        <f>VLOOKUP(Tabla1[[#This Row],[Código del producto]],'ABC Stock'!$A:$E,5,0)</f>
        <v>C</v>
      </c>
      <c r="Q28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6" spans="1:17" s="1" customFormat="1" x14ac:dyDescent="0.2">
      <c r="A286" s="1">
        <v>1560</v>
      </c>
      <c r="B286" s="1" t="s">
        <v>84</v>
      </c>
      <c r="C286" s="1" t="s">
        <v>4</v>
      </c>
      <c r="D286" s="1" t="s">
        <v>3</v>
      </c>
      <c r="E286" s="11">
        <v>214</v>
      </c>
      <c r="F286" s="3">
        <v>6.44</v>
      </c>
      <c r="G286" s="11">
        <f>Tabla1[[#This Row],[Stock en unidades]]*Tabla1[[#This Row],[Costo unitario]]</f>
        <v>1378.16</v>
      </c>
      <c r="H286" s="1">
        <v>2024</v>
      </c>
      <c r="I286" s="1" t="s">
        <v>308</v>
      </c>
      <c r="J286" s="1">
        <v>145</v>
      </c>
      <c r="K286" s="3">
        <v>1260.6300000000001</v>
      </c>
      <c r="L286" s="12">
        <f>Tabla1[[#This Row],[Venta prom 12 meses en UN]]*Tabla1[[#This Row],[Costo unitario]]</f>
        <v>933.80000000000007</v>
      </c>
      <c r="M286" s="30">
        <f>IFERROR(Tabla1[[#This Row],[Stock en unidades]]/Tabla1[[#This Row],[Venta prom 12 meses en UN]],0)</f>
        <v>1.4758620689655173</v>
      </c>
      <c r="N286" s="12">
        <f>IFERROR(12/Tabla1[[#This Row],[Meses de stock]],0)</f>
        <v>8.130841121495326</v>
      </c>
      <c r="O286" s="5" t="str">
        <f>VLOOKUP(Tabla1[[#This Row],[Código del producto]],'ABC Ventas'!$A:$E,5,0)</f>
        <v>C</v>
      </c>
      <c r="P286" s="5" t="str">
        <f>VLOOKUP(Tabla1[[#This Row],[Código del producto]],'ABC Stock'!$A:$E,5,0)</f>
        <v>B</v>
      </c>
      <c r="Q2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7" spans="1:17" s="1" customFormat="1" x14ac:dyDescent="0.2">
      <c r="A287" s="1">
        <v>1560</v>
      </c>
      <c r="B287" s="1" t="s">
        <v>84</v>
      </c>
      <c r="C287" s="1" t="s">
        <v>4</v>
      </c>
      <c r="D287" s="1" t="s">
        <v>3</v>
      </c>
      <c r="E287" s="11">
        <v>210</v>
      </c>
      <c r="F287" s="3">
        <v>2.74</v>
      </c>
      <c r="G287" s="11">
        <f>Tabla1[[#This Row],[Stock en unidades]]*Tabla1[[#This Row],[Costo unitario]]</f>
        <v>575.40000000000009</v>
      </c>
      <c r="H287" s="1">
        <v>2024</v>
      </c>
      <c r="I287" s="1" t="s">
        <v>308</v>
      </c>
      <c r="J287" s="1">
        <v>117</v>
      </c>
      <c r="K287" s="3">
        <v>468.04680000000008</v>
      </c>
      <c r="L287" s="12">
        <f>Tabla1[[#This Row],[Venta prom 12 meses en UN]]*Tabla1[[#This Row],[Costo unitario]]</f>
        <v>320.58000000000004</v>
      </c>
      <c r="M287" s="30">
        <f>IFERROR(Tabla1[[#This Row],[Stock en unidades]]/Tabla1[[#This Row],[Venta prom 12 meses en UN]],0)</f>
        <v>1.7948717948717949</v>
      </c>
      <c r="N287" s="12">
        <f>IFERROR(12/Tabla1[[#This Row],[Meses de stock]],0)</f>
        <v>6.6857142857142851</v>
      </c>
      <c r="O287" s="5" t="str">
        <f>VLOOKUP(Tabla1[[#This Row],[Código del producto]],'ABC Ventas'!$A:$E,5,0)</f>
        <v>C</v>
      </c>
      <c r="P287" s="5" t="str">
        <f>VLOOKUP(Tabla1[[#This Row],[Código del producto]],'ABC Stock'!$A:$E,5,0)</f>
        <v>B</v>
      </c>
      <c r="Q2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" spans="1:17" s="1" customFormat="1" x14ac:dyDescent="0.2">
      <c r="A288" s="1">
        <v>1562</v>
      </c>
      <c r="B288" s="1" t="s">
        <v>27</v>
      </c>
      <c r="C288" s="1" t="s">
        <v>4</v>
      </c>
      <c r="D288" s="1" t="s">
        <v>3</v>
      </c>
      <c r="E288" s="11">
        <v>341</v>
      </c>
      <c r="F288" s="3">
        <v>7.03</v>
      </c>
      <c r="G288" s="11">
        <f>Tabla1[[#This Row],[Stock en unidades]]*Tabla1[[#This Row],[Costo unitario]]</f>
        <v>2397.23</v>
      </c>
      <c r="H288" s="1">
        <v>2024</v>
      </c>
      <c r="I288" s="1" t="s">
        <v>308</v>
      </c>
      <c r="J288" s="1">
        <v>0</v>
      </c>
      <c r="K288" s="3">
        <v>0</v>
      </c>
      <c r="L288" s="12">
        <f>Tabla1[[#This Row],[Venta prom 12 meses en UN]]*Tabla1[[#This Row],[Costo unitario]]</f>
        <v>0</v>
      </c>
      <c r="M288" s="30">
        <f>IFERROR(Tabla1[[#This Row],[Stock en unidades]]/Tabla1[[#This Row],[Venta prom 12 meses en UN]],0)</f>
        <v>0</v>
      </c>
      <c r="N288" s="12">
        <f>IFERROR(12/Tabla1[[#This Row],[Meses de stock]],0)</f>
        <v>0</v>
      </c>
      <c r="O288" s="5" t="str">
        <f>VLOOKUP(Tabla1[[#This Row],[Código del producto]],'ABC Ventas'!$A:$E,5,0)</f>
        <v>C</v>
      </c>
      <c r="P288" s="5" t="str">
        <f>VLOOKUP(Tabla1[[#This Row],[Código del producto]],'ABC Stock'!$A:$E,5,0)</f>
        <v>C</v>
      </c>
      <c r="Q28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89" spans="1:17" s="1" customFormat="1" x14ac:dyDescent="0.2">
      <c r="A289" s="1">
        <v>1002</v>
      </c>
      <c r="B289" s="1" t="s">
        <v>323</v>
      </c>
      <c r="C289" s="1" t="s">
        <v>148</v>
      </c>
      <c r="D289" s="1" t="s">
        <v>3</v>
      </c>
      <c r="E289" s="11">
        <v>855</v>
      </c>
      <c r="F289" s="3">
        <v>43</v>
      </c>
      <c r="G289" s="11">
        <f>Tabla1[[#This Row],[Stock en unidades]]*Tabla1[[#This Row],[Costo unitario]]</f>
        <v>36765</v>
      </c>
      <c r="H289" s="1">
        <v>2024</v>
      </c>
      <c r="I289" s="1" t="s">
        <v>312</v>
      </c>
      <c r="J289" s="1">
        <v>818</v>
      </c>
      <c r="K289" s="3">
        <v>51705.78</v>
      </c>
      <c r="L289" s="12">
        <f>Tabla1[[#This Row],[Venta prom 12 meses en UN]]*Tabla1[[#This Row],[Costo unitario]]</f>
        <v>35174</v>
      </c>
      <c r="M289" s="30">
        <f>IFERROR(Tabla1[[#This Row],[Stock en unidades]]/Tabla1[[#This Row],[Venta prom 12 meses en UN]],0)</f>
        <v>1.0452322738386308</v>
      </c>
      <c r="N289" s="12">
        <f>IFERROR(12/Tabla1[[#This Row],[Meses de stock]],0)</f>
        <v>11.480701754385965</v>
      </c>
      <c r="O289" s="5" t="str">
        <f>VLOOKUP(Tabla1[[#This Row],[Código del producto]],'ABC Ventas'!$A:$E,5,0)</f>
        <v>A</v>
      </c>
      <c r="P289" s="5" t="str">
        <f>VLOOKUP(Tabla1[[#This Row],[Código del producto]],'ABC Stock'!$A:$E,5,0)</f>
        <v>A</v>
      </c>
      <c r="Q2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" spans="1:17" s="1" customFormat="1" x14ac:dyDescent="0.2">
      <c r="A290" s="1">
        <v>1013</v>
      </c>
      <c r="B290" s="1" t="s">
        <v>82</v>
      </c>
      <c r="C290" s="1" t="s">
        <v>58</v>
      </c>
      <c r="D290" s="1" t="s">
        <v>3</v>
      </c>
      <c r="E290" s="11">
        <v>84</v>
      </c>
      <c r="F290" s="3">
        <v>4.0199999999999996</v>
      </c>
      <c r="G290" s="11">
        <f>Tabla1[[#This Row],[Stock en unidades]]*Tabla1[[#This Row],[Costo unitario]]</f>
        <v>337.67999999999995</v>
      </c>
      <c r="H290" s="1">
        <v>2024</v>
      </c>
      <c r="I290" s="1" t="s">
        <v>312</v>
      </c>
      <c r="J290" s="1">
        <v>143</v>
      </c>
      <c r="K290" s="3">
        <v>701.32919999999979</v>
      </c>
      <c r="L290" s="12">
        <f>Tabla1[[#This Row],[Venta prom 12 meses en UN]]*Tabla1[[#This Row],[Costo unitario]]</f>
        <v>574.8599999999999</v>
      </c>
      <c r="M290" s="30">
        <f>IFERROR(Tabla1[[#This Row],[Stock en unidades]]/Tabla1[[#This Row],[Venta prom 12 meses en UN]],0)</f>
        <v>0.58741258741258739</v>
      </c>
      <c r="N290" s="12">
        <f>IFERROR(12/Tabla1[[#This Row],[Meses de stock]],0)</f>
        <v>20.428571428571431</v>
      </c>
      <c r="O290" s="5" t="str">
        <f>VLOOKUP(Tabla1[[#This Row],[Código del producto]],'ABC Ventas'!$A:$E,5,0)</f>
        <v>C</v>
      </c>
      <c r="P290" s="5" t="str">
        <f>VLOOKUP(Tabla1[[#This Row],[Código del producto]],'ABC Stock'!$A:$E,5,0)</f>
        <v>B</v>
      </c>
      <c r="Q2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" spans="1:17" s="1" customFormat="1" x14ac:dyDescent="0.2">
      <c r="A291" s="1">
        <v>1016</v>
      </c>
      <c r="B291" s="1" t="s">
        <v>275</v>
      </c>
      <c r="C291" s="1" t="s">
        <v>58</v>
      </c>
      <c r="D291" s="1" t="s">
        <v>3</v>
      </c>
      <c r="E291" s="11">
        <v>444</v>
      </c>
      <c r="F291" s="3">
        <v>4.45</v>
      </c>
      <c r="G291" s="11">
        <f>Tabla1[[#This Row],[Stock en unidades]]*Tabla1[[#This Row],[Costo unitario]]</f>
        <v>1975.8000000000002</v>
      </c>
      <c r="H291" s="1">
        <v>2024</v>
      </c>
      <c r="I291" s="1" t="s">
        <v>312</v>
      </c>
      <c r="J291" s="1">
        <v>55.5</v>
      </c>
      <c r="K291" s="3">
        <v>355.64400000000001</v>
      </c>
      <c r="L291" s="12">
        <f>Tabla1[[#This Row],[Venta prom 12 meses en UN]]*Tabla1[[#This Row],[Costo unitario]]</f>
        <v>246.97500000000002</v>
      </c>
      <c r="M291" s="30">
        <f>IFERROR(Tabla1[[#This Row],[Stock en unidades]]/Tabla1[[#This Row],[Venta prom 12 meses en UN]],0)</f>
        <v>8</v>
      </c>
      <c r="N291" s="12">
        <f>IFERROR(12/Tabla1[[#This Row],[Meses de stock]],0)</f>
        <v>1.5</v>
      </c>
      <c r="O291" s="5" t="str">
        <f>VLOOKUP(Tabla1[[#This Row],[Código del producto]],'ABC Ventas'!$A:$E,5,0)</f>
        <v>C</v>
      </c>
      <c r="P291" s="5" t="str">
        <f>VLOOKUP(Tabla1[[#This Row],[Código del producto]],'ABC Stock'!$A:$E,5,0)</f>
        <v>B</v>
      </c>
      <c r="Q29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2" spans="1:17" s="1" customFormat="1" x14ac:dyDescent="0.2">
      <c r="A292" s="1">
        <v>1016</v>
      </c>
      <c r="B292" s="1" t="s">
        <v>275</v>
      </c>
      <c r="C292" s="1" t="s">
        <v>58</v>
      </c>
      <c r="D292" s="1" t="s">
        <v>3</v>
      </c>
      <c r="E292" s="11">
        <v>546</v>
      </c>
      <c r="F292" s="3">
        <v>4.43</v>
      </c>
      <c r="G292" s="11">
        <f>Tabla1[[#This Row],[Stock en unidades]]*Tabla1[[#This Row],[Costo unitario]]</f>
        <v>2418.7799999999997</v>
      </c>
      <c r="H292" s="1">
        <v>2024</v>
      </c>
      <c r="I292" s="1" t="s">
        <v>312</v>
      </c>
      <c r="J292" s="1">
        <v>39</v>
      </c>
      <c r="K292" s="3">
        <v>267.79349999999999</v>
      </c>
      <c r="L292" s="12">
        <f>Tabla1[[#This Row],[Venta prom 12 meses en UN]]*Tabla1[[#This Row],[Costo unitario]]</f>
        <v>172.76999999999998</v>
      </c>
      <c r="M292" s="30">
        <f>IFERROR(Tabla1[[#This Row],[Stock en unidades]]/Tabla1[[#This Row],[Venta prom 12 meses en UN]],0)</f>
        <v>14</v>
      </c>
      <c r="N292" s="12">
        <f>IFERROR(12/Tabla1[[#This Row],[Meses de stock]],0)</f>
        <v>0.8571428571428571</v>
      </c>
      <c r="O292" s="5" t="str">
        <f>VLOOKUP(Tabla1[[#This Row],[Código del producto]],'ABC Ventas'!$A:$E,5,0)</f>
        <v>C</v>
      </c>
      <c r="P292" s="5" t="str">
        <f>VLOOKUP(Tabla1[[#This Row],[Código del producto]],'ABC Stock'!$A:$E,5,0)</f>
        <v>B</v>
      </c>
      <c r="Q2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3" spans="1:17" s="1" customFormat="1" x14ac:dyDescent="0.2">
      <c r="A293" s="1">
        <v>1020</v>
      </c>
      <c r="B293" s="1" t="s">
        <v>331</v>
      </c>
      <c r="C293" s="1" t="s">
        <v>58</v>
      </c>
      <c r="D293" s="1" t="s">
        <v>3</v>
      </c>
      <c r="E293" s="11">
        <v>58</v>
      </c>
      <c r="F293" s="3">
        <v>4.8600000000000003</v>
      </c>
      <c r="G293" s="11">
        <f>Tabla1[[#This Row],[Stock en unidades]]*Tabla1[[#This Row],[Costo unitario]]</f>
        <v>281.88</v>
      </c>
      <c r="H293" s="1">
        <v>2024</v>
      </c>
      <c r="I293" s="1" t="s">
        <v>312</v>
      </c>
      <c r="J293" s="1">
        <v>105</v>
      </c>
      <c r="K293" s="3">
        <v>688.90499999999997</v>
      </c>
      <c r="L293" s="12">
        <f>Tabla1[[#This Row],[Venta prom 12 meses en UN]]*Tabla1[[#This Row],[Costo unitario]]</f>
        <v>510.3</v>
      </c>
      <c r="M293" s="30">
        <f>IFERROR(Tabla1[[#This Row],[Stock en unidades]]/Tabla1[[#This Row],[Venta prom 12 meses en UN]],0)</f>
        <v>0.55238095238095242</v>
      </c>
      <c r="N293" s="12">
        <f>IFERROR(12/Tabla1[[#This Row],[Meses de stock]],0)</f>
        <v>21.72413793103448</v>
      </c>
      <c r="O293" s="5" t="str">
        <f>VLOOKUP(Tabla1[[#This Row],[Código del producto]],'ABC Ventas'!$A:$E,5,0)</f>
        <v>C</v>
      </c>
      <c r="P293" s="5" t="str">
        <f>VLOOKUP(Tabla1[[#This Row],[Código del producto]],'ABC Stock'!$A:$E,5,0)</f>
        <v>C</v>
      </c>
      <c r="Q2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4" spans="1:17" s="1" customFormat="1" x14ac:dyDescent="0.2">
      <c r="A294" s="1">
        <v>1020</v>
      </c>
      <c r="B294" s="1" t="s">
        <v>331</v>
      </c>
      <c r="C294" s="1" t="s">
        <v>58</v>
      </c>
      <c r="D294" s="1" t="s">
        <v>3</v>
      </c>
      <c r="E294" s="11">
        <v>645</v>
      </c>
      <c r="F294" s="3">
        <v>1.63</v>
      </c>
      <c r="G294" s="11">
        <f>Tabla1[[#This Row],[Stock en unidades]]*Tabla1[[#This Row],[Costo unitario]]</f>
        <v>1051.3499999999999</v>
      </c>
      <c r="H294" s="1">
        <v>2024</v>
      </c>
      <c r="I294" s="1" t="s">
        <v>312</v>
      </c>
      <c r="J294" s="1">
        <v>147</v>
      </c>
      <c r="K294" s="3">
        <v>416.92140000000001</v>
      </c>
      <c r="L294" s="12">
        <f>Tabla1[[#This Row],[Venta prom 12 meses en UN]]*Tabla1[[#This Row],[Costo unitario]]</f>
        <v>239.60999999999999</v>
      </c>
      <c r="M294" s="30">
        <f>IFERROR(Tabla1[[#This Row],[Stock en unidades]]/Tabla1[[#This Row],[Venta prom 12 meses en UN]],0)</f>
        <v>4.3877551020408161</v>
      </c>
      <c r="N294" s="12">
        <f>IFERROR(12/Tabla1[[#This Row],[Meses de stock]],0)</f>
        <v>2.7348837209302328</v>
      </c>
      <c r="O294" s="5" t="str">
        <f>VLOOKUP(Tabla1[[#This Row],[Código del producto]],'ABC Ventas'!$A:$E,5,0)</f>
        <v>C</v>
      </c>
      <c r="P294" s="5" t="str">
        <f>VLOOKUP(Tabla1[[#This Row],[Código del producto]],'ABC Stock'!$A:$E,5,0)</f>
        <v>C</v>
      </c>
      <c r="Q29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5" spans="1:17" s="1" customFormat="1" x14ac:dyDescent="0.2">
      <c r="A295" s="1">
        <v>1023</v>
      </c>
      <c r="B295" s="1" t="s">
        <v>128</v>
      </c>
      <c r="C295" s="1" t="s">
        <v>58</v>
      </c>
      <c r="D295" s="1" t="s">
        <v>3</v>
      </c>
      <c r="E295" s="11">
        <v>971</v>
      </c>
      <c r="F295" s="3">
        <v>7.94</v>
      </c>
      <c r="G295" s="11">
        <f>Tabla1[[#This Row],[Stock en unidades]]*Tabla1[[#This Row],[Costo unitario]]</f>
        <v>7709.7400000000007</v>
      </c>
      <c r="H295" s="1">
        <v>2024</v>
      </c>
      <c r="I295" s="1" t="s">
        <v>312</v>
      </c>
      <c r="J295" s="1">
        <v>80.900000000000006</v>
      </c>
      <c r="K295" s="3">
        <v>989.21284000000014</v>
      </c>
      <c r="L295" s="12">
        <f>Tabla1[[#This Row],[Venta prom 12 meses en UN]]*Tabla1[[#This Row],[Costo unitario]]</f>
        <v>642.34600000000012</v>
      </c>
      <c r="M295" s="30">
        <f>IFERROR(Tabla1[[#This Row],[Stock en unidades]]/Tabla1[[#This Row],[Venta prom 12 meses en UN]],0)</f>
        <v>12.002472187886278</v>
      </c>
      <c r="N295" s="12">
        <f>IFERROR(12/Tabla1[[#This Row],[Meses de stock]],0)</f>
        <v>0.99979402677651918</v>
      </c>
      <c r="O295" s="5" t="str">
        <f>VLOOKUP(Tabla1[[#This Row],[Código del producto]],'ABC Ventas'!$A:$E,5,0)</f>
        <v>C</v>
      </c>
      <c r="P295" s="5" t="str">
        <f>VLOOKUP(Tabla1[[#This Row],[Código del producto]],'ABC Stock'!$A:$E,5,0)</f>
        <v>B</v>
      </c>
      <c r="Q29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6" spans="1:17" s="1" customFormat="1" x14ac:dyDescent="0.2">
      <c r="A296" s="1">
        <v>1030</v>
      </c>
      <c r="B296" s="1" t="s">
        <v>334</v>
      </c>
      <c r="C296" s="1" t="s">
        <v>13</v>
      </c>
      <c r="D296" s="1" t="s">
        <v>3</v>
      </c>
      <c r="E296" s="11">
        <v>17</v>
      </c>
      <c r="F296" s="3">
        <v>5.61</v>
      </c>
      <c r="G296" s="11">
        <f>Tabla1[[#This Row],[Stock en unidades]]*Tabla1[[#This Row],[Costo unitario]]</f>
        <v>95.37</v>
      </c>
      <c r="H296" s="1">
        <v>2024</v>
      </c>
      <c r="I296" s="1" t="s">
        <v>312</v>
      </c>
      <c r="J296" s="1">
        <v>62</v>
      </c>
      <c r="K296" s="3">
        <v>633.03239999999994</v>
      </c>
      <c r="L296" s="12">
        <f>Tabla1[[#This Row],[Venta prom 12 meses en UN]]*Tabla1[[#This Row],[Costo unitario]]</f>
        <v>347.82</v>
      </c>
      <c r="M296" s="30">
        <f>IFERROR(Tabla1[[#This Row],[Stock en unidades]]/Tabla1[[#This Row],[Venta prom 12 meses en UN]],0)</f>
        <v>0.27419354838709675</v>
      </c>
      <c r="N296" s="12">
        <f>IFERROR(12/Tabla1[[#This Row],[Meses de stock]],0)</f>
        <v>43.764705882352942</v>
      </c>
      <c r="O296" s="5" t="str">
        <f>VLOOKUP(Tabla1[[#This Row],[Código del producto]],'ABC Ventas'!$A:$E,5,0)</f>
        <v>C</v>
      </c>
      <c r="P296" s="5" t="str">
        <f>VLOOKUP(Tabla1[[#This Row],[Código del producto]],'ABC Stock'!$A:$E,5,0)</f>
        <v>B</v>
      </c>
      <c r="Q2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" spans="1:17" s="1" customFormat="1" x14ac:dyDescent="0.2">
      <c r="A297" s="1">
        <v>1037</v>
      </c>
      <c r="B297" s="1" t="s">
        <v>338</v>
      </c>
      <c r="C297" s="1" t="s">
        <v>13</v>
      </c>
      <c r="D297" s="1" t="s">
        <v>3</v>
      </c>
      <c r="E297" s="11">
        <v>94</v>
      </c>
      <c r="F297" s="3">
        <v>3.51</v>
      </c>
      <c r="G297" s="11">
        <f>Tabla1[[#This Row],[Stock en unidades]]*Tabla1[[#This Row],[Costo unitario]]</f>
        <v>329.94</v>
      </c>
      <c r="H297" s="1">
        <v>2024</v>
      </c>
      <c r="I297" s="1" t="s">
        <v>312</v>
      </c>
      <c r="J297" s="1">
        <v>93.1</v>
      </c>
      <c r="K297" s="3">
        <v>565.33112999999992</v>
      </c>
      <c r="L297" s="12">
        <f>Tabla1[[#This Row],[Venta prom 12 meses en UN]]*Tabla1[[#This Row],[Costo unitario]]</f>
        <v>326.78099999999995</v>
      </c>
      <c r="M297" s="30">
        <f>IFERROR(Tabla1[[#This Row],[Stock en unidades]]/Tabla1[[#This Row],[Venta prom 12 meses en UN]],0)</f>
        <v>1.0096670247046187</v>
      </c>
      <c r="N297" s="12">
        <f>IFERROR(12/Tabla1[[#This Row],[Meses de stock]],0)</f>
        <v>11.885106382978723</v>
      </c>
      <c r="O297" s="5" t="str">
        <f>VLOOKUP(Tabla1[[#This Row],[Código del producto]],'ABC Ventas'!$A:$E,5,0)</f>
        <v>C</v>
      </c>
      <c r="P297" s="5" t="str">
        <f>VLOOKUP(Tabla1[[#This Row],[Código del producto]],'ABC Stock'!$A:$E,5,0)</f>
        <v>C</v>
      </c>
      <c r="Q2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8" spans="1:17" s="1" customFormat="1" x14ac:dyDescent="0.2">
      <c r="A298" s="1">
        <v>1042</v>
      </c>
      <c r="B298" s="1" t="s">
        <v>198</v>
      </c>
      <c r="C298" s="1" t="s">
        <v>13</v>
      </c>
      <c r="D298" s="1" t="s">
        <v>3</v>
      </c>
      <c r="E298" s="11">
        <v>36</v>
      </c>
      <c r="F298" s="3">
        <v>2.58</v>
      </c>
      <c r="G298" s="11">
        <f>Tabla1[[#This Row],[Stock en unidades]]*Tabla1[[#This Row],[Costo unitario]]</f>
        <v>92.88</v>
      </c>
      <c r="H298" s="1">
        <v>2024</v>
      </c>
      <c r="I298" s="1" t="s">
        <v>312</v>
      </c>
      <c r="J298" s="1">
        <v>76</v>
      </c>
      <c r="K298" s="3">
        <v>329.4144</v>
      </c>
      <c r="L298" s="12">
        <f>Tabla1[[#This Row],[Venta prom 12 meses en UN]]*Tabla1[[#This Row],[Costo unitario]]</f>
        <v>196.08</v>
      </c>
      <c r="M298" s="30">
        <f>IFERROR(Tabla1[[#This Row],[Stock en unidades]]/Tabla1[[#This Row],[Venta prom 12 meses en UN]],0)</f>
        <v>0.47368421052631576</v>
      </c>
      <c r="N298" s="12">
        <f>IFERROR(12/Tabla1[[#This Row],[Meses de stock]],0)</f>
        <v>25.333333333333336</v>
      </c>
      <c r="O298" s="5" t="str">
        <f>VLOOKUP(Tabla1[[#This Row],[Código del producto]],'ABC Ventas'!$A:$E,5,0)</f>
        <v>C</v>
      </c>
      <c r="P298" s="5" t="str">
        <f>VLOOKUP(Tabla1[[#This Row],[Código del producto]],'ABC Stock'!$A:$E,5,0)</f>
        <v>B</v>
      </c>
      <c r="Q2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9" spans="1:17" s="1" customFormat="1" x14ac:dyDescent="0.2">
      <c r="A299" s="1">
        <v>1042</v>
      </c>
      <c r="B299" s="1" t="s">
        <v>198</v>
      </c>
      <c r="C299" s="1" t="s">
        <v>13</v>
      </c>
      <c r="D299" s="1" t="s">
        <v>3</v>
      </c>
      <c r="E299" s="11">
        <v>1032</v>
      </c>
      <c r="F299" s="3">
        <v>1.23</v>
      </c>
      <c r="G299" s="11">
        <f>Tabla1[[#This Row],[Stock en unidades]]*Tabla1[[#This Row],[Costo unitario]]</f>
        <v>1269.3599999999999</v>
      </c>
      <c r="H299" s="1">
        <v>2024</v>
      </c>
      <c r="I299" s="1" t="s">
        <v>312</v>
      </c>
      <c r="J299" s="1">
        <v>66</v>
      </c>
      <c r="K299" s="3">
        <v>140.44139999999999</v>
      </c>
      <c r="L299" s="12">
        <f>Tabla1[[#This Row],[Venta prom 12 meses en UN]]*Tabla1[[#This Row],[Costo unitario]]</f>
        <v>81.179999999999993</v>
      </c>
      <c r="M299" s="30">
        <f>IFERROR(Tabla1[[#This Row],[Stock en unidades]]/Tabla1[[#This Row],[Venta prom 12 meses en UN]],0)</f>
        <v>15.636363636363637</v>
      </c>
      <c r="N299" s="12">
        <f>IFERROR(12/Tabla1[[#This Row],[Meses de stock]],0)</f>
        <v>0.76744186046511631</v>
      </c>
      <c r="O299" s="5" t="str">
        <f>VLOOKUP(Tabla1[[#This Row],[Código del producto]],'ABC Ventas'!$A:$E,5,0)</f>
        <v>C</v>
      </c>
      <c r="P299" s="5" t="str">
        <f>VLOOKUP(Tabla1[[#This Row],[Código del producto]],'ABC Stock'!$A:$E,5,0)</f>
        <v>B</v>
      </c>
      <c r="Q2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0" spans="1:17" s="1" customFormat="1" x14ac:dyDescent="0.2">
      <c r="A300" s="1">
        <v>1047</v>
      </c>
      <c r="B300" s="1" t="s">
        <v>342</v>
      </c>
      <c r="C300" s="1" t="s">
        <v>13</v>
      </c>
      <c r="D300" s="1" t="s">
        <v>3</v>
      </c>
      <c r="E300" s="11">
        <v>84</v>
      </c>
      <c r="F300" s="3">
        <v>6.25</v>
      </c>
      <c r="G300" s="11">
        <f>Tabla1[[#This Row],[Stock en unidades]]*Tabla1[[#This Row],[Costo unitario]]</f>
        <v>525</v>
      </c>
      <c r="H300" s="1">
        <v>2024</v>
      </c>
      <c r="I300" s="1" t="s">
        <v>312</v>
      </c>
      <c r="J300" s="1">
        <v>0</v>
      </c>
      <c r="K300" s="3">
        <v>0</v>
      </c>
      <c r="L300" s="12">
        <f>Tabla1[[#This Row],[Venta prom 12 meses en UN]]*Tabla1[[#This Row],[Costo unitario]]</f>
        <v>0</v>
      </c>
      <c r="M300" s="30">
        <f>IFERROR(Tabla1[[#This Row],[Stock en unidades]]/Tabla1[[#This Row],[Venta prom 12 meses en UN]],0)</f>
        <v>0</v>
      </c>
      <c r="N300" s="12">
        <f>IFERROR(12/Tabla1[[#This Row],[Meses de stock]],0)</f>
        <v>0</v>
      </c>
      <c r="O300" s="5" t="str">
        <f>VLOOKUP(Tabla1[[#This Row],[Código del producto]],'ABC Ventas'!$A:$E,5,0)</f>
        <v>C</v>
      </c>
      <c r="P300" s="5" t="str">
        <f>VLOOKUP(Tabla1[[#This Row],[Código del producto]],'ABC Stock'!$A:$E,5,0)</f>
        <v>C</v>
      </c>
      <c r="Q30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01" spans="1:17" s="1" customFormat="1" x14ac:dyDescent="0.2">
      <c r="A301" s="1">
        <v>1051</v>
      </c>
      <c r="B301" s="1" t="s">
        <v>344</v>
      </c>
      <c r="C301" s="1" t="s">
        <v>13</v>
      </c>
      <c r="D301" s="1" t="s">
        <v>3</v>
      </c>
      <c r="E301" s="11">
        <v>470</v>
      </c>
      <c r="F301" s="3">
        <v>31</v>
      </c>
      <c r="G301" s="11">
        <f>Tabla1[[#This Row],[Stock en unidades]]*Tabla1[[#This Row],[Costo unitario]]</f>
        <v>14570</v>
      </c>
      <c r="H301" s="1">
        <v>2024</v>
      </c>
      <c r="I301" s="1" t="s">
        <v>312</v>
      </c>
      <c r="J301" s="1">
        <v>728</v>
      </c>
      <c r="K301" s="3">
        <v>39268.32</v>
      </c>
      <c r="L301" s="12">
        <f>Tabla1[[#This Row],[Venta prom 12 meses en UN]]*Tabla1[[#This Row],[Costo unitario]]</f>
        <v>22568</v>
      </c>
      <c r="M301" s="30">
        <f>IFERROR(Tabla1[[#This Row],[Stock en unidades]]/Tabla1[[#This Row],[Venta prom 12 meses en UN]],0)</f>
        <v>0.64560439560439564</v>
      </c>
      <c r="N301" s="12">
        <f>IFERROR(12/Tabla1[[#This Row],[Meses de stock]],0)</f>
        <v>18.587234042553192</v>
      </c>
      <c r="O301" s="5" t="str">
        <f>VLOOKUP(Tabla1[[#This Row],[Código del producto]],'ABC Ventas'!$A:$E,5,0)</f>
        <v>A</v>
      </c>
      <c r="P301" s="5" t="str">
        <f>VLOOKUP(Tabla1[[#This Row],[Código del producto]],'ABC Stock'!$A:$E,5,0)</f>
        <v>A</v>
      </c>
      <c r="Q3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2" spans="1:17" s="1" customFormat="1" x14ac:dyDescent="0.2">
      <c r="A302" s="1">
        <v>1059</v>
      </c>
      <c r="B302" s="1" t="s">
        <v>349</v>
      </c>
      <c r="C302" s="1" t="s">
        <v>8</v>
      </c>
      <c r="D302" s="1" t="s">
        <v>3</v>
      </c>
      <c r="E302" s="11">
        <v>853</v>
      </c>
      <c r="F302" s="3">
        <v>37</v>
      </c>
      <c r="G302" s="11">
        <f>Tabla1[[#This Row],[Stock en unidades]]*Tabla1[[#This Row],[Costo unitario]]</f>
        <v>31561</v>
      </c>
      <c r="H302" s="1">
        <v>2024</v>
      </c>
      <c r="I302" s="1" t="s">
        <v>312</v>
      </c>
      <c r="J302" s="1">
        <v>940</v>
      </c>
      <c r="K302" s="3">
        <v>49735.4</v>
      </c>
      <c r="L302" s="12">
        <f>Tabla1[[#This Row],[Venta prom 12 meses en UN]]*Tabla1[[#This Row],[Costo unitario]]</f>
        <v>34780</v>
      </c>
      <c r="M302" s="30">
        <f>IFERROR(Tabla1[[#This Row],[Stock en unidades]]/Tabla1[[#This Row],[Venta prom 12 meses en UN]],0)</f>
        <v>0.9074468085106383</v>
      </c>
      <c r="N302" s="12">
        <f>IFERROR(12/Tabla1[[#This Row],[Meses de stock]],0)</f>
        <v>13.223915592028137</v>
      </c>
      <c r="O302" s="5" t="str">
        <f>VLOOKUP(Tabla1[[#This Row],[Código del producto]],'ABC Ventas'!$A:$E,5,0)</f>
        <v>A</v>
      </c>
      <c r="P302" s="5" t="str">
        <f>VLOOKUP(Tabla1[[#This Row],[Código del producto]],'ABC Stock'!$A:$E,5,0)</f>
        <v>A</v>
      </c>
      <c r="Q3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3" spans="1:17" s="1" customFormat="1" x14ac:dyDescent="0.2">
      <c r="A303" s="1">
        <v>1063</v>
      </c>
      <c r="B303" s="1" t="s">
        <v>124</v>
      </c>
      <c r="C303" s="1" t="s">
        <v>8</v>
      </c>
      <c r="D303" s="1" t="s">
        <v>3</v>
      </c>
      <c r="E303" s="11">
        <v>88</v>
      </c>
      <c r="F303" s="3">
        <v>6.74</v>
      </c>
      <c r="G303" s="11">
        <f>Tabla1[[#This Row],[Stock en unidades]]*Tabla1[[#This Row],[Costo unitario]]</f>
        <v>593.12</v>
      </c>
      <c r="H303" s="1">
        <v>2024</v>
      </c>
      <c r="I303" s="1" t="s">
        <v>312</v>
      </c>
      <c r="J303" s="1">
        <v>43.8</v>
      </c>
      <c r="K303" s="3">
        <v>549.09432000000004</v>
      </c>
      <c r="L303" s="12">
        <f>Tabla1[[#This Row],[Venta prom 12 meses en UN]]*Tabla1[[#This Row],[Costo unitario]]</f>
        <v>295.21199999999999</v>
      </c>
      <c r="M303" s="30">
        <f>IFERROR(Tabla1[[#This Row],[Stock en unidades]]/Tabla1[[#This Row],[Venta prom 12 meses en UN]],0)</f>
        <v>2.0091324200913245</v>
      </c>
      <c r="N303" s="12">
        <f>IFERROR(12/Tabla1[[#This Row],[Meses de stock]],0)</f>
        <v>5.9727272727272718</v>
      </c>
      <c r="O303" s="5" t="str">
        <f>VLOOKUP(Tabla1[[#This Row],[Código del producto]],'ABC Ventas'!$A:$E,5,0)</f>
        <v>C</v>
      </c>
      <c r="P303" s="5" t="str">
        <f>VLOOKUP(Tabla1[[#This Row],[Código del producto]],'ABC Stock'!$A:$E,5,0)</f>
        <v>C</v>
      </c>
      <c r="Q3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" spans="1:17" s="1" customFormat="1" x14ac:dyDescent="0.2">
      <c r="A304" s="1">
        <v>1064</v>
      </c>
      <c r="B304" s="1" t="s">
        <v>350</v>
      </c>
      <c r="C304" s="1" t="s">
        <v>8</v>
      </c>
      <c r="D304" s="1" t="s">
        <v>3</v>
      </c>
      <c r="E304" s="11">
        <v>189</v>
      </c>
      <c r="F304" s="3">
        <v>1.82</v>
      </c>
      <c r="G304" s="11">
        <f>Tabla1[[#This Row],[Stock en unidades]]*Tabla1[[#This Row],[Costo unitario]]</f>
        <v>343.98</v>
      </c>
      <c r="H304" s="1">
        <v>2024</v>
      </c>
      <c r="I304" s="1" t="s">
        <v>312</v>
      </c>
      <c r="J304" s="1">
        <v>124</v>
      </c>
      <c r="K304" s="3">
        <v>277.58639999999997</v>
      </c>
      <c r="L304" s="12">
        <f>Tabla1[[#This Row],[Venta prom 12 meses en UN]]*Tabla1[[#This Row],[Costo unitario]]</f>
        <v>225.68</v>
      </c>
      <c r="M304" s="30">
        <f>IFERROR(Tabla1[[#This Row],[Stock en unidades]]/Tabla1[[#This Row],[Venta prom 12 meses en UN]],0)</f>
        <v>1.5241935483870968</v>
      </c>
      <c r="N304" s="12">
        <f>IFERROR(12/Tabla1[[#This Row],[Meses de stock]],0)</f>
        <v>7.8730158730158735</v>
      </c>
      <c r="O304" s="5" t="str">
        <f>VLOOKUP(Tabla1[[#This Row],[Código del producto]],'ABC Ventas'!$A:$E,5,0)</f>
        <v>C</v>
      </c>
      <c r="P304" s="5" t="str">
        <f>VLOOKUP(Tabla1[[#This Row],[Código del producto]],'ABC Stock'!$A:$E,5,0)</f>
        <v>C</v>
      </c>
      <c r="Q3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" spans="1:17" s="1" customFormat="1" x14ac:dyDescent="0.2">
      <c r="A305" s="1">
        <v>1065</v>
      </c>
      <c r="B305" s="1" t="s">
        <v>80</v>
      </c>
      <c r="C305" s="1" t="s">
        <v>8</v>
      </c>
      <c r="D305" s="1" t="s">
        <v>3</v>
      </c>
      <c r="E305" s="11">
        <v>1352</v>
      </c>
      <c r="F305" s="3">
        <v>42</v>
      </c>
      <c r="G305" s="11">
        <f>Tabla1[[#This Row],[Stock en unidades]]*Tabla1[[#This Row],[Costo unitario]]</f>
        <v>56784</v>
      </c>
      <c r="H305" s="1">
        <v>2024</v>
      </c>
      <c r="I305" s="1" t="s">
        <v>312</v>
      </c>
      <c r="J305" s="1">
        <v>969</v>
      </c>
      <c r="K305" s="3">
        <v>58605.120000000003</v>
      </c>
      <c r="L305" s="12">
        <f>Tabla1[[#This Row],[Venta prom 12 meses en UN]]*Tabla1[[#This Row],[Costo unitario]]</f>
        <v>40698</v>
      </c>
      <c r="M305" s="30">
        <f>IFERROR(Tabla1[[#This Row],[Stock en unidades]]/Tabla1[[#This Row],[Venta prom 12 meses en UN]],0)</f>
        <v>1.3952528379772962</v>
      </c>
      <c r="N305" s="12">
        <f>IFERROR(12/Tabla1[[#This Row],[Meses de stock]],0)</f>
        <v>8.6005917159763321</v>
      </c>
      <c r="O305" s="5" t="str">
        <f>VLOOKUP(Tabla1[[#This Row],[Código del producto]],'ABC Ventas'!$A:$E,5,0)</f>
        <v>B</v>
      </c>
      <c r="P305" s="5" t="str">
        <f>VLOOKUP(Tabla1[[#This Row],[Código del producto]],'ABC Stock'!$A:$E,5,0)</f>
        <v>A</v>
      </c>
      <c r="Q3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6" spans="1:17" s="1" customFormat="1" x14ac:dyDescent="0.2">
      <c r="A306" s="1">
        <v>1065</v>
      </c>
      <c r="B306" s="1" t="s">
        <v>80</v>
      </c>
      <c r="C306" s="1" t="s">
        <v>8</v>
      </c>
      <c r="D306" s="1" t="s">
        <v>3</v>
      </c>
      <c r="E306" s="11">
        <v>123</v>
      </c>
      <c r="F306" s="3">
        <v>76</v>
      </c>
      <c r="G306" s="11">
        <f>Tabla1[[#This Row],[Stock en unidades]]*Tabla1[[#This Row],[Costo unitario]]</f>
        <v>9348</v>
      </c>
      <c r="H306" s="1">
        <v>2024</v>
      </c>
      <c r="I306" s="1" t="s">
        <v>312</v>
      </c>
      <c r="J306" s="1">
        <v>323</v>
      </c>
      <c r="K306" s="3">
        <v>33630.76</v>
      </c>
      <c r="L306" s="12">
        <f>Tabla1[[#This Row],[Venta prom 12 meses en UN]]*Tabla1[[#This Row],[Costo unitario]]</f>
        <v>24548</v>
      </c>
      <c r="M306" s="30">
        <f>IFERROR(Tabla1[[#This Row],[Stock en unidades]]/Tabla1[[#This Row],[Venta prom 12 meses en UN]],0)</f>
        <v>0.38080495356037153</v>
      </c>
      <c r="N306" s="12">
        <f>IFERROR(12/Tabla1[[#This Row],[Meses de stock]],0)</f>
        <v>31.512195121951219</v>
      </c>
      <c r="O306" s="5" t="str">
        <f>VLOOKUP(Tabla1[[#This Row],[Código del producto]],'ABC Ventas'!$A:$E,5,0)</f>
        <v>B</v>
      </c>
      <c r="P306" s="5" t="str">
        <f>VLOOKUP(Tabla1[[#This Row],[Código del producto]],'ABC Stock'!$A:$E,5,0)</f>
        <v>A</v>
      </c>
      <c r="Q3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7" spans="1:17" s="1" customFormat="1" x14ac:dyDescent="0.2">
      <c r="A307" s="1">
        <v>1066</v>
      </c>
      <c r="B307" s="1" t="s">
        <v>216</v>
      </c>
      <c r="C307" s="1" t="s">
        <v>8</v>
      </c>
      <c r="D307" s="1" t="s">
        <v>3</v>
      </c>
      <c r="E307" s="11">
        <v>73</v>
      </c>
      <c r="F307" s="3">
        <v>2.19</v>
      </c>
      <c r="G307" s="11">
        <f>Tabla1[[#This Row],[Stock en unidades]]*Tabla1[[#This Row],[Costo unitario]]</f>
        <v>159.87</v>
      </c>
      <c r="H307" s="1">
        <v>2024</v>
      </c>
      <c r="I307" s="1" t="s">
        <v>312</v>
      </c>
      <c r="J307" s="1">
        <v>77</v>
      </c>
      <c r="K307" s="3">
        <v>215.84639999999999</v>
      </c>
      <c r="L307" s="12">
        <f>Tabla1[[#This Row],[Venta prom 12 meses en UN]]*Tabla1[[#This Row],[Costo unitario]]</f>
        <v>168.63</v>
      </c>
      <c r="M307" s="30">
        <f>IFERROR(Tabla1[[#This Row],[Stock en unidades]]/Tabla1[[#This Row],[Venta prom 12 meses en UN]],0)</f>
        <v>0.94805194805194803</v>
      </c>
      <c r="N307" s="12">
        <f>IFERROR(12/Tabla1[[#This Row],[Meses de stock]],0)</f>
        <v>12.657534246575343</v>
      </c>
      <c r="O307" s="5" t="str">
        <f>VLOOKUP(Tabla1[[#This Row],[Código del producto]],'ABC Ventas'!$A:$E,5,0)</f>
        <v>C</v>
      </c>
      <c r="P307" s="5" t="str">
        <f>VLOOKUP(Tabla1[[#This Row],[Código del producto]],'ABC Stock'!$A:$E,5,0)</f>
        <v>C</v>
      </c>
      <c r="Q3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" spans="1:17" s="1" customFormat="1" x14ac:dyDescent="0.2">
      <c r="A308" s="1">
        <v>1071</v>
      </c>
      <c r="B308" s="1" t="s">
        <v>353</v>
      </c>
      <c r="C308" s="1" t="s">
        <v>8</v>
      </c>
      <c r="D308" s="1" t="s">
        <v>3</v>
      </c>
      <c r="E308" s="11">
        <v>514</v>
      </c>
      <c r="F308" s="3">
        <v>6.71</v>
      </c>
      <c r="G308" s="11">
        <f>Tabla1[[#This Row],[Stock en unidades]]*Tabla1[[#This Row],[Costo unitario]]</f>
        <v>3448.94</v>
      </c>
      <c r="H308" s="1">
        <v>2024</v>
      </c>
      <c r="I308" s="1" t="s">
        <v>312</v>
      </c>
      <c r="J308" s="1">
        <v>57.1</v>
      </c>
      <c r="K308" s="3">
        <v>647.5082900000001</v>
      </c>
      <c r="L308" s="12">
        <f>Tabla1[[#This Row],[Venta prom 12 meses en UN]]*Tabla1[[#This Row],[Costo unitario]]</f>
        <v>383.14100000000002</v>
      </c>
      <c r="M308" s="30">
        <f>IFERROR(Tabla1[[#This Row],[Stock en unidades]]/Tabla1[[#This Row],[Venta prom 12 meses en UN]],0)</f>
        <v>9.0017513134851139</v>
      </c>
      <c r="N308" s="12">
        <f>IFERROR(12/Tabla1[[#This Row],[Meses de stock]],0)</f>
        <v>1.3330739299610894</v>
      </c>
      <c r="O308" s="5" t="str">
        <f>VLOOKUP(Tabla1[[#This Row],[Código del producto]],'ABC Ventas'!$A:$E,5,0)</f>
        <v>C</v>
      </c>
      <c r="P308" s="5" t="str">
        <f>VLOOKUP(Tabla1[[#This Row],[Código del producto]],'ABC Stock'!$A:$E,5,0)</f>
        <v>B</v>
      </c>
      <c r="Q3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9" spans="1:17" s="1" customFormat="1" x14ac:dyDescent="0.2">
      <c r="A309" s="1">
        <v>1079</v>
      </c>
      <c r="B309" s="1" t="s">
        <v>222</v>
      </c>
      <c r="C309" s="1" t="s">
        <v>8</v>
      </c>
      <c r="D309" s="1" t="s">
        <v>3</v>
      </c>
      <c r="E309" s="11">
        <v>200</v>
      </c>
      <c r="F309" s="3">
        <v>3.92</v>
      </c>
      <c r="G309" s="11">
        <f>Tabla1[[#This Row],[Stock en unidades]]*Tabla1[[#This Row],[Costo unitario]]</f>
        <v>784</v>
      </c>
      <c r="H309" s="1">
        <v>2024</v>
      </c>
      <c r="I309" s="1" t="s">
        <v>312</v>
      </c>
      <c r="J309" s="1">
        <v>136</v>
      </c>
      <c r="K309" s="3">
        <v>991.60320000000002</v>
      </c>
      <c r="L309" s="12">
        <f>Tabla1[[#This Row],[Venta prom 12 meses en UN]]*Tabla1[[#This Row],[Costo unitario]]</f>
        <v>533.12</v>
      </c>
      <c r="M309" s="30">
        <f>IFERROR(Tabla1[[#This Row],[Stock en unidades]]/Tabla1[[#This Row],[Venta prom 12 meses en UN]],0)</f>
        <v>1.4705882352941178</v>
      </c>
      <c r="N309" s="12">
        <f>IFERROR(12/Tabla1[[#This Row],[Meses de stock]],0)</f>
        <v>8.16</v>
      </c>
      <c r="O309" s="5" t="str">
        <f>VLOOKUP(Tabla1[[#This Row],[Código del producto]],'ABC Ventas'!$A:$E,5,0)</f>
        <v>C</v>
      </c>
      <c r="P309" s="5" t="str">
        <f>VLOOKUP(Tabla1[[#This Row],[Código del producto]],'ABC Stock'!$A:$E,5,0)</f>
        <v>C</v>
      </c>
      <c r="Q3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0" spans="1:17" s="1" customFormat="1" x14ac:dyDescent="0.2">
      <c r="A310" s="1">
        <v>1081</v>
      </c>
      <c r="B310" s="1" t="s">
        <v>161</v>
      </c>
      <c r="C310" s="1" t="s">
        <v>8</v>
      </c>
      <c r="D310" s="1" t="s">
        <v>3</v>
      </c>
      <c r="E310" s="11">
        <v>21</v>
      </c>
      <c r="F310" s="3">
        <v>7.96</v>
      </c>
      <c r="G310" s="11">
        <f>Tabla1[[#This Row],[Stock en unidades]]*Tabla1[[#This Row],[Costo unitario]]</f>
        <v>167.16</v>
      </c>
      <c r="H310" s="1">
        <v>2024</v>
      </c>
      <c r="I310" s="1" t="s">
        <v>312</v>
      </c>
      <c r="J310" s="1">
        <v>127</v>
      </c>
      <c r="K310" s="3">
        <v>1617.4719999999998</v>
      </c>
      <c r="L310" s="12">
        <f>Tabla1[[#This Row],[Venta prom 12 meses en UN]]*Tabla1[[#This Row],[Costo unitario]]</f>
        <v>1010.92</v>
      </c>
      <c r="M310" s="30">
        <f>IFERROR(Tabla1[[#This Row],[Stock en unidades]]/Tabla1[[#This Row],[Venta prom 12 meses en UN]],0)</f>
        <v>0.16535433070866143</v>
      </c>
      <c r="N310" s="12">
        <f>IFERROR(12/Tabla1[[#This Row],[Meses de stock]],0)</f>
        <v>72.571428571428569</v>
      </c>
      <c r="O310" s="5" t="str">
        <f>VLOOKUP(Tabla1[[#This Row],[Código del producto]],'ABC Ventas'!$A:$E,5,0)</f>
        <v>C</v>
      </c>
      <c r="P310" s="5" t="str">
        <f>VLOOKUP(Tabla1[[#This Row],[Código del producto]],'ABC Stock'!$A:$E,5,0)</f>
        <v>C</v>
      </c>
      <c r="Q3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" spans="1:17" s="1" customFormat="1" x14ac:dyDescent="0.2">
      <c r="A311" s="1">
        <v>1081</v>
      </c>
      <c r="B311" s="1" t="s">
        <v>161</v>
      </c>
      <c r="C311" s="1" t="s">
        <v>8</v>
      </c>
      <c r="D311" s="1" t="s">
        <v>3</v>
      </c>
      <c r="E311" s="11">
        <v>0</v>
      </c>
      <c r="F311" s="3">
        <v>1.41</v>
      </c>
      <c r="G311" s="11">
        <f>Tabla1[[#This Row],[Stock en unidades]]*Tabla1[[#This Row],[Costo unitario]]</f>
        <v>0</v>
      </c>
      <c r="H311" s="1">
        <v>2024</v>
      </c>
      <c r="I311" s="1" t="s">
        <v>312</v>
      </c>
      <c r="J311" s="1">
        <v>136</v>
      </c>
      <c r="K311" s="3">
        <v>324.07439999999997</v>
      </c>
      <c r="L311" s="12">
        <f>Tabla1[[#This Row],[Venta prom 12 meses en UN]]*Tabla1[[#This Row],[Costo unitario]]</f>
        <v>191.76</v>
      </c>
      <c r="M311" s="30">
        <f>IFERROR(Tabla1[[#This Row],[Stock en unidades]]/Tabla1[[#This Row],[Venta prom 12 meses en UN]],0)</f>
        <v>0</v>
      </c>
      <c r="N311" s="12">
        <f>IFERROR(12/Tabla1[[#This Row],[Meses de stock]],0)</f>
        <v>0</v>
      </c>
      <c r="O311" s="5" t="str">
        <f>VLOOKUP(Tabla1[[#This Row],[Código del producto]],'ABC Ventas'!$A:$E,5,0)</f>
        <v>C</v>
      </c>
      <c r="P311" s="5" t="str">
        <f>VLOOKUP(Tabla1[[#This Row],[Código del producto]],'ABC Stock'!$A:$E,5,0)</f>
        <v>C</v>
      </c>
      <c r="Q3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2" spans="1:17" s="1" customFormat="1" x14ac:dyDescent="0.2">
      <c r="A312" s="1">
        <v>1085</v>
      </c>
      <c r="B312" s="1" t="s">
        <v>205</v>
      </c>
      <c r="C312" s="1" t="s">
        <v>8</v>
      </c>
      <c r="D312" s="1" t="s">
        <v>3</v>
      </c>
      <c r="E312" s="11">
        <v>335</v>
      </c>
      <c r="F312" s="3">
        <v>4.25</v>
      </c>
      <c r="G312" s="11">
        <f>Tabla1[[#This Row],[Stock en unidades]]*Tabla1[[#This Row],[Costo unitario]]</f>
        <v>1423.75</v>
      </c>
      <c r="H312" s="1">
        <v>2024</v>
      </c>
      <c r="I312" s="1" t="s">
        <v>312</v>
      </c>
      <c r="J312" s="1">
        <v>137</v>
      </c>
      <c r="K312" s="3">
        <v>949.0675</v>
      </c>
      <c r="L312" s="12">
        <f>Tabla1[[#This Row],[Venta prom 12 meses en UN]]*Tabla1[[#This Row],[Costo unitario]]</f>
        <v>582.25</v>
      </c>
      <c r="M312" s="30">
        <f>IFERROR(Tabla1[[#This Row],[Stock en unidades]]/Tabla1[[#This Row],[Venta prom 12 meses en UN]],0)</f>
        <v>2.4452554744525545</v>
      </c>
      <c r="N312" s="12">
        <f>IFERROR(12/Tabla1[[#This Row],[Meses de stock]],0)</f>
        <v>4.9074626865671647</v>
      </c>
      <c r="O312" s="5" t="str">
        <f>VLOOKUP(Tabla1[[#This Row],[Código del producto]],'ABC Ventas'!$A:$E,5,0)</f>
        <v>C</v>
      </c>
      <c r="P312" s="5" t="str">
        <f>VLOOKUP(Tabla1[[#This Row],[Código del producto]],'ABC Stock'!$A:$E,5,0)</f>
        <v>C</v>
      </c>
      <c r="Q3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3" spans="1:17" s="1" customFormat="1" x14ac:dyDescent="0.2">
      <c r="A313" s="1">
        <v>1087</v>
      </c>
      <c r="B313" s="1" t="s">
        <v>287</v>
      </c>
      <c r="C313" s="1" t="s">
        <v>8</v>
      </c>
      <c r="D313" s="1" t="s">
        <v>3</v>
      </c>
      <c r="E313" s="11">
        <v>497</v>
      </c>
      <c r="F313" s="3">
        <v>57</v>
      </c>
      <c r="G313" s="11">
        <f>Tabla1[[#This Row],[Stock en unidades]]*Tabla1[[#This Row],[Costo unitario]]</f>
        <v>28329</v>
      </c>
      <c r="H313" s="1">
        <v>2024</v>
      </c>
      <c r="I313" s="1" t="s">
        <v>312</v>
      </c>
      <c r="J313" s="1">
        <v>963</v>
      </c>
      <c r="K313" s="3">
        <v>79591.95</v>
      </c>
      <c r="L313" s="12">
        <f>Tabla1[[#This Row],[Venta prom 12 meses en UN]]*Tabla1[[#This Row],[Costo unitario]]</f>
        <v>54891</v>
      </c>
      <c r="M313" s="30">
        <f>IFERROR(Tabla1[[#This Row],[Stock en unidades]]/Tabla1[[#This Row],[Venta prom 12 meses en UN]],0)</f>
        <v>0.51609553478712356</v>
      </c>
      <c r="N313" s="12">
        <f>IFERROR(12/Tabla1[[#This Row],[Meses de stock]],0)</f>
        <v>23.251509054325957</v>
      </c>
      <c r="O313" s="5" t="str">
        <f>VLOOKUP(Tabla1[[#This Row],[Código del producto]],'ABC Ventas'!$A:$E,5,0)</f>
        <v>B</v>
      </c>
      <c r="P313" s="5" t="str">
        <f>VLOOKUP(Tabla1[[#This Row],[Código del producto]],'ABC Stock'!$A:$E,5,0)</f>
        <v>A</v>
      </c>
      <c r="Q3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" spans="1:17" s="1" customFormat="1" x14ac:dyDescent="0.2">
      <c r="A314" s="1">
        <v>1089</v>
      </c>
      <c r="B314" s="1" t="s">
        <v>362</v>
      </c>
      <c r="C314" s="1" t="s">
        <v>8</v>
      </c>
      <c r="D314" s="1" t="s">
        <v>3</v>
      </c>
      <c r="E314" s="11">
        <v>402</v>
      </c>
      <c r="F314" s="3">
        <v>55</v>
      </c>
      <c r="G314" s="11">
        <f>Tabla1[[#This Row],[Stock en unidades]]*Tabla1[[#This Row],[Costo unitario]]</f>
        <v>22110</v>
      </c>
      <c r="H314" s="1">
        <v>2024</v>
      </c>
      <c r="I314" s="1" t="s">
        <v>312</v>
      </c>
      <c r="J314" s="1">
        <v>494</v>
      </c>
      <c r="K314" s="3">
        <v>49449.4</v>
      </c>
      <c r="L314" s="12">
        <f>Tabla1[[#This Row],[Venta prom 12 meses en UN]]*Tabla1[[#This Row],[Costo unitario]]</f>
        <v>27170</v>
      </c>
      <c r="M314" s="30">
        <f>IFERROR(Tabla1[[#This Row],[Stock en unidades]]/Tabla1[[#This Row],[Venta prom 12 meses en UN]],0)</f>
        <v>0.81376518218623484</v>
      </c>
      <c r="N314" s="12">
        <f>IFERROR(12/Tabla1[[#This Row],[Meses de stock]],0)</f>
        <v>14.746268656716417</v>
      </c>
      <c r="O314" s="5" t="str">
        <f>VLOOKUP(Tabla1[[#This Row],[Código del producto]],'ABC Ventas'!$A:$E,5,0)</f>
        <v>B</v>
      </c>
      <c r="P314" s="5" t="str">
        <f>VLOOKUP(Tabla1[[#This Row],[Código del producto]],'ABC Stock'!$A:$E,5,0)</f>
        <v>A</v>
      </c>
      <c r="Q3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" spans="1:17" s="1" customFormat="1" x14ac:dyDescent="0.2">
      <c r="A315" s="1">
        <v>1094</v>
      </c>
      <c r="B315" s="1" t="s">
        <v>365</v>
      </c>
      <c r="C315" s="1" t="s">
        <v>8</v>
      </c>
      <c r="D315" s="1" t="s">
        <v>3</v>
      </c>
      <c r="E315" s="11">
        <v>453</v>
      </c>
      <c r="F315" s="3">
        <v>4.45</v>
      </c>
      <c r="G315" s="11">
        <f>Tabla1[[#This Row],[Stock en unidades]]*Tabla1[[#This Row],[Costo unitario]]</f>
        <v>2015.8500000000001</v>
      </c>
      <c r="H315" s="1">
        <v>2024</v>
      </c>
      <c r="I315" s="1" t="s">
        <v>312</v>
      </c>
      <c r="J315" s="1">
        <v>75.400000000000006</v>
      </c>
      <c r="K315" s="3">
        <v>550.26920000000007</v>
      </c>
      <c r="L315" s="12">
        <f>Tabla1[[#This Row],[Venta prom 12 meses en UN]]*Tabla1[[#This Row],[Costo unitario]]</f>
        <v>335.53000000000003</v>
      </c>
      <c r="M315" s="30">
        <f>IFERROR(Tabla1[[#This Row],[Stock en unidades]]/Tabla1[[#This Row],[Venta prom 12 meses en UN]],0)</f>
        <v>6.0079575596816968</v>
      </c>
      <c r="N315" s="12">
        <f>IFERROR(12/Tabla1[[#This Row],[Meses de stock]],0)</f>
        <v>1.9973509933774838</v>
      </c>
      <c r="O315" s="5" t="str">
        <f>VLOOKUP(Tabla1[[#This Row],[Código del producto]],'ABC Ventas'!$A:$E,5,0)</f>
        <v>C</v>
      </c>
      <c r="P315" s="5" t="str">
        <f>VLOOKUP(Tabla1[[#This Row],[Código del producto]],'ABC Stock'!$A:$E,5,0)</f>
        <v>C</v>
      </c>
      <c r="Q3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6" spans="1:17" s="1" customFormat="1" x14ac:dyDescent="0.2">
      <c r="A316" s="1">
        <v>1105</v>
      </c>
      <c r="B316" s="1" t="s">
        <v>372</v>
      </c>
      <c r="C316" s="1" t="s">
        <v>8</v>
      </c>
      <c r="D316" s="1" t="s">
        <v>3</v>
      </c>
      <c r="E316" s="11">
        <v>880</v>
      </c>
      <c r="F316" s="3">
        <v>5.12</v>
      </c>
      <c r="G316" s="11">
        <f>Tabla1[[#This Row],[Stock en unidades]]*Tabla1[[#This Row],[Costo unitario]]</f>
        <v>4505.6000000000004</v>
      </c>
      <c r="H316" s="1">
        <v>2024</v>
      </c>
      <c r="I316" s="1" t="s">
        <v>312</v>
      </c>
      <c r="J316" s="1">
        <v>88</v>
      </c>
      <c r="K316" s="3">
        <v>815.5136</v>
      </c>
      <c r="L316" s="12">
        <f>Tabla1[[#This Row],[Venta prom 12 meses en UN]]*Tabla1[[#This Row],[Costo unitario]]</f>
        <v>450.56</v>
      </c>
      <c r="M316" s="30">
        <f>IFERROR(Tabla1[[#This Row],[Stock en unidades]]/Tabla1[[#This Row],[Venta prom 12 meses en UN]],0)</f>
        <v>10</v>
      </c>
      <c r="N316" s="12">
        <f>IFERROR(12/Tabla1[[#This Row],[Meses de stock]],0)</f>
        <v>1.2</v>
      </c>
      <c r="O316" s="5" t="str">
        <f>VLOOKUP(Tabla1[[#This Row],[Código del producto]],'ABC Ventas'!$A:$E,5,0)</f>
        <v>C</v>
      </c>
      <c r="P316" s="5" t="str">
        <f>VLOOKUP(Tabla1[[#This Row],[Código del producto]],'ABC Stock'!$A:$E,5,0)</f>
        <v>B</v>
      </c>
      <c r="Q3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7" spans="1:17" s="1" customFormat="1" x14ac:dyDescent="0.2">
      <c r="A317" s="1">
        <v>1112</v>
      </c>
      <c r="B317" s="1" t="s">
        <v>298</v>
      </c>
      <c r="C317" s="1" t="s">
        <v>8</v>
      </c>
      <c r="D317" s="1" t="s">
        <v>3</v>
      </c>
      <c r="E317" s="11">
        <v>163</v>
      </c>
      <c r="F317" s="3">
        <v>1.65</v>
      </c>
      <c r="G317" s="11">
        <f>Tabla1[[#This Row],[Stock en unidades]]*Tabla1[[#This Row],[Costo unitario]]</f>
        <v>268.95</v>
      </c>
      <c r="H317" s="1">
        <v>2024</v>
      </c>
      <c r="I317" s="1" t="s">
        <v>312</v>
      </c>
      <c r="J317" s="1">
        <v>137</v>
      </c>
      <c r="K317" s="3">
        <v>275.78100000000001</v>
      </c>
      <c r="L317" s="12">
        <f>Tabla1[[#This Row],[Venta prom 12 meses en UN]]*Tabla1[[#This Row],[Costo unitario]]</f>
        <v>226.04999999999998</v>
      </c>
      <c r="M317" s="30">
        <f>IFERROR(Tabla1[[#This Row],[Stock en unidades]]/Tabla1[[#This Row],[Venta prom 12 meses en UN]],0)</f>
        <v>1.1897810218978102</v>
      </c>
      <c r="N317" s="12">
        <f>IFERROR(12/Tabla1[[#This Row],[Meses de stock]],0)</f>
        <v>10.085889570552148</v>
      </c>
      <c r="O317" s="5" t="str">
        <f>VLOOKUP(Tabla1[[#This Row],[Código del producto]],'ABC Ventas'!$A:$E,5,0)</f>
        <v>C</v>
      </c>
      <c r="P317" s="5" t="str">
        <f>VLOOKUP(Tabla1[[#This Row],[Código del producto]],'ABC Stock'!$A:$E,5,0)</f>
        <v>B</v>
      </c>
      <c r="Q3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" spans="1:17" s="1" customFormat="1" x14ac:dyDescent="0.2">
      <c r="A318" s="1">
        <v>1129</v>
      </c>
      <c r="B318" s="1" t="s">
        <v>381</v>
      </c>
      <c r="C318" s="1" t="s">
        <v>8</v>
      </c>
      <c r="D318" s="1" t="s">
        <v>3</v>
      </c>
      <c r="E318" s="11">
        <v>89</v>
      </c>
      <c r="F318" s="3">
        <v>4.71</v>
      </c>
      <c r="G318" s="11">
        <f>Tabla1[[#This Row],[Stock en unidades]]*Tabla1[[#This Row],[Costo unitario]]</f>
        <v>419.19</v>
      </c>
      <c r="H318" s="1">
        <v>2024</v>
      </c>
      <c r="I318" s="1" t="s">
        <v>312</v>
      </c>
      <c r="J318" s="1">
        <v>88.1</v>
      </c>
      <c r="K318" s="3">
        <v>547.73531999999989</v>
      </c>
      <c r="L318" s="12">
        <f>Tabla1[[#This Row],[Venta prom 12 meses en UN]]*Tabla1[[#This Row],[Costo unitario]]</f>
        <v>414.95099999999996</v>
      </c>
      <c r="M318" s="30">
        <f>IFERROR(Tabla1[[#This Row],[Stock en unidades]]/Tabla1[[#This Row],[Venta prom 12 meses en UN]],0)</f>
        <v>1.0102156640181612</v>
      </c>
      <c r="N318" s="12">
        <f>IFERROR(12/Tabla1[[#This Row],[Meses de stock]],0)</f>
        <v>11.878651685393258</v>
      </c>
      <c r="O318" s="5" t="str">
        <f>VLOOKUP(Tabla1[[#This Row],[Código del producto]],'ABC Ventas'!$A:$E,5,0)</f>
        <v>C</v>
      </c>
      <c r="P318" s="5" t="str">
        <f>VLOOKUP(Tabla1[[#This Row],[Código del producto]],'ABC Stock'!$A:$E,5,0)</f>
        <v>B</v>
      </c>
      <c r="Q3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9" spans="1:17" s="1" customFormat="1" x14ac:dyDescent="0.2">
      <c r="A319" s="1">
        <v>1129</v>
      </c>
      <c r="B319" s="1" t="s">
        <v>381</v>
      </c>
      <c r="C319" s="1" t="s">
        <v>8</v>
      </c>
      <c r="D319" s="1" t="s">
        <v>3</v>
      </c>
      <c r="E319" s="11">
        <v>94</v>
      </c>
      <c r="F319" s="3">
        <v>3.64</v>
      </c>
      <c r="G319" s="11">
        <f>Tabla1[[#This Row],[Stock en unidades]]*Tabla1[[#This Row],[Costo unitario]]</f>
        <v>342.16</v>
      </c>
      <c r="H319" s="1">
        <v>2024</v>
      </c>
      <c r="I319" s="1" t="s">
        <v>312</v>
      </c>
      <c r="J319" s="1">
        <v>93.3</v>
      </c>
      <c r="K319" s="3">
        <v>431.30724000000004</v>
      </c>
      <c r="L319" s="12">
        <f>Tabla1[[#This Row],[Venta prom 12 meses en UN]]*Tabla1[[#This Row],[Costo unitario]]</f>
        <v>339.61200000000002</v>
      </c>
      <c r="M319" s="30">
        <f>IFERROR(Tabla1[[#This Row],[Stock en unidades]]/Tabla1[[#This Row],[Venta prom 12 meses en UN]],0)</f>
        <v>1.007502679528403</v>
      </c>
      <c r="N319" s="12">
        <f>IFERROR(12/Tabla1[[#This Row],[Meses de stock]],0)</f>
        <v>11.910638297872341</v>
      </c>
      <c r="O319" s="5" t="str">
        <f>VLOOKUP(Tabla1[[#This Row],[Código del producto]],'ABC Ventas'!$A:$E,5,0)</f>
        <v>C</v>
      </c>
      <c r="P319" s="5" t="str">
        <f>VLOOKUP(Tabla1[[#This Row],[Código del producto]],'ABC Stock'!$A:$E,5,0)</f>
        <v>B</v>
      </c>
      <c r="Q3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" spans="1:17" s="1" customFormat="1" x14ac:dyDescent="0.2">
      <c r="A320" s="1">
        <v>1131</v>
      </c>
      <c r="B320" s="1" t="s">
        <v>382</v>
      </c>
      <c r="C320" s="1" t="s">
        <v>8</v>
      </c>
      <c r="D320" s="1" t="s">
        <v>3</v>
      </c>
      <c r="E320" s="11">
        <v>0</v>
      </c>
      <c r="F320" s="3">
        <v>4.08</v>
      </c>
      <c r="G320" s="11">
        <f>Tabla1[[#This Row],[Stock en unidades]]*Tabla1[[#This Row],[Costo unitario]]</f>
        <v>0</v>
      </c>
      <c r="H320" s="1">
        <v>2024</v>
      </c>
      <c r="I320" s="1" t="s">
        <v>312</v>
      </c>
      <c r="J320" s="1">
        <v>91.5</v>
      </c>
      <c r="K320" s="3">
        <v>507.71519999999998</v>
      </c>
      <c r="L320" s="12">
        <f>Tabla1[[#This Row],[Venta prom 12 meses en UN]]*Tabla1[[#This Row],[Costo unitario]]</f>
        <v>373.32</v>
      </c>
      <c r="M320" s="30">
        <f>IFERROR(Tabla1[[#This Row],[Stock en unidades]]/Tabla1[[#This Row],[Venta prom 12 meses en UN]],0)</f>
        <v>0</v>
      </c>
      <c r="N320" s="12">
        <f>IFERROR(12/Tabla1[[#This Row],[Meses de stock]],0)</f>
        <v>0</v>
      </c>
      <c r="O320" s="5" t="str">
        <f>VLOOKUP(Tabla1[[#This Row],[Código del producto]],'ABC Ventas'!$A:$E,5,0)</f>
        <v>C</v>
      </c>
      <c r="P320" s="5" t="str">
        <f>VLOOKUP(Tabla1[[#This Row],[Código del producto]],'ABC Stock'!$A:$E,5,0)</f>
        <v>C</v>
      </c>
      <c r="Q3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1" spans="1:17" s="1" customFormat="1" x14ac:dyDescent="0.2">
      <c r="A321" s="1">
        <v>1141</v>
      </c>
      <c r="B321" s="1" t="s">
        <v>388</v>
      </c>
      <c r="C321" s="1" t="s">
        <v>8</v>
      </c>
      <c r="D321" s="1" t="s">
        <v>3</v>
      </c>
      <c r="E321" s="11">
        <v>200</v>
      </c>
      <c r="F321" s="3">
        <v>30</v>
      </c>
      <c r="G321" s="11">
        <f>Tabla1[[#This Row],[Stock en unidades]]*Tabla1[[#This Row],[Costo unitario]]</f>
        <v>6000</v>
      </c>
      <c r="H321" s="1">
        <v>2024</v>
      </c>
      <c r="I321" s="1" t="s">
        <v>312</v>
      </c>
      <c r="J321" s="1">
        <v>431</v>
      </c>
      <c r="K321" s="3">
        <v>20946.599999999999</v>
      </c>
      <c r="L321" s="12">
        <f>Tabla1[[#This Row],[Venta prom 12 meses en UN]]*Tabla1[[#This Row],[Costo unitario]]</f>
        <v>12930</v>
      </c>
      <c r="M321" s="30">
        <f>IFERROR(Tabla1[[#This Row],[Stock en unidades]]/Tabla1[[#This Row],[Venta prom 12 meses en UN]],0)</f>
        <v>0.46403712296983757</v>
      </c>
      <c r="N321" s="12">
        <f>IFERROR(12/Tabla1[[#This Row],[Meses de stock]],0)</f>
        <v>25.86</v>
      </c>
      <c r="O321" s="5" t="str">
        <f>VLOOKUP(Tabla1[[#This Row],[Código del producto]],'ABC Ventas'!$A:$E,5,0)</f>
        <v>B</v>
      </c>
      <c r="P321" s="5" t="str">
        <f>VLOOKUP(Tabla1[[#This Row],[Código del producto]],'ABC Stock'!$A:$E,5,0)</f>
        <v>A</v>
      </c>
      <c r="Q3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" spans="1:17" s="1" customFormat="1" x14ac:dyDescent="0.2">
      <c r="A322" s="1">
        <v>1146</v>
      </c>
      <c r="B322" s="1" t="s">
        <v>391</v>
      </c>
      <c r="C322" s="1" t="s">
        <v>8</v>
      </c>
      <c r="D322" s="1" t="s">
        <v>3</v>
      </c>
      <c r="E322" s="11">
        <v>1549</v>
      </c>
      <c r="F322" s="3">
        <v>5.07</v>
      </c>
      <c r="G322" s="11">
        <f>Tabla1[[#This Row],[Stock en unidades]]*Tabla1[[#This Row],[Costo unitario]]</f>
        <v>7853.43</v>
      </c>
      <c r="H322" s="1">
        <v>2024</v>
      </c>
      <c r="I322" s="1" t="s">
        <v>312</v>
      </c>
      <c r="J322" s="1">
        <v>0</v>
      </c>
      <c r="K322" s="3">
        <v>0</v>
      </c>
      <c r="L322" s="12">
        <f>Tabla1[[#This Row],[Venta prom 12 meses en UN]]*Tabla1[[#This Row],[Costo unitario]]</f>
        <v>0</v>
      </c>
      <c r="M322" s="30">
        <f>IFERROR(Tabla1[[#This Row],[Stock en unidades]]/Tabla1[[#This Row],[Venta prom 12 meses en UN]],0)</f>
        <v>0</v>
      </c>
      <c r="N322" s="12">
        <f>IFERROR(12/Tabla1[[#This Row],[Meses de stock]],0)</f>
        <v>0</v>
      </c>
      <c r="O322" s="5" t="str">
        <f>VLOOKUP(Tabla1[[#This Row],[Código del producto]],'ABC Ventas'!$A:$E,5,0)</f>
        <v>C</v>
      </c>
      <c r="P322" s="5" t="str">
        <f>VLOOKUP(Tabla1[[#This Row],[Código del producto]],'ABC Stock'!$A:$E,5,0)</f>
        <v>B</v>
      </c>
      <c r="Q32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23" spans="1:17" s="1" customFormat="1" x14ac:dyDescent="0.2">
      <c r="A323" s="1">
        <v>1146</v>
      </c>
      <c r="B323" s="1" t="s">
        <v>391</v>
      </c>
      <c r="C323" s="1" t="s">
        <v>8</v>
      </c>
      <c r="D323" s="1" t="s">
        <v>3</v>
      </c>
      <c r="E323" s="11">
        <v>444</v>
      </c>
      <c r="F323" s="3">
        <v>3.33</v>
      </c>
      <c r="G323" s="11">
        <f>Tabla1[[#This Row],[Stock en unidades]]*Tabla1[[#This Row],[Costo unitario]]</f>
        <v>1478.52</v>
      </c>
      <c r="H323" s="1">
        <v>2024</v>
      </c>
      <c r="I323" s="1" t="s">
        <v>312</v>
      </c>
      <c r="J323" s="1">
        <v>88.7</v>
      </c>
      <c r="K323" s="3">
        <v>366.26004000000006</v>
      </c>
      <c r="L323" s="12">
        <f>Tabla1[[#This Row],[Venta prom 12 meses en UN]]*Tabla1[[#This Row],[Costo unitario]]</f>
        <v>295.37100000000004</v>
      </c>
      <c r="M323" s="30">
        <f>IFERROR(Tabla1[[#This Row],[Stock en unidades]]/Tabla1[[#This Row],[Venta prom 12 meses en UN]],0)</f>
        <v>5.0056369785794814</v>
      </c>
      <c r="N323" s="12">
        <f>IFERROR(12/Tabla1[[#This Row],[Meses de stock]],0)</f>
        <v>2.3972972972972975</v>
      </c>
      <c r="O323" s="5" t="str">
        <f>VLOOKUP(Tabla1[[#This Row],[Código del producto]],'ABC Ventas'!$A:$E,5,0)</f>
        <v>C</v>
      </c>
      <c r="P323" s="5" t="str">
        <f>VLOOKUP(Tabla1[[#This Row],[Código del producto]],'ABC Stock'!$A:$E,5,0)</f>
        <v>B</v>
      </c>
      <c r="Q3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4" spans="1:17" s="1" customFormat="1" x14ac:dyDescent="0.2">
      <c r="A324" s="1">
        <v>1152</v>
      </c>
      <c r="B324" s="1" t="s">
        <v>395</v>
      </c>
      <c r="C324" s="1" t="s">
        <v>8</v>
      </c>
      <c r="D324" s="1" t="s">
        <v>3</v>
      </c>
      <c r="E324" s="11">
        <v>871</v>
      </c>
      <c r="F324" s="3">
        <v>3.02</v>
      </c>
      <c r="G324" s="11">
        <f>Tabla1[[#This Row],[Stock en unidades]]*Tabla1[[#This Row],[Costo unitario]]</f>
        <v>2630.42</v>
      </c>
      <c r="H324" s="1">
        <v>2024</v>
      </c>
      <c r="I324" s="1" t="s">
        <v>312</v>
      </c>
      <c r="J324" s="1">
        <v>79.099999999999994</v>
      </c>
      <c r="K324" s="3">
        <v>286.65839999999997</v>
      </c>
      <c r="L324" s="12">
        <f>Tabla1[[#This Row],[Venta prom 12 meses en UN]]*Tabla1[[#This Row],[Costo unitario]]</f>
        <v>238.88199999999998</v>
      </c>
      <c r="M324" s="30">
        <f>IFERROR(Tabla1[[#This Row],[Stock en unidades]]/Tabla1[[#This Row],[Venta prom 12 meses en UN]],0)</f>
        <v>11.011378002528446</v>
      </c>
      <c r="N324" s="12">
        <f>IFERROR(12/Tabla1[[#This Row],[Meses de stock]],0)</f>
        <v>1.0897818599311135</v>
      </c>
      <c r="O324" s="5" t="str">
        <f>VLOOKUP(Tabla1[[#This Row],[Código del producto]],'ABC Ventas'!$A:$E,5,0)</f>
        <v>C</v>
      </c>
      <c r="P324" s="5" t="str">
        <f>VLOOKUP(Tabla1[[#This Row],[Código del producto]],'ABC Stock'!$A:$E,5,0)</f>
        <v>C</v>
      </c>
      <c r="Q32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5" spans="1:17" s="1" customFormat="1" x14ac:dyDescent="0.2">
      <c r="A325" s="1">
        <v>1159</v>
      </c>
      <c r="B325" s="1" t="s">
        <v>170</v>
      </c>
      <c r="C325" s="1" t="s">
        <v>8</v>
      </c>
      <c r="D325" s="1" t="s">
        <v>3</v>
      </c>
      <c r="E325" s="11">
        <v>371</v>
      </c>
      <c r="F325" s="3">
        <v>1.66</v>
      </c>
      <c r="G325" s="11">
        <f>Tabla1[[#This Row],[Stock en unidades]]*Tabla1[[#This Row],[Costo unitario]]</f>
        <v>615.86</v>
      </c>
      <c r="H325" s="1">
        <v>2024</v>
      </c>
      <c r="I325" s="1" t="s">
        <v>312</v>
      </c>
      <c r="J325" s="1">
        <v>95</v>
      </c>
      <c r="K325" s="3">
        <v>209.74099999999999</v>
      </c>
      <c r="L325" s="12">
        <f>Tabla1[[#This Row],[Venta prom 12 meses en UN]]*Tabla1[[#This Row],[Costo unitario]]</f>
        <v>157.69999999999999</v>
      </c>
      <c r="M325" s="30">
        <f>IFERROR(Tabla1[[#This Row],[Stock en unidades]]/Tabla1[[#This Row],[Venta prom 12 meses en UN]],0)</f>
        <v>3.905263157894737</v>
      </c>
      <c r="N325" s="12">
        <f>IFERROR(12/Tabla1[[#This Row],[Meses de stock]],0)</f>
        <v>3.07277628032345</v>
      </c>
      <c r="O325" s="5" t="str">
        <f>VLOOKUP(Tabla1[[#This Row],[Código del producto]],'ABC Ventas'!$A:$E,5,0)</f>
        <v>C</v>
      </c>
      <c r="P325" s="5" t="str">
        <f>VLOOKUP(Tabla1[[#This Row],[Código del producto]],'ABC Stock'!$A:$E,5,0)</f>
        <v>C</v>
      </c>
      <c r="Q3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6" spans="1:17" s="1" customFormat="1" x14ac:dyDescent="0.2">
      <c r="A326" s="1">
        <v>1161</v>
      </c>
      <c r="B326" s="1" t="s">
        <v>399</v>
      </c>
      <c r="C326" s="1" t="s">
        <v>8</v>
      </c>
      <c r="D326" s="1" t="s">
        <v>3</v>
      </c>
      <c r="E326" s="11">
        <v>666</v>
      </c>
      <c r="F326" s="3">
        <v>3.94</v>
      </c>
      <c r="G326" s="11">
        <f>Tabla1[[#This Row],[Stock en unidades]]*Tabla1[[#This Row],[Costo unitario]]</f>
        <v>2624.04</v>
      </c>
      <c r="H326" s="1">
        <v>2024</v>
      </c>
      <c r="I326" s="1" t="s">
        <v>312</v>
      </c>
      <c r="J326" s="1">
        <v>89</v>
      </c>
      <c r="K326" s="3">
        <v>473.39099999999996</v>
      </c>
      <c r="L326" s="12">
        <f>Tabla1[[#This Row],[Venta prom 12 meses en UN]]*Tabla1[[#This Row],[Costo unitario]]</f>
        <v>350.65999999999997</v>
      </c>
      <c r="M326" s="30">
        <f>IFERROR(Tabla1[[#This Row],[Stock en unidades]]/Tabla1[[#This Row],[Venta prom 12 meses en UN]],0)</f>
        <v>7.4831460674157304</v>
      </c>
      <c r="N326" s="12">
        <f>IFERROR(12/Tabla1[[#This Row],[Meses de stock]],0)</f>
        <v>1.6036036036036037</v>
      </c>
      <c r="O326" s="5" t="str">
        <f>VLOOKUP(Tabla1[[#This Row],[Código del producto]],'ABC Ventas'!$A:$E,5,0)</f>
        <v>C</v>
      </c>
      <c r="P326" s="5" t="str">
        <f>VLOOKUP(Tabla1[[#This Row],[Código del producto]],'ABC Stock'!$A:$E,5,0)</f>
        <v>B</v>
      </c>
      <c r="Q32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7" spans="1:17" s="1" customFormat="1" x14ac:dyDescent="0.2">
      <c r="A327" s="1">
        <v>1166</v>
      </c>
      <c r="B327" s="1" t="s">
        <v>138</v>
      </c>
      <c r="C327" s="1" t="s">
        <v>8</v>
      </c>
      <c r="D327" s="1" t="s">
        <v>3</v>
      </c>
      <c r="E327" s="11">
        <v>17</v>
      </c>
      <c r="F327" s="3">
        <v>3.45</v>
      </c>
      <c r="G327" s="11">
        <f>Tabla1[[#This Row],[Stock en unidades]]*Tabla1[[#This Row],[Costo unitario]]</f>
        <v>58.650000000000006</v>
      </c>
      <c r="H327" s="1">
        <v>2024</v>
      </c>
      <c r="I327" s="1" t="s">
        <v>312</v>
      </c>
      <c r="J327" s="1">
        <v>59</v>
      </c>
      <c r="K327" s="3">
        <v>356.21249999999998</v>
      </c>
      <c r="L327" s="12">
        <f>Tabla1[[#This Row],[Venta prom 12 meses en UN]]*Tabla1[[#This Row],[Costo unitario]]</f>
        <v>203.55</v>
      </c>
      <c r="M327" s="30">
        <f>IFERROR(Tabla1[[#This Row],[Stock en unidades]]/Tabla1[[#This Row],[Venta prom 12 meses en UN]],0)</f>
        <v>0.28813559322033899</v>
      </c>
      <c r="N327" s="12">
        <f>IFERROR(12/Tabla1[[#This Row],[Meses de stock]],0)</f>
        <v>41.647058823529413</v>
      </c>
      <c r="O327" s="5" t="str">
        <f>VLOOKUP(Tabla1[[#This Row],[Código del producto]],'ABC Ventas'!$A:$E,5,0)</f>
        <v>C</v>
      </c>
      <c r="P327" s="5" t="str">
        <f>VLOOKUP(Tabla1[[#This Row],[Código del producto]],'ABC Stock'!$A:$E,5,0)</f>
        <v>C</v>
      </c>
      <c r="Q3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" spans="1:17" s="1" customFormat="1" x14ac:dyDescent="0.2">
      <c r="A328" s="1">
        <v>1169</v>
      </c>
      <c r="B328" s="1" t="s">
        <v>403</v>
      </c>
      <c r="C328" s="1" t="s">
        <v>8</v>
      </c>
      <c r="D328" s="1" t="s">
        <v>3</v>
      </c>
      <c r="E328" s="11">
        <v>0</v>
      </c>
      <c r="F328" s="3">
        <v>4.0599999999999996</v>
      </c>
      <c r="G328" s="11">
        <f>Tabla1[[#This Row],[Stock en unidades]]*Tabla1[[#This Row],[Costo unitario]]</f>
        <v>0</v>
      </c>
      <c r="H328" s="1">
        <v>2024</v>
      </c>
      <c r="I328" s="1" t="s">
        <v>312</v>
      </c>
      <c r="J328" s="1">
        <v>99.2</v>
      </c>
      <c r="K328" s="3">
        <v>495.38495999999992</v>
      </c>
      <c r="L328" s="12">
        <f>Tabla1[[#This Row],[Venta prom 12 meses en UN]]*Tabla1[[#This Row],[Costo unitario]]</f>
        <v>402.75199999999995</v>
      </c>
      <c r="M328" s="30">
        <f>IFERROR(Tabla1[[#This Row],[Stock en unidades]]/Tabla1[[#This Row],[Venta prom 12 meses en UN]],0)</f>
        <v>0</v>
      </c>
      <c r="N328" s="12">
        <f>IFERROR(12/Tabla1[[#This Row],[Meses de stock]],0)</f>
        <v>0</v>
      </c>
      <c r="O328" s="5" t="str">
        <f>VLOOKUP(Tabla1[[#This Row],[Código del producto]],'ABC Ventas'!$A:$E,5,0)</f>
        <v>C</v>
      </c>
      <c r="P328" s="5" t="str">
        <f>VLOOKUP(Tabla1[[#This Row],[Código del producto]],'ABC Stock'!$A:$E,5,0)</f>
        <v>C</v>
      </c>
      <c r="Q3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9" spans="1:17" s="1" customFormat="1" x14ac:dyDescent="0.2">
      <c r="A329" s="1">
        <v>1170</v>
      </c>
      <c r="B329" s="1" t="s">
        <v>62</v>
      </c>
      <c r="C329" s="1" t="s">
        <v>8</v>
      </c>
      <c r="D329" s="1" t="s">
        <v>3</v>
      </c>
      <c r="E329" s="11">
        <v>677</v>
      </c>
      <c r="F329" s="3">
        <v>3.25</v>
      </c>
      <c r="G329" s="11">
        <f>Tabla1[[#This Row],[Stock en unidades]]*Tabla1[[#This Row],[Costo unitario]]</f>
        <v>2200.25</v>
      </c>
      <c r="H329" s="1">
        <v>2024</v>
      </c>
      <c r="I329" s="1" t="s">
        <v>312</v>
      </c>
      <c r="J329" s="1">
        <v>56.4</v>
      </c>
      <c r="K329" s="3">
        <v>287.78100000000001</v>
      </c>
      <c r="L329" s="12">
        <f>Tabla1[[#This Row],[Venta prom 12 meses en UN]]*Tabla1[[#This Row],[Costo unitario]]</f>
        <v>183.29999999999998</v>
      </c>
      <c r="M329" s="30">
        <f>IFERROR(Tabla1[[#This Row],[Stock en unidades]]/Tabla1[[#This Row],[Venta prom 12 meses en UN]],0)</f>
        <v>12.00354609929078</v>
      </c>
      <c r="N329" s="12">
        <f>IFERROR(12/Tabla1[[#This Row],[Meses de stock]],0)</f>
        <v>0.99970457902511078</v>
      </c>
      <c r="O329" s="5" t="str">
        <f>VLOOKUP(Tabla1[[#This Row],[Código del producto]],'ABC Ventas'!$A:$E,5,0)</f>
        <v>C</v>
      </c>
      <c r="P329" s="5" t="str">
        <f>VLOOKUP(Tabla1[[#This Row],[Código del producto]],'ABC Stock'!$A:$E,5,0)</f>
        <v>B</v>
      </c>
      <c r="Q32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0" spans="1:17" s="1" customFormat="1" x14ac:dyDescent="0.2">
      <c r="A330" s="1">
        <v>1171</v>
      </c>
      <c r="B330" s="1" t="s">
        <v>404</v>
      </c>
      <c r="C330" s="1" t="s">
        <v>8</v>
      </c>
      <c r="D330" s="1" t="s">
        <v>3</v>
      </c>
      <c r="E330" s="11">
        <v>144</v>
      </c>
      <c r="F330" s="3">
        <v>4.09</v>
      </c>
      <c r="G330" s="11">
        <f>Tabla1[[#This Row],[Stock en unidades]]*Tabla1[[#This Row],[Costo unitario]]</f>
        <v>588.96</v>
      </c>
      <c r="H330" s="1">
        <v>2024</v>
      </c>
      <c r="I330" s="1" t="s">
        <v>312</v>
      </c>
      <c r="J330" s="1">
        <v>147</v>
      </c>
      <c r="K330" s="3">
        <v>805.64820000000009</v>
      </c>
      <c r="L330" s="12">
        <f>Tabla1[[#This Row],[Venta prom 12 meses en UN]]*Tabla1[[#This Row],[Costo unitario]]</f>
        <v>601.23</v>
      </c>
      <c r="M330" s="30">
        <f>IFERROR(Tabla1[[#This Row],[Stock en unidades]]/Tabla1[[#This Row],[Venta prom 12 meses en UN]],0)</f>
        <v>0.97959183673469385</v>
      </c>
      <c r="N330" s="12">
        <f>IFERROR(12/Tabla1[[#This Row],[Meses de stock]],0)</f>
        <v>12.25</v>
      </c>
      <c r="O330" s="5" t="str">
        <f>VLOOKUP(Tabla1[[#This Row],[Código del producto]],'ABC Ventas'!$A:$E,5,0)</f>
        <v>C</v>
      </c>
      <c r="P330" s="5" t="str">
        <f>VLOOKUP(Tabla1[[#This Row],[Código del producto]],'ABC Stock'!$A:$E,5,0)</f>
        <v>B</v>
      </c>
      <c r="Q3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" spans="1:17" s="1" customFormat="1" x14ac:dyDescent="0.2">
      <c r="A331" s="1">
        <v>1172</v>
      </c>
      <c r="B331" s="1" t="s">
        <v>226</v>
      </c>
      <c r="C331" s="1" t="s">
        <v>8</v>
      </c>
      <c r="D331" s="1" t="s">
        <v>3</v>
      </c>
      <c r="E331" s="11">
        <v>38</v>
      </c>
      <c r="F331" s="3">
        <v>6.66</v>
      </c>
      <c r="G331" s="11">
        <f>Tabla1[[#This Row],[Stock en unidades]]*Tabla1[[#This Row],[Costo unitario]]</f>
        <v>253.08</v>
      </c>
      <c r="H331" s="1">
        <v>2024</v>
      </c>
      <c r="I331" s="1" t="s">
        <v>312</v>
      </c>
      <c r="J331" s="1">
        <v>50</v>
      </c>
      <c r="K331" s="3">
        <v>519.48</v>
      </c>
      <c r="L331" s="12">
        <f>Tabla1[[#This Row],[Venta prom 12 meses en UN]]*Tabla1[[#This Row],[Costo unitario]]</f>
        <v>333</v>
      </c>
      <c r="M331" s="30">
        <f>IFERROR(Tabla1[[#This Row],[Stock en unidades]]/Tabla1[[#This Row],[Venta prom 12 meses en UN]],0)</f>
        <v>0.76</v>
      </c>
      <c r="N331" s="12">
        <f>IFERROR(12/Tabla1[[#This Row],[Meses de stock]],0)</f>
        <v>15.789473684210526</v>
      </c>
      <c r="O331" s="5" t="str">
        <f>VLOOKUP(Tabla1[[#This Row],[Código del producto]],'ABC Ventas'!$A:$E,5,0)</f>
        <v>C</v>
      </c>
      <c r="P331" s="5" t="str">
        <f>VLOOKUP(Tabla1[[#This Row],[Código del producto]],'ABC Stock'!$A:$E,5,0)</f>
        <v>C</v>
      </c>
      <c r="Q3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" spans="1:17" s="1" customFormat="1" x14ac:dyDescent="0.2">
      <c r="A332" s="1">
        <v>1172</v>
      </c>
      <c r="B332" s="1" t="s">
        <v>226</v>
      </c>
      <c r="C332" s="1" t="s">
        <v>8</v>
      </c>
      <c r="D332" s="1" t="s">
        <v>3</v>
      </c>
      <c r="E332" s="11">
        <v>596</v>
      </c>
      <c r="F332" s="3">
        <v>1.93</v>
      </c>
      <c r="G332" s="11">
        <f>Tabla1[[#This Row],[Stock en unidades]]*Tabla1[[#This Row],[Costo unitario]]</f>
        <v>1150.28</v>
      </c>
      <c r="H332" s="1">
        <v>2024</v>
      </c>
      <c r="I332" s="1" t="s">
        <v>312</v>
      </c>
      <c r="J332" s="1">
        <v>58</v>
      </c>
      <c r="K332" s="3">
        <v>184.70099999999999</v>
      </c>
      <c r="L332" s="12">
        <f>Tabla1[[#This Row],[Venta prom 12 meses en UN]]*Tabla1[[#This Row],[Costo unitario]]</f>
        <v>111.94</v>
      </c>
      <c r="M332" s="30">
        <f>IFERROR(Tabla1[[#This Row],[Stock en unidades]]/Tabla1[[#This Row],[Venta prom 12 meses en UN]],0)</f>
        <v>10.275862068965518</v>
      </c>
      <c r="N332" s="12">
        <f>IFERROR(12/Tabla1[[#This Row],[Meses de stock]],0)</f>
        <v>1.1677852348993287</v>
      </c>
      <c r="O332" s="5" t="str">
        <f>VLOOKUP(Tabla1[[#This Row],[Código del producto]],'ABC Ventas'!$A:$E,5,0)</f>
        <v>C</v>
      </c>
      <c r="P332" s="5" t="str">
        <f>VLOOKUP(Tabla1[[#This Row],[Código del producto]],'ABC Stock'!$A:$E,5,0)</f>
        <v>C</v>
      </c>
      <c r="Q33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3" spans="1:17" s="1" customFormat="1" x14ac:dyDescent="0.2">
      <c r="A333" s="1">
        <v>1173</v>
      </c>
      <c r="B333" s="1" t="s">
        <v>405</v>
      </c>
      <c r="C333" s="1" t="s">
        <v>8</v>
      </c>
      <c r="D333" s="1" t="s">
        <v>3</v>
      </c>
      <c r="E333" s="11">
        <v>574</v>
      </c>
      <c r="F333" s="3">
        <v>41</v>
      </c>
      <c r="G333" s="11">
        <f>Tabla1[[#This Row],[Stock en unidades]]*Tabla1[[#This Row],[Costo unitario]]</f>
        <v>23534</v>
      </c>
      <c r="H333" s="1">
        <v>2024</v>
      </c>
      <c r="I333" s="1" t="s">
        <v>312</v>
      </c>
      <c r="J333" s="1">
        <v>634</v>
      </c>
      <c r="K333" s="3">
        <v>43929.86</v>
      </c>
      <c r="L333" s="12">
        <f>Tabla1[[#This Row],[Venta prom 12 meses en UN]]*Tabla1[[#This Row],[Costo unitario]]</f>
        <v>25994</v>
      </c>
      <c r="M333" s="30">
        <f>IFERROR(Tabla1[[#This Row],[Stock en unidades]]/Tabla1[[#This Row],[Venta prom 12 meses en UN]],0)</f>
        <v>0.90536277602523663</v>
      </c>
      <c r="N333" s="12">
        <f>IFERROR(12/Tabla1[[#This Row],[Meses de stock]],0)</f>
        <v>13.254355400696864</v>
      </c>
      <c r="O333" s="5" t="str">
        <f>VLOOKUP(Tabla1[[#This Row],[Código del producto]],'ABC Ventas'!$A:$E,5,0)</f>
        <v>A</v>
      </c>
      <c r="P333" s="5" t="str">
        <f>VLOOKUP(Tabla1[[#This Row],[Código del producto]],'ABC Stock'!$A:$E,5,0)</f>
        <v>A</v>
      </c>
      <c r="Q3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" spans="1:17" s="1" customFormat="1" x14ac:dyDescent="0.2">
      <c r="A334" s="1">
        <v>1188</v>
      </c>
      <c r="B334" s="1" t="s">
        <v>272</v>
      </c>
      <c r="C334" s="1" t="s">
        <v>8</v>
      </c>
      <c r="D334" s="1" t="s">
        <v>3</v>
      </c>
      <c r="E334" s="11">
        <v>416</v>
      </c>
      <c r="F334" s="3">
        <v>1.1399999999999999</v>
      </c>
      <c r="G334" s="11">
        <f>Tabla1[[#This Row],[Stock en unidades]]*Tabla1[[#This Row],[Costo unitario]]</f>
        <v>474.23999999999995</v>
      </c>
      <c r="H334" s="1">
        <v>2024</v>
      </c>
      <c r="I334" s="1" t="s">
        <v>312</v>
      </c>
      <c r="J334" s="1">
        <v>131</v>
      </c>
      <c r="K334" s="3">
        <v>195.63539999999998</v>
      </c>
      <c r="L334" s="12">
        <f>Tabla1[[#This Row],[Venta prom 12 meses en UN]]*Tabla1[[#This Row],[Costo unitario]]</f>
        <v>149.33999999999997</v>
      </c>
      <c r="M334" s="30">
        <f>IFERROR(Tabla1[[#This Row],[Stock en unidades]]/Tabla1[[#This Row],[Venta prom 12 meses en UN]],0)</f>
        <v>3.1755725190839694</v>
      </c>
      <c r="N334" s="12">
        <f>IFERROR(12/Tabla1[[#This Row],[Meses de stock]],0)</f>
        <v>3.7788461538461537</v>
      </c>
      <c r="O334" s="5" t="str">
        <f>VLOOKUP(Tabla1[[#This Row],[Código del producto]],'ABC Ventas'!$A:$E,5,0)</f>
        <v>C</v>
      </c>
      <c r="P334" s="5" t="str">
        <f>VLOOKUP(Tabla1[[#This Row],[Código del producto]],'ABC Stock'!$A:$E,5,0)</f>
        <v>C</v>
      </c>
      <c r="Q33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5" spans="1:17" s="1" customFormat="1" x14ac:dyDescent="0.2">
      <c r="A335" s="1">
        <v>1193</v>
      </c>
      <c r="B335" s="1" t="s">
        <v>414</v>
      </c>
      <c r="C335" s="1" t="s">
        <v>8</v>
      </c>
      <c r="D335" s="1" t="s">
        <v>3</v>
      </c>
      <c r="E335" s="11">
        <v>1452</v>
      </c>
      <c r="F335" s="3">
        <v>2.5099999999999998</v>
      </c>
      <c r="G335" s="11">
        <f>Tabla1[[#This Row],[Stock en unidades]]*Tabla1[[#This Row],[Costo unitario]]</f>
        <v>3644.5199999999995</v>
      </c>
      <c r="H335" s="1">
        <v>2024</v>
      </c>
      <c r="I335" s="1" t="s">
        <v>312</v>
      </c>
      <c r="J335" s="1">
        <v>85.4</v>
      </c>
      <c r="K335" s="3">
        <v>351.54055999999997</v>
      </c>
      <c r="L335" s="12">
        <f>Tabla1[[#This Row],[Venta prom 12 meses en UN]]*Tabla1[[#This Row],[Costo unitario]]</f>
        <v>214.35399999999998</v>
      </c>
      <c r="M335" s="30">
        <f>IFERROR(Tabla1[[#This Row],[Stock en unidades]]/Tabla1[[#This Row],[Venta prom 12 meses en UN]],0)</f>
        <v>17.002341920374707</v>
      </c>
      <c r="N335" s="12">
        <f>IFERROR(12/Tabla1[[#This Row],[Meses de stock]],0)</f>
        <v>0.70578512396694215</v>
      </c>
      <c r="O335" s="5" t="str">
        <f>VLOOKUP(Tabla1[[#This Row],[Código del producto]],'ABC Ventas'!$A:$E,5,0)</f>
        <v>C</v>
      </c>
      <c r="P335" s="5" t="str">
        <f>VLOOKUP(Tabla1[[#This Row],[Código del producto]],'ABC Stock'!$A:$E,5,0)</f>
        <v>C</v>
      </c>
      <c r="Q3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6" spans="1:17" s="1" customFormat="1" x14ac:dyDescent="0.2">
      <c r="A336" s="1">
        <v>1195</v>
      </c>
      <c r="B336" s="1" t="s">
        <v>415</v>
      </c>
      <c r="C336" s="1" t="s">
        <v>8</v>
      </c>
      <c r="D336" s="1" t="s">
        <v>3</v>
      </c>
      <c r="E336" s="11">
        <v>109</v>
      </c>
      <c r="F336" s="3">
        <v>2.2400000000000002</v>
      </c>
      <c r="G336" s="11">
        <f>Tabla1[[#This Row],[Stock en unidades]]*Tabla1[[#This Row],[Costo unitario]]</f>
        <v>244.16000000000003</v>
      </c>
      <c r="H336" s="1">
        <v>2024</v>
      </c>
      <c r="I336" s="1" t="s">
        <v>312</v>
      </c>
      <c r="J336" s="1">
        <v>100</v>
      </c>
      <c r="K336" s="3">
        <v>284.48</v>
      </c>
      <c r="L336" s="12">
        <f>Tabla1[[#This Row],[Venta prom 12 meses en UN]]*Tabla1[[#This Row],[Costo unitario]]</f>
        <v>224.00000000000003</v>
      </c>
      <c r="M336" s="30">
        <f>IFERROR(Tabla1[[#This Row],[Stock en unidades]]/Tabla1[[#This Row],[Venta prom 12 meses en UN]],0)</f>
        <v>1.0900000000000001</v>
      </c>
      <c r="N336" s="12">
        <f>IFERROR(12/Tabla1[[#This Row],[Meses de stock]],0)</f>
        <v>11.009174311926605</v>
      </c>
      <c r="O336" s="5" t="str">
        <f>VLOOKUP(Tabla1[[#This Row],[Código del producto]],'ABC Ventas'!$A:$E,5,0)</f>
        <v>C</v>
      </c>
      <c r="P336" s="5" t="str">
        <f>VLOOKUP(Tabla1[[#This Row],[Código del producto]],'ABC Stock'!$A:$E,5,0)</f>
        <v>C</v>
      </c>
      <c r="Q3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7" spans="1:17" s="1" customFormat="1" x14ac:dyDescent="0.2">
      <c r="A337" s="1">
        <v>1198</v>
      </c>
      <c r="B337" s="1" t="s">
        <v>417</v>
      </c>
      <c r="C337" s="1" t="s">
        <v>8</v>
      </c>
      <c r="D337" s="1" t="s">
        <v>3</v>
      </c>
      <c r="E337" s="11">
        <v>231</v>
      </c>
      <c r="F337" s="3">
        <v>7.92</v>
      </c>
      <c r="G337" s="11">
        <f>Tabla1[[#This Row],[Stock en unidades]]*Tabla1[[#This Row],[Costo unitario]]</f>
        <v>1829.52</v>
      </c>
      <c r="H337" s="1">
        <v>2024</v>
      </c>
      <c r="I337" s="1" t="s">
        <v>312</v>
      </c>
      <c r="J337" s="1">
        <v>144</v>
      </c>
      <c r="K337" s="3">
        <v>2030.0544</v>
      </c>
      <c r="L337" s="12">
        <f>Tabla1[[#This Row],[Venta prom 12 meses en UN]]*Tabla1[[#This Row],[Costo unitario]]</f>
        <v>1140.48</v>
      </c>
      <c r="M337" s="30">
        <f>IFERROR(Tabla1[[#This Row],[Stock en unidades]]/Tabla1[[#This Row],[Venta prom 12 meses en UN]],0)</f>
        <v>1.6041666666666667</v>
      </c>
      <c r="N337" s="12">
        <f>IFERROR(12/Tabla1[[#This Row],[Meses de stock]],0)</f>
        <v>7.4805194805194803</v>
      </c>
      <c r="O337" s="5" t="str">
        <f>VLOOKUP(Tabla1[[#This Row],[Código del producto]],'ABC Ventas'!$A:$E,5,0)</f>
        <v>C</v>
      </c>
      <c r="P337" s="5" t="str">
        <f>VLOOKUP(Tabla1[[#This Row],[Código del producto]],'ABC Stock'!$A:$E,5,0)</f>
        <v>C</v>
      </c>
      <c r="Q3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8" spans="1:17" s="1" customFormat="1" x14ac:dyDescent="0.2">
      <c r="A338" s="1">
        <v>1198</v>
      </c>
      <c r="B338" s="1" t="s">
        <v>417</v>
      </c>
      <c r="C338" s="1" t="s">
        <v>8</v>
      </c>
      <c r="D338" s="1" t="s">
        <v>3</v>
      </c>
      <c r="E338" s="11">
        <v>15</v>
      </c>
      <c r="F338" s="3">
        <v>3.26</v>
      </c>
      <c r="G338" s="11">
        <f>Tabla1[[#This Row],[Stock en unidades]]*Tabla1[[#This Row],[Costo unitario]]</f>
        <v>48.9</v>
      </c>
      <c r="H338" s="1">
        <v>2024</v>
      </c>
      <c r="I338" s="1" t="s">
        <v>312</v>
      </c>
      <c r="J338" s="1">
        <v>108</v>
      </c>
      <c r="K338" s="3">
        <v>485.87040000000002</v>
      </c>
      <c r="L338" s="12">
        <f>Tabla1[[#This Row],[Venta prom 12 meses en UN]]*Tabla1[[#This Row],[Costo unitario]]</f>
        <v>352.08</v>
      </c>
      <c r="M338" s="30">
        <f>IFERROR(Tabla1[[#This Row],[Stock en unidades]]/Tabla1[[#This Row],[Venta prom 12 meses en UN]],0)</f>
        <v>0.1388888888888889</v>
      </c>
      <c r="N338" s="12">
        <f>IFERROR(12/Tabla1[[#This Row],[Meses de stock]],0)</f>
        <v>86.399999999999991</v>
      </c>
      <c r="O338" s="5" t="str">
        <f>VLOOKUP(Tabla1[[#This Row],[Código del producto]],'ABC Ventas'!$A:$E,5,0)</f>
        <v>C</v>
      </c>
      <c r="P338" s="5" t="str">
        <f>VLOOKUP(Tabla1[[#This Row],[Código del producto]],'ABC Stock'!$A:$E,5,0)</f>
        <v>C</v>
      </c>
      <c r="Q3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9" spans="1:17" s="1" customFormat="1" x14ac:dyDescent="0.2">
      <c r="A339" s="1">
        <v>1210</v>
      </c>
      <c r="B339" s="1" t="s">
        <v>277</v>
      </c>
      <c r="C339" s="1" t="s">
        <v>8</v>
      </c>
      <c r="D339" s="1" t="s">
        <v>3</v>
      </c>
      <c r="E339" s="11">
        <v>0</v>
      </c>
      <c r="F339" s="3">
        <v>3.11</v>
      </c>
      <c r="G339" s="11">
        <f>Tabla1[[#This Row],[Stock en unidades]]*Tabla1[[#This Row],[Costo unitario]]</f>
        <v>0</v>
      </c>
      <c r="H339" s="1">
        <v>2024</v>
      </c>
      <c r="I339" s="1" t="s">
        <v>312</v>
      </c>
      <c r="J339" s="1">
        <v>147</v>
      </c>
      <c r="K339" s="3">
        <v>795.47579999999982</v>
      </c>
      <c r="L339" s="12">
        <f>Tabla1[[#This Row],[Venta prom 12 meses en UN]]*Tabla1[[#This Row],[Costo unitario]]</f>
        <v>457.16999999999996</v>
      </c>
      <c r="M339" s="30">
        <f>IFERROR(Tabla1[[#This Row],[Stock en unidades]]/Tabla1[[#This Row],[Venta prom 12 meses en UN]],0)</f>
        <v>0</v>
      </c>
      <c r="N339" s="12">
        <f>IFERROR(12/Tabla1[[#This Row],[Meses de stock]],0)</f>
        <v>0</v>
      </c>
      <c r="O339" s="5" t="str">
        <f>VLOOKUP(Tabla1[[#This Row],[Código del producto]],'ABC Ventas'!$A:$E,5,0)</f>
        <v>C</v>
      </c>
      <c r="P339" s="5" t="str">
        <f>VLOOKUP(Tabla1[[#This Row],[Código del producto]],'ABC Stock'!$A:$E,5,0)</f>
        <v>C</v>
      </c>
      <c r="Q3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40" spans="1:17" s="1" customFormat="1" x14ac:dyDescent="0.2">
      <c r="A340" s="1">
        <v>1218</v>
      </c>
      <c r="B340" s="1" t="s">
        <v>263</v>
      </c>
      <c r="C340" s="1" t="s">
        <v>8</v>
      </c>
      <c r="D340" s="1" t="s">
        <v>3</v>
      </c>
      <c r="E340" s="11">
        <v>232</v>
      </c>
      <c r="F340" s="3">
        <v>1.43</v>
      </c>
      <c r="G340" s="11">
        <f>Tabla1[[#This Row],[Stock en unidades]]*Tabla1[[#This Row],[Costo unitario]]</f>
        <v>331.76</v>
      </c>
      <c r="H340" s="1">
        <v>2024</v>
      </c>
      <c r="I340" s="1" t="s">
        <v>312</v>
      </c>
      <c r="J340" s="1">
        <v>145</v>
      </c>
      <c r="K340" s="3">
        <v>373.23</v>
      </c>
      <c r="L340" s="12">
        <f>Tabla1[[#This Row],[Venta prom 12 meses en UN]]*Tabla1[[#This Row],[Costo unitario]]</f>
        <v>207.35</v>
      </c>
      <c r="M340" s="30">
        <f>IFERROR(Tabla1[[#This Row],[Stock en unidades]]/Tabla1[[#This Row],[Venta prom 12 meses en UN]],0)</f>
        <v>1.6</v>
      </c>
      <c r="N340" s="12">
        <f>IFERROR(12/Tabla1[[#This Row],[Meses de stock]],0)</f>
        <v>7.5</v>
      </c>
      <c r="O340" s="5" t="str">
        <f>VLOOKUP(Tabla1[[#This Row],[Código del producto]],'ABC Ventas'!$A:$E,5,0)</f>
        <v>C</v>
      </c>
      <c r="P340" s="5" t="str">
        <f>VLOOKUP(Tabla1[[#This Row],[Código del producto]],'ABC Stock'!$A:$E,5,0)</f>
        <v>B</v>
      </c>
      <c r="Q3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41" spans="1:17" s="1" customFormat="1" x14ac:dyDescent="0.2">
      <c r="A341" s="1">
        <v>1220</v>
      </c>
      <c r="B341" s="1" t="s">
        <v>430</v>
      </c>
      <c r="C341" s="1" t="s">
        <v>8</v>
      </c>
      <c r="D341" s="1" t="s">
        <v>3</v>
      </c>
      <c r="E341" s="11">
        <v>327</v>
      </c>
      <c r="F341" s="3">
        <v>7.08</v>
      </c>
      <c r="G341" s="11">
        <f>Tabla1[[#This Row],[Stock en unidades]]*Tabla1[[#This Row],[Costo unitario]]</f>
        <v>2315.16</v>
      </c>
      <c r="H341" s="1">
        <v>2024</v>
      </c>
      <c r="I341" s="1" t="s">
        <v>312</v>
      </c>
      <c r="J341" s="1">
        <v>51</v>
      </c>
      <c r="K341" s="3">
        <v>646.33320000000003</v>
      </c>
      <c r="L341" s="12">
        <f>Tabla1[[#This Row],[Venta prom 12 meses en UN]]*Tabla1[[#This Row],[Costo unitario]]</f>
        <v>361.08</v>
      </c>
      <c r="M341" s="30">
        <f>IFERROR(Tabla1[[#This Row],[Stock en unidades]]/Tabla1[[#This Row],[Venta prom 12 meses en UN]],0)</f>
        <v>6.4117647058823533</v>
      </c>
      <c r="N341" s="12">
        <f>IFERROR(12/Tabla1[[#This Row],[Meses de stock]],0)</f>
        <v>1.8715596330275228</v>
      </c>
      <c r="O341" s="5" t="str">
        <f>VLOOKUP(Tabla1[[#This Row],[Código del producto]],'ABC Ventas'!$A:$E,5,0)</f>
        <v>C</v>
      </c>
      <c r="P341" s="5" t="str">
        <f>VLOOKUP(Tabla1[[#This Row],[Código del producto]],'ABC Stock'!$A:$E,5,0)</f>
        <v>B</v>
      </c>
      <c r="Q3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42" spans="1:17" s="1" customFormat="1" x14ac:dyDescent="0.2">
      <c r="A342" s="1">
        <v>1221</v>
      </c>
      <c r="B342" s="1" t="s">
        <v>431</v>
      </c>
      <c r="C342" s="1" t="s">
        <v>8</v>
      </c>
      <c r="D342" s="1" t="s">
        <v>3</v>
      </c>
      <c r="E342" s="11">
        <v>93</v>
      </c>
      <c r="F342" s="3">
        <v>1.35</v>
      </c>
      <c r="G342" s="11">
        <f>Tabla1[[#This Row],[Stock en unidades]]*Tabla1[[#This Row],[Costo unitario]]</f>
        <v>125.55000000000001</v>
      </c>
      <c r="H342" s="1">
        <v>2024</v>
      </c>
      <c r="I342" s="1" t="s">
        <v>312</v>
      </c>
      <c r="J342" s="1">
        <v>106</v>
      </c>
      <c r="K342" s="3">
        <v>263.30400000000003</v>
      </c>
      <c r="L342" s="12">
        <f>Tabla1[[#This Row],[Venta prom 12 meses en UN]]*Tabla1[[#This Row],[Costo unitario]]</f>
        <v>143.10000000000002</v>
      </c>
      <c r="M342" s="30">
        <f>IFERROR(Tabla1[[#This Row],[Stock en unidades]]/Tabla1[[#This Row],[Venta prom 12 meses en UN]],0)</f>
        <v>0.87735849056603776</v>
      </c>
      <c r="N342" s="12">
        <f>IFERROR(12/Tabla1[[#This Row],[Meses de stock]],0)</f>
        <v>13.67741935483871</v>
      </c>
      <c r="O342" s="5" t="str">
        <f>VLOOKUP(Tabla1[[#This Row],[Código del producto]],'ABC Ventas'!$A:$E,5,0)</f>
        <v>C</v>
      </c>
      <c r="P342" s="5" t="str">
        <f>VLOOKUP(Tabla1[[#This Row],[Código del producto]],'ABC Stock'!$A:$E,5,0)</f>
        <v>C</v>
      </c>
      <c r="Q3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43" spans="1:17" s="1" customFormat="1" x14ac:dyDescent="0.2">
      <c r="A343" s="1">
        <v>1221</v>
      </c>
      <c r="B343" s="1" t="s">
        <v>431</v>
      </c>
      <c r="C343" s="1" t="s">
        <v>8</v>
      </c>
      <c r="D343" s="1" t="s">
        <v>3</v>
      </c>
      <c r="E343" s="11">
        <v>1360</v>
      </c>
      <c r="F343" s="3">
        <v>1.19</v>
      </c>
      <c r="G343" s="11">
        <f>Tabla1[[#This Row],[Stock en unidades]]*Tabla1[[#This Row],[Costo unitario]]</f>
        <v>1618.3999999999999</v>
      </c>
      <c r="H343" s="1">
        <v>2024</v>
      </c>
      <c r="I343" s="1" t="s">
        <v>312</v>
      </c>
      <c r="J343" s="1">
        <v>142</v>
      </c>
      <c r="K343" s="3">
        <v>204.46579999999997</v>
      </c>
      <c r="L343" s="12">
        <f>Tabla1[[#This Row],[Venta prom 12 meses en UN]]*Tabla1[[#This Row],[Costo unitario]]</f>
        <v>168.98</v>
      </c>
      <c r="M343" s="30">
        <f>IFERROR(Tabla1[[#This Row],[Stock en unidades]]/Tabla1[[#This Row],[Venta prom 12 meses en UN]],0)</f>
        <v>9.577464788732394</v>
      </c>
      <c r="N343" s="12">
        <f>IFERROR(12/Tabla1[[#This Row],[Meses de stock]],0)</f>
        <v>1.2529411764705882</v>
      </c>
      <c r="O343" s="5" t="str">
        <f>VLOOKUP(Tabla1[[#This Row],[Código del producto]],'ABC Ventas'!$A:$E,5,0)</f>
        <v>C</v>
      </c>
      <c r="P343" s="5" t="str">
        <f>VLOOKUP(Tabla1[[#This Row],[Código del producto]],'ABC Stock'!$A:$E,5,0)</f>
        <v>C</v>
      </c>
      <c r="Q3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44" spans="1:17" s="1" customFormat="1" x14ac:dyDescent="0.2">
      <c r="A344" s="1">
        <v>1222</v>
      </c>
      <c r="B344" s="1" t="s">
        <v>432</v>
      </c>
      <c r="C344" s="1" t="s">
        <v>8</v>
      </c>
      <c r="D344" s="1" t="s">
        <v>3</v>
      </c>
      <c r="E344" s="11">
        <v>766</v>
      </c>
      <c r="F344" s="3">
        <v>52</v>
      </c>
      <c r="G344" s="11">
        <f>Tabla1[[#This Row],[Stock en unidades]]*Tabla1[[#This Row],[Costo unitario]]</f>
        <v>39832</v>
      </c>
      <c r="H344" s="1">
        <v>2024</v>
      </c>
      <c r="I344" s="1" t="s">
        <v>312</v>
      </c>
      <c r="J344" s="1">
        <v>974</v>
      </c>
      <c r="K344" s="3">
        <v>91672.88</v>
      </c>
      <c r="L344" s="12">
        <f>Tabla1[[#This Row],[Venta prom 12 meses en UN]]*Tabla1[[#This Row],[Costo unitario]]</f>
        <v>50648</v>
      </c>
      <c r="M344" s="30">
        <f>IFERROR(Tabla1[[#This Row],[Stock en unidades]]/Tabla1[[#This Row],[Venta prom 12 meses en UN]],0)</f>
        <v>0.78644763860369615</v>
      </c>
      <c r="N344" s="12">
        <f>IFERROR(12/Tabla1[[#This Row],[Meses de stock]],0)</f>
        <v>15.258485639686683</v>
      </c>
      <c r="O344" s="5" t="str">
        <f>VLOOKUP(Tabla1[[#This Row],[Código del producto]],'ABC Ventas'!$A:$E,5,0)</f>
        <v>A</v>
      </c>
      <c r="P344" s="5" t="str">
        <f>VLOOKUP(Tabla1[[#This Row],[Código del producto]],'ABC Stock'!$A:$E,5,0)</f>
        <v>A</v>
      </c>
      <c r="Q3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45" spans="1:17" s="1" customFormat="1" x14ac:dyDescent="0.2">
      <c r="A345" s="1">
        <v>1231</v>
      </c>
      <c r="B345" s="1" t="s">
        <v>441</v>
      </c>
      <c r="C345" s="1" t="s">
        <v>8</v>
      </c>
      <c r="D345" s="1" t="s">
        <v>3</v>
      </c>
      <c r="E345" s="11">
        <v>64</v>
      </c>
      <c r="F345" s="3">
        <v>6.04</v>
      </c>
      <c r="G345" s="11">
        <f>Tabla1[[#This Row],[Stock en unidades]]*Tabla1[[#This Row],[Costo unitario]]</f>
        <v>386.56</v>
      </c>
      <c r="H345" s="1">
        <v>2024</v>
      </c>
      <c r="I345" s="1" t="s">
        <v>312</v>
      </c>
      <c r="J345" s="1">
        <v>83</v>
      </c>
      <c r="K345" s="3">
        <v>902.37600000000009</v>
      </c>
      <c r="L345" s="12">
        <f>Tabla1[[#This Row],[Venta prom 12 meses en UN]]*Tabla1[[#This Row],[Costo unitario]]</f>
        <v>501.32</v>
      </c>
      <c r="M345" s="30">
        <f>IFERROR(Tabla1[[#This Row],[Stock en unidades]]/Tabla1[[#This Row],[Venta prom 12 meses en UN]],0)</f>
        <v>0.77108433734939763</v>
      </c>
      <c r="N345" s="12">
        <f>IFERROR(12/Tabla1[[#This Row],[Meses de stock]],0)</f>
        <v>15.5625</v>
      </c>
      <c r="O345" s="5" t="str">
        <f>VLOOKUP(Tabla1[[#This Row],[Código del producto]],'ABC Ventas'!$A:$E,5,0)</f>
        <v>C</v>
      </c>
      <c r="P345" s="5" t="str">
        <f>VLOOKUP(Tabla1[[#This Row],[Código del producto]],'ABC Stock'!$A:$E,5,0)</f>
        <v>B</v>
      </c>
      <c r="Q3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46" spans="1:17" s="1" customFormat="1" x14ac:dyDescent="0.2">
      <c r="A346" s="1">
        <v>1231</v>
      </c>
      <c r="B346" s="1" t="s">
        <v>441</v>
      </c>
      <c r="C346" s="1" t="s">
        <v>8</v>
      </c>
      <c r="D346" s="1" t="s">
        <v>3</v>
      </c>
      <c r="E346" s="11">
        <v>844</v>
      </c>
      <c r="F346" s="3">
        <v>5.31</v>
      </c>
      <c r="G346" s="11">
        <f>Tabla1[[#This Row],[Stock en unidades]]*Tabla1[[#This Row],[Costo unitario]]</f>
        <v>4481.6399999999994</v>
      </c>
      <c r="H346" s="1">
        <v>2024</v>
      </c>
      <c r="I346" s="1" t="s">
        <v>312</v>
      </c>
      <c r="J346" s="1">
        <v>76.7</v>
      </c>
      <c r="K346" s="3">
        <v>598.69718999999998</v>
      </c>
      <c r="L346" s="12">
        <f>Tabla1[[#This Row],[Venta prom 12 meses en UN]]*Tabla1[[#This Row],[Costo unitario]]</f>
        <v>407.27699999999999</v>
      </c>
      <c r="M346" s="30">
        <f>IFERROR(Tabla1[[#This Row],[Stock en unidades]]/Tabla1[[#This Row],[Venta prom 12 meses en UN]],0)</f>
        <v>11.003911342894394</v>
      </c>
      <c r="N346" s="12">
        <f>IFERROR(12/Tabla1[[#This Row],[Meses de stock]],0)</f>
        <v>1.090521327014218</v>
      </c>
      <c r="O346" s="5" t="str">
        <f>VLOOKUP(Tabla1[[#This Row],[Código del producto]],'ABC Ventas'!$A:$E,5,0)</f>
        <v>C</v>
      </c>
      <c r="P346" s="5" t="str">
        <f>VLOOKUP(Tabla1[[#This Row],[Código del producto]],'ABC Stock'!$A:$E,5,0)</f>
        <v>B</v>
      </c>
      <c r="Q3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47" spans="1:17" s="1" customFormat="1" x14ac:dyDescent="0.2">
      <c r="A347" s="1">
        <v>1238</v>
      </c>
      <c r="B347" s="1" t="s">
        <v>444</v>
      </c>
      <c r="C347" s="1" t="s">
        <v>8</v>
      </c>
      <c r="D347" s="1" t="s">
        <v>3</v>
      </c>
      <c r="E347" s="11">
        <v>721</v>
      </c>
      <c r="F347" s="3">
        <v>1.4</v>
      </c>
      <c r="G347" s="11">
        <f>Tabla1[[#This Row],[Stock en unidades]]*Tabla1[[#This Row],[Costo unitario]]</f>
        <v>1009.4</v>
      </c>
      <c r="H347" s="1">
        <v>2024</v>
      </c>
      <c r="I347" s="1" t="s">
        <v>312</v>
      </c>
      <c r="J347" s="1">
        <v>122</v>
      </c>
      <c r="K347" s="3">
        <v>310.85599999999999</v>
      </c>
      <c r="L347" s="12">
        <f>Tabla1[[#This Row],[Venta prom 12 meses en UN]]*Tabla1[[#This Row],[Costo unitario]]</f>
        <v>170.79999999999998</v>
      </c>
      <c r="M347" s="30">
        <f>IFERROR(Tabla1[[#This Row],[Stock en unidades]]/Tabla1[[#This Row],[Venta prom 12 meses en UN]],0)</f>
        <v>5.9098360655737707</v>
      </c>
      <c r="N347" s="12">
        <f>IFERROR(12/Tabla1[[#This Row],[Meses de stock]],0)</f>
        <v>2.0305131761442441</v>
      </c>
      <c r="O347" s="5" t="str">
        <f>VLOOKUP(Tabla1[[#This Row],[Código del producto]],'ABC Ventas'!$A:$E,5,0)</f>
        <v>C</v>
      </c>
      <c r="P347" s="5" t="str">
        <f>VLOOKUP(Tabla1[[#This Row],[Código del producto]],'ABC Stock'!$A:$E,5,0)</f>
        <v>C</v>
      </c>
      <c r="Q3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48" spans="1:17" s="1" customFormat="1" x14ac:dyDescent="0.2">
      <c r="A348" s="1">
        <v>1248</v>
      </c>
      <c r="B348" s="1" t="s">
        <v>450</v>
      </c>
      <c r="C348" s="1" t="s">
        <v>8</v>
      </c>
      <c r="D348" s="1" t="s">
        <v>3</v>
      </c>
      <c r="E348" s="11">
        <v>930</v>
      </c>
      <c r="F348" s="3">
        <v>3.39</v>
      </c>
      <c r="G348" s="11">
        <f>Tabla1[[#This Row],[Stock en unidades]]*Tabla1[[#This Row],[Costo unitario]]</f>
        <v>3152.7000000000003</v>
      </c>
      <c r="H348" s="1">
        <v>2024</v>
      </c>
      <c r="I348" s="1" t="s">
        <v>312</v>
      </c>
      <c r="J348" s="1">
        <v>58.1</v>
      </c>
      <c r="K348" s="3">
        <v>360.43497000000002</v>
      </c>
      <c r="L348" s="12">
        <f>Tabla1[[#This Row],[Venta prom 12 meses en UN]]*Tabla1[[#This Row],[Costo unitario]]</f>
        <v>196.959</v>
      </c>
      <c r="M348" s="30">
        <f>IFERROR(Tabla1[[#This Row],[Stock en unidades]]/Tabla1[[#This Row],[Venta prom 12 meses en UN]],0)</f>
        <v>16.006884681583475</v>
      </c>
      <c r="N348" s="12">
        <f>IFERROR(12/Tabla1[[#This Row],[Meses de stock]],0)</f>
        <v>0.74967741935483878</v>
      </c>
      <c r="O348" s="5" t="str">
        <f>VLOOKUP(Tabla1[[#This Row],[Código del producto]],'ABC Ventas'!$A:$E,5,0)</f>
        <v>C</v>
      </c>
      <c r="P348" s="5" t="str">
        <f>VLOOKUP(Tabla1[[#This Row],[Código del producto]],'ABC Stock'!$A:$E,5,0)</f>
        <v>B</v>
      </c>
      <c r="Q34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49" spans="1:17" s="1" customFormat="1" x14ac:dyDescent="0.2">
      <c r="A349" s="1">
        <v>1248</v>
      </c>
      <c r="B349" s="1" t="s">
        <v>450</v>
      </c>
      <c r="C349" s="1" t="s">
        <v>8</v>
      </c>
      <c r="D349" s="1" t="s">
        <v>3</v>
      </c>
      <c r="E349" s="11">
        <v>1195</v>
      </c>
      <c r="F349" s="3">
        <v>2.0099999999999998</v>
      </c>
      <c r="G349" s="11">
        <f>Tabla1[[#This Row],[Stock en unidades]]*Tabla1[[#This Row],[Costo unitario]]</f>
        <v>2401.9499999999998</v>
      </c>
      <c r="H349" s="1">
        <v>2024</v>
      </c>
      <c r="I349" s="1" t="s">
        <v>312</v>
      </c>
      <c r="J349" s="1">
        <v>84</v>
      </c>
      <c r="K349" s="3">
        <v>232.99919999999997</v>
      </c>
      <c r="L349" s="12">
        <f>Tabla1[[#This Row],[Venta prom 12 meses en UN]]*Tabla1[[#This Row],[Costo unitario]]</f>
        <v>168.83999999999997</v>
      </c>
      <c r="M349" s="30">
        <f>IFERROR(Tabla1[[#This Row],[Stock en unidades]]/Tabla1[[#This Row],[Venta prom 12 meses en UN]],0)</f>
        <v>14.226190476190476</v>
      </c>
      <c r="N349" s="12">
        <f>IFERROR(12/Tabla1[[#This Row],[Meses de stock]],0)</f>
        <v>0.84351464435146439</v>
      </c>
      <c r="O349" s="5" t="str">
        <f>VLOOKUP(Tabla1[[#This Row],[Código del producto]],'ABC Ventas'!$A:$E,5,0)</f>
        <v>C</v>
      </c>
      <c r="P349" s="5" t="str">
        <f>VLOOKUP(Tabla1[[#This Row],[Código del producto]],'ABC Stock'!$A:$E,5,0)</f>
        <v>B</v>
      </c>
      <c r="Q3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50" spans="1:17" s="1" customFormat="1" x14ac:dyDescent="0.2">
      <c r="A350" s="1">
        <v>1249</v>
      </c>
      <c r="B350" s="1" t="s">
        <v>451</v>
      </c>
      <c r="C350" s="1" t="s">
        <v>8</v>
      </c>
      <c r="D350" s="1" t="s">
        <v>3</v>
      </c>
      <c r="E350" s="11">
        <v>193</v>
      </c>
      <c r="F350" s="3">
        <v>4.68</v>
      </c>
      <c r="G350" s="11">
        <f>Tabla1[[#This Row],[Stock en unidades]]*Tabla1[[#This Row],[Costo unitario]]</f>
        <v>903.2399999999999</v>
      </c>
      <c r="H350" s="1">
        <v>2024</v>
      </c>
      <c r="I350" s="1" t="s">
        <v>312</v>
      </c>
      <c r="J350" s="1">
        <v>125</v>
      </c>
      <c r="K350" s="3">
        <v>713.7</v>
      </c>
      <c r="L350" s="12">
        <f>Tabla1[[#This Row],[Venta prom 12 meses en UN]]*Tabla1[[#This Row],[Costo unitario]]</f>
        <v>585</v>
      </c>
      <c r="M350" s="30">
        <f>IFERROR(Tabla1[[#This Row],[Stock en unidades]]/Tabla1[[#This Row],[Venta prom 12 meses en UN]],0)</f>
        <v>1.544</v>
      </c>
      <c r="N350" s="12">
        <f>IFERROR(12/Tabla1[[#This Row],[Meses de stock]],0)</f>
        <v>7.7720207253886011</v>
      </c>
      <c r="O350" s="5" t="str">
        <f>VLOOKUP(Tabla1[[#This Row],[Código del producto]],'ABC Ventas'!$A:$E,5,0)</f>
        <v>C</v>
      </c>
      <c r="P350" s="5" t="str">
        <f>VLOOKUP(Tabla1[[#This Row],[Código del producto]],'ABC Stock'!$A:$E,5,0)</f>
        <v>C</v>
      </c>
      <c r="Q3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1" spans="1:17" s="1" customFormat="1" x14ac:dyDescent="0.2">
      <c r="A351" s="1">
        <v>1251</v>
      </c>
      <c r="B351" s="1" t="s">
        <v>279</v>
      </c>
      <c r="C351" s="1" t="s">
        <v>8</v>
      </c>
      <c r="D351" s="1" t="s">
        <v>3</v>
      </c>
      <c r="E351" s="11">
        <v>46</v>
      </c>
      <c r="F351" s="3">
        <v>1.3</v>
      </c>
      <c r="G351" s="11">
        <f>Tabla1[[#This Row],[Stock en unidades]]*Tabla1[[#This Row],[Costo unitario]]</f>
        <v>59.800000000000004</v>
      </c>
      <c r="H351" s="1">
        <v>2024</v>
      </c>
      <c r="I351" s="1" t="s">
        <v>312</v>
      </c>
      <c r="J351" s="1">
        <v>95</v>
      </c>
      <c r="K351" s="3">
        <v>234.65</v>
      </c>
      <c r="L351" s="12">
        <f>Tabla1[[#This Row],[Venta prom 12 meses en UN]]*Tabla1[[#This Row],[Costo unitario]]</f>
        <v>123.5</v>
      </c>
      <c r="M351" s="30">
        <f>IFERROR(Tabla1[[#This Row],[Stock en unidades]]/Tabla1[[#This Row],[Venta prom 12 meses en UN]],0)</f>
        <v>0.48421052631578948</v>
      </c>
      <c r="N351" s="12">
        <f>IFERROR(12/Tabla1[[#This Row],[Meses de stock]],0)</f>
        <v>24.782608695652172</v>
      </c>
      <c r="O351" s="5" t="str">
        <f>VLOOKUP(Tabla1[[#This Row],[Código del producto]],'ABC Ventas'!$A:$E,5,0)</f>
        <v>C</v>
      </c>
      <c r="P351" s="5" t="str">
        <f>VLOOKUP(Tabla1[[#This Row],[Código del producto]],'ABC Stock'!$A:$E,5,0)</f>
        <v>B</v>
      </c>
      <c r="Q3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2" spans="1:17" s="1" customFormat="1" x14ac:dyDescent="0.2">
      <c r="A352" s="1">
        <v>1253</v>
      </c>
      <c r="B352" s="1" t="s">
        <v>36</v>
      </c>
      <c r="C352" s="1" t="s">
        <v>8</v>
      </c>
      <c r="D352" s="1" t="s">
        <v>3</v>
      </c>
      <c r="E352" s="11">
        <v>752</v>
      </c>
      <c r="F352" s="3">
        <v>1.81</v>
      </c>
      <c r="G352" s="11">
        <f>Tabla1[[#This Row],[Stock en unidades]]*Tabla1[[#This Row],[Costo unitario]]</f>
        <v>1361.1200000000001</v>
      </c>
      <c r="H352" s="1">
        <v>2024</v>
      </c>
      <c r="I352" s="1" t="s">
        <v>312</v>
      </c>
      <c r="J352" s="1">
        <v>96</v>
      </c>
      <c r="K352" s="3">
        <v>309.2928</v>
      </c>
      <c r="L352" s="12">
        <f>Tabla1[[#This Row],[Venta prom 12 meses en UN]]*Tabla1[[#This Row],[Costo unitario]]</f>
        <v>173.76</v>
      </c>
      <c r="M352" s="30">
        <f>IFERROR(Tabla1[[#This Row],[Stock en unidades]]/Tabla1[[#This Row],[Venta prom 12 meses en UN]],0)</f>
        <v>7.833333333333333</v>
      </c>
      <c r="N352" s="12">
        <f>IFERROR(12/Tabla1[[#This Row],[Meses de stock]],0)</f>
        <v>1.5319148936170213</v>
      </c>
      <c r="O352" s="5" t="str">
        <f>VLOOKUP(Tabla1[[#This Row],[Código del producto]],'ABC Ventas'!$A:$E,5,0)</f>
        <v>C</v>
      </c>
      <c r="P352" s="5" t="str">
        <f>VLOOKUP(Tabla1[[#This Row],[Código del producto]],'ABC Stock'!$A:$E,5,0)</f>
        <v>B</v>
      </c>
      <c r="Q35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53" spans="1:17" s="1" customFormat="1" x14ac:dyDescent="0.2">
      <c r="A353" s="1">
        <v>1253</v>
      </c>
      <c r="B353" s="1" t="s">
        <v>36</v>
      </c>
      <c r="C353" s="1" t="s">
        <v>8</v>
      </c>
      <c r="D353" s="1" t="s">
        <v>3</v>
      </c>
      <c r="E353" s="11">
        <v>629</v>
      </c>
      <c r="F353" s="3">
        <v>2.35</v>
      </c>
      <c r="G353" s="11">
        <f>Tabla1[[#This Row],[Stock en unidades]]*Tabla1[[#This Row],[Costo unitario]]</f>
        <v>1478.15</v>
      </c>
      <c r="H353" s="1">
        <v>2024</v>
      </c>
      <c r="I353" s="1" t="s">
        <v>312</v>
      </c>
      <c r="J353" s="1">
        <v>79</v>
      </c>
      <c r="K353" s="3">
        <v>239.48850000000002</v>
      </c>
      <c r="L353" s="12">
        <f>Tabla1[[#This Row],[Venta prom 12 meses en UN]]*Tabla1[[#This Row],[Costo unitario]]</f>
        <v>185.65</v>
      </c>
      <c r="M353" s="30">
        <f>IFERROR(Tabla1[[#This Row],[Stock en unidades]]/Tabla1[[#This Row],[Venta prom 12 meses en UN]],0)</f>
        <v>7.962025316455696</v>
      </c>
      <c r="N353" s="12">
        <f>IFERROR(12/Tabla1[[#This Row],[Meses de stock]],0)</f>
        <v>1.507154213036566</v>
      </c>
      <c r="O353" s="5" t="str">
        <f>VLOOKUP(Tabla1[[#This Row],[Código del producto]],'ABC Ventas'!$A:$E,5,0)</f>
        <v>C</v>
      </c>
      <c r="P353" s="5" t="str">
        <f>VLOOKUP(Tabla1[[#This Row],[Código del producto]],'ABC Stock'!$A:$E,5,0)</f>
        <v>B</v>
      </c>
      <c r="Q3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54" spans="1:17" s="1" customFormat="1" x14ac:dyDescent="0.2">
      <c r="A354" s="1">
        <v>1260</v>
      </c>
      <c r="B354" s="1" t="s">
        <v>66</v>
      </c>
      <c r="C354" s="1" t="s">
        <v>8</v>
      </c>
      <c r="D354" s="1" t="s">
        <v>3</v>
      </c>
      <c r="E354" s="11">
        <v>1107</v>
      </c>
      <c r="F354" s="3">
        <v>2.71</v>
      </c>
      <c r="G354" s="11">
        <f>Tabla1[[#This Row],[Stock en unidades]]*Tabla1[[#This Row],[Costo unitario]]</f>
        <v>2999.97</v>
      </c>
      <c r="H354" s="1">
        <v>2024</v>
      </c>
      <c r="I354" s="1" t="s">
        <v>312</v>
      </c>
      <c r="J354" s="1">
        <v>65.099999999999994</v>
      </c>
      <c r="K354" s="3">
        <v>239.93255999999997</v>
      </c>
      <c r="L354" s="12">
        <f>Tabla1[[#This Row],[Venta prom 12 meses en UN]]*Tabla1[[#This Row],[Costo unitario]]</f>
        <v>176.42099999999999</v>
      </c>
      <c r="M354" s="30">
        <f>IFERROR(Tabla1[[#This Row],[Stock en unidades]]/Tabla1[[#This Row],[Venta prom 12 meses en UN]],0)</f>
        <v>17.004608294930875</v>
      </c>
      <c r="N354" s="12">
        <f>IFERROR(12/Tabla1[[#This Row],[Meses de stock]],0)</f>
        <v>0.7056910569105691</v>
      </c>
      <c r="O354" s="5" t="str">
        <f>VLOOKUP(Tabla1[[#This Row],[Código del producto]],'ABC Ventas'!$A:$E,5,0)</f>
        <v>C</v>
      </c>
      <c r="P354" s="5" t="str">
        <f>VLOOKUP(Tabla1[[#This Row],[Código del producto]],'ABC Stock'!$A:$E,5,0)</f>
        <v>B</v>
      </c>
      <c r="Q35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55" spans="1:17" s="1" customFormat="1" x14ac:dyDescent="0.2">
      <c r="A355" s="1">
        <v>1266</v>
      </c>
      <c r="B355" s="1" t="s">
        <v>459</v>
      </c>
      <c r="C355" s="1" t="s">
        <v>8</v>
      </c>
      <c r="D355" s="1" t="s">
        <v>3</v>
      </c>
      <c r="E355" s="11">
        <v>120</v>
      </c>
      <c r="F355" s="3">
        <v>4.0999999999999996</v>
      </c>
      <c r="G355" s="11">
        <f>Tabla1[[#This Row],[Stock en unidades]]*Tabla1[[#This Row],[Costo unitario]]</f>
        <v>491.99999999999994</v>
      </c>
      <c r="H355" s="1">
        <v>2024</v>
      </c>
      <c r="I355" s="1" t="s">
        <v>312</v>
      </c>
      <c r="J355" s="1">
        <v>60</v>
      </c>
      <c r="K355" s="3">
        <v>442.79999999999995</v>
      </c>
      <c r="L355" s="12">
        <f>Tabla1[[#This Row],[Venta prom 12 meses en UN]]*Tabla1[[#This Row],[Costo unitario]]</f>
        <v>245.99999999999997</v>
      </c>
      <c r="M355" s="30">
        <f>IFERROR(Tabla1[[#This Row],[Stock en unidades]]/Tabla1[[#This Row],[Venta prom 12 meses en UN]],0)</f>
        <v>2</v>
      </c>
      <c r="N355" s="12">
        <f>IFERROR(12/Tabla1[[#This Row],[Meses de stock]],0)</f>
        <v>6</v>
      </c>
      <c r="O355" s="5" t="str">
        <f>VLOOKUP(Tabla1[[#This Row],[Código del producto]],'ABC Ventas'!$A:$E,5,0)</f>
        <v>C</v>
      </c>
      <c r="P355" s="5" t="str">
        <f>VLOOKUP(Tabla1[[#This Row],[Código del producto]],'ABC Stock'!$A:$E,5,0)</f>
        <v>B</v>
      </c>
      <c r="Q3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6" spans="1:17" s="1" customFormat="1" x14ac:dyDescent="0.2">
      <c r="A356" s="1">
        <v>1271</v>
      </c>
      <c r="B356" s="1" t="s">
        <v>7</v>
      </c>
      <c r="C356" s="1" t="s">
        <v>8</v>
      </c>
      <c r="D356" s="1" t="s">
        <v>3</v>
      </c>
      <c r="E356" s="11">
        <v>238</v>
      </c>
      <c r="F356" s="3">
        <v>4.97</v>
      </c>
      <c r="G356" s="11">
        <f>Tabla1[[#This Row],[Stock en unidades]]*Tabla1[[#This Row],[Costo unitario]]</f>
        <v>1182.8599999999999</v>
      </c>
      <c r="H356" s="1">
        <v>2024</v>
      </c>
      <c r="I356" s="1" t="s">
        <v>312</v>
      </c>
      <c r="J356" s="1">
        <v>123</v>
      </c>
      <c r="K356" s="3">
        <v>1137.0365999999999</v>
      </c>
      <c r="L356" s="12">
        <f>Tabla1[[#This Row],[Venta prom 12 meses en UN]]*Tabla1[[#This Row],[Costo unitario]]</f>
        <v>611.30999999999995</v>
      </c>
      <c r="M356" s="30">
        <f>IFERROR(Tabla1[[#This Row],[Stock en unidades]]/Tabla1[[#This Row],[Venta prom 12 meses en UN]],0)</f>
        <v>1.934959349593496</v>
      </c>
      <c r="N356" s="12">
        <f>IFERROR(12/Tabla1[[#This Row],[Meses de stock]],0)</f>
        <v>6.2016806722689068</v>
      </c>
      <c r="O356" s="5" t="str">
        <f>VLOOKUP(Tabla1[[#This Row],[Código del producto]],'ABC Ventas'!$A:$E,5,0)</f>
        <v>C</v>
      </c>
      <c r="P356" s="5" t="str">
        <f>VLOOKUP(Tabla1[[#This Row],[Código del producto]],'ABC Stock'!$A:$E,5,0)</f>
        <v>C</v>
      </c>
      <c r="Q3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7" spans="1:17" s="1" customFormat="1" x14ac:dyDescent="0.2">
      <c r="A357" s="1">
        <v>1272</v>
      </c>
      <c r="B357" s="1" t="s">
        <v>200</v>
      </c>
      <c r="C357" s="1" t="s">
        <v>20</v>
      </c>
      <c r="D357" s="1" t="s">
        <v>3</v>
      </c>
      <c r="E357" s="11">
        <v>172</v>
      </c>
      <c r="F357" s="3">
        <v>3.47</v>
      </c>
      <c r="G357" s="11">
        <f>Tabla1[[#This Row],[Stock en unidades]]*Tabla1[[#This Row],[Costo unitario]]</f>
        <v>596.84</v>
      </c>
      <c r="H357" s="1">
        <v>2024</v>
      </c>
      <c r="I357" s="1" t="s">
        <v>312</v>
      </c>
      <c r="J357" s="1">
        <v>108</v>
      </c>
      <c r="K357" s="3">
        <v>528.41160000000002</v>
      </c>
      <c r="L357" s="12">
        <f>Tabla1[[#This Row],[Venta prom 12 meses en UN]]*Tabla1[[#This Row],[Costo unitario]]</f>
        <v>374.76000000000005</v>
      </c>
      <c r="M357" s="30">
        <f>IFERROR(Tabla1[[#This Row],[Stock en unidades]]/Tabla1[[#This Row],[Venta prom 12 meses en UN]],0)</f>
        <v>1.5925925925925926</v>
      </c>
      <c r="N357" s="12">
        <f>IFERROR(12/Tabla1[[#This Row],[Meses de stock]],0)</f>
        <v>7.5348837209302326</v>
      </c>
      <c r="O357" s="5" t="str">
        <f>VLOOKUP(Tabla1[[#This Row],[Código del producto]],'ABC Ventas'!$A:$E,5,0)</f>
        <v>C</v>
      </c>
      <c r="P357" s="5" t="str">
        <f>VLOOKUP(Tabla1[[#This Row],[Código del producto]],'ABC Stock'!$A:$E,5,0)</f>
        <v>B</v>
      </c>
      <c r="Q3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8" spans="1:17" s="1" customFormat="1" x14ac:dyDescent="0.2">
      <c r="A358" s="1">
        <v>1277</v>
      </c>
      <c r="B358" s="1" t="s">
        <v>30</v>
      </c>
      <c r="C358" s="1" t="s">
        <v>20</v>
      </c>
      <c r="D358" s="1" t="s">
        <v>3</v>
      </c>
      <c r="E358" s="11">
        <v>9</v>
      </c>
      <c r="F358" s="3">
        <v>75</v>
      </c>
      <c r="G358" s="11">
        <f>Tabla1[[#This Row],[Stock en unidades]]*Tabla1[[#This Row],[Costo unitario]]</f>
        <v>675</v>
      </c>
      <c r="H358" s="1">
        <v>2024</v>
      </c>
      <c r="I358" s="1" t="s">
        <v>312</v>
      </c>
      <c r="J358" s="1">
        <v>549</v>
      </c>
      <c r="K358" s="3">
        <v>57233.25</v>
      </c>
      <c r="L358" s="12">
        <f>Tabla1[[#This Row],[Venta prom 12 meses en UN]]*Tabla1[[#This Row],[Costo unitario]]</f>
        <v>41175</v>
      </c>
      <c r="M358" s="30">
        <f>IFERROR(Tabla1[[#This Row],[Stock en unidades]]/Tabla1[[#This Row],[Venta prom 12 meses en UN]],0)</f>
        <v>1.6393442622950821E-2</v>
      </c>
      <c r="N358" s="12">
        <f>IFERROR(12/Tabla1[[#This Row],[Meses de stock]],0)</f>
        <v>732</v>
      </c>
      <c r="O358" s="5" t="str">
        <f>VLOOKUP(Tabla1[[#This Row],[Código del producto]],'ABC Ventas'!$A:$E,5,0)</f>
        <v>A</v>
      </c>
      <c r="P358" s="5" t="str">
        <f>VLOOKUP(Tabla1[[#This Row],[Código del producto]],'ABC Stock'!$A:$E,5,0)</f>
        <v>A</v>
      </c>
      <c r="Q3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59" spans="1:17" s="1" customFormat="1" x14ac:dyDescent="0.2">
      <c r="A359" s="1">
        <v>1281</v>
      </c>
      <c r="B359" s="1" t="s">
        <v>469</v>
      </c>
      <c r="C359" s="1" t="s">
        <v>20</v>
      </c>
      <c r="D359" s="1" t="s">
        <v>3</v>
      </c>
      <c r="E359" s="11">
        <v>9</v>
      </c>
      <c r="F359" s="3">
        <v>4.63</v>
      </c>
      <c r="G359" s="11">
        <f>Tabla1[[#This Row],[Stock en unidades]]*Tabla1[[#This Row],[Costo unitario]]</f>
        <v>41.67</v>
      </c>
      <c r="H359" s="1">
        <v>2024</v>
      </c>
      <c r="I359" s="1" t="s">
        <v>312</v>
      </c>
      <c r="J359" s="1">
        <v>92</v>
      </c>
      <c r="K359" s="3">
        <v>753.94920000000002</v>
      </c>
      <c r="L359" s="12">
        <f>Tabla1[[#This Row],[Venta prom 12 meses en UN]]*Tabla1[[#This Row],[Costo unitario]]</f>
        <v>425.96</v>
      </c>
      <c r="M359" s="30">
        <f>IFERROR(Tabla1[[#This Row],[Stock en unidades]]/Tabla1[[#This Row],[Venta prom 12 meses en UN]],0)</f>
        <v>9.7826086956521743E-2</v>
      </c>
      <c r="N359" s="12">
        <f>IFERROR(12/Tabla1[[#This Row],[Meses de stock]],0)</f>
        <v>122.66666666666666</v>
      </c>
      <c r="O359" s="5" t="str">
        <f>VLOOKUP(Tabla1[[#This Row],[Código del producto]],'ABC Ventas'!$A:$E,5,0)</f>
        <v>C</v>
      </c>
      <c r="P359" s="5" t="str">
        <f>VLOOKUP(Tabla1[[#This Row],[Código del producto]],'ABC Stock'!$A:$E,5,0)</f>
        <v>C</v>
      </c>
      <c r="Q3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60" spans="1:17" s="1" customFormat="1" x14ac:dyDescent="0.2">
      <c r="A360" s="1">
        <v>1286</v>
      </c>
      <c r="B360" s="1" t="s">
        <v>299</v>
      </c>
      <c r="C360" s="1" t="s">
        <v>20</v>
      </c>
      <c r="D360" s="1" t="s">
        <v>3</v>
      </c>
      <c r="E360" s="11">
        <v>32</v>
      </c>
      <c r="F360" s="3">
        <v>7.64</v>
      </c>
      <c r="G360" s="11">
        <f>Tabla1[[#This Row],[Stock en unidades]]*Tabla1[[#This Row],[Costo unitario]]</f>
        <v>244.48</v>
      </c>
      <c r="H360" s="1">
        <v>2024</v>
      </c>
      <c r="I360" s="1" t="s">
        <v>312</v>
      </c>
      <c r="J360" s="1">
        <v>31.7</v>
      </c>
      <c r="K360" s="3">
        <v>360.86011999999994</v>
      </c>
      <c r="L360" s="12">
        <f>Tabla1[[#This Row],[Venta prom 12 meses en UN]]*Tabla1[[#This Row],[Costo unitario]]</f>
        <v>242.18799999999999</v>
      </c>
      <c r="M360" s="30">
        <f>IFERROR(Tabla1[[#This Row],[Stock en unidades]]/Tabla1[[#This Row],[Venta prom 12 meses en UN]],0)</f>
        <v>1.0094637223974763</v>
      </c>
      <c r="N360" s="12">
        <f>IFERROR(12/Tabla1[[#This Row],[Meses de stock]],0)</f>
        <v>11.887500000000001</v>
      </c>
      <c r="O360" s="5" t="str">
        <f>VLOOKUP(Tabla1[[#This Row],[Código del producto]],'ABC Ventas'!$A:$E,5,0)</f>
        <v>C</v>
      </c>
      <c r="P360" s="5" t="str">
        <f>VLOOKUP(Tabla1[[#This Row],[Código del producto]],'ABC Stock'!$A:$E,5,0)</f>
        <v>C</v>
      </c>
      <c r="Q3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61" spans="1:17" s="1" customFormat="1" x14ac:dyDescent="0.2">
      <c r="A361" s="1">
        <v>1288</v>
      </c>
      <c r="B361" s="1" t="s">
        <v>19</v>
      </c>
      <c r="C361" s="1" t="s">
        <v>20</v>
      </c>
      <c r="D361" s="1" t="s">
        <v>3</v>
      </c>
      <c r="E361" s="11">
        <v>1065</v>
      </c>
      <c r="F361" s="3">
        <v>4.3499999999999996</v>
      </c>
      <c r="G361" s="11">
        <f>Tabla1[[#This Row],[Stock en unidades]]*Tabla1[[#This Row],[Costo unitario]]</f>
        <v>4632.75</v>
      </c>
      <c r="H361" s="1">
        <v>2024</v>
      </c>
      <c r="I361" s="1" t="s">
        <v>312</v>
      </c>
      <c r="J361" s="1">
        <v>96.8</v>
      </c>
      <c r="K361" s="3">
        <v>724.2575999999998</v>
      </c>
      <c r="L361" s="12">
        <f>Tabla1[[#This Row],[Venta prom 12 meses en UN]]*Tabla1[[#This Row],[Costo unitario]]</f>
        <v>421.07999999999993</v>
      </c>
      <c r="M361" s="30">
        <f>IFERROR(Tabla1[[#This Row],[Stock en unidades]]/Tabla1[[#This Row],[Venta prom 12 meses en UN]],0)</f>
        <v>11.00206611570248</v>
      </c>
      <c r="N361" s="12">
        <f>IFERROR(12/Tabla1[[#This Row],[Meses de stock]],0)</f>
        <v>1.0907042253521126</v>
      </c>
      <c r="O361" s="5" t="str">
        <f>VLOOKUP(Tabla1[[#This Row],[Código del producto]],'ABC Ventas'!$A:$E,5,0)</f>
        <v>C</v>
      </c>
      <c r="P361" s="5" t="str">
        <f>VLOOKUP(Tabla1[[#This Row],[Código del producto]],'ABC Stock'!$A:$E,5,0)</f>
        <v>C</v>
      </c>
      <c r="Q3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62" spans="1:17" s="1" customFormat="1" x14ac:dyDescent="0.2">
      <c r="A362" s="1">
        <v>1288</v>
      </c>
      <c r="B362" s="1" t="s">
        <v>19</v>
      </c>
      <c r="C362" s="1" t="s">
        <v>20</v>
      </c>
      <c r="D362" s="1" t="s">
        <v>3</v>
      </c>
      <c r="E362" s="11">
        <v>327</v>
      </c>
      <c r="F362" s="3">
        <v>2.2599999999999998</v>
      </c>
      <c r="G362" s="11">
        <f>Tabla1[[#This Row],[Stock en unidades]]*Tabla1[[#This Row],[Costo unitario]]</f>
        <v>739.02</v>
      </c>
      <c r="H362" s="1">
        <v>2024</v>
      </c>
      <c r="I362" s="1" t="s">
        <v>312</v>
      </c>
      <c r="J362" s="1">
        <v>139</v>
      </c>
      <c r="K362" s="3">
        <v>493.19979999999998</v>
      </c>
      <c r="L362" s="12">
        <f>Tabla1[[#This Row],[Venta prom 12 meses en UN]]*Tabla1[[#This Row],[Costo unitario]]</f>
        <v>314.14</v>
      </c>
      <c r="M362" s="30">
        <f>IFERROR(Tabla1[[#This Row],[Stock en unidades]]/Tabla1[[#This Row],[Venta prom 12 meses en UN]],0)</f>
        <v>2.3525179856115108</v>
      </c>
      <c r="N362" s="12">
        <f>IFERROR(12/Tabla1[[#This Row],[Meses de stock]],0)</f>
        <v>5.1009174311926602</v>
      </c>
      <c r="O362" s="5" t="str">
        <f>VLOOKUP(Tabla1[[#This Row],[Código del producto]],'ABC Ventas'!$A:$E,5,0)</f>
        <v>C</v>
      </c>
      <c r="P362" s="5" t="str">
        <f>VLOOKUP(Tabla1[[#This Row],[Código del producto]],'ABC Stock'!$A:$E,5,0)</f>
        <v>C</v>
      </c>
      <c r="Q3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63" spans="1:17" s="1" customFormat="1" x14ac:dyDescent="0.2">
      <c r="A363" s="1">
        <v>1289</v>
      </c>
      <c r="B363" s="1" t="s">
        <v>194</v>
      </c>
      <c r="C363" s="1" t="s">
        <v>20</v>
      </c>
      <c r="D363" s="1" t="s">
        <v>3</v>
      </c>
      <c r="E363" s="11">
        <v>583</v>
      </c>
      <c r="F363" s="3">
        <v>3.38</v>
      </c>
      <c r="G363" s="11">
        <f>Tabla1[[#This Row],[Stock en unidades]]*Tabla1[[#This Row],[Costo unitario]]</f>
        <v>1970.54</v>
      </c>
      <c r="H363" s="1">
        <v>2024</v>
      </c>
      <c r="I363" s="1" t="s">
        <v>312</v>
      </c>
      <c r="J363" s="1">
        <v>53</v>
      </c>
      <c r="K363" s="3">
        <v>277.66699999999997</v>
      </c>
      <c r="L363" s="12">
        <f>Tabla1[[#This Row],[Venta prom 12 meses en UN]]*Tabla1[[#This Row],[Costo unitario]]</f>
        <v>179.14</v>
      </c>
      <c r="M363" s="30">
        <f>IFERROR(Tabla1[[#This Row],[Stock en unidades]]/Tabla1[[#This Row],[Venta prom 12 meses en UN]],0)</f>
        <v>11</v>
      </c>
      <c r="N363" s="12">
        <f>IFERROR(12/Tabla1[[#This Row],[Meses de stock]],0)</f>
        <v>1.0909090909090908</v>
      </c>
      <c r="O363" s="5" t="str">
        <f>VLOOKUP(Tabla1[[#This Row],[Código del producto]],'ABC Ventas'!$A:$E,5,0)</f>
        <v>C</v>
      </c>
      <c r="P363" s="5" t="str">
        <f>VLOOKUP(Tabla1[[#This Row],[Código del producto]],'ABC Stock'!$A:$E,5,0)</f>
        <v>B</v>
      </c>
      <c r="Q3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64" spans="1:17" s="1" customFormat="1" x14ac:dyDescent="0.2">
      <c r="A364" s="1">
        <v>1307</v>
      </c>
      <c r="B364" s="1" t="s">
        <v>196</v>
      </c>
      <c r="C364" s="1" t="s">
        <v>20</v>
      </c>
      <c r="D364" s="1" t="s">
        <v>3</v>
      </c>
      <c r="E364" s="11">
        <v>833</v>
      </c>
      <c r="F364" s="3">
        <v>7.08</v>
      </c>
      <c r="G364" s="11">
        <f>Tabla1[[#This Row],[Stock en unidades]]*Tabla1[[#This Row],[Costo unitario]]</f>
        <v>5897.64</v>
      </c>
      <c r="H364" s="1">
        <v>2024</v>
      </c>
      <c r="I364" s="1" t="s">
        <v>312</v>
      </c>
      <c r="J364" s="1">
        <v>55.5</v>
      </c>
      <c r="K364" s="3">
        <v>542.25720000000001</v>
      </c>
      <c r="L364" s="12">
        <f>Tabla1[[#This Row],[Venta prom 12 meses en UN]]*Tabla1[[#This Row],[Costo unitario]]</f>
        <v>392.94</v>
      </c>
      <c r="M364" s="30">
        <f>IFERROR(Tabla1[[#This Row],[Stock en unidades]]/Tabla1[[#This Row],[Venta prom 12 meses en UN]],0)</f>
        <v>15.009009009009009</v>
      </c>
      <c r="N364" s="12">
        <f>IFERROR(12/Tabla1[[#This Row],[Meses de stock]],0)</f>
        <v>0.79951980792316923</v>
      </c>
      <c r="O364" s="5" t="str">
        <f>VLOOKUP(Tabla1[[#This Row],[Código del producto]],'ABC Ventas'!$A:$E,5,0)</f>
        <v>C</v>
      </c>
      <c r="P364" s="5" t="str">
        <f>VLOOKUP(Tabla1[[#This Row],[Código del producto]],'ABC Stock'!$A:$E,5,0)</f>
        <v>B</v>
      </c>
      <c r="Q36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65" spans="1:17" s="1" customFormat="1" x14ac:dyDescent="0.2">
      <c r="A365" s="1">
        <v>1308</v>
      </c>
      <c r="B365" s="1" t="s">
        <v>480</v>
      </c>
      <c r="C365" s="1" t="s">
        <v>20</v>
      </c>
      <c r="D365" s="1" t="s">
        <v>3</v>
      </c>
      <c r="E365" s="11">
        <v>1479</v>
      </c>
      <c r="F365" s="3">
        <v>4.0199999999999996</v>
      </c>
      <c r="G365" s="11">
        <f>Tabla1[[#This Row],[Stock en unidades]]*Tabla1[[#This Row],[Costo unitario]]</f>
        <v>5945.579999999999</v>
      </c>
      <c r="H365" s="1">
        <v>2024</v>
      </c>
      <c r="I365" s="1" t="s">
        <v>312</v>
      </c>
      <c r="J365" s="1">
        <v>87</v>
      </c>
      <c r="K365" s="3">
        <v>612.04499999999996</v>
      </c>
      <c r="L365" s="12">
        <f>Tabla1[[#This Row],[Venta prom 12 meses en UN]]*Tabla1[[#This Row],[Costo unitario]]</f>
        <v>349.73999999999995</v>
      </c>
      <c r="M365" s="30">
        <f>IFERROR(Tabla1[[#This Row],[Stock en unidades]]/Tabla1[[#This Row],[Venta prom 12 meses en UN]],0)</f>
        <v>17</v>
      </c>
      <c r="N365" s="12">
        <f>IFERROR(12/Tabla1[[#This Row],[Meses de stock]],0)</f>
        <v>0.70588235294117652</v>
      </c>
      <c r="O365" s="5" t="str">
        <f>VLOOKUP(Tabla1[[#This Row],[Código del producto]],'ABC Ventas'!$A:$E,5,0)</f>
        <v>C</v>
      </c>
      <c r="P365" s="5" t="str">
        <f>VLOOKUP(Tabla1[[#This Row],[Código del producto]],'ABC Stock'!$A:$E,5,0)</f>
        <v>B</v>
      </c>
      <c r="Q3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66" spans="1:17" s="1" customFormat="1" x14ac:dyDescent="0.2">
      <c r="A366" s="1">
        <v>1309</v>
      </c>
      <c r="B366" s="1" t="s">
        <v>169</v>
      </c>
      <c r="C366" s="1" t="s">
        <v>20</v>
      </c>
      <c r="D366" s="1" t="s">
        <v>3</v>
      </c>
      <c r="E366" s="11">
        <v>0</v>
      </c>
      <c r="F366" s="3">
        <v>3.59</v>
      </c>
      <c r="G366" s="11">
        <f>Tabla1[[#This Row],[Stock en unidades]]*Tabla1[[#This Row],[Costo unitario]]</f>
        <v>0</v>
      </c>
      <c r="H366" s="1">
        <v>2024</v>
      </c>
      <c r="I366" s="1" t="s">
        <v>312</v>
      </c>
      <c r="J366" s="1">
        <v>77.900000000000006</v>
      </c>
      <c r="K366" s="3">
        <v>341.18642</v>
      </c>
      <c r="L366" s="12">
        <f>Tabla1[[#This Row],[Venta prom 12 meses en UN]]*Tabla1[[#This Row],[Costo unitario]]</f>
        <v>279.661</v>
      </c>
      <c r="M366" s="30">
        <f>IFERROR(Tabla1[[#This Row],[Stock en unidades]]/Tabla1[[#This Row],[Venta prom 12 meses en UN]],0)</f>
        <v>0</v>
      </c>
      <c r="N366" s="12">
        <f>IFERROR(12/Tabla1[[#This Row],[Meses de stock]],0)</f>
        <v>0</v>
      </c>
      <c r="O366" s="5" t="str">
        <f>VLOOKUP(Tabla1[[#This Row],[Código del producto]],'ABC Ventas'!$A:$E,5,0)</f>
        <v>C</v>
      </c>
      <c r="P366" s="5" t="str">
        <f>VLOOKUP(Tabla1[[#This Row],[Código del producto]],'ABC Stock'!$A:$E,5,0)</f>
        <v>B</v>
      </c>
      <c r="Q3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67" spans="1:17" s="1" customFormat="1" x14ac:dyDescent="0.2">
      <c r="A367" s="1">
        <v>1316</v>
      </c>
      <c r="B367" s="1" t="s">
        <v>483</v>
      </c>
      <c r="C367" s="1" t="s">
        <v>20</v>
      </c>
      <c r="D367" s="1" t="s">
        <v>3</v>
      </c>
      <c r="E367" s="11">
        <v>24</v>
      </c>
      <c r="F367" s="3">
        <v>6.99</v>
      </c>
      <c r="G367" s="11">
        <f>Tabla1[[#This Row],[Stock en unidades]]*Tabla1[[#This Row],[Costo unitario]]</f>
        <v>167.76</v>
      </c>
      <c r="H367" s="1">
        <v>2024</v>
      </c>
      <c r="I367" s="1" t="s">
        <v>312</v>
      </c>
      <c r="J367" s="1">
        <v>137</v>
      </c>
      <c r="K367" s="3">
        <v>1493.9028000000001</v>
      </c>
      <c r="L367" s="12">
        <f>Tabla1[[#This Row],[Venta prom 12 meses en UN]]*Tabla1[[#This Row],[Costo unitario]]</f>
        <v>957.63</v>
      </c>
      <c r="M367" s="30">
        <f>IFERROR(Tabla1[[#This Row],[Stock en unidades]]/Tabla1[[#This Row],[Venta prom 12 meses en UN]],0)</f>
        <v>0.17518248175182483</v>
      </c>
      <c r="N367" s="12">
        <f>IFERROR(12/Tabla1[[#This Row],[Meses de stock]],0)</f>
        <v>68.5</v>
      </c>
      <c r="O367" s="5" t="str">
        <f>VLOOKUP(Tabla1[[#This Row],[Código del producto]],'ABC Ventas'!$A:$E,5,0)</f>
        <v>C</v>
      </c>
      <c r="P367" s="5" t="str">
        <f>VLOOKUP(Tabla1[[#This Row],[Código del producto]],'ABC Stock'!$A:$E,5,0)</f>
        <v>B</v>
      </c>
      <c r="Q3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68" spans="1:17" s="1" customFormat="1" x14ac:dyDescent="0.2">
      <c r="A368" s="1">
        <v>1316</v>
      </c>
      <c r="B368" s="1" t="s">
        <v>483</v>
      </c>
      <c r="C368" s="1" t="s">
        <v>20</v>
      </c>
      <c r="D368" s="1" t="s">
        <v>3</v>
      </c>
      <c r="E368" s="11">
        <v>1245</v>
      </c>
      <c r="F368" s="3">
        <v>6.37</v>
      </c>
      <c r="G368" s="11">
        <f>Tabla1[[#This Row],[Stock en unidades]]*Tabla1[[#This Row],[Costo unitario]]</f>
        <v>7930.6500000000005</v>
      </c>
      <c r="H368" s="1">
        <v>2024</v>
      </c>
      <c r="I368" s="1" t="s">
        <v>312</v>
      </c>
      <c r="J368" s="1">
        <v>0</v>
      </c>
      <c r="K368" s="3">
        <v>0</v>
      </c>
      <c r="L368" s="12">
        <f>Tabla1[[#This Row],[Venta prom 12 meses en UN]]*Tabla1[[#This Row],[Costo unitario]]</f>
        <v>0</v>
      </c>
      <c r="M368" s="30">
        <f>IFERROR(Tabla1[[#This Row],[Stock en unidades]]/Tabla1[[#This Row],[Venta prom 12 meses en UN]],0)</f>
        <v>0</v>
      </c>
      <c r="N368" s="12">
        <f>IFERROR(12/Tabla1[[#This Row],[Meses de stock]],0)</f>
        <v>0</v>
      </c>
      <c r="O368" s="5" t="str">
        <f>VLOOKUP(Tabla1[[#This Row],[Código del producto]],'ABC Ventas'!$A:$E,5,0)</f>
        <v>C</v>
      </c>
      <c r="P368" s="5" t="str">
        <f>VLOOKUP(Tabla1[[#This Row],[Código del producto]],'ABC Stock'!$A:$E,5,0)</f>
        <v>B</v>
      </c>
      <c r="Q36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69" spans="1:17" s="1" customFormat="1" x14ac:dyDescent="0.2">
      <c r="A369" s="1">
        <v>1318</v>
      </c>
      <c r="B369" s="1" t="s">
        <v>98</v>
      </c>
      <c r="C369" s="1" t="s">
        <v>16</v>
      </c>
      <c r="D369" s="1" t="s">
        <v>3</v>
      </c>
      <c r="E369" s="11">
        <v>612</v>
      </c>
      <c r="F369" s="3">
        <v>6.49</v>
      </c>
      <c r="G369" s="11">
        <f>Tabla1[[#This Row],[Stock en unidades]]*Tabla1[[#This Row],[Costo unitario]]</f>
        <v>3971.88</v>
      </c>
      <c r="H369" s="1">
        <v>2024</v>
      </c>
      <c r="I369" s="1" t="s">
        <v>312</v>
      </c>
      <c r="J369" s="1">
        <v>99</v>
      </c>
      <c r="K369" s="3">
        <v>938.06459999999993</v>
      </c>
      <c r="L369" s="12">
        <f>Tabla1[[#This Row],[Venta prom 12 meses en UN]]*Tabla1[[#This Row],[Costo unitario]]</f>
        <v>642.51</v>
      </c>
      <c r="M369" s="30">
        <f>IFERROR(Tabla1[[#This Row],[Stock en unidades]]/Tabla1[[#This Row],[Venta prom 12 meses en UN]],0)</f>
        <v>6.1818181818181817</v>
      </c>
      <c r="N369" s="12">
        <f>IFERROR(12/Tabla1[[#This Row],[Meses de stock]],0)</f>
        <v>1.9411764705882353</v>
      </c>
      <c r="O369" s="5" t="str">
        <f>VLOOKUP(Tabla1[[#This Row],[Código del producto]],'ABC Ventas'!$A:$E,5,0)</f>
        <v>C</v>
      </c>
      <c r="P369" s="5" t="str">
        <f>VLOOKUP(Tabla1[[#This Row],[Código del producto]],'ABC Stock'!$A:$E,5,0)</f>
        <v>B</v>
      </c>
      <c r="Q3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70" spans="1:17" s="1" customFormat="1" x14ac:dyDescent="0.2">
      <c r="A370" s="1">
        <v>1319</v>
      </c>
      <c r="B370" s="1" t="s">
        <v>485</v>
      </c>
      <c r="C370" s="1" t="s">
        <v>16</v>
      </c>
      <c r="D370" s="1" t="s">
        <v>3</v>
      </c>
      <c r="E370" s="11">
        <v>509</v>
      </c>
      <c r="F370" s="3">
        <v>7.64</v>
      </c>
      <c r="G370" s="11">
        <f>Tabla1[[#This Row],[Stock en unidades]]*Tabla1[[#This Row],[Costo unitario]]</f>
        <v>3888.7599999999998</v>
      </c>
      <c r="H370" s="1">
        <v>2024</v>
      </c>
      <c r="I370" s="1" t="s">
        <v>312</v>
      </c>
      <c r="J370" s="1">
        <v>63.6</v>
      </c>
      <c r="K370" s="3">
        <v>884.34528</v>
      </c>
      <c r="L370" s="12">
        <f>Tabla1[[#This Row],[Venta prom 12 meses en UN]]*Tabla1[[#This Row],[Costo unitario]]</f>
        <v>485.904</v>
      </c>
      <c r="M370" s="30">
        <f>IFERROR(Tabla1[[#This Row],[Stock en unidades]]/Tabla1[[#This Row],[Venta prom 12 meses en UN]],0)</f>
        <v>8.0031446540880502</v>
      </c>
      <c r="N370" s="12">
        <f>IFERROR(12/Tabla1[[#This Row],[Meses de stock]],0)</f>
        <v>1.499410609037328</v>
      </c>
      <c r="O370" s="5" t="str">
        <f>VLOOKUP(Tabla1[[#This Row],[Código del producto]],'ABC Ventas'!$A:$E,5,0)</f>
        <v>C</v>
      </c>
      <c r="P370" s="5" t="str">
        <f>VLOOKUP(Tabla1[[#This Row],[Código del producto]],'ABC Stock'!$A:$E,5,0)</f>
        <v>B</v>
      </c>
      <c r="Q3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71" spans="1:17" s="1" customFormat="1" x14ac:dyDescent="0.2">
      <c r="A371" s="1">
        <v>1323</v>
      </c>
      <c r="B371" s="1" t="s">
        <v>218</v>
      </c>
      <c r="C371" s="1" t="s">
        <v>16</v>
      </c>
      <c r="D371" s="1" t="s">
        <v>3</v>
      </c>
      <c r="E371" s="11">
        <v>153</v>
      </c>
      <c r="F371" s="3">
        <v>3.16</v>
      </c>
      <c r="G371" s="11">
        <f>Tabla1[[#This Row],[Stock en unidades]]*Tabla1[[#This Row],[Costo unitario]]</f>
        <v>483.48</v>
      </c>
      <c r="H371" s="1">
        <v>2024</v>
      </c>
      <c r="I371" s="1" t="s">
        <v>312</v>
      </c>
      <c r="J371" s="1">
        <v>76.099999999999994</v>
      </c>
      <c r="K371" s="3">
        <v>430.45203999999995</v>
      </c>
      <c r="L371" s="12">
        <f>Tabla1[[#This Row],[Venta prom 12 meses en UN]]*Tabla1[[#This Row],[Costo unitario]]</f>
        <v>240.476</v>
      </c>
      <c r="M371" s="30">
        <f>IFERROR(Tabla1[[#This Row],[Stock en unidades]]/Tabla1[[#This Row],[Venta prom 12 meses en UN]],0)</f>
        <v>2.0105124835742445</v>
      </c>
      <c r="N371" s="12">
        <f>IFERROR(12/Tabla1[[#This Row],[Meses de stock]],0)</f>
        <v>5.9686274509803923</v>
      </c>
      <c r="O371" s="5" t="str">
        <f>VLOOKUP(Tabla1[[#This Row],[Código del producto]],'ABC Ventas'!$A:$E,5,0)</f>
        <v>C</v>
      </c>
      <c r="P371" s="5" t="str">
        <f>VLOOKUP(Tabla1[[#This Row],[Código del producto]],'ABC Stock'!$A:$E,5,0)</f>
        <v>B</v>
      </c>
      <c r="Q3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72" spans="1:17" s="1" customFormat="1" x14ac:dyDescent="0.2">
      <c r="A372" s="1">
        <v>1328</v>
      </c>
      <c r="B372" s="1" t="s">
        <v>160</v>
      </c>
      <c r="C372" s="1" t="s">
        <v>16</v>
      </c>
      <c r="D372" s="1" t="s">
        <v>3</v>
      </c>
      <c r="E372" s="11">
        <v>1109</v>
      </c>
      <c r="F372" s="3">
        <v>6.12</v>
      </c>
      <c r="G372" s="11">
        <f>Tabla1[[#This Row],[Stock en unidades]]*Tabla1[[#This Row],[Costo unitario]]</f>
        <v>6787.08</v>
      </c>
      <c r="H372" s="1">
        <v>2024</v>
      </c>
      <c r="I372" s="1" t="s">
        <v>312</v>
      </c>
      <c r="J372" s="1">
        <v>65.2</v>
      </c>
      <c r="K372" s="3">
        <v>650.40911999999992</v>
      </c>
      <c r="L372" s="12">
        <f>Tabla1[[#This Row],[Venta prom 12 meses en UN]]*Tabla1[[#This Row],[Costo unitario]]</f>
        <v>399.024</v>
      </c>
      <c r="M372" s="30">
        <f>IFERROR(Tabla1[[#This Row],[Stock en unidades]]/Tabla1[[#This Row],[Venta prom 12 meses en UN]],0)</f>
        <v>17.009202453987729</v>
      </c>
      <c r="N372" s="12">
        <f>IFERROR(12/Tabla1[[#This Row],[Meses de stock]],0)</f>
        <v>0.7055004508566276</v>
      </c>
      <c r="O372" s="5" t="str">
        <f>VLOOKUP(Tabla1[[#This Row],[Código del producto]],'ABC Ventas'!$A:$E,5,0)</f>
        <v>C</v>
      </c>
      <c r="P372" s="5" t="str">
        <f>VLOOKUP(Tabla1[[#This Row],[Código del producto]],'ABC Stock'!$A:$E,5,0)</f>
        <v>B</v>
      </c>
      <c r="Q3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73" spans="1:17" s="1" customFormat="1" x14ac:dyDescent="0.2">
      <c r="A373" s="1">
        <v>1330</v>
      </c>
      <c r="B373" s="1" t="s">
        <v>489</v>
      </c>
      <c r="C373" s="1" t="s">
        <v>16</v>
      </c>
      <c r="D373" s="1" t="s">
        <v>3</v>
      </c>
      <c r="E373" s="11">
        <v>1258</v>
      </c>
      <c r="F373" s="3">
        <v>3.03</v>
      </c>
      <c r="G373" s="11">
        <f>Tabla1[[#This Row],[Stock en unidades]]*Tabla1[[#This Row],[Costo unitario]]</f>
        <v>3811.74</v>
      </c>
      <c r="H373" s="1">
        <v>2024</v>
      </c>
      <c r="I373" s="1" t="s">
        <v>312</v>
      </c>
      <c r="J373" s="1">
        <v>89.8</v>
      </c>
      <c r="K373" s="3">
        <v>361.88502</v>
      </c>
      <c r="L373" s="12">
        <f>Tabla1[[#This Row],[Venta prom 12 meses en UN]]*Tabla1[[#This Row],[Costo unitario]]</f>
        <v>272.09399999999999</v>
      </c>
      <c r="M373" s="30">
        <f>IFERROR(Tabla1[[#This Row],[Stock en unidades]]/Tabla1[[#This Row],[Venta prom 12 meses en UN]],0)</f>
        <v>14.008908685968819</v>
      </c>
      <c r="N373" s="12">
        <f>IFERROR(12/Tabla1[[#This Row],[Meses de stock]],0)</f>
        <v>0.85659777424483308</v>
      </c>
      <c r="O373" s="5" t="str">
        <f>VLOOKUP(Tabla1[[#This Row],[Código del producto]],'ABC Ventas'!$A:$E,5,0)</f>
        <v>C</v>
      </c>
      <c r="P373" s="5" t="str">
        <f>VLOOKUP(Tabla1[[#This Row],[Código del producto]],'ABC Stock'!$A:$E,5,0)</f>
        <v>C</v>
      </c>
      <c r="Q3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74" spans="1:17" s="1" customFormat="1" x14ac:dyDescent="0.2">
      <c r="A374" s="1">
        <v>1342</v>
      </c>
      <c r="B374" s="1" t="s">
        <v>498</v>
      </c>
      <c r="C374" s="1" t="s">
        <v>16</v>
      </c>
      <c r="D374" s="1" t="s">
        <v>3</v>
      </c>
      <c r="E374" s="11">
        <v>788</v>
      </c>
      <c r="F374" s="3">
        <v>2.66</v>
      </c>
      <c r="G374" s="11">
        <f>Tabla1[[#This Row],[Stock en unidades]]*Tabla1[[#This Row],[Costo unitario]]</f>
        <v>2096.08</v>
      </c>
      <c r="H374" s="1">
        <v>2024</v>
      </c>
      <c r="I374" s="1" t="s">
        <v>312</v>
      </c>
      <c r="J374" s="1">
        <v>98.4</v>
      </c>
      <c r="K374" s="3">
        <v>384.76368000000002</v>
      </c>
      <c r="L374" s="12">
        <f>Tabla1[[#This Row],[Venta prom 12 meses en UN]]*Tabla1[[#This Row],[Costo unitario]]</f>
        <v>261.74400000000003</v>
      </c>
      <c r="M374" s="30">
        <f>IFERROR(Tabla1[[#This Row],[Stock en unidades]]/Tabla1[[#This Row],[Venta prom 12 meses en UN]],0)</f>
        <v>8.0081300813008127</v>
      </c>
      <c r="N374" s="12">
        <f>IFERROR(12/Tabla1[[#This Row],[Meses de stock]],0)</f>
        <v>1.4984771573604061</v>
      </c>
      <c r="O374" s="5" t="str">
        <f>VLOOKUP(Tabla1[[#This Row],[Código del producto]],'ABC Ventas'!$A:$E,5,0)</f>
        <v>C</v>
      </c>
      <c r="P374" s="5" t="str">
        <f>VLOOKUP(Tabla1[[#This Row],[Código del producto]],'ABC Stock'!$A:$E,5,0)</f>
        <v>B</v>
      </c>
      <c r="Q3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75" spans="1:17" s="1" customFormat="1" x14ac:dyDescent="0.2">
      <c r="A375" s="1">
        <v>1342</v>
      </c>
      <c r="B375" s="1" t="s">
        <v>498</v>
      </c>
      <c r="C375" s="1" t="s">
        <v>16</v>
      </c>
      <c r="D375" s="1" t="s">
        <v>3</v>
      </c>
      <c r="E375" s="11">
        <v>1070</v>
      </c>
      <c r="F375" s="3">
        <v>3.62</v>
      </c>
      <c r="G375" s="11">
        <f>Tabla1[[#This Row],[Stock en unidades]]*Tabla1[[#This Row],[Costo unitario]]</f>
        <v>3873.4</v>
      </c>
      <c r="H375" s="1">
        <v>2024</v>
      </c>
      <c r="I375" s="1" t="s">
        <v>312</v>
      </c>
      <c r="J375" s="1">
        <v>59.4</v>
      </c>
      <c r="K375" s="3">
        <v>309.64031999999997</v>
      </c>
      <c r="L375" s="12">
        <f>Tabla1[[#This Row],[Venta prom 12 meses en UN]]*Tabla1[[#This Row],[Costo unitario]]</f>
        <v>215.02799999999999</v>
      </c>
      <c r="M375" s="30">
        <f>IFERROR(Tabla1[[#This Row],[Stock en unidades]]/Tabla1[[#This Row],[Venta prom 12 meses en UN]],0)</f>
        <v>18.013468013468014</v>
      </c>
      <c r="N375" s="12">
        <f>IFERROR(12/Tabla1[[#This Row],[Meses de stock]],0)</f>
        <v>0.66616822429906541</v>
      </c>
      <c r="O375" s="5" t="str">
        <f>VLOOKUP(Tabla1[[#This Row],[Código del producto]],'ABC Ventas'!$A:$E,5,0)</f>
        <v>C</v>
      </c>
      <c r="P375" s="5" t="str">
        <f>VLOOKUP(Tabla1[[#This Row],[Código del producto]],'ABC Stock'!$A:$E,5,0)</f>
        <v>B</v>
      </c>
      <c r="Q3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76" spans="1:17" s="1" customFormat="1" x14ac:dyDescent="0.2">
      <c r="A376" s="1">
        <v>1350</v>
      </c>
      <c r="B376" s="1" t="s">
        <v>502</v>
      </c>
      <c r="C376" s="1" t="s">
        <v>16</v>
      </c>
      <c r="D376" s="1" t="s">
        <v>3</v>
      </c>
      <c r="E376" s="11">
        <v>274</v>
      </c>
      <c r="F376" s="3">
        <v>6.86</v>
      </c>
      <c r="G376" s="11">
        <f>Tabla1[[#This Row],[Stock en unidades]]*Tabla1[[#This Row],[Costo unitario]]</f>
        <v>1879.64</v>
      </c>
      <c r="H376" s="1">
        <v>2024</v>
      </c>
      <c r="I376" s="1" t="s">
        <v>312</v>
      </c>
      <c r="J376" s="1">
        <v>148</v>
      </c>
      <c r="K376" s="3">
        <v>1715.8232</v>
      </c>
      <c r="L376" s="12">
        <f>Tabla1[[#This Row],[Venta prom 12 meses en UN]]*Tabla1[[#This Row],[Costo unitario]]</f>
        <v>1015.2800000000001</v>
      </c>
      <c r="M376" s="30">
        <f>IFERROR(Tabla1[[#This Row],[Stock en unidades]]/Tabla1[[#This Row],[Venta prom 12 meses en UN]],0)</f>
        <v>1.8513513513513513</v>
      </c>
      <c r="N376" s="12">
        <f>IFERROR(12/Tabla1[[#This Row],[Meses de stock]],0)</f>
        <v>6.4817518248175183</v>
      </c>
      <c r="O376" s="5" t="str">
        <f>VLOOKUP(Tabla1[[#This Row],[Código del producto]],'ABC Ventas'!$A:$E,5,0)</f>
        <v>C</v>
      </c>
      <c r="P376" s="5" t="str">
        <f>VLOOKUP(Tabla1[[#This Row],[Código del producto]],'ABC Stock'!$A:$E,5,0)</f>
        <v>C</v>
      </c>
      <c r="Q3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77" spans="1:17" s="1" customFormat="1" x14ac:dyDescent="0.2">
      <c r="A377" s="1">
        <v>1366</v>
      </c>
      <c r="B377" s="1" t="s">
        <v>508</v>
      </c>
      <c r="C377" s="1" t="s">
        <v>18</v>
      </c>
      <c r="D377" s="1" t="s">
        <v>3</v>
      </c>
      <c r="E377" s="11">
        <v>81</v>
      </c>
      <c r="F377" s="3">
        <v>69</v>
      </c>
      <c r="G377" s="11">
        <f>Tabla1[[#This Row],[Stock en unidades]]*Tabla1[[#This Row],[Costo unitario]]</f>
        <v>5589</v>
      </c>
      <c r="H377" s="1">
        <v>2024</v>
      </c>
      <c r="I377" s="1" t="s">
        <v>312</v>
      </c>
      <c r="J377" s="1">
        <v>400</v>
      </c>
      <c r="K377" s="3">
        <v>36156</v>
      </c>
      <c r="L377" s="12">
        <f>Tabla1[[#This Row],[Venta prom 12 meses en UN]]*Tabla1[[#This Row],[Costo unitario]]</f>
        <v>27600</v>
      </c>
      <c r="M377" s="30">
        <f>IFERROR(Tabla1[[#This Row],[Stock en unidades]]/Tabla1[[#This Row],[Venta prom 12 meses en UN]],0)</f>
        <v>0.20250000000000001</v>
      </c>
      <c r="N377" s="12">
        <f>IFERROR(12/Tabla1[[#This Row],[Meses de stock]],0)</f>
        <v>59.259259259259252</v>
      </c>
      <c r="O377" s="5" t="str">
        <f>VLOOKUP(Tabla1[[#This Row],[Código del producto]],'ABC Ventas'!$A:$E,5,0)</f>
        <v>A</v>
      </c>
      <c r="P377" s="5" t="str">
        <f>VLOOKUP(Tabla1[[#This Row],[Código del producto]],'ABC Stock'!$A:$E,5,0)</f>
        <v>A</v>
      </c>
      <c r="Q3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78" spans="1:17" s="1" customFormat="1" x14ac:dyDescent="0.2">
      <c r="A378" s="1">
        <v>1374</v>
      </c>
      <c r="B378" s="1" t="s">
        <v>513</v>
      </c>
      <c r="C378" s="1" t="s">
        <v>18</v>
      </c>
      <c r="D378" s="1" t="s">
        <v>3</v>
      </c>
      <c r="E378" s="11">
        <v>2</v>
      </c>
      <c r="F378" s="3">
        <v>3.29</v>
      </c>
      <c r="G378" s="11">
        <f>Tabla1[[#This Row],[Stock en unidades]]*Tabla1[[#This Row],[Costo unitario]]</f>
        <v>6.58</v>
      </c>
      <c r="H378" s="1">
        <v>2024</v>
      </c>
      <c r="I378" s="1" t="s">
        <v>312</v>
      </c>
      <c r="J378" s="1">
        <v>125</v>
      </c>
      <c r="K378" s="3">
        <v>538.73749999999995</v>
      </c>
      <c r="L378" s="12">
        <f>Tabla1[[#This Row],[Venta prom 12 meses en UN]]*Tabla1[[#This Row],[Costo unitario]]</f>
        <v>411.25</v>
      </c>
      <c r="M378" s="30">
        <f>IFERROR(Tabla1[[#This Row],[Stock en unidades]]/Tabla1[[#This Row],[Venta prom 12 meses en UN]],0)</f>
        <v>1.6E-2</v>
      </c>
      <c r="N378" s="12">
        <f>IFERROR(12/Tabla1[[#This Row],[Meses de stock]],0)</f>
        <v>750</v>
      </c>
      <c r="O378" s="5" t="str">
        <f>VLOOKUP(Tabla1[[#This Row],[Código del producto]],'ABC Ventas'!$A:$E,5,0)</f>
        <v>C</v>
      </c>
      <c r="P378" s="5" t="str">
        <f>VLOOKUP(Tabla1[[#This Row],[Código del producto]],'ABC Stock'!$A:$E,5,0)</f>
        <v>B</v>
      </c>
      <c r="Q3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79" spans="1:17" s="1" customFormat="1" x14ac:dyDescent="0.2">
      <c r="A379" s="1">
        <v>1386</v>
      </c>
      <c r="B379" s="1" t="s">
        <v>520</v>
      </c>
      <c r="C379" s="1" t="s">
        <v>18</v>
      </c>
      <c r="D379" s="1" t="s">
        <v>3</v>
      </c>
      <c r="E379" s="11">
        <v>0</v>
      </c>
      <c r="F379" s="3">
        <v>3.17</v>
      </c>
      <c r="G379" s="11">
        <f>Tabla1[[#This Row],[Stock en unidades]]*Tabla1[[#This Row],[Costo unitario]]</f>
        <v>0</v>
      </c>
      <c r="H379" s="1">
        <v>2024</v>
      </c>
      <c r="I379" s="1" t="s">
        <v>312</v>
      </c>
      <c r="J379" s="1">
        <v>62</v>
      </c>
      <c r="K379" s="3">
        <v>237.8134</v>
      </c>
      <c r="L379" s="12">
        <f>Tabla1[[#This Row],[Venta prom 12 meses en UN]]*Tabla1[[#This Row],[Costo unitario]]</f>
        <v>196.54</v>
      </c>
      <c r="M379" s="30">
        <f>IFERROR(Tabla1[[#This Row],[Stock en unidades]]/Tabla1[[#This Row],[Venta prom 12 meses en UN]],0)</f>
        <v>0</v>
      </c>
      <c r="N379" s="12">
        <f>IFERROR(12/Tabla1[[#This Row],[Meses de stock]],0)</f>
        <v>0</v>
      </c>
      <c r="O379" s="5" t="str">
        <f>VLOOKUP(Tabla1[[#This Row],[Código del producto]],'ABC Ventas'!$A:$E,5,0)</f>
        <v>C</v>
      </c>
      <c r="P379" s="5" t="str">
        <f>VLOOKUP(Tabla1[[#This Row],[Código del producto]],'ABC Stock'!$A:$E,5,0)</f>
        <v>B</v>
      </c>
      <c r="Q3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0" spans="1:17" s="1" customFormat="1" x14ac:dyDescent="0.2">
      <c r="A380" s="1">
        <v>1392</v>
      </c>
      <c r="B380" s="1" t="s">
        <v>96</v>
      </c>
      <c r="C380" s="1" t="s">
        <v>18</v>
      </c>
      <c r="D380" s="1" t="s">
        <v>3</v>
      </c>
      <c r="E380" s="11">
        <v>426</v>
      </c>
      <c r="F380" s="3">
        <v>57</v>
      </c>
      <c r="G380" s="11">
        <f>Tabla1[[#This Row],[Stock en unidades]]*Tabla1[[#This Row],[Costo unitario]]</f>
        <v>24282</v>
      </c>
      <c r="H380" s="1">
        <v>2024</v>
      </c>
      <c r="I380" s="1" t="s">
        <v>312</v>
      </c>
      <c r="J380" s="1">
        <v>308</v>
      </c>
      <c r="K380" s="3">
        <v>23349.48</v>
      </c>
      <c r="L380" s="12">
        <f>Tabla1[[#This Row],[Venta prom 12 meses en UN]]*Tabla1[[#This Row],[Costo unitario]]</f>
        <v>17556</v>
      </c>
      <c r="M380" s="30">
        <f>IFERROR(Tabla1[[#This Row],[Stock en unidades]]/Tabla1[[#This Row],[Venta prom 12 meses en UN]],0)</f>
        <v>1.3831168831168832</v>
      </c>
      <c r="N380" s="12">
        <f>IFERROR(12/Tabla1[[#This Row],[Meses de stock]],0)</f>
        <v>8.6760563380281681</v>
      </c>
      <c r="O380" s="5" t="str">
        <f>VLOOKUP(Tabla1[[#This Row],[Código del producto]],'ABC Ventas'!$A:$E,5,0)</f>
        <v>B</v>
      </c>
      <c r="P380" s="5" t="str">
        <f>VLOOKUP(Tabla1[[#This Row],[Código del producto]],'ABC Stock'!$A:$E,5,0)</f>
        <v>A</v>
      </c>
      <c r="Q3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1" spans="1:17" s="1" customFormat="1" x14ac:dyDescent="0.2">
      <c r="A381" s="1">
        <v>1404</v>
      </c>
      <c r="B381" s="1" t="s">
        <v>290</v>
      </c>
      <c r="C381" s="1" t="s">
        <v>6</v>
      </c>
      <c r="D381" s="1" t="s">
        <v>3</v>
      </c>
      <c r="E381" s="11">
        <v>126</v>
      </c>
      <c r="F381" s="3">
        <v>30</v>
      </c>
      <c r="G381" s="11">
        <f>Tabla1[[#This Row],[Stock en unidades]]*Tabla1[[#This Row],[Costo unitario]]</f>
        <v>3780</v>
      </c>
      <c r="H381" s="1">
        <v>2024</v>
      </c>
      <c r="I381" s="1" t="s">
        <v>312</v>
      </c>
      <c r="J381" s="1">
        <v>830</v>
      </c>
      <c r="K381" s="3">
        <v>47310</v>
      </c>
      <c r="L381" s="12">
        <f>Tabla1[[#This Row],[Venta prom 12 meses en UN]]*Tabla1[[#This Row],[Costo unitario]]</f>
        <v>24900</v>
      </c>
      <c r="M381" s="30">
        <f>IFERROR(Tabla1[[#This Row],[Stock en unidades]]/Tabla1[[#This Row],[Venta prom 12 meses en UN]],0)</f>
        <v>0.15180722891566265</v>
      </c>
      <c r="N381" s="12">
        <f>IFERROR(12/Tabla1[[#This Row],[Meses de stock]],0)</f>
        <v>79.047619047619051</v>
      </c>
      <c r="O381" s="5" t="str">
        <f>VLOOKUP(Tabla1[[#This Row],[Código del producto]],'ABC Ventas'!$A:$E,5,0)</f>
        <v>A</v>
      </c>
      <c r="P381" s="5" t="str">
        <f>VLOOKUP(Tabla1[[#This Row],[Código del producto]],'ABC Stock'!$A:$E,5,0)</f>
        <v>A</v>
      </c>
      <c r="Q3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2" spans="1:17" s="1" customFormat="1" x14ac:dyDescent="0.2">
      <c r="A382" s="1">
        <v>1416</v>
      </c>
      <c r="B382" s="1" t="s">
        <v>126</v>
      </c>
      <c r="C382" s="1" t="s">
        <v>6</v>
      </c>
      <c r="D382" s="1" t="s">
        <v>3</v>
      </c>
      <c r="E382" s="11">
        <v>481</v>
      </c>
      <c r="F382" s="3">
        <v>59</v>
      </c>
      <c r="G382" s="11">
        <f>Tabla1[[#This Row],[Stock en unidades]]*Tabla1[[#This Row],[Costo unitario]]</f>
        <v>28379</v>
      </c>
      <c r="H382" s="1">
        <v>2024</v>
      </c>
      <c r="I382" s="1" t="s">
        <v>312</v>
      </c>
      <c r="J382" s="1">
        <v>943</v>
      </c>
      <c r="K382" s="3">
        <v>104041.19</v>
      </c>
      <c r="L382" s="12">
        <f>Tabla1[[#This Row],[Venta prom 12 meses en UN]]*Tabla1[[#This Row],[Costo unitario]]</f>
        <v>55637</v>
      </c>
      <c r="M382" s="30">
        <f>IFERROR(Tabla1[[#This Row],[Stock en unidades]]/Tabla1[[#This Row],[Venta prom 12 meses en UN]],0)</f>
        <v>0.51007423117709438</v>
      </c>
      <c r="N382" s="12">
        <f>IFERROR(12/Tabla1[[#This Row],[Meses de stock]],0)</f>
        <v>23.525987525987524</v>
      </c>
      <c r="O382" s="5" t="str">
        <f>VLOOKUP(Tabla1[[#This Row],[Código del producto]],'ABC Ventas'!$A:$E,5,0)</f>
        <v>A</v>
      </c>
      <c r="P382" s="5" t="str">
        <f>VLOOKUP(Tabla1[[#This Row],[Código del producto]],'ABC Stock'!$A:$E,5,0)</f>
        <v>A</v>
      </c>
      <c r="Q3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3" spans="1:17" s="1" customFormat="1" x14ac:dyDescent="0.2">
      <c r="A383" s="1">
        <v>1419</v>
      </c>
      <c r="B383" s="1" t="s">
        <v>10</v>
      </c>
      <c r="C383" s="1" t="s">
        <v>6</v>
      </c>
      <c r="D383" s="1" t="s">
        <v>3</v>
      </c>
      <c r="E383" s="11">
        <v>684</v>
      </c>
      <c r="F383" s="3">
        <v>31</v>
      </c>
      <c r="G383" s="11">
        <f>Tabla1[[#This Row],[Stock en unidades]]*Tabla1[[#This Row],[Costo unitario]]</f>
        <v>21204</v>
      </c>
      <c r="H383" s="1">
        <v>2024</v>
      </c>
      <c r="I383" s="1" t="s">
        <v>312</v>
      </c>
      <c r="J383" s="1">
        <v>633</v>
      </c>
      <c r="K383" s="3">
        <v>26687.279999999999</v>
      </c>
      <c r="L383" s="12">
        <f>Tabla1[[#This Row],[Venta prom 12 meses en UN]]*Tabla1[[#This Row],[Costo unitario]]</f>
        <v>19623</v>
      </c>
      <c r="M383" s="30">
        <f>IFERROR(Tabla1[[#This Row],[Stock en unidades]]/Tabla1[[#This Row],[Venta prom 12 meses en UN]],0)</f>
        <v>1.080568720379147</v>
      </c>
      <c r="N383" s="12">
        <f>IFERROR(12/Tabla1[[#This Row],[Meses de stock]],0)</f>
        <v>11.105263157894736</v>
      </c>
      <c r="O383" s="5" t="str">
        <f>VLOOKUP(Tabla1[[#This Row],[Código del producto]],'ABC Ventas'!$A:$E,5,0)</f>
        <v>B</v>
      </c>
      <c r="P383" s="5" t="str">
        <f>VLOOKUP(Tabla1[[#This Row],[Código del producto]],'ABC Stock'!$A:$E,5,0)</f>
        <v>A</v>
      </c>
      <c r="Q3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4" spans="1:17" s="1" customFormat="1" x14ac:dyDescent="0.2">
      <c r="A384" s="1">
        <v>1433</v>
      </c>
      <c r="B384" s="1" t="s">
        <v>39</v>
      </c>
      <c r="C384" s="1" t="s">
        <v>6</v>
      </c>
      <c r="D384" s="1" t="s">
        <v>3</v>
      </c>
      <c r="E384" s="11">
        <v>220</v>
      </c>
      <c r="F384" s="3">
        <v>7.32</v>
      </c>
      <c r="G384" s="11">
        <f>Tabla1[[#This Row],[Stock en unidades]]*Tabla1[[#This Row],[Costo unitario]]</f>
        <v>1610.4</v>
      </c>
      <c r="H384" s="1">
        <v>2024</v>
      </c>
      <c r="I384" s="1" t="s">
        <v>312</v>
      </c>
      <c r="J384" s="1">
        <v>55</v>
      </c>
      <c r="K384" s="3">
        <v>628.05600000000004</v>
      </c>
      <c r="L384" s="12">
        <f>Tabla1[[#This Row],[Venta prom 12 meses en UN]]*Tabla1[[#This Row],[Costo unitario]]</f>
        <v>402.6</v>
      </c>
      <c r="M384" s="30">
        <f>IFERROR(Tabla1[[#This Row],[Stock en unidades]]/Tabla1[[#This Row],[Venta prom 12 meses en UN]],0)</f>
        <v>4</v>
      </c>
      <c r="N384" s="12">
        <f>IFERROR(12/Tabla1[[#This Row],[Meses de stock]],0)</f>
        <v>3</v>
      </c>
      <c r="O384" s="5" t="str">
        <f>VLOOKUP(Tabla1[[#This Row],[Código del producto]],'ABC Ventas'!$A:$E,5,0)</f>
        <v>C</v>
      </c>
      <c r="P384" s="5" t="str">
        <f>VLOOKUP(Tabla1[[#This Row],[Código del producto]],'ABC Stock'!$A:$E,5,0)</f>
        <v>B</v>
      </c>
      <c r="Q3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85" spans="1:17" s="1" customFormat="1" x14ac:dyDescent="0.2">
      <c r="A385" s="1">
        <v>1434</v>
      </c>
      <c r="B385" s="1" t="s">
        <v>542</v>
      </c>
      <c r="C385" s="1" t="s">
        <v>6</v>
      </c>
      <c r="D385" s="1" t="s">
        <v>3</v>
      </c>
      <c r="E385" s="11">
        <v>196</v>
      </c>
      <c r="F385" s="3">
        <v>2.8</v>
      </c>
      <c r="G385" s="11">
        <f>Tabla1[[#This Row],[Stock en unidades]]*Tabla1[[#This Row],[Costo unitario]]</f>
        <v>548.79999999999995</v>
      </c>
      <c r="H385" s="1">
        <v>2024</v>
      </c>
      <c r="I385" s="1" t="s">
        <v>312</v>
      </c>
      <c r="J385" s="1">
        <v>126</v>
      </c>
      <c r="K385" s="3">
        <v>543.3119999999999</v>
      </c>
      <c r="L385" s="12">
        <f>Tabla1[[#This Row],[Venta prom 12 meses en UN]]*Tabla1[[#This Row],[Costo unitario]]</f>
        <v>352.79999999999995</v>
      </c>
      <c r="M385" s="30">
        <f>IFERROR(Tabla1[[#This Row],[Stock en unidades]]/Tabla1[[#This Row],[Venta prom 12 meses en UN]],0)</f>
        <v>1.5555555555555556</v>
      </c>
      <c r="N385" s="12">
        <f>IFERROR(12/Tabla1[[#This Row],[Meses de stock]],0)</f>
        <v>7.7142857142857144</v>
      </c>
      <c r="O385" s="5" t="str">
        <f>VLOOKUP(Tabla1[[#This Row],[Código del producto]],'ABC Ventas'!$A:$E,5,0)</f>
        <v>C</v>
      </c>
      <c r="P385" s="5" t="str">
        <f>VLOOKUP(Tabla1[[#This Row],[Código del producto]],'ABC Stock'!$A:$E,5,0)</f>
        <v>C</v>
      </c>
      <c r="Q3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6" spans="1:17" s="1" customFormat="1" x14ac:dyDescent="0.2">
      <c r="A386" s="1">
        <v>1439</v>
      </c>
      <c r="B386" s="1" t="s">
        <v>543</v>
      </c>
      <c r="C386" s="1" t="s">
        <v>6</v>
      </c>
      <c r="D386" s="1" t="s">
        <v>3</v>
      </c>
      <c r="E386" s="11">
        <v>103</v>
      </c>
      <c r="F386" s="3">
        <v>3.02</v>
      </c>
      <c r="G386" s="11">
        <f>Tabla1[[#This Row],[Stock en unidades]]*Tabla1[[#This Row],[Costo unitario]]</f>
        <v>311.06</v>
      </c>
      <c r="H386" s="1">
        <v>2024</v>
      </c>
      <c r="I386" s="1" t="s">
        <v>312</v>
      </c>
      <c r="J386" s="1">
        <v>77</v>
      </c>
      <c r="K386" s="3">
        <v>290.67500000000001</v>
      </c>
      <c r="L386" s="12">
        <f>Tabla1[[#This Row],[Venta prom 12 meses en UN]]*Tabla1[[#This Row],[Costo unitario]]</f>
        <v>232.54</v>
      </c>
      <c r="M386" s="30">
        <f>IFERROR(Tabla1[[#This Row],[Stock en unidades]]/Tabla1[[#This Row],[Venta prom 12 meses en UN]],0)</f>
        <v>1.3376623376623376</v>
      </c>
      <c r="N386" s="12">
        <f>IFERROR(12/Tabla1[[#This Row],[Meses de stock]],0)</f>
        <v>8.9708737864077683</v>
      </c>
      <c r="O386" s="5" t="str">
        <f>VLOOKUP(Tabla1[[#This Row],[Código del producto]],'ABC Ventas'!$A:$E,5,0)</f>
        <v>C</v>
      </c>
      <c r="P386" s="5" t="str">
        <f>VLOOKUP(Tabla1[[#This Row],[Código del producto]],'ABC Stock'!$A:$E,5,0)</f>
        <v>B</v>
      </c>
      <c r="Q3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87" spans="1:17" s="1" customFormat="1" x14ac:dyDescent="0.2">
      <c r="A387" s="1">
        <v>1448</v>
      </c>
      <c r="B387" s="1" t="s">
        <v>545</v>
      </c>
      <c r="C387" s="1" t="s">
        <v>6</v>
      </c>
      <c r="D387" s="1" t="s">
        <v>3</v>
      </c>
      <c r="E387" s="11">
        <v>616</v>
      </c>
      <c r="F387" s="3">
        <v>6.32</v>
      </c>
      <c r="G387" s="11">
        <f>Tabla1[[#This Row],[Stock en unidades]]*Tabla1[[#This Row],[Costo unitario]]</f>
        <v>3893.1200000000003</v>
      </c>
      <c r="H387" s="1">
        <v>2024</v>
      </c>
      <c r="I387" s="1" t="s">
        <v>312</v>
      </c>
      <c r="J387" s="1">
        <v>88</v>
      </c>
      <c r="K387" s="3">
        <v>756.37760000000014</v>
      </c>
      <c r="L387" s="12">
        <f>Tabla1[[#This Row],[Venta prom 12 meses en UN]]*Tabla1[[#This Row],[Costo unitario]]</f>
        <v>556.16000000000008</v>
      </c>
      <c r="M387" s="30">
        <f>IFERROR(Tabla1[[#This Row],[Stock en unidades]]/Tabla1[[#This Row],[Venta prom 12 meses en UN]],0)</f>
        <v>7</v>
      </c>
      <c r="N387" s="12">
        <f>IFERROR(12/Tabla1[[#This Row],[Meses de stock]],0)</f>
        <v>1.7142857142857142</v>
      </c>
      <c r="O387" s="5" t="str">
        <f>VLOOKUP(Tabla1[[#This Row],[Código del producto]],'ABC Ventas'!$A:$E,5,0)</f>
        <v>C</v>
      </c>
      <c r="P387" s="5" t="str">
        <f>VLOOKUP(Tabla1[[#This Row],[Código del producto]],'ABC Stock'!$A:$E,5,0)</f>
        <v>C</v>
      </c>
      <c r="Q3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88" spans="1:17" s="1" customFormat="1" x14ac:dyDescent="0.2">
      <c r="A388" s="1">
        <v>1449</v>
      </c>
      <c r="B388" s="1" t="s">
        <v>151</v>
      </c>
      <c r="C388" s="1" t="s">
        <v>6</v>
      </c>
      <c r="D388" s="1" t="s">
        <v>3</v>
      </c>
      <c r="E388" s="11">
        <v>813</v>
      </c>
      <c r="F388" s="3">
        <v>2.36</v>
      </c>
      <c r="G388" s="11">
        <f>Tabla1[[#This Row],[Stock en unidades]]*Tabla1[[#This Row],[Costo unitario]]</f>
        <v>1918.6799999999998</v>
      </c>
      <c r="H388" s="1">
        <v>2024</v>
      </c>
      <c r="I388" s="1" t="s">
        <v>312</v>
      </c>
      <c r="J388" s="1">
        <v>113</v>
      </c>
      <c r="K388" s="3">
        <v>496.02480000000003</v>
      </c>
      <c r="L388" s="12">
        <f>Tabla1[[#This Row],[Venta prom 12 meses en UN]]*Tabla1[[#This Row],[Costo unitario]]</f>
        <v>266.68</v>
      </c>
      <c r="M388" s="30">
        <f>IFERROR(Tabla1[[#This Row],[Stock en unidades]]/Tabla1[[#This Row],[Venta prom 12 meses en UN]],0)</f>
        <v>7.1946902654867255</v>
      </c>
      <c r="N388" s="12">
        <f>IFERROR(12/Tabla1[[#This Row],[Meses de stock]],0)</f>
        <v>1.6678966789667897</v>
      </c>
      <c r="O388" s="5" t="str">
        <f>VLOOKUP(Tabla1[[#This Row],[Código del producto]],'ABC Ventas'!$A:$E,5,0)</f>
        <v>C</v>
      </c>
      <c r="P388" s="5" t="str">
        <f>VLOOKUP(Tabla1[[#This Row],[Código del producto]],'ABC Stock'!$A:$E,5,0)</f>
        <v>B</v>
      </c>
      <c r="Q3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89" spans="1:17" s="1" customFormat="1" x14ac:dyDescent="0.2">
      <c r="A389" s="1">
        <v>1450</v>
      </c>
      <c r="B389" s="1" t="s">
        <v>546</v>
      </c>
      <c r="C389" s="1" t="s">
        <v>6</v>
      </c>
      <c r="D389" s="1" t="s">
        <v>3</v>
      </c>
      <c r="E389" s="11">
        <v>135</v>
      </c>
      <c r="F389" s="3">
        <v>47</v>
      </c>
      <c r="G389" s="11">
        <f>Tabla1[[#This Row],[Stock en unidades]]*Tabla1[[#This Row],[Costo unitario]]</f>
        <v>6345</v>
      </c>
      <c r="H389" s="1">
        <v>2024</v>
      </c>
      <c r="I389" s="1" t="s">
        <v>312</v>
      </c>
      <c r="J389" s="1">
        <v>911</v>
      </c>
      <c r="K389" s="3">
        <v>62940.99</v>
      </c>
      <c r="L389" s="12">
        <f>Tabla1[[#This Row],[Venta prom 12 meses en UN]]*Tabla1[[#This Row],[Costo unitario]]</f>
        <v>42817</v>
      </c>
      <c r="M389" s="30">
        <f>IFERROR(Tabla1[[#This Row],[Stock en unidades]]/Tabla1[[#This Row],[Venta prom 12 meses en UN]],0)</f>
        <v>0.14818880351262348</v>
      </c>
      <c r="N389" s="12">
        <f>IFERROR(12/Tabla1[[#This Row],[Meses de stock]],0)</f>
        <v>80.977777777777789</v>
      </c>
      <c r="O389" s="5" t="str">
        <f>VLOOKUP(Tabla1[[#This Row],[Código del producto]],'ABC Ventas'!$A:$E,5,0)</f>
        <v>A</v>
      </c>
      <c r="P389" s="5" t="str">
        <f>VLOOKUP(Tabla1[[#This Row],[Código del producto]],'ABC Stock'!$A:$E,5,0)</f>
        <v>A</v>
      </c>
      <c r="Q3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0" spans="1:17" s="1" customFormat="1" x14ac:dyDescent="0.2">
      <c r="A390" s="1">
        <v>1452</v>
      </c>
      <c r="B390" s="1" t="s">
        <v>548</v>
      </c>
      <c r="C390" s="1" t="s">
        <v>6</v>
      </c>
      <c r="D390" s="1" t="s">
        <v>3</v>
      </c>
      <c r="E390" s="11">
        <v>12</v>
      </c>
      <c r="F390" s="3">
        <v>77</v>
      </c>
      <c r="G390" s="11">
        <f>Tabla1[[#This Row],[Stock en unidades]]*Tabla1[[#This Row],[Costo unitario]]</f>
        <v>924</v>
      </c>
      <c r="H390" s="1">
        <v>2024</v>
      </c>
      <c r="I390" s="1" t="s">
        <v>312</v>
      </c>
      <c r="J390" s="1">
        <v>509</v>
      </c>
      <c r="K390" s="3">
        <v>72115.12</v>
      </c>
      <c r="L390" s="12">
        <f>Tabla1[[#This Row],[Venta prom 12 meses en UN]]*Tabla1[[#This Row],[Costo unitario]]</f>
        <v>39193</v>
      </c>
      <c r="M390" s="30">
        <f>IFERROR(Tabla1[[#This Row],[Stock en unidades]]/Tabla1[[#This Row],[Venta prom 12 meses en UN]],0)</f>
        <v>2.3575638506876228E-2</v>
      </c>
      <c r="N390" s="12">
        <f>IFERROR(12/Tabla1[[#This Row],[Meses de stock]],0)</f>
        <v>509</v>
      </c>
      <c r="O390" s="5" t="str">
        <f>VLOOKUP(Tabla1[[#This Row],[Código del producto]],'ABC Ventas'!$A:$E,5,0)</f>
        <v>A</v>
      </c>
      <c r="P390" s="5" t="str">
        <f>VLOOKUP(Tabla1[[#This Row],[Código del producto]],'ABC Stock'!$A:$E,5,0)</f>
        <v>A</v>
      </c>
      <c r="Q3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1" spans="1:17" s="1" customFormat="1" x14ac:dyDescent="0.2">
      <c r="A391" s="1">
        <v>1458</v>
      </c>
      <c r="B391" s="1" t="s">
        <v>550</v>
      </c>
      <c r="C391" s="1" t="s">
        <v>6</v>
      </c>
      <c r="D391" s="1" t="s">
        <v>3</v>
      </c>
      <c r="E391" s="11">
        <v>1170</v>
      </c>
      <c r="F391" s="3">
        <v>2.89</v>
      </c>
      <c r="G391" s="11">
        <f>Tabla1[[#This Row],[Stock en unidades]]*Tabla1[[#This Row],[Costo unitario]]</f>
        <v>3381.3</v>
      </c>
      <c r="H391" s="1">
        <v>2024</v>
      </c>
      <c r="I391" s="1" t="s">
        <v>312</v>
      </c>
      <c r="J391" s="1">
        <v>97.5</v>
      </c>
      <c r="K391" s="3">
        <v>450.84000000000009</v>
      </c>
      <c r="L391" s="12">
        <f>Tabla1[[#This Row],[Venta prom 12 meses en UN]]*Tabla1[[#This Row],[Costo unitario]]</f>
        <v>281.77500000000003</v>
      </c>
      <c r="M391" s="30">
        <f>IFERROR(Tabla1[[#This Row],[Stock en unidades]]/Tabla1[[#This Row],[Venta prom 12 meses en UN]],0)</f>
        <v>12</v>
      </c>
      <c r="N391" s="12">
        <f>IFERROR(12/Tabla1[[#This Row],[Meses de stock]],0)</f>
        <v>1</v>
      </c>
      <c r="O391" s="5" t="str">
        <f>VLOOKUP(Tabla1[[#This Row],[Código del producto]],'ABC Ventas'!$A:$E,5,0)</f>
        <v>C</v>
      </c>
      <c r="P391" s="5" t="str">
        <f>VLOOKUP(Tabla1[[#This Row],[Código del producto]],'ABC Stock'!$A:$E,5,0)</f>
        <v>B</v>
      </c>
      <c r="Q3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92" spans="1:17" s="1" customFormat="1" x14ac:dyDescent="0.2">
      <c r="A392" s="1">
        <v>1471</v>
      </c>
      <c r="B392" s="1" t="s">
        <v>107</v>
      </c>
      <c r="C392" s="1" t="s">
        <v>6</v>
      </c>
      <c r="D392" s="1" t="s">
        <v>3</v>
      </c>
      <c r="E392" s="11">
        <v>1288</v>
      </c>
      <c r="F392" s="3">
        <v>3.72</v>
      </c>
      <c r="G392" s="11">
        <f>Tabla1[[#This Row],[Stock en unidades]]*Tabla1[[#This Row],[Costo unitario]]</f>
        <v>4791.3600000000006</v>
      </c>
      <c r="H392" s="1">
        <v>2024</v>
      </c>
      <c r="I392" s="1" t="s">
        <v>312</v>
      </c>
      <c r="J392" s="1">
        <v>92</v>
      </c>
      <c r="K392" s="3">
        <v>633.14400000000001</v>
      </c>
      <c r="L392" s="12">
        <f>Tabla1[[#This Row],[Venta prom 12 meses en UN]]*Tabla1[[#This Row],[Costo unitario]]</f>
        <v>342.24</v>
      </c>
      <c r="M392" s="30">
        <f>IFERROR(Tabla1[[#This Row],[Stock en unidades]]/Tabla1[[#This Row],[Venta prom 12 meses en UN]],0)</f>
        <v>14</v>
      </c>
      <c r="N392" s="12">
        <f>IFERROR(12/Tabla1[[#This Row],[Meses de stock]],0)</f>
        <v>0.8571428571428571</v>
      </c>
      <c r="O392" s="5" t="str">
        <f>VLOOKUP(Tabla1[[#This Row],[Código del producto]],'ABC Ventas'!$A:$E,5,0)</f>
        <v>C</v>
      </c>
      <c r="P392" s="5" t="str">
        <f>VLOOKUP(Tabla1[[#This Row],[Código del producto]],'ABC Stock'!$A:$E,5,0)</f>
        <v>B</v>
      </c>
      <c r="Q3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93" spans="1:17" s="1" customFormat="1" x14ac:dyDescent="0.2">
      <c r="A393" s="1">
        <v>1474</v>
      </c>
      <c r="B393" s="1" t="s">
        <v>78</v>
      </c>
      <c r="C393" s="1" t="s">
        <v>6</v>
      </c>
      <c r="D393" s="1" t="s">
        <v>3</v>
      </c>
      <c r="E393" s="11">
        <v>0</v>
      </c>
      <c r="F393" s="3">
        <v>3.87</v>
      </c>
      <c r="G393" s="11">
        <f>Tabla1[[#This Row],[Stock en unidades]]*Tabla1[[#This Row],[Costo unitario]]</f>
        <v>0</v>
      </c>
      <c r="H393" s="1">
        <v>2024</v>
      </c>
      <c r="I393" s="1" t="s">
        <v>312</v>
      </c>
      <c r="J393" s="1">
        <v>57.4</v>
      </c>
      <c r="K393" s="3">
        <v>422.06220000000002</v>
      </c>
      <c r="L393" s="12">
        <f>Tabla1[[#This Row],[Venta prom 12 meses en UN]]*Tabla1[[#This Row],[Costo unitario]]</f>
        <v>222.13800000000001</v>
      </c>
      <c r="M393" s="30">
        <f>IFERROR(Tabla1[[#This Row],[Stock en unidades]]/Tabla1[[#This Row],[Venta prom 12 meses en UN]],0)</f>
        <v>0</v>
      </c>
      <c r="N393" s="12">
        <f>IFERROR(12/Tabla1[[#This Row],[Meses de stock]],0)</f>
        <v>0</v>
      </c>
      <c r="O393" s="5" t="str">
        <f>VLOOKUP(Tabla1[[#This Row],[Código del producto]],'ABC Ventas'!$A:$E,5,0)</f>
        <v>C</v>
      </c>
      <c r="P393" s="5" t="str">
        <f>VLOOKUP(Tabla1[[#This Row],[Código del producto]],'ABC Stock'!$A:$E,5,0)</f>
        <v>C</v>
      </c>
      <c r="Q3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4" spans="1:17" s="1" customFormat="1" x14ac:dyDescent="0.2">
      <c r="A394" s="1">
        <v>1481</v>
      </c>
      <c r="B394" s="1" t="s">
        <v>560</v>
      </c>
      <c r="C394" s="1" t="s">
        <v>6</v>
      </c>
      <c r="D394" s="1" t="s">
        <v>3</v>
      </c>
      <c r="E394" s="11">
        <v>674</v>
      </c>
      <c r="F394" s="3">
        <v>6.95</v>
      </c>
      <c r="G394" s="11">
        <f>Tabla1[[#This Row],[Stock en unidades]]*Tabla1[[#This Row],[Costo unitario]]</f>
        <v>4684.3</v>
      </c>
      <c r="H394" s="1">
        <v>2024</v>
      </c>
      <c r="I394" s="1" t="s">
        <v>312</v>
      </c>
      <c r="J394" s="1">
        <v>74.8</v>
      </c>
      <c r="K394" s="3">
        <v>639.42779999999993</v>
      </c>
      <c r="L394" s="12">
        <f>Tabla1[[#This Row],[Venta prom 12 meses en UN]]*Tabla1[[#This Row],[Costo unitario]]</f>
        <v>519.86</v>
      </c>
      <c r="M394" s="30">
        <f>IFERROR(Tabla1[[#This Row],[Stock en unidades]]/Tabla1[[#This Row],[Venta prom 12 meses en UN]],0)</f>
        <v>9.0106951871657763</v>
      </c>
      <c r="N394" s="12">
        <f>IFERROR(12/Tabla1[[#This Row],[Meses de stock]],0)</f>
        <v>1.3317507418397625</v>
      </c>
      <c r="O394" s="5" t="str">
        <f>VLOOKUP(Tabla1[[#This Row],[Código del producto]],'ABC Ventas'!$A:$E,5,0)</f>
        <v>C</v>
      </c>
      <c r="P394" s="5" t="str">
        <f>VLOOKUP(Tabla1[[#This Row],[Código del producto]],'ABC Stock'!$A:$E,5,0)</f>
        <v>B</v>
      </c>
      <c r="Q3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95" spans="1:17" s="1" customFormat="1" x14ac:dyDescent="0.2">
      <c r="A395" s="1">
        <v>1485</v>
      </c>
      <c r="B395" s="1" t="s">
        <v>564</v>
      </c>
      <c r="C395" s="1" t="s">
        <v>6</v>
      </c>
      <c r="D395" s="1" t="s">
        <v>3</v>
      </c>
      <c r="E395" s="11">
        <v>880</v>
      </c>
      <c r="F395" s="3">
        <v>2.85</v>
      </c>
      <c r="G395" s="11">
        <f>Tabla1[[#This Row],[Stock en unidades]]*Tabla1[[#This Row],[Costo unitario]]</f>
        <v>2508</v>
      </c>
      <c r="H395" s="1">
        <v>2024</v>
      </c>
      <c r="I395" s="1" t="s">
        <v>312</v>
      </c>
      <c r="J395" s="1">
        <v>73.3</v>
      </c>
      <c r="K395" s="3">
        <v>376.029</v>
      </c>
      <c r="L395" s="12">
        <f>Tabla1[[#This Row],[Venta prom 12 meses en UN]]*Tabla1[[#This Row],[Costo unitario]]</f>
        <v>208.905</v>
      </c>
      <c r="M395" s="30">
        <f>IFERROR(Tabla1[[#This Row],[Stock en unidades]]/Tabla1[[#This Row],[Venta prom 12 meses en UN]],0)</f>
        <v>12.005457025920874</v>
      </c>
      <c r="N395" s="12">
        <f>IFERROR(12/Tabla1[[#This Row],[Meses de stock]],0)</f>
        <v>0.99954545454545451</v>
      </c>
      <c r="O395" s="5" t="str">
        <f>VLOOKUP(Tabla1[[#This Row],[Código del producto]],'ABC Ventas'!$A:$E,5,0)</f>
        <v>C</v>
      </c>
      <c r="P395" s="5" t="str">
        <f>VLOOKUP(Tabla1[[#This Row],[Código del producto]],'ABC Stock'!$A:$E,5,0)</f>
        <v>C</v>
      </c>
      <c r="Q39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96" spans="1:17" s="1" customFormat="1" x14ac:dyDescent="0.2">
      <c r="A396" s="1">
        <v>1486</v>
      </c>
      <c r="B396" s="1" t="s">
        <v>565</v>
      </c>
      <c r="C396" s="1" t="s">
        <v>6</v>
      </c>
      <c r="D396" s="1" t="s">
        <v>3</v>
      </c>
      <c r="E396" s="11">
        <v>33</v>
      </c>
      <c r="F396" s="3">
        <v>4.3</v>
      </c>
      <c r="G396" s="11">
        <f>Tabla1[[#This Row],[Stock en unidades]]*Tabla1[[#This Row],[Costo unitario]]</f>
        <v>141.9</v>
      </c>
      <c r="H396" s="1">
        <v>2024</v>
      </c>
      <c r="I396" s="1" t="s">
        <v>312</v>
      </c>
      <c r="J396" s="1">
        <v>136</v>
      </c>
      <c r="K396" s="3">
        <v>707.60799999999983</v>
      </c>
      <c r="L396" s="12">
        <f>Tabla1[[#This Row],[Venta prom 12 meses en UN]]*Tabla1[[#This Row],[Costo unitario]]</f>
        <v>584.79999999999995</v>
      </c>
      <c r="M396" s="30">
        <f>IFERROR(Tabla1[[#This Row],[Stock en unidades]]/Tabla1[[#This Row],[Venta prom 12 meses en UN]],0)</f>
        <v>0.24264705882352941</v>
      </c>
      <c r="N396" s="12">
        <f>IFERROR(12/Tabla1[[#This Row],[Meses de stock]],0)</f>
        <v>49.454545454545453</v>
      </c>
      <c r="O396" s="5" t="str">
        <f>VLOOKUP(Tabla1[[#This Row],[Código del producto]],'ABC Ventas'!$A:$E,5,0)</f>
        <v>C</v>
      </c>
      <c r="P396" s="5" t="str">
        <f>VLOOKUP(Tabla1[[#This Row],[Código del producto]],'ABC Stock'!$A:$E,5,0)</f>
        <v>C</v>
      </c>
      <c r="Q3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7" spans="1:17" s="1" customFormat="1" x14ac:dyDescent="0.2">
      <c r="A397" s="1">
        <v>1488</v>
      </c>
      <c r="B397" s="1" t="s">
        <v>566</v>
      </c>
      <c r="C397" s="1" t="s">
        <v>6</v>
      </c>
      <c r="D397" s="1" t="s">
        <v>3</v>
      </c>
      <c r="E397" s="11">
        <v>337</v>
      </c>
      <c r="F397" s="3">
        <v>52</v>
      </c>
      <c r="G397" s="11">
        <f>Tabla1[[#This Row],[Stock en unidades]]*Tabla1[[#This Row],[Costo unitario]]</f>
        <v>17524</v>
      </c>
      <c r="H397" s="1">
        <v>2024</v>
      </c>
      <c r="I397" s="1" t="s">
        <v>312</v>
      </c>
      <c r="J397" s="1">
        <v>955</v>
      </c>
      <c r="K397" s="3">
        <v>75979.8</v>
      </c>
      <c r="L397" s="12">
        <f>Tabla1[[#This Row],[Venta prom 12 meses en UN]]*Tabla1[[#This Row],[Costo unitario]]</f>
        <v>49660</v>
      </c>
      <c r="M397" s="30">
        <f>IFERROR(Tabla1[[#This Row],[Stock en unidades]]/Tabla1[[#This Row],[Venta prom 12 meses en UN]],0)</f>
        <v>0.35287958115183243</v>
      </c>
      <c r="N397" s="12">
        <f>IFERROR(12/Tabla1[[#This Row],[Meses de stock]],0)</f>
        <v>34.005934718100896</v>
      </c>
      <c r="O397" s="5" t="str">
        <f>VLOOKUP(Tabla1[[#This Row],[Código del producto]],'ABC Ventas'!$A:$E,5,0)</f>
        <v>A</v>
      </c>
      <c r="P397" s="5" t="str">
        <f>VLOOKUP(Tabla1[[#This Row],[Código del producto]],'ABC Stock'!$A:$E,5,0)</f>
        <v>A</v>
      </c>
      <c r="Q3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8" spans="1:17" s="1" customFormat="1" x14ac:dyDescent="0.2">
      <c r="A398" s="1">
        <v>1490</v>
      </c>
      <c r="B398" s="1" t="s">
        <v>567</v>
      </c>
      <c r="C398" s="1" t="s">
        <v>6</v>
      </c>
      <c r="D398" s="1" t="s">
        <v>3</v>
      </c>
      <c r="E398" s="11">
        <v>92</v>
      </c>
      <c r="F398" s="3">
        <v>5.7</v>
      </c>
      <c r="G398" s="11">
        <f>Tabla1[[#This Row],[Stock en unidades]]*Tabla1[[#This Row],[Costo unitario]]</f>
        <v>524.4</v>
      </c>
      <c r="H398" s="1">
        <v>2024</v>
      </c>
      <c r="I398" s="1" t="s">
        <v>312</v>
      </c>
      <c r="J398" s="1">
        <v>66</v>
      </c>
      <c r="K398" s="3">
        <v>553.01400000000001</v>
      </c>
      <c r="L398" s="12">
        <f>Tabla1[[#This Row],[Venta prom 12 meses en UN]]*Tabla1[[#This Row],[Costo unitario]]</f>
        <v>376.2</v>
      </c>
      <c r="M398" s="30">
        <f>IFERROR(Tabla1[[#This Row],[Stock en unidades]]/Tabla1[[#This Row],[Venta prom 12 meses en UN]],0)</f>
        <v>1.393939393939394</v>
      </c>
      <c r="N398" s="12">
        <f>IFERROR(12/Tabla1[[#This Row],[Meses de stock]],0)</f>
        <v>8.6086956521739122</v>
      </c>
      <c r="O398" s="5" t="str">
        <f>VLOOKUP(Tabla1[[#This Row],[Código del producto]],'ABC Ventas'!$A:$E,5,0)</f>
        <v>C</v>
      </c>
      <c r="P398" s="5" t="str">
        <f>VLOOKUP(Tabla1[[#This Row],[Código del producto]],'ABC Stock'!$A:$E,5,0)</f>
        <v>C</v>
      </c>
      <c r="Q3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99" spans="1:17" s="1" customFormat="1" x14ac:dyDescent="0.2">
      <c r="A399" s="1">
        <v>1493</v>
      </c>
      <c r="B399" s="1" t="s">
        <v>73</v>
      </c>
      <c r="C399" s="1" t="s">
        <v>6</v>
      </c>
      <c r="D399" s="1" t="s">
        <v>3</v>
      </c>
      <c r="E399" s="11">
        <v>341</v>
      </c>
      <c r="F399" s="3">
        <v>6.61</v>
      </c>
      <c r="G399" s="11">
        <f>Tabla1[[#This Row],[Stock en unidades]]*Tabla1[[#This Row],[Costo unitario]]</f>
        <v>2254.0100000000002</v>
      </c>
      <c r="H399" s="1">
        <v>2024</v>
      </c>
      <c r="I399" s="1" t="s">
        <v>312</v>
      </c>
      <c r="J399" s="1">
        <v>28.4</v>
      </c>
      <c r="K399" s="3">
        <v>351.04388</v>
      </c>
      <c r="L399" s="12">
        <f>Tabla1[[#This Row],[Venta prom 12 meses en UN]]*Tabla1[[#This Row],[Costo unitario]]</f>
        <v>187.72399999999999</v>
      </c>
      <c r="M399" s="30">
        <f>IFERROR(Tabla1[[#This Row],[Stock en unidades]]/Tabla1[[#This Row],[Venta prom 12 meses en UN]],0)</f>
        <v>12.007042253521128</v>
      </c>
      <c r="N399" s="12">
        <f>IFERROR(12/Tabla1[[#This Row],[Meses de stock]],0)</f>
        <v>0.99941348973607025</v>
      </c>
      <c r="O399" s="5" t="str">
        <f>VLOOKUP(Tabla1[[#This Row],[Código del producto]],'ABC Ventas'!$A:$E,5,0)</f>
        <v>C</v>
      </c>
      <c r="P399" s="5" t="str">
        <f>VLOOKUP(Tabla1[[#This Row],[Código del producto]],'ABC Stock'!$A:$E,5,0)</f>
        <v>B</v>
      </c>
      <c r="Q3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00" spans="1:17" s="1" customFormat="1" x14ac:dyDescent="0.2">
      <c r="A400" s="1">
        <v>1495</v>
      </c>
      <c r="B400" s="1" t="s">
        <v>164</v>
      </c>
      <c r="C400" s="1" t="s">
        <v>6</v>
      </c>
      <c r="D400" s="1" t="s">
        <v>3</v>
      </c>
      <c r="E400" s="11">
        <v>642</v>
      </c>
      <c r="F400" s="3">
        <v>4.3</v>
      </c>
      <c r="G400" s="11">
        <f>Tabla1[[#This Row],[Stock en unidades]]*Tabla1[[#This Row],[Costo unitario]]</f>
        <v>2760.6</v>
      </c>
      <c r="H400" s="1">
        <v>2024</v>
      </c>
      <c r="I400" s="1" t="s">
        <v>312</v>
      </c>
      <c r="J400" s="1">
        <v>58.3</v>
      </c>
      <c r="K400" s="3">
        <v>373.52809999999999</v>
      </c>
      <c r="L400" s="12">
        <f>Tabla1[[#This Row],[Venta prom 12 meses en UN]]*Tabla1[[#This Row],[Costo unitario]]</f>
        <v>250.68999999999997</v>
      </c>
      <c r="M400" s="30">
        <f>IFERROR(Tabla1[[#This Row],[Stock en unidades]]/Tabla1[[#This Row],[Venta prom 12 meses en UN]],0)</f>
        <v>11.012006861063465</v>
      </c>
      <c r="N400" s="12">
        <f>IFERROR(12/Tabla1[[#This Row],[Meses de stock]],0)</f>
        <v>1.0897196261682243</v>
      </c>
      <c r="O400" s="5" t="str">
        <f>VLOOKUP(Tabla1[[#This Row],[Código del producto]],'ABC Ventas'!$A:$E,5,0)</f>
        <v>C</v>
      </c>
      <c r="P400" s="5" t="str">
        <f>VLOOKUP(Tabla1[[#This Row],[Código del producto]],'ABC Stock'!$A:$E,5,0)</f>
        <v>B</v>
      </c>
      <c r="Q40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01" spans="1:17" s="1" customFormat="1" x14ac:dyDescent="0.2">
      <c r="A401" s="1">
        <v>1498</v>
      </c>
      <c r="B401" s="1" t="s">
        <v>45</v>
      </c>
      <c r="C401" s="1" t="s">
        <v>6</v>
      </c>
      <c r="D401" s="1" t="s">
        <v>3</v>
      </c>
      <c r="E401" s="11">
        <v>65</v>
      </c>
      <c r="F401" s="3">
        <v>7.63</v>
      </c>
      <c r="G401" s="11">
        <f>Tabla1[[#This Row],[Stock en unidades]]*Tabla1[[#This Row],[Costo unitario]]</f>
        <v>495.95</v>
      </c>
      <c r="H401" s="1">
        <v>2024</v>
      </c>
      <c r="I401" s="1" t="s">
        <v>312</v>
      </c>
      <c r="J401" s="1">
        <v>69</v>
      </c>
      <c r="K401" s="3">
        <v>858.14610000000005</v>
      </c>
      <c r="L401" s="12">
        <f>Tabla1[[#This Row],[Venta prom 12 meses en UN]]*Tabla1[[#This Row],[Costo unitario]]</f>
        <v>526.47</v>
      </c>
      <c r="M401" s="30">
        <f>IFERROR(Tabla1[[#This Row],[Stock en unidades]]/Tabla1[[#This Row],[Venta prom 12 meses en UN]],0)</f>
        <v>0.94202898550724634</v>
      </c>
      <c r="N401" s="12">
        <f>IFERROR(12/Tabla1[[#This Row],[Meses de stock]],0)</f>
        <v>12.738461538461539</v>
      </c>
      <c r="O401" s="5" t="str">
        <f>VLOOKUP(Tabla1[[#This Row],[Código del producto]],'ABC Ventas'!$A:$E,5,0)</f>
        <v>C</v>
      </c>
      <c r="P401" s="5" t="str">
        <f>VLOOKUP(Tabla1[[#This Row],[Código del producto]],'ABC Stock'!$A:$E,5,0)</f>
        <v>C</v>
      </c>
      <c r="Q4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2" spans="1:17" s="1" customFormat="1" x14ac:dyDescent="0.2">
      <c r="A402" s="1">
        <v>1500</v>
      </c>
      <c r="B402" s="1" t="s">
        <v>5</v>
      </c>
      <c r="C402" s="1" t="s">
        <v>6</v>
      </c>
      <c r="D402" s="1" t="s">
        <v>3</v>
      </c>
      <c r="E402" s="11">
        <v>0</v>
      </c>
      <c r="F402" s="3">
        <v>49</v>
      </c>
      <c r="G402" s="11">
        <f>Tabla1[[#This Row],[Stock en unidades]]*Tabla1[[#This Row],[Costo unitario]]</f>
        <v>0</v>
      </c>
      <c r="H402" s="1">
        <v>2024</v>
      </c>
      <c r="I402" s="1" t="s">
        <v>312</v>
      </c>
      <c r="J402" s="1">
        <v>454</v>
      </c>
      <c r="K402" s="3">
        <v>40710.18</v>
      </c>
      <c r="L402" s="12">
        <f>Tabla1[[#This Row],[Venta prom 12 meses en UN]]*Tabla1[[#This Row],[Costo unitario]]</f>
        <v>22246</v>
      </c>
      <c r="M402" s="30">
        <f>IFERROR(Tabla1[[#This Row],[Stock en unidades]]/Tabla1[[#This Row],[Venta prom 12 meses en UN]],0)</f>
        <v>0</v>
      </c>
      <c r="N402" s="12">
        <f>IFERROR(12/Tabla1[[#This Row],[Meses de stock]],0)</f>
        <v>0</v>
      </c>
      <c r="O402" s="5" t="str">
        <f>VLOOKUP(Tabla1[[#This Row],[Código del producto]],'ABC Ventas'!$A:$E,5,0)</f>
        <v>B</v>
      </c>
      <c r="P402" s="5" t="str">
        <f>VLOOKUP(Tabla1[[#This Row],[Código del producto]],'ABC Stock'!$A:$E,5,0)</f>
        <v>A</v>
      </c>
      <c r="Q4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3" spans="1:17" s="1" customFormat="1" x14ac:dyDescent="0.2">
      <c r="A403" s="1">
        <v>1511</v>
      </c>
      <c r="B403" s="1" t="s">
        <v>577</v>
      </c>
      <c r="C403" s="1" t="s">
        <v>6</v>
      </c>
      <c r="D403" s="1" t="s">
        <v>3</v>
      </c>
      <c r="E403" s="11">
        <v>612</v>
      </c>
      <c r="F403" s="3">
        <v>3.08</v>
      </c>
      <c r="G403" s="11">
        <f>Tabla1[[#This Row],[Stock en unidades]]*Tabla1[[#This Row],[Costo unitario]]</f>
        <v>1884.96</v>
      </c>
      <c r="H403" s="1">
        <v>2024</v>
      </c>
      <c r="I403" s="1" t="s">
        <v>312</v>
      </c>
      <c r="J403" s="1">
        <v>87.4</v>
      </c>
      <c r="K403" s="3">
        <v>454.93448000000006</v>
      </c>
      <c r="L403" s="12">
        <f>Tabla1[[#This Row],[Venta prom 12 meses en UN]]*Tabla1[[#This Row],[Costo unitario]]</f>
        <v>269.19200000000001</v>
      </c>
      <c r="M403" s="30">
        <f>IFERROR(Tabla1[[#This Row],[Stock en unidades]]/Tabla1[[#This Row],[Venta prom 12 meses en UN]],0)</f>
        <v>7.00228832951945</v>
      </c>
      <c r="N403" s="12">
        <f>IFERROR(12/Tabla1[[#This Row],[Meses de stock]],0)</f>
        <v>1.7137254901960786</v>
      </c>
      <c r="O403" s="5" t="str">
        <f>VLOOKUP(Tabla1[[#This Row],[Código del producto]],'ABC Ventas'!$A:$E,5,0)</f>
        <v>C</v>
      </c>
      <c r="P403" s="5" t="str">
        <f>VLOOKUP(Tabla1[[#This Row],[Código del producto]],'ABC Stock'!$A:$E,5,0)</f>
        <v>B</v>
      </c>
      <c r="Q40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04" spans="1:17" s="1" customFormat="1" x14ac:dyDescent="0.2">
      <c r="A404" s="1">
        <v>1512</v>
      </c>
      <c r="B404" s="1" t="s">
        <v>209</v>
      </c>
      <c r="C404" s="1" t="s">
        <v>6</v>
      </c>
      <c r="D404" s="1" t="s">
        <v>3</v>
      </c>
      <c r="E404" s="11">
        <v>39</v>
      </c>
      <c r="F404" s="3">
        <v>3.8</v>
      </c>
      <c r="G404" s="11">
        <f>Tabla1[[#This Row],[Stock en unidades]]*Tabla1[[#This Row],[Costo unitario]]</f>
        <v>148.19999999999999</v>
      </c>
      <c r="H404" s="1">
        <v>2024</v>
      </c>
      <c r="I404" s="1" t="s">
        <v>312</v>
      </c>
      <c r="J404" s="1">
        <v>136</v>
      </c>
      <c r="K404" s="3">
        <v>764.86399999999992</v>
      </c>
      <c r="L404" s="12">
        <f>Tabla1[[#This Row],[Venta prom 12 meses en UN]]*Tabla1[[#This Row],[Costo unitario]]</f>
        <v>516.79999999999995</v>
      </c>
      <c r="M404" s="30">
        <f>IFERROR(Tabla1[[#This Row],[Stock en unidades]]/Tabla1[[#This Row],[Venta prom 12 meses en UN]],0)</f>
        <v>0.28676470588235292</v>
      </c>
      <c r="N404" s="12">
        <f>IFERROR(12/Tabla1[[#This Row],[Meses de stock]],0)</f>
        <v>41.846153846153847</v>
      </c>
      <c r="O404" s="5" t="str">
        <f>VLOOKUP(Tabla1[[#This Row],[Código del producto]],'ABC Ventas'!$A:$E,5,0)</f>
        <v>C</v>
      </c>
      <c r="P404" s="5" t="str">
        <f>VLOOKUP(Tabla1[[#This Row],[Código del producto]],'ABC Stock'!$A:$E,5,0)</f>
        <v>C</v>
      </c>
      <c r="Q4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5" spans="1:17" s="1" customFormat="1" x14ac:dyDescent="0.2">
      <c r="A405" s="1">
        <v>1528</v>
      </c>
      <c r="B405" s="1" t="s">
        <v>587</v>
      </c>
      <c r="C405" s="1" t="s">
        <v>6</v>
      </c>
      <c r="D405" s="1" t="s">
        <v>3</v>
      </c>
      <c r="E405" s="11">
        <v>3</v>
      </c>
      <c r="F405" s="3">
        <v>3.61</v>
      </c>
      <c r="G405" s="11">
        <f>Tabla1[[#This Row],[Stock en unidades]]*Tabla1[[#This Row],[Costo unitario]]</f>
        <v>10.83</v>
      </c>
      <c r="H405" s="1">
        <v>2024</v>
      </c>
      <c r="I405" s="1" t="s">
        <v>312</v>
      </c>
      <c r="J405" s="1">
        <v>110</v>
      </c>
      <c r="K405" s="3">
        <v>555.93999999999994</v>
      </c>
      <c r="L405" s="12">
        <f>Tabla1[[#This Row],[Venta prom 12 meses en UN]]*Tabla1[[#This Row],[Costo unitario]]</f>
        <v>397.09999999999997</v>
      </c>
      <c r="M405" s="30">
        <f>IFERROR(Tabla1[[#This Row],[Stock en unidades]]/Tabla1[[#This Row],[Venta prom 12 meses en UN]],0)</f>
        <v>2.7272727272727271E-2</v>
      </c>
      <c r="N405" s="12">
        <f>IFERROR(12/Tabla1[[#This Row],[Meses de stock]],0)</f>
        <v>440</v>
      </c>
      <c r="O405" s="5" t="str">
        <f>VLOOKUP(Tabla1[[#This Row],[Código del producto]],'ABC Ventas'!$A:$E,5,0)</f>
        <v>C</v>
      </c>
      <c r="P405" s="5" t="str">
        <f>VLOOKUP(Tabla1[[#This Row],[Código del producto]],'ABC Stock'!$A:$E,5,0)</f>
        <v>C</v>
      </c>
      <c r="Q4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6" spans="1:17" s="1" customFormat="1" x14ac:dyDescent="0.2">
      <c r="A406" s="1">
        <v>1528</v>
      </c>
      <c r="B406" s="1" t="s">
        <v>587</v>
      </c>
      <c r="C406" s="1" t="s">
        <v>6</v>
      </c>
      <c r="D406" s="1" t="s">
        <v>3</v>
      </c>
      <c r="E406" s="11">
        <v>553</v>
      </c>
      <c r="F406" s="3">
        <v>1.99</v>
      </c>
      <c r="G406" s="11">
        <f>Tabla1[[#This Row],[Stock en unidades]]*Tabla1[[#This Row],[Costo unitario]]</f>
        <v>1100.47</v>
      </c>
      <c r="H406" s="1">
        <v>2024</v>
      </c>
      <c r="I406" s="1" t="s">
        <v>312</v>
      </c>
      <c r="J406" s="1">
        <v>79</v>
      </c>
      <c r="K406" s="3">
        <v>213.80560000000003</v>
      </c>
      <c r="L406" s="12">
        <f>Tabla1[[#This Row],[Venta prom 12 meses en UN]]*Tabla1[[#This Row],[Costo unitario]]</f>
        <v>157.21</v>
      </c>
      <c r="M406" s="30">
        <f>IFERROR(Tabla1[[#This Row],[Stock en unidades]]/Tabla1[[#This Row],[Venta prom 12 meses en UN]],0)</f>
        <v>7</v>
      </c>
      <c r="N406" s="12">
        <f>IFERROR(12/Tabla1[[#This Row],[Meses de stock]],0)</f>
        <v>1.7142857142857142</v>
      </c>
      <c r="O406" s="5" t="str">
        <f>VLOOKUP(Tabla1[[#This Row],[Código del producto]],'ABC Ventas'!$A:$E,5,0)</f>
        <v>C</v>
      </c>
      <c r="P406" s="5" t="str">
        <f>VLOOKUP(Tabla1[[#This Row],[Código del producto]],'ABC Stock'!$A:$E,5,0)</f>
        <v>C</v>
      </c>
      <c r="Q4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07" spans="1:17" s="1" customFormat="1" x14ac:dyDescent="0.2">
      <c r="A407" s="1">
        <v>1541</v>
      </c>
      <c r="B407" s="1" t="s">
        <v>54</v>
      </c>
      <c r="C407" s="1" t="s">
        <v>4</v>
      </c>
      <c r="D407" s="1" t="s">
        <v>3</v>
      </c>
      <c r="E407" s="11">
        <v>753</v>
      </c>
      <c r="F407" s="3">
        <v>55</v>
      </c>
      <c r="G407" s="11">
        <f>Tabla1[[#This Row],[Stock en unidades]]*Tabla1[[#This Row],[Costo unitario]]</f>
        <v>41415</v>
      </c>
      <c r="H407" s="1">
        <v>2024</v>
      </c>
      <c r="I407" s="1" t="s">
        <v>312</v>
      </c>
      <c r="J407" s="1">
        <v>770</v>
      </c>
      <c r="K407" s="3">
        <v>50820</v>
      </c>
      <c r="L407" s="12">
        <f>Tabla1[[#This Row],[Venta prom 12 meses en UN]]*Tabla1[[#This Row],[Costo unitario]]</f>
        <v>42350</v>
      </c>
      <c r="M407" s="30">
        <f>IFERROR(Tabla1[[#This Row],[Stock en unidades]]/Tabla1[[#This Row],[Venta prom 12 meses en UN]],0)</f>
        <v>0.97792207792207797</v>
      </c>
      <c r="N407" s="12">
        <f>IFERROR(12/Tabla1[[#This Row],[Meses de stock]],0)</f>
        <v>12.270916334661354</v>
      </c>
      <c r="O407" s="5" t="str">
        <f>VLOOKUP(Tabla1[[#This Row],[Código del producto]],'ABC Ventas'!$A:$E,5,0)</f>
        <v>A</v>
      </c>
      <c r="P407" s="5" t="str">
        <f>VLOOKUP(Tabla1[[#This Row],[Código del producto]],'ABC Stock'!$A:$E,5,0)</f>
        <v>A</v>
      </c>
      <c r="Q4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8" spans="1:17" s="1" customFormat="1" x14ac:dyDescent="0.2">
      <c r="A408" s="1">
        <v>1542</v>
      </c>
      <c r="B408" s="1" t="s">
        <v>594</v>
      </c>
      <c r="C408" s="1" t="s">
        <v>4</v>
      </c>
      <c r="D408" s="1" t="s">
        <v>3</v>
      </c>
      <c r="E408" s="11">
        <v>0</v>
      </c>
      <c r="F408" s="3">
        <v>32</v>
      </c>
      <c r="G408" s="11">
        <f>Tabla1[[#This Row],[Stock en unidades]]*Tabla1[[#This Row],[Costo unitario]]</f>
        <v>0</v>
      </c>
      <c r="H408" s="1">
        <v>2024</v>
      </c>
      <c r="I408" s="1" t="s">
        <v>312</v>
      </c>
      <c r="J408" s="1">
        <v>320</v>
      </c>
      <c r="K408" s="3">
        <v>14643.2</v>
      </c>
      <c r="L408" s="12">
        <f>Tabla1[[#This Row],[Venta prom 12 meses en UN]]*Tabla1[[#This Row],[Costo unitario]]</f>
        <v>10240</v>
      </c>
      <c r="M408" s="30">
        <f>IFERROR(Tabla1[[#This Row],[Stock en unidades]]/Tabla1[[#This Row],[Venta prom 12 meses en UN]],0)</f>
        <v>0</v>
      </c>
      <c r="N408" s="12">
        <f>IFERROR(12/Tabla1[[#This Row],[Meses de stock]],0)</f>
        <v>0</v>
      </c>
      <c r="O408" s="5" t="str">
        <f>VLOOKUP(Tabla1[[#This Row],[Código del producto]],'ABC Ventas'!$A:$E,5,0)</f>
        <v>A</v>
      </c>
      <c r="P408" s="5" t="str">
        <f>VLOOKUP(Tabla1[[#This Row],[Código del producto]],'ABC Stock'!$A:$E,5,0)</f>
        <v>A</v>
      </c>
      <c r="Q4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09" spans="1:17" s="1" customFormat="1" x14ac:dyDescent="0.2">
      <c r="A409" s="1">
        <v>1549</v>
      </c>
      <c r="B409" s="1" t="s">
        <v>40</v>
      </c>
      <c r="C409" s="1" t="s">
        <v>4</v>
      </c>
      <c r="D409" s="1" t="s">
        <v>3</v>
      </c>
      <c r="E409" s="11">
        <v>101</v>
      </c>
      <c r="F409" s="3">
        <v>1.86</v>
      </c>
      <c r="G409" s="11">
        <f>Tabla1[[#This Row],[Stock en unidades]]*Tabla1[[#This Row],[Costo unitario]]</f>
        <v>187.86</v>
      </c>
      <c r="H409" s="1">
        <v>2024</v>
      </c>
      <c r="I409" s="1" t="s">
        <v>312</v>
      </c>
      <c r="J409" s="1">
        <v>143</v>
      </c>
      <c r="K409" s="3">
        <v>377.69160000000005</v>
      </c>
      <c r="L409" s="12">
        <f>Tabla1[[#This Row],[Venta prom 12 meses en UN]]*Tabla1[[#This Row],[Costo unitario]]</f>
        <v>265.98</v>
      </c>
      <c r="M409" s="30">
        <f>IFERROR(Tabla1[[#This Row],[Stock en unidades]]/Tabla1[[#This Row],[Venta prom 12 meses en UN]],0)</f>
        <v>0.70629370629370625</v>
      </c>
      <c r="N409" s="12">
        <f>IFERROR(12/Tabla1[[#This Row],[Meses de stock]],0)</f>
        <v>16.990099009900991</v>
      </c>
      <c r="O409" s="5" t="str">
        <f>VLOOKUP(Tabla1[[#This Row],[Código del producto]],'ABC Ventas'!$A:$E,5,0)</f>
        <v>C</v>
      </c>
      <c r="P409" s="5" t="str">
        <f>VLOOKUP(Tabla1[[#This Row],[Código del producto]],'ABC Stock'!$A:$E,5,0)</f>
        <v>C</v>
      </c>
      <c r="Q4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0" spans="1:17" s="1" customFormat="1" x14ac:dyDescent="0.2">
      <c r="A410" s="1">
        <v>1001</v>
      </c>
      <c r="B410" s="1" t="s">
        <v>173</v>
      </c>
      <c r="C410" s="1" t="s">
        <v>148</v>
      </c>
      <c r="D410" s="1" t="s">
        <v>3</v>
      </c>
      <c r="E410" s="11">
        <v>823</v>
      </c>
      <c r="F410" s="3">
        <v>2.2200000000000002</v>
      </c>
      <c r="G410" s="11">
        <f>Tabla1[[#This Row],[Stock en unidades]]*Tabla1[[#This Row],[Costo unitario]]</f>
        <v>1827.0600000000002</v>
      </c>
      <c r="H410" s="1">
        <v>2024</v>
      </c>
      <c r="I410" s="1" t="s">
        <v>256</v>
      </c>
      <c r="J410" s="1">
        <v>85</v>
      </c>
      <c r="K410" s="3">
        <v>300.03300000000002</v>
      </c>
      <c r="L410" s="12">
        <f>Tabla1[[#This Row],[Venta prom 12 meses en UN]]*Tabla1[[#This Row],[Costo unitario]]</f>
        <v>188.70000000000002</v>
      </c>
      <c r="M410" s="30">
        <f>IFERROR(Tabla1[[#This Row],[Stock en unidades]]/Tabla1[[#This Row],[Venta prom 12 meses en UN]],0)</f>
        <v>9.6823529411764699</v>
      </c>
      <c r="N410" s="12">
        <f>IFERROR(12/Tabla1[[#This Row],[Meses de stock]],0)</f>
        <v>1.2393681652490889</v>
      </c>
      <c r="O410" s="5" t="str">
        <f>VLOOKUP(Tabla1[[#This Row],[Código del producto]],'ABC Ventas'!$A:$E,5,0)</f>
        <v>C</v>
      </c>
      <c r="P410" s="5" t="str">
        <f>VLOOKUP(Tabla1[[#This Row],[Código del producto]],'ABC Stock'!$A:$E,5,0)</f>
        <v>C</v>
      </c>
      <c r="Q4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11" spans="1:17" s="1" customFormat="1" x14ac:dyDescent="0.2">
      <c r="A411" s="1">
        <v>1003</v>
      </c>
      <c r="B411" s="1" t="s">
        <v>284</v>
      </c>
      <c r="C411" s="1" t="s">
        <v>148</v>
      </c>
      <c r="D411" s="1" t="s">
        <v>3</v>
      </c>
      <c r="E411" s="11">
        <v>558</v>
      </c>
      <c r="F411" s="3">
        <v>7.22</v>
      </c>
      <c r="G411" s="11">
        <f>Tabla1[[#This Row],[Stock en unidades]]*Tabla1[[#This Row],[Costo unitario]]</f>
        <v>4028.7599999999998</v>
      </c>
      <c r="H411" s="1">
        <v>2024</v>
      </c>
      <c r="I411" s="1" t="s">
        <v>256</v>
      </c>
      <c r="J411" s="1">
        <v>37.200000000000003</v>
      </c>
      <c r="K411" s="3">
        <v>381.38927999999999</v>
      </c>
      <c r="L411" s="12">
        <f>Tabla1[[#This Row],[Venta prom 12 meses en UN]]*Tabla1[[#This Row],[Costo unitario]]</f>
        <v>268.584</v>
      </c>
      <c r="M411" s="30">
        <f>IFERROR(Tabla1[[#This Row],[Stock en unidades]]/Tabla1[[#This Row],[Venta prom 12 meses en UN]],0)</f>
        <v>14.999999999999998</v>
      </c>
      <c r="N411" s="12">
        <f>IFERROR(12/Tabla1[[#This Row],[Meses de stock]],0)</f>
        <v>0.8</v>
      </c>
      <c r="O411" s="5" t="str">
        <f>VLOOKUP(Tabla1[[#This Row],[Código del producto]],'ABC Ventas'!$A:$E,5,0)</f>
        <v>C</v>
      </c>
      <c r="P411" s="5" t="str">
        <f>VLOOKUP(Tabla1[[#This Row],[Código del producto]],'ABC Stock'!$A:$E,5,0)</f>
        <v>B</v>
      </c>
      <c r="Q4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12" spans="1:17" s="1" customFormat="1" x14ac:dyDescent="0.2">
      <c r="A412" s="1">
        <v>1007</v>
      </c>
      <c r="B412" s="1" t="s">
        <v>325</v>
      </c>
      <c r="C412" s="1" t="s">
        <v>122</v>
      </c>
      <c r="D412" s="1" t="s">
        <v>3</v>
      </c>
      <c r="E412" s="11">
        <v>225</v>
      </c>
      <c r="F412" s="3">
        <v>52</v>
      </c>
      <c r="G412" s="11">
        <f>Tabla1[[#This Row],[Stock en unidades]]*Tabla1[[#This Row],[Costo unitario]]</f>
        <v>11700</v>
      </c>
      <c r="H412" s="1">
        <v>2024</v>
      </c>
      <c r="I412" s="1" t="s">
        <v>256</v>
      </c>
      <c r="J412" s="1">
        <v>862</v>
      </c>
      <c r="K412" s="3">
        <v>61857.120000000003</v>
      </c>
      <c r="L412" s="12">
        <f>Tabla1[[#This Row],[Venta prom 12 meses en UN]]*Tabla1[[#This Row],[Costo unitario]]</f>
        <v>44824</v>
      </c>
      <c r="M412" s="30">
        <f>IFERROR(Tabla1[[#This Row],[Stock en unidades]]/Tabla1[[#This Row],[Venta prom 12 meses en UN]],0)</f>
        <v>0.26102088167053367</v>
      </c>
      <c r="N412" s="12">
        <f>IFERROR(12/Tabla1[[#This Row],[Meses de stock]],0)</f>
        <v>45.973333333333329</v>
      </c>
      <c r="O412" s="5" t="str">
        <f>VLOOKUP(Tabla1[[#This Row],[Código del producto]],'ABC Ventas'!$A:$E,5,0)</f>
        <v>B</v>
      </c>
      <c r="P412" s="5" t="str">
        <f>VLOOKUP(Tabla1[[#This Row],[Código del producto]],'ABC Stock'!$A:$E,5,0)</f>
        <v>A</v>
      </c>
      <c r="Q4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3" spans="1:17" s="1" customFormat="1" x14ac:dyDescent="0.2">
      <c r="A413" s="1">
        <v>1015</v>
      </c>
      <c r="B413" s="1" t="s">
        <v>328</v>
      </c>
      <c r="C413" s="1" t="s">
        <v>58</v>
      </c>
      <c r="D413" s="1" t="s">
        <v>3</v>
      </c>
      <c r="E413" s="11">
        <v>94</v>
      </c>
      <c r="F413" s="3">
        <v>5.04</v>
      </c>
      <c r="G413" s="11">
        <f>Tabla1[[#This Row],[Stock en unidades]]*Tabla1[[#This Row],[Costo unitario]]</f>
        <v>473.76</v>
      </c>
      <c r="H413" s="1">
        <v>2024</v>
      </c>
      <c r="I413" s="1" t="s">
        <v>256</v>
      </c>
      <c r="J413" s="1">
        <v>90</v>
      </c>
      <c r="K413" s="3">
        <v>585.14400000000001</v>
      </c>
      <c r="L413" s="12">
        <f>Tabla1[[#This Row],[Venta prom 12 meses en UN]]*Tabla1[[#This Row],[Costo unitario]]</f>
        <v>453.6</v>
      </c>
      <c r="M413" s="30">
        <f>IFERROR(Tabla1[[#This Row],[Stock en unidades]]/Tabla1[[#This Row],[Venta prom 12 meses en UN]],0)</f>
        <v>1.0444444444444445</v>
      </c>
      <c r="N413" s="12">
        <f>IFERROR(12/Tabla1[[#This Row],[Meses de stock]],0)</f>
        <v>11.48936170212766</v>
      </c>
      <c r="O413" s="5" t="str">
        <f>VLOOKUP(Tabla1[[#This Row],[Código del producto]],'ABC Ventas'!$A:$E,5,0)</f>
        <v>C</v>
      </c>
      <c r="P413" s="5" t="str">
        <f>VLOOKUP(Tabla1[[#This Row],[Código del producto]],'ABC Stock'!$A:$E,5,0)</f>
        <v>C</v>
      </c>
      <c r="Q4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4" spans="1:17" s="1" customFormat="1" x14ac:dyDescent="0.2">
      <c r="A414" s="1">
        <v>1016</v>
      </c>
      <c r="B414" s="1" t="s">
        <v>275</v>
      </c>
      <c r="C414" s="1" t="s">
        <v>58</v>
      </c>
      <c r="D414" s="1" t="s">
        <v>3</v>
      </c>
      <c r="E414" s="11">
        <v>583</v>
      </c>
      <c r="F414" s="3">
        <v>5.88</v>
      </c>
      <c r="G414" s="11">
        <f>Tabla1[[#This Row],[Stock en unidades]]*Tabla1[[#This Row],[Costo unitario]]</f>
        <v>3428.04</v>
      </c>
      <c r="H414" s="1">
        <v>2024</v>
      </c>
      <c r="I414" s="1" t="s">
        <v>256</v>
      </c>
      <c r="J414" s="1">
        <v>53</v>
      </c>
      <c r="K414" s="3">
        <v>498.62399999999997</v>
      </c>
      <c r="L414" s="12">
        <f>Tabla1[[#This Row],[Venta prom 12 meses en UN]]*Tabla1[[#This Row],[Costo unitario]]</f>
        <v>311.64</v>
      </c>
      <c r="M414" s="30">
        <f>IFERROR(Tabla1[[#This Row],[Stock en unidades]]/Tabla1[[#This Row],[Venta prom 12 meses en UN]],0)</f>
        <v>11</v>
      </c>
      <c r="N414" s="12">
        <f>IFERROR(12/Tabla1[[#This Row],[Meses de stock]],0)</f>
        <v>1.0909090909090908</v>
      </c>
      <c r="O414" s="5" t="str">
        <f>VLOOKUP(Tabla1[[#This Row],[Código del producto]],'ABC Ventas'!$A:$E,5,0)</f>
        <v>C</v>
      </c>
      <c r="P414" s="5" t="str">
        <f>VLOOKUP(Tabla1[[#This Row],[Código del producto]],'ABC Stock'!$A:$E,5,0)</f>
        <v>B</v>
      </c>
      <c r="Q4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15" spans="1:17" s="1" customFormat="1" x14ac:dyDescent="0.2">
      <c r="A415" s="1">
        <v>1019</v>
      </c>
      <c r="B415" s="1" t="s">
        <v>292</v>
      </c>
      <c r="C415" s="1" t="s">
        <v>58</v>
      </c>
      <c r="D415" s="1" t="s">
        <v>3</v>
      </c>
      <c r="E415" s="11">
        <v>427</v>
      </c>
      <c r="F415" s="3">
        <v>77</v>
      </c>
      <c r="G415" s="11">
        <f>Tabla1[[#This Row],[Stock en unidades]]*Tabla1[[#This Row],[Costo unitario]]</f>
        <v>32879</v>
      </c>
      <c r="H415" s="1">
        <v>2024</v>
      </c>
      <c r="I415" s="1" t="s">
        <v>256</v>
      </c>
      <c r="J415" s="1">
        <v>741</v>
      </c>
      <c r="K415" s="3">
        <v>69609.539999999994</v>
      </c>
      <c r="L415" s="12">
        <f>Tabla1[[#This Row],[Venta prom 12 meses en UN]]*Tabla1[[#This Row],[Costo unitario]]</f>
        <v>57057</v>
      </c>
      <c r="M415" s="30">
        <f>IFERROR(Tabla1[[#This Row],[Stock en unidades]]/Tabla1[[#This Row],[Venta prom 12 meses en UN]],0)</f>
        <v>0.57624831309041835</v>
      </c>
      <c r="N415" s="12">
        <f>IFERROR(12/Tabla1[[#This Row],[Meses de stock]],0)</f>
        <v>20.824355971896956</v>
      </c>
      <c r="O415" s="5" t="str">
        <f>VLOOKUP(Tabla1[[#This Row],[Código del producto]],'ABC Ventas'!$A:$E,5,0)</f>
        <v>A</v>
      </c>
      <c r="P415" s="5" t="str">
        <f>VLOOKUP(Tabla1[[#This Row],[Código del producto]],'ABC Stock'!$A:$E,5,0)</f>
        <v>A</v>
      </c>
      <c r="Q4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6" spans="1:17" s="1" customFormat="1" x14ac:dyDescent="0.2">
      <c r="A416" s="1">
        <v>1021</v>
      </c>
      <c r="B416" s="1" t="s">
        <v>270</v>
      </c>
      <c r="C416" s="1" t="s">
        <v>58</v>
      </c>
      <c r="D416" s="1" t="s">
        <v>3</v>
      </c>
      <c r="E416" s="11">
        <v>1396</v>
      </c>
      <c r="F416" s="3">
        <v>6.58</v>
      </c>
      <c r="G416" s="11">
        <f>Tabla1[[#This Row],[Stock en unidades]]*Tabla1[[#This Row],[Costo unitario]]</f>
        <v>9185.68</v>
      </c>
      <c r="H416" s="1">
        <v>2024</v>
      </c>
      <c r="I416" s="1" t="s">
        <v>256</v>
      </c>
      <c r="J416" s="1">
        <v>87.2</v>
      </c>
      <c r="K416" s="3">
        <v>751.64656000000002</v>
      </c>
      <c r="L416" s="12">
        <f>Tabla1[[#This Row],[Venta prom 12 meses en UN]]*Tabla1[[#This Row],[Costo unitario]]</f>
        <v>573.77600000000007</v>
      </c>
      <c r="M416" s="30">
        <f>IFERROR(Tabla1[[#This Row],[Stock en unidades]]/Tabla1[[#This Row],[Venta prom 12 meses en UN]],0)</f>
        <v>16.009174311926603</v>
      </c>
      <c r="N416" s="12">
        <f>IFERROR(12/Tabla1[[#This Row],[Meses de stock]],0)</f>
        <v>0.749570200573066</v>
      </c>
      <c r="O416" s="5" t="str">
        <f>VLOOKUP(Tabla1[[#This Row],[Código del producto]],'ABC Ventas'!$A:$E,5,0)</f>
        <v>C</v>
      </c>
      <c r="P416" s="5" t="str">
        <f>VLOOKUP(Tabla1[[#This Row],[Código del producto]],'ABC Stock'!$A:$E,5,0)</f>
        <v>B</v>
      </c>
      <c r="Q41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17" spans="1:17" s="1" customFormat="1" x14ac:dyDescent="0.2">
      <c r="A417" s="1">
        <v>1025</v>
      </c>
      <c r="B417" s="1" t="s">
        <v>332</v>
      </c>
      <c r="C417" s="1" t="s">
        <v>58</v>
      </c>
      <c r="D417" s="1" t="s">
        <v>3</v>
      </c>
      <c r="E417" s="11">
        <v>313</v>
      </c>
      <c r="F417" s="3">
        <v>6.25</v>
      </c>
      <c r="G417" s="11">
        <f>Tabla1[[#This Row],[Stock en unidades]]*Tabla1[[#This Row],[Costo unitario]]</f>
        <v>1956.25</v>
      </c>
      <c r="H417" s="1">
        <v>2024</v>
      </c>
      <c r="I417" s="1" t="s">
        <v>256</v>
      </c>
      <c r="J417" s="1">
        <v>133</v>
      </c>
      <c r="K417" s="3">
        <v>1346.625</v>
      </c>
      <c r="L417" s="12">
        <f>Tabla1[[#This Row],[Venta prom 12 meses en UN]]*Tabla1[[#This Row],[Costo unitario]]</f>
        <v>831.25</v>
      </c>
      <c r="M417" s="30">
        <f>IFERROR(Tabla1[[#This Row],[Stock en unidades]]/Tabla1[[#This Row],[Venta prom 12 meses en UN]],0)</f>
        <v>2.3533834586466167</v>
      </c>
      <c r="N417" s="12">
        <f>IFERROR(12/Tabla1[[#This Row],[Meses de stock]],0)</f>
        <v>5.0990415335463259</v>
      </c>
      <c r="O417" s="5" t="str">
        <f>VLOOKUP(Tabla1[[#This Row],[Código del producto]],'ABC Ventas'!$A:$E,5,0)</f>
        <v>C</v>
      </c>
      <c r="P417" s="5" t="str">
        <f>VLOOKUP(Tabla1[[#This Row],[Código del producto]],'ABC Stock'!$A:$E,5,0)</f>
        <v>B</v>
      </c>
      <c r="Q4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18" spans="1:17" s="1" customFormat="1" x14ac:dyDescent="0.2">
      <c r="A418" s="1">
        <v>1025</v>
      </c>
      <c r="B418" s="1" t="s">
        <v>332</v>
      </c>
      <c r="C418" s="1" t="s">
        <v>58</v>
      </c>
      <c r="D418" s="1" t="s">
        <v>3</v>
      </c>
      <c r="E418" s="11">
        <v>887</v>
      </c>
      <c r="F418" s="3">
        <v>6.41</v>
      </c>
      <c r="G418" s="11">
        <f>Tabla1[[#This Row],[Stock en unidades]]*Tabla1[[#This Row],[Costo unitario]]</f>
        <v>5685.67</v>
      </c>
      <c r="H418" s="1">
        <v>2024</v>
      </c>
      <c r="I418" s="1" t="s">
        <v>256</v>
      </c>
      <c r="J418" s="1">
        <v>88.7</v>
      </c>
      <c r="K418" s="3">
        <v>869.90751</v>
      </c>
      <c r="L418" s="12">
        <f>Tabla1[[#This Row],[Venta prom 12 meses en UN]]*Tabla1[[#This Row],[Costo unitario]]</f>
        <v>568.56700000000001</v>
      </c>
      <c r="M418" s="30">
        <f>IFERROR(Tabla1[[#This Row],[Stock en unidades]]/Tabla1[[#This Row],[Venta prom 12 meses en UN]],0)</f>
        <v>10</v>
      </c>
      <c r="N418" s="12">
        <f>IFERROR(12/Tabla1[[#This Row],[Meses de stock]],0)</f>
        <v>1.2</v>
      </c>
      <c r="O418" s="5" t="str">
        <f>VLOOKUP(Tabla1[[#This Row],[Código del producto]],'ABC Ventas'!$A:$E,5,0)</f>
        <v>C</v>
      </c>
      <c r="P418" s="5" t="str">
        <f>VLOOKUP(Tabla1[[#This Row],[Código del producto]],'ABC Stock'!$A:$E,5,0)</f>
        <v>B</v>
      </c>
      <c r="Q4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19" spans="1:17" s="1" customFormat="1" x14ac:dyDescent="0.2">
      <c r="A419" s="1">
        <v>1028</v>
      </c>
      <c r="B419" s="1" t="s">
        <v>166</v>
      </c>
      <c r="C419" s="1" t="s">
        <v>13</v>
      </c>
      <c r="D419" s="1" t="s">
        <v>3</v>
      </c>
      <c r="E419" s="11">
        <v>83</v>
      </c>
      <c r="F419" s="3">
        <v>2.67</v>
      </c>
      <c r="G419" s="11">
        <f>Tabla1[[#This Row],[Stock en unidades]]*Tabla1[[#This Row],[Costo unitario]]</f>
        <v>221.60999999999999</v>
      </c>
      <c r="H419" s="1">
        <v>2024</v>
      </c>
      <c r="I419" s="1" t="s">
        <v>256</v>
      </c>
      <c r="J419" s="1">
        <v>57</v>
      </c>
      <c r="K419" s="3">
        <v>270.89819999999997</v>
      </c>
      <c r="L419" s="12">
        <f>Tabla1[[#This Row],[Venta prom 12 meses en UN]]*Tabla1[[#This Row],[Costo unitario]]</f>
        <v>152.19</v>
      </c>
      <c r="M419" s="30">
        <f>IFERROR(Tabla1[[#This Row],[Stock en unidades]]/Tabla1[[#This Row],[Venta prom 12 meses en UN]],0)</f>
        <v>1.4561403508771931</v>
      </c>
      <c r="N419" s="12">
        <f>IFERROR(12/Tabla1[[#This Row],[Meses de stock]],0)</f>
        <v>8.2409638554216862</v>
      </c>
      <c r="O419" s="5" t="str">
        <f>VLOOKUP(Tabla1[[#This Row],[Código del producto]],'ABC Ventas'!$A:$E,5,0)</f>
        <v>C</v>
      </c>
      <c r="P419" s="5" t="str">
        <f>VLOOKUP(Tabla1[[#This Row],[Código del producto]],'ABC Stock'!$A:$E,5,0)</f>
        <v>B</v>
      </c>
      <c r="Q4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0" spans="1:17" s="1" customFormat="1" x14ac:dyDescent="0.2">
      <c r="A420" s="1">
        <v>1039</v>
      </c>
      <c r="B420" s="1" t="s">
        <v>12</v>
      </c>
      <c r="C420" s="1" t="s">
        <v>13</v>
      </c>
      <c r="D420" s="1" t="s">
        <v>3</v>
      </c>
      <c r="E420" s="11">
        <v>829</v>
      </c>
      <c r="F420" s="3">
        <v>74</v>
      </c>
      <c r="G420" s="11">
        <f>Tabla1[[#This Row],[Stock en unidades]]*Tabla1[[#This Row],[Costo unitario]]</f>
        <v>61346</v>
      </c>
      <c r="H420" s="1">
        <v>2024</v>
      </c>
      <c r="I420" s="1" t="s">
        <v>256</v>
      </c>
      <c r="J420" s="1">
        <v>477</v>
      </c>
      <c r="K420" s="3">
        <v>60359.58</v>
      </c>
      <c r="L420" s="12">
        <f>Tabla1[[#This Row],[Venta prom 12 meses en UN]]*Tabla1[[#This Row],[Costo unitario]]</f>
        <v>35298</v>
      </c>
      <c r="M420" s="30">
        <f>IFERROR(Tabla1[[#This Row],[Stock en unidades]]/Tabla1[[#This Row],[Venta prom 12 meses en UN]],0)</f>
        <v>1.7379454926624738</v>
      </c>
      <c r="N420" s="12">
        <f>IFERROR(12/Tabla1[[#This Row],[Meses de stock]],0)</f>
        <v>6.9047044632086854</v>
      </c>
      <c r="O420" s="5" t="str">
        <f>VLOOKUP(Tabla1[[#This Row],[Código del producto]],'ABC Ventas'!$A:$E,5,0)</f>
        <v>A</v>
      </c>
      <c r="P420" s="5" t="str">
        <f>VLOOKUP(Tabla1[[#This Row],[Código del producto]],'ABC Stock'!$A:$E,5,0)</f>
        <v>A</v>
      </c>
      <c r="Q4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1" spans="1:17" s="1" customFormat="1" x14ac:dyDescent="0.2">
      <c r="A421" s="1">
        <v>1045</v>
      </c>
      <c r="B421" s="1" t="s">
        <v>271</v>
      </c>
      <c r="C421" s="1" t="s">
        <v>13</v>
      </c>
      <c r="D421" s="1" t="s">
        <v>3</v>
      </c>
      <c r="E421" s="11">
        <v>496</v>
      </c>
      <c r="F421" s="3">
        <v>2.4</v>
      </c>
      <c r="G421" s="11">
        <f>Tabla1[[#This Row],[Stock en unidades]]*Tabla1[[#This Row],[Costo unitario]]</f>
        <v>1190.3999999999999</v>
      </c>
      <c r="H421" s="1">
        <v>2024</v>
      </c>
      <c r="I421" s="1" t="s">
        <v>256</v>
      </c>
      <c r="J421" s="1">
        <v>141</v>
      </c>
      <c r="K421" s="3">
        <v>544.82399999999996</v>
      </c>
      <c r="L421" s="12">
        <f>Tabla1[[#This Row],[Venta prom 12 meses en UN]]*Tabla1[[#This Row],[Costo unitario]]</f>
        <v>338.4</v>
      </c>
      <c r="M421" s="30">
        <f>IFERROR(Tabla1[[#This Row],[Stock en unidades]]/Tabla1[[#This Row],[Venta prom 12 meses en UN]],0)</f>
        <v>3.5177304964539009</v>
      </c>
      <c r="N421" s="12">
        <f>IFERROR(12/Tabla1[[#This Row],[Meses de stock]],0)</f>
        <v>3.411290322580645</v>
      </c>
      <c r="O421" s="5" t="str">
        <f>VLOOKUP(Tabla1[[#This Row],[Código del producto]],'ABC Ventas'!$A:$E,5,0)</f>
        <v>C</v>
      </c>
      <c r="P421" s="5" t="str">
        <f>VLOOKUP(Tabla1[[#This Row],[Código del producto]],'ABC Stock'!$A:$E,5,0)</f>
        <v>B</v>
      </c>
      <c r="Q42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22" spans="1:17" s="1" customFormat="1" x14ac:dyDescent="0.2">
      <c r="A422" s="1">
        <v>1049</v>
      </c>
      <c r="B422" s="1" t="s">
        <v>119</v>
      </c>
      <c r="C422" s="1" t="s">
        <v>13</v>
      </c>
      <c r="D422" s="1" t="s">
        <v>3</v>
      </c>
      <c r="E422" s="11">
        <v>1454</v>
      </c>
      <c r="F422" s="3">
        <v>72</v>
      </c>
      <c r="G422" s="11">
        <f>Tabla1[[#This Row],[Stock en unidades]]*Tabla1[[#This Row],[Costo unitario]]</f>
        <v>104688</v>
      </c>
      <c r="H422" s="1">
        <v>2024</v>
      </c>
      <c r="I422" s="1" t="s">
        <v>256</v>
      </c>
      <c r="J422" s="1">
        <v>331</v>
      </c>
      <c r="K422" s="3">
        <v>34556.400000000001</v>
      </c>
      <c r="L422" s="12">
        <f>Tabla1[[#This Row],[Venta prom 12 meses en UN]]*Tabla1[[#This Row],[Costo unitario]]</f>
        <v>23832</v>
      </c>
      <c r="M422" s="30">
        <f>IFERROR(Tabla1[[#This Row],[Stock en unidades]]/Tabla1[[#This Row],[Venta prom 12 meses en UN]],0)</f>
        <v>4.3927492447129906</v>
      </c>
      <c r="N422" s="12">
        <f>IFERROR(12/Tabla1[[#This Row],[Meses de stock]],0)</f>
        <v>2.7317744154057775</v>
      </c>
      <c r="O422" s="5" t="str">
        <f>VLOOKUP(Tabla1[[#This Row],[Código del producto]],'ABC Ventas'!$A:$E,5,0)</f>
        <v>C</v>
      </c>
      <c r="P422" s="5" t="str">
        <f>VLOOKUP(Tabla1[[#This Row],[Código del producto]],'ABC Stock'!$A:$E,5,0)</f>
        <v>A</v>
      </c>
      <c r="Q42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23" spans="1:17" s="1" customFormat="1" x14ac:dyDescent="0.2">
      <c r="A423" s="1">
        <v>1054</v>
      </c>
      <c r="B423" s="1" t="s">
        <v>347</v>
      </c>
      <c r="C423" s="1" t="s">
        <v>13</v>
      </c>
      <c r="D423" s="1" t="s">
        <v>3</v>
      </c>
      <c r="E423" s="11">
        <v>148</v>
      </c>
      <c r="F423" s="3">
        <v>3.93</v>
      </c>
      <c r="G423" s="11">
        <f>Tabla1[[#This Row],[Stock en unidades]]*Tabla1[[#This Row],[Costo unitario]]</f>
        <v>581.64</v>
      </c>
      <c r="H423" s="1">
        <v>2024</v>
      </c>
      <c r="I423" s="1" t="s">
        <v>256</v>
      </c>
      <c r="J423" s="1">
        <v>116</v>
      </c>
      <c r="K423" s="3">
        <v>569.85</v>
      </c>
      <c r="L423" s="12">
        <f>Tabla1[[#This Row],[Venta prom 12 meses en UN]]*Tabla1[[#This Row],[Costo unitario]]</f>
        <v>455.88</v>
      </c>
      <c r="M423" s="30">
        <f>IFERROR(Tabla1[[#This Row],[Stock en unidades]]/Tabla1[[#This Row],[Venta prom 12 meses en UN]],0)</f>
        <v>1.2758620689655173</v>
      </c>
      <c r="N423" s="12">
        <f>IFERROR(12/Tabla1[[#This Row],[Meses de stock]],0)</f>
        <v>9.4054054054054053</v>
      </c>
      <c r="O423" s="5" t="str">
        <f>VLOOKUP(Tabla1[[#This Row],[Código del producto]],'ABC Ventas'!$A:$E,5,0)</f>
        <v>C</v>
      </c>
      <c r="P423" s="5" t="str">
        <f>VLOOKUP(Tabla1[[#This Row],[Código del producto]],'ABC Stock'!$A:$E,5,0)</f>
        <v>B</v>
      </c>
      <c r="Q4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4" spans="1:17" s="1" customFormat="1" x14ac:dyDescent="0.2">
      <c r="A424" s="1">
        <v>1064</v>
      </c>
      <c r="B424" s="1" t="s">
        <v>350</v>
      </c>
      <c r="C424" s="1" t="s">
        <v>8</v>
      </c>
      <c r="D424" s="1" t="s">
        <v>3</v>
      </c>
      <c r="E424" s="11">
        <v>163</v>
      </c>
      <c r="F424" s="3">
        <v>2.31</v>
      </c>
      <c r="G424" s="11">
        <f>Tabla1[[#This Row],[Stock en unidades]]*Tabla1[[#This Row],[Costo unitario]]</f>
        <v>376.53000000000003</v>
      </c>
      <c r="H424" s="1">
        <v>2024</v>
      </c>
      <c r="I424" s="1" t="s">
        <v>256</v>
      </c>
      <c r="J424" s="1">
        <v>80</v>
      </c>
      <c r="K424" s="3">
        <v>336.33600000000001</v>
      </c>
      <c r="L424" s="12">
        <f>Tabla1[[#This Row],[Venta prom 12 meses en UN]]*Tabla1[[#This Row],[Costo unitario]]</f>
        <v>184.8</v>
      </c>
      <c r="M424" s="30">
        <f>IFERROR(Tabla1[[#This Row],[Stock en unidades]]/Tabla1[[#This Row],[Venta prom 12 meses en UN]],0)</f>
        <v>2.0375000000000001</v>
      </c>
      <c r="N424" s="12">
        <f>IFERROR(12/Tabla1[[#This Row],[Meses de stock]],0)</f>
        <v>5.889570552147239</v>
      </c>
      <c r="O424" s="5" t="str">
        <f>VLOOKUP(Tabla1[[#This Row],[Código del producto]],'ABC Ventas'!$A:$E,5,0)</f>
        <v>C</v>
      </c>
      <c r="P424" s="5" t="str">
        <f>VLOOKUP(Tabla1[[#This Row],[Código del producto]],'ABC Stock'!$A:$E,5,0)</f>
        <v>C</v>
      </c>
      <c r="Q4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5" spans="1:17" s="1" customFormat="1" x14ac:dyDescent="0.2">
      <c r="A425" s="1">
        <v>1065</v>
      </c>
      <c r="B425" s="1" t="s">
        <v>80</v>
      </c>
      <c r="C425" s="1" t="s">
        <v>8</v>
      </c>
      <c r="D425" s="1" t="s">
        <v>3</v>
      </c>
      <c r="E425" s="11">
        <v>675</v>
      </c>
      <c r="F425" s="3">
        <v>51</v>
      </c>
      <c r="G425" s="11">
        <f>Tabla1[[#This Row],[Stock en unidades]]*Tabla1[[#This Row],[Costo unitario]]</f>
        <v>34425</v>
      </c>
      <c r="H425" s="1">
        <v>2024</v>
      </c>
      <c r="I425" s="1" t="s">
        <v>256</v>
      </c>
      <c r="J425" s="1">
        <v>727</v>
      </c>
      <c r="K425" s="3">
        <v>51166.26</v>
      </c>
      <c r="L425" s="12">
        <f>Tabla1[[#This Row],[Venta prom 12 meses en UN]]*Tabla1[[#This Row],[Costo unitario]]</f>
        <v>37077</v>
      </c>
      <c r="M425" s="30">
        <f>IFERROR(Tabla1[[#This Row],[Stock en unidades]]/Tabla1[[#This Row],[Venta prom 12 meses en UN]],0)</f>
        <v>0.92847317744154056</v>
      </c>
      <c r="N425" s="12">
        <f>IFERROR(12/Tabla1[[#This Row],[Meses de stock]],0)</f>
        <v>12.924444444444445</v>
      </c>
      <c r="O425" s="5" t="str">
        <f>VLOOKUP(Tabla1[[#This Row],[Código del producto]],'ABC Ventas'!$A:$E,5,0)</f>
        <v>B</v>
      </c>
      <c r="P425" s="5" t="str">
        <f>VLOOKUP(Tabla1[[#This Row],[Código del producto]],'ABC Stock'!$A:$E,5,0)</f>
        <v>A</v>
      </c>
      <c r="Q4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6" spans="1:17" s="1" customFormat="1" x14ac:dyDescent="0.2">
      <c r="A426" s="1">
        <v>1070</v>
      </c>
      <c r="B426" s="1" t="s">
        <v>352</v>
      </c>
      <c r="C426" s="1" t="s">
        <v>8</v>
      </c>
      <c r="D426" s="1" t="s">
        <v>3</v>
      </c>
      <c r="E426" s="11">
        <v>1457</v>
      </c>
      <c r="F426" s="3">
        <v>76</v>
      </c>
      <c r="G426" s="11">
        <f>Tabla1[[#This Row],[Stock en unidades]]*Tabla1[[#This Row],[Costo unitario]]</f>
        <v>110732</v>
      </c>
      <c r="H426" s="1">
        <v>2024</v>
      </c>
      <c r="I426" s="1" t="s">
        <v>256</v>
      </c>
      <c r="J426" s="1">
        <v>936</v>
      </c>
      <c r="K426" s="3">
        <v>130178.88</v>
      </c>
      <c r="L426" s="12">
        <f>Tabla1[[#This Row],[Venta prom 12 meses en UN]]*Tabla1[[#This Row],[Costo unitario]]</f>
        <v>71136</v>
      </c>
      <c r="M426" s="30">
        <f>IFERROR(Tabla1[[#This Row],[Stock en unidades]]/Tabla1[[#This Row],[Venta prom 12 meses en UN]],0)</f>
        <v>1.5566239316239316</v>
      </c>
      <c r="N426" s="12">
        <f>IFERROR(12/Tabla1[[#This Row],[Meses de stock]],0)</f>
        <v>7.7089910775566235</v>
      </c>
      <c r="O426" s="5" t="str">
        <f>VLOOKUP(Tabla1[[#This Row],[Código del producto]],'ABC Ventas'!$A:$E,5,0)</f>
        <v>A</v>
      </c>
      <c r="P426" s="5" t="str">
        <f>VLOOKUP(Tabla1[[#This Row],[Código del producto]],'ABC Stock'!$A:$E,5,0)</f>
        <v>A</v>
      </c>
      <c r="Q4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7" spans="1:17" s="1" customFormat="1" x14ac:dyDescent="0.2">
      <c r="A427" s="1">
        <v>1078</v>
      </c>
      <c r="B427" s="1" t="s">
        <v>358</v>
      </c>
      <c r="C427" s="1" t="s">
        <v>8</v>
      </c>
      <c r="D427" s="1" t="s">
        <v>3</v>
      </c>
      <c r="E427" s="11">
        <v>393</v>
      </c>
      <c r="F427" s="3">
        <v>5.37</v>
      </c>
      <c r="G427" s="11">
        <f>Tabla1[[#This Row],[Stock en unidades]]*Tabla1[[#This Row],[Costo unitario]]</f>
        <v>2110.41</v>
      </c>
      <c r="H427" s="1">
        <v>2024</v>
      </c>
      <c r="I427" s="1" t="s">
        <v>256</v>
      </c>
      <c r="J427" s="1">
        <v>149</v>
      </c>
      <c r="K427" s="3">
        <v>1304.2119</v>
      </c>
      <c r="L427" s="12">
        <f>Tabla1[[#This Row],[Venta prom 12 meses en UN]]*Tabla1[[#This Row],[Costo unitario]]</f>
        <v>800.13</v>
      </c>
      <c r="M427" s="30">
        <f>IFERROR(Tabla1[[#This Row],[Stock en unidades]]/Tabla1[[#This Row],[Venta prom 12 meses en UN]],0)</f>
        <v>2.6375838926174495</v>
      </c>
      <c r="N427" s="12">
        <f>IFERROR(12/Tabla1[[#This Row],[Meses de stock]],0)</f>
        <v>4.5496183206106871</v>
      </c>
      <c r="O427" s="5" t="str">
        <f>VLOOKUP(Tabla1[[#This Row],[Código del producto]],'ABC Ventas'!$A:$E,5,0)</f>
        <v>C</v>
      </c>
      <c r="P427" s="5" t="str">
        <f>VLOOKUP(Tabla1[[#This Row],[Código del producto]],'ABC Stock'!$A:$E,5,0)</f>
        <v>C</v>
      </c>
      <c r="Q4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8" spans="1:17" s="1" customFormat="1" x14ac:dyDescent="0.2">
      <c r="A428" s="1">
        <v>1081</v>
      </c>
      <c r="B428" s="1" t="s">
        <v>161</v>
      </c>
      <c r="C428" s="1" t="s">
        <v>8</v>
      </c>
      <c r="D428" s="1" t="s">
        <v>3</v>
      </c>
      <c r="E428" s="11">
        <v>170</v>
      </c>
      <c r="F428" s="3">
        <v>7.42</v>
      </c>
      <c r="G428" s="11">
        <f>Tabla1[[#This Row],[Stock en unidades]]*Tabla1[[#This Row],[Costo unitario]]</f>
        <v>1261.4000000000001</v>
      </c>
      <c r="H428" s="1">
        <v>2024</v>
      </c>
      <c r="I428" s="1" t="s">
        <v>256</v>
      </c>
      <c r="J428" s="1">
        <v>137</v>
      </c>
      <c r="K428" s="3">
        <v>1443.4867999999999</v>
      </c>
      <c r="L428" s="12">
        <f>Tabla1[[#This Row],[Venta prom 12 meses en UN]]*Tabla1[[#This Row],[Costo unitario]]</f>
        <v>1016.54</v>
      </c>
      <c r="M428" s="30">
        <f>IFERROR(Tabla1[[#This Row],[Stock en unidades]]/Tabla1[[#This Row],[Venta prom 12 meses en UN]],0)</f>
        <v>1.2408759124087592</v>
      </c>
      <c r="N428" s="12">
        <f>IFERROR(12/Tabla1[[#This Row],[Meses de stock]],0)</f>
        <v>9.670588235294117</v>
      </c>
      <c r="O428" s="5" t="str">
        <f>VLOOKUP(Tabla1[[#This Row],[Código del producto]],'ABC Ventas'!$A:$E,5,0)</f>
        <v>C</v>
      </c>
      <c r="P428" s="5" t="str">
        <f>VLOOKUP(Tabla1[[#This Row],[Código del producto]],'ABC Stock'!$A:$E,5,0)</f>
        <v>C</v>
      </c>
      <c r="Q4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29" spans="1:17" s="1" customFormat="1" x14ac:dyDescent="0.2">
      <c r="A429" s="1">
        <v>1081</v>
      </c>
      <c r="B429" s="1" t="s">
        <v>161</v>
      </c>
      <c r="C429" s="1" t="s">
        <v>8</v>
      </c>
      <c r="D429" s="1" t="s">
        <v>3</v>
      </c>
      <c r="E429" s="11">
        <v>546</v>
      </c>
      <c r="F429" s="3">
        <v>6.16</v>
      </c>
      <c r="G429" s="11">
        <f>Tabla1[[#This Row],[Stock en unidades]]*Tabla1[[#This Row],[Costo unitario]]</f>
        <v>3363.36</v>
      </c>
      <c r="H429" s="1">
        <v>2024</v>
      </c>
      <c r="I429" s="1" t="s">
        <v>256</v>
      </c>
      <c r="J429" s="1">
        <v>42</v>
      </c>
      <c r="K429" s="3">
        <v>432.06240000000003</v>
      </c>
      <c r="L429" s="12">
        <f>Tabla1[[#This Row],[Venta prom 12 meses en UN]]*Tabla1[[#This Row],[Costo unitario]]</f>
        <v>258.72000000000003</v>
      </c>
      <c r="M429" s="30">
        <f>IFERROR(Tabla1[[#This Row],[Stock en unidades]]/Tabla1[[#This Row],[Venta prom 12 meses en UN]],0)</f>
        <v>13</v>
      </c>
      <c r="N429" s="12">
        <f>IFERROR(12/Tabla1[[#This Row],[Meses de stock]],0)</f>
        <v>0.92307692307692313</v>
      </c>
      <c r="O429" s="5" t="str">
        <f>VLOOKUP(Tabla1[[#This Row],[Código del producto]],'ABC Ventas'!$A:$E,5,0)</f>
        <v>C</v>
      </c>
      <c r="P429" s="5" t="str">
        <f>VLOOKUP(Tabla1[[#This Row],[Código del producto]],'ABC Stock'!$A:$E,5,0)</f>
        <v>C</v>
      </c>
      <c r="Q42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30" spans="1:17" s="1" customFormat="1" x14ac:dyDescent="0.2">
      <c r="A430" s="1">
        <v>1082</v>
      </c>
      <c r="B430" s="1" t="s">
        <v>159</v>
      </c>
      <c r="C430" s="1" t="s">
        <v>8</v>
      </c>
      <c r="D430" s="1" t="s">
        <v>3</v>
      </c>
      <c r="E430" s="11">
        <v>157</v>
      </c>
      <c r="F430" s="3">
        <v>53</v>
      </c>
      <c r="G430" s="11">
        <f>Tabla1[[#This Row],[Stock en unidades]]*Tabla1[[#This Row],[Costo unitario]]</f>
        <v>8321</v>
      </c>
      <c r="H430" s="1">
        <v>2024</v>
      </c>
      <c r="I430" s="1" t="s">
        <v>256</v>
      </c>
      <c r="J430" s="1">
        <v>532</v>
      </c>
      <c r="K430" s="3">
        <v>43985.760000000002</v>
      </c>
      <c r="L430" s="12">
        <f>Tabla1[[#This Row],[Venta prom 12 meses en UN]]*Tabla1[[#This Row],[Costo unitario]]</f>
        <v>28196</v>
      </c>
      <c r="M430" s="30">
        <f>IFERROR(Tabla1[[#This Row],[Stock en unidades]]/Tabla1[[#This Row],[Venta prom 12 meses en UN]],0)</f>
        <v>0.29511278195488722</v>
      </c>
      <c r="N430" s="12">
        <f>IFERROR(12/Tabla1[[#This Row],[Meses de stock]],0)</f>
        <v>40.662420382165607</v>
      </c>
      <c r="O430" s="5" t="str">
        <f>VLOOKUP(Tabla1[[#This Row],[Código del producto]],'ABC Ventas'!$A:$E,5,0)</f>
        <v>A</v>
      </c>
      <c r="P430" s="5" t="str">
        <f>VLOOKUP(Tabla1[[#This Row],[Código del producto]],'ABC Stock'!$A:$E,5,0)</f>
        <v>A</v>
      </c>
      <c r="Q4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1" spans="1:17" s="1" customFormat="1" x14ac:dyDescent="0.2">
      <c r="A431" s="1">
        <v>1084</v>
      </c>
      <c r="B431" s="1" t="s">
        <v>142</v>
      </c>
      <c r="C431" s="1" t="s">
        <v>8</v>
      </c>
      <c r="D431" s="1" t="s">
        <v>3</v>
      </c>
      <c r="E431" s="11">
        <v>114</v>
      </c>
      <c r="F431" s="3">
        <v>4.07</v>
      </c>
      <c r="G431" s="11">
        <f>Tabla1[[#This Row],[Stock en unidades]]*Tabla1[[#This Row],[Costo unitario]]</f>
        <v>463.98</v>
      </c>
      <c r="H431" s="1">
        <v>2024</v>
      </c>
      <c r="I431" s="1" t="s">
        <v>256</v>
      </c>
      <c r="J431" s="1">
        <v>141</v>
      </c>
      <c r="K431" s="3">
        <v>941.1468000000001</v>
      </c>
      <c r="L431" s="12">
        <f>Tabla1[[#This Row],[Venta prom 12 meses en UN]]*Tabla1[[#This Row],[Costo unitario]]</f>
        <v>573.87</v>
      </c>
      <c r="M431" s="30">
        <f>IFERROR(Tabla1[[#This Row],[Stock en unidades]]/Tabla1[[#This Row],[Venta prom 12 meses en UN]],0)</f>
        <v>0.80851063829787229</v>
      </c>
      <c r="N431" s="12">
        <f>IFERROR(12/Tabla1[[#This Row],[Meses de stock]],0)</f>
        <v>14.842105263157896</v>
      </c>
      <c r="O431" s="5" t="str">
        <f>VLOOKUP(Tabla1[[#This Row],[Código del producto]],'ABC Ventas'!$A:$E,5,0)</f>
        <v>C</v>
      </c>
      <c r="P431" s="5" t="str">
        <f>VLOOKUP(Tabla1[[#This Row],[Código del producto]],'ABC Stock'!$A:$E,5,0)</f>
        <v>C</v>
      </c>
      <c r="Q4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2" spans="1:17" s="1" customFormat="1" x14ac:dyDescent="0.2">
      <c r="A432" s="1">
        <v>1088</v>
      </c>
      <c r="B432" s="1" t="s">
        <v>361</v>
      </c>
      <c r="C432" s="1" t="s">
        <v>8</v>
      </c>
      <c r="D432" s="1" t="s">
        <v>3</v>
      </c>
      <c r="E432" s="11">
        <v>57</v>
      </c>
      <c r="F432" s="3">
        <v>3.98</v>
      </c>
      <c r="G432" s="11">
        <f>Tabla1[[#This Row],[Stock en unidades]]*Tabla1[[#This Row],[Costo unitario]]</f>
        <v>226.85999999999999</v>
      </c>
      <c r="H432" s="1">
        <v>2024</v>
      </c>
      <c r="I432" s="1" t="s">
        <v>256</v>
      </c>
      <c r="J432" s="1">
        <v>120</v>
      </c>
      <c r="K432" s="3">
        <v>716.4</v>
      </c>
      <c r="L432" s="12">
        <f>Tabla1[[#This Row],[Venta prom 12 meses en UN]]*Tabla1[[#This Row],[Costo unitario]]</f>
        <v>477.6</v>
      </c>
      <c r="M432" s="30">
        <f>IFERROR(Tabla1[[#This Row],[Stock en unidades]]/Tabla1[[#This Row],[Venta prom 12 meses en UN]],0)</f>
        <v>0.47499999999999998</v>
      </c>
      <c r="N432" s="12">
        <f>IFERROR(12/Tabla1[[#This Row],[Meses de stock]],0)</f>
        <v>25.263157894736842</v>
      </c>
      <c r="O432" s="5" t="str">
        <f>VLOOKUP(Tabla1[[#This Row],[Código del producto]],'ABC Ventas'!$A:$E,5,0)</f>
        <v>C</v>
      </c>
      <c r="P432" s="5" t="str">
        <f>VLOOKUP(Tabla1[[#This Row],[Código del producto]],'ABC Stock'!$A:$E,5,0)</f>
        <v>C</v>
      </c>
      <c r="Q4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3" spans="1:17" s="1" customFormat="1" x14ac:dyDescent="0.2">
      <c r="A433" s="1">
        <v>1092</v>
      </c>
      <c r="B433" s="1" t="s">
        <v>364</v>
      </c>
      <c r="C433" s="1" t="s">
        <v>8</v>
      </c>
      <c r="D433" s="1" t="s">
        <v>3</v>
      </c>
      <c r="E433" s="11">
        <v>117</v>
      </c>
      <c r="F433" s="3">
        <v>39</v>
      </c>
      <c r="G433" s="11">
        <f>Tabla1[[#This Row],[Stock en unidades]]*Tabla1[[#This Row],[Costo unitario]]</f>
        <v>4563</v>
      </c>
      <c r="H433" s="1">
        <v>2024</v>
      </c>
      <c r="I433" s="1" t="s">
        <v>256</v>
      </c>
      <c r="J433" s="1">
        <v>814</v>
      </c>
      <c r="K433" s="3">
        <v>38412.660000000003</v>
      </c>
      <c r="L433" s="12">
        <f>Tabla1[[#This Row],[Venta prom 12 meses en UN]]*Tabla1[[#This Row],[Costo unitario]]</f>
        <v>31746</v>
      </c>
      <c r="M433" s="30">
        <f>IFERROR(Tabla1[[#This Row],[Stock en unidades]]/Tabla1[[#This Row],[Venta prom 12 meses en UN]],0)</f>
        <v>0.14373464373464373</v>
      </c>
      <c r="N433" s="12">
        <f>IFERROR(12/Tabla1[[#This Row],[Meses de stock]],0)</f>
        <v>83.487179487179489</v>
      </c>
      <c r="O433" s="5" t="str">
        <f>VLOOKUP(Tabla1[[#This Row],[Código del producto]],'ABC Ventas'!$A:$E,5,0)</f>
        <v>A</v>
      </c>
      <c r="P433" s="5" t="str">
        <f>VLOOKUP(Tabla1[[#This Row],[Código del producto]],'ABC Stock'!$A:$E,5,0)</f>
        <v>A</v>
      </c>
      <c r="Q4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4" spans="1:17" s="1" customFormat="1" x14ac:dyDescent="0.2">
      <c r="A434" s="1">
        <v>1100</v>
      </c>
      <c r="B434" s="1" t="s">
        <v>369</v>
      </c>
      <c r="C434" s="1" t="s">
        <v>8</v>
      </c>
      <c r="D434" s="1" t="s">
        <v>3</v>
      </c>
      <c r="E434" s="11">
        <v>27</v>
      </c>
      <c r="F434" s="3">
        <v>2.12</v>
      </c>
      <c r="G434" s="11">
        <f>Tabla1[[#This Row],[Stock en unidades]]*Tabla1[[#This Row],[Costo unitario]]</f>
        <v>57.24</v>
      </c>
      <c r="H434" s="1">
        <v>2024</v>
      </c>
      <c r="I434" s="1" t="s">
        <v>256</v>
      </c>
      <c r="J434" s="1">
        <v>98</v>
      </c>
      <c r="K434" s="3">
        <v>261.77760000000001</v>
      </c>
      <c r="L434" s="12">
        <f>Tabla1[[#This Row],[Venta prom 12 meses en UN]]*Tabla1[[#This Row],[Costo unitario]]</f>
        <v>207.76000000000002</v>
      </c>
      <c r="M434" s="30">
        <f>IFERROR(Tabla1[[#This Row],[Stock en unidades]]/Tabla1[[#This Row],[Venta prom 12 meses en UN]],0)</f>
        <v>0.27551020408163263</v>
      </c>
      <c r="N434" s="12">
        <f>IFERROR(12/Tabla1[[#This Row],[Meses de stock]],0)</f>
        <v>43.555555555555557</v>
      </c>
      <c r="O434" s="5" t="str">
        <f>VLOOKUP(Tabla1[[#This Row],[Código del producto]],'ABC Ventas'!$A:$E,5,0)</f>
        <v>C</v>
      </c>
      <c r="P434" s="5" t="str">
        <f>VLOOKUP(Tabla1[[#This Row],[Código del producto]],'ABC Stock'!$A:$E,5,0)</f>
        <v>C</v>
      </c>
      <c r="Q4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5" spans="1:17" s="1" customFormat="1" x14ac:dyDescent="0.2">
      <c r="A435" s="1">
        <v>1104</v>
      </c>
      <c r="B435" s="1" t="s">
        <v>87</v>
      </c>
      <c r="C435" s="1" t="s">
        <v>8</v>
      </c>
      <c r="D435" s="1" t="s">
        <v>3</v>
      </c>
      <c r="E435" s="11">
        <v>995</v>
      </c>
      <c r="F435" s="3">
        <v>4.2699999999999996</v>
      </c>
      <c r="G435" s="11">
        <f>Tabla1[[#This Row],[Stock en unidades]]*Tabla1[[#This Row],[Costo unitario]]</f>
        <v>4248.6499999999996</v>
      </c>
      <c r="H435" s="1">
        <v>2024</v>
      </c>
      <c r="I435" s="1" t="s">
        <v>256</v>
      </c>
      <c r="J435" s="1">
        <v>66.3</v>
      </c>
      <c r="K435" s="3">
        <v>399.17240999999996</v>
      </c>
      <c r="L435" s="12">
        <f>Tabla1[[#This Row],[Venta prom 12 meses en UN]]*Tabla1[[#This Row],[Costo unitario]]</f>
        <v>283.10099999999994</v>
      </c>
      <c r="M435" s="30">
        <f>IFERROR(Tabla1[[#This Row],[Stock en unidades]]/Tabla1[[#This Row],[Venta prom 12 meses en UN]],0)</f>
        <v>15.007541478129713</v>
      </c>
      <c r="N435" s="12">
        <f>IFERROR(12/Tabla1[[#This Row],[Meses de stock]],0)</f>
        <v>0.79959798994974873</v>
      </c>
      <c r="O435" s="5" t="str">
        <f>VLOOKUP(Tabla1[[#This Row],[Código del producto]],'ABC Ventas'!$A:$E,5,0)</f>
        <v>C</v>
      </c>
      <c r="P435" s="5" t="str">
        <f>VLOOKUP(Tabla1[[#This Row],[Código del producto]],'ABC Stock'!$A:$E,5,0)</f>
        <v>B</v>
      </c>
      <c r="Q4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36" spans="1:17" s="1" customFormat="1" x14ac:dyDescent="0.2">
      <c r="A436" s="1">
        <v>1107</v>
      </c>
      <c r="B436" s="1" t="s">
        <v>75</v>
      </c>
      <c r="C436" s="1" t="s">
        <v>8</v>
      </c>
      <c r="D436" s="1" t="s">
        <v>3</v>
      </c>
      <c r="E436" s="11">
        <v>565</v>
      </c>
      <c r="F436" s="3">
        <v>5.49</v>
      </c>
      <c r="G436" s="11">
        <f>Tabla1[[#This Row],[Stock en unidades]]*Tabla1[[#This Row],[Costo unitario]]</f>
        <v>3101.85</v>
      </c>
      <c r="H436" s="1">
        <v>2024</v>
      </c>
      <c r="I436" s="1" t="s">
        <v>256</v>
      </c>
      <c r="J436" s="1">
        <v>35.299999999999997</v>
      </c>
      <c r="K436" s="3">
        <v>292.63346999999999</v>
      </c>
      <c r="L436" s="12">
        <f>Tabla1[[#This Row],[Venta prom 12 meses en UN]]*Tabla1[[#This Row],[Costo unitario]]</f>
        <v>193.797</v>
      </c>
      <c r="M436" s="30">
        <f>IFERROR(Tabla1[[#This Row],[Stock en unidades]]/Tabla1[[#This Row],[Venta prom 12 meses en UN]],0)</f>
        <v>16.005665722379604</v>
      </c>
      <c r="N436" s="12">
        <f>IFERROR(12/Tabla1[[#This Row],[Meses de stock]],0)</f>
        <v>0.74973451327433627</v>
      </c>
      <c r="O436" s="5" t="str">
        <f>VLOOKUP(Tabla1[[#This Row],[Código del producto]],'ABC Ventas'!$A:$E,5,0)</f>
        <v>C</v>
      </c>
      <c r="P436" s="5" t="str">
        <f>VLOOKUP(Tabla1[[#This Row],[Código del producto]],'ABC Stock'!$A:$E,5,0)</f>
        <v>B</v>
      </c>
      <c r="Q43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37" spans="1:17" s="1" customFormat="1" x14ac:dyDescent="0.2">
      <c r="A437" s="1">
        <v>1116</v>
      </c>
      <c r="B437" s="1" t="s">
        <v>262</v>
      </c>
      <c r="C437" s="1" t="s">
        <v>8</v>
      </c>
      <c r="D437" s="1" t="s">
        <v>3</v>
      </c>
      <c r="E437" s="11">
        <v>358</v>
      </c>
      <c r="F437" s="3">
        <v>1.81</v>
      </c>
      <c r="G437" s="11">
        <f>Tabla1[[#This Row],[Stock en unidades]]*Tabla1[[#This Row],[Costo unitario]]</f>
        <v>647.98</v>
      </c>
      <c r="H437" s="1">
        <v>2024</v>
      </c>
      <c r="I437" s="1" t="s">
        <v>256</v>
      </c>
      <c r="J437" s="1">
        <v>86</v>
      </c>
      <c r="K437" s="3">
        <v>278.63139999999999</v>
      </c>
      <c r="L437" s="12">
        <f>Tabla1[[#This Row],[Venta prom 12 meses en UN]]*Tabla1[[#This Row],[Costo unitario]]</f>
        <v>155.66</v>
      </c>
      <c r="M437" s="30">
        <f>IFERROR(Tabla1[[#This Row],[Stock en unidades]]/Tabla1[[#This Row],[Venta prom 12 meses en UN]],0)</f>
        <v>4.1627906976744189</v>
      </c>
      <c r="N437" s="12">
        <f>IFERROR(12/Tabla1[[#This Row],[Meses de stock]],0)</f>
        <v>2.8826815642458099</v>
      </c>
      <c r="O437" s="5" t="str">
        <f>VLOOKUP(Tabla1[[#This Row],[Código del producto]],'ABC Ventas'!$A:$E,5,0)</f>
        <v>C</v>
      </c>
      <c r="P437" s="5" t="str">
        <f>VLOOKUP(Tabla1[[#This Row],[Código del producto]],'ABC Stock'!$A:$E,5,0)</f>
        <v>B</v>
      </c>
      <c r="Q43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38" spans="1:17" s="1" customFormat="1" x14ac:dyDescent="0.2">
      <c r="A438" s="1">
        <v>1117</v>
      </c>
      <c r="B438" s="1" t="s">
        <v>184</v>
      </c>
      <c r="C438" s="1" t="s">
        <v>8</v>
      </c>
      <c r="D438" s="1" t="s">
        <v>3</v>
      </c>
      <c r="E438" s="11">
        <v>535</v>
      </c>
      <c r="F438" s="3">
        <v>39</v>
      </c>
      <c r="G438" s="11">
        <f>Tabla1[[#This Row],[Stock en unidades]]*Tabla1[[#This Row],[Costo unitario]]</f>
        <v>20865</v>
      </c>
      <c r="H438" s="1">
        <v>2024</v>
      </c>
      <c r="I438" s="1" t="s">
        <v>256</v>
      </c>
      <c r="J438" s="1">
        <v>877</v>
      </c>
      <c r="K438" s="3">
        <v>59513.22</v>
      </c>
      <c r="L438" s="12">
        <f>Tabla1[[#This Row],[Venta prom 12 meses en UN]]*Tabla1[[#This Row],[Costo unitario]]</f>
        <v>34203</v>
      </c>
      <c r="M438" s="30">
        <f>IFERROR(Tabla1[[#This Row],[Stock en unidades]]/Tabla1[[#This Row],[Venta prom 12 meses en UN]],0)</f>
        <v>0.61003420752565563</v>
      </c>
      <c r="N438" s="12">
        <f>IFERROR(12/Tabla1[[#This Row],[Meses de stock]],0)</f>
        <v>19.671028037383177</v>
      </c>
      <c r="O438" s="5" t="str">
        <f>VLOOKUP(Tabla1[[#This Row],[Código del producto]],'ABC Ventas'!$A:$E,5,0)</f>
        <v>A</v>
      </c>
      <c r="P438" s="5" t="str">
        <f>VLOOKUP(Tabla1[[#This Row],[Código del producto]],'ABC Stock'!$A:$E,5,0)</f>
        <v>A</v>
      </c>
      <c r="Q4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39" spans="1:17" s="1" customFormat="1" x14ac:dyDescent="0.2">
      <c r="A439" s="1">
        <v>1118</v>
      </c>
      <c r="B439" s="1" t="s">
        <v>268</v>
      </c>
      <c r="C439" s="1" t="s">
        <v>8</v>
      </c>
      <c r="D439" s="1" t="s">
        <v>3</v>
      </c>
      <c r="E439" s="11">
        <v>208</v>
      </c>
      <c r="F439" s="3">
        <v>1.01</v>
      </c>
      <c r="G439" s="11">
        <f>Tabla1[[#This Row],[Stock en unidades]]*Tabla1[[#This Row],[Costo unitario]]</f>
        <v>210.08</v>
      </c>
      <c r="H439" s="1">
        <v>2024</v>
      </c>
      <c r="I439" s="1" t="s">
        <v>256</v>
      </c>
      <c r="J439" s="1">
        <v>147</v>
      </c>
      <c r="K439" s="3">
        <v>222.70500000000001</v>
      </c>
      <c r="L439" s="12">
        <f>Tabla1[[#This Row],[Venta prom 12 meses en UN]]*Tabla1[[#This Row],[Costo unitario]]</f>
        <v>148.47</v>
      </c>
      <c r="M439" s="30">
        <f>IFERROR(Tabla1[[#This Row],[Stock en unidades]]/Tabla1[[#This Row],[Venta prom 12 meses en UN]],0)</f>
        <v>1.4149659863945578</v>
      </c>
      <c r="N439" s="12">
        <f>IFERROR(12/Tabla1[[#This Row],[Meses de stock]],0)</f>
        <v>8.4807692307692299</v>
      </c>
      <c r="O439" s="5" t="str">
        <f>VLOOKUP(Tabla1[[#This Row],[Código del producto]],'ABC Ventas'!$A:$E,5,0)</f>
        <v>C</v>
      </c>
      <c r="P439" s="5" t="str">
        <f>VLOOKUP(Tabla1[[#This Row],[Código del producto]],'ABC Stock'!$A:$E,5,0)</f>
        <v>B</v>
      </c>
      <c r="Q4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0" spans="1:17" s="1" customFormat="1" x14ac:dyDescent="0.2">
      <c r="A440" s="1">
        <v>1119</v>
      </c>
      <c r="B440" s="1" t="s">
        <v>88</v>
      </c>
      <c r="C440" s="1" t="s">
        <v>8</v>
      </c>
      <c r="D440" s="1" t="s">
        <v>3</v>
      </c>
      <c r="E440" s="11">
        <v>1290</v>
      </c>
      <c r="F440" s="3">
        <v>1.18</v>
      </c>
      <c r="G440" s="11">
        <f>Tabla1[[#This Row],[Stock en unidades]]*Tabla1[[#This Row],[Costo unitario]]</f>
        <v>1522.1999999999998</v>
      </c>
      <c r="H440" s="1">
        <v>2024</v>
      </c>
      <c r="I440" s="1" t="s">
        <v>256</v>
      </c>
      <c r="J440" s="1">
        <v>96</v>
      </c>
      <c r="K440" s="3">
        <v>178.98240000000001</v>
      </c>
      <c r="L440" s="12">
        <f>Tabla1[[#This Row],[Venta prom 12 meses en UN]]*Tabla1[[#This Row],[Costo unitario]]</f>
        <v>113.28</v>
      </c>
      <c r="M440" s="30">
        <f>IFERROR(Tabla1[[#This Row],[Stock en unidades]]/Tabla1[[#This Row],[Venta prom 12 meses en UN]],0)</f>
        <v>13.4375</v>
      </c>
      <c r="N440" s="12">
        <f>IFERROR(12/Tabla1[[#This Row],[Meses de stock]],0)</f>
        <v>0.89302325581395348</v>
      </c>
      <c r="O440" s="5" t="str">
        <f>VLOOKUP(Tabla1[[#This Row],[Código del producto]],'ABC Ventas'!$A:$E,5,0)</f>
        <v>C</v>
      </c>
      <c r="P440" s="5" t="str">
        <f>VLOOKUP(Tabla1[[#This Row],[Código del producto]],'ABC Stock'!$A:$E,5,0)</f>
        <v>C</v>
      </c>
      <c r="Q44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41" spans="1:17" s="1" customFormat="1" x14ac:dyDescent="0.2">
      <c r="A441" s="1">
        <v>1132</v>
      </c>
      <c r="B441" s="1" t="s">
        <v>383</v>
      </c>
      <c r="C441" s="1" t="s">
        <v>8</v>
      </c>
      <c r="D441" s="1" t="s">
        <v>3</v>
      </c>
      <c r="E441" s="11">
        <v>0</v>
      </c>
      <c r="F441" s="3">
        <v>4.08</v>
      </c>
      <c r="G441" s="11">
        <f>Tabla1[[#This Row],[Stock en unidades]]*Tabla1[[#This Row],[Costo unitario]]</f>
        <v>0</v>
      </c>
      <c r="H441" s="1">
        <v>2024</v>
      </c>
      <c r="I441" s="1" t="s">
        <v>256</v>
      </c>
      <c r="J441" s="1">
        <v>88</v>
      </c>
      <c r="K441" s="3">
        <v>588.82560000000001</v>
      </c>
      <c r="L441" s="12">
        <f>Tabla1[[#This Row],[Venta prom 12 meses en UN]]*Tabla1[[#This Row],[Costo unitario]]</f>
        <v>359.04</v>
      </c>
      <c r="M441" s="30">
        <f>IFERROR(Tabla1[[#This Row],[Stock en unidades]]/Tabla1[[#This Row],[Venta prom 12 meses en UN]],0)</f>
        <v>0</v>
      </c>
      <c r="N441" s="12">
        <f>IFERROR(12/Tabla1[[#This Row],[Meses de stock]],0)</f>
        <v>0</v>
      </c>
      <c r="O441" s="5" t="str">
        <f>VLOOKUP(Tabla1[[#This Row],[Código del producto]],'ABC Ventas'!$A:$E,5,0)</f>
        <v>C</v>
      </c>
      <c r="P441" s="5" t="str">
        <f>VLOOKUP(Tabla1[[#This Row],[Código del producto]],'ABC Stock'!$A:$E,5,0)</f>
        <v>B</v>
      </c>
      <c r="Q4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2" spans="1:17" s="1" customFormat="1" x14ac:dyDescent="0.2">
      <c r="A442" s="1">
        <v>1138</v>
      </c>
      <c r="B442" s="1" t="s">
        <v>385</v>
      </c>
      <c r="C442" s="1" t="s">
        <v>8</v>
      </c>
      <c r="D442" s="1" t="s">
        <v>3</v>
      </c>
      <c r="E442" s="11">
        <v>108</v>
      </c>
      <c r="F442" s="3">
        <v>3.58</v>
      </c>
      <c r="G442" s="11">
        <f>Tabla1[[#This Row],[Stock en unidades]]*Tabla1[[#This Row],[Costo unitario]]</f>
        <v>386.64</v>
      </c>
      <c r="H442" s="1">
        <v>2024</v>
      </c>
      <c r="I442" s="1" t="s">
        <v>256</v>
      </c>
      <c r="J442" s="1">
        <v>108</v>
      </c>
      <c r="K442" s="3">
        <v>552.89519999999993</v>
      </c>
      <c r="L442" s="12">
        <f>Tabla1[[#This Row],[Venta prom 12 meses en UN]]*Tabla1[[#This Row],[Costo unitario]]</f>
        <v>386.64</v>
      </c>
      <c r="M442" s="30">
        <f>IFERROR(Tabla1[[#This Row],[Stock en unidades]]/Tabla1[[#This Row],[Venta prom 12 meses en UN]],0)</f>
        <v>1</v>
      </c>
      <c r="N442" s="12">
        <f>IFERROR(12/Tabla1[[#This Row],[Meses de stock]],0)</f>
        <v>12</v>
      </c>
      <c r="O442" s="5" t="str">
        <f>VLOOKUP(Tabla1[[#This Row],[Código del producto]],'ABC Ventas'!$A:$E,5,0)</f>
        <v>C</v>
      </c>
      <c r="P442" s="5" t="str">
        <f>VLOOKUP(Tabla1[[#This Row],[Código del producto]],'ABC Stock'!$A:$E,5,0)</f>
        <v>A</v>
      </c>
      <c r="Q4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3" spans="1:17" s="1" customFormat="1" x14ac:dyDescent="0.2">
      <c r="A443" s="1">
        <v>1150</v>
      </c>
      <c r="B443" s="1" t="s">
        <v>394</v>
      </c>
      <c r="C443" s="1" t="s">
        <v>8</v>
      </c>
      <c r="D443" s="1" t="s">
        <v>3</v>
      </c>
      <c r="E443" s="11">
        <v>96</v>
      </c>
      <c r="F443" s="3">
        <v>6.78</v>
      </c>
      <c r="G443" s="11">
        <f>Tabla1[[#This Row],[Stock en unidades]]*Tabla1[[#This Row],[Costo unitario]]</f>
        <v>650.88</v>
      </c>
      <c r="H443" s="1">
        <v>2024</v>
      </c>
      <c r="I443" s="1" t="s">
        <v>256</v>
      </c>
      <c r="J443" s="1">
        <v>67</v>
      </c>
      <c r="K443" s="3">
        <v>754.07159999999999</v>
      </c>
      <c r="L443" s="12">
        <f>Tabla1[[#This Row],[Venta prom 12 meses en UN]]*Tabla1[[#This Row],[Costo unitario]]</f>
        <v>454.26</v>
      </c>
      <c r="M443" s="30">
        <f>IFERROR(Tabla1[[#This Row],[Stock en unidades]]/Tabla1[[#This Row],[Venta prom 12 meses en UN]],0)</f>
        <v>1.4328358208955223</v>
      </c>
      <c r="N443" s="12">
        <f>IFERROR(12/Tabla1[[#This Row],[Meses de stock]],0)</f>
        <v>8.375</v>
      </c>
      <c r="O443" s="5" t="str">
        <f>VLOOKUP(Tabla1[[#This Row],[Código del producto]],'ABC Ventas'!$A:$E,5,0)</f>
        <v>C</v>
      </c>
      <c r="P443" s="5" t="str">
        <f>VLOOKUP(Tabla1[[#This Row],[Código del producto]],'ABC Stock'!$A:$E,5,0)</f>
        <v>C</v>
      </c>
      <c r="Q4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4" spans="1:17" s="1" customFormat="1" x14ac:dyDescent="0.2">
      <c r="A444" s="1">
        <v>1155</v>
      </c>
      <c r="B444" s="1" t="s">
        <v>397</v>
      </c>
      <c r="C444" s="1" t="s">
        <v>8</v>
      </c>
      <c r="D444" s="1" t="s">
        <v>3</v>
      </c>
      <c r="E444" s="11">
        <v>336</v>
      </c>
      <c r="F444" s="3">
        <v>4.91</v>
      </c>
      <c r="G444" s="11">
        <f>Tabla1[[#This Row],[Stock en unidades]]*Tabla1[[#This Row],[Costo unitario]]</f>
        <v>1649.76</v>
      </c>
      <c r="H444" s="1">
        <v>2024</v>
      </c>
      <c r="I444" s="1" t="s">
        <v>256</v>
      </c>
      <c r="J444" s="1">
        <v>55.9</v>
      </c>
      <c r="K444" s="3">
        <v>367.78845999999999</v>
      </c>
      <c r="L444" s="12">
        <f>Tabla1[[#This Row],[Venta prom 12 meses en UN]]*Tabla1[[#This Row],[Costo unitario]]</f>
        <v>274.46899999999999</v>
      </c>
      <c r="M444" s="30">
        <f>IFERROR(Tabla1[[#This Row],[Stock en unidades]]/Tabla1[[#This Row],[Venta prom 12 meses en UN]],0)</f>
        <v>6.010733452593918</v>
      </c>
      <c r="N444" s="12">
        <f>IFERROR(12/Tabla1[[#This Row],[Meses de stock]],0)</f>
        <v>1.9964285714285714</v>
      </c>
      <c r="O444" s="5" t="str">
        <f>VLOOKUP(Tabla1[[#This Row],[Código del producto]],'ABC Ventas'!$A:$E,5,0)</f>
        <v>C</v>
      </c>
      <c r="P444" s="5" t="str">
        <f>VLOOKUP(Tabla1[[#This Row],[Código del producto]],'ABC Stock'!$A:$E,5,0)</f>
        <v>B</v>
      </c>
      <c r="Q44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45" spans="1:17" s="1" customFormat="1" x14ac:dyDescent="0.2">
      <c r="A445" s="1">
        <v>1162</v>
      </c>
      <c r="B445" s="1" t="s">
        <v>400</v>
      </c>
      <c r="C445" s="1" t="s">
        <v>8</v>
      </c>
      <c r="D445" s="1" t="s">
        <v>3</v>
      </c>
      <c r="E445" s="11">
        <v>1209</v>
      </c>
      <c r="F445" s="3">
        <v>3.62</v>
      </c>
      <c r="G445" s="11">
        <f>Tabla1[[#This Row],[Stock en unidades]]*Tabla1[[#This Row],[Costo unitario]]</f>
        <v>4376.58</v>
      </c>
      <c r="H445" s="1">
        <v>2024</v>
      </c>
      <c r="I445" s="1" t="s">
        <v>256</v>
      </c>
      <c r="J445" s="1">
        <v>71.099999999999994</v>
      </c>
      <c r="K445" s="3">
        <v>473.58287999999999</v>
      </c>
      <c r="L445" s="12">
        <f>Tabla1[[#This Row],[Venta prom 12 meses en UN]]*Tabla1[[#This Row],[Costo unitario]]</f>
        <v>257.38200000000001</v>
      </c>
      <c r="M445" s="30">
        <f>IFERROR(Tabla1[[#This Row],[Stock en unidades]]/Tabla1[[#This Row],[Venta prom 12 meses en UN]],0)</f>
        <v>17.004219409282701</v>
      </c>
      <c r="N445" s="12">
        <f>IFERROR(12/Tabla1[[#This Row],[Meses de stock]],0)</f>
        <v>0.70570719602977661</v>
      </c>
      <c r="O445" s="5" t="str">
        <f>VLOOKUP(Tabla1[[#This Row],[Código del producto]],'ABC Ventas'!$A:$E,5,0)</f>
        <v>C</v>
      </c>
      <c r="P445" s="5" t="str">
        <f>VLOOKUP(Tabla1[[#This Row],[Código del producto]],'ABC Stock'!$A:$E,5,0)</f>
        <v>B</v>
      </c>
      <c r="Q4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46" spans="1:17" s="1" customFormat="1" x14ac:dyDescent="0.2">
      <c r="A446" s="1">
        <v>1175</v>
      </c>
      <c r="B446" s="1" t="s">
        <v>186</v>
      </c>
      <c r="C446" s="1" t="s">
        <v>8</v>
      </c>
      <c r="D446" s="1" t="s">
        <v>3</v>
      </c>
      <c r="E446" s="11">
        <v>502</v>
      </c>
      <c r="F446" s="3">
        <v>6.13</v>
      </c>
      <c r="G446" s="11">
        <f>Tabla1[[#This Row],[Stock en unidades]]*Tabla1[[#This Row],[Costo unitario]]</f>
        <v>3077.2599999999998</v>
      </c>
      <c r="H446" s="1">
        <v>2024</v>
      </c>
      <c r="I446" s="1" t="s">
        <v>256</v>
      </c>
      <c r="J446" s="1">
        <v>55.7</v>
      </c>
      <c r="K446" s="3">
        <v>546.30560000000003</v>
      </c>
      <c r="L446" s="12">
        <f>Tabla1[[#This Row],[Venta prom 12 meses en UN]]*Tabla1[[#This Row],[Costo unitario]]</f>
        <v>341.44100000000003</v>
      </c>
      <c r="M446" s="30">
        <f>IFERROR(Tabla1[[#This Row],[Stock en unidades]]/Tabla1[[#This Row],[Venta prom 12 meses en UN]],0)</f>
        <v>9.0125673249551159</v>
      </c>
      <c r="N446" s="12">
        <f>IFERROR(12/Tabla1[[#This Row],[Meses de stock]],0)</f>
        <v>1.3314741035856574</v>
      </c>
      <c r="O446" s="5" t="str">
        <f>VLOOKUP(Tabla1[[#This Row],[Código del producto]],'ABC Ventas'!$A:$E,5,0)</f>
        <v>C</v>
      </c>
      <c r="P446" s="5" t="str">
        <f>VLOOKUP(Tabla1[[#This Row],[Código del producto]],'ABC Stock'!$A:$E,5,0)</f>
        <v>B</v>
      </c>
      <c r="Q4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47" spans="1:17" s="1" customFormat="1" x14ac:dyDescent="0.2">
      <c r="A447" s="1">
        <v>1178</v>
      </c>
      <c r="B447" s="1" t="s">
        <v>176</v>
      </c>
      <c r="C447" s="1" t="s">
        <v>8</v>
      </c>
      <c r="D447" s="1" t="s">
        <v>3</v>
      </c>
      <c r="E447" s="11">
        <v>194</v>
      </c>
      <c r="F447" s="3">
        <v>1.93</v>
      </c>
      <c r="G447" s="11">
        <f>Tabla1[[#This Row],[Stock en unidades]]*Tabla1[[#This Row],[Costo unitario]]</f>
        <v>374.42</v>
      </c>
      <c r="H447" s="1">
        <v>2024</v>
      </c>
      <c r="I447" s="1" t="s">
        <v>256</v>
      </c>
      <c r="J447" s="1">
        <v>74</v>
      </c>
      <c r="K447" s="3">
        <v>232.79660000000001</v>
      </c>
      <c r="L447" s="12">
        <f>Tabla1[[#This Row],[Venta prom 12 meses en UN]]*Tabla1[[#This Row],[Costo unitario]]</f>
        <v>142.82</v>
      </c>
      <c r="M447" s="30">
        <f>IFERROR(Tabla1[[#This Row],[Stock en unidades]]/Tabla1[[#This Row],[Venta prom 12 meses en UN]],0)</f>
        <v>2.6216216216216215</v>
      </c>
      <c r="N447" s="12">
        <f>IFERROR(12/Tabla1[[#This Row],[Meses de stock]],0)</f>
        <v>4.5773195876288666</v>
      </c>
      <c r="O447" s="5" t="str">
        <f>VLOOKUP(Tabla1[[#This Row],[Código del producto]],'ABC Ventas'!$A:$E,5,0)</f>
        <v>C</v>
      </c>
      <c r="P447" s="5" t="str">
        <f>VLOOKUP(Tabla1[[#This Row],[Código del producto]],'ABC Stock'!$A:$E,5,0)</f>
        <v>C</v>
      </c>
      <c r="Q4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8" spans="1:17" s="1" customFormat="1" x14ac:dyDescent="0.2">
      <c r="A448" s="1">
        <v>1178</v>
      </c>
      <c r="B448" s="1" t="s">
        <v>176</v>
      </c>
      <c r="C448" s="1" t="s">
        <v>8</v>
      </c>
      <c r="D448" s="1" t="s">
        <v>3</v>
      </c>
      <c r="E448" s="11">
        <v>53</v>
      </c>
      <c r="F448" s="3">
        <v>1.1200000000000001</v>
      </c>
      <c r="G448" s="11">
        <f>Tabla1[[#This Row],[Stock en unidades]]*Tabla1[[#This Row],[Costo unitario]]</f>
        <v>59.360000000000007</v>
      </c>
      <c r="H448" s="1">
        <v>2024</v>
      </c>
      <c r="I448" s="1" t="s">
        <v>256</v>
      </c>
      <c r="J448" s="1">
        <v>109</v>
      </c>
      <c r="K448" s="3">
        <v>175.79519999999999</v>
      </c>
      <c r="L448" s="12">
        <f>Tabla1[[#This Row],[Venta prom 12 meses en UN]]*Tabla1[[#This Row],[Costo unitario]]</f>
        <v>122.08000000000001</v>
      </c>
      <c r="M448" s="30">
        <f>IFERROR(Tabla1[[#This Row],[Stock en unidades]]/Tabla1[[#This Row],[Venta prom 12 meses en UN]],0)</f>
        <v>0.48623853211009177</v>
      </c>
      <c r="N448" s="12">
        <f>IFERROR(12/Tabla1[[#This Row],[Meses de stock]],0)</f>
        <v>24.679245283018865</v>
      </c>
      <c r="O448" s="5" t="str">
        <f>VLOOKUP(Tabla1[[#This Row],[Código del producto]],'ABC Ventas'!$A:$E,5,0)</f>
        <v>C</v>
      </c>
      <c r="P448" s="5" t="str">
        <f>VLOOKUP(Tabla1[[#This Row],[Código del producto]],'ABC Stock'!$A:$E,5,0)</f>
        <v>C</v>
      </c>
      <c r="Q4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49" spans="1:17" s="1" customFormat="1" x14ac:dyDescent="0.2">
      <c r="A449" s="1">
        <v>1181</v>
      </c>
      <c r="B449" s="1" t="s">
        <v>250</v>
      </c>
      <c r="C449" s="1" t="s">
        <v>8</v>
      </c>
      <c r="D449" s="1" t="s">
        <v>3</v>
      </c>
      <c r="E449" s="11">
        <v>40</v>
      </c>
      <c r="F449" s="3">
        <v>2.29</v>
      </c>
      <c r="G449" s="11">
        <f>Tabla1[[#This Row],[Stock en unidades]]*Tabla1[[#This Row],[Costo unitario]]</f>
        <v>91.6</v>
      </c>
      <c r="H449" s="1">
        <v>2024</v>
      </c>
      <c r="I449" s="1" t="s">
        <v>256</v>
      </c>
      <c r="J449" s="1">
        <v>60</v>
      </c>
      <c r="K449" s="3">
        <v>222.58799999999999</v>
      </c>
      <c r="L449" s="12">
        <f>Tabla1[[#This Row],[Venta prom 12 meses en UN]]*Tabla1[[#This Row],[Costo unitario]]</f>
        <v>137.4</v>
      </c>
      <c r="M449" s="30">
        <f>IFERROR(Tabla1[[#This Row],[Stock en unidades]]/Tabla1[[#This Row],[Venta prom 12 meses en UN]],0)</f>
        <v>0.66666666666666663</v>
      </c>
      <c r="N449" s="12">
        <f>IFERROR(12/Tabla1[[#This Row],[Meses de stock]],0)</f>
        <v>18</v>
      </c>
      <c r="O449" s="5" t="str">
        <f>VLOOKUP(Tabla1[[#This Row],[Código del producto]],'ABC Ventas'!$A:$E,5,0)</f>
        <v>C</v>
      </c>
      <c r="P449" s="5" t="str">
        <f>VLOOKUP(Tabla1[[#This Row],[Código del producto]],'ABC Stock'!$A:$E,5,0)</f>
        <v>C</v>
      </c>
      <c r="Q4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0" spans="1:17" s="1" customFormat="1" x14ac:dyDescent="0.2">
      <c r="A450" s="1">
        <v>1182</v>
      </c>
      <c r="B450" s="1" t="s">
        <v>409</v>
      </c>
      <c r="C450" s="1" t="s">
        <v>8</v>
      </c>
      <c r="D450" s="1" t="s">
        <v>3</v>
      </c>
      <c r="E450" s="11">
        <v>884</v>
      </c>
      <c r="F450" s="3">
        <v>1.69</v>
      </c>
      <c r="G450" s="11">
        <f>Tabla1[[#This Row],[Stock en unidades]]*Tabla1[[#This Row],[Costo unitario]]</f>
        <v>1493.96</v>
      </c>
      <c r="H450" s="1">
        <v>2024</v>
      </c>
      <c r="I450" s="1" t="s">
        <v>256</v>
      </c>
      <c r="J450" s="1">
        <v>105</v>
      </c>
      <c r="K450" s="3">
        <v>273.27299999999997</v>
      </c>
      <c r="L450" s="12">
        <f>Tabla1[[#This Row],[Venta prom 12 meses en UN]]*Tabla1[[#This Row],[Costo unitario]]</f>
        <v>177.45</v>
      </c>
      <c r="M450" s="30">
        <f>IFERROR(Tabla1[[#This Row],[Stock en unidades]]/Tabla1[[#This Row],[Venta prom 12 meses en UN]],0)</f>
        <v>8.4190476190476193</v>
      </c>
      <c r="N450" s="12">
        <f>IFERROR(12/Tabla1[[#This Row],[Meses de stock]],0)</f>
        <v>1.4253393665158371</v>
      </c>
      <c r="O450" s="5" t="str">
        <f>VLOOKUP(Tabla1[[#This Row],[Código del producto]],'ABC Ventas'!$A:$E,5,0)</f>
        <v>C</v>
      </c>
      <c r="P450" s="5" t="str">
        <f>VLOOKUP(Tabla1[[#This Row],[Código del producto]],'ABC Stock'!$A:$E,5,0)</f>
        <v>B</v>
      </c>
      <c r="Q45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51" spans="1:17" s="1" customFormat="1" x14ac:dyDescent="0.2">
      <c r="A451" s="1">
        <v>1183</v>
      </c>
      <c r="B451" s="1" t="s">
        <v>410</v>
      </c>
      <c r="C451" s="1" t="s">
        <v>8</v>
      </c>
      <c r="D451" s="1" t="s">
        <v>3</v>
      </c>
      <c r="E451" s="11">
        <v>7</v>
      </c>
      <c r="F451" s="3">
        <v>5.8</v>
      </c>
      <c r="G451" s="11">
        <f>Tabla1[[#This Row],[Stock en unidades]]*Tabla1[[#This Row],[Costo unitario]]</f>
        <v>40.6</v>
      </c>
      <c r="H451" s="1">
        <v>2024</v>
      </c>
      <c r="I451" s="1" t="s">
        <v>256</v>
      </c>
      <c r="J451" s="1">
        <v>82</v>
      </c>
      <c r="K451" s="3">
        <v>656.32799999999986</v>
      </c>
      <c r="L451" s="12">
        <f>Tabla1[[#This Row],[Venta prom 12 meses en UN]]*Tabla1[[#This Row],[Costo unitario]]</f>
        <v>475.59999999999997</v>
      </c>
      <c r="M451" s="30">
        <f>IFERROR(Tabla1[[#This Row],[Stock en unidades]]/Tabla1[[#This Row],[Venta prom 12 meses en UN]],0)</f>
        <v>8.5365853658536592E-2</v>
      </c>
      <c r="N451" s="12">
        <f>IFERROR(12/Tabla1[[#This Row],[Meses de stock]],0)</f>
        <v>140.57142857142856</v>
      </c>
      <c r="O451" s="5" t="str">
        <f>VLOOKUP(Tabla1[[#This Row],[Código del producto]],'ABC Ventas'!$A:$E,5,0)</f>
        <v>C</v>
      </c>
      <c r="P451" s="5" t="str">
        <f>VLOOKUP(Tabla1[[#This Row],[Código del producto]],'ABC Stock'!$A:$E,5,0)</f>
        <v>C</v>
      </c>
      <c r="Q4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2" spans="1:17" s="1" customFormat="1" x14ac:dyDescent="0.2">
      <c r="A452" s="1">
        <v>1185</v>
      </c>
      <c r="B452" s="1" t="s">
        <v>67</v>
      </c>
      <c r="C452" s="1" t="s">
        <v>8</v>
      </c>
      <c r="D452" s="1" t="s">
        <v>3</v>
      </c>
      <c r="E452" s="11">
        <v>0</v>
      </c>
      <c r="F452" s="3">
        <v>4.8600000000000003</v>
      </c>
      <c r="G452" s="11">
        <f>Tabla1[[#This Row],[Stock en unidades]]*Tabla1[[#This Row],[Costo unitario]]</f>
        <v>0</v>
      </c>
      <c r="H452" s="1">
        <v>2024</v>
      </c>
      <c r="I452" s="1" t="s">
        <v>256</v>
      </c>
      <c r="J452" s="1">
        <v>64.599999999999994</v>
      </c>
      <c r="K452" s="3">
        <v>398.72412000000003</v>
      </c>
      <c r="L452" s="12">
        <f>Tabla1[[#This Row],[Venta prom 12 meses en UN]]*Tabla1[[#This Row],[Costo unitario]]</f>
        <v>313.95600000000002</v>
      </c>
      <c r="M452" s="30">
        <f>IFERROR(Tabla1[[#This Row],[Stock en unidades]]/Tabla1[[#This Row],[Venta prom 12 meses en UN]],0)</f>
        <v>0</v>
      </c>
      <c r="N452" s="12">
        <f>IFERROR(12/Tabla1[[#This Row],[Meses de stock]],0)</f>
        <v>0</v>
      </c>
      <c r="O452" s="5" t="str">
        <f>VLOOKUP(Tabla1[[#This Row],[Código del producto]],'ABC Ventas'!$A:$E,5,0)</f>
        <v>C</v>
      </c>
      <c r="P452" s="5" t="str">
        <f>VLOOKUP(Tabla1[[#This Row],[Código del producto]],'ABC Stock'!$A:$E,5,0)</f>
        <v>B</v>
      </c>
      <c r="Q4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3" spans="1:17" s="1" customFormat="1" x14ac:dyDescent="0.2">
      <c r="A453" s="1">
        <v>1187</v>
      </c>
      <c r="B453" s="1" t="s">
        <v>210</v>
      </c>
      <c r="C453" s="1" t="s">
        <v>8</v>
      </c>
      <c r="D453" s="1" t="s">
        <v>3</v>
      </c>
      <c r="E453" s="11">
        <v>574</v>
      </c>
      <c r="F453" s="3">
        <v>5.34</v>
      </c>
      <c r="G453" s="11">
        <f>Tabla1[[#This Row],[Stock en unidades]]*Tabla1[[#This Row],[Costo unitario]]</f>
        <v>3065.16</v>
      </c>
      <c r="H453" s="1">
        <v>2024</v>
      </c>
      <c r="I453" s="1" t="s">
        <v>256</v>
      </c>
      <c r="J453" s="1">
        <v>41</v>
      </c>
      <c r="K453" s="3">
        <v>350.30400000000003</v>
      </c>
      <c r="L453" s="12">
        <f>Tabla1[[#This Row],[Venta prom 12 meses en UN]]*Tabla1[[#This Row],[Costo unitario]]</f>
        <v>218.94</v>
      </c>
      <c r="M453" s="30">
        <f>IFERROR(Tabla1[[#This Row],[Stock en unidades]]/Tabla1[[#This Row],[Venta prom 12 meses en UN]],0)</f>
        <v>14</v>
      </c>
      <c r="N453" s="12">
        <f>IFERROR(12/Tabla1[[#This Row],[Meses de stock]],0)</f>
        <v>0.8571428571428571</v>
      </c>
      <c r="O453" s="5" t="str">
        <f>VLOOKUP(Tabla1[[#This Row],[Código del producto]],'ABC Ventas'!$A:$E,5,0)</f>
        <v>C</v>
      </c>
      <c r="P453" s="5" t="str">
        <f>VLOOKUP(Tabla1[[#This Row],[Código del producto]],'ABC Stock'!$A:$E,5,0)</f>
        <v>C</v>
      </c>
      <c r="Q45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54" spans="1:17" s="1" customFormat="1" x14ac:dyDescent="0.2">
      <c r="A454" s="1">
        <v>1189</v>
      </c>
      <c r="B454" s="1" t="s">
        <v>412</v>
      </c>
      <c r="C454" s="1" t="s">
        <v>8</v>
      </c>
      <c r="D454" s="1" t="s">
        <v>3</v>
      </c>
      <c r="E454" s="11">
        <v>199</v>
      </c>
      <c r="F454" s="3">
        <v>5.36</v>
      </c>
      <c r="G454" s="11">
        <f>Tabla1[[#This Row],[Stock en unidades]]*Tabla1[[#This Row],[Costo unitario]]</f>
        <v>1066.6400000000001</v>
      </c>
      <c r="H454" s="1">
        <v>2024</v>
      </c>
      <c r="I454" s="1" t="s">
        <v>256</v>
      </c>
      <c r="J454" s="1">
        <v>62</v>
      </c>
      <c r="K454" s="3">
        <v>412.07679999999999</v>
      </c>
      <c r="L454" s="12">
        <f>Tabla1[[#This Row],[Venta prom 12 meses en UN]]*Tabla1[[#This Row],[Costo unitario]]</f>
        <v>332.32</v>
      </c>
      <c r="M454" s="30">
        <f>IFERROR(Tabla1[[#This Row],[Stock en unidades]]/Tabla1[[#This Row],[Venta prom 12 meses en UN]],0)</f>
        <v>3.2096774193548385</v>
      </c>
      <c r="N454" s="12">
        <f>IFERROR(12/Tabla1[[#This Row],[Meses de stock]],0)</f>
        <v>3.7386934673366836</v>
      </c>
      <c r="O454" s="5" t="str">
        <f>VLOOKUP(Tabla1[[#This Row],[Código del producto]],'ABC Ventas'!$A:$E,5,0)</f>
        <v>C</v>
      </c>
      <c r="P454" s="5" t="str">
        <f>VLOOKUP(Tabla1[[#This Row],[Código del producto]],'ABC Stock'!$A:$E,5,0)</f>
        <v>B</v>
      </c>
      <c r="Q4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55" spans="1:17" s="1" customFormat="1" x14ac:dyDescent="0.2">
      <c r="A455" s="1">
        <v>1192</v>
      </c>
      <c r="B455" s="1" t="s">
        <v>109</v>
      </c>
      <c r="C455" s="1" t="s">
        <v>8</v>
      </c>
      <c r="D455" s="1" t="s">
        <v>3</v>
      </c>
      <c r="E455" s="11">
        <v>228</v>
      </c>
      <c r="F455" s="3">
        <v>2.9</v>
      </c>
      <c r="G455" s="11">
        <f>Tabla1[[#This Row],[Stock en unidades]]*Tabla1[[#This Row],[Costo unitario]]</f>
        <v>661.19999999999993</v>
      </c>
      <c r="H455" s="1">
        <v>2024</v>
      </c>
      <c r="I455" s="1" t="s">
        <v>256</v>
      </c>
      <c r="J455" s="1">
        <v>143</v>
      </c>
      <c r="K455" s="3">
        <v>721.57799999999997</v>
      </c>
      <c r="L455" s="12">
        <f>Tabla1[[#This Row],[Venta prom 12 meses en UN]]*Tabla1[[#This Row],[Costo unitario]]</f>
        <v>414.7</v>
      </c>
      <c r="M455" s="30">
        <f>IFERROR(Tabla1[[#This Row],[Stock en unidades]]/Tabla1[[#This Row],[Venta prom 12 meses en UN]],0)</f>
        <v>1.5944055944055944</v>
      </c>
      <c r="N455" s="12">
        <f>IFERROR(12/Tabla1[[#This Row],[Meses de stock]],0)</f>
        <v>7.5263157894736841</v>
      </c>
      <c r="O455" s="5" t="str">
        <f>VLOOKUP(Tabla1[[#This Row],[Código del producto]],'ABC Ventas'!$A:$E,5,0)</f>
        <v>C</v>
      </c>
      <c r="P455" s="5" t="str">
        <f>VLOOKUP(Tabla1[[#This Row],[Código del producto]],'ABC Stock'!$A:$E,5,0)</f>
        <v>B</v>
      </c>
      <c r="Q4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6" spans="1:17" s="1" customFormat="1" x14ac:dyDescent="0.2">
      <c r="A456" s="1">
        <v>1192</v>
      </c>
      <c r="B456" s="1" t="s">
        <v>109</v>
      </c>
      <c r="C456" s="1" t="s">
        <v>8</v>
      </c>
      <c r="D456" s="1" t="s">
        <v>3</v>
      </c>
      <c r="E456" s="11">
        <v>193</v>
      </c>
      <c r="F456" s="3">
        <v>5.15</v>
      </c>
      <c r="G456" s="11">
        <f>Tabla1[[#This Row],[Stock en unidades]]*Tabla1[[#This Row],[Costo unitario]]</f>
        <v>993.95</v>
      </c>
      <c r="H456" s="1">
        <v>2024</v>
      </c>
      <c r="I456" s="1" t="s">
        <v>256</v>
      </c>
      <c r="J456" s="1">
        <v>96.3</v>
      </c>
      <c r="K456" s="3">
        <v>624.89070000000004</v>
      </c>
      <c r="L456" s="12">
        <f>Tabla1[[#This Row],[Venta prom 12 meses en UN]]*Tabla1[[#This Row],[Costo unitario]]</f>
        <v>495.94499999999999</v>
      </c>
      <c r="M456" s="30">
        <f>IFERROR(Tabla1[[#This Row],[Stock en unidades]]/Tabla1[[#This Row],[Venta prom 12 meses en UN]],0)</f>
        <v>2.0041536863966769</v>
      </c>
      <c r="N456" s="12">
        <f>IFERROR(12/Tabla1[[#This Row],[Meses de stock]],0)</f>
        <v>5.9875647668393785</v>
      </c>
      <c r="O456" s="5" t="str">
        <f>VLOOKUP(Tabla1[[#This Row],[Código del producto]],'ABC Ventas'!$A:$E,5,0)</f>
        <v>C</v>
      </c>
      <c r="P456" s="5" t="str">
        <f>VLOOKUP(Tabla1[[#This Row],[Código del producto]],'ABC Stock'!$A:$E,5,0)</f>
        <v>B</v>
      </c>
      <c r="Q4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7" spans="1:17" s="1" customFormat="1" x14ac:dyDescent="0.2">
      <c r="A457" s="1">
        <v>1200</v>
      </c>
      <c r="B457" s="1" t="s">
        <v>418</v>
      </c>
      <c r="C457" s="1" t="s">
        <v>8</v>
      </c>
      <c r="D457" s="1" t="s">
        <v>3</v>
      </c>
      <c r="E457" s="11">
        <v>394</v>
      </c>
      <c r="F457" s="3">
        <v>65</v>
      </c>
      <c r="G457" s="11">
        <f>Tabla1[[#This Row],[Stock en unidades]]*Tabla1[[#This Row],[Costo unitario]]</f>
        <v>25610</v>
      </c>
      <c r="H457" s="1">
        <v>2024</v>
      </c>
      <c r="I457" s="1" t="s">
        <v>256</v>
      </c>
      <c r="J457" s="1">
        <v>496</v>
      </c>
      <c r="K457" s="3">
        <v>60933.599999999999</v>
      </c>
      <c r="L457" s="12">
        <f>Tabla1[[#This Row],[Venta prom 12 meses en UN]]*Tabla1[[#This Row],[Costo unitario]]</f>
        <v>32240</v>
      </c>
      <c r="M457" s="30">
        <f>IFERROR(Tabla1[[#This Row],[Stock en unidades]]/Tabla1[[#This Row],[Venta prom 12 meses en UN]],0)</f>
        <v>0.79435483870967738</v>
      </c>
      <c r="N457" s="12">
        <f>IFERROR(12/Tabla1[[#This Row],[Meses de stock]],0)</f>
        <v>15.106598984771574</v>
      </c>
      <c r="O457" s="5" t="str">
        <f>VLOOKUP(Tabla1[[#This Row],[Código del producto]],'ABC Ventas'!$A:$E,5,0)</f>
        <v>A</v>
      </c>
      <c r="P457" s="5" t="str">
        <f>VLOOKUP(Tabla1[[#This Row],[Código del producto]],'ABC Stock'!$A:$E,5,0)</f>
        <v>A</v>
      </c>
      <c r="Q4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8" spans="1:17" s="1" customFormat="1" x14ac:dyDescent="0.2">
      <c r="A458" s="1">
        <v>1213</v>
      </c>
      <c r="B458" s="1" t="s">
        <v>228</v>
      </c>
      <c r="C458" s="1" t="s">
        <v>8</v>
      </c>
      <c r="D458" s="1" t="s">
        <v>3</v>
      </c>
      <c r="E458" s="11">
        <v>97</v>
      </c>
      <c r="F458" s="3">
        <v>1.55</v>
      </c>
      <c r="G458" s="11">
        <f>Tabla1[[#This Row],[Stock en unidades]]*Tabla1[[#This Row],[Costo unitario]]</f>
        <v>150.35</v>
      </c>
      <c r="H458" s="1">
        <v>2024</v>
      </c>
      <c r="I458" s="1" t="s">
        <v>256</v>
      </c>
      <c r="J458" s="1">
        <v>108</v>
      </c>
      <c r="K458" s="3">
        <v>277.88400000000001</v>
      </c>
      <c r="L458" s="12">
        <f>Tabla1[[#This Row],[Venta prom 12 meses en UN]]*Tabla1[[#This Row],[Costo unitario]]</f>
        <v>167.4</v>
      </c>
      <c r="M458" s="30">
        <f>IFERROR(Tabla1[[#This Row],[Stock en unidades]]/Tabla1[[#This Row],[Venta prom 12 meses en UN]],0)</f>
        <v>0.89814814814814814</v>
      </c>
      <c r="N458" s="12">
        <f>IFERROR(12/Tabla1[[#This Row],[Meses de stock]],0)</f>
        <v>13.360824742268042</v>
      </c>
      <c r="O458" s="5" t="str">
        <f>VLOOKUP(Tabla1[[#This Row],[Código del producto]],'ABC Ventas'!$A:$E,5,0)</f>
        <v>C</v>
      </c>
      <c r="P458" s="5" t="str">
        <f>VLOOKUP(Tabla1[[#This Row],[Código del producto]],'ABC Stock'!$A:$E,5,0)</f>
        <v>C</v>
      </c>
      <c r="Q4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59" spans="1:17" s="1" customFormat="1" x14ac:dyDescent="0.2">
      <c r="A459" s="1">
        <v>1224</v>
      </c>
      <c r="B459" s="1" t="s">
        <v>434</v>
      </c>
      <c r="C459" s="1" t="s">
        <v>8</v>
      </c>
      <c r="D459" s="1" t="s">
        <v>3</v>
      </c>
      <c r="E459" s="11">
        <v>390</v>
      </c>
      <c r="F459" s="3">
        <v>5.22</v>
      </c>
      <c r="G459" s="11">
        <f>Tabla1[[#This Row],[Stock en unidades]]*Tabla1[[#This Row],[Costo unitario]]</f>
        <v>2035.8</v>
      </c>
      <c r="H459" s="1">
        <v>2024</v>
      </c>
      <c r="I459" s="1" t="s">
        <v>256</v>
      </c>
      <c r="J459" s="1">
        <v>64.900000000000006</v>
      </c>
      <c r="K459" s="3">
        <v>457.35030000000006</v>
      </c>
      <c r="L459" s="12">
        <f>Tabla1[[#This Row],[Venta prom 12 meses en UN]]*Tabla1[[#This Row],[Costo unitario]]</f>
        <v>338.77800000000002</v>
      </c>
      <c r="M459" s="30">
        <f>IFERROR(Tabla1[[#This Row],[Stock en unidades]]/Tabla1[[#This Row],[Venta prom 12 meses en UN]],0)</f>
        <v>6.0092449922958391</v>
      </c>
      <c r="N459" s="12">
        <f>IFERROR(12/Tabla1[[#This Row],[Meses de stock]],0)</f>
        <v>1.9969230769230772</v>
      </c>
      <c r="O459" s="5" t="str">
        <f>VLOOKUP(Tabla1[[#This Row],[Código del producto]],'ABC Ventas'!$A:$E,5,0)</f>
        <v>C</v>
      </c>
      <c r="P459" s="5" t="str">
        <f>VLOOKUP(Tabla1[[#This Row],[Código del producto]],'ABC Stock'!$A:$E,5,0)</f>
        <v>C</v>
      </c>
      <c r="Q45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60" spans="1:17" s="1" customFormat="1" x14ac:dyDescent="0.2">
      <c r="A460" s="1">
        <v>1228</v>
      </c>
      <c r="B460" s="1" t="s">
        <v>438</v>
      </c>
      <c r="C460" s="1" t="s">
        <v>8</v>
      </c>
      <c r="D460" s="1" t="s">
        <v>3</v>
      </c>
      <c r="E460" s="11">
        <v>776</v>
      </c>
      <c r="F460" s="3">
        <v>63</v>
      </c>
      <c r="G460" s="11">
        <f>Tabla1[[#This Row],[Stock en unidades]]*Tabla1[[#This Row],[Costo unitario]]</f>
        <v>48888</v>
      </c>
      <c r="H460" s="1">
        <v>2024</v>
      </c>
      <c r="I460" s="1" t="s">
        <v>256</v>
      </c>
      <c r="J460" s="1">
        <v>862</v>
      </c>
      <c r="K460" s="3">
        <v>76028.399999999994</v>
      </c>
      <c r="L460" s="12">
        <f>Tabla1[[#This Row],[Venta prom 12 meses en UN]]*Tabla1[[#This Row],[Costo unitario]]</f>
        <v>54306</v>
      </c>
      <c r="M460" s="30">
        <f>IFERROR(Tabla1[[#This Row],[Stock en unidades]]/Tabla1[[#This Row],[Venta prom 12 meses en UN]],0)</f>
        <v>0.90023201856148494</v>
      </c>
      <c r="N460" s="12">
        <f>IFERROR(12/Tabla1[[#This Row],[Meses de stock]],0)</f>
        <v>13.329896907216495</v>
      </c>
      <c r="O460" s="5" t="str">
        <f>VLOOKUP(Tabla1[[#This Row],[Código del producto]],'ABC Ventas'!$A:$E,5,0)</f>
        <v>A</v>
      </c>
      <c r="P460" s="5" t="str">
        <f>VLOOKUP(Tabla1[[#This Row],[Código del producto]],'ABC Stock'!$A:$E,5,0)</f>
        <v>A</v>
      </c>
      <c r="Q4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1" spans="1:17" s="1" customFormat="1" x14ac:dyDescent="0.2">
      <c r="A461" s="1">
        <v>1228</v>
      </c>
      <c r="B461" s="1" t="s">
        <v>438</v>
      </c>
      <c r="C461" s="1" t="s">
        <v>8</v>
      </c>
      <c r="D461" s="1" t="s">
        <v>3</v>
      </c>
      <c r="E461" s="11">
        <v>298</v>
      </c>
      <c r="F461" s="3">
        <v>49</v>
      </c>
      <c r="G461" s="11">
        <f>Tabla1[[#This Row],[Stock en unidades]]*Tabla1[[#This Row],[Costo unitario]]</f>
        <v>14602</v>
      </c>
      <c r="H461" s="1">
        <v>2024</v>
      </c>
      <c r="I461" s="1" t="s">
        <v>256</v>
      </c>
      <c r="J461" s="1">
        <v>453</v>
      </c>
      <c r="K461" s="3">
        <v>31075.8</v>
      </c>
      <c r="L461" s="12">
        <f>Tabla1[[#This Row],[Venta prom 12 meses en UN]]*Tabla1[[#This Row],[Costo unitario]]</f>
        <v>22197</v>
      </c>
      <c r="M461" s="30">
        <f>IFERROR(Tabla1[[#This Row],[Stock en unidades]]/Tabla1[[#This Row],[Venta prom 12 meses en UN]],0)</f>
        <v>0.65783664459161151</v>
      </c>
      <c r="N461" s="12">
        <f>IFERROR(12/Tabla1[[#This Row],[Meses de stock]],0)</f>
        <v>18.241610738255034</v>
      </c>
      <c r="O461" s="5" t="str">
        <f>VLOOKUP(Tabla1[[#This Row],[Código del producto]],'ABC Ventas'!$A:$E,5,0)</f>
        <v>A</v>
      </c>
      <c r="P461" s="5" t="str">
        <f>VLOOKUP(Tabla1[[#This Row],[Código del producto]],'ABC Stock'!$A:$E,5,0)</f>
        <v>A</v>
      </c>
      <c r="Q4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2" spans="1:17" s="1" customFormat="1" x14ac:dyDescent="0.2">
      <c r="A462" s="1">
        <v>1228</v>
      </c>
      <c r="B462" s="1" t="s">
        <v>438</v>
      </c>
      <c r="C462" s="1" t="s">
        <v>8</v>
      </c>
      <c r="D462" s="1" t="s">
        <v>3</v>
      </c>
      <c r="E462" s="11">
        <v>162</v>
      </c>
      <c r="F462" s="3">
        <v>67</v>
      </c>
      <c r="G462" s="11">
        <f>Tabla1[[#This Row],[Stock en unidades]]*Tabla1[[#This Row],[Costo unitario]]</f>
        <v>10854</v>
      </c>
      <c r="H462" s="1">
        <v>2024</v>
      </c>
      <c r="I462" s="1" t="s">
        <v>256</v>
      </c>
      <c r="J462" s="1">
        <v>303</v>
      </c>
      <c r="K462" s="3">
        <v>28421.4</v>
      </c>
      <c r="L462" s="12">
        <f>Tabla1[[#This Row],[Venta prom 12 meses en UN]]*Tabla1[[#This Row],[Costo unitario]]</f>
        <v>20301</v>
      </c>
      <c r="M462" s="30">
        <f>IFERROR(Tabla1[[#This Row],[Stock en unidades]]/Tabla1[[#This Row],[Venta prom 12 meses en UN]],0)</f>
        <v>0.53465346534653468</v>
      </c>
      <c r="N462" s="12">
        <f>IFERROR(12/Tabla1[[#This Row],[Meses de stock]],0)</f>
        <v>22.444444444444443</v>
      </c>
      <c r="O462" s="5" t="str">
        <f>VLOOKUP(Tabla1[[#This Row],[Código del producto]],'ABC Ventas'!$A:$E,5,0)</f>
        <v>A</v>
      </c>
      <c r="P462" s="5" t="str">
        <f>VLOOKUP(Tabla1[[#This Row],[Código del producto]],'ABC Stock'!$A:$E,5,0)</f>
        <v>A</v>
      </c>
      <c r="Q4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3" spans="1:17" s="1" customFormat="1" x14ac:dyDescent="0.2">
      <c r="A463" s="1">
        <v>1230</v>
      </c>
      <c r="B463" s="1" t="s">
        <v>440</v>
      </c>
      <c r="C463" s="1" t="s">
        <v>8</v>
      </c>
      <c r="D463" s="1" t="s">
        <v>3</v>
      </c>
      <c r="E463" s="11">
        <v>8</v>
      </c>
      <c r="F463" s="3">
        <v>62</v>
      </c>
      <c r="G463" s="11">
        <f>Tabla1[[#This Row],[Stock en unidades]]*Tabla1[[#This Row],[Costo unitario]]</f>
        <v>496</v>
      </c>
      <c r="H463" s="1">
        <v>2024</v>
      </c>
      <c r="I463" s="1" t="s">
        <v>256</v>
      </c>
      <c r="J463" s="1">
        <v>901</v>
      </c>
      <c r="K463" s="3">
        <v>95524.02</v>
      </c>
      <c r="L463" s="12">
        <f>Tabla1[[#This Row],[Venta prom 12 meses en UN]]*Tabla1[[#This Row],[Costo unitario]]</f>
        <v>55862</v>
      </c>
      <c r="M463" s="30">
        <f>IFERROR(Tabla1[[#This Row],[Stock en unidades]]/Tabla1[[#This Row],[Venta prom 12 meses en UN]],0)</f>
        <v>8.8790233074361822E-3</v>
      </c>
      <c r="N463" s="12">
        <f>IFERROR(12/Tabla1[[#This Row],[Meses de stock]],0)</f>
        <v>1351.5</v>
      </c>
      <c r="O463" s="5" t="str">
        <f>VLOOKUP(Tabla1[[#This Row],[Código del producto]],'ABC Ventas'!$A:$E,5,0)</f>
        <v>A</v>
      </c>
      <c r="P463" s="5" t="str">
        <f>VLOOKUP(Tabla1[[#This Row],[Código del producto]],'ABC Stock'!$A:$E,5,0)</f>
        <v>A</v>
      </c>
      <c r="Q4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4" spans="1:17" s="1" customFormat="1" x14ac:dyDescent="0.2">
      <c r="A464" s="1">
        <v>1232</v>
      </c>
      <c r="B464" s="1" t="s">
        <v>70</v>
      </c>
      <c r="C464" s="1" t="s">
        <v>8</v>
      </c>
      <c r="D464" s="1" t="s">
        <v>3</v>
      </c>
      <c r="E464" s="11">
        <v>465</v>
      </c>
      <c r="F464" s="3">
        <v>67</v>
      </c>
      <c r="G464" s="11">
        <f>Tabla1[[#This Row],[Stock en unidades]]*Tabla1[[#This Row],[Costo unitario]]</f>
        <v>31155</v>
      </c>
      <c r="H464" s="1">
        <v>2024</v>
      </c>
      <c r="I464" s="1" t="s">
        <v>256</v>
      </c>
      <c r="J464" s="1">
        <v>634</v>
      </c>
      <c r="K464" s="3">
        <v>71787.820000000007</v>
      </c>
      <c r="L464" s="12">
        <f>Tabla1[[#This Row],[Venta prom 12 meses en UN]]*Tabla1[[#This Row],[Costo unitario]]</f>
        <v>42478</v>
      </c>
      <c r="M464" s="30">
        <f>IFERROR(Tabla1[[#This Row],[Stock en unidades]]/Tabla1[[#This Row],[Venta prom 12 meses en UN]],0)</f>
        <v>0.7334384858044164</v>
      </c>
      <c r="N464" s="12">
        <f>IFERROR(12/Tabla1[[#This Row],[Meses de stock]],0)</f>
        <v>16.361290322580647</v>
      </c>
      <c r="O464" s="5" t="str">
        <f>VLOOKUP(Tabla1[[#This Row],[Código del producto]],'ABC Ventas'!$A:$E,5,0)</f>
        <v>A</v>
      </c>
      <c r="P464" s="5" t="str">
        <f>VLOOKUP(Tabla1[[#This Row],[Código del producto]],'ABC Stock'!$A:$E,5,0)</f>
        <v>A</v>
      </c>
      <c r="Q4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5" spans="1:17" s="1" customFormat="1" x14ac:dyDescent="0.2">
      <c r="A465" s="1">
        <v>1236</v>
      </c>
      <c r="B465" s="1" t="s">
        <v>101</v>
      </c>
      <c r="C465" s="1" t="s">
        <v>8</v>
      </c>
      <c r="D465" s="1" t="s">
        <v>3</v>
      </c>
      <c r="E465" s="11">
        <v>1417</v>
      </c>
      <c r="F465" s="3">
        <v>7.99</v>
      </c>
      <c r="G465" s="11">
        <f>Tabla1[[#This Row],[Stock en unidades]]*Tabla1[[#This Row],[Costo unitario]]</f>
        <v>11321.83</v>
      </c>
      <c r="H465" s="1">
        <v>2024</v>
      </c>
      <c r="I465" s="1" t="s">
        <v>256</v>
      </c>
      <c r="J465" s="1">
        <v>105</v>
      </c>
      <c r="K465" s="3">
        <v>1317.1514999999999</v>
      </c>
      <c r="L465" s="12">
        <f>Tabla1[[#This Row],[Venta prom 12 meses en UN]]*Tabla1[[#This Row],[Costo unitario]]</f>
        <v>838.95</v>
      </c>
      <c r="M465" s="30">
        <f>IFERROR(Tabla1[[#This Row],[Stock en unidades]]/Tabla1[[#This Row],[Venta prom 12 meses en UN]],0)</f>
        <v>13.495238095238095</v>
      </c>
      <c r="N465" s="12">
        <f>IFERROR(12/Tabla1[[#This Row],[Meses de stock]],0)</f>
        <v>0.88920254057868742</v>
      </c>
      <c r="O465" s="5" t="str">
        <f>VLOOKUP(Tabla1[[#This Row],[Código del producto]],'ABC Ventas'!$A:$E,5,0)</f>
        <v>C</v>
      </c>
      <c r="P465" s="5" t="str">
        <f>VLOOKUP(Tabla1[[#This Row],[Código del producto]],'ABC Stock'!$A:$E,5,0)</f>
        <v>B</v>
      </c>
      <c r="Q4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66" spans="1:17" s="1" customFormat="1" x14ac:dyDescent="0.2">
      <c r="A466" s="1">
        <v>1237</v>
      </c>
      <c r="B466" s="1" t="s">
        <v>47</v>
      </c>
      <c r="C466" s="1" t="s">
        <v>8</v>
      </c>
      <c r="D466" s="1" t="s">
        <v>3</v>
      </c>
      <c r="E466" s="11">
        <v>4</v>
      </c>
      <c r="F466" s="3">
        <v>3.76</v>
      </c>
      <c r="G466" s="11">
        <f>Tabla1[[#This Row],[Stock en unidades]]*Tabla1[[#This Row],[Costo unitario]]</f>
        <v>15.04</v>
      </c>
      <c r="H466" s="1">
        <v>2024</v>
      </c>
      <c r="I466" s="1" t="s">
        <v>256</v>
      </c>
      <c r="J466" s="1">
        <v>150</v>
      </c>
      <c r="K466" s="3">
        <v>1043.4000000000001</v>
      </c>
      <c r="L466" s="12">
        <f>Tabla1[[#This Row],[Venta prom 12 meses en UN]]*Tabla1[[#This Row],[Costo unitario]]</f>
        <v>564</v>
      </c>
      <c r="M466" s="30">
        <f>IFERROR(Tabla1[[#This Row],[Stock en unidades]]/Tabla1[[#This Row],[Venta prom 12 meses en UN]],0)</f>
        <v>2.6666666666666668E-2</v>
      </c>
      <c r="N466" s="12">
        <f>IFERROR(12/Tabla1[[#This Row],[Meses de stock]],0)</f>
        <v>449.99999999999994</v>
      </c>
      <c r="O466" s="5" t="str">
        <f>VLOOKUP(Tabla1[[#This Row],[Código del producto]],'ABC Ventas'!$A:$E,5,0)</f>
        <v>C</v>
      </c>
      <c r="P466" s="5" t="str">
        <f>VLOOKUP(Tabla1[[#This Row],[Código del producto]],'ABC Stock'!$A:$E,5,0)</f>
        <v>B</v>
      </c>
      <c r="Q4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7" spans="1:17" s="1" customFormat="1" x14ac:dyDescent="0.2">
      <c r="A467" s="1">
        <v>1247</v>
      </c>
      <c r="B467" s="1" t="s">
        <v>449</v>
      </c>
      <c r="C467" s="1" t="s">
        <v>8</v>
      </c>
      <c r="D467" s="1" t="s">
        <v>3</v>
      </c>
      <c r="E467" s="11">
        <v>112</v>
      </c>
      <c r="F467" s="3">
        <v>2.36</v>
      </c>
      <c r="G467" s="11">
        <f>Tabla1[[#This Row],[Stock en unidades]]*Tabla1[[#This Row],[Costo unitario]]</f>
        <v>264.32</v>
      </c>
      <c r="H467" s="1">
        <v>2024</v>
      </c>
      <c r="I467" s="1" t="s">
        <v>256</v>
      </c>
      <c r="J467" s="1">
        <v>108</v>
      </c>
      <c r="K467" s="3">
        <v>333.89279999999997</v>
      </c>
      <c r="L467" s="12">
        <f>Tabla1[[#This Row],[Venta prom 12 meses en UN]]*Tabla1[[#This Row],[Costo unitario]]</f>
        <v>254.88</v>
      </c>
      <c r="M467" s="30">
        <f>IFERROR(Tabla1[[#This Row],[Stock en unidades]]/Tabla1[[#This Row],[Venta prom 12 meses en UN]],0)</f>
        <v>1.037037037037037</v>
      </c>
      <c r="N467" s="12">
        <f>IFERROR(12/Tabla1[[#This Row],[Meses de stock]],0)</f>
        <v>11.571428571428573</v>
      </c>
      <c r="O467" s="5" t="str">
        <f>VLOOKUP(Tabla1[[#This Row],[Código del producto]],'ABC Ventas'!$A:$E,5,0)</f>
        <v>C</v>
      </c>
      <c r="P467" s="5" t="str">
        <f>VLOOKUP(Tabla1[[#This Row],[Código del producto]],'ABC Stock'!$A:$E,5,0)</f>
        <v>B</v>
      </c>
      <c r="Q4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8" spans="1:17" s="1" customFormat="1" x14ac:dyDescent="0.2">
      <c r="A468" s="1">
        <v>1256</v>
      </c>
      <c r="B468" s="1" t="s">
        <v>453</v>
      </c>
      <c r="C468" s="1" t="s">
        <v>8</v>
      </c>
      <c r="D468" s="1" t="s">
        <v>3</v>
      </c>
      <c r="E468" s="11">
        <v>12</v>
      </c>
      <c r="F468" s="3">
        <v>6.05</v>
      </c>
      <c r="G468" s="11">
        <f>Tabla1[[#This Row],[Stock en unidades]]*Tabla1[[#This Row],[Costo unitario]]</f>
        <v>72.599999999999994</v>
      </c>
      <c r="H468" s="1">
        <v>2024</v>
      </c>
      <c r="I468" s="1" t="s">
        <v>256</v>
      </c>
      <c r="J468" s="1">
        <v>149</v>
      </c>
      <c r="K468" s="3">
        <v>1388.2329999999999</v>
      </c>
      <c r="L468" s="12">
        <f>Tabla1[[#This Row],[Venta prom 12 meses en UN]]*Tabla1[[#This Row],[Costo unitario]]</f>
        <v>901.44999999999993</v>
      </c>
      <c r="M468" s="30">
        <f>IFERROR(Tabla1[[#This Row],[Stock en unidades]]/Tabla1[[#This Row],[Venta prom 12 meses en UN]],0)</f>
        <v>8.0536912751677847E-2</v>
      </c>
      <c r="N468" s="12">
        <f>IFERROR(12/Tabla1[[#This Row],[Meses de stock]],0)</f>
        <v>149</v>
      </c>
      <c r="O468" s="5" t="str">
        <f>VLOOKUP(Tabla1[[#This Row],[Código del producto]],'ABC Ventas'!$A:$E,5,0)</f>
        <v>C</v>
      </c>
      <c r="P468" s="5" t="str">
        <f>VLOOKUP(Tabla1[[#This Row],[Código del producto]],'ABC Stock'!$A:$E,5,0)</f>
        <v>B</v>
      </c>
      <c r="Q4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69" spans="1:17" s="1" customFormat="1" x14ac:dyDescent="0.2">
      <c r="A469" s="1">
        <v>1260</v>
      </c>
      <c r="B469" s="1" t="s">
        <v>66</v>
      </c>
      <c r="C469" s="1" t="s">
        <v>8</v>
      </c>
      <c r="D469" s="1" t="s">
        <v>3</v>
      </c>
      <c r="E469" s="11">
        <v>86</v>
      </c>
      <c r="F469" s="3">
        <v>1.54</v>
      </c>
      <c r="G469" s="11">
        <f>Tabla1[[#This Row],[Stock en unidades]]*Tabla1[[#This Row],[Costo unitario]]</f>
        <v>132.44</v>
      </c>
      <c r="H469" s="1">
        <v>2024</v>
      </c>
      <c r="I469" s="1" t="s">
        <v>256</v>
      </c>
      <c r="J469" s="1">
        <v>63</v>
      </c>
      <c r="K469" s="3">
        <v>132.91739999999999</v>
      </c>
      <c r="L469" s="12">
        <f>Tabla1[[#This Row],[Venta prom 12 meses en UN]]*Tabla1[[#This Row],[Costo unitario]]</f>
        <v>97.02</v>
      </c>
      <c r="M469" s="30">
        <f>IFERROR(Tabla1[[#This Row],[Stock en unidades]]/Tabla1[[#This Row],[Venta prom 12 meses en UN]],0)</f>
        <v>1.3650793650793651</v>
      </c>
      <c r="N469" s="12">
        <f>IFERROR(12/Tabla1[[#This Row],[Meses de stock]],0)</f>
        <v>8.7906976744186043</v>
      </c>
      <c r="O469" s="5" t="str">
        <f>VLOOKUP(Tabla1[[#This Row],[Código del producto]],'ABC Ventas'!$A:$E,5,0)</f>
        <v>C</v>
      </c>
      <c r="P469" s="5" t="str">
        <f>VLOOKUP(Tabla1[[#This Row],[Código del producto]],'ABC Stock'!$A:$E,5,0)</f>
        <v>B</v>
      </c>
      <c r="Q4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0" spans="1:17" s="1" customFormat="1" x14ac:dyDescent="0.2">
      <c r="A470" s="1">
        <v>1272</v>
      </c>
      <c r="B470" s="1" t="s">
        <v>200</v>
      </c>
      <c r="C470" s="1" t="s">
        <v>20</v>
      </c>
      <c r="D470" s="1" t="s">
        <v>3</v>
      </c>
      <c r="E470" s="11">
        <v>0</v>
      </c>
      <c r="F470" s="3">
        <v>6.07</v>
      </c>
      <c r="G470" s="11">
        <f>Tabla1[[#This Row],[Stock en unidades]]*Tabla1[[#This Row],[Costo unitario]]</f>
        <v>0</v>
      </c>
      <c r="H470" s="1">
        <v>2024</v>
      </c>
      <c r="I470" s="1" t="s">
        <v>256</v>
      </c>
      <c r="J470" s="1">
        <v>113</v>
      </c>
      <c r="K470" s="3">
        <v>1268.9335000000001</v>
      </c>
      <c r="L470" s="12">
        <f>Tabla1[[#This Row],[Venta prom 12 meses en UN]]*Tabla1[[#This Row],[Costo unitario]]</f>
        <v>685.91000000000008</v>
      </c>
      <c r="M470" s="30">
        <f>IFERROR(Tabla1[[#This Row],[Stock en unidades]]/Tabla1[[#This Row],[Venta prom 12 meses en UN]],0)</f>
        <v>0</v>
      </c>
      <c r="N470" s="12">
        <f>IFERROR(12/Tabla1[[#This Row],[Meses de stock]],0)</f>
        <v>0</v>
      </c>
      <c r="O470" s="5" t="str">
        <f>VLOOKUP(Tabla1[[#This Row],[Código del producto]],'ABC Ventas'!$A:$E,5,0)</f>
        <v>C</v>
      </c>
      <c r="P470" s="5" t="str">
        <f>VLOOKUP(Tabla1[[#This Row],[Código del producto]],'ABC Stock'!$A:$E,5,0)</f>
        <v>B</v>
      </c>
      <c r="Q4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1" spans="1:17" s="1" customFormat="1" x14ac:dyDescent="0.2">
      <c r="A471" s="1">
        <v>1275</v>
      </c>
      <c r="B471" s="1" t="s">
        <v>135</v>
      </c>
      <c r="C471" s="1" t="s">
        <v>20</v>
      </c>
      <c r="D471" s="1" t="s">
        <v>3</v>
      </c>
      <c r="E471" s="11">
        <v>33</v>
      </c>
      <c r="F471" s="3">
        <v>2.0499999999999998</v>
      </c>
      <c r="G471" s="11">
        <f>Tabla1[[#This Row],[Stock en unidades]]*Tabla1[[#This Row],[Costo unitario]]</f>
        <v>67.649999999999991</v>
      </c>
      <c r="H471" s="1">
        <v>2024</v>
      </c>
      <c r="I471" s="1" t="s">
        <v>256</v>
      </c>
      <c r="J471" s="1">
        <v>96</v>
      </c>
      <c r="K471" s="3">
        <v>277.488</v>
      </c>
      <c r="L471" s="12">
        <f>Tabla1[[#This Row],[Venta prom 12 meses en UN]]*Tabla1[[#This Row],[Costo unitario]]</f>
        <v>196.79999999999998</v>
      </c>
      <c r="M471" s="30">
        <f>IFERROR(Tabla1[[#This Row],[Stock en unidades]]/Tabla1[[#This Row],[Venta prom 12 meses en UN]],0)</f>
        <v>0.34375</v>
      </c>
      <c r="N471" s="12">
        <f>IFERROR(12/Tabla1[[#This Row],[Meses de stock]],0)</f>
        <v>34.909090909090907</v>
      </c>
      <c r="O471" s="5" t="str">
        <f>VLOOKUP(Tabla1[[#This Row],[Código del producto]],'ABC Ventas'!$A:$E,5,0)</f>
        <v>C</v>
      </c>
      <c r="P471" s="5" t="str">
        <f>VLOOKUP(Tabla1[[#This Row],[Código del producto]],'ABC Stock'!$A:$E,5,0)</f>
        <v>C</v>
      </c>
      <c r="Q4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2" spans="1:17" s="1" customFormat="1" x14ac:dyDescent="0.2">
      <c r="A472" s="1">
        <v>1286</v>
      </c>
      <c r="B472" s="1" t="s">
        <v>299</v>
      </c>
      <c r="C472" s="1" t="s">
        <v>20</v>
      </c>
      <c r="D472" s="1" t="s">
        <v>3</v>
      </c>
      <c r="E472" s="11">
        <v>158</v>
      </c>
      <c r="F472" s="3">
        <v>2.77</v>
      </c>
      <c r="G472" s="11">
        <f>Tabla1[[#This Row],[Stock en unidades]]*Tabla1[[#This Row],[Costo unitario]]</f>
        <v>437.66</v>
      </c>
      <c r="H472" s="1">
        <v>2024</v>
      </c>
      <c r="I472" s="1" t="s">
        <v>256</v>
      </c>
      <c r="J472" s="1">
        <v>95</v>
      </c>
      <c r="K472" s="3">
        <v>468.40699999999998</v>
      </c>
      <c r="L472" s="12">
        <f>Tabla1[[#This Row],[Venta prom 12 meses en UN]]*Tabla1[[#This Row],[Costo unitario]]</f>
        <v>263.14999999999998</v>
      </c>
      <c r="M472" s="30">
        <f>IFERROR(Tabla1[[#This Row],[Stock en unidades]]/Tabla1[[#This Row],[Venta prom 12 meses en UN]],0)</f>
        <v>1.6631578947368422</v>
      </c>
      <c r="N472" s="12">
        <f>IFERROR(12/Tabla1[[#This Row],[Meses de stock]],0)</f>
        <v>7.2151898734177209</v>
      </c>
      <c r="O472" s="5" t="str">
        <f>VLOOKUP(Tabla1[[#This Row],[Código del producto]],'ABC Ventas'!$A:$E,5,0)</f>
        <v>C</v>
      </c>
      <c r="P472" s="5" t="str">
        <f>VLOOKUP(Tabla1[[#This Row],[Código del producto]],'ABC Stock'!$A:$E,5,0)</f>
        <v>C</v>
      </c>
      <c r="Q4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3" spans="1:17" s="1" customFormat="1" x14ac:dyDescent="0.2">
      <c r="A473" s="1">
        <v>1287</v>
      </c>
      <c r="B473" s="1" t="s">
        <v>214</v>
      </c>
      <c r="C473" s="1" t="s">
        <v>20</v>
      </c>
      <c r="D473" s="1" t="s">
        <v>3</v>
      </c>
      <c r="E473" s="11">
        <v>496</v>
      </c>
      <c r="F473" s="3">
        <v>6.05</v>
      </c>
      <c r="G473" s="11">
        <f>Tabla1[[#This Row],[Stock en unidades]]*Tabla1[[#This Row],[Costo unitario]]</f>
        <v>3000.7999999999997</v>
      </c>
      <c r="H473" s="1">
        <v>2024</v>
      </c>
      <c r="I473" s="1" t="s">
        <v>256</v>
      </c>
      <c r="J473" s="1">
        <v>35.4</v>
      </c>
      <c r="K473" s="3">
        <v>323.39670000000001</v>
      </c>
      <c r="L473" s="12">
        <f>Tabla1[[#This Row],[Venta prom 12 meses en UN]]*Tabla1[[#This Row],[Costo unitario]]</f>
        <v>214.17</v>
      </c>
      <c r="M473" s="30">
        <f>IFERROR(Tabla1[[#This Row],[Stock en unidades]]/Tabla1[[#This Row],[Venta prom 12 meses en UN]],0)</f>
        <v>14.011299435028249</v>
      </c>
      <c r="N473" s="12">
        <f>IFERROR(12/Tabla1[[#This Row],[Meses de stock]],0)</f>
        <v>0.8564516129032258</v>
      </c>
      <c r="O473" s="5" t="str">
        <f>VLOOKUP(Tabla1[[#This Row],[Código del producto]],'ABC Ventas'!$A:$E,5,0)</f>
        <v>C</v>
      </c>
      <c r="P473" s="5" t="str">
        <f>VLOOKUP(Tabla1[[#This Row],[Código del producto]],'ABC Stock'!$A:$E,5,0)</f>
        <v>C</v>
      </c>
      <c r="Q4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74" spans="1:17" s="1" customFormat="1" x14ac:dyDescent="0.2">
      <c r="A474" s="1">
        <v>1294</v>
      </c>
      <c r="B474" s="1" t="s">
        <v>71</v>
      </c>
      <c r="C474" s="1" t="s">
        <v>20</v>
      </c>
      <c r="D474" s="1" t="s">
        <v>3</v>
      </c>
      <c r="E474" s="11">
        <v>833</v>
      </c>
      <c r="F474" s="3">
        <v>3.15</v>
      </c>
      <c r="G474" s="11">
        <f>Tabla1[[#This Row],[Stock en unidades]]*Tabla1[[#This Row],[Costo unitario]]</f>
        <v>2623.95</v>
      </c>
      <c r="H474" s="1">
        <v>2024</v>
      </c>
      <c r="I474" s="1" t="s">
        <v>256</v>
      </c>
      <c r="J474" s="1">
        <v>110</v>
      </c>
      <c r="K474" s="3">
        <v>519.75</v>
      </c>
      <c r="L474" s="12">
        <f>Tabla1[[#This Row],[Venta prom 12 meses en UN]]*Tabla1[[#This Row],[Costo unitario]]</f>
        <v>346.5</v>
      </c>
      <c r="M474" s="30">
        <f>IFERROR(Tabla1[[#This Row],[Stock en unidades]]/Tabla1[[#This Row],[Venta prom 12 meses en UN]],0)</f>
        <v>7.5727272727272723</v>
      </c>
      <c r="N474" s="12">
        <f>IFERROR(12/Tabla1[[#This Row],[Meses de stock]],0)</f>
        <v>1.5846338535414166</v>
      </c>
      <c r="O474" s="5" t="str">
        <f>VLOOKUP(Tabla1[[#This Row],[Código del producto]],'ABC Ventas'!$A:$E,5,0)</f>
        <v>C</v>
      </c>
      <c r="P474" s="5" t="str">
        <f>VLOOKUP(Tabla1[[#This Row],[Código del producto]],'ABC Stock'!$A:$E,5,0)</f>
        <v>B</v>
      </c>
      <c r="Q4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75" spans="1:17" s="1" customFormat="1" x14ac:dyDescent="0.2">
      <c r="A475" s="1">
        <v>1294</v>
      </c>
      <c r="B475" s="1" t="s">
        <v>71</v>
      </c>
      <c r="C475" s="1" t="s">
        <v>20</v>
      </c>
      <c r="D475" s="1" t="s">
        <v>3</v>
      </c>
      <c r="E475" s="11">
        <v>411</v>
      </c>
      <c r="F475" s="3">
        <v>6.49</v>
      </c>
      <c r="G475" s="11">
        <f>Tabla1[[#This Row],[Stock en unidades]]*Tabla1[[#This Row],[Costo unitario]]</f>
        <v>2667.39</v>
      </c>
      <c r="H475" s="1">
        <v>2024</v>
      </c>
      <c r="I475" s="1" t="s">
        <v>256</v>
      </c>
      <c r="J475" s="1">
        <v>58.6</v>
      </c>
      <c r="K475" s="3">
        <v>460.17994000000004</v>
      </c>
      <c r="L475" s="12">
        <f>Tabla1[[#This Row],[Venta prom 12 meses en UN]]*Tabla1[[#This Row],[Costo unitario]]</f>
        <v>380.31400000000002</v>
      </c>
      <c r="M475" s="30">
        <f>IFERROR(Tabla1[[#This Row],[Stock en unidades]]/Tabla1[[#This Row],[Venta prom 12 meses en UN]],0)</f>
        <v>7.013651877133106</v>
      </c>
      <c r="N475" s="12">
        <f>IFERROR(12/Tabla1[[#This Row],[Meses de stock]],0)</f>
        <v>1.710948905109489</v>
      </c>
      <c r="O475" s="5" t="str">
        <f>VLOOKUP(Tabla1[[#This Row],[Código del producto]],'ABC Ventas'!$A:$E,5,0)</f>
        <v>C</v>
      </c>
      <c r="P475" s="5" t="str">
        <f>VLOOKUP(Tabla1[[#This Row],[Código del producto]],'ABC Stock'!$A:$E,5,0)</f>
        <v>B</v>
      </c>
      <c r="Q4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76" spans="1:17" s="1" customFormat="1" x14ac:dyDescent="0.2">
      <c r="A476" s="1">
        <v>1295</v>
      </c>
      <c r="B476" s="1" t="s">
        <v>473</v>
      </c>
      <c r="C476" s="1" t="s">
        <v>20</v>
      </c>
      <c r="D476" s="1" t="s">
        <v>3</v>
      </c>
      <c r="E476" s="11">
        <v>168</v>
      </c>
      <c r="F476" s="3">
        <v>3.3</v>
      </c>
      <c r="G476" s="11">
        <f>Tabla1[[#This Row],[Stock en unidades]]*Tabla1[[#This Row],[Costo unitario]]</f>
        <v>554.4</v>
      </c>
      <c r="H476" s="1">
        <v>2024</v>
      </c>
      <c r="I476" s="1" t="s">
        <v>256</v>
      </c>
      <c r="J476" s="1">
        <v>55.7</v>
      </c>
      <c r="K476" s="3">
        <v>275.71499999999997</v>
      </c>
      <c r="L476" s="12">
        <f>Tabla1[[#This Row],[Venta prom 12 meses en UN]]*Tabla1[[#This Row],[Costo unitario]]</f>
        <v>183.81</v>
      </c>
      <c r="M476" s="30">
        <f>IFERROR(Tabla1[[#This Row],[Stock en unidades]]/Tabla1[[#This Row],[Venta prom 12 meses en UN]],0)</f>
        <v>3.0161579892280068</v>
      </c>
      <c r="N476" s="12">
        <f>IFERROR(12/Tabla1[[#This Row],[Meses de stock]],0)</f>
        <v>3.9785714285714291</v>
      </c>
      <c r="O476" s="5" t="str">
        <f>VLOOKUP(Tabla1[[#This Row],[Código del producto]],'ABC Ventas'!$A:$E,5,0)</f>
        <v>C</v>
      </c>
      <c r="P476" s="5" t="str">
        <f>VLOOKUP(Tabla1[[#This Row],[Código del producto]],'ABC Stock'!$A:$E,5,0)</f>
        <v>B</v>
      </c>
      <c r="Q47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77" spans="1:17" s="1" customFormat="1" x14ac:dyDescent="0.2">
      <c r="A477" s="1">
        <v>1297</v>
      </c>
      <c r="B477" s="1" t="s">
        <v>193</v>
      </c>
      <c r="C477" s="1" t="s">
        <v>20</v>
      </c>
      <c r="D477" s="1" t="s">
        <v>3</v>
      </c>
      <c r="E477" s="11">
        <v>859</v>
      </c>
      <c r="F477" s="3">
        <v>1.54</v>
      </c>
      <c r="G477" s="11">
        <f>Tabla1[[#This Row],[Stock en unidades]]*Tabla1[[#This Row],[Costo unitario]]</f>
        <v>1322.8600000000001</v>
      </c>
      <c r="H477" s="1">
        <v>2024</v>
      </c>
      <c r="I477" s="1" t="s">
        <v>256</v>
      </c>
      <c r="J477" s="1">
        <v>87</v>
      </c>
      <c r="K477" s="3">
        <v>179.53319999999999</v>
      </c>
      <c r="L477" s="12">
        <f>Tabla1[[#This Row],[Venta prom 12 meses en UN]]*Tabla1[[#This Row],[Costo unitario]]</f>
        <v>133.97999999999999</v>
      </c>
      <c r="M477" s="30">
        <f>IFERROR(Tabla1[[#This Row],[Stock en unidades]]/Tabla1[[#This Row],[Venta prom 12 meses en UN]],0)</f>
        <v>9.8735632183908049</v>
      </c>
      <c r="N477" s="12">
        <f>IFERROR(12/Tabla1[[#This Row],[Meses de stock]],0)</f>
        <v>1.2153667054714785</v>
      </c>
      <c r="O477" s="5" t="str">
        <f>VLOOKUP(Tabla1[[#This Row],[Código del producto]],'ABC Ventas'!$A:$E,5,0)</f>
        <v>C</v>
      </c>
      <c r="P477" s="5" t="str">
        <f>VLOOKUP(Tabla1[[#This Row],[Código del producto]],'ABC Stock'!$A:$E,5,0)</f>
        <v>B</v>
      </c>
      <c r="Q47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78" spans="1:17" s="1" customFormat="1" x14ac:dyDescent="0.2">
      <c r="A478" s="1">
        <v>1302</v>
      </c>
      <c r="B478" s="1" t="s">
        <v>477</v>
      </c>
      <c r="C478" s="1" t="s">
        <v>20</v>
      </c>
      <c r="D478" s="1" t="s">
        <v>3</v>
      </c>
      <c r="E478" s="11">
        <v>298</v>
      </c>
      <c r="F478" s="3">
        <v>3.62</v>
      </c>
      <c r="G478" s="11">
        <f>Tabla1[[#This Row],[Stock en unidades]]*Tabla1[[#This Row],[Costo unitario]]</f>
        <v>1078.76</v>
      </c>
      <c r="H478" s="1">
        <v>2024</v>
      </c>
      <c r="I478" s="1" t="s">
        <v>256</v>
      </c>
      <c r="J478" s="1">
        <v>142</v>
      </c>
      <c r="K478" s="3">
        <v>632.26919999999996</v>
      </c>
      <c r="L478" s="12">
        <f>Tabla1[[#This Row],[Venta prom 12 meses en UN]]*Tabla1[[#This Row],[Costo unitario]]</f>
        <v>514.04</v>
      </c>
      <c r="M478" s="30">
        <f>IFERROR(Tabla1[[#This Row],[Stock en unidades]]/Tabla1[[#This Row],[Venta prom 12 meses en UN]],0)</f>
        <v>2.0985915492957745</v>
      </c>
      <c r="N478" s="12">
        <f>IFERROR(12/Tabla1[[#This Row],[Meses de stock]],0)</f>
        <v>5.7181208053691277</v>
      </c>
      <c r="O478" s="5" t="str">
        <f>VLOOKUP(Tabla1[[#This Row],[Código del producto]],'ABC Ventas'!$A:$E,5,0)</f>
        <v>C</v>
      </c>
      <c r="P478" s="5" t="str">
        <f>VLOOKUP(Tabla1[[#This Row],[Código del producto]],'ABC Stock'!$A:$E,5,0)</f>
        <v>C</v>
      </c>
      <c r="Q4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79" spans="1:17" s="1" customFormat="1" x14ac:dyDescent="0.2">
      <c r="A479" s="1">
        <v>1303</v>
      </c>
      <c r="B479" s="1" t="s">
        <v>478</v>
      </c>
      <c r="C479" s="1" t="s">
        <v>20</v>
      </c>
      <c r="D479" s="1" t="s">
        <v>3</v>
      </c>
      <c r="E479" s="11">
        <v>670</v>
      </c>
      <c r="F479" s="3">
        <v>58</v>
      </c>
      <c r="G479" s="11">
        <f>Tabla1[[#This Row],[Stock en unidades]]*Tabla1[[#This Row],[Costo unitario]]</f>
        <v>38860</v>
      </c>
      <c r="H479" s="1">
        <v>2024</v>
      </c>
      <c r="I479" s="1" t="s">
        <v>256</v>
      </c>
      <c r="J479" s="1">
        <v>709</v>
      </c>
      <c r="K479" s="3">
        <v>50580.06</v>
      </c>
      <c r="L479" s="12">
        <f>Tabla1[[#This Row],[Venta prom 12 meses en UN]]*Tabla1[[#This Row],[Costo unitario]]</f>
        <v>41122</v>
      </c>
      <c r="M479" s="30">
        <f>IFERROR(Tabla1[[#This Row],[Stock en unidades]]/Tabla1[[#This Row],[Venta prom 12 meses en UN]],0)</f>
        <v>0.94499294781382226</v>
      </c>
      <c r="N479" s="12">
        <f>IFERROR(12/Tabla1[[#This Row],[Meses de stock]],0)</f>
        <v>12.698507462686567</v>
      </c>
      <c r="O479" s="5" t="str">
        <f>VLOOKUP(Tabla1[[#This Row],[Código del producto]],'ABC Ventas'!$A:$E,5,0)</f>
        <v>B</v>
      </c>
      <c r="P479" s="5" t="str">
        <f>VLOOKUP(Tabla1[[#This Row],[Código del producto]],'ABC Stock'!$A:$E,5,0)</f>
        <v>A</v>
      </c>
      <c r="Q4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0" spans="1:17" s="1" customFormat="1" x14ac:dyDescent="0.2">
      <c r="A480" s="1">
        <v>1306</v>
      </c>
      <c r="B480" s="1" t="s">
        <v>179</v>
      </c>
      <c r="C480" s="1" t="s">
        <v>20</v>
      </c>
      <c r="D480" s="1" t="s">
        <v>3</v>
      </c>
      <c r="E480" s="11">
        <v>75</v>
      </c>
      <c r="F480" s="3">
        <v>5.35</v>
      </c>
      <c r="G480" s="11">
        <f>Tabla1[[#This Row],[Stock en unidades]]*Tabla1[[#This Row],[Costo unitario]]</f>
        <v>401.25</v>
      </c>
      <c r="H480" s="1">
        <v>2024</v>
      </c>
      <c r="I480" s="1" t="s">
        <v>256</v>
      </c>
      <c r="J480" s="1">
        <v>95</v>
      </c>
      <c r="K480" s="3">
        <v>742.04499999999985</v>
      </c>
      <c r="L480" s="12">
        <f>Tabla1[[#This Row],[Venta prom 12 meses en UN]]*Tabla1[[#This Row],[Costo unitario]]</f>
        <v>508.24999999999994</v>
      </c>
      <c r="M480" s="30">
        <f>IFERROR(Tabla1[[#This Row],[Stock en unidades]]/Tabla1[[#This Row],[Venta prom 12 meses en UN]],0)</f>
        <v>0.78947368421052633</v>
      </c>
      <c r="N480" s="12">
        <f>IFERROR(12/Tabla1[[#This Row],[Meses de stock]],0)</f>
        <v>15.2</v>
      </c>
      <c r="O480" s="5" t="str">
        <f>VLOOKUP(Tabla1[[#This Row],[Código del producto]],'ABC Ventas'!$A:$E,5,0)</f>
        <v>C</v>
      </c>
      <c r="P480" s="5" t="str">
        <f>VLOOKUP(Tabla1[[#This Row],[Código del producto]],'ABC Stock'!$A:$E,5,0)</f>
        <v>B</v>
      </c>
      <c r="Q4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1" spans="1:17" s="1" customFormat="1" x14ac:dyDescent="0.2">
      <c r="A481" s="1">
        <v>1309</v>
      </c>
      <c r="B481" s="1" t="s">
        <v>169</v>
      </c>
      <c r="C481" s="1" t="s">
        <v>20</v>
      </c>
      <c r="D481" s="1" t="s">
        <v>3</v>
      </c>
      <c r="E481" s="11">
        <v>95</v>
      </c>
      <c r="F481" s="3">
        <v>6.07</v>
      </c>
      <c r="G481" s="11">
        <f>Tabla1[[#This Row],[Stock en unidades]]*Tabla1[[#This Row],[Costo unitario]]</f>
        <v>576.65</v>
      </c>
      <c r="H481" s="1">
        <v>2024</v>
      </c>
      <c r="I481" s="1" t="s">
        <v>256</v>
      </c>
      <c r="J481" s="1">
        <v>109</v>
      </c>
      <c r="K481" s="3">
        <v>913.04939999999999</v>
      </c>
      <c r="L481" s="12">
        <f>Tabla1[[#This Row],[Venta prom 12 meses en UN]]*Tabla1[[#This Row],[Costo unitario]]</f>
        <v>661.63</v>
      </c>
      <c r="M481" s="30">
        <f>IFERROR(Tabla1[[#This Row],[Stock en unidades]]/Tabla1[[#This Row],[Venta prom 12 meses en UN]],0)</f>
        <v>0.87155963302752293</v>
      </c>
      <c r="N481" s="12">
        <f>IFERROR(12/Tabla1[[#This Row],[Meses de stock]],0)</f>
        <v>13.768421052631579</v>
      </c>
      <c r="O481" s="5" t="str">
        <f>VLOOKUP(Tabla1[[#This Row],[Código del producto]],'ABC Ventas'!$A:$E,5,0)</f>
        <v>C</v>
      </c>
      <c r="P481" s="5" t="str">
        <f>VLOOKUP(Tabla1[[#This Row],[Código del producto]],'ABC Stock'!$A:$E,5,0)</f>
        <v>B</v>
      </c>
      <c r="Q4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2" spans="1:17" s="1" customFormat="1" x14ac:dyDescent="0.2">
      <c r="A482" s="1">
        <v>1310</v>
      </c>
      <c r="B482" s="1" t="s">
        <v>249</v>
      </c>
      <c r="C482" s="1" t="s">
        <v>20</v>
      </c>
      <c r="D482" s="1" t="s">
        <v>3</v>
      </c>
      <c r="E482" s="11">
        <v>1339</v>
      </c>
      <c r="F482" s="3">
        <v>6.1</v>
      </c>
      <c r="G482" s="11">
        <f>Tabla1[[#This Row],[Stock en unidades]]*Tabla1[[#This Row],[Costo unitario]]</f>
        <v>8167.9</v>
      </c>
      <c r="H482" s="1">
        <v>2024</v>
      </c>
      <c r="I482" s="1" t="s">
        <v>256</v>
      </c>
      <c r="J482" s="1">
        <v>95.6</v>
      </c>
      <c r="K482" s="3">
        <v>1084.6776</v>
      </c>
      <c r="L482" s="12">
        <f>Tabla1[[#This Row],[Venta prom 12 meses en UN]]*Tabla1[[#This Row],[Costo unitario]]</f>
        <v>583.16</v>
      </c>
      <c r="M482" s="30">
        <f>IFERROR(Tabla1[[#This Row],[Stock en unidades]]/Tabla1[[#This Row],[Venta prom 12 meses en UN]],0)</f>
        <v>14.006276150627617</v>
      </c>
      <c r="N482" s="12">
        <f>IFERROR(12/Tabla1[[#This Row],[Meses de stock]],0)</f>
        <v>0.85675877520537702</v>
      </c>
      <c r="O482" s="5" t="str">
        <f>VLOOKUP(Tabla1[[#This Row],[Código del producto]],'ABC Ventas'!$A:$E,5,0)</f>
        <v>C</v>
      </c>
      <c r="P482" s="5" t="str">
        <f>VLOOKUP(Tabla1[[#This Row],[Código del producto]],'ABC Stock'!$A:$E,5,0)</f>
        <v>B</v>
      </c>
      <c r="Q48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83" spans="1:17" s="1" customFormat="1" x14ac:dyDescent="0.2">
      <c r="A483" s="1">
        <v>1313</v>
      </c>
      <c r="B483" s="1" t="s">
        <v>116</v>
      </c>
      <c r="C483" s="1" t="s">
        <v>20</v>
      </c>
      <c r="D483" s="1" t="s">
        <v>3</v>
      </c>
      <c r="E483" s="11">
        <v>240</v>
      </c>
      <c r="F483" s="3">
        <v>2.02</v>
      </c>
      <c r="G483" s="11">
        <f>Tabla1[[#This Row],[Stock en unidades]]*Tabla1[[#This Row],[Costo unitario]]</f>
        <v>484.8</v>
      </c>
      <c r="H483" s="1">
        <v>2024</v>
      </c>
      <c r="I483" s="1" t="s">
        <v>256</v>
      </c>
      <c r="J483" s="1">
        <v>65</v>
      </c>
      <c r="K483" s="3">
        <v>162.81200000000001</v>
      </c>
      <c r="L483" s="12">
        <f>Tabla1[[#This Row],[Venta prom 12 meses en UN]]*Tabla1[[#This Row],[Costo unitario]]</f>
        <v>131.30000000000001</v>
      </c>
      <c r="M483" s="30">
        <f>IFERROR(Tabla1[[#This Row],[Stock en unidades]]/Tabla1[[#This Row],[Venta prom 12 meses en UN]],0)</f>
        <v>3.6923076923076925</v>
      </c>
      <c r="N483" s="12">
        <f>IFERROR(12/Tabla1[[#This Row],[Meses de stock]],0)</f>
        <v>3.25</v>
      </c>
      <c r="O483" s="5" t="str">
        <f>VLOOKUP(Tabla1[[#This Row],[Código del producto]],'ABC Ventas'!$A:$E,5,0)</f>
        <v>C</v>
      </c>
      <c r="P483" s="5" t="str">
        <f>VLOOKUP(Tabla1[[#This Row],[Código del producto]],'ABC Stock'!$A:$E,5,0)</f>
        <v>B</v>
      </c>
      <c r="Q48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484" spans="1:17" s="1" customFormat="1" x14ac:dyDescent="0.2">
      <c r="A484" s="1">
        <v>1322</v>
      </c>
      <c r="B484" s="1" t="s">
        <v>243</v>
      </c>
      <c r="C484" s="1" t="s">
        <v>16</v>
      </c>
      <c r="D484" s="1" t="s">
        <v>3</v>
      </c>
      <c r="E484" s="11">
        <v>119</v>
      </c>
      <c r="F484" s="3">
        <v>1.81</v>
      </c>
      <c r="G484" s="11">
        <f>Tabla1[[#This Row],[Stock en unidades]]*Tabla1[[#This Row],[Costo unitario]]</f>
        <v>215.39000000000001</v>
      </c>
      <c r="H484" s="1">
        <v>2024</v>
      </c>
      <c r="I484" s="1" t="s">
        <v>256</v>
      </c>
      <c r="J484" s="1">
        <v>138</v>
      </c>
      <c r="K484" s="3">
        <v>389.65679999999998</v>
      </c>
      <c r="L484" s="12">
        <f>Tabla1[[#This Row],[Venta prom 12 meses en UN]]*Tabla1[[#This Row],[Costo unitario]]</f>
        <v>249.78</v>
      </c>
      <c r="M484" s="30">
        <f>IFERROR(Tabla1[[#This Row],[Stock en unidades]]/Tabla1[[#This Row],[Venta prom 12 meses en UN]],0)</f>
        <v>0.8623188405797102</v>
      </c>
      <c r="N484" s="12">
        <f>IFERROR(12/Tabla1[[#This Row],[Meses de stock]],0)</f>
        <v>13.91596638655462</v>
      </c>
      <c r="O484" s="5" t="str">
        <f>VLOOKUP(Tabla1[[#This Row],[Código del producto]],'ABC Ventas'!$A:$E,5,0)</f>
        <v>C</v>
      </c>
      <c r="P484" s="5" t="str">
        <f>VLOOKUP(Tabla1[[#This Row],[Código del producto]],'ABC Stock'!$A:$E,5,0)</f>
        <v>C</v>
      </c>
      <c r="Q4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5" spans="1:17" s="1" customFormat="1" x14ac:dyDescent="0.2">
      <c r="A485" s="1">
        <v>1325</v>
      </c>
      <c r="B485" s="1" t="s">
        <v>64</v>
      </c>
      <c r="C485" s="1" t="s">
        <v>16</v>
      </c>
      <c r="D485" s="1" t="s">
        <v>3</v>
      </c>
      <c r="E485" s="11">
        <v>188</v>
      </c>
      <c r="F485" s="3">
        <v>4.7</v>
      </c>
      <c r="G485" s="11">
        <f>Tabla1[[#This Row],[Stock en unidades]]*Tabla1[[#This Row],[Costo unitario]]</f>
        <v>883.6</v>
      </c>
      <c r="H485" s="1">
        <v>2024</v>
      </c>
      <c r="I485" s="1" t="s">
        <v>256</v>
      </c>
      <c r="J485" s="1">
        <v>102</v>
      </c>
      <c r="K485" s="3">
        <v>714.30600000000004</v>
      </c>
      <c r="L485" s="12">
        <f>Tabla1[[#This Row],[Venta prom 12 meses en UN]]*Tabla1[[#This Row],[Costo unitario]]</f>
        <v>479.40000000000003</v>
      </c>
      <c r="M485" s="30">
        <f>IFERROR(Tabla1[[#This Row],[Stock en unidades]]/Tabla1[[#This Row],[Venta prom 12 meses en UN]],0)</f>
        <v>1.8431372549019607</v>
      </c>
      <c r="N485" s="12">
        <f>IFERROR(12/Tabla1[[#This Row],[Meses de stock]],0)</f>
        <v>6.5106382978723412</v>
      </c>
      <c r="O485" s="5" t="str">
        <f>VLOOKUP(Tabla1[[#This Row],[Código del producto]],'ABC Ventas'!$A:$E,5,0)</f>
        <v>C</v>
      </c>
      <c r="P485" s="5" t="str">
        <f>VLOOKUP(Tabla1[[#This Row],[Código del producto]],'ABC Stock'!$A:$E,5,0)</f>
        <v>C</v>
      </c>
      <c r="Q4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6" spans="1:17" s="1" customFormat="1" x14ac:dyDescent="0.2">
      <c r="A486" s="1">
        <v>1329</v>
      </c>
      <c r="B486" s="1" t="s">
        <v>488</v>
      </c>
      <c r="C486" s="1" t="s">
        <v>16</v>
      </c>
      <c r="D486" s="1" t="s">
        <v>3</v>
      </c>
      <c r="E486" s="11">
        <v>501</v>
      </c>
      <c r="F486" s="3">
        <v>5.04</v>
      </c>
      <c r="G486" s="11">
        <f>Tabla1[[#This Row],[Stock en unidades]]*Tabla1[[#This Row],[Costo unitario]]</f>
        <v>2525.04</v>
      </c>
      <c r="H486" s="1">
        <v>2024</v>
      </c>
      <c r="I486" s="1" t="s">
        <v>256</v>
      </c>
      <c r="J486" s="1">
        <v>45.5</v>
      </c>
      <c r="K486" s="3">
        <v>371.49839999999995</v>
      </c>
      <c r="L486" s="12">
        <f>Tabla1[[#This Row],[Venta prom 12 meses en UN]]*Tabla1[[#This Row],[Costo unitario]]</f>
        <v>229.32</v>
      </c>
      <c r="M486" s="30">
        <f>IFERROR(Tabla1[[#This Row],[Stock en unidades]]/Tabla1[[#This Row],[Venta prom 12 meses en UN]],0)</f>
        <v>11.010989010989011</v>
      </c>
      <c r="N486" s="12">
        <f>IFERROR(12/Tabla1[[#This Row],[Meses de stock]],0)</f>
        <v>1.0898203592814371</v>
      </c>
      <c r="O486" s="5" t="str">
        <f>VLOOKUP(Tabla1[[#This Row],[Código del producto]],'ABC Ventas'!$A:$E,5,0)</f>
        <v>C</v>
      </c>
      <c r="P486" s="5" t="str">
        <f>VLOOKUP(Tabla1[[#This Row],[Código del producto]],'ABC Stock'!$A:$E,5,0)</f>
        <v>B</v>
      </c>
      <c r="Q4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87" spans="1:17" s="1" customFormat="1" x14ac:dyDescent="0.2">
      <c r="A487" s="1">
        <v>1334</v>
      </c>
      <c r="B487" s="1" t="s">
        <v>492</v>
      </c>
      <c r="C487" s="1" t="s">
        <v>16</v>
      </c>
      <c r="D487" s="1" t="s">
        <v>3</v>
      </c>
      <c r="E487" s="11">
        <v>471</v>
      </c>
      <c r="F487" s="3">
        <v>34</v>
      </c>
      <c r="G487" s="11">
        <f>Tabla1[[#This Row],[Stock en unidades]]*Tabla1[[#This Row],[Costo unitario]]</f>
        <v>16014</v>
      </c>
      <c r="H487" s="1">
        <v>2024</v>
      </c>
      <c r="I487" s="1" t="s">
        <v>256</v>
      </c>
      <c r="J487" s="1">
        <v>906</v>
      </c>
      <c r="K487" s="3">
        <v>43741.68</v>
      </c>
      <c r="L487" s="12">
        <f>Tabla1[[#This Row],[Venta prom 12 meses en UN]]*Tabla1[[#This Row],[Costo unitario]]</f>
        <v>30804</v>
      </c>
      <c r="M487" s="30">
        <f>IFERROR(Tabla1[[#This Row],[Stock en unidades]]/Tabla1[[#This Row],[Venta prom 12 meses en UN]],0)</f>
        <v>0.51986754966887416</v>
      </c>
      <c r="N487" s="12">
        <f>IFERROR(12/Tabla1[[#This Row],[Meses de stock]],0)</f>
        <v>23.082802547770701</v>
      </c>
      <c r="O487" s="5" t="str">
        <f>VLOOKUP(Tabla1[[#This Row],[Código del producto]],'ABC Ventas'!$A:$E,5,0)</f>
        <v>A</v>
      </c>
      <c r="P487" s="5" t="str">
        <f>VLOOKUP(Tabla1[[#This Row],[Código del producto]],'ABC Stock'!$A:$E,5,0)</f>
        <v>A</v>
      </c>
      <c r="Q4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8" spans="1:17" s="1" customFormat="1" x14ac:dyDescent="0.2">
      <c r="A488" s="1">
        <v>1338</v>
      </c>
      <c r="B488" s="1" t="s">
        <v>494</v>
      </c>
      <c r="C488" s="1" t="s">
        <v>16</v>
      </c>
      <c r="D488" s="1" t="s">
        <v>3</v>
      </c>
      <c r="E488" s="11">
        <v>599</v>
      </c>
      <c r="F488" s="3">
        <v>55</v>
      </c>
      <c r="G488" s="11">
        <f>Tabla1[[#This Row],[Stock en unidades]]*Tabla1[[#This Row],[Costo unitario]]</f>
        <v>32945</v>
      </c>
      <c r="H488" s="1">
        <v>2024</v>
      </c>
      <c r="I488" s="1" t="s">
        <v>256</v>
      </c>
      <c r="J488" s="1">
        <v>919</v>
      </c>
      <c r="K488" s="3">
        <v>79355.649999999994</v>
      </c>
      <c r="L488" s="12">
        <f>Tabla1[[#This Row],[Venta prom 12 meses en UN]]*Tabla1[[#This Row],[Costo unitario]]</f>
        <v>50545</v>
      </c>
      <c r="M488" s="30">
        <f>IFERROR(Tabla1[[#This Row],[Stock en unidades]]/Tabla1[[#This Row],[Venta prom 12 meses en UN]],0)</f>
        <v>0.65179542981501637</v>
      </c>
      <c r="N488" s="12">
        <f>IFERROR(12/Tabla1[[#This Row],[Meses de stock]],0)</f>
        <v>18.410684474123538</v>
      </c>
      <c r="O488" s="5" t="str">
        <f>VLOOKUP(Tabla1[[#This Row],[Código del producto]],'ABC Ventas'!$A:$E,5,0)</f>
        <v>A</v>
      </c>
      <c r="P488" s="5" t="str">
        <f>VLOOKUP(Tabla1[[#This Row],[Código del producto]],'ABC Stock'!$A:$E,5,0)</f>
        <v>A</v>
      </c>
      <c r="Q4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89" spans="1:17" s="1" customFormat="1" x14ac:dyDescent="0.2">
      <c r="A489" s="1">
        <v>1339</v>
      </c>
      <c r="B489" s="1" t="s">
        <v>495</v>
      </c>
      <c r="C489" s="1" t="s">
        <v>16</v>
      </c>
      <c r="D489" s="1" t="s">
        <v>3</v>
      </c>
      <c r="E489" s="11">
        <v>442</v>
      </c>
      <c r="F489" s="3">
        <v>3.16</v>
      </c>
      <c r="G489" s="11">
        <f>Tabla1[[#This Row],[Stock en unidades]]*Tabla1[[#This Row],[Costo unitario]]</f>
        <v>1396.72</v>
      </c>
      <c r="H489" s="1">
        <v>2024</v>
      </c>
      <c r="I489" s="1" t="s">
        <v>256</v>
      </c>
      <c r="J489" s="1">
        <v>63.1</v>
      </c>
      <c r="K489" s="3">
        <v>317.03964000000002</v>
      </c>
      <c r="L489" s="12">
        <f>Tabla1[[#This Row],[Venta prom 12 meses en UN]]*Tabla1[[#This Row],[Costo unitario]]</f>
        <v>199.39600000000002</v>
      </c>
      <c r="M489" s="30">
        <f>IFERROR(Tabla1[[#This Row],[Stock en unidades]]/Tabla1[[#This Row],[Venta prom 12 meses en UN]],0)</f>
        <v>7.004754358161648</v>
      </c>
      <c r="N489" s="12">
        <f>IFERROR(12/Tabla1[[#This Row],[Meses de stock]],0)</f>
        <v>1.7131221719457015</v>
      </c>
      <c r="O489" s="5" t="str">
        <f>VLOOKUP(Tabla1[[#This Row],[Código del producto]],'ABC Ventas'!$A:$E,5,0)</f>
        <v>C</v>
      </c>
      <c r="P489" s="5" t="str">
        <f>VLOOKUP(Tabla1[[#This Row],[Código del producto]],'ABC Stock'!$A:$E,5,0)</f>
        <v>C</v>
      </c>
      <c r="Q48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90" spans="1:17" s="1" customFormat="1" x14ac:dyDescent="0.2">
      <c r="A490" s="1">
        <v>1352</v>
      </c>
      <c r="B490" s="1" t="s">
        <v>504</v>
      </c>
      <c r="C490" s="1" t="s">
        <v>18</v>
      </c>
      <c r="D490" s="1" t="s">
        <v>3</v>
      </c>
      <c r="E490" s="11">
        <v>712</v>
      </c>
      <c r="F490" s="3">
        <v>3.48</v>
      </c>
      <c r="G490" s="11">
        <f>Tabla1[[#This Row],[Stock en unidades]]*Tabla1[[#This Row],[Costo unitario]]</f>
        <v>2477.7599999999998</v>
      </c>
      <c r="H490" s="1">
        <v>2024</v>
      </c>
      <c r="I490" s="1" t="s">
        <v>256</v>
      </c>
      <c r="J490" s="1">
        <v>88.9</v>
      </c>
      <c r="K490" s="3">
        <v>392.90244000000001</v>
      </c>
      <c r="L490" s="12">
        <f>Tabla1[[#This Row],[Venta prom 12 meses en UN]]*Tabla1[[#This Row],[Costo unitario]]</f>
        <v>309.37200000000001</v>
      </c>
      <c r="M490" s="30">
        <f>IFERROR(Tabla1[[#This Row],[Stock en unidades]]/Tabla1[[#This Row],[Venta prom 12 meses en UN]],0)</f>
        <v>8.0089988751406072</v>
      </c>
      <c r="N490" s="12">
        <f>IFERROR(12/Tabla1[[#This Row],[Meses de stock]],0)</f>
        <v>1.4983146067415731</v>
      </c>
      <c r="O490" s="5" t="str">
        <f>VLOOKUP(Tabla1[[#This Row],[Código del producto]],'ABC Ventas'!$A:$E,5,0)</f>
        <v>C</v>
      </c>
      <c r="P490" s="5" t="str">
        <f>VLOOKUP(Tabla1[[#This Row],[Código del producto]],'ABC Stock'!$A:$E,5,0)</f>
        <v>B</v>
      </c>
      <c r="Q49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491" spans="1:17" s="1" customFormat="1" x14ac:dyDescent="0.2">
      <c r="A491" s="1">
        <v>1353</v>
      </c>
      <c r="B491" s="1" t="s">
        <v>505</v>
      </c>
      <c r="C491" s="1" t="s">
        <v>18</v>
      </c>
      <c r="D491" s="1" t="s">
        <v>3</v>
      </c>
      <c r="E491" s="11">
        <v>1059</v>
      </c>
      <c r="F491" s="3">
        <v>3.35</v>
      </c>
      <c r="G491" s="11">
        <f>Tabla1[[#This Row],[Stock en unidades]]*Tabla1[[#This Row],[Costo unitario]]</f>
        <v>3547.65</v>
      </c>
      <c r="H491" s="1">
        <v>2024</v>
      </c>
      <c r="I491" s="1" t="s">
        <v>256</v>
      </c>
      <c r="J491" s="1">
        <v>75.599999999999994</v>
      </c>
      <c r="K491" s="3">
        <v>336.83580000000001</v>
      </c>
      <c r="L491" s="12">
        <f>Tabla1[[#This Row],[Venta prom 12 meses en UN]]*Tabla1[[#This Row],[Costo unitario]]</f>
        <v>253.26</v>
      </c>
      <c r="M491" s="30">
        <f>IFERROR(Tabla1[[#This Row],[Stock en unidades]]/Tabla1[[#This Row],[Venta prom 12 meses en UN]],0)</f>
        <v>14.00793650793651</v>
      </c>
      <c r="N491" s="12">
        <f>IFERROR(12/Tabla1[[#This Row],[Meses de stock]],0)</f>
        <v>0.85665722379603393</v>
      </c>
      <c r="O491" s="5" t="str">
        <f>VLOOKUP(Tabla1[[#This Row],[Código del producto]],'ABC Ventas'!$A:$E,5,0)</f>
        <v>C</v>
      </c>
      <c r="P491" s="5" t="str">
        <f>VLOOKUP(Tabla1[[#This Row],[Código del producto]],'ABC Stock'!$A:$E,5,0)</f>
        <v>C</v>
      </c>
      <c r="Q4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92" spans="1:17" s="1" customFormat="1" x14ac:dyDescent="0.2">
      <c r="A492" s="1">
        <v>1354</v>
      </c>
      <c r="B492" s="1" t="s">
        <v>265</v>
      </c>
      <c r="C492" s="1" t="s">
        <v>18</v>
      </c>
      <c r="D492" s="1" t="s">
        <v>3</v>
      </c>
      <c r="E492" s="11">
        <v>346</v>
      </c>
      <c r="F492" s="3">
        <v>6.06</v>
      </c>
      <c r="G492" s="11">
        <f>Tabla1[[#This Row],[Stock en unidades]]*Tabla1[[#This Row],[Costo unitario]]</f>
        <v>2096.7599999999998</v>
      </c>
      <c r="H492" s="1">
        <v>2024</v>
      </c>
      <c r="I492" s="1" t="s">
        <v>256</v>
      </c>
      <c r="J492" s="1">
        <v>0</v>
      </c>
      <c r="K492" s="3">
        <v>0</v>
      </c>
      <c r="L492" s="12">
        <f>Tabla1[[#This Row],[Venta prom 12 meses en UN]]*Tabla1[[#This Row],[Costo unitario]]</f>
        <v>0</v>
      </c>
      <c r="M492" s="30">
        <f>IFERROR(Tabla1[[#This Row],[Stock en unidades]]/Tabla1[[#This Row],[Venta prom 12 meses en UN]],0)</f>
        <v>0</v>
      </c>
      <c r="N492" s="12">
        <f>IFERROR(12/Tabla1[[#This Row],[Meses de stock]],0)</f>
        <v>0</v>
      </c>
      <c r="O492" s="5" t="str">
        <f>VLOOKUP(Tabla1[[#This Row],[Código del producto]],'ABC Ventas'!$A:$E,5,0)</f>
        <v>C</v>
      </c>
      <c r="P492" s="5" t="str">
        <f>VLOOKUP(Tabla1[[#This Row],[Código del producto]],'ABC Stock'!$A:$E,5,0)</f>
        <v>B</v>
      </c>
      <c r="Q49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493" spans="1:17" s="1" customFormat="1" x14ac:dyDescent="0.2">
      <c r="A493" s="1">
        <v>1357</v>
      </c>
      <c r="B493" s="1" t="s">
        <v>103</v>
      </c>
      <c r="C493" s="1" t="s">
        <v>18</v>
      </c>
      <c r="D493" s="1" t="s">
        <v>3</v>
      </c>
      <c r="E493" s="11">
        <v>1476</v>
      </c>
      <c r="F493" s="3">
        <v>6.08</v>
      </c>
      <c r="G493" s="11">
        <f>Tabla1[[#This Row],[Stock en unidades]]*Tabla1[[#This Row],[Costo unitario]]</f>
        <v>8974.08</v>
      </c>
      <c r="H493" s="1">
        <v>2024</v>
      </c>
      <c r="I493" s="1" t="s">
        <v>256</v>
      </c>
      <c r="J493" s="1">
        <v>98.4</v>
      </c>
      <c r="K493" s="3">
        <v>819.63264000000015</v>
      </c>
      <c r="L493" s="12">
        <f>Tabla1[[#This Row],[Venta prom 12 meses en UN]]*Tabla1[[#This Row],[Costo unitario]]</f>
        <v>598.27200000000005</v>
      </c>
      <c r="M493" s="30">
        <f>IFERROR(Tabla1[[#This Row],[Stock en unidades]]/Tabla1[[#This Row],[Venta prom 12 meses en UN]],0)</f>
        <v>15</v>
      </c>
      <c r="N493" s="12">
        <f>IFERROR(12/Tabla1[[#This Row],[Meses de stock]],0)</f>
        <v>0.8</v>
      </c>
      <c r="O493" s="5" t="str">
        <f>VLOOKUP(Tabla1[[#This Row],[Código del producto]],'ABC Ventas'!$A:$E,5,0)</f>
        <v>C</v>
      </c>
      <c r="P493" s="5" t="str">
        <f>VLOOKUP(Tabla1[[#This Row],[Código del producto]],'ABC Stock'!$A:$E,5,0)</f>
        <v>B</v>
      </c>
      <c r="Q4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94" spans="1:17" s="1" customFormat="1" x14ac:dyDescent="0.2">
      <c r="A494" s="1">
        <v>1359</v>
      </c>
      <c r="B494" s="1" t="s">
        <v>60</v>
      </c>
      <c r="C494" s="1" t="s">
        <v>18</v>
      </c>
      <c r="D494" s="1" t="s">
        <v>3</v>
      </c>
      <c r="E494" s="11">
        <v>122</v>
      </c>
      <c r="F494" s="3">
        <v>51</v>
      </c>
      <c r="G494" s="11">
        <f>Tabla1[[#This Row],[Stock en unidades]]*Tabla1[[#This Row],[Costo unitario]]</f>
        <v>6222</v>
      </c>
      <c r="H494" s="1">
        <v>2024</v>
      </c>
      <c r="I494" s="1" t="s">
        <v>256</v>
      </c>
      <c r="J494" s="1">
        <v>645</v>
      </c>
      <c r="K494" s="3">
        <v>53289.9</v>
      </c>
      <c r="L494" s="12">
        <f>Tabla1[[#This Row],[Venta prom 12 meses en UN]]*Tabla1[[#This Row],[Costo unitario]]</f>
        <v>32895</v>
      </c>
      <c r="M494" s="30">
        <f>IFERROR(Tabla1[[#This Row],[Stock en unidades]]/Tabla1[[#This Row],[Venta prom 12 meses en UN]],0)</f>
        <v>0.18914728682170542</v>
      </c>
      <c r="N494" s="12">
        <f>IFERROR(12/Tabla1[[#This Row],[Meses de stock]],0)</f>
        <v>63.442622950819676</v>
      </c>
      <c r="O494" s="5" t="str">
        <f>VLOOKUP(Tabla1[[#This Row],[Código del producto]],'ABC Ventas'!$A:$E,5,0)</f>
        <v>B</v>
      </c>
      <c r="P494" s="5" t="str">
        <f>VLOOKUP(Tabla1[[#This Row],[Código del producto]],'ABC Stock'!$A:$E,5,0)</f>
        <v>A</v>
      </c>
      <c r="Q4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95" spans="1:17" s="1" customFormat="1" x14ac:dyDescent="0.2">
      <c r="A495" s="1">
        <v>1359</v>
      </c>
      <c r="B495" s="1" t="s">
        <v>60</v>
      </c>
      <c r="C495" s="1" t="s">
        <v>18</v>
      </c>
      <c r="D495" s="1" t="s">
        <v>3</v>
      </c>
      <c r="E495" s="11">
        <v>963</v>
      </c>
      <c r="F495" s="3">
        <v>34</v>
      </c>
      <c r="G495" s="11">
        <f>Tabla1[[#This Row],[Stock en unidades]]*Tabla1[[#This Row],[Costo unitario]]</f>
        <v>32742</v>
      </c>
      <c r="H495" s="1">
        <v>2024</v>
      </c>
      <c r="I495" s="1" t="s">
        <v>256</v>
      </c>
      <c r="J495" s="1">
        <v>777</v>
      </c>
      <c r="K495" s="3">
        <v>47288.22</v>
      </c>
      <c r="L495" s="12">
        <f>Tabla1[[#This Row],[Venta prom 12 meses en UN]]*Tabla1[[#This Row],[Costo unitario]]</f>
        <v>26418</v>
      </c>
      <c r="M495" s="30">
        <f>IFERROR(Tabla1[[#This Row],[Stock en unidades]]/Tabla1[[#This Row],[Venta prom 12 meses en UN]],0)</f>
        <v>1.2393822393822393</v>
      </c>
      <c r="N495" s="12">
        <f>IFERROR(12/Tabla1[[#This Row],[Meses de stock]],0)</f>
        <v>9.6822429906542062</v>
      </c>
      <c r="O495" s="5" t="str">
        <f>VLOOKUP(Tabla1[[#This Row],[Código del producto]],'ABC Ventas'!$A:$E,5,0)</f>
        <v>B</v>
      </c>
      <c r="P495" s="5" t="str">
        <f>VLOOKUP(Tabla1[[#This Row],[Código del producto]],'ABC Stock'!$A:$E,5,0)</f>
        <v>A</v>
      </c>
      <c r="Q4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96" spans="1:17" s="1" customFormat="1" x14ac:dyDescent="0.2">
      <c r="A496" s="1">
        <v>1361</v>
      </c>
      <c r="B496" s="1" t="s">
        <v>274</v>
      </c>
      <c r="C496" s="1" t="s">
        <v>18</v>
      </c>
      <c r="D496" s="1" t="s">
        <v>3</v>
      </c>
      <c r="E496" s="11">
        <v>0</v>
      </c>
      <c r="F496" s="3">
        <v>1.17</v>
      </c>
      <c r="G496" s="11">
        <f>Tabla1[[#This Row],[Stock en unidades]]*Tabla1[[#This Row],[Costo unitario]]</f>
        <v>0</v>
      </c>
      <c r="H496" s="1">
        <v>2024</v>
      </c>
      <c r="I496" s="1" t="s">
        <v>256</v>
      </c>
      <c r="J496" s="1">
        <v>119</v>
      </c>
      <c r="K496" s="3">
        <v>167.07599999999999</v>
      </c>
      <c r="L496" s="12">
        <f>Tabla1[[#This Row],[Venta prom 12 meses en UN]]*Tabla1[[#This Row],[Costo unitario]]</f>
        <v>139.22999999999999</v>
      </c>
      <c r="M496" s="30">
        <f>IFERROR(Tabla1[[#This Row],[Stock en unidades]]/Tabla1[[#This Row],[Venta prom 12 meses en UN]],0)</f>
        <v>0</v>
      </c>
      <c r="N496" s="12">
        <f>IFERROR(12/Tabla1[[#This Row],[Meses de stock]],0)</f>
        <v>0</v>
      </c>
      <c r="O496" s="5" t="str">
        <f>VLOOKUP(Tabla1[[#This Row],[Código del producto]],'ABC Ventas'!$A:$E,5,0)</f>
        <v>C</v>
      </c>
      <c r="P496" s="5" t="str">
        <f>VLOOKUP(Tabla1[[#This Row],[Código del producto]],'ABC Stock'!$A:$E,5,0)</f>
        <v>C</v>
      </c>
      <c r="Q4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97" spans="1:17" s="1" customFormat="1" x14ac:dyDescent="0.2">
      <c r="A497" s="1">
        <v>1367</v>
      </c>
      <c r="B497" s="1" t="s">
        <v>26</v>
      </c>
      <c r="C497" s="1" t="s">
        <v>18</v>
      </c>
      <c r="D497" s="1" t="s">
        <v>3</v>
      </c>
      <c r="E497" s="11">
        <v>86</v>
      </c>
      <c r="F497" s="3">
        <v>5.09</v>
      </c>
      <c r="G497" s="11">
        <f>Tabla1[[#This Row],[Stock en unidades]]*Tabla1[[#This Row],[Costo unitario]]</f>
        <v>437.74</v>
      </c>
      <c r="H497" s="1">
        <v>2024</v>
      </c>
      <c r="I497" s="1" t="s">
        <v>256</v>
      </c>
      <c r="J497" s="1">
        <v>95</v>
      </c>
      <c r="K497" s="3">
        <v>788.18650000000014</v>
      </c>
      <c r="L497" s="12">
        <f>Tabla1[[#This Row],[Venta prom 12 meses en UN]]*Tabla1[[#This Row],[Costo unitario]]</f>
        <v>483.55</v>
      </c>
      <c r="M497" s="30">
        <f>IFERROR(Tabla1[[#This Row],[Stock en unidades]]/Tabla1[[#This Row],[Venta prom 12 meses en UN]],0)</f>
        <v>0.90526315789473688</v>
      </c>
      <c r="N497" s="12">
        <f>IFERROR(12/Tabla1[[#This Row],[Meses de stock]],0)</f>
        <v>13.255813953488371</v>
      </c>
      <c r="O497" s="5" t="str">
        <f>VLOOKUP(Tabla1[[#This Row],[Código del producto]],'ABC Ventas'!$A:$E,5,0)</f>
        <v>C</v>
      </c>
      <c r="P497" s="5" t="str">
        <f>VLOOKUP(Tabla1[[#This Row],[Código del producto]],'ABC Stock'!$A:$E,5,0)</f>
        <v>C</v>
      </c>
      <c r="Q4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498" spans="1:17" s="1" customFormat="1" x14ac:dyDescent="0.2">
      <c r="A498" s="1">
        <v>1368</v>
      </c>
      <c r="B498" s="1" t="s">
        <v>509</v>
      </c>
      <c r="C498" s="1" t="s">
        <v>18</v>
      </c>
      <c r="D498" s="1" t="s">
        <v>3</v>
      </c>
      <c r="E498" s="11">
        <v>859</v>
      </c>
      <c r="F498" s="3">
        <v>4.57</v>
      </c>
      <c r="G498" s="11">
        <f>Tabla1[[#This Row],[Stock en unidades]]*Tabla1[[#This Row],[Costo unitario]]</f>
        <v>3925.63</v>
      </c>
      <c r="H498" s="1">
        <v>2024</v>
      </c>
      <c r="I498" s="1" t="s">
        <v>256</v>
      </c>
      <c r="J498" s="1">
        <v>50.5</v>
      </c>
      <c r="K498" s="3">
        <v>283.86555000000004</v>
      </c>
      <c r="L498" s="12">
        <f>Tabla1[[#This Row],[Venta prom 12 meses en UN]]*Tabla1[[#This Row],[Costo unitario]]</f>
        <v>230.78500000000003</v>
      </c>
      <c r="M498" s="30">
        <f>IFERROR(Tabla1[[#This Row],[Stock en unidades]]/Tabla1[[#This Row],[Venta prom 12 meses en UN]],0)</f>
        <v>17.009900990099009</v>
      </c>
      <c r="N498" s="12">
        <f>IFERROR(12/Tabla1[[#This Row],[Meses de stock]],0)</f>
        <v>0.70547147846332947</v>
      </c>
      <c r="O498" s="5" t="str">
        <f>VLOOKUP(Tabla1[[#This Row],[Código del producto]],'ABC Ventas'!$A:$E,5,0)</f>
        <v>C</v>
      </c>
      <c r="P498" s="5" t="str">
        <f>VLOOKUP(Tabla1[[#This Row],[Código del producto]],'ABC Stock'!$A:$E,5,0)</f>
        <v>B</v>
      </c>
      <c r="Q4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499" spans="1:17" s="1" customFormat="1" x14ac:dyDescent="0.2">
      <c r="A499" s="1">
        <v>1370</v>
      </c>
      <c r="B499" s="1" t="s">
        <v>511</v>
      </c>
      <c r="C499" s="1" t="s">
        <v>18</v>
      </c>
      <c r="D499" s="1" t="s">
        <v>3</v>
      </c>
      <c r="E499" s="11">
        <v>40</v>
      </c>
      <c r="F499" s="3">
        <v>3.82</v>
      </c>
      <c r="G499" s="11">
        <f>Tabla1[[#This Row],[Stock en unidades]]*Tabla1[[#This Row],[Costo unitario]]</f>
        <v>152.79999999999998</v>
      </c>
      <c r="H499" s="1">
        <v>2024</v>
      </c>
      <c r="I499" s="1" t="s">
        <v>256</v>
      </c>
      <c r="J499" s="1">
        <v>39.4</v>
      </c>
      <c r="K499" s="3">
        <v>261.88391999999999</v>
      </c>
      <c r="L499" s="12">
        <f>Tabla1[[#This Row],[Venta prom 12 meses en UN]]*Tabla1[[#This Row],[Costo unitario]]</f>
        <v>150.50799999999998</v>
      </c>
      <c r="M499" s="30">
        <f>IFERROR(Tabla1[[#This Row],[Stock en unidades]]/Tabla1[[#This Row],[Venta prom 12 meses en UN]],0)</f>
        <v>1.015228426395939</v>
      </c>
      <c r="N499" s="12">
        <f>IFERROR(12/Tabla1[[#This Row],[Meses de stock]],0)</f>
        <v>11.82</v>
      </c>
      <c r="O499" s="5" t="str">
        <f>VLOOKUP(Tabla1[[#This Row],[Código del producto]],'ABC Ventas'!$A:$E,5,0)</f>
        <v>C</v>
      </c>
      <c r="P499" s="5" t="str">
        <f>VLOOKUP(Tabla1[[#This Row],[Código del producto]],'ABC Stock'!$A:$E,5,0)</f>
        <v>C</v>
      </c>
      <c r="Q4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0" spans="1:17" s="1" customFormat="1" x14ac:dyDescent="0.2">
      <c r="A500" s="1">
        <v>1373</v>
      </c>
      <c r="B500" s="1" t="s">
        <v>512</v>
      </c>
      <c r="C500" s="1" t="s">
        <v>18</v>
      </c>
      <c r="D500" s="1" t="s">
        <v>3</v>
      </c>
      <c r="E500" s="11">
        <v>820</v>
      </c>
      <c r="F500" s="3">
        <v>58</v>
      </c>
      <c r="G500" s="11">
        <f>Tabla1[[#This Row],[Stock en unidades]]*Tabla1[[#This Row],[Costo unitario]]</f>
        <v>47560</v>
      </c>
      <c r="H500" s="1">
        <v>2024</v>
      </c>
      <c r="I500" s="1" t="s">
        <v>256</v>
      </c>
      <c r="J500" s="1">
        <v>956</v>
      </c>
      <c r="K500" s="3">
        <v>73745.84</v>
      </c>
      <c r="L500" s="12">
        <f>Tabla1[[#This Row],[Venta prom 12 meses en UN]]*Tabla1[[#This Row],[Costo unitario]]</f>
        <v>55448</v>
      </c>
      <c r="M500" s="30">
        <f>IFERROR(Tabla1[[#This Row],[Stock en unidades]]/Tabla1[[#This Row],[Venta prom 12 meses en UN]],0)</f>
        <v>0.85774058577405854</v>
      </c>
      <c r="N500" s="12">
        <f>IFERROR(12/Tabla1[[#This Row],[Meses de stock]],0)</f>
        <v>13.990243902439024</v>
      </c>
      <c r="O500" s="5" t="str">
        <f>VLOOKUP(Tabla1[[#This Row],[Código del producto]],'ABC Ventas'!$A:$E,5,0)</f>
        <v>A</v>
      </c>
      <c r="P500" s="5" t="str">
        <f>VLOOKUP(Tabla1[[#This Row],[Código del producto]],'ABC Stock'!$A:$E,5,0)</f>
        <v>A</v>
      </c>
      <c r="Q5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1" spans="1:17" s="1" customFormat="1" x14ac:dyDescent="0.2">
      <c r="A501" s="1">
        <v>1377</v>
      </c>
      <c r="B501" s="1" t="s">
        <v>515</v>
      </c>
      <c r="C501" s="1" t="s">
        <v>18</v>
      </c>
      <c r="D501" s="1" t="s">
        <v>3</v>
      </c>
      <c r="E501" s="11">
        <v>552</v>
      </c>
      <c r="F501" s="3">
        <v>53</v>
      </c>
      <c r="G501" s="11">
        <f>Tabla1[[#This Row],[Stock en unidades]]*Tabla1[[#This Row],[Costo unitario]]</f>
        <v>29256</v>
      </c>
      <c r="H501" s="1">
        <v>2024</v>
      </c>
      <c r="I501" s="1" t="s">
        <v>256</v>
      </c>
      <c r="J501" s="1">
        <v>496</v>
      </c>
      <c r="K501" s="3">
        <v>38117.599999999999</v>
      </c>
      <c r="L501" s="12">
        <f>Tabla1[[#This Row],[Venta prom 12 meses en UN]]*Tabla1[[#This Row],[Costo unitario]]</f>
        <v>26288</v>
      </c>
      <c r="M501" s="30">
        <f>IFERROR(Tabla1[[#This Row],[Stock en unidades]]/Tabla1[[#This Row],[Venta prom 12 meses en UN]],0)</f>
        <v>1.1129032258064515</v>
      </c>
      <c r="N501" s="12">
        <f>IFERROR(12/Tabla1[[#This Row],[Meses de stock]],0)</f>
        <v>10.782608695652176</v>
      </c>
      <c r="O501" s="5" t="str">
        <f>VLOOKUP(Tabla1[[#This Row],[Código del producto]],'ABC Ventas'!$A:$E,5,0)</f>
        <v>B</v>
      </c>
      <c r="P501" s="5" t="str">
        <f>VLOOKUP(Tabla1[[#This Row],[Código del producto]],'ABC Stock'!$A:$E,5,0)</f>
        <v>A</v>
      </c>
      <c r="Q5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2" spans="1:17" s="1" customFormat="1" x14ac:dyDescent="0.2">
      <c r="A502" s="1">
        <v>1378</v>
      </c>
      <c r="B502" s="1" t="s">
        <v>516</v>
      </c>
      <c r="C502" s="1" t="s">
        <v>18</v>
      </c>
      <c r="D502" s="1" t="s">
        <v>3</v>
      </c>
      <c r="E502" s="11">
        <v>615</v>
      </c>
      <c r="F502" s="3">
        <v>7.72</v>
      </c>
      <c r="G502" s="11">
        <f>Tabla1[[#This Row],[Stock en unidades]]*Tabla1[[#This Row],[Costo unitario]]</f>
        <v>4747.8</v>
      </c>
      <c r="H502" s="1">
        <v>2024</v>
      </c>
      <c r="I502" s="1" t="s">
        <v>256</v>
      </c>
      <c r="J502" s="1">
        <v>47.3</v>
      </c>
      <c r="K502" s="3">
        <v>492.96059999999989</v>
      </c>
      <c r="L502" s="12">
        <f>Tabla1[[#This Row],[Venta prom 12 meses en UN]]*Tabla1[[#This Row],[Costo unitario]]</f>
        <v>365.15599999999995</v>
      </c>
      <c r="M502" s="30">
        <f>IFERROR(Tabla1[[#This Row],[Stock en unidades]]/Tabla1[[#This Row],[Venta prom 12 meses en UN]],0)</f>
        <v>13.002114164904864</v>
      </c>
      <c r="N502" s="12">
        <f>IFERROR(12/Tabla1[[#This Row],[Meses de stock]],0)</f>
        <v>0.92292682926829261</v>
      </c>
      <c r="O502" s="5" t="str">
        <f>VLOOKUP(Tabla1[[#This Row],[Código del producto]],'ABC Ventas'!$A:$E,5,0)</f>
        <v>C</v>
      </c>
      <c r="P502" s="5" t="str">
        <f>VLOOKUP(Tabla1[[#This Row],[Código del producto]],'ABC Stock'!$A:$E,5,0)</f>
        <v>B</v>
      </c>
      <c r="Q5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03" spans="1:17" s="1" customFormat="1" x14ac:dyDescent="0.2">
      <c r="A503" s="1">
        <v>1379</v>
      </c>
      <c r="B503" s="1" t="s">
        <v>110</v>
      </c>
      <c r="C503" s="1" t="s">
        <v>18</v>
      </c>
      <c r="D503" s="1" t="s">
        <v>3</v>
      </c>
      <c r="E503" s="11">
        <v>1188</v>
      </c>
      <c r="F503" s="3">
        <v>6.31</v>
      </c>
      <c r="G503" s="11">
        <f>Tabla1[[#This Row],[Stock en unidades]]*Tabla1[[#This Row],[Costo unitario]]</f>
        <v>7496.28</v>
      </c>
      <c r="H503" s="1">
        <v>2024</v>
      </c>
      <c r="I503" s="1" t="s">
        <v>256</v>
      </c>
      <c r="J503" s="1">
        <v>87</v>
      </c>
      <c r="K503" s="3">
        <v>938.73869999999977</v>
      </c>
      <c r="L503" s="12">
        <f>Tabla1[[#This Row],[Venta prom 12 meses en UN]]*Tabla1[[#This Row],[Costo unitario]]</f>
        <v>548.96999999999991</v>
      </c>
      <c r="M503" s="30">
        <f>IFERROR(Tabla1[[#This Row],[Stock en unidades]]/Tabla1[[#This Row],[Venta prom 12 meses en UN]],0)</f>
        <v>13.655172413793103</v>
      </c>
      <c r="N503" s="12">
        <f>IFERROR(12/Tabla1[[#This Row],[Meses de stock]],0)</f>
        <v>0.87878787878787878</v>
      </c>
      <c r="O503" s="5" t="str">
        <f>VLOOKUP(Tabla1[[#This Row],[Código del producto]],'ABC Ventas'!$A:$E,5,0)</f>
        <v>C</v>
      </c>
      <c r="P503" s="5" t="str">
        <f>VLOOKUP(Tabla1[[#This Row],[Código del producto]],'ABC Stock'!$A:$E,5,0)</f>
        <v>B</v>
      </c>
      <c r="Q50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04" spans="1:17" s="1" customFormat="1" x14ac:dyDescent="0.2">
      <c r="A504" s="1">
        <v>1385</v>
      </c>
      <c r="B504" s="1" t="s">
        <v>519</v>
      </c>
      <c r="C504" s="1" t="s">
        <v>18</v>
      </c>
      <c r="D504" s="1" t="s">
        <v>3</v>
      </c>
      <c r="E504" s="11">
        <v>132</v>
      </c>
      <c r="F504" s="3">
        <v>1.74</v>
      </c>
      <c r="G504" s="11">
        <f>Tabla1[[#This Row],[Stock en unidades]]*Tabla1[[#This Row],[Costo unitario]]</f>
        <v>229.68</v>
      </c>
      <c r="H504" s="1">
        <v>2024</v>
      </c>
      <c r="I504" s="1" t="s">
        <v>256</v>
      </c>
      <c r="J504" s="1">
        <v>69</v>
      </c>
      <c r="K504" s="3">
        <v>202.9014</v>
      </c>
      <c r="L504" s="12">
        <f>Tabla1[[#This Row],[Venta prom 12 meses en UN]]*Tabla1[[#This Row],[Costo unitario]]</f>
        <v>120.06</v>
      </c>
      <c r="M504" s="30">
        <f>IFERROR(Tabla1[[#This Row],[Stock en unidades]]/Tabla1[[#This Row],[Venta prom 12 meses en UN]],0)</f>
        <v>1.9130434782608696</v>
      </c>
      <c r="N504" s="12">
        <f>IFERROR(12/Tabla1[[#This Row],[Meses de stock]],0)</f>
        <v>6.2727272727272725</v>
      </c>
      <c r="O504" s="5" t="str">
        <f>VLOOKUP(Tabla1[[#This Row],[Código del producto]],'ABC Ventas'!$A:$E,5,0)</f>
        <v>C</v>
      </c>
      <c r="P504" s="5" t="str">
        <f>VLOOKUP(Tabla1[[#This Row],[Código del producto]],'ABC Stock'!$A:$E,5,0)</f>
        <v>C</v>
      </c>
      <c r="Q5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5" spans="1:17" s="1" customFormat="1" x14ac:dyDescent="0.2">
      <c r="A505" s="1">
        <v>1391</v>
      </c>
      <c r="B505" s="1" t="s">
        <v>123</v>
      </c>
      <c r="C505" s="1" t="s">
        <v>18</v>
      </c>
      <c r="D505" s="1" t="s">
        <v>3</v>
      </c>
      <c r="E505" s="11">
        <v>763</v>
      </c>
      <c r="F505" s="3">
        <v>68</v>
      </c>
      <c r="G505" s="11">
        <f>Tabla1[[#This Row],[Stock en unidades]]*Tabla1[[#This Row],[Costo unitario]]</f>
        <v>51884</v>
      </c>
      <c r="H505" s="1">
        <v>2024</v>
      </c>
      <c r="I505" s="1" t="s">
        <v>256</v>
      </c>
      <c r="J505" s="1">
        <v>657</v>
      </c>
      <c r="K505" s="3">
        <v>61652.88</v>
      </c>
      <c r="L505" s="12">
        <f>Tabla1[[#This Row],[Venta prom 12 meses en UN]]*Tabla1[[#This Row],[Costo unitario]]</f>
        <v>44676</v>
      </c>
      <c r="M505" s="30">
        <f>IFERROR(Tabla1[[#This Row],[Stock en unidades]]/Tabla1[[#This Row],[Venta prom 12 meses en UN]],0)</f>
        <v>1.1613394216133943</v>
      </c>
      <c r="N505" s="12">
        <f>IFERROR(12/Tabla1[[#This Row],[Meses de stock]],0)</f>
        <v>10.332896461336828</v>
      </c>
      <c r="O505" s="5" t="str">
        <f>VLOOKUP(Tabla1[[#This Row],[Código del producto]],'ABC Ventas'!$A:$E,5,0)</f>
        <v>A</v>
      </c>
      <c r="P505" s="5" t="str">
        <f>VLOOKUP(Tabla1[[#This Row],[Código del producto]],'ABC Stock'!$A:$E,5,0)</f>
        <v>A</v>
      </c>
      <c r="Q5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6" spans="1:17" s="1" customFormat="1" x14ac:dyDescent="0.2">
      <c r="A506" s="1">
        <v>1392</v>
      </c>
      <c r="B506" s="1" t="s">
        <v>96</v>
      </c>
      <c r="C506" s="1" t="s">
        <v>18</v>
      </c>
      <c r="D506" s="1" t="s">
        <v>3</v>
      </c>
      <c r="E506" s="11">
        <v>1651</v>
      </c>
      <c r="F506" s="3">
        <v>50</v>
      </c>
      <c r="G506" s="11">
        <f>Tabla1[[#This Row],[Stock en unidades]]*Tabla1[[#This Row],[Costo unitario]]</f>
        <v>82550</v>
      </c>
      <c r="H506" s="1">
        <v>2024</v>
      </c>
      <c r="I506" s="1" t="s">
        <v>256</v>
      </c>
      <c r="J506" s="1">
        <v>841</v>
      </c>
      <c r="K506" s="3">
        <v>51301</v>
      </c>
      <c r="L506" s="12">
        <f>Tabla1[[#This Row],[Venta prom 12 meses en UN]]*Tabla1[[#This Row],[Costo unitario]]</f>
        <v>42050</v>
      </c>
      <c r="M506" s="30">
        <f>IFERROR(Tabla1[[#This Row],[Stock en unidades]]/Tabla1[[#This Row],[Venta prom 12 meses en UN]],0)</f>
        <v>1.9631391200951249</v>
      </c>
      <c r="N506" s="12">
        <f>IFERROR(12/Tabla1[[#This Row],[Meses de stock]],0)</f>
        <v>6.1126589945487577</v>
      </c>
      <c r="O506" s="5" t="str">
        <f>VLOOKUP(Tabla1[[#This Row],[Código del producto]],'ABC Ventas'!$A:$E,5,0)</f>
        <v>B</v>
      </c>
      <c r="P506" s="5" t="str">
        <f>VLOOKUP(Tabla1[[#This Row],[Código del producto]],'ABC Stock'!$A:$E,5,0)</f>
        <v>A</v>
      </c>
      <c r="Q5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7" spans="1:17" s="1" customFormat="1" x14ac:dyDescent="0.2">
      <c r="A507" s="1">
        <v>1394</v>
      </c>
      <c r="B507" s="1" t="s">
        <v>29</v>
      </c>
      <c r="C507" s="1" t="s">
        <v>18</v>
      </c>
      <c r="D507" s="1" t="s">
        <v>3</v>
      </c>
      <c r="E507" s="11">
        <v>0</v>
      </c>
      <c r="F507" s="3">
        <v>3.24</v>
      </c>
      <c r="G507" s="11">
        <f>Tabla1[[#This Row],[Stock en unidades]]*Tabla1[[#This Row],[Costo unitario]]</f>
        <v>0</v>
      </c>
      <c r="H507" s="1">
        <v>2024</v>
      </c>
      <c r="I507" s="1" t="s">
        <v>256</v>
      </c>
      <c r="J507" s="1">
        <v>63.6</v>
      </c>
      <c r="K507" s="3">
        <v>274.06512000000004</v>
      </c>
      <c r="L507" s="12">
        <f>Tabla1[[#This Row],[Venta prom 12 meses en UN]]*Tabla1[[#This Row],[Costo unitario]]</f>
        <v>206.06400000000002</v>
      </c>
      <c r="M507" s="30">
        <f>IFERROR(Tabla1[[#This Row],[Stock en unidades]]/Tabla1[[#This Row],[Venta prom 12 meses en UN]],0)</f>
        <v>0</v>
      </c>
      <c r="N507" s="12">
        <f>IFERROR(12/Tabla1[[#This Row],[Meses de stock]],0)</f>
        <v>0</v>
      </c>
      <c r="O507" s="5" t="str">
        <f>VLOOKUP(Tabla1[[#This Row],[Código del producto]],'ABC Ventas'!$A:$E,5,0)</f>
        <v>C</v>
      </c>
      <c r="P507" s="5" t="str">
        <f>VLOOKUP(Tabla1[[#This Row],[Código del producto]],'ABC Stock'!$A:$E,5,0)</f>
        <v>C</v>
      </c>
      <c r="Q5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08" spans="1:17" s="1" customFormat="1" x14ac:dyDescent="0.2">
      <c r="A508" s="1">
        <v>1396</v>
      </c>
      <c r="B508" s="1" t="s">
        <v>526</v>
      </c>
      <c r="C508" s="1" t="s">
        <v>18</v>
      </c>
      <c r="D508" s="1" t="s">
        <v>3</v>
      </c>
      <c r="E508" s="11">
        <v>1246</v>
      </c>
      <c r="F508" s="3">
        <v>7.98</v>
      </c>
      <c r="G508" s="11">
        <f>Tabla1[[#This Row],[Stock en unidades]]*Tabla1[[#This Row],[Costo unitario]]</f>
        <v>9943.08</v>
      </c>
      <c r="H508" s="1">
        <v>2024</v>
      </c>
      <c r="I508" s="1" t="s">
        <v>256</v>
      </c>
      <c r="J508" s="1">
        <v>69.2</v>
      </c>
      <c r="K508" s="3">
        <v>922.20072000000005</v>
      </c>
      <c r="L508" s="12">
        <f>Tabla1[[#This Row],[Venta prom 12 meses en UN]]*Tabla1[[#This Row],[Costo unitario]]</f>
        <v>552.21600000000001</v>
      </c>
      <c r="M508" s="30">
        <f>IFERROR(Tabla1[[#This Row],[Stock en unidades]]/Tabla1[[#This Row],[Venta prom 12 meses en UN]],0)</f>
        <v>18.00578034682081</v>
      </c>
      <c r="N508" s="12">
        <f>IFERROR(12/Tabla1[[#This Row],[Meses de stock]],0)</f>
        <v>0.66645264847512031</v>
      </c>
      <c r="O508" s="5" t="str">
        <f>VLOOKUP(Tabla1[[#This Row],[Código del producto]],'ABC Ventas'!$A:$E,5,0)</f>
        <v>C</v>
      </c>
      <c r="P508" s="5" t="str">
        <f>VLOOKUP(Tabla1[[#This Row],[Código del producto]],'ABC Stock'!$A:$E,5,0)</f>
        <v>B</v>
      </c>
      <c r="Q50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09" spans="1:17" s="1" customFormat="1" x14ac:dyDescent="0.2">
      <c r="A509" s="1">
        <v>1409</v>
      </c>
      <c r="B509" s="1" t="s">
        <v>165</v>
      </c>
      <c r="C509" s="1" t="s">
        <v>6</v>
      </c>
      <c r="D509" s="1" t="s">
        <v>3</v>
      </c>
      <c r="E509" s="11">
        <v>36</v>
      </c>
      <c r="F509" s="3">
        <v>32</v>
      </c>
      <c r="G509" s="11">
        <f>Tabla1[[#This Row],[Stock en unidades]]*Tabla1[[#This Row],[Costo unitario]]</f>
        <v>1152</v>
      </c>
      <c r="H509" s="1">
        <v>2024</v>
      </c>
      <c r="I509" s="1" t="s">
        <v>256</v>
      </c>
      <c r="J509" s="1">
        <v>538</v>
      </c>
      <c r="K509" s="3">
        <v>21347.84</v>
      </c>
      <c r="L509" s="12">
        <f>Tabla1[[#This Row],[Venta prom 12 meses en UN]]*Tabla1[[#This Row],[Costo unitario]]</f>
        <v>17216</v>
      </c>
      <c r="M509" s="30">
        <f>IFERROR(Tabla1[[#This Row],[Stock en unidades]]/Tabla1[[#This Row],[Venta prom 12 meses en UN]],0)</f>
        <v>6.6914498141263934E-2</v>
      </c>
      <c r="N509" s="12">
        <f>IFERROR(12/Tabla1[[#This Row],[Meses de stock]],0)</f>
        <v>179.33333333333334</v>
      </c>
      <c r="O509" s="5" t="str">
        <f>VLOOKUP(Tabla1[[#This Row],[Código del producto]],'ABC Ventas'!$A:$E,5,0)</f>
        <v>A</v>
      </c>
      <c r="P509" s="5" t="str">
        <f>VLOOKUP(Tabla1[[#This Row],[Código del producto]],'ABC Stock'!$A:$E,5,0)</f>
        <v>A</v>
      </c>
      <c r="Q5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0" spans="1:17" s="1" customFormat="1" x14ac:dyDescent="0.2">
      <c r="A510" s="1">
        <v>1418</v>
      </c>
      <c r="B510" s="1" t="s">
        <v>230</v>
      </c>
      <c r="C510" s="1" t="s">
        <v>6</v>
      </c>
      <c r="D510" s="1" t="s">
        <v>3</v>
      </c>
      <c r="E510" s="11">
        <v>39</v>
      </c>
      <c r="F510" s="3">
        <v>7.4</v>
      </c>
      <c r="G510" s="11">
        <f>Tabla1[[#This Row],[Stock en unidades]]*Tabla1[[#This Row],[Costo unitario]]</f>
        <v>288.60000000000002</v>
      </c>
      <c r="H510" s="1">
        <v>2024</v>
      </c>
      <c r="I510" s="1" t="s">
        <v>256</v>
      </c>
      <c r="J510" s="1">
        <v>68</v>
      </c>
      <c r="K510" s="3">
        <v>930.92000000000019</v>
      </c>
      <c r="L510" s="12">
        <f>Tabla1[[#This Row],[Venta prom 12 meses en UN]]*Tabla1[[#This Row],[Costo unitario]]</f>
        <v>503.20000000000005</v>
      </c>
      <c r="M510" s="30">
        <f>IFERROR(Tabla1[[#This Row],[Stock en unidades]]/Tabla1[[#This Row],[Venta prom 12 meses en UN]],0)</f>
        <v>0.57352941176470584</v>
      </c>
      <c r="N510" s="12">
        <f>IFERROR(12/Tabla1[[#This Row],[Meses de stock]],0)</f>
        <v>20.923076923076923</v>
      </c>
      <c r="O510" s="5" t="str">
        <f>VLOOKUP(Tabla1[[#This Row],[Código del producto]],'ABC Ventas'!$A:$E,5,0)</f>
        <v>C</v>
      </c>
      <c r="P510" s="5" t="str">
        <f>VLOOKUP(Tabla1[[#This Row],[Código del producto]],'ABC Stock'!$A:$E,5,0)</f>
        <v>B</v>
      </c>
      <c r="Q5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1" spans="1:17" s="1" customFormat="1" x14ac:dyDescent="0.2">
      <c r="A511" s="1">
        <v>1418</v>
      </c>
      <c r="B511" s="1" t="s">
        <v>230</v>
      </c>
      <c r="C511" s="1" t="s">
        <v>6</v>
      </c>
      <c r="D511" s="1" t="s">
        <v>3</v>
      </c>
      <c r="E511" s="11">
        <v>93</v>
      </c>
      <c r="F511" s="3">
        <v>4.29</v>
      </c>
      <c r="G511" s="11">
        <f>Tabla1[[#This Row],[Stock en unidades]]*Tabla1[[#This Row],[Costo unitario]]</f>
        <v>398.97</v>
      </c>
      <c r="H511" s="1">
        <v>2024</v>
      </c>
      <c r="I511" s="1" t="s">
        <v>256</v>
      </c>
      <c r="J511" s="1">
        <v>46.3</v>
      </c>
      <c r="K511" s="3">
        <v>252.25628999999998</v>
      </c>
      <c r="L511" s="12">
        <f>Tabla1[[#This Row],[Venta prom 12 meses en UN]]*Tabla1[[#This Row],[Costo unitario]]</f>
        <v>198.62699999999998</v>
      </c>
      <c r="M511" s="30">
        <f>IFERROR(Tabla1[[#This Row],[Stock en unidades]]/Tabla1[[#This Row],[Venta prom 12 meses en UN]],0)</f>
        <v>2.0086393088552916</v>
      </c>
      <c r="N511" s="12">
        <f>IFERROR(12/Tabla1[[#This Row],[Meses de stock]],0)</f>
        <v>5.9741935483870963</v>
      </c>
      <c r="O511" s="5" t="str">
        <f>VLOOKUP(Tabla1[[#This Row],[Código del producto]],'ABC Ventas'!$A:$E,5,0)</f>
        <v>C</v>
      </c>
      <c r="P511" s="5" t="str">
        <f>VLOOKUP(Tabla1[[#This Row],[Código del producto]],'ABC Stock'!$A:$E,5,0)</f>
        <v>B</v>
      </c>
      <c r="Q5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2" spans="1:17" s="1" customFormat="1" x14ac:dyDescent="0.2">
      <c r="A512" s="1">
        <v>1435</v>
      </c>
      <c r="B512" s="1" t="s">
        <v>168</v>
      </c>
      <c r="C512" s="1" t="s">
        <v>6</v>
      </c>
      <c r="D512" s="1" t="s">
        <v>3</v>
      </c>
      <c r="E512" s="11">
        <v>243</v>
      </c>
      <c r="F512" s="3">
        <v>4.42</v>
      </c>
      <c r="G512" s="11">
        <f>Tabla1[[#This Row],[Stock en unidades]]*Tabla1[[#This Row],[Costo unitario]]</f>
        <v>1074.06</v>
      </c>
      <c r="H512" s="1">
        <v>2024</v>
      </c>
      <c r="I512" s="1" t="s">
        <v>256</v>
      </c>
      <c r="J512" s="1">
        <v>80.8</v>
      </c>
      <c r="K512" s="3">
        <v>485.70495999999997</v>
      </c>
      <c r="L512" s="12">
        <f>Tabla1[[#This Row],[Venta prom 12 meses en UN]]*Tabla1[[#This Row],[Costo unitario]]</f>
        <v>357.13599999999997</v>
      </c>
      <c r="M512" s="30">
        <f>IFERROR(Tabla1[[#This Row],[Stock en unidades]]/Tabla1[[#This Row],[Venta prom 12 meses en UN]],0)</f>
        <v>3.0074257425742577</v>
      </c>
      <c r="N512" s="12">
        <f>IFERROR(12/Tabla1[[#This Row],[Meses de stock]],0)</f>
        <v>3.9901234567901231</v>
      </c>
      <c r="O512" s="5" t="str">
        <f>VLOOKUP(Tabla1[[#This Row],[Código del producto]],'ABC Ventas'!$A:$E,5,0)</f>
        <v>C</v>
      </c>
      <c r="P512" s="5" t="str">
        <f>VLOOKUP(Tabla1[[#This Row],[Código del producto]],'ABC Stock'!$A:$E,5,0)</f>
        <v>C</v>
      </c>
      <c r="Q51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13" spans="1:17" s="1" customFormat="1" x14ac:dyDescent="0.2">
      <c r="A513" s="1">
        <v>1447</v>
      </c>
      <c r="B513" s="1" t="s">
        <v>11</v>
      </c>
      <c r="C513" s="1" t="s">
        <v>6</v>
      </c>
      <c r="D513" s="1" t="s">
        <v>3</v>
      </c>
      <c r="E513" s="11">
        <v>364</v>
      </c>
      <c r="F513" s="3">
        <v>4.84</v>
      </c>
      <c r="G513" s="11">
        <f>Tabla1[[#This Row],[Stock en unidades]]*Tabla1[[#This Row],[Costo unitario]]</f>
        <v>1761.76</v>
      </c>
      <c r="H513" s="1">
        <v>2024</v>
      </c>
      <c r="I513" s="1" t="s">
        <v>256</v>
      </c>
      <c r="J513" s="1">
        <v>45.4</v>
      </c>
      <c r="K513" s="3">
        <v>333.99871999999993</v>
      </c>
      <c r="L513" s="12">
        <f>Tabla1[[#This Row],[Venta prom 12 meses en UN]]*Tabla1[[#This Row],[Costo unitario]]</f>
        <v>219.73599999999999</v>
      </c>
      <c r="M513" s="30">
        <f>IFERROR(Tabla1[[#This Row],[Stock en unidades]]/Tabla1[[#This Row],[Venta prom 12 meses en UN]],0)</f>
        <v>8.0176211453744504</v>
      </c>
      <c r="N513" s="12">
        <f>IFERROR(12/Tabla1[[#This Row],[Meses de stock]],0)</f>
        <v>1.4967032967032965</v>
      </c>
      <c r="O513" s="5" t="str">
        <f>VLOOKUP(Tabla1[[#This Row],[Código del producto]],'ABC Ventas'!$A:$E,5,0)</f>
        <v>C</v>
      </c>
      <c r="P513" s="5" t="str">
        <f>VLOOKUP(Tabla1[[#This Row],[Código del producto]],'ABC Stock'!$A:$E,5,0)</f>
        <v>C</v>
      </c>
      <c r="Q51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14" spans="1:17" s="1" customFormat="1" x14ac:dyDescent="0.2">
      <c r="A514" s="1">
        <v>1451</v>
      </c>
      <c r="B514" s="1" t="s">
        <v>547</v>
      </c>
      <c r="C514" s="1" t="s">
        <v>6</v>
      </c>
      <c r="D514" s="1" t="s">
        <v>3</v>
      </c>
      <c r="E514" s="11">
        <v>774</v>
      </c>
      <c r="F514" s="3">
        <v>53</v>
      </c>
      <c r="G514" s="11">
        <f>Tabla1[[#This Row],[Stock en unidades]]*Tabla1[[#This Row],[Costo unitario]]</f>
        <v>41022</v>
      </c>
      <c r="H514" s="1">
        <v>2024</v>
      </c>
      <c r="I514" s="1" t="s">
        <v>256</v>
      </c>
      <c r="J514" s="1">
        <v>920</v>
      </c>
      <c r="K514" s="3">
        <v>81429.2</v>
      </c>
      <c r="L514" s="12">
        <f>Tabla1[[#This Row],[Venta prom 12 meses en UN]]*Tabla1[[#This Row],[Costo unitario]]</f>
        <v>48760</v>
      </c>
      <c r="M514" s="30">
        <f>IFERROR(Tabla1[[#This Row],[Stock en unidades]]/Tabla1[[#This Row],[Venta prom 12 meses en UN]],0)</f>
        <v>0.84130434782608698</v>
      </c>
      <c r="N514" s="12">
        <f>IFERROR(12/Tabla1[[#This Row],[Meses de stock]],0)</f>
        <v>14.263565891472867</v>
      </c>
      <c r="O514" s="5" t="str">
        <f>VLOOKUP(Tabla1[[#This Row],[Código del producto]],'ABC Ventas'!$A:$E,5,0)</f>
        <v>A</v>
      </c>
      <c r="P514" s="5" t="str">
        <f>VLOOKUP(Tabla1[[#This Row],[Código del producto]],'ABC Stock'!$A:$E,5,0)</f>
        <v>A</v>
      </c>
      <c r="Q5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5" spans="1:17" s="1" customFormat="1" x14ac:dyDescent="0.2">
      <c r="A515" s="1">
        <v>1451</v>
      </c>
      <c r="B515" s="1" t="s">
        <v>547</v>
      </c>
      <c r="C515" s="1" t="s">
        <v>6</v>
      </c>
      <c r="D515" s="1" t="s">
        <v>3</v>
      </c>
      <c r="E515" s="11">
        <v>170</v>
      </c>
      <c r="F515" s="3">
        <v>39</v>
      </c>
      <c r="G515" s="11">
        <f>Tabla1[[#This Row],[Stock en unidades]]*Tabla1[[#This Row],[Costo unitario]]</f>
        <v>6630</v>
      </c>
      <c r="H515" s="1">
        <v>2024</v>
      </c>
      <c r="I515" s="1" t="s">
        <v>256</v>
      </c>
      <c r="J515" s="1">
        <v>869</v>
      </c>
      <c r="K515" s="3">
        <v>58970.34</v>
      </c>
      <c r="L515" s="12">
        <f>Tabla1[[#This Row],[Venta prom 12 meses en UN]]*Tabla1[[#This Row],[Costo unitario]]</f>
        <v>33891</v>
      </c>
      <c r="M515" s="30">
        <f>IFERROR(Tabla1[[#This Row],[Stock en unidades]]/Tabla1[[#This Row],[Venta prom 12 meses en UN]],0)</f>
        <v>0.1956271576524741</v>
      </c>
      <c r="N515" s="12">
        <f>IFERROR(12/Tabla1[[#This Row],[Meses de stock]],0)</f>
        <v>61.341176470588238</v>
      </c>
      <c r="O515" s="5" t="str">
        <f>VLOOKUP(Tabla1[[#This Row],[Código del producto]],'ABC Ventas'!$A:$E,5,0)</f>
        <v>A</v>
      </c>
      <c r="P515" s="5" t="str">
        <f>VLOOKUP(Tabla1[[#This Row],[Código del producto]],'ABC Stock'!$A:$E,5,0)</f>
        <v>A</v>
      </c>
      <c r="Q5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6" spans="1:17" s="1" customFormat="1" x14ac:dyDescent="0.2">
      <c r="A516" s="1">
        <v>1453</v>
      </c>
      <c r="B516" s="1" t="s">
        <v>211</v>
      </c>
      <c r="C516" s="1" t="s">
        <v>6</v>
      </c>
      <c r="D516" s="1" t="s">
        <v>3</v>
      </c>
      <c r="E516" s="11">
        <v>0</v>
      </c>
      <c r="F516" s="3">
        <v>7</v>
      </c>
      <c r="G516" s="11">
        <f>Tabla1[[#This Row],[Stock en unidades]]*Tabla1[[#This Row],[Costo unitario]]</f>
        <v>0</v>
      </c>
      <c r="H516" s="1">
        <v>2024</v>
      </c>
      <c r="I516" s="1" t="s">
        <v>256</v>
      </c>
      <c r="J516" s="1">
        <v>40.299999999999997</v>
      </c>
      <c r="K516" s="3">
        <v>507.77999999999992</v>
      </c>
      <c r="L516" s="12">
        <f>Tabla1[[#This Row],[Venta prom 12 meses en UN]]*Tabla1[[#This Row],[Costo unitario]]</f>
        <v>282.09999999999997</v>
      </c>
      <c r="M516" s="30">
        <f>IFERROR(Tabla1[[#This Row],[Stock en unidades]]/Tabla1[[#This Row],[Venta prom 12 meses en UN]],0)</f>
        <v>0</v>
      </c>
      <c r="N516" s="12">
        <f>IFERROR(12/Tabla1[[#This Row],[Meses de stock]],0)</f>
        <v>0</v>
      </c>
      <c r="O516" s="5" t="str">
        <f>VLOOKUP(Tabla1[[#This Row],[Código del producto]],'ABC Ventas'!$A:$E,5,0)</f>
        <v>C</v>
      </c>
      <c r="P516" s="5" t="str">
        <f>VLOOKUP(Tabla1[[#This Row],[Código del producto]],'ABC Stock'!$A:$E,5,0)</f>
        <v>C</v>
      </c>
      <c r="Q5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17" spans="1:17" s="1" customFormat="1" x14ac:dyDescent="0.2">
      <c r="A517" s="1">
        <v>1455</v>
      </c>
      <c r="B517" s="1" t="s">
        <v>253</v>
      </c>
      <c r="C517" s="1" t="s">
        <v>6</v>
      </c>
      <c r="D517" s="1" t="s">
        <v>3</v>
      </c>
      <c r="E517" s="11">
        <v>125</v>
      </c>
      <c r="F517" s="3">
        <v>5.3</v>
      </c>
      <c r="G517" s="11">
        <f>Tabla1[[#This Row],[Stock en unidades]]*Tabla1[[#This Row],[Costo unitario]]</f>
        <v>662.5</v>
      </c>
      <c r="H517" s="1">
        <v>2024</v>
      </c>
      <c r="I517" s="1" t="s">
        <v>256</v>
      </c>
      <c r="J517" s="1">
        <v>0</v>
      </c>
      <c r="K517" s="3">
        <v>0</v>
      </c>
      <c r="L517" s="12">
        <f>Tabla1[[#This Row],[Venta prom 12 meses en UN]]*Tabla1[[#This Row],[Costo unitario]]</f>
        <v>0</v>
      </c>
      <c r="M517" s="30">
        <f>IFERROR(Tabla1[[#This Row],[Stock en unidades]]/Tabla1[[#This Row],[Venta prom 12 meses en UN]],0)</f>
        <v>0</v>
      </c>
      <c r="N517" s="12">
        <f>IFERROR(12/Tabla1[[#This Row],[Meses de stock]],0)</f>
        <v>0</v>
      </c>
      <c r="O517" s="5" t="str">
        <f>VLOOKUP(Tabla1[[#This Row],[Código del producto]],'ABC Ventas'!$A:$E,5,0)</f>
        <v>C</v>
      </c>
      <c r="P517" s="5" t="str">
        <f>VLOOKUP(Tabla1[[#This Row],[Código del producto]],'ABC Stock'!$A:$E,5,0)</f>
        <v>B</v>
      </c>
      <c r="Q51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518" spans="1:17" s="1" customFormat="1" x14ac:dyDescent="0.2">
      <c r="A518" s="1">
        <v>1455</v>
      </c>
      <c r="B518" s="1" t="s">
        <v>253</v>
      </c>
      <c r="C518" s="1" t="s">
        <v>6</v>
      </c>
      <c r="D518" s="1" t="s">
        <v>3</v>
      </c>
      <c r="E518" s="11">
        <v>377</v>
      </c>
      <c r="F518" s="3">
        <v>6.3</v>
      </c>
      <c r="G518" s="11">
        <f>Tabla1[[#This Row],[Stock en unidades]]*Tabla1[[#This Row],[Costo unitario]]</f>
        <v>2375.1</v>
      </c>
      <c r="H518" s="1">
        <v>2024</v>
      </c>
      <c r="I518" s="1" t="s">
        <v>256</v>
      </c>
      <c r="J518" s="1">
        <v>37.700000000000003</v>
      </c>
      <c r="K518" s="3">
        <v>382.39109999999999</v>
      </c>
      <c r="L518" s="12">
        <f>Tabla1[[#This Row],[Venta prom 12 meses en UN]]*Tabla1[[#This Row],[Costo unitario]]</f>
        <v>237.51000000000002</v>
      </c>
      <c r="M518" s="30">
        <f>IFERROR(Tabla1[[#This Row],[Stock en unidades]]/Tabla1[[#This Row],[Venta prom 12 meses en UN]],0)</f>
        <v>10</v>
      </c>
      <c r="N518" s="12">
        <f>IFERROR(12/Tabla1[[#This Row],[Meses de stock]],0)</f>
        <v>1.2</v>
      </c>
      <c r="O518" s="5" t="str">
        <f>VLOOKUP(Tabla1[[#This Row],[Código del producto]],'ABC Ventas'!$A:$E,5,0)</f>
        <v>C</v>
      </c>
      <c r="P518" s="5" t="str">
        <f>VLOOKUP(Tabla1[[#This Row],[Código del producto]],'ABC Stock'!$A:$E,5,0)</f>
        <v>B</v>
      </c>
      <c r="Q5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19" spans="1:17" s="1" customFormat="1" x14ac:dyDescent="0.2">
      <c r="A519" s="1">
        <v>1456</v>
      </c>
      <c r="B519" s="1" t="s">
        <v>224</v>
      </c>
      <c r="C519" s="1" t="s">
        <v>6</v>
      </c>
      <c r="D519" s="1" t="s">
        <v>3</v>
      </c>
      <c r="E519" s="11">
        <v>393</v>
      </c>
      <c r="F519" s="3">
        <v>7.53</v>
      </c>
      <c r="G519" s="11">
        <f>Tabla1[[#This Row],[Stock en unidades]]*Tabla1[[#This Row],[Costo unitario]]</f>
        <v>2959.29</v>
      </c>
      <c r="H519" s="1">
        <v>2024</v>
      </c>
      <c r="I519" s="1" t="s">
        <v>256</v>
      </c>
      <c r="J519" s="1">
        <v>49.1</v>
      </c>
      <c r="K519" s="3">
        <v>465.85097999999999</v>
      </c>
      <c r="L519" s="12">
        <f>Tabla1[[#This Row],[Venta prom 12 meses en UN]]*Tabla1[[#This Row],[Costo unitario]]</f>
        <v>369.72300000000001</v>
      </c>
      <c r="M519" s="30">
        <f>IFERROR(Tabla1[[#This Row],[Stock en unidades]]/Tabla1[[#This Row],[Venta prom 12 meses en UN]],0)</f>
        <v>8.0040733197555998</v>
      </c>
      <c r="N519" s="12">
        <f>IFERROR(12/Tabla1[[#This Row],[Meses de stock]],0)</f>
        <v>1.4992366412213742</v>
      </c>
      <c r="O519" s="5" t="str">
        <f>VLOOKUP(Tabla1[[#This Row],[Código del producto]],'ABC Ventas'!$A:$E,5,0)</f>
        <v>C</v>
      </c>
      <c r="P519" s="5" t="str">
        <f>VLOOKUP(Tabla1[[#This Row],[Código del producto]],'ABC Stock'!$A:$E,5,0)</f>
        <v>C</v>
      </c>
      <c r="Q5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20" spans="1:17" s="1" customFormat="1" x14ac:dyDescent="0.2">
      <c r="A520" s="1">
        <v>1456</v>
      </c>
      <c r="B520" s="1" t="s">
        <v>224</v>
      </c>
      <c r="C520" s="1" t="s">
        <v>6</v>
      </c>
      <c r="D520" s="1" t="s">
        <v>3</v>
      </c>
      <c r="E520" s="11">
        <v>37</v>
      </c>
      <c r="F520" s="3">
        <v>3.09</v>
      </c>
      <c r="G520" s="11">
        <f>Tabla1[[#This Row],[Stock en unidades]]*Tabla1[[#This Row],[Costo unitario]]</f>
        <v>114.33</v>
      </c>
      <c r="H520" s="1">
        <v>2024</v>
      </c>
      <c r="I520" s="1" t="s">
        <v>256</v>
      </c>
      <c r="J520" s="1">
        <v>83</v>
      </c>
      <c r="K520" s="3">
        <v>420.61079999999993</v>
      </c>
      <c r="L520" s="12">
        <f>Tabla1[[#This Row],[Venta prom 12 meses en UN]]*Tabla1[[#This Row],[Costo unitario]]</f>
        <v>256.46999999999997</v>
      </c>
      <c r="M520" s="30">
        <f>IFERROR(Tabla1[[#This Row],[Stock en unidades]]/Tabla1[[#This Row],[Venta prom 12 meses en UN]],0)</f>
        <v>0.44578313253012047</v>
      </c>
      <c r="N520" s="12">
        <f>IFERROR(12/Tabla1[[#This Row],[Meses de stock]],0)</f>
        <v>26.918918918918919</v>
      </c>
      <c r="O520" s="5" t="str">
        <f>VLOOKUP(Tabla1[[#This Row],[Código del producto]],'ABC Ventas'!$A:$E,5,0)</f>
        <v>C</v>
      </c>
      <c r="P520" s="5" t="str">
        <f>VLOOKUP(Tabla1[[#This Row],[Código del producto]],'ABC Stock'!$A:$E,5,0)</f>
        <v>C</v>
      </c>
      <c r="Q5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1" spans="1:17" s="1" customFormat="1" x14ac:dyDescent="0.2">
      <c r="A521" s="1">
        <v>1459</v>
      </c>
      <c r="B521" s="1" t="s">
        <v>551</v>
      </c>
      <c r="C521" s="1" t="s">
        <v>6</v>
      </c>
      <c r="D521" s="1" t="s">
        <v>3</v>
      </c>
      <c r="E521" s="11">
        <v>492</v>
      </c>
      <c r="F521" s="3">
        <v>6.43</v>
      </c>
      <c r="G521" s="11">
        <f>Tabla1[[#This Row],[Stock en unidades]]*Tabla1[[#This Row],[Costo unitario]]</f>
        <v>3163.56</v>
      </c>
      <c r="H521" s="1">
        <v>2024</v>
      </c>
      <c r="I521" s="1" t="s">
        <v>256</v>
      </c>
      <c r="J521" s="1">
        <v>61.4</v>
      </c>
      <c r="K521" s="3">
        <v>671.16339999999991</v>
      </c>
      <c r="L521" s="12">
        <f>Tabla1[[#This Row],[Venta prom 12 meses en UN]]*Tabla1[[#This Row],[Costo unitario]]</f>
        <v>394.80199999999996</v>
      </c>
      <c r="M521" s="30">
        <f>IFERROR(Tabla1[[#This Row],[Stock en unidades]]/Tabla1[[#This Row],[Venta prom 12 meses en UN]],0)</f>
        <v>8.0130293159609121</v>
      </c>
      <c r="N521" s="12">
        <f>IFERROR(12/Tabla1[[#This Row],[Meses de stock]],0)</f>
        <v>1.4975609756097561</v>
      </c>
      <c r="O521" s="5" t="str">
        <f>VLOOKUP(Tabla1[[#This Row],[Código del producto]],'ABC Ventas'!$A:$E,5,0)</f>
        <v>C</v>
      </c>
      <c r="P521" s="5" t="str">
        <f>VLOOKUP(Tabla1[[#This Row],[Código del producto]],'ABC Stock'!$A:$E,5,0)</f>
        <v>C</v>
      </c>
      <c r="Q5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22" spans="1:17" s="1" customFormat="1" x14ac:dyDescent="0.2">
      <c r="A522" s="1">
        <v>1460</v>
      </c>
      <c r="B522" s="1" t="s">
        <v>552</v>
      </c>
      <c r="C522" s="1" t="s">
        <v>6</v>
      </c>
      <c r="D522" s="1" t="s">
        <v>3</v>
      </c>
      <c r="E522" s="11">
        <v>45</v>
      </c>
      <c r="F522" s="3">
        <v>2.91</v>
      </c>
      <c r="G522" s="11">
        <f>Tabla1[[#This Row],[Stock en unidades]]*Tabla1[[#This Row],[Costo unitario]]</f>
        <v>130.95000000000002</v>
      </c>
      <c r="H522" s="1">
        <v>2024</v>
      </c>
      <c r="I522" s="1" t="s">
        <v>256</v>
      </c>
      <c r="J522" s="1">
        <v>71</v>
      </c>
      <c r="K522" s="3">
        <v>359.50139999999999</v>
      </c>
      <c r="L522" s="12">
        <f>Tabla1[[#This Row],[Venta prom 12 meses en UN]]*Tabla1[[#This Row],[Costo unitario]]</f>
        <v>206.61</v>
      </c>
      <c r="M522" s="30">
        <f>IFERROR(Tabla1[[#This Row],[Stock en unidades]]/Tabla1[[#This Row],[Venta prom 12 meses en UN]],0)</f>
        <v>0.63380281690140849</v>
      </c>
      <c r="N522" s="12">
        <f>IFERROR(12/Tabla1[[#This Row],[Meses de stock]],0)</f>
        <v>18.933333333333334</v>
      </c>
      <c r="O522" s="5" t="str">
        <f>VLOOKUP(Tabla1[[#This Row],[Código del producto]],'ABC Ventas'!$A:$E,5,0)</f>
        <v>C</v>
      </c>
      <c r="P522" s="5" t="str">
        <f>VLOOKUP(Tabla1[[#This Row],[Código del producto]],'ABC Stock'!$A:$E,5,0)</f>
        <v>A</v>
      </c>
      <c r="Q5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3" spans="1:17" s="1" customFormat="1" x14ac:dyDescent="0.2">
      <c r="A523" s="1">
        <v>1465</v>
      </c>
      <c r="B523" s="1" t="s">
        <v>220</v>
      </c>
      <c r="C523" s="1" t="s">
        <v>6</v>
      </c>
      <c r="D523" s="1" t="s">
        <v>3</v>
      </c>
      <c r="E523" s="11">
        <v>958</v>
      </c>
      <c r="F523" s="3">
        <v>49</v>
      </c>
      <c r="G523" s="11">
        <f>Tabla1[[#This Row],[Stock en unidades]]*Tabla1[[#This Row],[Costo unitario]]</f>
        <v>46942</v>
      </c>
      <c r="H523" s="1">
        <v>2024</v>
      </c>
      <c r="I523" s="1" t="s">
        <v>256</v>
      </c>
      <c r="J523" s="1">
        <v>548</v>
      </c>
      <c r="K523" s="3">
        <v>47796.56</v>
      </c>
      <c r="L523" s="12">
        <f>Tabla1[[#This Row],[Venta prom 12 meses en UN]]*Tabla1[[#This Row],[Costo unitario]]</f>
        <v>26852</v>
      </c>
      <c r="M523" s="30">
        <f>IFERROR(Tabla1[[#This Row],[Stock en unidades]]/Tabla1[[#This Row],[Venta prom 12 meses en UN]],0)</f>
        <v>1.7481751824817517</v>
      </c>
      <c r="N523" s="12">
        <f>IFERROR(12/Tabla1[[#This Row],[Meses de stock]],0)</f>
        <v>6.8643006263048019</v>
      </c>
      <c r="O523" s="5" t="str">
        <f>VLOOKUP(Tabla1[[#This Row],[Código del producto]],'ABC Ventas'!$A:$E,5,0)</f>
        <v>A</v>
      </c>
      <c r="P523" s="5" t="str">
        <f>VLOOKUP(Tabla1[[#This Row],[Código del producto]],'ABC Stock'!$A:$E,5,0)</f>
        <v>A</v>
      </c>
      <c r="Q5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4" spans="1:17" s="1" customFormat="1" x14ac:dyDescent="0.2">
      <c r="A524" s="1">
        <v>1465</v>
      </c>
      <c r="B524" s="1" t="s">
        <v>220</v>
      </c>
      <c r="C524" s="1" t="s">
        <v>6</v>
      </c>
      <c r="D524" s="1" t="s">
        <v>3</v>
      </c>
      <c r="E524" s="11">
        <v>366</v>
      </c>
      <c r="F524" s="3">
        <v>32</v>
      </c>
      <c r="G524" s="11">
        <f>Tabla1[[#This Row],[Stock en unidades]]*Tabla1[[#This Row],[Costo unitario]]</f>
        <v>11712</v>
      </c>
      <c r="H524" s="1">
        <v>2024</v>
      </c>
      <c r="I524" s="1" t="s">
        <v>256</v>
      </c>
      <c r="J524" s="1">
        <v>798</v>
      </c>
      <c r="K524" s="3">
        <v>34984.32</v>
      </c>
      <c r="L524" s="12">
        <f>Tabla1[[#This Row],[Venta prom 12 meses en UN]]*Tabla1[[#This Row],[Costo unitario]]</f>
        <v>25536</v>
      </c>
      <c r="M524" s="30">
        <f>IFERROR(Tabla1[[#This Row],[Stock en unidades]]/Tabla1[[#This Row],[Venta prom 12 meses en UN]],0)</f>
        <v>0.45864661654135336</v>
      </c>
      <c r="N524" s="12">
        <f>IFERROR(12/Tabla1[[#This Row],[Meses de stock]],0)</f>
        <v>26.16393442622951</v>
      </c>
      <c r="O524" s="5" t="str">
        <f>VLOOKUP(Tabla1[[#This Row],[Código del producto]],'ABC Ventas'!$A:$E,5,0)</f>
        <v>A</v>
      </c>
      <c r="P524" s="5" t="str">
        <f>VLOOKUP(Tabla1[[#This Row],[Código del producto]],'ABC Stock'!$A:$E,5,0)</f>
        <v>A</v>
      </c>
      <c r="Q5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5" spans="1:17" s="1" customFormat="1" x14ac:dyDescent="0.2">
      <c r="A525" s="1">
        <v>1466</v>
      </c>
      <c r="B525" s="1" t="s">
        <v>242</v>
      </c>
      <c r="C525" s="1" t="s">
        <v>6</v>
      </c>
      <c r="D525" s="1" t="s">
        <v>3</v>
      </c>
      <c r="E525" s="11">
        <v>777</v>
      </c>
      <c r="F525" s="3">
        <v>4.9000000000000004</v>
      </c>
      <c r="G525" s="11">
        <f>Tabla1[[#This Row],[Stock en unidades]]*Tabla1[[#This Row],[Costo unitario]]</f>
        <v>3807.3</v>
      </c>
      <c r="H525" s="1">
        <v>2024</v>
      </c>
      <c r="I525" s="1" t="s">
        <v>256</v>
      </c>
      <c r="J525" s="1">
        <v>77.7</v>
      </c>
      <c r="K525" s="3">
        <v>468.29790000000003</v>
      </c>
      <c r="L525" s="12">
        <f>Tabla1[[#This Row],[Venta prom 12 meses en UN]]*Tabla1[[#This Row],[Costo unitario]]</f>
        <v>380.73</v>
      </c>
      <c r="M525" s="30">
        <f>IFERROR(Tabla1[[#This Row],[Stock en unidades]]/Tabla1[[#This Row],[Venta prom 12 meses en UN]],0)</f>
        <v>10</v>
      </c>
      <c r="N525" s="12">
        <f>IFERROR(12/Tabla1[[#This Row],[Meses de stock]],0)</f>
        <v>1.2</v>
      </c>
      <c r="O525" s="5" t="str">
        <f>VLOOKUP(Tabla1[[#This Row],[Código del producto]],'ABC Ventas'!$A:$E,5,0)</f>
        <v>C</v>
      </c>
      <c r="P525" s="5" t="str">
        <f>VLOOKUP(Tabla1[[#This Row],[Código del producto]],'ABC Stock'!$A:$E,5,0)</f>
        <v>B</v>
      </c>
      <c r="Q52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26" spans="1:17" s="1" customFormat="1" x14ac:dyDescent="0.2">
      <c r="A526" s="1">
        <v>1474</v>
      </c>
      <c r="B526" s="1" t="s">
        <v>78</v>
      </c>
      <c r="C526" s="1" t="s">
        <v>6</v>
      </c>
      <c r="D526" s="1" t="s">
        <v>3</v>
      </c>
      <c r="E526" s="11">
        <v>20</v>
      </c>
      <c r="F526" s="3">
        <v>5.7</v>
      </c>
      <c r="G526" s="11">
        <f>Tabla1[[#This Row],[Stock en unidades]]*Tabla1[[#This Row],[Costo unitario]]</f>
        <v>114</v>
      </c>
      <c r="H526" s="1">
        <v>2024</v>
      </c>
      <c r="I526" s="1" t="s">
        <v>256</v>
      </c>
      <c r="J526" s="1">
        <v>114</v>
      </c>
      <c r="K526" s="3">
        <v>1182.636</v>
      </c>
      <c r="L526" s="12">
        <f>Tabla1[[#This Row],[Venta prom 12 meses en UN]]*Tabla1[[#This Row],[Costo unitario]]</f>
        <v>649.80000000000007</v>
      </c>
      <c r="M526" s="30">
        <f>IFERROR(Tabla1[[#This Row],[Stock en unidades]]/Tabla1[[#This Row],[Venta prom 12 meses en UN]],0)</f>
        <v>0.17543859649122806</v>
      </c>
      <c r="N526" s="12">
        <f>IFERROR(12/Tabla1[[#This Row],[Meses de stock]],0)</f>
        <v>68.400000000000006</v>
      </c>
      <c r="O526" s="5" t="str">
        <f>VLOOKUP(Tabla1[[#This Row],[Código del producto]],'ABC Ventas'!$A:$E,5,0)</f>
        <v>C</v>
      </c>
      <c r="P526" s="5" t="str">
        <f>VLOOKUP(Tabla1[[#This Row],[Código del producto]],'ABC Stock'!$A:$E,5,0)</f>
        <v>C</v>
      </c>
      <c r="Q5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7" spans="1:17" s="1" customFormat="1" x14ac:dyDescent="0.2">
      <c r="A527" s="1">
        <v>1479</v>
      </c>
      <c r="B527" s="1" t="s">
        <v>559</v>
      </c>
      <c r="C527" s="1" t="s">
        <v>6</v>
      </c>
      <c r="D527" s="1" t="s">
        <v>3</v>
      </c>
      <c r="E527" s="11">
        <v>1067</v>
      </c>
      <c r="F527" s="3">
        <v>76</v>
      </c>
      <c r="G527" s="11">
        <f>Tabla1[[#This Row],[Stock en unidades]]*Tabla1[[#This Row],[Costo unitario]]</f>
        <v>81092</v>
      </c>
      <c r="H527" s="1">
        <v>2024</v>
      </c>
      <c r="I527" s="1" t="s">
        <v>256</v>
      </c>
      <c r="J527" s="1">
        <v>460</v>
      </c>
      <c r="K527" s="3">
        <v>65025.599999999999</v>
      </c>
      <c r="L527" s="12">
        <f>Tabla1[[#This Row],[Venta prom 12 meses en UN]]*Tabla1[[#This Row],[Costo unitario]]</f>
        <v>34960</v>
      </c>
      <c r="M527" s="30">
        <f>IFERROR(Tabla1[[#This Row],[Stock en unidades]]/Tabla1[[#This Row],[Venta prom 12 meses en UN]],0)</f>
        <v>2.3195652173913044</v>
      </c>
      <c r="N527" s="12">
        <f>IFERROR(12/Tabla1[[#This Row],[Meses de stock]],0)</f>
        <v>5.1733833177132142</v>
      </c>
      <c r="O527" s="5" t="str">
        <f>VLOOKUP(Tabla1[[#This Row],[Código del producto]],'ABC Ventas'!$A:$E,5,0)</f>
        <v>A</v>
      </c>
      <c r="P527" s="5" t="str">
        <f>VLOOKUP(Tabla1[[#This Row],[Código del producto]],'ABC Stock'!$A:$E,5,0)</f>
        <v>A</v>
      </c>
      <c r="Q5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28" spans="1:17" s="1" customFormat="1" x14ac:dyDescent="0.2">
      <c r="A528" s="1">
        <v>1482</v>
      </c>
      <c r="B528" s="1" t="s">
        <v>561</v>
      </c>
      <c r="C528" s="1" t="s">
        <v>6</v>
      </c>
      <c r="D528" s="1" t="s">
        <v>3</v>
      </c>
      <c r="E528" s="11">
        <v>176</v>
      </c>
      <c r="F528" s="3">
        <v>7.37</v>
      </c>
      <c r="G528" s="11">
        <f>Tabla1[[#This Row],[Stock en unidades]]*Tabla1[[#This Row],[Costo unitario]]</f>
        <v>1297.1200000000001</v>
      </c>
      <c r="H528" s="1">
        <v>2024</v>
      </c>
      <c r="I528" s="1" t="s">
        <v>256</v>
      </c>
      <c r="J528" s="1">
        <v>35.1</v>
      </c>
      <c r="K528" s="3">
        <v>356.98806000000002</v>
      </c>
      <c r="L528" s="12">
        <f>Tabla1[[#This Row],[Venta prom 12 meses en UN]]*Tabla1[[#This Row],[Costo unitario]]</f>
        <v>258.68700000000001</v>
      </c>
      <c r="M528" s="30">
        <f>IFERROR(Tabla1[[#This Row],[Stock en unidades]]/Tabla1[[#This Row],[Venta prom 12 meses en UN]],0)</f>
        <v>5.0142450142450139</v>
      </c>
      <c r="N528" s="12">
        <f>IFERROR(12/Tabla1[[#This Row],[Meses de stock]],0)</f>
        <v>2.3931818181818185</v>
      </c>
      <c r="O528" s="5" t="str">
        <f>VLOOKUP(Tabla1[[#This Row],[Código del producto]],'ABC Ventas'!$A:$E,5,0)</f>
        <v>C</v>
      </c>
      <c r="P528" s="5" t="str">
        <f>VLOOKUP(Tabla1[[#This Row],[Código del producto]],'ABC Stock'!$A:$E,5,0)</f>
        <v>B</v>
      </c>
      <c r="Q5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29" spans="1:17" s="1" customFormat="1" x14ac:dyDescent="0.2">
      <c r="A529" s="1">
        <v>1487</v>
      </c>
      <c r="B529" s="1" t="s">
        <v>207</v>
      </c>
      <c r="C529" s="1" t="s">
        <v>6</v>
      </c>
      <c r="D529" s="1" t="s">
        <v>3</v>
      </c>
      <c r="E529" s="11">
        <v>526</v>
      </c>
      <c r="F529" s="3">
        <v>4.99</v>
      </c>
      <c r="G529" s="11">
        <f>Tabla1[[#This Row],[Stock en unidades]]*Tabla1[[#This Row],[Costo unitario]]</f>
        <v>2624.7400000000002</v>
      </c>
      <c r="H529" s="1">
        <v>2024</v>
      </c>
      <c r="I529" s="1" t="s">
        <v>256</v>
      </c>
      <c r="J529" s="1">
        <v>65.7</v>
      </c>
      <c r="K529" s="3">
        <v>393.41160000000002</v>
      </c>
      <c r="L529" s="12">
        <f>Tabla1[[#This Row],[Venta prom 12 meses en UN]]*Tabla1[[#This Row],[Costo unitario]]</f>
        <v>327.84300000000002</v>
      </c>
      <c r="M529" s="30">
        <f>IFERROR(Tabla1[[#This Row],[Stock en unidades]]/Tabla1[[#This Row],[Venta prom 12 meses en UN]],0)</f>
        <v>8.006088280060883</v>
      </c>
      <c r="N529" s="12">
        <f>IFERROR(12/Tabla1[[#This Row],[Meses de stock]],0)</f>
        <v>1.4988593155893535</v>
      </c>
      <c r="O529" s="5" t="str">
        <f>VLOOKUP(Tabla1[[#This Row],[Código del producto]],'ABC Ventas'!$A:$E,5,0)</f>
        <v>C</v>
      </c>
      <c r="P529" s="5" t="str">
        <f>VLOOKUP(Tabla1[[#This Row],[Código del producto]],'ABC Stock'!$A:$E,5,0)</f>
        <v>C</v>
      </c>
      <c r="Q52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30" spans="1:17" s="1" customFormat="1" x14ac:dyDescent="0.2">
      <c r="A530" s="1">
        <v>1491</v>
      </c>
      <c r="B530" s="1" t="s">
        <v>568</v>
      </c>
      <c r="C530" s="1" t="s">
        <v>6</v>
      </c>
      <c r="D530" s="1" t="s">
        <v>3</v>
      </c>
      <c r="E530" s="11">
        <v>18</v>
      </c>
      <c r="F530" s="3">
        <v>7.09</v>
      </c>
      <c r="G530" s="11">
        <f>Tabla1[[#This Row],[Stock en unidades]]*Tabla1[[#This Row],[Costo unitario]]</f>
        <v>127.62</v>
      </c>
      <c r="H530" s="1">
        <v>2024</v>
      </c>
      <c r="I530" s="1" t="s">
        <v>256</v>
      </c>
      <c r="J530" s="1">
        <v>93</v>
      </c>
      <c r="K530" s="3">
        <v>1114.3353</v>
      </c>
      <c r="L530" s="12">
        <f>Tabla1[[#This Row],[Venta prom 12 meses en UN]]*Tabla1[[#This Row],[Costo unitario]]</f>
        <v>659.37</v>
      </c>
      <c r="M530" s="30">
        <f>IFERROR(Tabla1[[#This Row],[Stock en unidades]]/Tabla1[[#This Row],[Venta prom 12 meses en UN]],0)</f>
        <v>0.19354838709677419</v>
      </c>
      <c r="N530" s="12">
        <f>IFERROR(12/Tabla1[[#This Row],[Meses de stock]],0)</f>
        <v>62</v>
      </c>
      <c r="O530" s="5" t="str">
        <f>VLOOKUP(Tabla1[[#This Row],[Código del producto]],'ABC Ventas'!$A:$E,5,0)</f>
        <v>C</v>
      </c>
      <c r="P530" s="5" t="str">
        <f>VLOOKUP(Tabla1[[#This Row],[Código del producto]],'ABC Stock'!$A:$E,5,0)</f>
        <v>B</v>
      </c>
      <c r="Q5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31" spans="1:17" s="1" customFormat="1" x14ac:dyDescent="0.2">
      <c r="A531" s="1">
        <v>1493</v>
      </c>
      <c r="B531" s="1" t="s">
        <v>73</v>
      </c>
      <c r="C531" s="1" t="s">
        <v>6</v>
      </c>
      <c r="D531" s="1" t="s">
        <v>3</v>
      </c>
      <c r="E531" s="11">
        <v>69</v>
      </c>
      <c r="F531" s="3">
        <v>1.1399999999999999</v>
      </c>
      <c r="G531" s="11">
        <f>Tabla1[[#This Row],[Stock en unidades]]*Tabla1[[#This Row],[Costo unitario]]</f>
        <v>78.66</v>
      </c>
      <c r="H531" s="1">
        <v>2024</v>
      </c>
      <c r="I531" s="1" t="s">
        <v>256</v>
      </c>
      <c r="J531" s="1">
        <v>91</v>
      </c>
      <c r="K531" s="3">
        <v>156.6474</v>
      </c>
      <c r="L531" s="12">
        <f>Tabla1[[#This Row],[Venta prom 12 meses en UN]]*Tabla1[[#This Row],[Costo unitario]]</f>
        <v>103.74</v>
      </c>
      <c r="M531" s="30">
        <f>IFERROR(Tabla1[[#This Row],[Stock en unidades]]/Tabla1[[#This Row],[Venta prom 12 meses en UN]],0)</f>
        <v>0.75824175824175821</v>
      </c>
      <c r="N531" s="12">
        <f>IFERROR(12/Tabla1[[#This Row],[Meses de stock]],0)</f>
        <v>15.82608695652174</v>
      </c>
      <c r="O531" s="5" t="str">
        <f>VLOOKUP(Tabla1[[#This Row],[Código del producto]],'ABC Ventas'!$A:$E,5,0)</f>
        <v>C</v>
      </c>
      <c r="P531" s="5" t="str">
        <f>VLOOKUP(Tabla1[[#This Row],[Código del producto]],'ABC Stock'!$A:$E,5,0)</f>
        <v>B</v>
      </c>
      <c r="Q5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32" spans="1:17" s="1" customFormat="1" x14ac:dyDescent="0.2">
      <c r="A532" s="1">
        <v>1497</v>
      </c>
      <c r="B532" s="1" t="s">
        <v>571</v>
      </c>
      <c r="C532" s="1" t="s">
        <v>6</v>
      </c>
      <c r="D532" s="1" t="s">
        <v>3</v>
      </c>
      <c r="E532" s="11">
        <v>749</v>
      </c>
      <c r="F532" s="3">
        <v>33</v>
      </c>
      <c r="G532" s="11">
        <f>Tabla1[[#This Row],[Stock en unidades]]*Tabla1[[#This Row],[Costo unitario]]</f>
        <v>24717</v>
      </c>
      <c r="H532" s="1">
        <v>2024</v>
      </c>
      <c r="I532" s="1" t="s">
        <v>256</v>
      </c>
      <c r="J532" s="1">
        <v>491</v>
      </c>
      <c r="K532" s="3">
        <v>24628.560000000001</v>
      </c>
      <c r="L532" s="12">
        <f>Tabla1[[#This Row],[Venta prom 12 meses en UN]]*Tabla1[[#This Row],[Costo unitario]]</f>
        <v>16203</v>
      </c>
      <c r="M532" s="30">
        <f>IFERROR(Tabla1[[#This Row],[Stock en unidades]]/Tabla1[[#This Row],[Venta prom 12 meses en UN]],0)</f>
        <v>1.525458248472505</v>
      </c>
      <c r="N532" s="12">
        <f>IFERROR(12/Tabla1[[#This Row],[Meses de stock]],0)</f>
        <v>7.8664886515353807</v>
      </c>
      <c r="O532" s="5" t="str">
        <f>VLOOKUP(Tabla1[[#This Row],[Código del producto]],'ABC Ventas'!$A:$E,5,0)</f>
        <v>A</v>
      </c>
      <c r="P532" s="5" t="str">
        <f>VLOOKUP(Tabla1[[#This Row],[Código del producto]],'ABC Stock'!$A:$E,5,0)</f>
        <v>A</v>
      </c>
      <c r="Q5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33" spans="1:17" s="1" customFormat="1" x14ac:dyDescent="0.2">
      <c r="A533" s="1">
        <v>1502</v>
      </c>
      <c r="B533" s="1" t="s">
        <v>229</v>
      </c>
      <c r="C533" s="1" t="s">
        <v>6</v>
      </c>
      <c r="D533" s="1" t="s">
        <v>3</v>
      </c>
      <c r="E533" s="11">
        <v>196</v>
      </c>
      <c r="F533" s="3">
        <v>4.54</v>
      </c>
      <c r="G533" s="11">
        <f>Tabla1[[#This Row],[Stock en unidades]]*Tabla1[[#This Row],[Costo unitario]]</f>
        <v>889.84</v>
      </c>
      <c r="H533" s="1">
        <v>2024</v>
      </c>
      <c r="I533" s="1" t="s">
        <v>256</v>
      </c>
      <c r="J533" s="1">
        <v>32.6</v>
      </c>
      <c r="K533" s="3">
        <v>182.04492000000002</v>
      </c>
      <c r="L533" s="12">
        <f>Tabla1[[#This Row],[Venta prom 12 meses en UN]]*Tabla1[[#This Row],[Costo unitario]]</f>
        <v>148.00400000000002</v>
      </c>
      <c r="M533" s="30">
        <f>IFERROR(Tabla1[[#This Row],[Stock en unidades]]/Tabla1[[#This Row],[Venta prom 12 meses en UN]],0)</f>
        <v>6.0122699386503067</v>
      </c>
      <c r="N533" s="12">
        <f>IFERROR(12/Tabla1[[#This Row],[Meses de stock]],0)</f>
        <v>1.9959183673469387</v>
      </c>
      <c r="O533" s="5" t="str">
        <f>VLOOKUP(Tabla1[[#This Row],[Código del producto]],'ABC Ventas'!$A:$E,5,0)</f>
        <v>C</v>
      </c>
      <c r="P533" s="5" t="str">
        <f>VLOOKUP(Tabla1[[#This Row],[Código del producto]],'ABC Stock'!$A:$E,5,0)</f>
        <v>C</v>
      </c>
      <c r="Q5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34" spans="1:17" s="1" customFormat="1" x14ac:dyDescent="0.2">
      <c r="A534" s="1">
        <v>1503</v>
      </c>
      <c r="B534" s="1" t="s">
        <v>573</v>
      </c>
      <c r="C534" s="1" t="s">
        <v>6</v>
      </c>
      <c r="D534" s="1" t="s">
        <v>3</v>
      </c>
      <c r="E534" s="11">
        <v>439</v>
      </c>
      <c r="F534" s="3">
        <v>71</v>
      </c>
      <c r="G534" s="11">
        <f>Tabla1[[#This Row],[Stock en unidades]]*Tabla1[[#This Row],[Costo unitario]]</f>
        <v>31169</v>
      </c>
      <c r="H534" s="1">
        <v>2024</v>
      </c>
      <c r="I534" s="1" t="s">
        <v>256</v>
      </c>
      <c r="J534" s="1">
        <v>878</v>
      </c>
      <c r="K534" s="3">
        <v>99117.42</v>
      </c>
      <c r="L534" s="12">
        <f>Tabla1[[#This Row],[Venta prom 12 meses en UN]]*Tabla1[[#This Row],[Costo unitario]]</f>
        <v>62338</v>
      </c>
      <c r="M534" s="30">
        <f>IFERROR(Tabla1[[#This Row],[Stock en unidades]]/Tabla1[[#This Row],[Venta prom 12 meses en UN]],0)</f>
        <v>0.5</v>
      </c>
      <c r="N534" s="12">
        <f>IFERROR(12/Tabla1[[#This Row],[Meses de stock]],0)</f>
        <v>24</v>
      </c>
      <c r="O534" s="5" t="str">
        <f>VLOOKUP(Tabla1[[#This Row],[Código del producto]],'ABC Ventas'!$A:$E,5,0)</f>
        <v>A</v>
      </c>
      <c r="P534" s="5" t="str">
        <f>VLOOKUP(Tabla1[[#This Row],[Código del producto]],'ABC Stock'!$A:$E,5,0)</f>
        <v>A</v>
      </c>
      <c r="Q5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35" spans="1:17" s="1" customFormat="1" x14ac:dyDescent="0.2">
      <c r="A535" s="1">
        <v>1512</v>
      </c>
      <c r="B535" s="1" t="s">
        <v>209</v>
      </c>
      <c r="C535" s="1" t="s">
        <v>6</v>
      </c>
      <c r="D535" s="1" t="s">
        <v>3</v>
      </c>
      <c r="E535" s="11">
        <v>368</v>
      </c>
      <c r="F535" s="3">
        <v>4.1900000000000004</v>
      </c>
      <c r="G535" s="11">
        <f>Tabla1[[#This Row],[Stock en unidades]]*Tabla1[[#This Row],[Costo unitario]]</f>
        <v>1541.92</v>
      </c>
      <c r="H535" s="1">
        <v>2024</v>
      </c>
      <c r="I535" s="1" t="s">
        <v>256</v>
      </c>
      <c r="J535" s="1">
        <v>52.5</v>
      </c>
      <c r="K535" s="3">
        <v>336.56175000000002</v>
      </c>
      <c r="L535" s="12">
        <f>Tabla1[[#This Row],[Venta prom 12 meses en UN]]*Tabla1[[#This Row],[Costo unitario]]</f>
        <v>219.97500000000002</v>
      </c>
      <c r="M535" s="30">
        <f>IFERROR(Tabla1[[#This Row],[Stock en unidades]]/Tabla1[[#This Row],[Venta prom 12 meses en UN]],0)</f>
        <v>7.0095238095238095</v>
      </c>
      <c r="N535" s="12">
        <f>IFERROR(12/Tabla1[[#This Row],[Meses de stock]],0)</f>
        <v>1.7119565217391304</v>
      </c>
      <c r="O535" s="5" t="str">
        <f>VLOOKUP(Tabla1[[#This Row],[Código del producto]],'ABC Ventas'!$A:$E,5,0)</f>
        <v>C</v>
      </c>
      <c r="P535" s="5" t="str">
        <f>VLOOKUP(Tabla1[[#This Row],[Código del producto]],'ABC Stock'!$A:$E,5,0)</f>
        <v>C</v>
      </c>
      <c r="Q53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36" spans="1:17" s="1" customFormat="1" x14ac:dyDescent="0.2">
      <c r="A536" s="1">
        <v>1513</v>
      </c>
      <c r="B536" s="1" t="s">
        <v>289</v>
      </c>
      <c r="C536" s="1" t="s">
        <v>6</v>
      </c>
      <c r="D536" s="1" t="s">
        <v>3</v>
      </c>
      <c r="E536" s="11">
        <v>123</v>
      </c>
      <c r="F536" s="3">
        <v>3.14</v>
      </c>
      <c r="G536" s="11">
        <f>Tabla1[[#This Row],[Stock en unidades]]*Tabla1[[#This Row],[Costo unitario]]</f>
        <v>386.22</v>
      </c>
      <c r="H536" s="1">
        <v>2024</v>
      </c>
      <c r="I536" s="1" t="s">
        <v>256</v>
      </c>
      <c r="J536" s="1">
        <v>61.1</v>
      </c>
      <c r="K536" s="3">
        <v>314.64055999999999</v>
      </c>
      <c r="L536" s="12">
        <f>Tabla1[[#This Row],[Venta prom 12 meses en UN]]*Tabla1[[#This Row],[Costo unitario]]</f>
        <v>191.85400000000001</v>
      </c>
      <c r="M536" s="30">
        <f>IFERROR(Tabla1[[#This Row],[Stock en unidades]]/Tabla1[[#This Row],[Venta prom 12 meses en UN]],0)</f>
        <v>2.0130932896890341</v>
      </c>
      <c r="N536" s="12">
        <f>IFERROR(12/Tabla1[[#This Row],[Meses de stock]],0)</f>
        <v>5.9609756097560984</v>
      </c>
      <c r="O536" s="5" t="str">
        <f>VLOOKUP(Tabla1[[#This Row],[Código del producto]],'ABC Ventas'!$A:$E,5,0)</f>
        <v>C</v>
      </c>
      <c r="P536" s="5" t="str">
        <f>VLOOKUP(Tabla1[[#This Row],[Código del producto]],'ABC Stock'!$A:$E,5,0)</f>
        <v>C</v>
      </c>
      <c r="Q5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37" spans="1:17" s="1" customFormat="1" x14ac:dyDescent="0.2">
      <c r="A537" s="1">
        <v>1519</v>
      </c>
      <c r="B537" s="1" t="s">
        <v>581</v>
      </c>
      <c r="C537" s="1" t="s">
        <v>6</v>
      </c>
      <c r="D537" s="1" t="s">
        <v>3</v>
      </c>
      <c r="E537" s="11">
        <v>662</v>
      </c>
      <c r="F537" s="3">
        <v>7.73</v>
      </c>
      <c r="G537" s="11">
        <f>Tabla1[[#This Row],[Stock en unidades]]*Tabla1[[#This Row],[Costo unitario]]</f>
        <v>5117.26</v>
      </c>
      <c r="H537" s="1">
        <v>2024</v>
      </c>
      <c r="I537" s="1" t="s">
        <v>256</v>
      </c>
      <c r="J537" s="1">
        <v>60.1</v>
      </c>
      <c r="K537" s="3">
        <v>729.37961000000007</v>
      </c>
      <c r="L537" s="12">
        <f>Tabla1[[#This Row],[Venta prom 12 meses en UN]]*Tabla1[[#This Row],[Costo unitario]]</f>
        <v>464.57300000000004</v>
      </c>
      <c r="M537" s="30">
        <f>IFERROR(Tabla1[[#This Row],[Stock en unidades]]/Tabla1[[#This Row],[Venta prom 12 meses en UN]],0)</f>
        <v>11.014975041597337</v>
      </c>
      <c r="N537" s="12">
        <f>IFERROR(12/Tabla1[[#This Row],[Meses de stock]],0)</f>
        <v>1.0894259818731118</v>
      </c>
      <c r="O537" s="5" t="str">
        <f>VLOOKUP(Tabla1[[#This Row],[Código del producto]],'ABC Ventas'!$A:$E,5,0)</f>
        <v>C</v>
      </c>
      <c r="P537" s="5" t="str">
        <f>VLOOKUP(Tabla1[[#This Row],[Código del producto]],'ABC Stock'!$A:$E,5,0)</f>
        <v>A</v>
      </c>
      <c r="Q5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38" spans="1:17" s="1" customFormat="1" x14ac:dyDescent="0.2">
      <c r="A538" s="1">
        <v>1524</v>
      </c>
      <c r="B538" s="1" t="s">
        <v>68</v>
      </c>
      <c r="C538" s="1" t="s">
        <v>6</v>
      </c>
      <c r="D538" s="1" t="s">
        <v>3</v>
      </c>
      <c r="E538" s="11">
        <v>202</v>
      </c>
      <c r="F538" s="3">
        <v>7.32</v>
      </c>
      <c r="G538" s="11">
        <f>Tabla1[[#This Row],[Stock en unidades]]*Tabla1[[#This Row],[Costo unitario]]</f>
        <v>1478.64</v>
      </c>
      <c r="H538" s="1">
        <v>2024</v>
      </c>
      <c r="I538" s="1" t="s">
        <v>256</v>
      </c>
      <c r="J538" s="1">
        <v>50</v>
      </c>
      <c r="K538" s="3">
        <v>567.29999999999995</v>
      </c>
      <c r="L538" s="12">
        <f>Tabla1[[#This Row],[Venta prom 12 meses en UN]]*Tabla1[[#This Row],[Costo unitario]]</f>
        <v>366</v>
      </c>
      <c r="M538" s="30">
        <f>IFERROR(Tabla1[[#This Row],[Stock en unidades]]/Tabla1[[#This Row],[Venta prom 12 meses en UN]],0)</f>
        <v>4.04</v>
      </c>
      <c r="N538" s="12">
        <f>IFERROR(12/Tabla1[[#This Row],[Meses de stock]],0)</f>
        <v>2.9702970297029703</v>
      </c>
      <c r="O538" s="5" t="str">
        <f>VLOOKUP(Tabla1[[#This Row],[Código del producto]],'ABC Ventas'!$A:$E,5,0)</f>
        <v>C</v>
      </c>
      <c r="P538" s="5" t="str">
        <f>VLOOKUP(Tabla1[[#This Row],[Código del producto]],'ABC Stock'!$A:$E,5,0)</f>
        <v>B</v>
      </c>
      <c r="Q53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39" spans="1:17" s="1" customFormat="1" x14ac:dyDescent="0.2">
      <c r="A539" s="1">
        <v>1525</v>
      </c>
      <c r="B539" s="1" t="s">
        <v>585</v>
      </c>
      <c r="C539" s="1" t="s">
        <v>6</v>
      </c>
      <c r="D539" s="1" t="s">
        <v>3</v>
      </c>
      <c r="E539" s="11">
        <v>1106</v>
      </c>
      <c r="F539" s="3">
        <v>76</v>
      </c>
      <c r="G539" s="11">
        <f>Tabla1[[#This Row],[Stock en unidades]]*Tabla1[[#This Row],[Costo unitario]]</f>
        <v>84056</v>
      </c>
      <c r="H539" s="1">
        <v>2024</v>
      </c>
      <c r="I539" s="1" t="s">
        <v>256</v>
      </c>
      <c r="J539" s="1">
        <v>573</v>
      </c>
      <c r="K539" s="3">
        <v>62273.64</v>
      </c>
      <c r="L539" s="12">
        <f>Tabla1[[#This Row],[Venta prom 12 meses en UN]]*Tabla1[[#This Row],[Costo unitario]]</f>
        <v>43548</v>
      </c>
      <c r="M539" s="30">
        <f>IFERROR(Tabla1[[#This Row],[Stock en unidades]]/Tabla1[[#This Row],[Venta prom 12 meses en UN]],0)</f>
        <v>1.9301919720767888</v>
      </c>
      <c r="N539" s="12">
        <f>IFERROR(12/Tabla1[[#This Row],[Meses de stock]],0)</f>
        <v>6.2169981916817356</v>
      </c>
      <c r="O539" s="5" t="str">
        <f>VLOOKUP(Tabla1[[#This Row],[Código del producto]],'ABC Ventas'!$A:$E,5,0)</f>
        <v>A</v>
      </c>
      <c r="P539" s="5" t="str">
        <f>VLOOKUP(Tabla1[[#This Row],[Código del producto]],'ABC Stock'!$A:$E,5,0)</f>
        <v>A</v>
      </c>
      <c r="Q5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40" spans="1:17" s="1" customFormat="1" x14ac:dyDescent="0.2">
      <c r="A540" s="1">
        <v>1530</v>
      </c>
      <c r="B540" s="1" t="s">
        <v>588</v>
      </c>
      <c r="C540" s="1" t="s">
        <v>6</v>
      </c>
      <c r="D540" s="1" t="s">
        <v>3</v>
      </c>
      <c r="E540" s="11">
        <v>0</v>
      </c>
      <c r="F540" s="3">
        <v>5.88</v>
      </c>
      <c r="G540" s="11">
        <f>Tabla1[[#This Row],[Stock en unidades]]*Tabla1[[#This Row],[Costo unitario]]</f>
        <v>0</v>
      </c>
      <c r="H540" s="1">
        <v>2024</v>
      </c>
      <c r="I540" s="1" t="s">
        <v>256</v>
      </c>
      <c r="J540" s="1">
        <v>88.8</v>
      </c>
      <c r="K540" s="3">
        <v>767.55168000000003</v>
      </c>
      <c r="L540" s="12">
        <f>Tabla1[[#This Row],[Venta prom 12 meses en UN]]*Tabla1[[#This Row],[Costo unitario]]</f>
        <v>522.14400000000001</v>
      </c>
      <c r="M540" s="30">
        <f>IFERROR(Tabla1[[#This Row],[Stock en unidades]]/Tabla1[[#This Row],[Venta prom 12 meses en UN]],0)</f>
        <v>0</v>
      </c>
      <c r="N540" s="12">
        <f>IFERROR(12/Tabla1[[#This Row],[Meses de stock]],0)</f>
        <v>0</v>
      </c>
      <c r="O540" s="5" t="str">
        <f>VLOOKUP(Tabla1[[#This Row],[Código del producto]],'ABC Ventas'!$A:$E,5,0)</f>
        <v>C</v>
      </c>
      <c r="P540" s="5" t="str">
        <f>VLOOKUP(Tabla1[[#This Row],[Código del producto]],'ABC Stock'!$A:$E,5,0)</f>
        <v>C</v>
      </c>
      <c r="Q5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41" spans="1:17" s="1" customFormat="1" x14ac:dyDescent="0.2">
      <c r="A541" s="1">
        <v>1534</v>
      </c>
      <c r="B541" s="1" t="s">
        <v>591</v>
      </c>
      <c r="C541" s="1" t="s">
        <v>4</v>
      </c>
      <c r="D541" s="1" t="s">
        <v>3</v>
      </c>
      <c r="E541" s="11">
        <v>353</v>
      </c>
      <c r="F541" s="3">
        <v>53</v>
      </c>
      <c r="G541" s="11">
        <f>Tabla1[[#This Row],[Stock en unidades]]*Tabla1[[#This Row],[Costo unitario]]</f>
        <v>18709</v>
      </c>
      <c r="H541" s="1">
        <v>2024</v>
      </c>
      <c r="I541" s="1" t="s">
        <v>256</v>
      </c>
      <c r="J541" s="1">
        <v>880</v>
      </c>
      <c r="K541" s="3">
        <v>75090.399999999994</v>
      </c>
      <c r="L541" s="12">
        <f>Tabla1[[#This Row],[Venta prom 12 meses en UN]]*Tabla1[[#This Row],[Costo unitario]]</f>
        <v>46640</v>
      </c>
      <c r="M541" s="30">
        <f>IFERROR(Tabla1[[#This Row],[Stock en unidades]]/Tabla1[[#This Row],[Venta prom 12 meses en UN]],0)</f>
        <v>0.40113636363636362</v>
      </c>
      <c r="N541" s="12">
        <f>IFERROR(12/Tabla1[[#This Row],[Meses de stock]],0)</f>
        <v>29.915014164305951</v>
      </c>
      <c r="O541" s="5" t="str">
        <f>VLOOKUP(Tabla1[[#This Row],[Código del producto]],'ABC Ventas'!$A:$E,5,0)</f>
        <v>A</v>
      </c>
      <c r="P541" s="5" t="str">
        <f>VLOOKUP(Tabla1[[#This Row],[Código del producto]],'ABC Stock'!$A:$E,5,0)</f>
        <v>A</v>
      </c>
      <c r="Q5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42" spans="1:17" s="1" customFormat="1" x14ac:dyDescent="0.2">
      <c r="A542" s="1">
        <v>1538</v>
      </c>
      <c r="B542" s="1" t="s">
        <v>69</v>
      </c>
      <c r="C542" s="1" t="s">
        <v>4</v>
      </c>
      <c r="D542" s="1" t="s">
        <v>3</v>
      </c>
      <c r="E542" s="11">
        <v>699</v>
      </c>
      <c r="F542" s="3">
        <v>5.04</v>
      </c>
      <c r="G542" s="11">
        <f>Tabla1[[#This Row],[Stock en unidades]]*Tabla1[[#This Row],[Costo unitario]]</f>
        <v>3522.96</v>
      </c>
      <c r="H542" s="1">
        <v>2024</v>
      </c>
      <c r="I542" s="1" t="s">
        <v>256</v>
      </c>
      <c r="J542" s="1">
        <v>63.5</v>
      </c>
      <c r="K542" s="3">
        <v>515.26440000000002</v>
      </c>
      <c r="L542" s="12">
        <f>Tabla1[[#This Row],[Venta prom 12 meses en UN]]*Tabla1[[#This Row],[Costo unitario]]</f>
        <v>320.04000000000002</v>
      </c>
      <c r="M542" s="30">
        <f>IFERROR(Tabla1[[#This Row],[Stock en unidades]]/Tabla1[[#This Row],[Venta prom 12 meses en UN]],0)</f>
        <v>11.007874015748031</v>
      </c>
      <c r="N542" s="12">
        <f>IFERROR(12/Tabla1[[#This Row],[Meses de stock]],0)</f>
        <v>1.0901287553648069</v>
      </c>
      <c r="O542" s="5" t="str">
        <f>VLOOKUP(Tabla1[[#This Row],[Código del producto]],'ABC Ventas'!$A:$E,5,0)</f>
        <v>C</v>
      </c>
      <c r="P542" s="5" t="str">
        <f>VLOOKUP(Tabla1[[#This Row],[Código del producto]],'ABC Stock'!$A:$E,5,0)</f>
        <v>B</v>
      </c>
      <c r="Q5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43" spans="1:17" s="1" customFormat="1" x14ac:dyDescent="0.2">
      <c r="A543" s="1">
        <v>1544</v>
      </c>
      <c r="B543" s="1" t="s">
        <v>2</v>
      </c>
      <c r="C543" s="1" t="s">
        <v>4</v>
      </c>
      <c r="D543" s="1" t="s">
        <v>3</v>
      </c>
      <c r="E543" s="11">
        <v>251</v>
      </c>
      <c r="F543" s="3">
        <v>3.95</v>
      </c>
      <c r="G543" s="11">
        <f>Tabla1[[#This Row],[Stock en unidades]]*Tabla1[[#This Row],[Costo unitario]]</f>
        <v>991.45</v>
      </c>
      <c r="H543" s="1">
        <v>2024</v>
      </c>
      <c r="I543" s="1" t="s">
        <v>256</v>
      </c>
      <c r="J543" s="1">
        <v>41.7</v>
      </c>
      <c r="K543" s="3">
        <v>214.12950000000004</v>
      </c>
      <c r="L543" s="12">
        <f>Tabla1[[#This Row],[Venta prom 12 meses en UN]]*Tabla1[[#This Row],[Costo unitario]]</f>
        <v>164.71500000000003</v>
      </c>
      <c r="M543" s="30">
        <f>IFERROR(Tabla1[[#This Row],[Stock en unidades]]/Tabla1[[#This Row],[Venta prom 12 meses en UN]],0)</f>
        <v>6.0191846522781773</v>
      </c>
      <c r="N543" s="12">
        <f>IFERROR(12/Tabla1[[#This Row],[Meses de stock]],0)</f>
        <v>1.9936254980079682</v>
      </c>
      <c r="O543" s="5" t="str">
        <f>VLOOKUP(Tabla1[[#This Row],[Código del producto]],'ABC Ventas'!$A:$E,5,0)</f>
        <v>C</v>
      </c>
      <c r="P543" s="5" t="str">
        <f>VLOOKUP(Tabla1[[#This Row],[Código del producto]],'ABC Stock'!$A:$E,5,0)</f>
        <v>C</v>
      </c>
      <c r="Q5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44" spans="1:17" s="1" customFormat="1" x14ac:dyDescent="0.2">
      <c r="A544" s="1">
        <v>1550</v>
      </c>
      <c r="B544" s="1" t="s">
        <v>598</v>
      </c>
      <c r="C544" s="1" t="s">
        <v>4</v>
      </c>
      <c r="D544" s="1" t="s">
        <v>3</v>
      </c>
      <c r="E544" s="11">
        <v>52</v>
      </c>
      <c r="F544" s="3">
        <v>5</v>
      </c>
      <c r="G544" s="11">
        <f>Tabla1[[#This Row],[Stock en unidades]]*Tabla1[[#This Row],[Costo unitario]]</f>
        <v>260</v>
      </c>
      <c r="H544" s="1">
        <v>2024</v>
      </c>
      <c r="I544" s="1" t="s">
        <v>256</v>
      </c>
      <c r="J544" s="1">
        <v>62</v>
      </c>
      <c r="K544" s="3">
        <v>585.9</v>
      </c>
      <c r="L544" s="12">
        <f>Tabla1[[#This Row],[Venta prom 12 meses en UN]]*Tabla1[[#This Row],[Costo unitario]]</f>
        <v>310</v>
      </c>
      <c r="M544" s="30">
        <f>IFERROR(Tabla1[[#This Row],[Stock en unidades]]/Tabla1[[#This Row],[Venta prom 12 meses en UN]],0)</f>
        <v>0.83870967741935487</v>
      </c>
      <c r="N544" s="12">
        <f>IFERROR(12/Tabla1[[#This Row],[Meses de stock]],0)</f>
        <v>14.307692307692307</v>
      </c>
      <c r="O544" s="5" t="str">
        <f>VLOOKUP(Tabla1[[#This Row],[Código del producto]],'ABC Ventas'!$A:$E,5,0)</f>
        <v>C</v>
      </c>
      <c r="P544" s="5" t="str">
        <f>VLOOKUP(Tabla1[[#This Row],[Código del producto]],'ABC Stock'!$A:$E,5,0)</f>
        <v>B</v>
      </c>
      <c r="Q5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45" spans="1:17" s="1" customFormat="1" x14ac:dyDescent="0.2">
      <c r="A545" s="1">
        <v>1556</v>
      </c>
      <c r="B545" s="1" t="s">
        <v>132</v>
      </c>
      <c r="C545" s="1" t="s">
        <v>4</v>
      </c>
      <c r="D545" s="1" t="s">
        <v>3</v>
      </c>
      <c r="E545" s="11">
        <v>810</v>
      </c>
      <c r="F545" s="3">
        <v>4.4400000000000004</v>
      </c>
      <c r="G545" s="11">
        <f>Tabla1[[#This Row],[Stock en unidades]]*Tabla1[[#This Row],[Costo unitario]]</f>
        <v>3596.4</v>
      </c>
      <c r="H545" s="1">
        <v>2024</v>
      </c>
      <c r="I545" s="1" t="s">
        <v>256</v>
      </c>
      <c r="J545" s="1">
        <v>50.6</v>
      </c>
      <c r="K545" s="3">
        <v>352.72248000000002</v>
      </c>
      <c r="L545" s="12">
        <f>Tabla1[[#This Row],[Venta prom 12 meses en UN]]*Tabla1[[#This Row],[Costo unitario]]</f>
        <v>224.66400000000002</v>
      </c>
      <c r="M545" s="30">
        <f>IFERROR(Tabla1[[#This Row],[Stock en unidades]]/Tabla1[[#This Row],[Venta prom 12 meses en UN]],0)</f>
        <v>16.007905138339922</v>
      </c>
      <c r="N545" s="12">
        <f>IFERROR(12/Tabla1[[#This Row],[Meses de stock]],0)</f>
        <v>0.74962962962962953</v>
      </c>
      <c r="O545" s="5" t="str">
        <f>VLOOKUP(Tabla1[[#This Row],[Código del producto]],'ABC Ventas'!$A:$E,5,0)</f>
        <v>C</v>
      </c>
      <c r="P545" s="5" t="str">
        <f>VLOOKUP(Tabla1[[#This Row],[Código del producto]],'ABC Stock'!$A:$E,5,0)</f>
        <v>C</v>
      </c>
      <c r="Q5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46" spans="1:17" s="1" customFormat="1" x14ac:dyDescent="0.2">
      <c r="A546" s="1">
        <v>1559</v>
      </c>
      <c r="B546" s="1" t="s">
        <v>285</v>
      </c>
      <c r="C546" s="1" t="s">
        <v>4</v>
      </c>
      <c r="D546" s="1" t="s">
        <v>3</v>
      </c>
      <c r="E546" s="11">
        <v>384</v>
      </c>
      <c r="F546" s="3">
        <v>2.89</v>
      </c>
      <c r="G546" s="11">
        <f>Tabla1[[#This Row],[Stock en unidades]]*Tabla1[[#This Row],[Costo unitario]]</f>
        <v>1109.76</v>
      </c>
      <c r="H546" s="1">
        <v>2024</v>
      </c>
      <c r="I546" s="1" t="s">
        <v>256</v>
      </c>
      <c r="J546" s="1">
        <v>96</v>
      </c>
      <c r="K546" s="3">
        <v>374.54400000000004</v>
      </c>
      <c r="L546" s="12">
        <f>Tabla1[[#This Row],[Venta prom 12 meses en UN]]*Tabla1[[#This Row],[Costo unitario]]</f>
        <v>277.44</v>
      </c>
      <c r="M546" s="30">
        <f>IFERROR(Tabla1[[#This Row],[Stock en unidades]]/Tabla1[[#This Row],[Venta prom 12 meses en UN]],0)</f>
        <v>4</v>
      </c>
      <c r="N546" s="12">
        <f>IFERROR(12/Tabla1[[#This Row],[Meses de stock]],0)</f>
        <v>3</v>
      </c>
      <c r="O546" s="5" t="str">
        <f>VLOOKUP(Tabla1[[#This Row],[Código del producto]],'ABC Ventas'!$A:$E,5,0)</f>
        <v>C</v>
      </c>
      <c r="P546" s="5" t="str">
        <f>VLOOKUP(Tabla1[[#This Row],[Código del producto]],'ABC Stock'!$A:$E,5,0)</f>
        <v>B</v>
      </c>
      <c r="Q5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47" spans="1:17" s="1" customFormat="1" x14ac:dyDescent="0.2">
      <c r="A547" s="1">
        <v>1003</v>
      </c>
      <c r="B547" s="1" t="s">
        <v>284</v>
      </c>
      <c r="C547" s="1" t="s">
        <v>148</v>
      </c>
      <c r="D547" s="1" t="s">
        <v>3</v>
      </c>
      <c r="E547" s="11">
        <v>200</v>
      </c>
      <c r="F547" s="3">
        <v>5.24</v>
      </c>
      <c r="G547" s="11">
        <f>Tabla1[[#This Row],[Stock en unidades]]*Tabla1[[#This Row],[Costo unitario]]</f>
        <v>1048</v>
      </c>
      <c r="H547" s="1">
        <v>2024</v>
      </c>
      <c r="I547" s="1" t="s">
        <v>257</v>
      </c>
      <c r="J547" s="1">
        <v>66.5</v>
      </c>
      <c r="K547" s="3">
        <v>463.45180000000005</v>
      </c>
      <c r="L547" s="12">
        <f>Tabla1[[#This Row],[Venta prom 12 meses en UN]]*Tabla1[[#This Row],[Costo unitario]]</f>
        <v>348.46000000000004</v>
      </c>
      <c r="M547" s="30">
        <f>IFERROR(Tabla1[[#This Row],[Stock en unidades]]/Tabla1[[#This Row],[Venta prom 12 meses en UN]],0)</f>
        <v>3.007518796992481</v>
      </c>
      <c r="N547" s="12">
        <f>IFERROR(12/Tabla1[[#This Row],[Meses de stock]],0)</f>
        <v>3.99</v>
      </c>
      <c r="O547" s="5" t="str">
        <f>VLOOKUP(Tabla1[[#This Row],[Código del producto]],'ABC Ventas'!$A:$E,5,0)</f>
        <v>C</v>
      </c>
      <c r="P547" s="5" t="str">
        <f>VLOOKUP(Tabla1[[#This Row],[Código del producto]],'ABC Stock'!$A:$E,5,0)</f>
        <v>B</v>
      </c>
      <c r="Q5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48" spans="1:17" s="1" customFormat="1" x14ac:dyDescent="0.2">
      <c r="A548" s="1">
        <v>1005</v>
      </c>
      <c r="B548" s="1" t="s">
        <v>147</v>
      </c>
      <c r="C548" s="1" t="s">
        <v>148</v>
      </c>
      <c r="D548" s="1" t="s">
        <v>3</v>
      </c>
      <c r="E548" s="11">
        <v>1201</v>
      </c>
      <c r="F548" s="3">
        <v>6.65</v>
      </c>
      <c r="G548" s="11">
        <f>Tabla1[[#This Row],[Stock en unidades]]*Tabla1[[#This Row],[Costo unitario]]</f>
        <v>7986.6500000000005</v>
      </c>
      <c r="H548" s="1">
        <v>2024</v>
      </c>
      <c r="I548" s="1" t="s">
        <v>257</v>
      </c>
      <c r="J548" s="1">
        <v>66.7</v>
      </c>
      <c r="K548" s="3">
        <v>541.13710000000003</v>
      </c>
      <c r="L548" s="12">
        <f>Tabla1[[#This Row],[Venta prom 12 meses en UN]]*Tabla1[[#This Row],[Costo unitario]]</f>
        <v>443.55500000000006</v>
      </c>
      <c r="M548" s="30">
        <f>IFERROR(Tabla1[[#This Row],[Stock en unidades]]/Tabla1[[#This Row],[Venta prom 12 meses en UN]],0)</f>
        <v>18.005997001499249</v>
      </c>
      <c r="N548" s="12">
        <f>IFERROR(12/Tabla1[[#This Row],[Meses de stock]],0)</f>
        <v>0.66644462947543714</v>
      </c>
      <c r="O548" s="5" t="str">
        <f>VLOOKUP(Tabla1[[#This Row],[Código del producto]],'ABC Ventas'!$A:$E,5,0)</f>
        <v>C</v>
      </c>
      <c r="P548" s="5" t="str">
        <f>VLOOKUP(Tabla1[[#This Row],[Código del producto]],'ABC Stock'!$A:$E,5,0)</f>
        <v>B</v>
      </c>
      <c r="Q54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49" spans="1:17" s="1" customFormat="1" x14ac:dyDescent="0.2">
      <c r="A549" s="1">
        <v>1015</v>
      </c>
      <c r="B549" s="1" t="s">
        <v>328</v>
      </c>
      <c r="C549" s="1" t="s">
        <v>58</v>
      </c>
      <c r="D549" s="1" t="s">
        <v>3</v>
      </c>
      <c r="E549" s="11">
        <v>227</v>
      </c>
      <c r="F549" s="3">
        <v>2.89</v>
      </c>
      <c r="G549" s="11">
        <f>Tabla1[[#This Row],[Stock en unidades]]*Tabla1[[#This Row],[Costo unitario]]</f>
        <v>656.03</v>
      </c>
      <c r="H549" s="1">
        <v>2024</v>
      </c>
      <c r="I549" s="1" t="s">
        <v>257</v>
      </c>
      <c r="J549" s="1">
        <v>78</v>
      </c>
      <c r="K549" s="3">
        <v>358.41780000000006</v>
      </c>
      <c r="L549" s="12">
        <f>Tabla1[[#This Row],[Venta prom 12 meses en UN]]*Tabla1[[#This Row],[Costo unitario]]</f>
        <v>225.42000000000002</v>
      </c>
      <c r="M549" s="30">
        <f>IFERROR(Tabla1[[#This Row],[Stock en unidades]]/Tabla1[[#This Row],[Venta prom 12 meses en UN]],0)</f>
        <v>2.9102564102564101</v>
      </c>
      <c r="N549" s="12">
        <f>IFERROR(12/Tabla1[[#This Row],[Meses de stock]],0)</f>
        <v>4.1233480176211454</v>
      </c>
      <c r="O549" s="5" t="str">
        <f>VLOOKUP(Tabla1[[#This Row],[Código del producto]],'ABC Ventas'!$A:$E,5,0)</f>
        <v>C</v>
      </c>
      <c r="P549" s="5" t="str">
        <f>VLOOKUP(Tabla1[[#This Row],[Código del producto]],'ABC Stock'!$A:$E,5,0)</f>
        <v>C</v>
      </c>
      <c r="Q5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0" spans="1:17" s="1" customFormat="1" x14ac:dyDescent="0.2">
      <c r="A550" s="1">
        <v>1018</v>
      </c>
      <c r="B550" s="1" t="s">
        <v>330</v>
      </c>
      <c r="C550" s="1" t="s">
        <v>58</v>
      </c>
      <c r="D550" s="1" t="s">
        <v>3</v>
      </c>
      <c r="E550" s="11">
        <v>592</v>
      </c>
      <c r="F550" s="3">
        <v>6.51</v>
      </c>
      <c r="G550" s="11">
        <f>Tabla1[[#This Row],[Stock en unidades]]*Tabla1[[#This Row],[Costo unitario]]</f>
        <v>3853.92</v>
      </c>
      <c r="H550" s="1">
        <v>2024</v>
      </c>
      <c r="I550" s="1" t="s">
        <v>257</v>
      </c>
      <c r="J550" s="1">
        <v>84.5</v>
      </c>
      <c r="K550" s="3">
        <v>1039.6795500000001</v>
      </c>
      <c r="L550" s="12">
        <f>Tabla1[[#This Row],[Venta prom 12 meses en UN]]*Tabla1[[#This Row],[Costo unitario]]</f>
        <v>550.09500000000003</v>
      </c>
      <c r="M550" s="30">
        <f>IFERROR(Tabla1[[#This Row],[Stock en unidades]]/Tabla1[[#This Row],[Venta prom 12 meses en UN]],0)</f>
        <v>7.0059171597633139</v>
      </c>
      <c r="N550" s="12">
        <f>IFERROR(12/Tabla1[[#This Row],[Meses de stock]],0)</f>
        <v>1.7128378378378377</v>
      </c>
      <c r="O550" s="5" t="str">
        <f>VLOOKUP(Tabla1[[#This Row],[Código del producto]],'ABC Ventas'!$A:$E,5,0)</f>
        <v>C</v>
      </c>
      <c r="P550" s="5" t="str">
        <f>VLOOKUP(Tabla1[[#This Row],[Código del producto]],'ABC Stock'!$A:$E,5,0)</f>
        <v>B</v>
      </c>
      <c r="Q55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51" spans="1:17" s="1" customFormat="1" x14ac:dyDescent="0.2">
      <c r="A551" s="1">
        <v>1020</v>
      </c>
      <c r="B551" s="1" t="s">
        <v>331</v>
      </c>
      <c r="C551" s="1" t="s">
        <v>58</v>
      </c>
      <c r="D551" s="1" t="s">
        <v>3</v>
      </c>
      <c r="E551" s="11">
        <v>2</v>
      </c>
      <c r="F551" s="3">
        <v>4.21</v>
      </c>
      <c r="G551" s="11">
        <f>Tabla1[[#This Row],[Stock en unidades]]*Tabla1[[#This Row],[Costo unitario]]</f>
        <v>8.42</v>
      </c>
      <c r="H551" s="1">
        <v>2024</v>
      </c>
      <c r="I551" s="1" t="s">
        <v>257</v>
      </c>
      <c r="J551" s="1">
        <v>86</v>
      </c>
      <c r="K551" s="3">
        <v>557.57240000000002</v>
      </c>
      <c r="L551" s="12">
        <f>Tabla1[[#This Row],[Venta prom 12 meses en UN]]*Tabla1[[#This Row],[Costo unitario]]</f>
        <v>362.06</v>
      </c>
      <c r="M551" s="30">
        <f>IFERROR(Tabla1[[#This Row],[Stock en unidades]]/Tabla1[[#This Row],[Venta prom 12 meses en UN]],0)</f>
        <v>2.3255813953488372E-2</v>
      </c>
      <c r="N551" s="12">
        <f>IFERROR(12/Tabla1[[#This Row],[Meses de stock]],0)</f>
        <v>516</v>
      </c>
      <c r="O551" s="5" t="str">
        <f>VLOOKUP(Tabla1[[#This Row],[Código del producto]],'ABC Ventas'!$A:$E,5,0)</f>
        <v>C</v>
      </c>
      <c r="P551" s="5" t="str">
        <f>VLOOKUP(Tabla1[[#This Row],[Código del producto]],'ABC Stock'!$A:$E,5,0)</f>
        <v>C</v>
      </c>
      <c r="Q5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2" spans="1:17" s="1" customFormat="1" x14ac:dyDescent="0.2">
      <c r="A552" s="1">
        <v>1034</v>
      </c>
      <c r="B552" s="1" t="s">
        <v>286</v>
      </c>
      <c r="C552" s="1" t="s">
        <v>13</v>
      </c>
      <c r="D552" s="1" t="s">
        <v>3</v>
      </c>
      <c r="E552" s="11">
        <v>90</v>
      </c>
      <c r="F552" s="3">
        <v>5.07</v>
      </c>
      <c r="G552" s="11">
        <f>Tabla1[[#This Row],[Stock en unidades]]*Tabla1[[#This Row],[Costo unitario]]</f>
        <v>456.3</v>
      </c>
      <c r="H552" s="1">
        <v>2024</v>
      </c>
      <c r="I552" s="1" t="s">
        <v>257</v>
      </c>
      <c r="J552" s="1">
        <v>110</v>
      </c>
      <c r="K552" s="3">
        <v>1042.8990000000001</v>
      </c>
      <c r="L552" s="12">
        <f>Tabla1[[#This Row],[Venta prom 12 meses en UN]]*Tabla1[[#This Row],[Costo unitario]]</f>
        <v>557.70000000000005</v>
      </c>
      <c r="M552" s="30">
        <f>IFERROR(Tabla1[[#This Row],[Stock en unidades]]/Tabla1[[#This Row],[Venta prom 12 meses en UN]],0)</f>
        <v>0.81818181818181823</v>
      </c>
      <c r="N552" s="12">
        <f>IFERROR(12/Tabla1[[#This Row],[Meses de stock]],0)</f>
        <v>14.666666666666666</v>
      </c>
      <c r="O552" s="5" t="str">
        <f>VLOOKUP(Tabla1[[#This Row],[Código del producto]],'ABC Ventas'!$A:$E,5,0)</f>
        <v>C</v>
      </c>
      <c r="P552" s="5" t="str">
        <f>VLOOKUP(Tabla1[[#This Row],[Código del producto]],'ABC Stock'!$A:$E,5,0)</f>
        <v>C</v>
      </c>
      <c r="Q5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3" spans="1:17" s="1" customFormat="1" x14ac:dyDescent="0.2">
      <c r="A553" s="1">
        <v>1041</v>
      </c>
      <c r="B553" s="1" t="s">
        <v>269</v>
      </c>
      <c r="C553" s="1" t="s">
        <v>13</v>
      </c>
      <c r="D553" s="1" t="s">
        <v>3</v>
      </c>
      <c r="E553" s="11">
        <v>563</v>
      </c>
      <c r="F553" s="3">
        <v>2.94</v>
      </c>
      <c r="G553" s="11">
        <f>Tabla1[[#This Row],[Stock en unidades]]*Tabla1[[#This Row],[Costo unitario]]</f>
        <v>1655.22</v>
      </c>
      <c r="H553" s="1">
        <v>2024</v>
      </c>
      <c r="I553" s="1" t="s">
        <v>257</v>
      </c>
      <c r="J553" s="1">
        <v>146</v>
      </c>
      <c r="K553" s="3">
        <v>626.69039999999995</v>
      </c>
      <c r="L553" s="12">
        <f>Tabla1[[#This Row],[Venta prom 12 meses en UN]]*Tabla1[[#This Row],[Costo unitario]]</f>
        <v>429.24</v>
      </c>
      <c r="M553" s="30">
        <f>IFERROR(Tabla1[[#This Row],[Stock en unidades]]/Tabla1[[#This Row],[Venta prom 12 meses en UN]],0)</f>
        <v>3.8561643835616439</v>
      </c>
      <c r="N553" s="12">
        <f>IFERROR(12/Tabla1[[#This Row],[Meses de stock]],0)</f>
        <v>3.1119005328596803</v>
      </c>
      <c r="O553" s="5" t="str">
        <f>VLOOKUP(Tabla1[[#This Row],[Código del producto]],'ABC Ventas'!$A:$E,5,0)</f>
        <v>C</v>
      </c>
      <c r="P553" s="5" t="str">
        <f>VLOOKUP(Tabla1[[#This Row],[Código del producto]],'ABC Stock'!$A:$E,5,0)</f>
        <v>C</v>
      </c>
      <c r="Q55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54" spans="1:17" s="1" customFormat="1" x14ac:dyDescent="0.2">
      <c r="A554" s="1">
        <v>1049</v>
      </c>
      <c r="B554" s="1" t="s">
        <v>119</v>
      </c>
      <c r="C554" s="1" t="s">
        <v>13</v>
      </c>
      <c r="D554" s="1" t="s">
        <v>3</v>
      </c>
      <c r="E554" s="11">
        <v>800</v>
      </c>
      <c r="F554" s="3">
        <v>43</v>
      </c>
      <c r="G554" s="11">
        <f>Tabla1[[#This Row],[Stock en unidades]]*Tabla1[[#This Row],[Costo unitario]]</f>
        <v>34400</v>
      </c>
      <c r="H554" s="1">
        <v>2024</v>
      </c>
      <c r="I554" s="1" t="s">
        <v>257</v>
      </c>
      <c r="J554" s="1">
        <v>337</v>
      </c>
      <c r="K554" s="3">
        <v>22026.32</v>
      </c>
      <c r="L554" s="12">
        <f>Tabla1[[#This Row],[Venta prom 12 meses en UN]]*Tabla1[[#This Row],[Costo unitario]]</f>
        <v>14491</v>
      </c>
      <c r="M554" s="30">
        <f>IFERROR(Tabla1[[#This Row],[Stock en unidades]]/Tabla1[[#This Row],[Venta prom 12 meses en UN]],0)</f>
        <v>2.3738872403560829</v>
      </c>
      <c r="N554" s="12">
        <f>IFERROR(12/Tabla1[[#This Row],[Meses de stock]],0)</f>
        <v>5.0550000000000006</v>
      </c>
      <c r="O554" s="5" t="str">
        <f>VLOOKUP(Tabla1[[#This Row],[Código del producto]],'ABC Ventas'!$A:$E,5,0)</f>
        <v>C</v>
      </c>
      <c r="P554" s="5" t="str">
        <f>VLOOKUP(Tabla1[[#This Row],[Código del producto]],'ABC Stock'!$A:$E,5,0)</f>
        <v>A</v>
      </c>
      <c r="Q5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5" spans="1:17" s="1" customFormat="1" x14ac:dyDescent="0.2">
      <c r="A555" s="1">
        <v>1053</v>
      </c>
      <c r="B555" s="1" t="s">
        <v>346</v>
      </c>
      <c r="C555" s="1" t="s">
        <v>13</v>
      </c>
      <c r="D555" s="1" t="s">
        <v>3</v>
      </c>
      <c r="E555" s="11">
        <v>711</v>
      </c>
      <c r="F555" s="3">
        <v>36</v>
      </c>
      <c r="G555" s="11">
        <f>Tabla1[[#This Row],[Stock en unidades]]*Tabla1[[#This Row],[Costo unitario]]</f>
        <v>25596</v>
      </c>
      <c r="H555" s="1">
        <v>2024</v>
      </c>
      <c r="I555" s="1" t="s">
        <v>257</v>
      </c>
      <c r="J555" s="1">
        <v>726</v>
      </c>
      <c r="K555" s="3">
        <v>33454.080000000002</v>
      </c>
      <c r="L555" s="12">
        <f>Tabla1[[#This Row],[Venta prom 12 meses en UN]]*Tabla1[[#This Row],[Costo unitario]]</f>
        <v>26136</v>
      </c>
      <c r="M555" s="30">
        <f>IFERROR(Tabla1[[#This Row],[Stock en unidades]]/Tabla1[[#This Row],[Venta prom 12 meses en UN]],0)</f>
        <v>0.97933884297520657</v>
      </c>
      <c r="N555" s="12">
        <f>IFERROR(12/Tabla1[[#This Row],[Meses de stock]],0)</f>
        <v>12.253164556962027</v>
      </c>
      <c r="O555" s="5" t="str">
        <f>VLOOKUP(Tabla1[[#This Row],[Código del producto]],'ABC Ventas'!$A:$E,5,0)</f>
        <v>A</v>
      </c>
      <c r="P555" s="5" t="str">
        <f>VLOOKUP(Tabla1[[#This Row],[Código del producto]],'ABC Stock'!$A:$E,5,0)</f>
        <v>A</v>
      </c>
      <c r="Q5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6" spans="1:17" s="1" customFormat="1" x14ac:dyDescent="0.2">
      <c r="A556" s="1">
        <v>1060</v>
      </c>
      <c r="B556" s="1" t="s">
        <v>93</v>
      </c>
      <c r="C556" s="1" t="s">
        <v>8</v>
      </c>
      <c r="D556" s="1" t="s">
        <v>3</v>
      </c>
      <c r="E556" s="11">
        <v>387</v>
      </c>
      <c r="F556" s="3">
        <v>79</v>
      </c>
      <c r="G556" s="11">
        <f>Tabla1[[#This Row],[Stock en unidades]]*Tabla1[[#This Row],[Costo unitario]]</f>
        <v>30573</v>
      </c>
      <c r="H556" s="1">
        <v>2024</v>
      </c>
      <c r="I556" s="1" t="s">
        <v>257</v>
      </c>
      <c r="J556" s="1">
        <v>612</v>
      </c>
      <c r="K556" s="3">
        <v>72522</v>
      </c>
      <c r="L556" s="12">
        <f>Tabla1[[#This Row],[Venta prom 12 meses en UN]]*Tabla1[[#This Row],[Costo unitario]]</f>
        <v>48348</v>
      </c>
      <c r="M556" s="30">
        <f>IFERROR(Tabla1[[#This Row],[Stock en unidades]]/Tabla1[[#This Row],[Venta prom 12 meses en UN]],0)</f>
        <v>0.63235294117647056</v>
      </c>
      <c r="N556" s="12">
        <f>IFERROR(12/Tabla1[[#This Row],[Meses de stock]],0)</f>
        <v>18.976744186046513</v>
      </c>
      <c r="O556" s="5" t="str">
        <f>VLOOKUP(Tabla1[[#This Row],[Código del producto]],'ABC Ventas'!$A:$E,5,0)</f>
        <v>A</v>
      </c>
      <c r="P556" s="5" t="str">
        <f>VLOOKUP(Tabla1[[#This Row],[Código del producto]],'ABC Stock'!$A:$E,5,0)</f>
        <v>A</v>
      </c>
      <c r="Q5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57" spans="1:17" s="1" customFormat="1" x14ac:dyDescent="0.2">
      <c r="A557" s="1">
        <v>1062</v>
      </c>
      <c r="B557" s="1" t="s">
        <v>187</v>
      </c>
      <c r="C557" s="1" t="s">
        <v>8</v>
      </c>
      <c r="D557" s="1" t="s">
        <v>3</v>
      </c>
      <c r="E557" s="11">
        <v>184</v>
      </c>
      <c r="F557" s="3">
        <v>7.32</v>
      </c>
      <c r="G557" s="11">
        <f>Tabla1[[#This Row],[Stock en unidades]]*Tabla1[[#This Row],[Costo unitario]]</f>
        <v>1346.88</v>
      </c>
      <c r="H557" s="1">
        <v>2024</v>
      </c>
      <c r="I557" s="1" t="s">
        <v>257</v>
      </c>
      <c r="J557" s="1">
        <v>45.9</v>
      </c>
      <c r="K557" s="3">
        <v>564.45983999999999</v>
      </c>
      <c r="L557" s="12">
        <f>Tabla1[[#This Row],[Venta prom 12 meses en UN]]*Tabla1[[#This Row],[Costo unitario]]</f>
        <v>335.988</v>
      </c>
      <c r="M557" s="30">
        <f>IFERROR(Tabla1[[#This Row],[Stock en unidades]]/Tabla1[[#This Row],[Venta prom 12 meses en UN]],0)</f>
        <v>4.0087145969498916</v>
      </c>
      <c r="N557" s="12">
        <f>IFERROR(12/Tabla1[[#This Row],[Meses de stock]],0)</f>
        <v>2.9934782608695647</v>
      </c>
      <c r="O557" s="5" t="str">
        <f>VLOOKUP(Tabla1[[#This Row],[Código del producto]],'ABC Ventas'!$A:$E,5,0)</f>
        <v>C</v>
      </c>
      <c r="P557" s="5" t="str">
        <f>VLOOKUP(Tabla1[[#This Row],[Código del producto]],'ABC Stock'!$A:$E,5,0)</f>
        <v>B</v>
      </c>
      <c r="Q55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58" spans="1:17" s="1" customFormat="1" x14ac:dyDescent="0.2">
      <c r="A558" s="1">
        <v>1078</v>
      </c>
      <c r="B558" s="1" t="s">
        <v>358</v>
      </c>
      <c r="C558" s="1" t="s">
        <v>8</v>
      </c>
      <c r="D558" s="1" t="s">
        <v>3</v>
      </c>
      <c r="E558" s="11">
        <v>1386</v>
      </c>
      <c r="F558" s="3">
        <v>1.96</v>
      </c>
      <c r="G558" s="11">
        <f>Tabla1[[#This Row],[Stock en unidades]]*Tabla1[[#This Row],[Costo unitario]]</f>
        <v>2716.56</v>
      </c>
      <c r="H558" s="1">
        <v>2024</v>
      </c>
      <c r="I558" s="1" t="s">
        <v>257</v>
      </c>
      <c r="J558" s="1">
        <v>145</v>
      </c>
      <c r="K558" s="3">
        <v>397.88</v>
      </c>
      <c r="L558" s="12">
        <f>Tabla1[[#This Row],[Venta prom 12 meses en UN]]*Tabla1[[#This Row],[Costo unitario]]</f>
        <v>284.2</v>
      </c>
      <c r="M558" s="30">
        <f>IFERROR(Tabla1[[#This Row],[Stock en unidades]]/Tabla1[[#This Row],[Venta prom 12 meses en UN]],0)</f>
        <v>9.5586206896551715</v>
      </c>
      <c r="N558" s="12">
        <f>IFERROR(12/Tabla1[[#This Row],[Meses de stock]],0)</f>
        <v>1.2554112554112555</v>
      </c>
      <c r="O558" s="5" t="str">
        <f>VLOOKUP(Tabla1[[#This Row],[Código del producto]],'ABC Ventas'!$A:$E,5,0)</f>
        <v>C</v>
      </c>
      <c r="P558" s="5" t="str">
        <f>VLOOKUP(Tabla1[[#This Row],[Código del producto]],'ABC Stock'!$A:$E,5,0)</f>
        <v>C</v>
      </c>
      <c r="Q55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59" spans="1:17" s="1" customFormat="1" x14ac:dyDescent="0.2">
      <c r="A559" s="1">
        <v>1082</v>
      </c>
      <c r="B559" s="1" t="s">
        <v>159</v>
      </c>
      <c r="C559" s="1" t="s">
        <v>8</v>
      </c>
      <c r="D559" s="1" t="s">
        <v>3</v>
      </c>
      <c r="E559" s="11">
        <v>0</v>
      </c>
      <c r="F559" s="3">
        <v>51</v>
      </c>
      <c r="G559" s="11">
        <f>Tabla1[[#This Row],[Stock en unidades]]*Tabla1[[#This Row],[Costo unitario]]</f>
        <v>0</v>
      </c>
      <c r="H559" s="1">
        <v>2024</v>
      </c>
      <c r="I559" s="1" t="s">
        <v>257</v>
      </c>
      <c r="J559" s="1">
        <v>981</v>
      </c>
      <c r="K559" s="3">
        <v>61538.13</v>
      </c>
      <c r="L559" s="12">
        <f>Tabla1[[#This Row],[Venta prom 12 meses en UN]]*Tabla1[[#This Row],[Costo unitario]]</f>
        <v>50031</v>
      </c>
      <c r="M559" s="30">
        <f>IFERROR(Tabla1[[#This Row],[Stock en unidades]]/Tabla1[[#This Row],[Venta prom 12 meses en UN]],0)</f>
        <v>0</v>
      </c>
      <c r="N559" s="12">
        <f>IFERROR(12/Tabla1[[#This Row],[Meses de stock]],0)</f>
        <v>0</v>
      </c>
      <c r="O559" s="5" t="str">
        <f>VLOOKUP(Tabla1[[#This Row],[Código del producto]],'ABC Ventas'!$A:$E,5,0)</f>
        <v>A</v>
      </c>
      <c r="P559" s="5" t="str">
        <f>VLOOKUP(Tabla1[[#This Row],[Código del producto]],'ABC Stock'!$A:$E,5,0)</f>
        <v>A</v>
      </c>
      <c r="Q5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0" spans="1:17" s="1" customFormat="1" x14ac:dyDescent="0.2">
      <c r="A560" s="1">
        <v>1083</v>
      </c>
      <c r="B560" s="1" t="s">
        <v>202</v>
      </c>
      <c r="C560" s="1" t="s">
        <v>8</v>
      </c>
      <c r="D560" s="1" t="s">
        <v>3</v>
      </c>
      <c r="E560" s="11">
        <v>336</v>
      </c>
      <c r="F560" s="3">
        <v>6.75</v>
      </c>
      <c r="G560" s="11">
        <f>Tabla1[[#This Row],[Stock en unidades]]*Tabla1[[#This Row],[Costo unitario]]</f>
        <v>2268</v>
      </c>
      <c r="H560" s="1">
        <v>2024</v>
      </c>
      <c r="I560" s="1" t="s">
        <v>257</v>
      </c>
      <c r="J560" s="1">
        <v>83.8</v>
      </c>
      <c r="K560" s="3">
        <v>972.91800000000001</v>
      </c>
      <c r="L560" s="12">
        <f>Tabla1[[#This Row],[Venta prom 12 meses en UN]]*Tabla1[[#This Row],[Costo unitario]]</f>
        <v>565.65</v>
      </c>
      <c r="M560" s="30">
        <f>IFERROR(Tabla1[[#This Row],[Stock en unidades]]/Tabla1[[#This Row],[Venta prom 12 meses en UN]],0)</f>
        <v>4.0095465393794747</v>
      </c>
      <c r="N560" s="12">
        <f>IFERROR(12/Tabla1[[#This Row],[Meses de stock]],0)</f>
        <v>2.9928571428571429</v>
      </c>
      <c r="O560" s="5" t="str">
        <f>VLOOKUP(Tabla1[[#This Row],[Código del producto]],'ABC Ventas'!$A:$E,5,0)</f>
        <v>C</v>
      </c>
      <c r="P560" s="5" t="str">
        <f>VLOOKUP(Tabla1[[#This Row],[Código del producto]],'ABC Stock'!$A:$E,5,0)</f>
        <v>B</v>
      </c>
      <c r="Q56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61" spans="1:17" s="1" customFormat="1" x14ac:dyDescent="0.2">
      <c r="A561" s="1">
        <v>1083</v>
      </c>
      <c r="B561" s="1" t="s">
        <v>202</v>
      </c>
      <c r="C561" s="1" t="s">
        <v>8</v>
      </c>
      <c r="D561" s="1" t="s">
        <v>3</v>
      </c>
      <c r="E561" s="11">
        <v>0</v>
      </c>
      <c r="F561" s="3">
        <v>5.18</v>
      </c>
      <c r="G561" s="11">
        <f>Tabla1[[#This Row],[Stock en unidades]]*Tabla1[[#This Row],[Costo unitario]]</f>
        <v>0</v>
      </c>
      <c r="H561" s="1">
        <v>2024</v>
      </c>
      <c r="I561" s="1" t="s">
        <v>257</v>
      </c>
      <c r="J561" s="1">
        <v>54.7</v>
      </c>
      <c r="K561" s="3">
        <v>396.68440000000004</v>
      </c>
      <c r="L561" s="12">
        <f>Tabla1[[#This Row],[Venta prom 12 meses en UN]]*Tabla1[[#This Row],[Costo unitario]]</f>
        <v>283.346</v>
      </c>
      <c r="M561" s="30">
        <f>IFERROR(Tabla1[[#This Row],[Stock en unidades]]/Tabla1[[#This Row],[Venta prom 12 meses en UN]],0)</f>
        <v>0</v>
      </c>
      <c r="N561" s="12">
        <f>IFERROR(12/Tabla1[[#This Row],[Meses de stock]],0)</f>
        <v>0</v>
      </c>
      <c r="O561" s="5" t="str">
        <f>VLOOKUP(Tabla1[[#This Row],[Código del producto]],'ABC Ventas'!$A:$E,5,0)</f>
        <v>C</v>
      </c>
      <c r="P561" s="5" t="str">
        <f>VLOOKUP(Tabla1[[#This Row],[Código del producto]],'ABC Stock'!$A:$E,5,0)</f>
        <v>B</v>
      </c>
      <c r="Q5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2" spans="1:17" s="1" customFormat="1" x14ac:dyDescent="0.2">
      <c r="A562" s="1">
        <v>1084</v>
      </c>
      <c r="B562" s="1" t="s">
        <v>142</v>
      </c>
      <c r="C562" s="1" t="s">
        <v>8</v>
      </c>
      <c r="D562" s="1" t="s">
        <v>3</v>
      </c>
      <c r="E562" s="11">
        <v>311</v>
      </c>
      <c r="F562" s="3">
        <v>2.33</v>
      </c>
      <c r="G562" s="11">
        <f>Tabla1[[#This Row],[Stock en unidades]]*Tabla1[[#This Row],[Costo unitario]]</f>
        <v>724.63</v>
      </c>
      <c r="H562" s="1">
        <v>2024</v>
      </c>
      <c r="I562" s="1" t="s">
        <v>257</v>
      </c>
      <c r="J562" s="1">
        <v>144</v>
      </c>
      <c r="K562" s="3">
        <v>630.77759999999989</v>
      </c>
      <c r="L562" s="12">
        <f>Tabla1[[#This Row],[Venta prom 12 meses en UN]]*Tabla1[[#This Row],[Costo unitario]]</f>
        <v>335.52</v>
      </c>
      <c r="M562" s="30">
        <f>IFERROR(Tabla1[[#This Row],[Stock en unidades]]/Tabla1[[#This Row],[Venta prom 12 meses en UN]],0)</f>
        <v>2.1597222222222223</v>
      </c>
      <c r="N562" s="12">
        <f>IFERROR(12/Tabla1[[#This Row],[Meses de stock]],0)</f>
        <v>5.5562700964630221</v>
      </c>
      <c r="O562" s="5" t="str">
        <f>VLOOKUP(Tabla1[[#This Row],[Código del producto]],'ABC Ventas'!$A:$E,5,0)</f>
        <v>C</v>
      </c>
      <c r="P562" s="5" t="str">
        <f>VLOOKUP(Tabla1[[#This Row],[Código del producto]],'ABC Stock'!$A:$E,5,0)</f>
        <v>C</v>
      </c>
      <c r="Q5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3" spans="1:17" s="1" customFormat="1" x14ac:dyDescent="0.2">
      <c r="A563" s="1">
        <v>1086</v>
      </c>
      <c r="B563" s="1" t="s">
        <v>360</v>
      </c>
      <c r="C563" s="1" t="s">
        <v>8</v>
      </c>
      <c r="D563" s="1" t="s">
        <v>3</v>
      </c>
      <c r="E563" s="11">
        <v>67</v>
      </c>
      <c r="F563" s="3">
        <v>1.91</v>
      </c>
      <c r="G563" s="11">
        <f>Tabla1[[#This Row],[Stock en unidades]]*Tabla1[[#This Row],[Costo unitario]]</f>
        <v>127.97</v>
      </c>
      <c r="H563" s="1">
        <v>2024</v>
      </c>
      <c r="I563" s="1" t="s">
        <v>257</v>
      </c>
      <c r="J563" s="1">
        <v>77</v>
      </c>
      <c r="K563" s="3">
        <v>266.19669999999996</v>
      </c>
      <c r="L563" s="12">
        <f>Tabla1[[#This Row],[Venta prom 12 meses en UN]]*Tabla1[[#This Row],[Costo unitario]]</f>
        <v>147.07</v>
      </c>
      <c r="M563" s="30">
        <f>IFERROR(Tabla1[[#This Row],[Stock en unidades]]/Tabla1[[#This Row],[Venta prom 12 meses en UN]],0)</f>
        <v>0.87012987012987009</v>
      </c>
      <c r="N563" s="12">
        <f>IFERROR(12/Tabla1[[#This Row],[Meses de stock]],0)</f>
        <v>13.791044776119403</v>
      </c>
      <c r="O563" s="5" t="str">
        <f>VLOOKUP(Tabla1[[#This Row],[Código del producto]],'ABC Ventas'!$A:$E,5,0)</f>
        <v>C</v>
      </c>
      <c r="P563" s="5" t="str">
        <f>VLOOKUP(Tabla1[[#This Row],[Código del producto]],'ABC Stock'!$A:$E,5,0)</f>
        <v>C</v>
      </c>
      <c r="Q5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4" spans="1:17" s="1" customFormat="1" x14ac:dyDescent="0.2">
      <c r="A564" s="1">
        <v>1088</v>
      </c>
      <c r="B564" s="1" t="s">
        <v>361</v>
      </c>
      <c r="C564" s="1" t="s">
        <v>8</v>
      </c>
      <c r="D564" s="1" t="s">
        <v>3</v>
      </c>
      <c r="E564" s="11">
        <v>66</v>
      </c>
      <c r="F564" s="3">
        <v>5.77</v>
      </c>
      <c r="G564" s="11">
        <f>Tabla1[[#This Row],[Stock en unidades]]*Tabla1[[#This Row],[Costo unitario]]</f>
        <v>380.82</v>
      </c>
      <c r="H564" s="1">
        <v>2024</v>
      </c>
      <c r="I564" s="1" t="s">
        <v>257</v>
      </c>
      <c r="J564" s="1">
        <v>81</v>
      </c>
      <c r="K564" s="3">
        <v>789.85529999999983</v>
      </c>
      <c r="L564" s="12">
        <f>Tabla1[[#This Row],[Venta prom 12 meses en UN]]*Tabla1[[#This Row],[Costo unitario]]</f>
        <v>467.36999999999995</v>
      </c>
      <c r="M564" s="30">
        <f>IFERROR(Tabla1[[#This Row],[Stock en unidades]]/Tabla1[[#This Row],[Venta prom 12 meses en UN]],0)</f>
        <v>0.81481481481481477</v>
      </c>
      <c r="N564" s="12">
        <f>IFERROR(12/Tabla1[[#This Row],[Meses de stock]],0)</f>
        <v>14.727272727272728</v>
      </c>
      <c r="O564" s="5" t="str">
        <f>VLOOKUP(Tabla1[[#This Row],[Código del producto]],'ABC Ventas'!$A:$E,5,0)</f>
        <v>C</v>
      </c>
      <c r="P564" s="5" t="str">
        <f>VLOOKUP(Tabla1[[#This Row],[Código del producto]],'ABC Stock'!$A:$E,5,0)</f>
        <v>C</v>
      </c>
      <c r="Q5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5" spans="1:17" s="1" customFormat="1" x14ac:dyDescent="0.2">
      <c r="A565" s="1">
        <v>1089</v>
      </c>
      <c r="B565" s="1" t="s">
        <v>362</v>
      </c>
      <c r="C565" s="1" t="s">
        <v>8</v>
      </c>
      <c r="D565" s="1" t="s">
        <v>3</v>
      </c>
      <c r="E565" s="11">
        <v>152</v>
      </c>
      <c r="F565" s="3">
        <v>50</v>
      </c>
      <c r="G565" s="11">
        <f>Tabla1[[#This Row],[Stock en unidades]]*Tabla1[[#This Row],[Costo unitario]]</f>
        <v>7600</v>
      </c>
      <c r="H565" s="1">
        <v>2024</v>
      </c>
      <c r="I565" s="1" t="s">
        <v>257</v>
      </c>
      <c r="J565" s="1">
        <v>602</v>
      </c>
      <c r="K565" s="3">
        <v>40033</v>
      </c>
      <c r="L565" s="12">
        <f>Tabla1[[#This Row],[Venta prom 12 meses en UN]]*Tabla1[[#This Row],[Costo unitario]]</f>
        <v>30100</v>
      </c>
      <c r="M565" s="30">
        <f>IFERROR(Tabla1[[#This Row],[Stock en unidades]]/Tabla1[[#This Row],[Venta prom 12 meses en UN]],0)</f>
        <v>0.25249169435215946</v>
      </c>
      <c r="N565" s="12">
        <f>IFERROR(12/Tabla1[[#This Row],[Meses de stock]],0)</f>
        <v>47.526315789473685</v>
      </c>
      <c r="O565" s="5" t="str">
        <f>VLOOKUP(Tabla1[[#This Row],[Código del producto]],'ABC Ventas'!$A:$E,5,0)</f>
        <v>B</v>
      </c>
      <c r="P565" s="5" t="str">
        <f>VLOOKUP(Tabla1[[#This Row],[Código del producto]],'ABC Stock'!$A:$E,5,0)</f>
        <v>A</v>
      </c>
      <c r="Q5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6" spans="1:17" s="1" customFormat="1" x14ac:dyDescent="0.2">
      <c r="A566" s="1">
        <v>1095</v>
      </c>
      <c r="B566" s="1" t="s">
        <v>366</v>
      </c>
      <c r="C566" s="1" t="s">
        <v>8</v>
      </c>
      <c r="D566" s="1" t="s">
        <v>3</v>
      </c>
      <c r="E566" s="11">
        <v>0</v>
      </c>
      <c r="F566" s="3">
        <v>3.3</v>
      </c>
      <c r="G566" s="11">
        <f>Tabla1[[#This Row],[Stock en unidades]]*Tabla1[[#This Row],[Costo unitario]]</f>
        <v>0</v>
      </c>
      <c r="H566" s="1">
        <v>2024</v>
      </c>
      <c r="I566" s="1" t="s">
        <v>257</v>
      </c>
      <c r="J566" s="1">
        <v>96</v>
      </c>
      <c r="K566" s="3">
        <v>548.06399999999996</v>
      </c>
      <c r="L566" s="12">
        <f>Tabla1[[#This Row],[Venta prom 12 meses en UN]]*Tabla1[[#This Row],[Costo unitario]]</f>
        <v>316.79999999999995</v>
      </c>
      <c r="M566" s="30">
        <f>IFERROR(Tabla1[[#This Row],[Stock en unidades]]/Tabla1[[#This Row],[Venta prom 12 meses en UN]],0)</f>
        <v>0</v>
      </c>
      <c r="N566" s="12">
        <f>IFERROR(12/Tabla1[[#This Row],[Meses de stock]],0)</f>
        <v>0</v>
      </c>
      <c r="O566" s="5" t="str">
        <f>VLOOKUP(Tabla1[[#This Row],[Código del producto]],'ABC Ventas'!$A:$E,5,0)</f>
        <v>C</v>
      </c>
      <c r="P566" s="5" t="str">
        <f>VLOOKUP(Tabla1[[#This Row],[Código del producto]],'ABC Stock'!$A:$E,5,0)</f>
        <v>B</v>
      </c>
      <c r="Q5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67" spans="1:17" s="1" customFormat="1" x14ac:dyDescent="0.2">
      <c r="A567" s="1">
        <v>1096</v>
      </c>
      <c r="B567" s="1" t="s">
        <v>105</v>
      </c>
      <c r="C567" s="1" t="s">
        <v>8</v>
      </c>
      <c r="D567" s="1" t="s">
        <v>3</v>
      </c>
      <c r="E567" s="11">
        <v>977</v>
      </c>
      <c r="F567" s="3">
        <v>5.36</v>
      </c>
      <c r="G567" s="11">
        <f>Tabla1[[#This Row],[Stock en unidades]]*Tabla1[[#This Row],[Costo unitario]]</f>
        <v>5236.72</v>
      </c>
      <c r="H567" s="1">
        <v>2024</v>
      </c>
      <c r="I567" s="1" t="s">
        <v>257</v>
      </c>
      <c r="J567" s="1">
        <v>65.099999999999994</v>
      </c>
      <c r="K567" s="3">
        <v>460.59551999999996</v>
      </c>
      <c r="L567" s="12">
        <f>Tabla1[[#This Row],[Venta prom 12 meses en UN]]*Tabla1[[#This Row],[Costo unitario]]</f>
        <v>348.93599999999998</v>
      </c>
      <c r="M567" s="30">
        <f>IFERROR(Tabla1[[#This Row],[Stock en unidades]]/Tabla1[[#This Row],[Venta prom 12 meses en UN]],0)</f>
        <v>15.007680491551461</v>
      </c>
      <c r="N567" s="12">
        <f>IFERROR(12/Tabla1[[#This Row],[Meses de stock]],0)</f>
        <v>0.79959058341862832</v>
      </c>
      <c r="O567" s="5" t="str">
        <f>VLOOKUP(Tabla1[[#This Row],[Código del producto]],'ABC Ventas'!$A:$E,5,0)</f>
        <v>C</v>
      </c>
      <c r="P567" s="5" t="str">
        <f>VLOOKUP(Tabla1[[#This Row],[Código del producto]],'ABC Stock'!$A:$E,5,0)</f>
        <v>B</v>
      </c>
      <c r="Q56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68" spans="1:17" s="1" customFormat="1" x14ac:dyDescent="0.2">
      <c r="A568" s="1">
        <v>1100</v>
      </c>
      <c r="B568" s="1" t="s">
        <v>369</v>
      </c>
      <c r="C568" s="1" t="s">
        <v>8</v>
      </c>
      <c r="D568" s="1" t="s">
        <v>3</v>
      </c>
      <c r="E568" s="11">
        <v>205</v>
      </c>
      <c r="F568" s="3">
        <v>7.54</v>
      </c>
      <c r="G568" s="11">
        <f>Tabla1[[#This Row],[Stock en unidades]]*Tabla1[[#This Row],[Costo unitario]]</f>
        <v>1545.7</v>
      </c>
      <c r="H568" s="1">
        <v>2024</v>
      </c>
      <c r="I568" s="1" t="s">
        <v>257</v>
      </c>
      <c r="J568" s="1">
        <v>68.099999999999994</v>
      </c>
      <c r="K568" s="3">
        <v>693.18989999999985</v>
      </c>
      <c r="L568" s="12">
        <f>Tabla1[[#This Row],[Venta prom 12 meses en UN]]*Tabla1[[#This Row],[Costo unitario]]</f>
        <v>513.47399999999993</v>
      </c>
      <c r="M568" s="30">
        <f>IFERROR(Tabla1[[#This Row],[Stock en unidades]]/Tabla1[[#This Row],[Venta prom 12 meses en UN]],0)</f>
        <v>3.0102790014684291</v>
      </c>
      <c r="N568" s="12">
        <f>IFERROR(12/Tabla1[[#This Row],[Meses de stock]],0)</f>
        <v>3.9863414634146337</v>
      </c>
      <c r="O568" s="5" t="str">
        <f>VLOOKUP(Tabla1[[#This Row],[Código del producto]],'ABC Ventas'!$A:$E,5,0)</f>
        <v>C</v>
      </c>
      <c r="P568" s="5" t="str">
        <f>VLOOKUP(Tabla1[[#This Row],[Código del producto]],'ABC Stock'!$A:$E,5,0)</f>
        <v>C</v>
      </c>
      <c r="Q5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69" spans="1:17" s="1" customFormat="1" x14ac:dyDescent="0.2">
      <c r="A569" s="1">
        <v>1103</v>
      </c>
      <c r="B569" s="1" t="s">
        <v>371</v>
      </c>
      <c r="C569" s="1" t="s">
        <v>8</v>
      </c>
      <c r="D569" s="1" t="s">
        <v>3</v>
      </c>
      <c r="E569" s="11">
        <v>113</v>
      </c>
      <c r="F569" s="3">
        <v>55</v>
      </c>
      <c r="G569" s="11">
        <f>Tabla1[[#This Row],[Stock en unidades]]*Tabla1[[#This Row],[Costo unitario]]</f>
        <v>6215</v>
      </c>
      <c r="H569" s="1">
        <v>2024</v>
      </c>
      <c r="I569" s="1" t="s">
        <v>257</v>
      </c>
      <c r="J569" s="1">
        <v>535</v>
      </c>
      <c r="K569" s="3">
        <v>39723.75</v>
      </c>
      <c r="L569" s="12">
        <f>Tabla1[[#This Row],[Venta prom 12 meses en UN]]*Tabla1[[#This Row],[Costo unitario]]</f>
        <v>29425</v>
      </c>
      <c r="M569" s="30">
        <f>IFERROR(Tabla1[[#This Row],[Stock en unidades]]/Tabla1[[#This Row],[Venta prom 12 meses en UN]],0)</f>
        <v>0.21121495327102804</v>
      </c>
      <c r="N569" s="12">
        <f>IFERROR(12/Tabla1[[#This Row],[Meses de stock]],0)</f>
        <v>56.814159292035399</v>
      </c>
      <c r="O569" s="5" t="str">
        <f>VLOOKUP(Tabla1[[#This Row],[Código del producto]],'ABC Ventas'!$A:$E,5,0)</f>
        <v>A</v>
      </c>
      <c r="P569" s="5" t="str">
        <f>VLOOKUP(Tabla1[[#This Row],[Código del producto]],'ABC Stock'!$A:$E,5,0)</f>
        <v>A</v>
      </c>
      <c r="Q5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0" spans="1:17" s="1" customFormat="1" x14ac:dyDescent="0.2">
      <c r="A570" s="1">
        <v>1108</v>
      </c>
      <c r="B570" s="1" t="s">
        <v>374</v>
      </c>
      <c r="C570" s="1" t="s">
        <v>8</v>
      </c>
      <c r="D570" s="1" t="s">
        <v>3</v>
      </c>
      <c r="E570" s="11">
        <v>706</v>
      </c>
      <c r="F570" s="3">
        <v>3.97</v>
      </c>
      <c r="G570" s="11">
        <f>Tabla1[[#This Row],[Stock en unidades]]*Tabla1[[#This Row],[Costo unitario]]</f>
        <v>2802.82</v>
      </c>
      <c r="H570" s="1">
        <v>2024</v>
      </c>
      <c r="I570" s="1" t="s">
        <v>257</v>
      </c>
      <c r="J570" s="1">
        <v>50.4</v>
      </c>
      <c r="K570" s="3">
        <v>316.13903999999997</v>
      </c>
      <c r="L570" s="12">
        <f>Tabla1[[#This Row],[Venta prom 12 meses en UN]]*Tabla1[[#This Row],[Costo unitario]]</f>
        <v>200.08799999999999</v>
      </c>
      <c r="M570" s="30">
        <f>IFERROR(Tabla1[[#This Row],[Stock en unidades]]/Tabla1[[#This Row],[Venta prom 12 meses en UN]],0)</f>
        <v>14.007936507936508</v>
      </c>
      <c r="N570" s="12">
        <f>IFERROR(12/Tabla1[[#This Row],[Meses de stock]],0)</f>
        <v>0.85665722379603404</v>
      </c>
      <c r="O570" s="5" t="str">
        <f>VLOOKUP(Tabla1[[#This Row],[Código del producto]],'ABC Ventas'!$A:$E,5,0)</f>
        <v>C</v>
      </c>
      <c r="P570" s="5" t="str">
        <f>VLOOKUP(Tabla1[[#This Row],[Código del producto]],'ABC Stock'!$A:$E,5,0)</f>
        <v>C</v>
      </c>
      <c r="Q5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71" spans="1:17" s="1" customFormat="1" x14ac:dyDescent="0.2">
      <c r="A571" s="1">
        <v>1109</v>
      </c>
      <c r="B571" s="1" t="s">
        <v>273</v>
      </c>
      <c r="C571" s="1" t="s">
        <v>8</v>
      </c>
      <c r="D571" s="1" t="s">
        <v>3</v>
      </c>
      <c r="E571" s="11">
        <v>1306</v>
      </c>
      <c r="F571" s="3">
        <v>3.4</v>
      </c>
      <c r="G571" s="11">
        <f>Tabla1[[#This Row],[Stock en unidades]]*Tabla1[[#This Row],[Costo unitario]]</f>
        <v>4440.3999999999996</v>
      </c>
      <c r="H571" s="1">
        <v>2024</v>
      </c>
      <c r="I571" s="1" t="s">
        <v>257</v>
      </c>
      <c r="J571" s="1">
        <v>81.599999999999994</v>
      </c>
      <c r="K571" s="3">
        <v>355.1232</v>
      </c>
      <c r="L571" s="12">
        <f>Tabla1[[#This Row],[Venta prom 12 meses en UN]]*Tabla1[[#This Row],[Costo unitario]]</f>
        <v>277.44</v>
      </c>
      <c r="M571" s="30">
        <f>IFERROR(Tabla1[[#This Row],[Stock en unidades]]/Tabla1[[#This Row],[Venta prom 12 meses en UN]],0)</f>
        <v>16.004901960784316</v>
      </c>
      <c r="N571" s="12">
        <f>IFERROR(12/Tabla1[[#This Row],[Meses de stock]],0)</f>
        <v>0.74977029096477787</v>
      </c>
      <c r="O571" s="5" t="str">
        <f>VLOOKUP(Tabla1[[#This Row],[Código del producto]],'ABC Ventas'!$A:$E,5,0)</f>
        <v>C</v>
      </c>
      <c r="P571" s="5" t="str">
        <f>VLOOKUP(Tabla1[[#This Row],[Código del producto]],'ABC Stock'!$A:$E,5,0)</f>
        <v>B</v>
      </c>
      <c r="Q57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72" spans="1:17" s="1" customFormat="1" x14ac:dyDescent="0.2">
      <c r="A572" s="1">
        <v>1110</v>
      </c>
      <c r="B572" s="1" t="s">
        <v>267</v>
      </c>
      <c r="C572" s="1" t="s">
        <v>8</v>
      </c>
      <c r="D572" s="1" t="s">
        <v>3</v>
      </c>
      <c r="E572" s="11">
        <v>897</v>
      </c>
      <c r="F572" s="3">
        <v>7.91</v>
      </c>
      <c r="G572" s="11">
        <f>Tabla1[[#This Row],[Stock en unidades]]*Tabla1[[#This Row],[Costo unitario]]</f>
        <v>7095.27</v>
      </c>
      <c r="H572" s="1">
        <v>2024</v>
      </c>
      <c r="I572" s="1" t="s">
        <v>257</v>
      </c>
      <c r="J572" s="1">
        <v>81.5</v>
      </c>
      <c r="K572" s="3">
        <v>1037.9106499999998</v>
      </c>
      <c r="L572" s="12">
        <f>Tabla1[[#This Row],[Venta prom 12 meses en UN]]*Tabla1[[#This Row],[Costo unitario]]</f>
        <v>644.66499999999996</v>
      </c>
      <c r="M572" s="30">
        <f>IFERROR(Tabla1[[#This Row],[Stock en unidades]]/Tabla1[[#This Row],[Venta prom 12 meses en UN]],0)</f>
        <v>11.006134969325153</v>
      </c>
      <c r="N572" s="12">
        <f>IFERROR(12/Tabla1[[#This Row],[Meses de stock]],0)</f>
        <v>1.0903010033444815</v>
      </c>
      <c r="O572" s="5" t="str">
        <f>VLOOKUP(Tabla1[[#This Row],[Código del producto]],'ABC Ventas'!$A:$E,5,0)</f>
        <v>C</v>
      </c>
      <c r="P572" s="5" t="str">
        <f>VLOOKUP(Tabla1[[#This Row],[Código del producto]],'ABC Stock'!$A:$E,5,0)</f>
        <v>B</v>
      </c>
      <c r="Q5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73" spans="1:17" s="1" customFormat="1" x14ac:dyDescent="0.2">
      <c r="A573" s="1">
        <v>1110</v>
      </c>
      <c r="B573" s="1" t="s">
        <v>267</v>
      </c>
      <c r="C573" s="1" t="s">
        <v>8</v>
      </c>
      <c r="D573" s="1" t="s">
        <v>3</v>
      </c>
      <c r="E573" s="11">
        <v>38</v>
      </c>
      <c r="F573" s="3">
        <v>2.0299999999999998</v>
      </c>
      <c r="G573" s="11">
        <f>Tabla1[[#This Row],[Stock en unidades]]*Tabla1[[#This Row],[Costo unitario]]</f>
        <v>77.139999999999986</v>
      </c>
      <c r="H573" s="1">
        <v>2024</v>
      </c>
      <c r="I573" s="1" t="s">
        <v>257</v>
      </c>
      <c r="J573" s="1">
        <v>98</v>
      </c>
      <c r="K573" s="3">
        <v>240.71739999999997</v>
      </c>
      <c r="L573" s="12">
        <f>Tabla1[[#This Row],[Venta prom 12 meses en UN]]*Tabla1[[#This Row],[Costo unitario]]</f>
        <v>198.93999999999997</v>
      </c>
      <c r="M573" s="30">
        <f>IFERROR(Tabla1[[#This Row],[Stock en unidades]]/Tabla1[[#This Row],[Venta prom 12 meses en UN]],0)</f>
        <v>0.38775510204081631</v>
      </c>
      <c r="N573" s="12">
        <f>IFERROR(12/Tabla1[[#This Row],[Meses de stock]],0)</f>
        <v>30.947368421052634</v>
      </c>
      <c r="O573" s="5" t="str">
        <f>VLOOKUP(Tabla1[[#This Row],[Código del producto]],'ABC Ventas'!$A:$E,5,0)</f>
        <v>C</v>
      </c>
      <c r="P573" s="5" t="str">
        <f>VLOOKUP(Tabla1[[#This Row],[Código del producto]],'ABC Stock'!$A:$E,5,0)</f>
        <v>B</v>
      </c>
      <c r="Q5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4" spans="1:17" s="1" customFormat="1" x14ac:dyDescent="0.2">
      <c r="A574" s="1">
        <v>1122</v>
      </c>
      <c r="B574" s="1" t="s">
        <v>213</v>
      </c>
      <c r="C574" s="1" t="s">
        <v>8</v>
      </c>
      <c r="D574" s="1" t="s">
        <v>3</v>
      </c>
      <c r="E574" s="11">
        <v>1276</v>
      </c>
      <c r="F574" s="3">
        <v>76</v>
      </c>
      <c r="G574" s="11">
        <f>Tabla1[[#This Row],[Stock en unidades]]*Tabla1[[#This Row],[Costo unitario]]</f>
        <v>96976</v>
      </c>
      <c r="H574" s="1">
        <v>2024</v>
      </c>
      <c r="I574" s="1" t="s">
        <v>257</v>
      </c>
      <c r="J574" s="1">
        <v>459</v>
      </c>
      <c r="K574" s="3">
        <v>50930.64</v>
      </c>
      <c r="L574" s="12">
        <f>Tabla1[[#This Row],[Venta prom 12 meses en UN]]*Tabla1[[#This Row],[Costo unitario]]</f>
        <v>34884</v>
      </c>
      <c r="M574" s="30">
        <f>IFERROR(Tabla1[[#This Row],[Stock en unidades]]/Tabla1[[#This Row],[Venta prom 12 meses en UN]],0)</f>
        <v>2.7799564270152506</v>
      </c>
      <c r="N574" s="12">
        <f>IFERROR(12/Tabla1[[#This Row],[Meses de stock]],0)</f>
        <v>4.3166144200626961</v>
      </c>
      <c r="O574" s="5" t="str">
        <f>VLOOKUP(Tabla1[[#This Row],[Código del producto]],'ABC Ventas'!$A:$E,5,0)</f>
        <v>A</v>
      </c>
      <c r="P574" s="5" t="str">
        <f>VLOOKUP(Tabla1[[#This Row],[Código del producto]],'ABC Stock'!$A:$E,5,0)</f>
        <v>A</v>
      </c>
      <c r="Q5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5" spans="1:17" s="1" customFormat="1" x14ac:dyDescent="0.2">
      <c r="A575" s="1">
        <v>1122</v>
      </c>
      <c r="B575" s="1" t="s">
        <v>213</v>
      </c>
      <c r="C575" s="1" t="s">
        <v>8</v>
      </c>
      <c r="D575" s="1" t="s">
        <v>3</v>
      </c>
      <c r="E575" s="11">
        <v>83</v>
      </c>
      <c r="F575" s="3">
        <v>31</v>
      </c>
      <c r="G575" s="11">
        <f>Tabla1[[#This Row],[Stock en unidades]]*Tabla1[[#This Row],[Costo unitario]]</f>
        <v>2573</v>
      </c>
      <c r="H575" s="1">
        <v>2024</v>
      </c>
      <c r="I575" s="1" t="s">
        <v>257</v>
      </c>
      <c r="J575" s="1">
        <v>917</v>
      </c>
      <c r="K575" s="3">
        <v>49462.98</v>
      </c>
      <c r="L575" s="12">
        <f>Tabla1[[#This Row],[Venta prom 12 meses en UN]]*Tabla1[[#This Row],[Costo unitario]]</f>
        <v>28427</v>
      </c>
      <c r="M575" s="30">
        <f>IFERROR(Tabla1[[#This Row],[Stock en unidades]]/Tabla1[[#This Row],[Venta prom 12 meses en UN]],0)</f>
        <v>9.0512540894220284E-2</v>
      </c>
      <c r="N575" s="12">
        <f>IFERROR(12/Tabla1[[#This Row],[Meses de stock]],0)</f>
        <v>132.57831325301206</v>
      </c>
      <c r="O575" s="5" t="str">
        <f>VLOOKUP(Tabla1[[#This Row],[Código del producto]],'ABC Ventas'!$A:$E,5,0)</f>
        <v>A</v>
      </c>
      <c r="P575" s="5" t="str">
        <f>VLOOKUP(Tabla1[[#This Row],[Código del producto]],'ABC Stock'!$A:$E,5,0)</f>
        <v>A</v>
      </c>
      <c r="Q5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6" spans="1:17" s="1" customFormat="1" x14ac:dyDescent="0.2">
      <c r="A576" s="1">
        <v>1130</v>
      </c>
      <c r="B576" s="1" t="s">
        <v>91</v>
      </c>
      <c r="C576" s="1" t="s">
        <v>8</v>
      </c>
      <c r="D576" s="1" t="s">
        <v>3</v>
      </c>
      <c r="E576" s="11">
        <v>12</v>
      </c>
      <c r="F576" s="3">
        <v>64</v>
      </c>
      <c r="G576" s="11">
        <f>Tabla1[[#This Row],[Stock en unidades]]*Tabla1[[#This Row],[Costo unitario]]</f>
        <v>768</v>
      </c>
      <c r="H576" s="1">
        <v>2024</v>
      </c>
      <c r="I576" s="1" t="s">
        <v>257</v>
      </c>
      <c r="J576" s="1">
        <v>618</v>
      </c>
      <c r="K576" s="3">
        <v>55768.32</v>
      </c>
      <c r="L576" s="12">
        <f>Tabla1[[#This Row],[Venta prom 12 meses en UN]]*Tabla1[[#This Row],[Costo unitario]]</f>
        <v>39552</v>
      </c>
      <c r="M576" s="30">
        <f>IFERROR(Tabla1[[#This Row],[Stock en unidades]]/Tabla1[[#This Row],[Venta prom 12 meses en UN]],0)</f>
        <v>1.9417475728155338E-2</v>
      </c>
      <c r="N576" s="12">
        <f>IFERROR(12/Tabla1[[#This Row],[Meses de stock]],0)</f>
        <v>618</v>
      </c>
      <c r="O576" s="5" t="str">
        <f>VLOOKUP(Tabla1[[#This Row],[Código del producto]],'ABC Ventas'!$A:$E,5,0)</f>
        <v>A</v>
      </c>
      <c r="P576" s="5" t="str">
        <f>VLOOKUP(Tabla1[[#This Row],[Código del producto]],'ABC Stock'!$A:$E,5,0)</f>
        <v>A</v>
      </c>
      <c r="Q5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7" spans="1:17" s="1" customFormat="1" x14ac:dyDescent="0.2">
      <c r="A577" s="1">
        <v>1131</v>
      </c>
      <c r="B577" s="1" t="s">
        <v>382</v>
      </c>
      <c r="C577" s="1" t="s">
        <v>8</v>
      </c>
      <c r="D577" s="1" t="s">
        <v>3</v>
      </c>
      <c r="E577" s="11">
        <v>183</v>
      </c>
      <c r="F577" s="3">
        <v>2.6</v>
      </c>
      <c r="G577" s="11">
        <f>Tabla1[[#This Row],[Stock en unidades]]*Tabla1[[#This Row],[Costo unitario]]</f>
        <v>475.8</v>
      </c>
      <c r="H577" s="1">
        <v>2024</v>
      </c>
      <c r="I577" s="1" t="s">
        <v>257</v>
      </c>
      <c r="J577" s="1">
        <v>119</v>
      </c>
      <c r="K577" s="3">
        <v>479.57000000000005</v>
      </c>
      <c r="L577" s="12">
        <f>Tabla1[[#This Row],[Venta prom 12 meses en UN]]*Tabla1[[#This Row],[Costo unitario]]</f>
        <v>309.40000000000003</v>
      </c>
      <c r="M577" s="30">
        <f>IFERROR(Tabla1[[#This Row],[Stock en unidades]]/Tabla1[[#This Row],[Venta prom 12 meses en UN]],0)</f>
        <v>1.5378151260504203</v>
      </c>
      <c r="N577" s="12">
        <f>IFERROR(12/Tabla1[[#This Row],[Meses de stock]],0)</f>
        <v>7.8032786885245899</v>
      </c>
      <c r="O577" s="5" t="str">
        <f>VLOOKUP(Tabla1[[#This Row],[Código del producto]],'ABC Ventas'!$A:$E,5,0)</f>
        <v>C</v>
      </c>
      <c r="P577" s="5" t="str">
        <f>VLOOKUP(Tabla1[[#This Row],[Código del producto]],'ABC Stock'!$A:$E,5,0)</f>
        <v>C</v>
      </c>
      <c r="Q5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8" spans="1:17" s="1" customFormat="1" x14ac:dyDescent="0.2">
      <c r="A578" s="1">
        <v>1133</v>
      </c>
      <c r="B578" s="1" t="s">
        <v>235</v>
      </c>
      <c r="C578" s="1" t="s">
        <v>8</v>
      </c>
      <c r="D578" s="1" t="s">
        <v>3</v>
      </c>
      <c r="E578" s="11">
        <v>396</v>
      </c>
      <c r="F578" s="3">
        <v>39</v>
      </c>
      <c r="G578" s="11">
        <f>Tabla1[[#This Row],[Stock en unidades]]*Tabla1[[#This Row],[Costo unitario]]</f>
        <v>15444</v>
      </c>
      <c r="H578" s="1">
        <v>2024</v>
      </c>
      <c r="I578" s="1" t="s">
        <v>257</v>
      </c>
      <c r="J578" s="1">
        <v>398</v>
      </c>
      <c r="K578" s="3">
        <v>19092.060000000001</v>
      </c>
      <c r="L578" s="12">
        <f>Tabla1[[#This Row],[Venta prom 12 meses en UN]]*Tabla1[[#This Row],[Costo unitario]]</f>
        <v>15522</v>
      </c>
      <c r="M578" s="30">
        <f>IFERROR(Tabla1[[#This Row],[Stock en unidades]]/Tabla1[[#This Row],[Venta prom 12 meses en UN]],0)</f>
        <v>0.99497487437185927</v>
      </c>
      <c r="N578" s="12">
        <f>IFERROR(12/Tabla1[[#This Row],[Meses de stock]],0)</f>
        <v>12.060606060606061</v>
      </c>
      <c r="O578" s="5" t="str">
        <f>VLOOKUP(Tabla1[[#This Row],[Código del producto]],'ABC Ventas'!$A:$E,5,0)</f>
        <v>B</v>
      </c>
      <c r="P578" s="5" t="str">
        <f>VLOOKUP(Tabla1[[#This Row],[Código del producto]],'ABC Stock'!$A:$E,5,0)</f>
        <v>A</v>
      </c>
      <c r="Q5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79" spans="1:17" s="1" customFormat="1" x14ac:dyDescent="0.2">
      <c r="A579" s="1">
        <v>1139</v>
      </c>
      <c r="B579" s="1" t="s">
        <v>386</v>
      </c>
      <c r="C579" s="1" t="s">
        <v>8</v>
      </c>
      <c r="D579" s="1" t="s">
        <v>3</v>
      </c>
      <c r="E579" s="11">
        <v>434</v>
      </c>
      <c r="F579" s="3">
        <v>7.84</v>
      </c>
      <c r="G579" s="11">
        <f>Tabla1[[#This Row],[Stock en unidades]]*Tabla1[[#This Row],[Costo unitario]]</f>
        <v>3402.56</v>
      </c>
      <c r="H579" s="1">
        <v>2024</v>
      </c>
      <c r="I579" s="1" t="s">
        <v>257</v>
      </c>
      <c r="J579" s="1">
        <v>43.4</v>
      </c>
      <c r="K579" s="3">
        <v>493.37119999999993</v>
      </c>
      <c r="L579" s="12">
        <f>Tabla1[[#This Row],[Venta prom 12 meses en UN]]*Tabla1[[#This Row],[Costo unitario]]</f>
        <v>340.25599999999997</v>
      </c>
      <c r="M579" s="30">
        <f>IFERROR(Tabla1[[#This Row],[Stock en unidades]]/Tabla1[[#This Row],[Venta prom 12 meses en UN]],0)</f>
        <v>10</v>
      </c>
      <c r="N579" s="12">
        <f>IFERROR(12/Tabla1[[#This Row],[Meses de stock]],0)</f>
        <v>1.2</v>
      </c>
      <c r="O579" s="5" t="str">
        <f>VLOOKUP(Tabla1[[#This Row],[Código del producto]],'ABC Ventas'!$A:$E,5,0)</f>
        <v>C</v>
      </c>
      <c r="P579" s="5" t="str">
        <f>VLOOKUP(Tabla1[[#This Row],[Código del producto]],'ABC Stock'!$A:$E,5,0)</f>
        <v>C</v>
      </c>
      <c r="Q5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80" spans="1:17" s="1" customFormat="1" x14ac:dyDescent="0.2">
      <c r="A580" s="1">
        <v>1145</v>
      </c>
      <c r="B580" s="1" t="s">
        <v>246</v>
      </c>
      <c r="C580" s="1" t="s">
        <v>8</v>
      </c>
      <c r="D580" s="1" t="s">
        <v>3</v>
      </c>
      <c r="E580" s="11">
        <v>56</v>
      </c>
      <c r="F580" s="3">
        <v>1.17</v>
      </c>
      <c r="G580" s="11">
        <f>Tabla1[[#This Row],[Stock en unidades]]*Tabla1[[#This Row],[Costo unitario]]</f>
        <v>65.52</v>
      </c>
      <c r="H580" s="1">
        <v>2024</v>
      </c>
      <c r="I580" s="1" t="s">
        <v>257</v>
      </c>
      <c r="J580" s="1">
        <v>141</v>
      </c>
      <c r="K580" s="3">
        <v>230.958</v>
      </c>
      <c r="L580" s="12">
        <f>Tabla1[[#This Row],[Venta prom 12 meses en UN]]*Tabla1[[#This Row],[Costo unitario]]</f>
        <v>164.97</v>
      </c>
      <c r="M580" s="30">
        <f>IFERROR(Tabla1[[#This Row],[Stock en unidades]]/Tabla1[[#This Row],[Venta prom 12 meses en UN]],0)</f>
        <v>0.3971631205673759</v>
      </c>
      <c r="N580" s="12">
        <f>IFERROR(12/Tabla1[[#This Row],[Meses de stock]],0)</f>
        <v>30.214285714285712</v>
      </c>
      <c r="O580" s="5" t="str">
        <f>VLOOKUP(Tabla1[[#This Row],[Código del producto]],'ABC Ventas'!$A:$E,5,0)</f>
        <v>C</v>
      </c>
      <c r="P580" s="5" t="str">
        <f>VLOOKUP(Tabla1[[#This Row],[Código del producto]],'ABC Stock'!$A:$E,5,0)</f>
        <v>C</v>
      </c>
      <c r="Q5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1" spans="1:17" s="1" customFormat="1" x14ac:dyDescent="0.2">
      <c r="A581" s="1">
        <v>1151</v>
      </c>
      <c r="B581" s="1" t="s">
        <v>234</v>
      </c>
      <c r="C581" s="1" t="s">
        <v>8</v>
      </c>
      <c r="D581" s="1" t="s">
        <v>3</v>
      </c>
      <c r="E581" s="11">
        <v>14</v>
      </c>
      <c r="F581" s="3">
        <v>2.52</v>
      </c>
      <c r="G581" s="11">
        <f>Tabla1[[#This Row],[Stock en unidades]]*Tabla1[[#This Row],[Costo unitario]]</f>
        <v>35.28</v>
      </c>
      <c r="H581" s="1">
        <v>2024</v>
      </c>
      <c r="I581" s="1" t="s">
        <v>257</v>
      </c>
      <c r="J581" s="1">
        <v>83</v>
      </c>
      <c r="K581" s="3">
        <v>376.48800000000006</v>
      </c>
      <c r="L581" s="12">
        <f>Tabla1[[#This Row],[Venta prom 12 meses en UN]]*Tabla1[[#This Row],[Costo unitario]]</f>
        <v>209.16</v>
      </c>
      <c r="M581" s="30">
        <f>IFERROR(Tabla1[[#This Row],[Stock en unidades]]/Tabla1[[#This Row],[Venta prom 12 meses en UN]],0)</f>
        <v>0.16867469879518071</v>
      </c>
      <c r="N581" s="12">
        <f>IFERROR(12/Tabla1[[#This Row],[Meses de stock]],0)</f>
        <v>71.142857142857153</v>
      </c>
      <c r="O581" s="5" t="str">
        <f>VLOOKUP(Tabla1[[#This Row],[Código del producto]],'ABC Ventas'!$A:$E,5,0)</f>
        <v>C</v>
      </c>
      <c r="P581" s="5" t="str">
        <f>VLOOKUP(Tabla1[[#This Row],[Código del producto]],'ABC Stock'!$A:$E,5,0)</f>
        <v>B</v>
      </c>
      <c r="Q5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2" spans="1:17" s="1" customFormat="1" x14ac:dyDescent="0.2">
      <c r="A582" s="1">
        <v>1153</v>
      </c>
      <c r="B582" s="1" t="s">
        <v>22</v>
      </c>
      <c r="C582" s="1" t="s">
        <v>8</v>
      </c>
      <c r="D582" s="1" t="s">
        <v>3</v>
      </c>
      <c r="E582" s="11">
        <v>771</v>
      </c>
      <c r="F582" s="3">
        <v>6.23</v>
      </c>
      <c r="G582" s="11">
        <f>Tabla1[[#This Row],[Stock en unidades]]*Tabla1[[#This Row],[Costo unitario]]</f>
        <v>4803.33</v>
      </c>
      <c r="H582" s="1">
        <v>2024</v>
      </c>
      <c r="I582" s="1" t="s">
        <v>257</v>
      </c>
      <c r="J582" s="1">
        <v>59.3</v>
      </c>
      <c r="K582" s="3">
        <v>531.99216000000001</v>
      </c>
      <c r="L582" s="12">
        <f>Tabla1[[#This Row],[Venta prom 12 meses en UN]]*Tabla1[[#This Row],[Costo unitario]]</f>
        <v>369.43900000000002</v>
      </c>
      <c r="M582" s="30">
        <f>IFERROR(Tabla1[[#This Row],[Stock en unidades]]/Tabla1[[#This Row],[Venta prom 12 meses en UN]],0)</f>
        <v>13.001686340640809</v>
      </c>
      <c r="N582" s="12">
        <f>IFERROR(12/Tabla1[[#This Row],[Meses de stock]],0)</f>
        <v>0.92295719844357982</v>
      </c>
      <c r="O582" s="5" t="str">
        <f>VLOOKUP(Tabla1[[#This Row],[Código del producto]],'ABC Ventas'!$A:$E,5,0)</f>
        <v>C</v>
      </c>
      <c r="P582" s="5" t="str">
        <f>VLOOKUP(Tabla1[[#This Row],[Código del producto]],'ABC Stock'!$A:$E,5,0)</f>
        <v>B</v>
      </c>
      <c r="Q58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583" spans="1:17" s="1" customFormat="1" x14ac:dyDescent="0.2">
      <c r="A583" s="1">
        <v>1154</v>
      </c>
      <c r="B583" s="1" t="s">
        <v>396</v>
      </c>
      <c r="C583" s="1" t="s">
        <v>8</v>
      </c>
      <c r="D583" s="1" t="s">
        <v>3</v>
      </c>
      <c r="E583" s="11">
        <v>1207</v>
      </c>
      <c r="F583" s="3">
        <v>2.08</v>
      </c>
      <c r="G583" s="11">
        <f>Tabla1[[#This Row],[Stock en unidades]]*Tabla1[[#This Row],[Costo unitario]]</f>
        <v>2510.56</v>
      </c>
      <c r="H583" s="1">
        <v>2024</v>
      </c>
      <c r="I583" s="1" t="s">
        <v>257</v>
      </c>
      <c r="J583" s="1">
        <v>147</v>
      </c>
      <c r="K583" s="3">
        <v>425.00639999999999</v>
      </c>
      <c r="L583" s="12">
        <f>Tabla1[[#This Row],[Venta prom 12 meses en UN]]*Tabla1[[#This Row],[Costo unitario]]</f>
        <v>305.76</v>
      </c>
      <c r="M583" s="30">
        <f>IFERROR(Tabla1[[#This Row],[Stock en unidades]]/Tabla1[[#This Row],[Venta prom 12 meses en UN]],0)</f>
        <v>8.2108843537414966</v>
      </c>
      <c r="N583" s="12">
        <f>IFERROR(12/Tabla1[[#This Row],[Meses de stock]],0)</f>
        <v>1.4614747307373654</v>
      </c>
      <c r="O583" s="5" t="str">
        <f>VLOOKUP(Tabla1[[#This Row],[Código del producto]],'ABC Ventas'!$A:$E,5,0)</f>
        <v>C</v>
      </c>
      <c r="P583" s="5" t="str">
        <f>VLOOKUP(Tabla1[[#This Row],[Código del producto]],'ABC Stock'!$A:$E,5,0)</f>
        <v>C</v>
      </c>
      <c r="Q58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84" spans="1:17" s="1" customFormat="1" x14ac:dyDescent="0.2">
      <c r="A584" s="1">
        <v>1166</v>
      </c>
      <c r="B584" s="1" t="s">
        <v>138</v>
      </c>
      <c r="C584" s="1" t="s">
        <v>8</v>
      </c>
      <c r="D584" s="1" t="s">
        <v>3</v>
      </c>
      <c r="E584" s="11">
        <v>626</v>
      </c>
      <c r="F584" s="3">
        <v>4.68</v>
      </c>
      <c r="G584" s="11">
        <f>Tabla1[[#This Row],[Stock en unidades]]*Tabla1[[#This Row],[Costo unitario]]</f>
        <v>2929.68</v>
      </c>
      <c r="H584" s="1">
        <v>2024</v>
      </c>
      <c r="I584" s="1" t="s">
        <v>257</v>
      </c>
      <c r="J584" s="1">
        <v>56.9</v>
      </c>
      <c r="K584" s="3">
        <v>484.65143999999992</v>
      </c>
      <c r="L584" s="12">
        <f>Tabla1[[#This Row],[Venta prom 12 meses en UN]]*Tabla1[[#This Row],[Costo unitario]]</f>
        <v>266.29199999999997</v>
      </c>
      <c r="M584" s="30">
        <f>IFERROR(Tabla1[[#This Row],[Stock en unidades]]/Tabla1[[#This Row],[Venta prom 12 meses en UN]],0)</f>
        <v>11.001757469244289</v>
      </c>
      <c r="N584" s="12">
        <f>IFERROR(12/Tabla1[[#This Row],[Meses de stock]],0)</f>
        <v>1.0907348242811501</v>
      </c>
      <c r="O584" s="5" t="str">
        <f>VLOOKUP(Tabla1[[#This Row],[Código del producto]],'ABC Ventas'!$A:$E,5,0)</f>
        <v>C</v>
      </c>
      <c r="P584" s="5" t="str">
        <f>VLOOKUP(Tabla1[[#This Row],[Código del producto]],'ABC Stock'!$A:$E,5,0)</f>
        <v>C</v>
      </c>
      <c r="Q5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85" spans="1:17" s="1" customFormat="1" x14ac:dyDescent="0.2">
      <c r="A585" s="1">
        <v>1166</v>
      </c>
      <c r="B585" s="1" t="s">
        <v>138</v>
      </c>
      <c r="C585" s="1" t="s">
        <v>8</v>
      </c>
      <c r="D585" s="1" t="s">
        <v>3</v>
      </c>
      <c r="E585" s="11">
        <v>122</v>
      </c>
      <c r="F585" s="3">
        <v>2.62</v>
      </c>
      <c r="G585" s="11">
        <f>Tabla1[[#This Row],[Stock en unidades]]*Tabla1[[#This Row],[Costo unitario]]</f>
        <v>319.64</v>
      </c>
      <c r="H585" s="1">
        <v>2024</v>
      </c>
      <c r="I585" s="1" t="s">
        <v>257</v>
      </c>
      <c r="J585" s="1">
        <v>77</v>
      </c>
      <c r="K585" s="3">
        <v>338.92320000000001</v>
      </c>
      <c r="L585" s="12">
        <f>Tabla1[[#This Row],[Venta prom 12 meses en UN]]*Tabla1[[#This Row],[Costo unitario]]</f>
        <v>201.74</v>
      </c>
      <c r="M585" s="30">
        <f>IFERROR(Tabla1[[#This Row],[Stock en unidades]]/Tabla1[[#This Row],[Venta prom 12 meses en UN]],0)</f>
        <v>1.5844155844155845</v>
      </c>
      <c r="N585" s="12">
        <f>IFERROR(12/Tabla1[[#This Row],[Meses de stock]],0)</f>
        <v>7.5737704918032787</v>
      </c>
      <c r="O585" s="5" t="str">
        <f>VLOOKUP(Tabla1[[#This Row],[Código del producto]],'ABC Ventas'!$A:$E,5,0)</f>
        <v>C</v>
      </c>
      <c r="P585" s="5" t="str">
        <f>VLOOKUP(Tabla1[[#This Row],[Código del producto]],'ABC Stock'!$A:$E,5,0)</f>
        <v>C</v>
      </c>
      <c r="Q5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6" spans="1:17" s="1" customFormat="1" x14ac:dyDescent="0.2">
      <c r="A586" s="1">
        <v>1168</v>
      </c>
      <c r="B586" s="1" t="s">
        <v>402</v>
      </c>
      <c r="C586" s="1" t="s">
        <v>8</v>
      </c>
      <c r="D586" s="1" t="s">
        <v>3</v>
      </c>
      <c r="E586" s="11">
        <v>374</v>
      </c>
      <c r="F586" s="3">
        <v>37</v>
      </c>
      <c r="G586" s="11">
        <f>Tabla1[[#This Row],[Stock en unidades]]*Tabla1[[#This Row],[Costo unitario]]</f>
        <v>13838</v>
      </c>
      <c r="H586" s="1">
        <v>2024</v>
      </c>
      <c r="I586" s="1" t="s">
        <v>257</v>
      </c>
      <c r="J586" s="1">
        <v>623</v>
      </c>
      <c r="K586" s="3">
        <v>37573.129999999997</v>
      </c>
      <c r="L586" s="12">
        <f>Tabla1[[#This Row],[Venta prom 12 meses en UN]]*Tabla1[[#This Row],[Costo unitario]]</f>
        <v>23051</v>
      </c>
      <c r="M586" s="30">
        <f>IFERROR(Tabla1[[#This Row],[Stock en unidades]]/Tabla1[[#This Row],[Venta prom 12 meses en UN]],0)</f>
        <v>0.6003210272873194</v>
      </c>
      <c r="N586" s="12">
        <f>IFERROR(12/Tabla1[[#This Row],[Meses de stock]],0)</f>
        <v>19.989304812834224</v>
      </c>
      <c r="O586" s="5" t="str">
        <f>VLOOKUP(Tabla1[[#This Row],[Código del producto]],'ABC Ventas'!$A:$E,5,0)</f>
        <v>A</v>
      </c>
      <c r="P586" s="5" t="str">
        <f>VLOOKUP(Tabla1[[#This Row],[Código del producto]],'ABC Stock'!$A:$E,5,0)</f>
        <v>A</v>
      </c>
      <c r="Q5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7" spans="1:17" s="1" customFormat="1" x14ac:dyDescent="0.2">
      <c r="A587" s="1">
        <v>1169</v>
      </c>
      <c r="B587" s="1" t="s">
        <v>403</v>
      </c>
      <c r="C587" s="1" t="s">
        <v>8</v>
      </c>
      <c r="D587" s="1" t="s">
        <v>3</v>
      </c>
      <c r="E587" s="11">
        <v>674</v>
      </c>
      <c r="F587" s="3">
        <v>4.91</v>
      </c>
      <c r="G587" s="11">
        <f>Tabla1[[#This Row],[Stock en unidades]]*Tabla1[[#This Row],[Costo unitario]]</f>
        <v>3309.34</v>
      </c>
      <c r="H587" s="1">
        <v>2024</v>
      </c>
      <c r="I587" s="1" t="s">
        <v>257</v>
      </c>
      <c r="J587" s="1">
        <v>67.400000000000006</v>
      </c>
      <c r="K587" s="3">
        <v>476.54496000000006</v>
      </c>
      <c r="L587" s="12">
        <f>Tabla1[[#This Row],[Venta prom 12 meses en UN]]*Tabla1[[#This Row],[Costo unitario]]</f>
        <v>330.93400000000003</v>
      </c>
      <c r="M587" s="30">
        <f>IFERROR(Tabla1[[#This Row],[Stock en unidades]]/Tabla1[[#This Row],[Venta prom 12 meses en UN]],0)</f>
        <v>10</v>
      </c>
      <c r="N587" s="12">
        <f>IFERROR(12/Tabla1[[#This Row],[Meses de stock]],0)</f>
        <v>1.2</v>
      </c>
      <c r="O587" s="5" t="str">
        <f>VLOOKUP(Tabla1[[#This Row],[Código del producto]],'ABC Ventas'!$A:$E,5,0)</f>
        <v>C</v>
      </c>
      <c r="P587" s="5" t="str">
        <f>VLOOKUP(Tabla1[[#This Row],[Código del producto]],'ABC Stock'!$A:$E,5,0)</f>
        <v>C</v>
      </c>
      <c r="Q5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88" spans="1:17" s="1" customFormat="1" x14ac:dyDescent="0.2">
      <c r="A588" s="1">
        <v>1170</v>
      </c>
      <c r="B588" s="1" t="s">
        <v>62</v>
      </c>
      <c r="C588" s="1" t="s">
        <v>8</v>
      </c>
      <c r="D588" s="1" t="s">
        <v>3</v>
      </c>
      <c r="E588" s="11">
        <v>0</v>
      </c>
      <c r="F588" s="3">
        <v>2.06</v>
      </c>
      <c r="G588" s="11">
        <f>Tabla1[[#This Row],[Stock en unidades]]*Tabla1[[#This Row],[Costo unitario]]</f>
        <v>0</v>
      </c>
      <c r="H588" s="1">
        <v>2024</v>
      </c>
      <c r="I588" s="1" t="s">
        <v>257</v>
      </c>
      <c r="J588" s="1">
        <v>131</v>
      </c>
      <c r="K588" s="3">
        <v>418.28300000000002</v>
      </c>
      <c r="L588" s="12">
        <f>Tabla1[[#This Row],[Venta prom 12 meses en UN]]*Tabla1[[#This Row],[Costo unitario]]</f>
        <v>269.86</v>
      </c>
      <c r="M588" s="30">
        <f>IFERROR(Tabla1[[#This Row],[Stock en unidades]]/Tabla1[[#This Row],[Venta prom 12 meses en UN]],0)</f>
        <v>0</v>
      </c>
      <c r="N588" s="12">
        <f>IFERROR(12/Tabla1[[#This Row],[Meses de stock]],0)</f>
        <v>0</v>
      </c>
      <c r="O588" s="5" t="str">
        <f>VLOOKUP(Tabla1[[#This Row],[Código del producto]],'ABC Ventas'!$A:$E,5,0)</f>
        <v>C</v>
      </c>
      <c r="P588" s="5" t="str">
        <f>VLOOKUP(Tabla1[[#This Row],[Código del producto]],'ABC Stock'!$A:$E,5,0)</f>
        <v>B</v>
      </c>
      <c r="Q5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89" spans="1:17" s="1" customFormat="1" x14ac:dyDescent="0.2">
      <c r="A589" s="1">
        <v>1177</v>
      </c>
      <c r="B589" s="1" t="s">
        <v>407</v>
      </c>
      <c r="C589" s="1" t="s">
        <v>8</v>
      </c>
      <c r="D589" s="1" t="s">
        <v>3</v>
      </c>
      <c r="E589" s="11">
        <v>64</v>
      </c>
      <c r="F589" s="3">
        <v>5.94</v>
      </c>
      <c r="G589" s="11">
        <f>Tabla1[[#This Row],[Stock en unidades]]*Tabla1[[#This Row],[Costo unitario]]</f>
        <v>380.16</v>
      </c>
      <c r="H589" s="1">
        <v>2024</v>
      </c>
      <c r="I589" s="1" t="s">
        <v>257</v>
      </c>
      <c r="J589" s="1">
        <v>119</v>
      </c>
      <c r="K589" s="3">
        <v>1251.1422</v>
      </c>
      <c r="L589" s="12">
        <f>Tabla1[[#This Row],[Venta prom 12 meses en UN]]*Tabla1[[#This Row],[Costo unitario]]</f>
        <v>706.86</v>
      </c>
      <c r="M589" s="30">
        <f>IFERROR(Tabla1[[#This Row],[Stock en unidades]]/Tabla1[[#This Row],[Venta prom 12 meses en UN]],0)</f>
        <v>0.53781512605042014</v>
      </c>
      <c r="N589" s="12">
        <f>IFERROR(12/Tabla1[[#This Row],[Meses de stock]],0)</f>
        <v>22.3125</v>
      </c>
      <c r="O589" s="5" t="str">
        <f>VLOOKUP(Tabla1[[#This Row],[Código del producto]],'ABC Ventas'!$A:$E,5,0)</f>
        <v>C</v>
      </c>
      <c r="P589" s="5" t="str">
        <f>VLOOKUP(Tabla1[[#This Row],[Código del producto]],'ABC Stock'!$A:$E,5,0)</f>
        <v>B</v>
      </c>
      <c r="Q5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0" spans="1:17" s="1" customFormat="1" x14ac:dyDescent="0.2">
      <c r="A590" s="1">
        <v>1189</v>
      </c>
      <c r="B590" s="1" t="s">
        <v>412</v>
      </c>
      <c r="C590" s="1" t="s">
        <v>8</v>
      </c>
      <c r="D590" s="1" t="s">
        <v>3</v>
      </c>
      <c r="E590" s="11">
        <v>310</v>
      </c>
      <c r="F590" s="3">
        <v>7.73</v>
      </c>
      <c r="G590" s="11">
        <f>Tabla1[[#This Row],[Stock en unidades]]*Tabla1[[#This Row],[Costo unitario]]</f>
        <v>2396.3000000000002</v>
      </c>
      <c r="H590" s="1">
        <v>2024</v>
      </c>
      <c r="I590" s="1" t="s">
        <v>257</v>
      </c>
      <c r="J590" s="1">
        <v>73</v>
      </c>
      <c r="K590" s="3">
        <v>711.00540000000012</v>
      </c>
      <c r="L590" s="12">
        <f>Tabla1[[#This Row],[Venta prom 12 meses en UN]]*Tabla1[[#This Row],[Costo unitario]]</f>
        <v>564.29000000000008</v>
      </c>
      <c r="M590" s="30">
        <f>IFERROR(Tabla1[[#This Row],[Stock en unidades]]/Tabla1[[#This Row],[Venta prom 12 meses en UN]],0)</f>
        <v>4.2465753424657535</v>
      </c>
      <c r="N590" s="12">
        <f>IFERROR(12/Tabla1[[#This Row],[Meses de stock]],0)</f>
        <v>2.8258064516129031</v>
      </c>
      <c r="O590" s="5" t="str">
        <f>VLOOKUP(Tabla1[[#This Row],[Código del producto]],'ABC Ventas'!$A:$E,5,0)</f>
        <v>C</v>
      </c>
      <c r="P590" s="5" t="str">
        <f>VLOOKUP(Tabla1[[#This Row],[Código del producto]],'ABC Stock'!$A:$E,5,0)</f>
        <v>B</v>
      </c>
      <c r="Q59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91" spans="1:17" s="1" customFormat="1" x14ac:dyDescent="0.2">
      <c r="A591" s="1">
        <v>1194</v>
      </c>
      <c r="B591" s="1" t="s">
        <v>282</v>
      </c>
      <c r="C591" s="1" t="s">
        <v>8</v>
      </c>
      <c r="D591" s="1" t="s">
        <v>3</v>
      </c>
      <c r="E591" s="11">
        <v>1502</v>
      </c>
      <c r="F591" s="3">
        <v>39</v>
      </c>
      <c r="G591" s="11">
        <f>Tabla1[[#This Row],[Stock en unidades]]*Tabla1[[#This Row],[Costo unitario]]</f>
        <v>58578</v>
      </c>
      <c r="H591" s="1">
        <v>2024</v>
      </c>
      <c r="I591" s="1" t="s">
        <v>257</v>
      </c>
      <c r="J591" s="1">
        <v>664</v>
      </c>
      <c r="K591" s="3">
        <v>39361.919999999998</v>
      </c>
      <c r="L591" s="12">
        <f>Tabla1[[#This Row],[Venta prom 12 meses en UN]]*Tabla1[[#This Row],[Costo unitario]]</f>
        <v>25896</v>
      </c>
      <c r="M591" s="30">
        <f>IFERROR(Tabla1[[#This Row],[Stock en unidades]]/Tabla1[[#This Row],[Venta prom 12 meses en UN]],0)</f>
        <v>2.2620481927710845</v>
      </c>
      <c r="N591" s="12">
        <f>IFERROR(12/Tabla1[[#This Row],[Meses de stock]],0)</f>
        <v>5.3049267643142475</v>
      </c>
      <c r="O591" s="5" t="str">
        <f>VLOOKUP(Tabla1[[#This Row],[Código del producto]],'ABC Ventas'!$A:$E,5,0)</f>
        <v>A</v>
      </c>
      <c r="P591" s="5" t="str">
        <f>VLOOKUP(Tabla1[[#This Row],[Código del producto]],'ABC Stock'!$A:$E,5,0)</f>
        <v>A</v>
      </c>
      <c r="Q5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2" spans="1:17" s="1" customFormat="1" x14ac:dyDescent="0.2">
      <c r="A592" s="1">
        <v>1194</v>
      </c>
      <c r="B592" s="1" t="s">
        <v>282</v>
      </c>
      <c r="C592" s="1" t="s">
        <v>8</v>
      </c>
      <c r="D592" s="1" t="s">
        <v>3</v>
      </c>
      <c r="E592" s="11">
        <v>458</v>
      </c>
      <c r="F592" s="3">
        <v>43</v>
      </c>
      <c r="G592" s="11">
        <f>Tabla1[[#This Row],[Stock en unidades]]*Tabla1[[#This Row],[Costo unitario]]</f>
        <v>19694</v>
      </c>
      <c r="H592" s="1">
        <v>2024</v>
      </c>
      <c r="I592" s="1" t="s">
        <v>257</v>
      </c>
      <c r="J592" s="1">
        <v>413</v>
      </c>
      <c r="K592" s="3">
        <v>29302.35</v>
      </c>
      <c r="L592" s="12">
        <f>Tabla1[[#This Row],[Venta prom 12 meses en UN]]*Tabla1[[#This Row],[Costo unitario]]</f>
        <v>17759</v>
      </c>
      <c r="M592" s="30">
        <f>IFERROR(Tabla1[[#This Row],[Stock en unidades]]/Tabla1[[#This Row],[Venta prom 12 meses en UN]],0)</f>
        <v>1.1089588377723971</v>
      </c>
      <c r="N592" s="12">
        <f>IFERROR(12/Tabla1[[#This Row],[Meses de stock]],0)</f>
        <v>10.820960698689957</v>
      </c>
      <c r="O592" s="5" t="str">
        <f>VLOOKUP(Tabla1[[#This Row],[Código del producto]],'ABC Ventas'!$A:$E,5,0)</f>
        <v>A</v>
      </c>
      <c r="P592" s="5" t="str">
        <f>VLOOKUP(Tabla1[[#This Row],[Código del producto]],'ABC Stock'!$A:$E,5,0)</f>
        <v>A</v>
      </c>
      <c r="Q5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3" spans="1:17" s="1" customFormat="1" x14ac:dyDescent="0.2">
      <c r="A593" s="1">
        <v>1206</v>
      </c>
      <c r="B593" s="1" t="s">
        <v>266</v>
      </c>
      <c r="C593" s="1" t="s">
        <v>8</v>
      </c>
      <c r="D593" s="1" t="s">
        <v>3</v>
      </c>
      <c r="E593" s="11">
        <v>1577</v>
      </c>
      <c r="F593" s="3">
        <v>33</v>
      </c>
      <c r="G593" s="11">
        <f>Tabla1[[#This Row],[Stock en unidades]]*Tabla1[[#This Row],[Costo unitario]]</f>
        <v>52041</v>
      </c>
      <c r="H593" s="1">
        <v>2024</v>
      </c>
      <c r="I593" s="1" t="s">
        <v>257</v>
      </c>
      <c r="J593" s="1">
        <v>628</v>
      </c>
      <c r="K593" s="3">
        <v>28184.639999999999</v>
      </c>
      <c r="L593" s="12">
        <f>Tabla1[[#This Row],[Venta prom 12 meses en UN]]*Tabla1[[#This Row],[Costo unitario]]</f>
        <v>20724</v>
      </c>
      <c r="M593" s="30">
        <f>IFERROR(Tabla1[[#This Row],[Stock en unidades]]/Tabla1[[#This Row],[Venta prom 12 meses en UN]],0)</f>
        <v>2.5111464968152868</v>
      </c>
      <c r="N593" s="12">
        <f>IFERROR(12/Tabla1[[#This Row],[Meses de stock]],0)</f>
        <v>4.7786937222574508</v>
      </c>
      <c r="O593" s="5" t="str">
        <f>VLOOKUP(Tabla1[[#This Row],[Código del producto]],'ABC Ventas'!$A:$E,5,0)</f>
        <v>A</v>
      </c>
      <c r="P593" s="5" t="str">
        <f>VLOOKUP(Tabla1[[#This Row],[Código del producto]],'ABC Stock'!$A:$E,5,0)</f>
        <v>A</v>
      </c>
      <c r="Q5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4" spans="1:17" s="1" customFormat="1" x14ac:dyDescent="0.2">
      <c r="A594" s="1">
        <v>1209</v>
      </c>
      <c r="B594" s="1" t="s">
        <v>288</v>
      </c>
      <c r="C594" s="1" t="s">
        <v>8</v>
      </c>
      <c r="D594" s="1" t="s">
        <v>3</v>
      </c>
      <c r="E594" s="11">
        <v>721</v>
      </c>
      <c r="F594" s="3">
        <v>52</v>
      </c>
      <c r="G594" s="11">
        <f>Tabla1[[#This Row],[Stock en unidades]]*Tabla1[[#This Row],[Costo unitario]]</f>
        <v>37492</v>
      </c>
      <c r="H594" s="1">
        <v>2024</v>
      </c>
      <c r="I594" s="1" t="s">
        <v>257</v>
      </c>
      <c r="J594" s="1">
        <v>913</v>
      </c>
      <c r="K594" s="3">
        <v>76911.12</v>
      </c>
      <c r="L594" s="12">
        <f>Tabla1[[#This Row],[Venta prom 12 meses en UN]]*Tabla1[[#This Row],[Costo unitario]]</f>
        <v>47476</v>
      </c>
      <c r="M594" s="30">
        <f>IFERROR(Tabla1[[#This Row],[Stock en unidades]]/Tabla1[[#This Row],[Venta prom 12 meses en UN]],0)</f>
        <v>0.78970427163198242</v>
      </c>
      <c r="N594" s="12">
        <f>IFERROR(12/Tabla1[[#This Row],[Meses de stock]],0)</f>
        <v>15.195561719833565</v>
      </c>
      <c r="O594" s="5" t="str">
        <f>VLOOKUP(Tabla1[[#This Row],[Código del producto]],'ABC Ventas'!$A:$E,5,0)</f>
        <v>B</v>
      </c>
      <c r="P594" s="5" t="str">
        <f>VLOOKUP(Tabla1[[#This Row],[Código del producto]],'ABC Stock'!$A:$E,5,0)</f>
        <v>A</v>
      </c>
      <c r="Q5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5" spans="1:17" s="1" customFormat="1" x14ac:dyDescent="0.2">
      <c r="A595" s="1">
        <v>1210</v>
      </c>
      <c r="B595" s="1" t="s">
        <v>277</v>
      </c>
      <c r="C595" s="1" t="s">
        <v>8</v>
      </c>
      <c r="D595" s="1" t="s">
        <v>3</v>
      </c>
      <c r="E595" s="11">
        <v>70</v>
      </c>
      <c r="F595" s="3">
        <v>2.33</v>
      </c>
      <c r="G595" s="11">
        <f>Tabla1[[#This Row],[Stock en unidades]]*Tabla1[[#This Row],[Costo unitario]]</f>
        <v>163.1</v>
      </c>
      <c r="H595" s="1">
        <v>2024</v>
      </c>
      <c r="I595" s="1" t="s">
        <v>257</v>
      </c>
      <c r="J595" s="1">
        <v>74</v>
      </c>
      <c r="K595" s="3">
        <v>301.73500000000001</v>
      </c>
      <c r="L595" s="12">
        <f>Tabla1[[#This Row],[Venta prom 12 meses en UN]]*Tabla1[[#This Row],[Costo unitario]]</f>
        <v>172.42000000000002</v>
      </c>
      <c r="M595" s="30">
        <f>IFERROR(Tabla1[[#This Row],[Stock en unidades]]/Tabla1[[#This Row],[Venta prom 12 meses en UN]],0)</f>
        <v>0.94594594594594594</v>
      </c>
      <c r="N595" s="12">
        <f>IFERROR(12/Tabla1[[#This Row],[Meses de stock]],0)</f>
        <v>12.685714285714285</v>
      </c>
      <c r="O595" s="5" t="str">
        <f>VLOOKUP(Tabla1[[#This Row],[Código del producto]],'ABC Ventas'!$A:$E,5,0)</f>
        <v>C</v>
      </c>
      <c r="P595" s="5" t="str">
        <f>VLOOKUP(Tabla1[[#This Row],[Código del producto]],'ABC Stock'!$A:$E,5,0)</f>
        <v>C</v>
      </c>
      <c r="Q5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596" spans="1:17" s="1" customFormat="1" x14ac:dyDescent="0.2">
      <c r="A596" s="1">
        <v>1214</v>
      </c>
      <c r="B596" s="1" t="s">
        <v>427</v>
      </c>
      <c r="C596" s="1" t="s">
        <v>8</v>
      </c>
      <c r="D596" s="1" t="s">
        <v>3</v>
      </c>
      <c r="E596" s="11">
        <v>493</v>
      </c>
      <c r="F596" s="3">
        <v>2.5099999999999998</v>
      </c>
      <c r="G596" s="11">
        <f>Tabla1[[#This Row],[Stock en unidades]]*Tabla1[[#This Row],[Costo unitario]]</f>
        <v>1237.4299999999998</v>
      </c>
      <c r="H596" s="1">
        <v>2024</v>
      </c>
      <c r="I596" s="1" t="s">
        <v>257</v>
      </c>
      <c r="J596" s="1">
        <v>139</v>
      </c>
      <c r="K596" s="3">
        <v>600.09079999999994</v>
      </c>
      <c r="L596" s="12">
        <f>Tabla1[[#This Row],[Venta prom 12 meses en UN]]*Tabla1[[#This Row],[Costo unitario]]</f>
        <v>348.89</v>
      </c>
      <c r="M596" s="30">
        <f>IFERROR(Tabla1[[#This Row],[Stock en unidades]]/Tabla1[[#This Row],[Venta prom 12 meses en UN]],0)</f>
        <v>3.5467625899280577</v>
      </c>
      <c r="N596" s="12">
        <f>IFERROR(12/Tabla1[[#This Row],[Meses de stock]],0)</f>
        <v>3.3833671399594318</v>
      </c>
      <c r="O596" s="5" t="str">
        <f>VLOOKUP(Tabla1[[#This Row],[Código del producto]],'ABC Ventas'!$A:$E,5,0)</f>
        <v>C</v>
      </c>
      <c r="P596" s="5" t="str">
        <f>VLOOKUP(Tabla1[[#This Row],[Código del producto]],'ABC Stock'!$A:$E,5,0)</f>
        <v>C</v>
      </c>
      <c r="Q5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597" spans="1:17" s="1" customFormat="1" x14ac:dyDescent="0.2">
      <c r="A597" s="1">
        <v>1216</v>
      </c>
      <c r="B597" s="1" t="s">
        <v>206</v>
      </c>
      <c r="C597" s="1" t="s">
        <v>8</v>
      </c>
      <c r="D597" s="1" t="s">
        <v>3</v>
      </c>
      <c r="E597" s="11">
        <v>554</v>
      </c>
      <c r="F597" s="3">
        <v>5.53</v>
      </c>
      <c r="G597" s="11">
        <f>Tabla1[[#This Row],[Stock en unidades]]*Tabla1[[#This Row],[Costo unitario]]</f>
        <v>3063.6200000000003</v>
      </c>
      <c r="H597" s="1">
        <v>2024</v>
      </c>
      <c r="I597" s="1" t="s">
        <v>257</v>
      </c>
      <c r="J597" s="1">
        <v>92.3</v>
      </c>
      <c r="K597" s="3">
        <v>791.14944999999989</v>
      </c>
      <c r="L597" s="12">
        <f>Tabla1[[#This Row],[Venta prom 12 meses en UN]]*Tabla1[[#This Row],[Costo unitario]]</f>
        <v>510.41899999999998</v>
      </c>
      <c r="M597" s="30">
        <f>IFERROR(Tabla1[[#This Row],[Stock en unidades]]/Tabla1[[#This Row],[Venta prom 12 meses en UN]],0)</f>
        <v>6.0021668472372696</v>
      </c>
      <c r="N597" s="12">
        <f>IFERROR(12/Tabla1[[#This Row],[Meses de stock]],0)</f>
        <v>1.9992779783393502</v>
      </c>
      <c r="O597" s="5" t="str">
        <f>VLOOKUP(Tabla1[[#This Row],[Código del producto]],'ABC Ventas'!$A:$E,5,0)</f>
        <v>C</v>
      </c>
      <c r="P597" s="5" t="str">
        <f>VLOOKUP(Tabla1[[#This Row],[Código del producto]],'ABC Stock'!$A:$E,5,0)</f>
        <v>B</v>
      </c>
      <c r="Q5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98" spans="1:17" s="1" customFormat="1" x14ac:dyDescent="0.2">
      <c r="A598" s="1">
        <v>1220</v>
      </c>
      <c r="B598" s="1" t="s">
        <v>430</v>
      </c>
      <c r="C598" s="1" t="s">
        <v>8</v>
      </c>
      <c r="D598" s="1" t="s">
        <v>3</v>
      </c>
      <c r="E598" s="11">
        <v>748</v>
      </c>
      <c r="F598" s="3">
        <v>7.97</v>
      </c>
      <c r="G598" s="11">
        <f>Tabla1[[#This Row],[Stock en unidades]]*Tabla1[[#This Row],[Costo unitario]]</f>
        <v>5961.5599999999995</v>
      </c>
      <c r="H598" s="1">
        <v>2024</v>
      </c>
      <c r="I598" s="1" t="s">
        <v>257</v>
      </c>
      <c r="J598" s="1">
        <v>93.4</v>
      </c>
      <c r="K598" s="3">
        <v>1272.92058</v>
      </c>
      <c r="L598" s="12">
        <f>Tabla1[[#This Row],[Venta prom 12 meses en UN]]*Tabla1[[#This Row],[Costo unitario]]</f>
        <v>744.39800000000002</v>
      </c>
      <c r="M598" s="30">
        <f>IFERROR(Tabla1[[#This Row],[Stock en unidades]]/Tabla1[[#This Row],[Venta prom 12 meses en UN]],0)</f>
        <v>8.0085653104925054</v>
      </c>
      <c r="N598" s="12">
        <f>IFERROR(12/Tabla1[[#This Row],[Meses de stock]],0)</f>
        <v>1.4983957219251336</v>
      </c>
      <c r="O598" s="5" t="str">
        <f>VLOOKUP(Tabla1[[#This Row],[Código del producto]],'ABC Ventas'!$A:$E,5,0)</f>
        <v>C</v>
      </c>
      <c r="P598" s="5" t="str">
        <f>VLOOKUP(Tabla1[[#This Row],[Código del producto]],'ABC Stock'!$A:$E,5,0)</f>
        <v>B</v>
      </c>
      <c r="Q59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599" spans="1:17" s="1" customFormat="1" x14ac:dyDescent="0.2">
      <c r="A599" s="1">
        <v>1230</v>
      </c>
      <c r="B599" s="1" t="s">
        <v>440</v>
      </c>
      <c r="C599" s="1" t="s">
        <v>8</v>
      </c>
      <c r="D599" s="1" t="s">
        <v>3</v>
      </c>
      <c r="E599" s="11">
        <v>1124</v>
      </c>
      <c r="F599" s="3">
        <v>70</v>
      </c>
      <c r="G599" s="11">
        <f>Tabla1[[#This Row],[Stock en unidades]]*Tabla1[[#This Row],[Costo unitario]]</f>
        <v>78680</v>
      </c>
      <c r="H599" s="1">
        <v>2024</v>
      </c>
      <c r="I599" s="1" t="s">
        <v>257</v>
      </c>
      <c r="J599" s="1">
        <v>391</v>
      </c>
      <c r="K599" s="3">
        <v>41876.1</v>
      </c>
      <c r="L599" s="12">
        <f>Tabla1[[#This Row],[Venta prom 12 meses en UN]]*Tabla1[[#This Row],[Costo unitario]]</f>
        <v>27370</v>
      </c>
      <c r="M599" s="30">
        <f>IFERROR(Tabla1[[#This Row],[Stock en unidades]]/Tabla1[[#This Row],[Venta prom 12 meses en UN]],0)</f>
        <v>2.874680306905371</v>
      </c>
      <c r="N599" s="12">
        <f>IFERROR(12/Tabla1[[#This Row],[Meses de stock]],0)</f>
        <v>4.1743772241992882</v>
      </c>
      <c r="O599" s="5" t="str">
        <f>VLOOKUP(Tabla1[[#This Row],[Código del producto]],'ABC Ventas'!$A:$E,5,0)</f>
        <v>A</v>
      </c>
      <c r="P599" s="5" t="str">
        <f>VLOOKUP(Tabla1[[#This Row],[Código del producto]],'ABC Stock'!$A:$E,5,0)</f>
        <v>A</v>
      </c>
      <c r="Q5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0" spans="1:17" s="1" customFormat="1" x14ac:dyDescent="0.2">
      <c r="A600" s="1">
        <v>1232</v>
      </c>
      <c r="B600" s="1" t="s">
        <v>70</v>
      </c>
      <c r="C600" s="1" t="s">
        <v>8</v>
      </c>
      <c r="D600" s="1" t="s">
        <v>3</v>
      </c>
      <c r="E600" s="11">
        <v>1640</v>
      </c>
      <c r="F600" s="3">
        <v>43</v>
      </c>
      <c r="G600" s="11">
        <f>Tabla1[[#This Row],[Stock en unidades]]*Tabla1[[#This Row],[Costo unitario]]</f>
        <v>70520</v>
      </c>
      <c r="H600" s="1">
        <v>2024</v>
      </c>
      <c r="I600" s="1" t="s">
        <v>257</v>
      </c>
      <c r="J600" s="1">
        <v>884</v>
      </c>
      <c r="K600" s="3">
        <v>51316.2</v>
      </c>
      <c r="L600" s="12">
        <f>Tabla1[[#This Row],[Venta prom 12 meses en UN]]*Tabla1[[#This Row],[Costo unitario]]</f>
        <v>38012</v>
      </c>
      <c r="M600" s="30">
        <f>IFERROR(Tabla1[[#This Row],[Stock en unidades]]/Tabla1[[#This Row],[Venta prom 12 meses en UN]],0)</f>
        <v>1.8552036199095023</v>
      </c>
      <c r="N600" s="12">
        <f>IFERROR(12/Tabla1[[#This Row],[Meses de stock]],0)</f>
        <v>6.4682926829268288</v>
      </c>
      <c r="O600" s="5" t="str">
        <f>VLOOKUP(Tabla1[[#This Row],[Código del producto]],'ABC Ventas'!$A:$E,5,0)</f>
        <v>A</v>
      </c>
      <c r="P600" s="5" t="str">
        <f>VLOOKUP(Tabla1[[#This Row],[Código del producto]],'ABC Stock'!$A:$E,5,0)</f>
        <v>A</v>
      </c>
      <c r="Q6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1" spans="1:17" s="1" customFormat="1" x14ac:dyDescent="0.2">
      <c r="A601" s="1">
        <v>1232</v>
      </c>
      <c r="B601" s="1" t="s">
        <v>70</v>
      </c>
      <c r="C601" s="1" t="s">
        <v>8</v>
      </c>
      <c r="D601" s="1" t="s">
        <v>3</v>
      </c>
      <c r="E601" s="11">
        <v>133</v>
      </c>
      <c r="F601" s="3">
        <v>77</v>
      </c>
      <c r="G601" s="11">
        <f>Tabla1[[#This Row],[Stock en unidades]]*Tabla1[[#This Row],[Costo unitario]]</f>
        <v>10241</v>
      </c>
      <c r="H601" s="1">
        <v>2024</v>
      </c>
      <c r="I601" s="1" t="s">
        <v>257</v>
      </c>
      <c r="J601" s="1">
        <v>399</v>
      </c>
      <c r="K601" s="3">
        <v>41476.050000000003</v>
      </c>
      <c r="L601" s="12">
        <f>Tabla1[[#This Row],[Venta prom 12 meses en UN]]*Tabla1[[#This Row],[Costo unitario]]</f>
        <v>30723</v>
      </c>
      <c r="M601" s="30">
        <f>IFERROR(Tabla1[[#This Row],[Stock en unidades]]/Tabla1[[#This Row],[Venta prom 12 meses en UN]],0)</f>
        <v>0.33333333333333331</v>
      </c>
      <c r="N601" s="12">
        <f>IFERROR(12/Tabla1[[#This Row],[Meses de stock]],0)</f>
        <v>36</v>
      </c>
      <c r="O601" s="5" t="str">
        <f>VLOOKUP(Tabla1[[#This Row],[Código del producto]],'ABC Ventas'!$A:$E,5,0)</f>
        <v>A</v>
      </c>
      <c r="P601" s="5" t="str">
        <f>VLOOKUP(Tabla1[[#This Row],[Código del producto]],'ABC Stock'!$A:$E,5,0)</f>
        <v>A</v>
      </c>
      <c r="Q6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2" spans="1:17" s="1" customFormat="1" x14ac:dyDescent="0.2">
      <c r="A602" s="1">
        <v>1233</v>
      </c>
      <c r="B602" s="1" t="s">
        <v>244</v>
      </c>
      <c r="C602" s="1" t="s">
        <v>8</v>
      </c>
      <c r="D602" s="1" t="s">
        <v>3</v>
      </c>
      <c r="E602" s="11">
        <v>719</v>
      </c>
      <c r="F602" s="3">
        <v>4.87</v>
      </c>
      <c r="G602" s="11">
        <f>Tabla1[[#This Row],[Stock en unidades]]*Tabla1[[#This Row],[Costo unitario]]</f>
        <v>3501.53</v>
      </c>
      <c r="H602" s="1">
        <v>2024</v>
      </c>
      <c r="I602" s="1" t="s">
        <v>257</v>
      </c>
      <c r="J602" s="1">
        <v>39.9</v>
      </c>
      <c r="K602" s="3">
        <v>235.11873</v>
      </c>
      <c r="L602" s="12">
        <f>Tabla1[[#This Row],[Venta prom 12 meses en UN]]*Tabla1[[#This Row],[Costo unitario]]</f>
        <v>194.31299999999999</v>
      </c>
      <c r="M602" s="30">
        <f>IFERROR(Tabla1[[#This Row],[Stock en unidades]]/Tabla1[[#This Row],[Venta prom 12 meses en UN]],0)</f>
        <v>18.020050125313283</v>
      </c>
      <c r="N602" s="12">
        <f>IFERROR(12/Tabla1[[#This Row],[Meses de stock]],0)</f>
        <v>0.66592489568845625</v>
      </c>
      <c r="O602" s="5" t="str">
        <f>VLOOKUP(Tabla1[[#This Row],[Código del producto]],'ABC Ventas'!$A:$E,5,0)</f>
        <v>C</v>
      </c>
      <c r="P602" s="5" t="str">
        <f>VLOOKUP(Tabla1[[#This Row],[Código del producto]],'ABC Stock'!$A:$E,5,0)</f>
        <v>B</v>
      </c>
      <c r="Q6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03" spans="1:17" s="1" customFormat="1" x14ac:dyDescent="0.2">
      <c r="A603" s="1">
        <v>1238</v>
      </c>
      <c r="B603" s="1" t="s">
        <v>444</v>
      </c>
      <c r="C603" s="1" t="s">
        <v>8</v>
      </c>
      <c r="D603" s="1" t="s">
        <v>3</v>
      </c>
      <c r="E603" s="11">
        <v>367</v>
      </c>
      <c r="F603" s="3">
        <v>4.6399999999999997</v>
      </c>
      <c r="G603" s="11">
        <f>Tabla1[[#This Row],[Stock en unidades]]*Tabla1[[#This Row],[Costo unitario]]</f>
        <v>1702.8799999999999</v>
      </c>
      <c r="H603" s="1">
        <v>2024</v>
      </c>
      <c r="I603" s="1" t="s">
        <v>257</v>
      </c>
      <c r="J603" s="1">
        <v>149</v>
      </c>
      <c r="K603" s="3">
        <v>1030.1263999999999</v>
      </c>
      <c r="L603" s="12">
        <f>Tabla1[[#This Row],[Venta prom 12 meses en UN]]*Tabla1[[#This Row],[Costo unitario]]</f>
        <v>691.3599999999999</v>
      </c>
      <c r="M603" s="30">
        <f>IFERROR(Tabla1[[#This Row],[Stock en unidades]]/Tabla1[[#This Row],[Venta prom 12 meses en UN]],0)</f>
        <v>2.4630872483221475</v>
      </c>
      <c r="N603" s="12">
        <f>IFERROR(12/Tabla1[[#This Row],[Meses de stock]],0)</f>
        <v>4.8719346049046326</v>
      </c>
      <c r="O603" s="5" t="str">
        <f>VLOOKUP(Tabla1[[#This Row],[Código del producto]],'ABC Ventas'!$A:$E,5,0)</f>
        <v>C</v>
      </c>
      <c r="P603" s="5" t="str">
        <f>VLOOKUP(Tabla1[[#This Row],[Código del producto]],'ABC Stock'!$A:$E,5,0)</f>
        <v>C</v>
      </c>
      <c r="Q6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4" spans="1:17" s="1" customFormat="1" x14ac:dyDescent="0.2">
      <c r="A604" s="1">
        <v>1238</v>
      </c>
      <c r="B604" s="1" t="s">
        <v>444</v>
      </c>
      <c r="C604" s="1" t="s">
        <v>8</v>
      </c>
      <c r="D604" s="1" t="s">
        <v>3</v>
      </c>
      <c r="E604" s="11">
        <v>0</v>
      </c>
      <c r="F604" s="3">
        <v>7.64</v>
      </c>
      <c r="G604" s="11">
        <f>Tabla1[[#This Row],[Stock en unidades]]*Tabla1[[#This Row],[Costo unitario]]</f>
        <v>0</v>
      </c>
      <c r="H604" s="1">
        <v>2024</v>
      </c>
      <c r="I604" s="1" t="s">
        <v>257</v>
      </c>
      <c r="J604" s="1">
        <v>62.2</v>
      </c>
      <c r="K604" s="3">
        <v>812.60568000000001</v>
      </c>
      <c r="L604" s="12">
        <f>Tabla1[[#This Row],[Venta prom 12 meses en UN]]*Tabla1[[#This Row],[Costo unitario]]</f>
        <v>475.20800000000003</v>
      </c>
      <c r="M604" s="30">
        <f>IFERROR(Tabla1[[#This Row],[Stock en unidades]]/Tabla1[[#This Row],[Venta prom 12 meses en UN]],0)</f>
        <v>0</v>
      </c>
      <c r="N604" s="12">
        <f>IFERROR(12/Tabla1[[#This Row],[Meses de stock]],0)</f>
        <v>0</v>
      </c>
      <c r="O604" s="5" t="str">
        <f>VLOOKUP(Tabla1[[#This Row],[Código del producto]],'ABC Ventas'!$A:$E,5,0)</f>
        <v>C</v>
      </c>
      <c r="P604" s="5" t="str">
        <f>VLOOKUP(Tabla1[[#This Row],[Código del producto]],'ABC Stock'!$A:$E,5,0)</f>
        <v>C</v>
      </c>
      <c r="Q6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5" spans="1:17" s="1" customFormat="1" x14ac:dyDescent="0.2">
      <c r="A605" s="1">
        <v>1258</v>
      </c>
      <c r="B605" s="1" t="s">
        <v>455</v>
      </c>
      <c r="C605" s="1" t="s">
        <v>8</v>
      </c>
      <c r="D605" s="1" t="s">
        <v>3</v>
      </c>
      <c r="E605" s="11">
        <v>571</v>
      </c>
      <c r="F605" s="3">
        <v>6.03</v>
      </c>
      <c r="G605" s="11">
        <f>Tabla1[[#This Row],[Stock en unidades]]*Tabla1[[#This Row],[Costo unitario]]</f>
        <v>3443.13</v>
      </c>
      <c r="H605" s="1">
        <v>2024</v>
      </c>
      <c r="I605" s="1" t="s">
        <v>257</v>
      </c>
      <c r="J605" s="1">
        <v>71.3</v>
      </c>
      <c r="K605" s="3">
        <v>709.39935000000003</v>
      </c>
      <c r="L605" s="12">
        <f>Tabla1[[#This Row],[Venta prom 12 meses en UN]]*Tabla1[[#This Row],[Costo unitario]]</f>
        <v>429.93900000000002</v>
      </c>
      <c r="M605" s="30">
        <f>IFERROR(Tabla1[[#This Row],[Stock en unidades]]/Tabla1[[#This Row],[Venta prom 12 meses en UN]],0)</f>
        <v>8.0084151472650777</v>
      </c>
      <c r="N605" s="12">
        <f>IFERROR(12/Tabla1[[#This Row],[Meses de stock]],0)</f>
        <v>1.4984238178633975</v>
      </c>
      <c r="O605" s="5" t="str">
        <f>VLOOKUP(Tabla1[[#This Row],[Código del producto]],'ABC Ventas'!$A:$E,5,0)</f>
        <v>C</v>
      </c>
      <c r="P605" s="5" t="str">
        <f>VLOOKUP(Tabla1[[#This Row],[Código del producto]],'ABC Stock'!$A:$E,5,0)</f>
        <v>B</v>
      </c>
      <c r="Q6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06" spans="1:17" s="1" customFormat="1" x14ac:dyDescent="0.2">
      <c r="A606" s="1">
        <v>1279</v>
      </c>
      <c r="B606" s="1" t="s">
        <v>468</v>
      </c>
      <c r="C606" s="1" t="s">
        <v>20</v>
      </c>
      <c r="D606" s="1" t="s">
        <v>3</v>
      </c>
      <c r="E606" s="11">
        <v>1424</v>
      </c>
      <c r="F606" s="3">
        <v>31</v>
      </c>
      <c r="G606" s="11">
        <f>Tabla1[[#This Row],[Stock en unidades]]*Tabla1[[#This Row],[Costo unitario]]</f>
        <v>44144</v>
      </c>
      <c r="H606" s="1">
        <v>2024</v>
      </c>
      <c r="I606" s="1" t="s">
        <v>257</v>
      </c>
      <c r="J606" s="1">
        <v>324</v>
      </c>
      <c r="K606" s="3">
        <v>18480.96</v>
      </c>
      <c r="L606" s="12">
        <f>Tabla1[[#This Row],[Venta prom 12 meses en UN]]*Tabla1[[#This Row],[Costo unitario]]</f>
        <v>10044</v>
      </c>
      <c r="M606" s="30">
        <f>IFERROR(Tabla1[[#This Row],[Stock en unidades]]/Tabla1[[#This Row],[Venta prom 12 meses en UN]],0)</f>
        <v>4.3950617283950617</v>
      </c>
      <c r="N606" s="12">
        <f>IFERROR(12/Tabla1[[#This Row],[Meses de stock]],0)</f>
        <v>2.7303370786516856</v>
      </c>
      <c r="O606" s="5" t="str">
        <f>VLOOKUP(Tabla1[[#This Row],[Código del producto]],'ABC Ventas'!$A:$E,5,0)</f>
        <v>B</v>
      </c>
      <c r="P606" s="5" t="str">
        <f>VLOOKUP(Tabla1[[#This Row],[Código del producto]],'ABC Stock'!$A:$E,5,0)</f>
        <v>A</v>
      </c>
      <c r="Q60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07" spans="1:17" s="1" customFormat="1" x14ac:dyDescent="0.2">
      <c r="A607" s="1">
        <v>1280</v>
      </c>
      <c r="B607" s="1" t="s">
        <v>125</v>
      </c>
      <c r="C607" s="1" t="s">
        <v>20</v>
      </c>
      <c r="D607" s="1" t="s">
        <v>3</v>
      </c>
      <c r="E607" s="11">
        <v>59</v>
      </c>
      <c r="F607" s="3">
        <v>4.72</v>
      </c>
      <c r="G607" s="11">
        <f>Tabla1[[#This Row],[Stock en unidades]]*Tabla1[[#This Row],[Costo unitario]]</f>
        <v>278.47999999999996</v>
      </c>
      <c r="H607" s="1">
        <v>2024</v>
      </c>
      <c r="I607" s="1" t="s">
        <v>257</v>
      </c>
      <c r="J607" s="1">
        <v>58.3</v>
      </c>
      <c r="K607" s="3">
        <v>354.97703999999999</v>
      </c>
      <c r="L607" s="12">
        <f>Tabla1[[#This Row],[Venta prom 12 meses en UN]]*Tabla1[[#This Row],[Costo unitario]]</f>
        <v>275.17599999999999</v>
      </c>
      <c r="M607" s="30">
        <f>IFERROR(Tabla1[[#This Row],[Stock en unidades]]/Tabla1[[#This Row],[Venta prom 12 meses en UN]],0)</f>
        <v>1.0120068610634649</v>
      </c>
      <c r="N607" s="12">
        <f>IFERROR(12/Tabla1[[#This Row],[Meses de stock]],0)</f>
        <v>11.857627118644066</v>
      </c>
      <c r="O607" s="5" t="str">
        <f>VLOOKUP(Tabla1[[#This Row],[Código del producto]],'ABC Ventas'!$A:$E,5,0)</f>
        <v>C</v>
      </c>
      <c r="P607" s="5" t="str">
        <f>VLOOKUP(Tabla1[[#This Row],[Código del producto]],'ABC Stock'!$A:$E,5,0)</f>
        <v>C</v>
      </c>
      <c r="Q6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8" spans="1:17" s="1" customFormat="1" x14ac:dyDescent="0.2">
      <c r="A608" s="1">
        <v>1284</v>
      </c>
      <c r="B608" s="1" t="s">
        <v>157</v>
      </c>
      <c r="C608" s="1" t="s">
        <v>20</v>
      </c>
      <c r="D608" s="1" t="s">
        <v>3</v>
      </c>
      <c r="E608" s="11">
        <v>551</v>
      </c>
      <c r="F608" s="3">
        <v>65</v>
      </c>
      <c r="G608" s="11">
        <f>Tabla1[[#This Row],[Stock en unidades]]*Tabla1[[#This Row],[Costo unitario]]</f>
        <v>35815</v>
      </c>
      <c r="H608" s="1">
        <v>2024</v>
      </c>
      <c r="I608" s="1" t="s">
        <v>257</v>
      </c>
      <c r="J608" s="1">
        <v>976</v>
      </c>
      <c r="K608" s="3">
        <v>112288.8</v>
      </c>
      <c r="L608" s="12">
        <f>Tabla1[[#This Row],[Venta prom 12 meses en UN]]*Tabla1[[#This Row],[Costo unitario]]</f>
        <v>63440</v>
      </c>
      <c r="M608" s="30">
        <f>IFERROR(Tabla1[[#This Row],[Stock en unidades]]/Tabla1[[#This Row],[Venta prom 12 meses en UN]],0)</f>
        <v>0.56454918032786883</v>
      </c>
      <c r="N608" s="12">
        <f>IFERROR(12/Tabla1[[#This Row],[Meses de stock]],0)</f>
        <v>21.255898366606171</v>
      </c>
      <c r="O608" s="5" t="str">
        <f>VLOOKUP(Tabla1[[#This Row],[Código del producto]],'ABC Ventas'!$A:$E,5,0)</f>
        <v>A</v>
      </c>
      <c r="P608" s="5" t="str">
        <f>VLOOKUP(Tabla1[[#This Row],[Código del producto]],'ABC Stock'!$A:$E,5,0)</f>
        <v>A</v>
      </c>
      <c r="Q6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09" spans="1:17" s="1" customFormat="1" x14ac:dyDescent="0.2">
      <c r="A609" s="1">
        <v>1293</v>
      </c>
      <c r="B609" s="1" t="s">
        <v>472</v>
      </c>
      <c r="C609" s="1" t="s">
        <v>20</v>
      </c>
      <c r="D609" s="1" t="s">
        <v>3</v>
      </c>
      <c r="E609" s="11">
        <v>224</v>
      </c>
      <c r="F609" s="3">
        <v>4.53</v>
      </c>
      <c r="G609" s="11">
        <f>Tabla1[[#This Row],[Stock en unidades]]*Tabla1[[#This Row],[Costo unitario]]</f>
        <v>1014.72</v>
      </c>
      <c r="H609" s="1">
        <v>2024</v>
      </c>
      <c r="I609" s="1" t="s">
        <v>257</v>
      </c>
      <c r="J609" s="1">
        <v>143</v>
      </c>
      <c r="K609" s="3">
        <v>939.29550000000017</v>
      </c>
      <c r="L609" s="12">
        <f>Tabla1[[#This Row],[Venta prom 12 meses en UN]]*Tabla1[[#This Row],[Costo unitario]]</f>
        <v>647.79000000000008</v>
      </c>
      <c r="M609" s="30">
        <f>IFERROR(Tabla1[[#This Row],[Stock en unidades]]/Tabla1[[#This Row],[Venta prom 12 meses en UN]],0)</f>
        <v>1.5664335664335665</v>
      </c>
      <c r="N609" s="12">
        <f>IFERROR(12/Tabla1[[#This Row],[Meses de stock]],0)</f>
        <v>7.6607142857142856</v>
      </c>
      <c r="O609" s="5" t="str">
        <f>VLOOKUP(Tabla1[[#This Row],[Código del producto]],'ABC Ventas'!$A:$E,5,0)</f>
        <v>C</v>
      </c>
      <c r="P609" s="5" t="str">
        <f>VLOOKUP(Tabla1[[#This Row],[Código del producto]],'ABC Stock'!$A:$E,5,0)</f>
        <v>B</v>
      </c>
      <c r="Q6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10" spans="1:17" s="1" customFormat="1" x14ac:dyDescent="0.2">
      <c r="A610" s="1">
        <v>1299</v>
      </c>
      <c r="B610" s="1" t="s">
        <v>231</v>
      </c>
      <c r="C610" s="1" t="s">
        <v>20</v>
      </c>
      <c r="D610" s="1" t="s">
        <v>3</v>
      </c>
      <c r="E610" s="11">
        <v>252</v>
      </c>
      <c r="F610" s="3">
        <v>4.57</v>
      </c>
      <c r="G610" s="11">
        <f>Tabla1[[#This Row],[Stock en unidades]]*Tabla1[[#This Row],[Costo unitario]]</f>
        <v>1151.6400000000001</v>
      </c>
      <c r="H610" s="1">
        <v>2024</v>
      </c>
      <c r="I610" s="1" t="s">
        <v>257</v>
      </c>
      <c r="J610" s="1">
        <v>70</v>
      </c>
      <c r="K610" s="3">
        <v>582.21800000000007</v>
      </c>
      <c r="L610" s="12">
        <f>Tabla1[[#This Row],[Venta prom 12 meses en UN]]*Tabla1[[#This Row],[Costo unitario]]</f>
        <v>319.90000000000003</v>
      </c>
      <c r="M610" s="30">
        <f>IFERROR(Tabla1[[#This Row],[Stock en unidades]]/Tabla1[[#This Row],[Venta prom 12 meses en UN]],0)</f>
        <v>3.6</v>
      </c>
      <c r="N610" s="12">
        <f>IFERROR(12/Tabla1[[#This Row],[Meses de stock]],0)</f>
        <v>3.333333333333333</v>
      </c>
      <c r="O610" s="5" t="str">
        <f>VLOOKUP(Tabla1[[#This Row],[Código del producto]],'ABC Ventas'!$A:$E,5,0)</f>
        <v>C</v>
      </c>
      <c r="P610" s="5" t="str">
        <f>VLOOKUP(Tabla1[[#This Row],[Código del producto]],'ABC Stock'!$A:$E,5,0)</f>
        <v>C</v>
      </c>
      <c r="Q6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11" spans="1:17" s="1" customFormat="1" x14ac:dyDescent="0.2">
      <c r="A611" s="1">
        <v>1302</v>
      </c>
      <c r="B611" s="1" t="s">
        <v>477</v>
      </c>
      <c r="C611" s="1" t="s">
        <v>20</v>
      </c>
      <c r="D611" s="1" t="s">
        <v>3</v>
      </c>
      <c r="E611" s="11">
        <v>307</v>
      </c>
      <c r="F611" s="3">
        <v>2.0699999999999998</v>
      </c>
      <c r="G611" s="11">
        <f>Tabla1[[#This Row],[Stock en unidades]]*Tabla1[[#This Row],[Costo unitario]]</f>
        <v>635.4899999999999</v>
      </c>
      <c r="H611" s="1">
        <v>2024</v>
      </c>
      <c r="I611" s="1" t="s">
        <v>257</v>
      </c>
      <c r="J611" s="1">
        <v>128</v>
      </c>
      <c r="K611" s="3">
        <v>453.08159999999998</v>
      </c>
      <c r="L611" s="12">
        <f>Tabla1[[#This Row],[Venta prom 12 meses en UN]]*Tabla1[[#This Row],[Costo unitario]]</f>
        <v>264.95999999999998</v>
      </c>
      <c r="M611" s="30">
        <f>IFERROR(Tabla1[[#This Row],[Stock en unidades]]/Tabla1[[#This Row],[Venta prom 12 meses en UN]],0)</f>
        <v>2.3984375</v>
      </c>
      <c r="N611" s="12">
        <f>IFERROR(12/Tabla1[[#This Row],[Meses de stock]],0)</f>
        <v>5.0032573289902276</v>
      </c>
      <c r="O611" s="5" t="str">
        <f>VLOOKUP(Tabla1[[#This Row],[Código del producto]],'ABC Ventas'!$A:$E,5,0)</f>
        <v>C</v>
      </c>
      <c r="P611" s="5" t="str">
        <f>VLOOKUP(Tabla1[[#This Row],[Código del producto]],'ABC Stock'!$A:$E,5,0)</f>
        <v>C</v>
      </c>
      <c r="Q6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12" spans="1:17" s="1" customFormat="1" x14ac:dyDescent="0.2">
      <c r="A612" s="1">
        <v>1306</v>
      </c>
      <c r="B612" s="1" t="s">
        <v>179</v>
      </c>
      <c r="C612" s="1" t="s">
        <v>20</v>
      </c>
      <c r="D612" s="1" t="s">
        <v>3</v>
      </c>
      <c r="E612" s="11">
        <v>331</v>
      </c>
      <c r="F612" s="3">
        <v>47.2</v>
      </c>
      <c r="G612" s="11">
        <f>Tabla1[[#This Row],[Stock en unidades]]*Tabla1[[#This Row],[Costo unitario]]</f>
        <v>15623.2</v>
      </c>
      <c r="H612" s="1">
        <v>2024</v>
      </c>
      <c r="I612" s="1" t="s">
        <v>257</v>
      </c>
      <c r="J612" s="1">
        <v>0</v>
      </c>
      <c r="K612" s="3">
        <v>0</v>
      </c>
      <c r="L612" s="12">
        <f>Tabla1[[#This Row],[Venta prom 12 meses en UN]]*Tabla1[[#This Row],[Costo unitario]]</f>
        <v>0</v>
      </c>
      <c r="M612" s="30">
        <f>IFERROR(Tabla1[[#This Row],[Stock en unidades]]/Tabla1[[#This Row],[Venta prom 12 meses en UN]],0)</f>
        <v>0</v>
      </c>
      <c r="N612" s="12">
        <f>IFERROR(12/Tabla1[[#This Row],[Meses de stock]],0)</f>
        <v>0</v>
      </c>
      <c r="O612" s="5" t="str">
        <f>VLOOKUP(Tabla1[[#This Row],[Código del producto]],'ABC Ventas'!$A:$E,5,0)</f>
        <v>C</v>
      </c>
      <c r="P612" s="5" t="str">
        <f>VLOOKUP(Tabla1[[#This Row],[Código del producto]],'ABC Stock'!$A:$E,5,0)</f>
        <v>B</v>
      </c>
      <c r="Q61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613" spans="1:17" s="1" customFormat="1" x14ac:dyDescent="0.2">
      <c r="A613" s="1">
        <v>1308</v>
      </c>
      <c r="B613" s="1" t="s">
        <v>480</v>
      </c>
      <c r="C613" s="1" t="s">
        <v>20</v>
      </c>
      <c r="D613" s="1" t="s">
        <v>3</v>
      </c>
      <c r="E613" s="11">
        <v>201</v>
      </c>
      <c r="F613" s="3">
        <v>3.27</v>
      </c>
      <c r="G613" s="11">
        <f>Tabla1[[#This Row],[Stock en unidades]]*Tabla1[[#This Row],[Costo unitario]]</f>
        <v>657.27</v>
      </c>
      <c r="H613" s="1">
        <v>2024</v>
      </c>
      <c r="I613" s="1" t="s">
        <v>257</v>
      </c>
      <c r="J613" s="1">
        <v>120</v>
      </c>
      <c r="K613" s="3">
        <v>725.94</v>
      </c>
      <c r="L613" s="12">
        <f>Tabla1[[#This Row],[Venta prom 12 meses en UN]]*Tabla1[[#This Row],[Costo unitario]]</f>
        <v>392.4</v>
      </c>
      <c r="M613" s="30">
        <f>IFERROR(Tabla1[[#This Row],[Stock en unidades]]/Tabla1[[#This Row],[Venta prom 12 meses en UN]],0)</f>
        <v>1.675</v>
      </c>
      <c r="N613" s="12">
        <f>IFERROR(12/Tabla1[[#This Row],[Meses de stock]],0)</f>
        <v>7.1641791044776122</v>
      </c>
      <c r="O613" s="5" t="str">
        <f>VLOOKUP(Tabla1[[#This Row],[Código del producto]],'ABC Ventas'!$A:$E,5,0)</f>
        <v>C</v>
      </c>
      <c r="P613" s="5" t="str">
        <f>VLOOKUP(Tabla1[[#This Row],[Código del producto]],'ABC Stock'!$A:$E,5,0)</f>
        <v>B</v>
      </c>
      <c r="Q6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14" spans="1:17" s="1" customFormat="1" x14ac:dyDescent="0.2">
      <c r="A614" s="1">
        <v>1309</v>
      </c>
      <c r="B614" s="1" t="s">
        <v>169</v>
      </c>
      <c r="C614" s="1" t="s">
        <v>20</v>
      </c>
      <c r="D614" s="1" t="s">
        <v>3</v>
      </c>
      <c r="E614" s="11">
        <v>1615</v>
      </c>
      <c r="F614" s="3">
        <v>6.46</v>
      </c>
      <c r="G614" s="11">
        <f>Tabla1[[#This Row],[Stock en unidades]]*Tabla1[[#This Row],[Costo unitario]]</f>
        <v>10432.9</v>
      </c>
      <c r="H614" s="1">
        <v>2024</v>
      </c>
      <c r="I614" s="1" t="s">
        <v>257</v>
      </c>
      <c r="J614" s="1">
        <v>89.7</v>
      </c>
      <c r="K614" s="3">
        <v>927.13919999999996</v>
      </c>
      <c r="L614" s="12">
        <f>Tabla1[[#This Row],[Venta prom 12 meses en UN]]*Tabla1[[#This Row],[Costo unitario]]</f>
        <v>579.46199999999999</v>
      </c>
      <c r="M614" s="30">
        <f>IFERROR(Tabla1[[#This Row],[Stock en unidades]]/Tabla1[[#This Row],[Venta prom 12 meses en UN]],0)</f>
        <v>18.004459308807135</v>
      </c>
      <c r="N614" s="12">
        <f>IFERROR(12/Tabla1[[#This Row],[Meses de stock]],0)</f>
        <v>0.66650154798761607</v>
      </c>
      <c r="O614" s="5" t="str">
        <f>VLOOKUP(Tabla1[[#This Row],[Código del producto]],'ABC Ventas'!$A:$E,5,0)</f>
        <v>C</v>
      </c>
      <c r="P614" s="5" t="str">
        <f>VLOOKUP(Tabla1[[#This Row],[Código del producto]],'ABC Stock'!$A:$E,5,0)</f>
        <v>B</v>
      </c>
      <c r="Q61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15" spans="1:17" s="1" customFormat="1" x14ac:dyDescent="0.2">
      <c r="A615" s="1">
        <v>1311</v>
      </c>
      <c r="B615" s="1" t="s">
        <v>481</v>
      </c>
      <c r="C615" s="1" t="s">
        <v>20</v>
      </c>
      <c r="D615" s="1" t="s">
        <v>3</v>
      </c>
      <c r="E615" s="11">
        <v>96</v>
      </c>
      <c r="F615" s="3">
        <v>7.08</v>
      </c>
      <c r="G615" s="11">
        <f>Tabla1[[#This Row],[Stock en unidades]]*Tabla1[[#This Row],[Costo unitario]]</f>
        <v>679.68000000000006</v>
      </c>
      <c r="H615" s="1">
        <v>2024</v>
      </c>
      <c r="I615" s="1" t="s">
        <v>257</v>
      </c>
      <c r="J615" s="1">
        <v>47.8</v>
      </c>
      <c r="K615" s="3">
        <v>626.08439999999996</v>
      </c>
      <c r="L615" s="12">
        <f>Tabla1[[#This Row],[Venta prom 12 meses en UN]]*Tabla1[[#This Row],[Costo unitario]]</f>
        <v>338.42399999999998</v>
      </c>
      <c r="M615" s="30">
        <f>IFERROR(Tabla1[[#This Row],[Stock en unidades]]/Tabla1[[#This Row],[Venta prom 12 meses en UN]],0)</f>
        <v>2.00836820083682</v>
      </c>
      <c r="N615" s="12">
        <f>IFERROR(12/Tabla1[[#This Row],[Meses de stock]],0)</f>
        <v>5.9750000000000005</v>
      </c>
      <c r="O615" s="5" t="str">
        <f>VLOOKUP(Tabla1[[#This Row],[Código del producto]],'ABC Ventas'!$A:$E,5,0)</f>
        <v>C</v>
      </c>
      <c r="P615" s="5" t="str">
        <f>VLOOKUP(Tabla1[[#This Row],[Código del producto]],'ABC Stock'!$A:$E,5,0)</f>
        <v>B</v>
      </c>
      <c r="Q6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16" spans="1:17" s="1" customFormat="1" x14ac:dyDescent="0.2">
      <c r="A616" s="1">
        <v>1311</v>
      </c>
      <c r="B616" s="1" t="s">
        <v>481</v>
      </c>
      <c r="C616" s="1" t="s">
        <v>20</v>
      </c>
      <c r="D616" s="1" t="s">
        <v>3</v>
      </c>
      <c r="E616" s="11">
        <v>711</v>
      </c>
      <c r="F616" s="3">
        <v>1.93</v>
      </c>
      <c r="G616" s="11">
        <f>Tabla1[[#This Row],[Stock en unidades]]*Tabla1[[#This Row],[Costo unitario]]</f>
        <v>1372.23</v>
      </c>
      <c r="H616" s="1">
        <v>2024</v>
      </c>
      <c r="I616" s="1" t="s">
        <v>257</v>
      </c>
      <c r="J616" s="1">
        <v>109</v>
      </c>
      <c r="K616" s="3">
        <v>361.83639999999997</v>
      </c>
      <c r="L616" s="12">
        <f>Tabla1[[#This Row],[Venta prom 12 meses en UN]]*Tabla1[[#This Row],[Costo unitario]]</f>
        <v>210.37</v>
      </c>
      <c r="M616" s="30">
        <f>IFERROR(Tabla1[[#This Row],[Stock en unidades]]/Tabla1[[#This Row],[Venta prom 12 meses en UN]],0)</f>
        <v>6.522935779816514</v>
      </c>
      <c r="N616" s="12">
        <f>IFERROR(12/Tabla1[[#This Row],[Meses de stock]],0)</f>
        <v>1.8396624472573839</v>
      </c>
      <c r="O616" s="5" t="str">
        <f>VLOOKUP(Tabla1[[#This Row],[Código del producto]],'ABC Ventas'!$A:$E,5,0)</f>
        <v>C</v>
      </c>
      <c r="P616" s="5" t="str">
        <f>VLOOKUP(Tabla1[[#This Row],[Código del producto]],'ABC Stock'!$A:$E,5,0)</f>
        <v>B</v>
      </c>
      <c r="Q6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17" spans="1:17" s="1" customFormat="1" x14ac:dyDescent="0.2">
      <c r="A617" s="1">
        <v>1313</v>
      </c>
      <c r="B617" s="1" t="s">
        <v>116</v>
      </c>
      <c r="C617" s="1" t="s">
        <v>20</v>
      </c>
      <c r="D617" s="1" t="s">
        <v>3</v>
      </c>
      <c r="E617" s="11">
        <v>822</v>
      </c>
      <c r="F617" s="3">
        <v>7.26</v>
      </c>
      <c r="G617" s="11">
        <f>Tabla1[[#This Row],[Stock en unidades]]*Tabla1[[#This Row],[Costo unitario]]</f>
        <v>5967.72</v>
      </c>
      <c r="H617" s="1">
        <v>2024</v>
      </c>
      <c r="I617" s="1" t="s">
        <v>257</v>
      </c>
      <c r="J617" s="1">
        <v>63.2</v>
      </c>
      <c r="K617" s="3">
        <v>770.83776</v>
      </c>
      <c r="L617" s="12">
        <f>Tabla1[[#This Row],[Venta prom 12 meses en UN]]*Tabla1[[#This Row],[Costo unitario]]</f>
        <v>458.83199999999999</v>
      </c>
      <c r="M617" s="30">
        <f>IFERROR(Tabla1[[#This Row],[Stock en unidades]]/Tabla1[[#This Row],[Venta prom 12 meses en UN]],0)</f>
        <v>13.00632911392405</v>
      </c>
      <c r="N617" s="12">
        <f>IFERROR(12/Tabla1[[#This Row],[Meses de stock]],0)</f>
        <v>0.92262773722627744</v>
      </c>
      <c r="O617" s="5" t="str">
        <f>VLOOKUP(Tabla1[[#This Row],[Código del producto]],'ABC Ventas'!$A:$E,5,0)</f>
        <v>C</v>
      </c>
      <c r="P617" s="5" t="str">
        <f>VLOOKUP(Tabla1[[#This Row],[Código del producto]],'ABC Stock'!$A:$E,5,0)</f>
        <v>B</v>
      </c>
      <c r="Q61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18" spans="1:17" s="1" customFormat="1" x14ac:dyDescent="0.2">
      <c r="A618" s="1">
        <v>1313</v>
      </c>
      <c r="B618" s="1" t="s">
        <v>116</v>
      </c>
      <c r="C618" s="1" t="s">
        <v>20</v>
      </c>
      <c r="D618" s="1" t="s">
        <v>3</v>
      </c>
      <c r="E618" s="11">
        <v>275</v>
      </c>
      <c r="F618" s="3">
        <v>5</v>
      </c>
      <c r="G618" s="11">
        <f>Tabla1[[#This Row],[Stock en unidades]]*Tabla1[[#This Row],[Costo unitario]]</f>
        <v>1375</v>
      </c>
      <c r="H618" s="1">
        <v>2024</v>
      </c>
      <c r="I618" s="1" t="s">
        <v>257</v>
      </c>
      <c r="J618" s="1">
        <v>45.8</v>
      </c>
      <c r="K618" s="3">
        <v>387.01</v>
      </c>
      <c r="L618" s="12">
        <f>Tabla1[[#This Row],[Venta prom 12 meses en UN]]*Tabla1[[#This Row],[Costo unitario]]</f>
        <v>229</v>
      </c>
      <c r="M618" s="30">
        <f>IFERROR(Tabla1[[#This Row],[Stock en unidades]]/Tabla1[[#This Row],[Venta prom 12 meses en UN]],0)</f>
        <v>6.004366812227075</v>
      </c>
      <c r="N618" s="12">
        <f>IFERROR(12/Tabla1[[#This Row],[Meses de stock]],0)</f>
        <v>1.9985454545454542</v>
      </c>
      <c r="O618" s="5" t="str">
        <f>VLOOKUP(Tabla1[[#This Row],[Código del producto]],'ABC Ventas'!$A:$E,5,0)</f>
        <v>C</v>
      </c>
      <c r="P618" s="5" t="str">
        <f>VLOOKUP(Tabla1[[#This Row],[Código del producto]],'ABC Stock'!$A:$E,5,0)</f>
        <v>B</v>
      </c>
      <c r="Q6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19" spans="1:17" s="1" customFormat="1" x14ac:dyDescent="0.2">
      <c r="A619" s="1">
        <v>1314</v>
      </c>
      <c r="B619" s="1" t="s">
        <v>221</v>
      </c>
      <c r="C619" s="1" t="s">
        <v>20</v>
      </c>
      <c r="D619" s="1" t="s">
        <v>3</v>
      </c>
      <c r="E619" s="11">
        <v>0</v>
      </c>
      <c r="F619" s="3">
        <v>4.38</v>
      </c>
      <c r="G619" s="11">
        <f>Tabla1[[#This Row],[Stock en unidades]]*Tabla1[[#This Row],[Costo unitario]]</f>
        <v>0</v>
      </c>
      <c r="H619" s="1">
        <v>2024</v>
      </c>
      <c r="I619" s="1" t="s">
        <v>257</v>
      </c>
      <c r="J619" s="1">
        <v>96.7</v>
      </c>
      <c r="K619" s="3">
        <v>703.08636000000001</v>
      </c>
      <c r="L619" s="12">
        <f>Tabla1[[#This Row],[Venta prom 12 meses en UN]]*Tabla1[[#This Row],[Costo unitario]]</f>
        <v>423.54599999999999</v>
      </c>
      <c r="M619" s="30">
        <f>IFERROR(Tabla1[[#This Row],[Stock en unidades]]/Tabla1[[#This Row],[Venta prom 12 meses en UN]],0)</f>
        <v>0</v>
      </c>
      <c r="N619" s="12">
        <f>IFERROR(12/Tabla1[[#This Row],[Meses de stock]],0)</f>
        <v>0</v>
      </c>
      <c r="O619" s="5" t="str">
        <f>VLOOKUP(Tabla1[[#This Row],[Código del producto]],'ABC Ventas'!$A:$E,5,0)</f>
        <v>C</v>
      </c>
      <c r="P619" s="5" t="str">
        <f>VLOOKUP(Tabla1[[#This Row],[Código del producto]],'ABC Stock'!$A:$E,5,0)</f>
        <v>C</v>
      </c>
      <c r="Q6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20" spans="1:17" s="1" customFormat="1" x14ac:dyDescent="0.2">
      <c r="A620" s="1">
        <v>1318</v>
      </c>
      <c r="B620" s="1" t="s">
        <v>98</v>
      </c>
      <c r="C620" s="1" t="s">
        <v>16</v>
      </c>
      <c r="D620" s="1" t="s">
        <v>3</v>
      </c>
      <c r="E620" s="11">
        <v>840</v>
      </c>
      <c r="F620" s="3">
        <v>1.27</v>
      </c>
      <c r="G620" s="11">
        <f>Tabla1[[#This Row],[Stock en unidades]]*Tabla1[[#This Row],[Costo unitario]]</f>
        <v>1066.8</v>
      </c>
      <c r="H620" s="1">
        <v>2024</v>
      </c>
      <c r="I620" s="1" t="s">
        <v>257</v>
      </c>
      <c r="J620" s="1">
        <v>94</v>
      </c>
      <c r="K620" s="3">
        <v>191.00799999999998</v>
      </c>
      <c r="L620" s="12">
        <f>Tabla1[[#This Row],[Venta prom 12 meses en UN]]*Tabla1[[#This Row],[Costo unitario]]</f>
        <v>119.38</v>
      </c>
      <c r="M620" s="30">
        <f>IFERROR(Tabla1[[#This Row],[Stock en unidades]]/Tabla1[[#This Row],[Venta prom 12 meses en UN]],0)</f>
        <v>8.9361702127659566</v>
      </c>
      <c r="N620" s="12">
        <f>IFERROR(12/Tabla1[[#This Row],[Meses de stock]],0)</f>
        <v>1.342857142857143</v>
      </c>
      <c r="O620" s="5" t="str">
        <f>VLOOKUP(Tabla1[[#This Row],[Código del producto]],'ABC Ventas'!$A:$E,5,0)</f>
        <v>C</v>
      </c>
      <c r="P620" s="5" t="str">
        <f>VLOOKUP(Tabla1[[#This Row],[Código del producto]],'ABC Stock'!$A:$E,5,0)</f>
        <v>B</v>
      </c>
      <c r="Q62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21" spans="1:17" s="1" customFormat="1" x14ac:dyDescent="0.2">
      <c r="A621" s="1">
        <v>1320</v>
      </c>
      <c r="B621" s="1" t="s">
        <v>486</v>
      </c>
      <c r="C621" s="1" t="s">
        <v>16</v>
      </c>
      <c r="D621" s="1" t="s">
        <v>3</v>
      </c>
      <c r="E621" s="11">
        <v>579</v>
      </c>
      <c r="F621" s="3">
        <v>6.65</v>
      </c>
      <c r="G621" s="11">
        <f>Tabla1[[#This Row],[Stock en unidades]]*Tabla1[[#This Row],[Costo unitario]]</f>
        <v>3850.3500000000004</v>
      </c>
      <c r="H621" s="1">
        <v>2024</v>
      </c>
      <c r="I621" s="1" t="s">
        <v>257</v>
      </c>
      <c r="J621" s="1">
        <v>38.6</v>
      </c>
      <c r="K621" s="3">
        <v>385.03500000000003</v>
      </c>
      <c r="L621" s="12">
        <f>Tabla1[[#This Row],[Venta prom 12 meses en UN]]*Tabla1[[#This Row],[Costo unitario]]</f>
        <v>256.69</v>
      </c>
      <c r="M621" s="30">
        <f>IFERROR(Tabla1[[#This Row],[Stock en unidades]]/Tabla1[[#This Row],[Venta prom 12 meses en UN]],0)</f>
        <v>15</v>
      </c>
      <c r="N621" s="12">
        <f>IFERROR(12/Tabla1[[#This Row],[Meses de stock]],0)</f>
        <v>0.8</v>
      </c>
      <c r="O621" s="5" t="str">
        <f>VLOOKUP(Tabla1[[#This Row],[Código del producto]],'ABC Ventas'!$A:$E,5,0)</f>
        <v>C</v>
      </c>
      <c r="P621" s="5" t="str">
        <f>VLOOKUP(Tabla1[[#This Row],[Código del producto]],'ABC Stock'!$A:$E,5,0)</f>
        <v>B</v>
      </c>
      <c r="Q62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22" spans="1:17" s="1" customFormat="1" x14ac:dyDescent="0.2">
      <c r="A622" s="1">
        <v>1321</v>
      </c>
      <c r="B622" s="1" t="s">
        <v>50</v>
      </c>
      <c r="C622" s="1" t="s">
        <v>16</v>
      </c>
      <c r="D622" s="1" t="s">
        <v>3</v>
      </c>
      <c r="E622" s="11">
        <v>105</v>
      </c>
      <c r="F622" s="3">
        <v>2.2599999999999998</v>
      </c>
      <c r="G622" s="11">
        <f>Tabla1[[#This Row],[Stock en unidades]]*Tabla1[[#This Row],[Costo unitario]]</f>
        <v>237.29999999999998</v>
      </c>
      <c r="H622" s="1">
        <v>2024</v>
      </c>
      <c r="I622" s="1" t="s">
        <v>257</v>
      </c>
      <c r="J622" s="1">
        <v>75</v>
      </c>
      <c r="K622" s="3">
        <v>228.82499999999996</v>
      </c>
      <c r="L622" s="12">
        <f>Tabla1[[#This Row],[Venta prom 12 meses en UN]]*Tabla1[[#This Row],[Costo unitario]]</f>
        <v>169.49999999999997</v>
      </c>
      <c r="M622" s="30">
        <f>IFERROR(Tabla1[[#This Row],[Stock en unidades]]/Tabla1[[#This Row],[Venta prom 12 meses en UN]],0)</f>
        <v>1.4</v>
      </c>
      <c r="N622" s="12">
        <f>IFERROR(12/Tabla1[[#This Row],[Meses de stock]],0)</f>
        <v>8.5714285714285712</v>
      </c>
      <c r="O622" s="5" t="str">
        <f>VLOOKUP(Tabla1[[#This Row],[Código del producto]],'ABC Ventas'!$A:$E,5,0)</f>
        <v>C</v>
      </c>
      <c r="P622" s="5" t="str">
        <f>VLOOKUP(Tabla1[[#This Row],[Código del producto]],'ABC Stock'!$A:$E,5,0)</f>
        <v>B</v>
      </c>
      <c r="Q6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23" spans="1:17" s="1" customFormat="1" x14ac:dyDescent="0.2">
      <c r="A623" s="1">
        <v>1326</v>
      </c>
      <c r="B623" s="1" t="s">
        <v>141</v>
      </c>
      <c r="C623" s="1" t="s">
        <v>16</v>
      </c>
      <c r="D623" s="1" t="s">
        <v>3</v>
      </c>
      <c r="E623" s="11">
        <v>282</v>
      </c>
      <c r="F623" s="3">
        <v>3.54</v>
      </c>
      <c r="G623" s="11">
        <f>Tabla1[[#This Row],[Stock en unidades]]*Tabla1[[#This Row],[Costo unitario]]</f>
        <v>998.28</v>
      </c>
      <c r="H623" s="1">
        <v>2024</v>
      </c>
      <c r="I623" s="1" t="s">
        <v>257</v>
      </c>
      <c r="J623" s="1">
        <v>70.400000000000006</v>
      </c>
      <c r="K623" s="3">
        <v>326.47296000000006</v>
      </c>
      <c r="L623" s="12">
        <f>Tabla1[[#This Row],[Venta prom 12 meses en UN]]*Tabla1[[#This Row],[Costo unitario]]</f>
        <v>249.21600000000004</v>
      </c>
      <c r="M623" s="30">
        <f>IFERROR(Tabla1[[#This Row],[Stock en unidades]]/Tabla1[[#This Row],[Venta prom 12 meses en UN]],0)</f>
        <v>4.0056818181818175</v>
      </c>
      <c r="N623" s="12">
        <f>IFERROR(12/Tabla1[[#This Row],[Meses de stock]],0)</f>
        <v>2.9957446808510642</v>
      </c>
      <c r="O623" s="5" t="str">
        <f>VLOOKUP(Tabla1[[#This Row],[Código del producto]],'ABC Ventas'!$A:$E,5,0)</f>
        <v>C</v>
      </c>
      <c r="P623" s="5" t="str">
        <f>VLOOKUP(Tabla1[[#This Row],[Código del producto]],'ABC Stock'!$A:$E,5,0)</f>
        <v>B</v>
      </c>
      <c r="Q6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24" spans="1:17" s="1" customFormat="1" x14ac:dyDescent="0.2">
      <c r="A624" s="1">
        <v>1327</v>
      </c>
      <c r="B624" s="1" t="s">
        <v>15</v>
      </c>
      <c r="C624" s="1" t="s">
        <v>16</v>
      </c>
      <c r="D624" s="1" t="s">
        <v>3</v>
      </c>
      <c r="E624" s="11">
        <v>140</v>
      </c>
      <c r="F624" s="3">
        <v>3.49</v>
      </c>
      <c r="G624" s="11">
        <f>Tabla1[[#This Row],[Stock en unidades]]*Tabla1[[#This Row],[Costo unitario]]</f>
        <v>488.6</v>
      </c>
      <c r="H624" s="1">
        <v>2024</v>
      </c>
      <c r="I624" s="1" t="s">
        <v>257</v>
      </c>
      <c r="J624" s="1">
        <v>81</v>
      </c>
      <c r="K624" s="3">
        <v>440.99639999999999</v>
      </c>
      <c r="L624" s="12">
        <f>Tabla1[[#This Row],[Venta prom 12 meses en UN]]*Tabla1[[#This Row],[Costo unitario]]</f>
        <v>282.69</v>
      </c>
      <c r="M624" s="30">
        <f>IFERROR(Tabla1[[#This Row],[Stock en unidades]]/Tabla1[[#This Row],[Venta prom 12 meses en UN]],0)</f>
        <v>1.728395061728395</v>
      </c>
      <c r="N624" s="12">
        <f>IFERROR(12/Tabla1[[#This Row],[Meses de stock]],0)</f>
        <v>6.9428571428571431</v>
      </c>
      <c r="O624" s="5" t="str">
        <f>VLOOKUP(Tabla1[[#This Row],[Código del producto]],'ABC Ventas'!$A:$E,5,0)</f>
        <v>C</v>
      </c>
      <c r="P624" s="5" t="str">
        <f>VLOOKUP(Tabla1[[#This Row],[Código del producto]],'ABC Stock'!$A:$E,5,0)</f>
        <v>C</v>
      </c>
      <c r="Q6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25" spans="1:17" s="1" customFormat="1" x14ac:dyDescent="0.2">
      <c r="A625" s="1">
        <v>1329</v>
      </c>
      <c r="B625" s="1" t="s">
        <v>488</v>
      </c>
      <c r="C625" s="1" t="s">
        <v>16</v>
      </c>
      <c r="D625" s="1" t="s">
        <v>3</v>
      </c>
      <c r="E625" s="11">
        <v>251</v>
      </c>
      <c r="F625" s="3">
        <v>3.67</v>
      </c>
      <c r="G625" s="11">
        <f>Tabla1[[#This Row],[Stock en unidades]]*Tabla1[[#This Row],[Costo unitario]]</f>
        <v>921.17</v>
      </c>
      <c r="H625" s="1">
        <v>2024</v>
      </c>
      <c r="I625" s="1" t="s">
        <v>257</v>
      </c>
      <c r="J625" s="1">
        <v>77</v>
      </c>
      <c r="K625" s="3">
        <v>488.88069999999993</v>
      </c>
      <c r="L625" s="12">
        <f>Tabla1[[#This Row],[Venta prom 12 meses en UN]]*Tabla1[[#This Row],[Costo unitario]]</f>
        <v>282.58999999999997</v>
      </c>
      <c r="M625" s="30">
        <f>IFERROR(Tabla1[[#This Row],[Stock en unidades]]/Tabla1[[#This Row],[Venta prom 12 meses en UN]],0)</f>
        <v>3.2597402597402598</v>
      </c>
      <c r="N625" s="12">
        <f>IFERROR(12/Tabla1[[#This Row],[Meses de stock]],0)</f>
        <v>3.6812749003984062</v>
      </c>
      <c r="O625" s="5" t="str">
        <f>VLOOKUP(Tabla1[[#This Row],[Código del producto]],'ABC Ventas'!$A:$E,5,0)</f>
        <v>C</v>
      </c>
      <c r="P625" s="5" t="str">
        <f>VLOOKUP(Tabla1[[#This Row],[Código del producto]],'ABC Stock'!$A:$E,5,0)</f>
        <v>B</v>
      </c>
      <c r="Q6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26" spans="1:17" s="1" customFormat="1" x14ac:dyDescent="0.2">
      <c r="A626" s="1">
        <v>1329</v>
      </c>
      <c r="B626" s="1" t="s">
        <v>488</v>
      </c>
      <c r="C626" s="1" t="s">
        <v>16</v>
      </c>
      <c r="D626" s="1" t="s">
        <v>3</v>
      </c>
      <c r="E626" s="11">
        <v>0</v>
      </c>
      <c r="F626" s="3">
        <v>5.21</v>
      </c>
      <c r="G626" s="11">
        <f>Tabla1[[#This Row],[Stock en unidades]]*Tabla1[[#This Row],[Costo unitario]]</f>
        <v>0</v>
      </c>
      <c r="H626" s="1">
        <v>2024</v>
      </c>
      <c r="I626" s="1" t="s">
        <v>257</v>
      </c>
      <c r="J626" s="1">
        <v>69</v>
      </c>
      <c r="K626" s="3">
        <v>434.98290000000003</v>
      </c>
      <c r="L626" s="12">
        <f>Tabla1[[#This Row],[Venta prom 12 meses en UN]]*Tabla1[[#This Row],[Costo unitario]]</f>
        <v>359.49</v>
      </c>
      <c r="M626" s="30">
        <f>IFERROR(Tabla1[[#This Row],[Stock en unidades]]/Tabla1[[#This Row],[Venta prom 12 meses en UN]],0)</f>
        <v>0</v>
      </c>
      <c r="N626" s="12">
        <f>IFERROR(12/Tabla1[[#This Row],[Meses de stock]],0)</f>
        <v>0</v>
      </c>
      <c r="O626" s="5" t="str">
        <f>VLOOKUP(Tabla1[[#This Row],[Código del producto]],'ABC Ventas'!$A:$E,5,0)</f>
        <v>C</v>
      </c>
      <c r="P626" s="5" t="str">
        <f>VLOOKUP(Tabla1[[#This Row],[Código del producto]],'ABC Stock'!$A:$E,5,0)</f>
        <v>B</v>
      </c>
      <c r="Q6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27" spans="1:17" s="1" customFormat="1" x14ac:dyDescent="0.2">
      <c r="A627" s="1">
        <v>1333</v>
      </c>
      <c r="B627" s="1" t="s">
        <v>41</v>
      </c>
      <c r="C627" s="1" t="s">
        <v>16</v>
      </c>
      <c r="D627" s="1" t="s">
        <v>3</v>
      </c>
      <c r="E627" s="11">
        <v>1203</v>
      </c>
      <c r="F627" s="3">
        <v>7.44</v>
      </c>
      <c r="G627" s="11">
        <f>Tabla1[[#This Row],[Stock en unidades]]*Tabla1[[#This Row],[Costo unitario]]</f>
        <v>8950.32</v>
      </c>
      <c r="H627" s="1">
        <v>2024</v>
      </c>
      <c r="I627" s="1" t="s">
        <v>257</v>
      </c>
      <c r="J627" s="1">
        <v>92.5</v>
      </c>
      <c r="K627" s="3">
        <v>1025.4180000000001</v>
      </c>
      <c r="L627" s="12">
        <f>Tabla1[[#This Row],[Venta prom 12 meses en UN]]*Tabla1[[#This Row],[Costo unitario]]</f>
        <v>688.2</v>
      </c>
      <c r="M627" s="30">
        <f>IFERROR(Tabla1[[#This Row],[Stock en unidades]]/Tabla1[[#This Row],[Venta prom 12 meses en UN]],0)</f>
        <v>13.005405405405405</v>
      </c>
      <c r="N627" s="12">
        <f>IFERROR(12/Tabla1[[#This Row],[Meses de stock]],0)</f>
        <v>0.92269326683291775</v>
      </c>
      <c r="O627" s="5" t="str">
        <f>VLOOKUP(Tabla1[[#This Row],[Código del producto]],'ABC Ventas'!$A:$E,5,0)</f>
        <v>C</v>
      </c>
      <c r="P627" s="5" t="str">
        <f>VLOOKUP(Tabla1[[#This Row],[Código del producto]],'ABC Stock'!$A:$E,5,0)</f>
        <v>A</v>
      </c>
      <c r="Q6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28" spans="1:17" s="1" customFormat="1" x14ac:dyDescent="0.2">
      <c r="A628" s="1">
        <v>1334</v>
      </c>
      <c r="B628" s="1" t="s">
        <v>492</v>
      </c>
      <c r="C628" s="1" t="s">
        <v>16</v>
      </c>
      <c r="D628" s="1" t="s">
        <v>3</v>
      </c>
      <c r="E628" s="11">
        <v>131</v>
      </c>
      <c r="F628" s="3">
        <v>44</v>
      </c>
      <c r="G628" s="11">
        <f>Tabla1[[#This Row],[Stock en unidades]]*Tabla1[[#This Row],[Costo unitario]]</f>
        <v>5764</v>
      </c>
      <c r="H628" s="1">
        <v>2024</v>
      </c>
      <c r="I628" s="1" t="s">
        <v>257</v>
      </c>
      <c r="J628" s="1">
        <v>873</v>
      </c>
      <c r="K628" s="3">
        <v>60306.84</v>
      </c>
      <c r="L628" s="12">
        <f>Tabla1[[#This Row],[Venta prom 12 meses en UN]]*Tabla1[[#This Row],[Costo unitario]]</f>
        <v>38412</v>
      </c>
      <c r="M628" s="30">
        <f>IFERROR(Tabla1[[#This Row],[Stock en unidades]]/Tabla1[[#This Row],[Venta prom 12 meses en UN]],0)</f>
        <v>0.15005727376861397</v>
      </c>
      <c r="N628" s="12">
        <f>IFERROR(12/Tabla1[[#This Row],[Meses de stock]],0)</f>
        <v>79.969465648854964</v>
      </c>
      <c r="O628" s="5" t="str">
        <f>VLOOKUP(Tabla1[[#This Row],[Código del producto]],'ABC Ventas'!$A:$E,5,0)</f>
        <v>A</v>
      </c>
      <c r="P628" s="5" t="str">
        <f>VLOOKUP(Tabla1[[#This Row],[Código del producto]],'ABC Stock'!$A:$E,5,0)</f>
        <v>A</v>
      </c>
      <c r="Q6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29" spans="1:17" s="1" customFormat="1" x14ac:dyDescent="0.2">
      <c r="A629" s="1">
        <v>1334</v>
      </c>
      <c r="B629" s="1" t="s">
        <v>492</v>
      </c>
      <c r="C629" s="1" t="s">
        <v>16</v>
      </c>
      <c r="D629" s="1" t="s">
        <v>3</v>
      </c>
      <c r="E629" s="11">
        <v>586</v>
      </c>
      <c r="F629" s="3">
        <v>49</v>
      </c>
      <c r="G629" s="11">
        <f>Tabla1[[#This Row],[Stock en unidades]]*Tabla1[[#This Row],[Costo unitario]]</f>
        <v>28714</v>
      </c>
      <c r="H629" s="1">
        <v>2024</v>
      </c>
      <c r="I629" s="1" t="s">
        <v>257</v>
      </c>
      <c r="J629" s="1">
        <v>591</v>
      </c>
      <c r="K629" s="3">
        <v>44596.86</v>
      </c>
      <c r="L629" s="12">
        <f>Tabla1[[#This Row],[Venta prom 12 meses en UN]]*Tabla1[[#This Row],[Costo unitario]]</f>
        <v>28959</v>
      </c>
      <c r="M629" s="30">
        <f>IFERROR(Tabla1[[#This Row],[Stock en unidades]]/Tabla1[[#This Row],[Venta prom 12 meses en UN]],0)</f>
        <v>0.99153976311336722</v>
      </c>
      <c r="N629" s="12">
        <f>IFERROR(12/Tabla1[[#This Row],[Meses de stock]],0)</f>
        <v>12.102389078498293</v>
      </c>
      <c r="O629" s="5" t="str">
        <f>VLOOKUP(Tabla1[[#This Row],[Código del producto]],'ABC Ventas'!$A:$E,5,0)</f>
        <v>A</v>
      </c>
      <c r="P629" s="5" t="str">
        <f>VLOOKUP(Tabla1[[#This Row],[Código del producto]],'ABC Stock'!$A:$E,5,0)</f>
        <v>A</v>
      </c>
      <c r="Q6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0" spans="1:17" s="1" customFormat="1" x14ac:dyDescent="0.2">
      <c r="A630" s="1">
        <v>1337</v>
      </c>
      <c r="B630" s="1" t="s">
        <v>197</v>
      </c>
      <c r="C630" s="1" t="s">
        <v>16</v>
      </c>
      <c r="D630" s="1" t="s">
        <v>3</v>
      </c>
      <c r="E630" s="11">
        <v>51</v>
      </c>
      <c r="F630" s="3">
        <v>2.83</v>
      </c>
      <c r="G630" s="11">
        <f>Tabla1[[#This Row],[Stock en unidades]]*Tabla1[[#This Row],[Costo unitario]]</f>
        <v>144.33000000000001</v>
      </c>
      <c r="H630" s="1">
        <v>2024</v>
      </c>
      <c r="I630" s="1" t="s">
        <v>257</v>
      </c>
      <c r="J630" s="1">
        <v>66</v>
      </c>
      <c r="K630" s="3">
        <v>263.35980000000001</v>
      </c>
      <c r="L630" s="12">
        <f>Tabla1[[#This Row],[Venta prom 12 meses en UN]]*Tabla1[[#This Row],[Costo unitario]]</f>
        <v>186.78</v>
      </c>
      <c r="M630" s="30">
        <f>IFERROR(Tabla1[[#This Row],[Stock en unidades]]/Tabla1[[#This Row],[Venta prom 12 meses en UN]],0)</f>
        <v>0.77272727272727271</v>
      </c>
      <c r="N630" s="12">
        <f>IFERROR(12/Tabla1[[#This Row],[Meses de stock]],0)</f>
        <v>15.529411764705882</v>
      </c>
      <c r="O630" s="5" t="str">
        <f>VLOOKUP(Tabla1[[#This Row],[Código del producto]],'ABC Ventas'!$A:$E,5,0)</f>
        <v>C</v>
      </c>
      <c r="P630" s="5" t="str">
        <f>VLOOKUP(Tabla1[[#This Row],[Código del producto]],'ABC Stock'!$A:$E,5,0)</f>
        <v>B</v>
      </c>
      <c r="Q6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1" spans="1:17" s="1" customFormat="1" x14ac:dyDescent="0.2">
      <c r="A631" s="1">
        <v>1344</v>
      </c>
      <c r="B631" s="1" t="s">
        <v>499</v>
      </c>
      <c r="C631" s="1" t="s">
        <v>16</v>
      </c>
      <c r="D631" s="1" t="s">
        <v>3</v>
      </c>
      <c r="E631" s="11">
        <v>1095</v>
      </c>
      <c r="F631" s="3">
        <v>51</v>
      </c>
      <c r="G631" s="11">
        <f>Tabla1[[#This Row],[Stock en unidades]]*Tabla1[[#This Row],[Costo unitario]]</f>
        <v>55845</v>
      </c>
      <c r="H631" s="1">
        <v>2024</v>
      </c>
      <c r="I631" s="1" t="s">
        <v>257</v>
      </c>
      <c r="J631" s="1">
        <v>708</v>
      </c>
      <c r="K631" s="3">
        <v>50190.12</v>
      </c>
      <c r="L631" s="12">
        <f>Tabla1[[#This Row],[Venta prom 12 meses en UN]]*Tabla1[[#This Row],[Costo unitario]]</f>
        <v>36108</v>
      </c>
      <c r="M631" s="30">
        <f>IFERROR(Tabla1[[#This Row],[Stock en unidades]]/Tabla1[[#This Row],[Venta prom 12 meses en UN]],0)</f>
        <v>1.5466101694915255</v>
      </c>
      <c r="N631" s="12">
        <f>IFERROR(12/Tabla1[[#This Row],[Meses de stock]],0)</f>
        <v>7.7589041095890403</v>
      </c>
      <c r="O631" s="5" t="str">
        <f>VLOOKUP(Tabla1[[#This Row],[Código del producto]],'ABC Ventas'!$A:$E,5,0)</f>
        <v>A</v>
      </c>
      <c r="P631" s="5" t="str">
        <f>VLOOKUP(Tabla1[[#This Row],[Código del producto]],'ABC Stock'!$A:$E,5,0)</f>
        <v>A</v>
      </c>
      <c r="Q6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2" spans="1:17" s="1" customFormat="1" x14ac:dyDescent="0.2">
      <c r="A632" s="1">
        <v>1346</v>
      </c>
      <c r="B632" s="1" t="s">
        <v>153</v>
      </c>
      <c r="C632" s="1" t="s">
        <v>16</v>
      </c>
      <c r="D632" s="1" t="s">
        <v>3</v>
      </c>
      <c r="E632" s="11">
        <v>1132</v>
      </c>
      <c r="F632" s="3">
        <v>2.4700000000000002</v>
      </c>
      <c r="G632" s="11">
        <f>Tabla1[[#This Row],[Stock en unidades]]*Tabla1[[#This Row],[Costo unitario]]</f>
        <v>2796.0400000000004</v>
      </c>
      <c r="H632" s="1">
        <v>2024</v>
      </c>
      <c r="I632" s="1" t="s">
        <v>257</v>
      </c>
      <c r="J632" s="1">
        <v>80.8</v>
      </c>
      <c r="K632" s="3">
        <v>275.41488000000004</v>
      </c>
      <c r="L632" s="12">
        <f>Tabla1[[#This Row],[Venta prom 12 meses en UN]]*Tabla1[[#This Row],[Costo unitario]]</f>
        <v>199.57600000000002</v>
      </c>
      <c r="M632" s="30">
        <f>IFERROR(Tabla1[[#This Row],[Stock en unidades]]/Tabla1[[#This Row],[Venta prom 12 meses en UN]],0)</f>
        <v>14.009900990099011</v>
      </c>
      <c r="N632" s="12">
        <f>IFERROR(12/Tabla1[[#This Row],[Meses de stock]],0)</f>
        <v>0.85653710247349812</v>
      </c>
      <c r="O632" s="5" t="str">
        <f>VLOOKUP(Tabla1[[#This Row],[Código del producto]],'ABC Ventas'!$A:$E,5,0)</f>
        <v>C</v>
      </c>
      <c r="P632" s="5" t="str">
        <f>VLOOKUP(Tabla1[[#This Row],[Código del producto]],'ABC Stock'!$A:$E,5,0)</f>
        <v>B</v>
      </c>
      <c r="Q63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33" spans="1:17" s="1" customFormat="1" x14ac:dyDescent="0.2">
      <c r="A633" s="1">
        <v>1356</v>
      </c>
      <c r="B633" s="1" t="s">
        <v>506</v>
      </c>
      <c r="C633" s="1" t="s">
        <v>18</v>
      </c>
      <c r="D633" s="1" t="s">
        <v>3</v>
      </c>
      <c r="E633" s="11">
        <v>422</v>
      </c>
      <c r="F633" s="3">
        <v>2.64</v>
      </c>
      <c r="G633" s="11">
        <f>Tabla1[[#This Row],[Stock en unidades]]*Tabla1[[#This Row],[Costo unitario]]</f>
        <v>1114.0800000000002</v>
      </c>
      <c r="H633" s="1">
        <v>2024</v>
      </c>
      <c r="I633" s="1" t="s">
        <v>257</v>
      </c>
      <c r="J633" s="1">
        <v>122</v>
      </c>
      <c r="K633" s="3">
        <v>512.10720000000003</v>
      </c>
      <c r="L633" s="12">
        <f>Tabla1[[#This Row],[Venta prom 12 meses en UN]]*Tabla1[[#This Row],[Costo unitario]]</f>
        <v>322.08000000000004</v>
      </c>
      <c r="M633" s="30">
        <f>IFERROR(Tabla1[[#This Row],[Stock en unidades]]/Tabla1[[#This Row],[Venta prom 12 meses en UN]],0)</f>
        <v>3.459016393442623</v>
      </c>
      <c r="N633" s="12">
        <f>IFERROR(12/Tabla1[[#This Row],[Meses de stock]],0)</f>
        <v>3.4691943127962084</v>
      </c>
      <c r="O633" s="5" t="str">
        <f>VLOOKUP(Tabla1[[#This Row],[Código del producto]],'ABC Ventas'!$A:$E,5,0)</f>
        <v>C</v>
      </c>
      <c r="P633" s="5" t="str">
        <f>VLOOKUP(Tabla1[[#This Row],[Código del producto]],'ABC Stock'!$A:$E,5,0)</f>
        <v>B</v>
      </c>
      <c r="Q6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34" spans="1:17" s="1" customFormat="1" x14ac:dyDescent="0.2">
      <c r="A634" s="1">
        <v>1360</v>
      </c>
      <c r="B634" s="1" t="s">
        <v>150</v>
      </c>
      <c r="C634" s="1" t="s">
        <v>18</v>
      </c>
      <c r="D634" s="1" t="s">
        <v>3</v>
      </c>
      <c r="E634" s="11">
        <v>176</v>
      </c>
      <c r="F634" s="3">
        <v>3.13</v>
      </c>
      <c r="G634" s="11">
        <f>Tabla1[[#This Row],[Stock en unidades]]*Tabla1[[#This Row],[Costo unitario]]</f>
        <v>550.88</v>
      </c>
      <c r="H634" s="1">
        <v>2024</v>
      </c>
      <c r="I634" s="1" t="s">
        <v>257</v>
      </c>
      <c r="J634" s="1">
        <v>127</v>
      </c>
      <c r="K634" s="3">
        <v>699.61759999999992</v>
      </c>
      <c r="L634" s="12">
        <f>Tabla1[[#This Row],[Venta prom 12 meses en UN]]*Tabla1[[#This Row],[Costo unitario]]</f>
        <v>397.51</v>
      </c>
      <c r="M634" s="30">
        <f>IFERROR(Tabla1[[#This Row],[Stock en unidades]]/Tabla1[[#This Row],[Venta prom 12 meses en UN]],0)</f>
        <v>1.3858267716535433</v>
      </c>
      <c r="N634" s="12">
        <f>IFERROR(12/Tabla1[[#This Row],[Meses de stock]],0)</f>
        <v>8.6590909090909101</v>
      </c>
      <c r="O634" s="5" t="str">
        <f>VLOOKUP(Tabla1[[#This Row],[Código del producto]],'ABC Ventas'!$A:$E,5,0)</f>
        <v>C</v>
      </c>
      <c r="P634" s="5" t="str">
        <f>VLOOKUP(Tabla1[[#This Row],[Código del producto]],'ABC Stock'!$A:$E,5,0)</f>
        <v>C</v>
      </c>
      <c r="Q6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5" spans="1:17" s="1" customFormat="1" x14ac:dyDescent="0.2">
      <c r="A635" s="1">
        <v>1376</v>
      </c>
      <c r="B635" s="1" t="s">
        <v>185</v>
      </c>
      <c r="C635" s="1" t="s">
        <v>18</v>
      </c>
      <c r="D635" s="1" t="s">
        <v>3</v>
      </c>
      <c r="E635" s="11">
        <v>496</v>
      </c>
      <c r="F635" s="3">
        <v>40</v>
      </c>
      <c r="G635" s="11">
        <f>Tabla1[[#This Row],[Stock en unidades]]*Tabla1[[#This Row],[Costo unitario]]</f>
        <v>19840</v>
      </c>
      <c r="H635" s="1">
        <v>2024</v>
      </c>
      <c r="I635" s="1" t="s">
        <v>257</v>
      </c>
      <c r="J635" s="1">
        <v>771</v>
      </c>
      <c r="K635" s="3">
        <v>57979.199999999997</v>
      </c>
      <c r="L635" s="12">
        <f>Tabla1[[#This Row],[Venta prom 12 meses en UN]]*Tabla1[[#This Row],[Costo unitario]]</f>
        <v>30840</v>
      </c>
      <c r="M635" s="30">
        <f>IFERROR(Tabla1[[#This Row],[Stock en unidades]]/Tabla1[[#This Row],[Venta prom 12 meses en UN]],0)</f>
        <v>0.64332036316472119</v>
      </c>
      <c r="N635" s="12">
        <f>IFERROR(12/Tabla1[[#This Row],[Meses de stock]],0)</f>
        <v>18.653225806451612</v>
      </c>
      <c r="O635" s="5" t="str">
        <f>VLOOKUP(Tabla1[[#This Row],[Código del producto]],'ABC Ventas'!$A:$E,5,0)</f>
        <v>B</v>
      </c>
      <c r="P635" s="5" t="str">
        <f>VLOOKUP(Tabla1[[#This Row],[Código del producto]],'ABC Stock'!$A:$E,5,0)</f>
        <v>A</v>
      </c>
      <c r="Q6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6" spans="1:17" s="1" customFormat="1" x14ac:dyDescent="0.2">
      <c r="A636" s="1">
        <v>1382</v>
      </c>
      <c r="B636" s="1" t="s">
        <v>518</v>
      </c>
      <c r="C636" s="1" t="s">
        <v>18</v>
      </c>
      <c r="D636" s="1" t="s">
        <v>3</v>
      </c>
      <c r="E636" s="11">
        <v>334</v>
      </c>
      <c r="F636" s="3">
        <v>50</v>
      </c>
      <c r="G636" s="11">
        <f>Tabla1[[#This Row],[Stock en unidades]]*Tabla1[[#This Row],[Costo unitario]]</f>
        <v>16700</v>
      </c>
      <c r="H636" s="1">
        <v>2024</v>
      </c>
      <c r="I636" s="1" t="s">
        <v>257</v>
      </c>
      <c r="J636" s="1">
        <v>692</v>
      </c>
      <c r="K636" s="3">
        <v>64702</v>
      </c>
      <c r="L636" s="12">
        <f>Tabla1[[#This Row],[Venta prom 12 meses en UN]]*Tabla1[[#This Row],[Costo unitario]]</f>
        <v>34600</v>
      </c>
      <c r="M636" s="30">
        <f>IFERROR(Tabla1[[#This Row],[Stock en unidades]]/Tabla1[[#This Row],[Venta prom 12 meses en UN]],0)</f>
        <v>0.48265895953757226</v>
      </c>
      <c r="N636" s="12">
        <f>IFERROR(12/Tabla1[[#This Row],[Meses de stock]],0)</f>
        <v>24.862275449101794</v>
      </c>
      <c r="O636" s="5" t="str">
        <f>VLOOKUP(Tabla1[[#This Row],[Código del producto]],'ABC Ventas'!$A:$E,5,0)</f>
        <v>A</v>
      </c>
      <c r="P636" s="5" t="str">
        <f>VLOOKUP(Tabla1[[#This Row],[Código del producto]],'ABC Stock'!$A:$E,5,0)</f>
        <v>A</v>
      </c>
      <c r="Q6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7" spans="1:17" s="1" customFormat="1" x14ac:dyDescent="0.2">
      <c r="A637" s="1">
        <v>1391</v>
      </c>
      <c r="B637" s="1" t="s">
        <v>123</v>
      </c>
      <c r="C637" s="1" t="s">
        <v>18</v>
      </c>
      <c r="D637" s="1" t="s">
        <v>3</v>
      </c>
      <c r="E637" s="11">
        <v>812</v>
      </c>
      <c r="F637" s="3">
        <v>53</v>
      </c>
      <c r="G637" s="11">
        <f>Tabla1[[#This Row],[Stock en unidades]]*Tabla1[[#This Row],[Costo unitario]]</f>
        <v>43036</v>
      </c>
      <c r="H637" s="1">
        <v>2024</v>
      </c>
      <c r="I637" s="1" t="s">
        <v>257</v>
      </c>
      <c r="J637" s="1">
        <v>360</v>
      </c>
      <c r="K637" s="3">
        <v>33390</v>
      </c>
      <c r="L637" s="12">
        <f>Tabla1[[#This Row],[Venta prom 12 meses en UN]]*Tabla1[[#This Row],[Costo unitario]]</f>
        <v>19080</v>
      </c>
      <c r="M637" s="30">
        <f>IFERROR(Tabla1[[#This Row],[Stock en unidades]]/Tabla1[[#This Row],[Venta prom 12 meses en UN]],0)</f>
        <v>2.2555555555555555</v>
      </c>
      <c r="N637" s="12">
        <f>IFERROR(12/Tabla1[[#This Row],[Meses de stock]],0)</f>
        <v>5.3201970443349751</v>
      </c>
      <c r="O637" s="5" t="str">
        <f>VLOOKUP(Tabla1[[#This Row],[Código del producto]],'ABC Ventas'!$A:$E,5,0)</f>
        <v>A</v>
      </c>
      <c r="P637" s="5" t="str">
        <f>VLOOKUP(Tabla1[[#This Row],[Código del producto]],'ABC Stock'!$A:$E,5,0)</f>
        <v>A</v>
      </c>
      <c r="Q6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8" spans="1:17" s="1" customFormat="1" x14ac:dyDescent="0.2">
      <c r="A638" s="1">
        <v>1401</v>
      </c>
      <c r="B638" s="1" t="s">
        <v>104</v>
      </c>
      <c r="C638" s="1" t="s">
        <v>6</v>
      </c>
      <c r="D638" s="1" t="s">
        <v>3</v>
      </c>
      <c r="E638" s="11">
        <v>1116</v>
      </c>
      <c r="F638" s="3">
        <v>73</v>
      </c>
      <c r="G638" s="11">
        <f>Tabla1[[#This Row],[Stock en unidades]]*Tabla1[[#This Row],[Costo unitario]]</f>
        <v>81468</v>
      </c>
      <c r="H638" s="1">
        <v>2024</v>
      </c>
      <c r="I638" s="1" t="s">
        <v>257</v>
      </c>
      <c r="J638" s="1">
        <v>506</v>
      </c>
      <c r="K638" s="3">
        <v>53929.48</v>
      </c>
      <c r="L638" s="12">
        <f>Tabla1[[#This Row],[Venta prom 12 meses en UN]]*Tabla1[[#This Row],[Costo unitario]]</f>
        <v>36938</v>
      </c>
      <c r="M638" s="30">
        <f>IFERROR(Tabla1[[#This Row],[Stock en unidades]]/Tabla1[[#This Row],[Venta prom 12 meses en UN]],0)</f>
        <v>2.2055335968379448</v>
      </c>
      <c r="N638" s="12">
        <f>IFERROR(12/Tabla1[[#This Row],[Meses de stock]],0)</f>
        <v>5.440860215053763</v>
      </c>
      <c r="O638" s="5" t="str">
        <f>VLOOKUP(Tabla1[[#This Row],[Código del producto]],'ABC Ventas'!$A:$E,5,0)</f>
        <v>B</v>
      </c>
      <c r="P638" s="5" t="str">
        <f>VLOOKUP(Tabla1[[#This Row],[Código del producto]],'ABC Stock'!$A:$E,5,0)</f>
        <v>A</v>
      </c>
      <c r="Q6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39" spans="1:17" s="1" customFormat="1" x14ac:dyDescent="0.2">
      <c r="A639" s="1">
        <v>1401</v>
      </c>
      <c r="B639" s="1" t="s">
        <v>104</v>
      </c>
      <c r="C639" s="1" t="s">
        <v>6</v>
      </c>
      <c r="D639" s="1" t="s">
        <v>3</v>
      </c>
      <c r="E639" s="11">
        <v>1016</v>
      </c>
      <c r="F639" s="3">
        <v>50</v>
      </c>
      <c r="G639" s="11">
        <f>Tabla1[[#This Row],[Stock en unidades]]*Tabla1[[#This Row],[Costo unitario]]</f>
        <v>50800</v>
      </c>
      <c r="H639" s="1">
        <v>2024</v>
      </c>
      <c r="I639" s="1" t="s">
        <v>257</v>
      </c>
      <c r="J639" s="1">
        <v>758</v>
      </c>
      <c r="K639" s="3">
        <v>48133</v>
      </c>
      <c r="L639" s="12">
        <f>Tabla1[[#This Row],[Venta prom 12 meses en UN]]*Tabla1[[#This Row],[Costo unitario]]</f>
        <v>37900</v>
      </c>
      <c r="M639" s="30">
        <f>IFERROR(Tabla1[[#This Row],[Stock en unidades]]/Tabla1[[#This Row],[Venta prom 12 meses en UN]],0)</f>
        <v>1.3403693931398417</v>
      </c>
      <c r="N639" s="12">
        <f>IFERROR(12/Tabla1[[#This Row],[Meses de stock]],0)</f>
        <v>8.9527559055118111</v>
      </c>
      <c r="O639" s="5" t="str">
        <f>VLOOKUP(Tabla1[[#This Row],[Código del producto]],'ABC Ventas'!$A:$E,5,0)</f>
        <v>B</v>
      </c>
      <c r="P639" s="5" t="str">
        <f>VLOOKUP(Tabla1[[#This Row],[Código del producto]],'ABC Stock'!$A:$E,5,0)</f>
        <v>A</v>
      </c>
      <c r="Q6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0" spans="1:17" s="1" customFormat="1" x14ac:dyDescent="0.2">
      <c r="A640" s="1">
        <v>1401</v>
      </c>
      <c r="B640" s="1" t="s">
        <v>104</v>
      </c>
      <c r="C640" s="1" t="s">
        <v>6</v>
      </c>
      <c r="D640" s="1" t="s">
        <v>3</v>
      </c>
      <c r="E640" s="11">
        <v>1322</v>
      </c>
      <c r="F640" s="3">
        <v>34</v>
      </c>
      <c r="G640" s="11">
        <f>Tabla1[[#This Row],[Stock en unidades]]*Tabla1[[#This Row],[Costo unitario]]</f>
        <v>44948</v>
      </c>
      <c r="H640" s="1">
        <v>2024</v>
      </c>
      <c r="I640" s="1" t="s">
        <v>257</v>
      </c>
      <c r="J640" s="1">
        <v>811</v>
      </c>
      <c r="K640" s="3">
        <v>46048.58</v>
      </c>
      <c r="L640" s="12">
        <f>Tabla1[[#This Row],[Venta prom 12 meses en UN]]*Tabla1[[#This Row],[Costo unitario]]</f>
        <v>27574</v>
      </c>
      <c r="M640" s="30">
        <f>IFERROR(Tabla1[[#This Row],[Stock en unidades]]/Tabla1[[#This Row],[Venta prom 12 meses en UN]],0)</f>
        <v>1.6300863131935881</v>
      </c>
      <c r="N640" s="12">
        <f>IFERROR(12/Tabla1[[#This Row],[Meses de stock]],0)</f>
        <v>7.3615733736762481</v>
      </c>
      <c r="O640" s="5" t="str">
        <f>VLOOKUP(Tabla1[[#This Row],[Código del producto]],'ABC Ventas'!$A:$E,5,0)</f>
        <v>B</v>
      </c>
      <c r="P640" s="5" t="str">
        <f>VLOOKUP(Tabla1[[#This Row],[Código del producto]],'ABC Stock'!$A:$E,5,0)</f>
        <v>A</v>
      </c>
      <c r="Q6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1" spans="1:17" s="1" customFormat="1" x14ac:dyDescent="0.2">
      <c r="A641" s="1">
        <v>1401</v>
      </c>
      <c r="B641" s="1" t="s">
        <v>104</v>
      </c>
      <c r="C641" s="1" t="s">
        <v>6</v>
      </c>
      <c r="D641" s="1" t="s">
        <v>3</v>
      </c>
      <c r="E641" s="11">
        <v>243</v>
      </c>
      <c r="F641" s="3">
        <v>51</v>
      </c>
      <c r="G641" s="11">
        <f>Tabla1[[#This Row],[Stock en unidades]]*Tabla1[[#This Row],[Costo unitario]]</f>
        <v>12393</v>
      </c>
      <c r="H641" s="1">
        <v>2024</v>
      </c>
      <c r="I641" s="1" t="s">
        <v>257</v>
      </c>
      <c r="J641" s="1">
        <v>323</v>
      </c>
      <c r="K641" s="3">
        <v>28168.83</v>
      </c>
      <c r="L641" s="12">
        <f>Tabla1[[#This Row],[Venta prom 12 meses en UN]]*Tabla1[[#This Row],[Costo unitario]]</f>
        <v>16473</v>
      </c>
      <c r="M641" s="30">
        <f>IFERROR(Tabla1[[#This Row],[Stock en unidades]]/Tabla1[[#This Row],[Venta prom 12 meses en UN]],0)</f>
        <v>0.75232198142414863</v>
      </c>
      <c r="N641" s="12">
        <f>IFERROR(12/Tabla1[[#This Row],[Meses de stock]],0)</f>
        <v>15.950617283950617</v>
      </c>
      <c r="O641" s="5" t="str">
        <f>VLOOKUP(Tabla1[[#This Row],[Código del producto]],'ABC Ventas'!$A:$E,5,0)</f>
        <v>B</v>
      </c>
      <c r="P641" s="5" t="str">
        <f>VLOOKUP(Tabla1[[#This Row],[Código del producto]],'ABC Stock'!$A:$E,5,0)</f>
        <v>A</v>
      </c>
      <c r="Q6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2" spans="1:17" s="1" customFormat="1" x14ac:dyDescent="0.2">
      <c r="A642" s="1">
        <v>1408</v>
      </c>
      <c r="B642" s="1" t="s">
        <v>203</v>
      </c>
      <c r="C642" s="1" t="s">
        <v>6</v>
      </c>
      <c r="D642" s="1" t="s">
        <v>3</v>
      </c>
      <c r="E642" s="11">
        <v>250</v>
      </c>
      <c r="F642" s="3">
        <v>4.2300000000000004</v>
      </c>
      <c r="G642" s="11">
        <f>Tabla1[[#This Row],[Stock en unidades]]*Tabla1[[#This Row],[Costo unitario]]</f>
        <v>1057.5</v>
      </c>
      <c r="H642" s="1">
        <v>2024</v>
      </c>
      <c r="I642" s="1" t="s">
        <v>257</v>
      </c>
      <c r="J642" s="1">
        <v>112</v>
      </c>
      <c r="K642" s="3">
        <v>672.7392000000001</v>
      </c>
      <c r="L642" s="12">
        <f>Tabla1[[#This Row],[Venta prom 12 meses en UN]]*Tabla1[[#This Row],[Costo unitario]]</f>
        <v>473.76000000000005</v>
      </c>
      <c r="M642" s="30">
        <f>IFERROR(Tabla1[[#This Row],[Stock en unidades]]/Tabla1[[#This Row],[Venta prom 12 meses en UN]],0)</f>
        <v>2.2321428571428572</v>
      </c>
      <c r="N642" s="12">
        <f>IFERROR(12/Tabla1[[#This Row],[Meses de stock]],0)</f>
        <v>5.3759999999999994</v>
      </c>
      <c r="O642" s="5" t="str">
        <f>VLOOKUP(Tabla1[[#This Row],[Código del producto]],'ABC Ventas'!$A:$E,5,0)</f>
        <v>C</v>
      </c>
      <c r="P642" s="5" t="str">
        <f>VLOOKUP(Tabla1[[#This Row],[Código del producto]],'ABC Stock'!$A:$E,5,0)</f>
        <v>B</v>
      </c>
      <c r="Q6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3" spans="1:17" s="1" customFormat="1" x14ac:dyDescent="0.2">
      <c r="A643" s="1">
        <v>1408</v>
      </c>
      <c r="B643" s="1" t="s">
        <v>203</v>
      </c>
      <c r="C643" s="1" t="s">
        <v>6</v>
      </c>
      <c r="D643" s="1" t="s">
        <v>3</v>
      </c>
      <c r="E643" s="11">
        <v>665</v>
      </c>
      <c r="F643" s="3">
        <v>3.33</v>
      </c>
      <c r="G643" s="11">
        <f>Tabla1[[#This Row],[Stock en unidades]]*Tabla1[[#This Row],[Costo unitario]]</f>
        <v>2214.4500000000003</v>
      </c>
      <c r="H643" s="1">
        <v>2024</v>
      </c>
      <c r="I643" s="1" t="s">
        <v>257</v>
      </c>
      <c r="J643" s="1">
        <v>94</v>
      </c>
      <c r="K643" s="3">
        <v>441.35820000000001</v>
      </c>
      <c r="L643" s="12">
        <f>Tabla1[[#This Row],[Venta prom 12 meses en UN]]*Tabla1[[#This Row],[Costo unitario]]</f>
        <v>313.02</v>
      </c>
      <c r="M643" s="30">
        <f>IFERROR(Tabla1[[#This Row],[Stock en unidades]]/Tabla1[[#This Row],[Venta prom 12 meses en UN]],0)</f>
        <v>7.0744680851063828</v>
      </c>
      <c r="N643" s="12">
        <f>IFERROR(12/Tabla1[[#This Row],[Meses de stock]],0)</f>
        <v>1.6962406015037594</v>
      </c>
      <c r="O643" s="5" t="str">
        <f>VLOOKUP(Tabla1[[#This Row],[Código del producto]],'ABC Ventas'!$A:$E,5,0)</f>
        <v>C</v>
      </c>
      <c r="P643" s="5" t="str">
        <f>VLOOKUP(Tabla1[[#This Row],[Código del producto]],'ABC Stock'!$A:$E,5,0)</f>
        <v>B</v>
      </c>
      <c r="Q6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44" spans="1:17" s="1" customFormat="1" x14ac:dyDescent="0.2">
      <c r="A644" s="1">
        <v>1409</v>
      </c>
      <c r="B644" s="1" t="s">
        <v>165</v>
      </c>
      <c r="C644" s="1" t="s">
        <v>6</v>
      </c>
      <c r="D644" s="1" t="s">
        <v>3</v>
      </c>
      <c r="E644" s="11">
        <v>254</v>
      </c>
      <c r="F644" s="3">
        <v>31</v>
      </c>
      <c r="G644" s="11">
        <f>Tabla1[[#This Row],[Stock en unidades]]*Tabla1[[#This Row],[Costo unitario]]</f>
        <v>7874</v>
      </c>
      <c r="H644" s="1">
        <v>2024</v>
      </c>
      <c r="I644" s="1" t="s">
        <v>257</v>
      </c>
      <c r="J644" s="1">
        <v>998</v>
      </c>
      <c r="K644" s="3">
        <v>56925.919999999998</v>
      </c>
      <c r="L644" s="12">
        <f>Tabla1[[#This Row],[Venta prom 12 meses en UN]]*Tabla1[[#This Row],[Costo unitario]]</f>
        <v>30938</v>
      </c>
      <c r="M644" s="30">
        <f>IFERROR(Tabla1[[#This Row],[Stock en unidades]]/Tabla1[[#This Row],[Venta prom 12 meses en UN]],0)</f>
        <v>0.25450901803607212</v>
      </c>
      <c r="N644" s="12">
        <f>IFERROR(12/Tabla1[[#This Row],[Meses de stock]],0)</f>
        <v>47.1496062992126</v>
      </c>
      <c r="O644" s="5" t="str">
        <f>VLOOKUP(Tabla1[[#This Row],[Código del producto]],'ABC Ventas'!$A:$E,5,0)</f>
        <v>A</v>
      </c>
      <c r="P644" s="5" t="str">
        <f>VLOOKUP(Tabla1[[#This Row],[Código del producto]],'ABC Stock'!$A:$E,5,0)</f>
        <v>A</v>
      </c>
      <c r="Q6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5" spans="1:17" s="1" customFormat="1" x14ac:dyDescent="0.2">
      <c r="A645" s="1">
        <v>1419</v>
      </c>
      <c r="B645" s="1" t="s">
        <v>10</v>
      </c>
      <c r="C645" s="1" t="s">
        <v>6</v>
      </c>
      <c r="D645" s="1" t="s">
        <v>3</v>
      </c>
      <c r="E645" s="11">
        <v>1217</v>
      </c>
      <c r="F645" s="3">
        <v>34</v>
      </c>
      <c r="G645" s="11">
        <f>Tabla1[[#This Row],[Stock en unidades]]*Tabla1[[#This Row],[Costo unitario]]</f>
        <v>41378</v>
      </c>
      <c r="H645" s="1">
        <v>2024</v>
      </c>
      <c r="I645" s="1" t="s">
        <v>257</v>
      </c>
      <c r="J645" s="1">
        <v>744</v>
      </c>
      <c r="K645" s="3">
        <v>46038.720000000001</v>
      </c>
      <c r="L645" s="12">
        <f>Tabla1[[#This Row],[Venta prom 12 meses en UN]]*Tabla1[[#This Row],[Costo unitario]]</f>
        <v>25296</v>
      </c>
      <c r="M645" s="30">
        <f>IFERROR(Tabla1[[#This Row],[Stock en unidades]]/Tabla1[[#This Row],[Venta prom 12 meses en UN]],0)</f>
        <v>1.635752688172043</v>
      </c>
      <c r="N645" s="12">
        <f>IFERROR(12/Tabla1[[#This Row],[Meses de stock]],0)</f>
        <v>7.3360723089564503</v>
      </c>
      <c r="O645" s="5" t="str">
        <f>VLOOKUP(Tabla1[[#This Row],[Código del producto]],'ABC Ventas'!$A:$E,5,0)</f>
        <v>B</v>
      </c>
      <c r="P645" s="5" t="str">
        <f>VLOOKUP(Tabla1[[#This Row],[Código del producto]],'ABC Stock'!$A:$E,5,0)</f>
        <v>A</v>
      </c>
      <c r="Q6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6" spans="1:17" s="1" customFormat="1" x14ac:dyDescent="0.2">
      <c r="A646" s="1">
        <v>1421</v>
      </c>
      <c r="B646" s="1" t="s">
        <v>535</v>
      </c>
      <c r="C646" s="1" t="s">
        <v>6</v>
      </c>
      <c r="D646" s="1" t="s">
        <v>3</v>
      </c>
      <c r="E646" s="11">
        <v>1052</v>
      </c>
      <c r="F646" s="3">
        <v>2.91</v>
      </c>
      <c r="G646" s="11">
        <f>Tabla1[[#This Row],[Stock en unidades]]*Tabla1[[#This Row],[Costo unitario]]</f>
        <v>3061.32</v>
      </c>
      <c r="H646" s="1">
        <v>2024</v>
      </c>
      <c r="I646" s="1" t="s">
        <v>257</v>
      </c>
      <c r="J646" s="1">
        <v>141</v>
      </c>
      <c r="K646" s="3">
        <v>648.28980000000001</v>
      </c>
      <c r="L646" s="12">
        <f>Tabla1[[#This Row],[Venta prom 12 meses en UN]]*Tabla1[[#This Row],[Costo unitario]]</f>
        <v>410.31</v>
      </c>
      <c r="M646" s="30">
        <f>IFERROR(Tabla1[[#This Row],[Stock en unidades]]/Tabla1[[#This Row],[Venta prom 12 meses en UN]],0)</f>
        <v>7.4609929078014181</v>
      </c>
      <c r="N646" s="12">
        <f>IFERROR(12/Tabla1[[#This Row],[Meses de stock]],0)</f>
        <v>1.6083650190114069</v>
      </c>
      <c r="O646" s="5" t="str">
        <f>VLOOKUP(Tabla1[[#This Row],[Código del producto]],'ABC Ventas'!$A:$E,5,0)</f>
        <v>C</v>
      </c>
      <c r="P646" s="5" t="str">
        <f>VLOOKUP(Tabla1[[#This Row],[Código del producto]],'ABC Stock'!$A:$E,5,0)</f>
        <v>B</v>
      </c>
      <c r="Q6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47" spans="1:17" s="1" customFormat="1" x14ac:dyDescent="0.2">
      <c r="A647" s="1">
        <v>1421</v>
      </c>
      <c r="B647" s="1" t="s">
        <v>535</v>
      </c>
      <c r="C647" s="1" t="s">
        <v>6</v>
      </c>
      <c r="D647" s="1" t="s">
        <v>3</v>
      </c>
      <c r="E647" s="11">
        <v>1188</v>
      </c>
      <c r="F647" s="3">
        <v>4.01</v>
      </c>
      <c r="G647" s="11">
        <f>Tabla1[[#This Row],[Stock en unidades]]*Tabla1[[#This Row],[Costo unitario]]</f>
        <v>4763.88</v>
      </c>
      <c r="H647" s="1">
        <v>2024</v>
      </c>
      <c r="I647" s="1" t="s">
        <v>257</v>
      </c>
      <c r="J647" s="1">
        <v>99</v>
      </c>
      <c r="K647" s="3">
        <v>591.51509999999996</v>
      </c>
      <c r="L647" s="12">
        <f>Tabla1[[#This Row],[Venta prom 12 meses en UN]]*Tabla1[[#This Row],[Costo unitario]]</f>
        <v>396.98999999999995</v>
      </c>
      <c r="M647" s="30">
        <f>IFERROR(Tabla1[[#This Row],[Stock en unidades]]/Tabla1[[#This Row],[Venta prom 12 meses en UN]],0)</f>
        <v>12</v>
      </c>
      <c r="N647" s="12">
        <f>IFERROR(12/Tabla1[[#This Row],[Meses de stock]],0)</f>
        <v>1</v>
      </c>
      <c r="O647" s="5" t="str">
        <f>VLOOKUP(Tabla1[[#This Row],[Código del producto]],'ABC Ventas'!$A:$E,5,0)</f>
        <v>C</v>
      </c>
      <c r="P647" s="5" t="str">
        <f>VLOOKUP(Tabla1[[#This Row],[Código del producto]],'ABC Stock'!$A:$E,5,0)</f>
        <v>B</v>
      </c>
      <c r="Q6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48" spans="1:17" s="1" customFormat="1" x14ac:dyDescent="0.2">
      <c r="A648" s="1">
        <v>1424</v>
      </c>
      <c r="B648" s="1" t="s">
        <v>31</v>
      </c>
      <c r="C648" s="1" t="s">
        <v>6</v>
      </c>
      <c r="D648" s="1" t="s">
        <v>3</v>
      </c>
      <c r="E648" s="11">
        <v>25</v>
      </c>
      <c r="F648" s="3">
        <v>2.67</v>
      </c>
      <c r="G648" s="11">
        <f>Tabla1[[#This Row],[Stock en unidades]]*Tabla1[[#This Row],[Costo unitario]]</f>
        <v>66.75</v>
      </c>
      <c r="H648" s="1">
        <v>2024</v>
      </c>
      <c r="I648" s="1" t="s">
        <v>257</v>
      </c>
      <c r="J648" s="1">
        <v>149</v>
      </c>
      <c r="K648" s="3">
        <v>684.2675999999999</v>
      </c>
      <c r="L648" s="12">
        <f>Tabla1[[#This Row],[Venta prom 12 meses en UN]]*Tabla1[[#This Row],[Costo unitario]]</f>
        <v>397.83</v>
      </c>
      <c r="M648" s="30">
        <f>IFERROR(Tabla1[[#This Row],[Stock en unidades]]/Tabla1[[#This Row],[Venta prom 12 meses en UN]],0)</f>
        <v>0.16778523489932887</v>
      </c>
      <c r="N648" s="12">
        <f>IFERROR(12/Tabla1[[#This Row],[Meses de stock]],0)</f>
        <v>71.52</v>
      </c>
      <c r="O648" s="5" t="str">
        <f>VLOOKUP(Tabla1[[#This Row],[Código del producto]],'ABC Ventas'!$A:$E,5,0)</f>
        <v>C</v>
      </c>
      <c r="P648" s="5" t="str">
        <f>VLOOKUP(Tabla1[[#This Row],[Código del producto]],'ABC Stock'!$A:$E,5,0)</f>
        <v>C</v>
      </c>
      <c r="Q6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49" spans="1:17" s="1" customFormat="1" x14ac:dyDescent="0.2">
      <c r="A649" s="1">
        <v>1424</v>
      </c>
      <c r="B649" s="1" t="s">
        <v>31</v>
      </c>
      <c r="C649" s="1" t="s">
        <v>6</v>
      </c>
      <c r="D649" s="1" t="s">
        <v>3</v>
      </c>
      <c r="E649" s="11">
        <v>33</v>
      </c>
      <c r="F649" s="3">
        <v>4.28</v>
      </c>
      <c r="G649" s="11">
        <f>Tabla1[[#This Row],[Stock en unidades]]*Tabla1[[#This Row],[Costo unitario]]</f>
        <v>141.24</v>
      </c>
      <c r="H649" s="1">
        <v>2024</v>
      </c>
      <c r="I649" s="1" t="s">
        <v>257</v>
      </c>
      <c r="J649" s="1">
        <v>75</v>
      </c>
      <c r="K649" s="3">
        <v>449.4</v>
      </c>
      <c r="L649" s="12">
        <f>Tabla1[[#This Row],[Venta prom 12 meses en UN]]*Tabla1[[#This Row],[Costo unitario]]</f>
        <v>321</v>
      </c>
      <c r="M649" s="30">
        <f>IFERROR(Tabla1[[#This Row],[Stock en unidades]]/Tabla1[[#This Row],[Venta prom 12 meses en UN]],0)</f>
        <v>0.44</v>
      </c>
      <c r="N649" s="12">
        <f>IFERROR(12/Tabla1[[#This Row],[Meses de stock]],0)</f>
        <v>27.272727272727273</v>
      </c>
      <c r="O649" s="5" t="str">
        <f>VLOOKUP(Tabla1[[#This Row],[Código del producto]],'ABC Ventas'!$A:$E,5,0)</f>
        <v>C</v>
      </c>
      <c r="P649" s="5" t="str">
        <f>VLOOKUP(Tabla1[[#This Row],[Código del producto]],'ABC Stock'!$A:$E,5,0)</f>
        <v>C</v>
      </c>
      <c r="Q6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0" spans="1:17" s="1" customFormat="1" x14ac:dyDescent="0.2">
      <c r="A650" s="1">
        <v>1445</v>
      </c>
      <c r="B650" s="1" t="s">
        <v>248</v>
      </c>
      <c r="C650" s="1" t="s">
        <v>6</v>
      </c>
      <c r="D650" s="1" t="s">
        <v>3</v>
      </c>
      <c r="E650" s="11">
        <v>413</v>
      </c>
      <c r="F650" s="3">
        <v>2.46</v>
      </c>
      <c r="G650" s="11">
        <f>Tabla1[[#This Row],[Stock en unidades]]*Tabla1[[#This Row],[Costo unitario]]</f>
        <v>1015.98</v>
      </c>
      <c r="H650" s="1">
        <v>2024</v>
      </c>
      <c r="I650" s="1" t="s">
        <v>257</v>
      </c>
      <c r="J650" s="1">
        <v>148</v>
      </c>
      <c r="K650" s="3">
        <v>549.7607999999999</v>
      </c>
      <c r="L650" s="12">
        <f>Tabla1[[#This Row],[Venta prom 12 meses en UN]]*Tabla1[[#This Row],[Costo unitario]]</f>
        <v>364.08</v>
      </c>
      <c r="M650" s="30">
        <f>IFERROR(Tabla1[[#This Row],[Stock en unidades]]/Tabla1[[#This Row],[Venta prom 12 meses en UN]],0)</f>
        <v>2.7905405405405403</v>
      </c>
      <c r="N650" s="12">
        <f>IFERROR(12/Tabla1[[#This Row],[Meses de stock]],0)</f>
        <v>4.3002421307506058</v>
      </c>
      <c r="O650" s="5" t="str">
        <f>VLOOKUP(Tabla1[[#This Row],[Código del producto]],'ABC Ventas'!$A:$E,5,0)</f>
        <v>C</v>
      </c>
      <c r="P650" s="5" t="str">
        <f>VLOOKUP(Tabla1[[#This Row],[Código del producto]],'ABC Stock'!$A:$E,5,0)</f>
        <v>B</v>
      </c>
      <c r="Q6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1" spans="1:17" s="1" customFormat="1" x14ac:dyDescent="0.2">
      <c r="A651" s="1">
        <v>1446</v>
      </c>
      <c r="B651" s="1" t="s">
        <v>56</v>
      </c>
      <c r="C651" s="1" t="s">
        <v>6</v>
      </c>
      <c r="D651" s="1" t="s">
        <v>3</v>
      </c>
      <c r="E651" s="11">
        <v>1234</v>
      </c>
      <c r="F651" s="3">
        <v>80</v>
      </c>
      <c r="G651" s="11">
        <f>Tabla1[[#This Row],[Stock en unidades]]*Tabla1[[#This Row],[Costo unitario]]</f>
        <v>98720</v>
      </c>
      <c r="H651" s="1">
        <v>2024</v>
      </c>
      <c r="I651" s="1" t="s">
        <v>257</v>
      </c>
      <c r="J651" s="1">
        <v>554</v>
      </c>
      <c r="K651" s="3">
        <v>54070.400000000001</v>
      </c>
      <c r="L651" s="12">
        <f>Tabla1[[#This Row],[Venta prom 12 meses en UN]]*Tabla1[[#This Row],[Costo unitario]]</f>
        <v>44320</v>
      </c>
      <c r="M651" s="30">
        <f>IFERROR(Tabla1[[#This Row],[Stock en unidades]]/Tabla1[[#This Row],[Venta prom 12 meses en UN]],0)</f>
        <v>2.2274368231046933</v>
      </c>
      <c r="N651" s="12">
        <f>IFERROR(12/Tabla1[[#This Row],[Meses de stock]],0)</f>
        <v>5.3873581847649916</v>
      </c>
      <c r="O651" s="5" t="str">
        <f>VLOOKUP(Tabla1[[#This Row],[Código del producto]],'ABC Ventas'!$A:$E,5,0)</f>
        <v>A</v>
      </c>
      <c r="P651" s="5" t="str">
        <f>VLOOKUP(Tabla1[[#This Row],[Código del producto]],'ABC Stock'!$A:$E,5,0)</f>
        <v>A</v>
      </c>
      <c r="Q6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2" spans="1:17" s="1" customFormat="1" x14ac:dyDescent="0.2">
      <c r="A652" s="1">
        <v>1463</v>
      </c>
      <c r="B652" s="1" t="s">
        <v>252</v>
      </c>
      <c r="C652" s="1" t="s">
        <v>6</v>
      </c>
      <c r="D652" s="1" t="s">
        <v>3</v>
      </c>
      <c r="E652" s="11">
        <v>404</v>
      </c>
      <c r="F652" s="3">
        <v>3.92</v>
      </c>
      <c r="G652" s="11">
        <f>Tabla1[[#This Row],[Stock en unidades]]*Tabla1[[#This Row],[Costo unitario]]</f>
        <v>1583.68</v>
      </c>
      <c r="H652" s="1">
        <v>2024</v>
      </c>
      <c r="I652" s="1" t="s">
        <v>257</v>
      </c>
      <c r="J652" s="1">
        <v>50.4</v>
      </c>
      <c r="K652" s="3">
        <v>341.79263999999995</v>
      </c>
      <c r="L652" s="12">
        <f>Tabla1[[#This Row],[Venta prom 12 meses en UN]]*Tabla1[[#This Row],[Costo unitario]]</f>
        <v>197.56799999999998</v>
      </c>
      <c r="M652" s="30">
        <f>IFERROR(Tabla1[[#This Row],[Stock en unidades]]/Tabla1[[#This Row],[Venta prom 12 meses en UN]],0)</f>
        <v>8.0158730158730158</v>
      </c>
      <c r="N652" s="12">
        <f>IFERROR(12/Tabla1[[#This Row],[Meses de stock]],0)</f>
        <v>1.497029702970297</v>
      </c>
      <c r="O652" s="5" t="str">
        <f>VLOOKUP(Tabla1[[#This Row],[Código del producto]],'ABC Ventas'!$A:$E,5,0)</f>
        <v>C</v>
      </c>
      <c r="P652" s="5" t="str">
        <f>VLOOKUP(Tabla1[[#This Row],[Código del producto]],'ABC Stock'!$A:$E,5,0)</f>
        <v>B</v>
      </c>
      <c r="Q65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53" spans="1:17" s="1" customFormat="1" x14ac:dyDescent="0.2">
      <c r="A653" s="1">
        <v>1467</v>
      </c>
      <c r="B653" s="1" t="s">
        <v>95</v>
      </c>
      <c r="C653" s="1" t="s">
        <v>6</v>
      </c>
      <c r="D653" s="1" t="s">
        <v>3</v>
      </c>
      <c r="E653" s="11">
        <v>198</v>
      </c>
      <c r="F653" s="3">
        <v>44</v>
      </c>
      <c r="G653" s="11">
        <f>Tabla1[[#This Row],[Stock en unidades]]*Tabla1[[#This Row],[Costo unitario]]</f>
        <v>8712</v>
      </c>
      <c r="H653" s="1">
        <v>2024</v>
      </c>
      <c r="I653" s="1" t="s">
        <v>257</v>
      </c>
      <c r="J653" s="1">
        <v>775</v>
      </c>
      <c r="K653" s="3">
        <v>50468</v>
      </c>
      <c r="L653" s="12">
        <f>Tabla1[[#This Row],[Venta prom 12 meses en UN]]*Tabla1[[#This Row],[Costo unitario]]</f>
        <v>34100</v>
      </c>
      <c r="M653" s="30">
        <f>IFERROR(Tabla1[[#This Row],[Stock en unidades]]/Tabla1[[#This Row],[Venta prom 12 meses en UN]],0)</f>
        <v>0.25548387096774194</v>
      </c>
      <c r="N653" s="12">
        <f>IFERROR(12/Tabla1[[#This Row],[Meses de stock]],0)</f>
        <v>46.969696969696969</v>
      </c>
      <c r="O653" s="5" t="str">
        <f>VLOOKUP(Tabla1[[#This Row],[Código del producto]],'ABC Ventas'!$A:$E,5,0)</f>
        <v>A</v>
      </c>
      <c r="P653" s="5" t="str">
        <f>VLOOKUP(Tabla1[[#This Row],[Código del producto]],'ABC Stock'!$A:$E,5,0)</f>
        <v>A</v>
      </c>
      <c r="Q6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4" spans="1:17" s="1" customFormat="1" x14ac:dyDescent="0.2">
      <c r="A654" s="1">
        <v>1485</v>
      </c>
      <c r="B654" s="1" t="s">
        <v>564</v>
      </c>
      <c r="C654" s="1" t="s">
        <v>6</v>
      </c>
      <c r="D654" s="1" t="s">
        <v>3</v>
      </c>
      <c r="E654" s="11">
        <v>44</v>
      </c>
      <c r="F654" s="3">
        <v>6.7</v>
      </c>
      <c r="G654" s="11">
        <f>Tabla1[[#This Row],[Stock en unidades]]*Tabla1[[#This Row],[Costo unitario]]</f>
        <v>294.8</v>
      </c>
      <c r="H654" s="1">
        <v>2024</v>
      </c>
      <c r="I654" s="1" t="s">
        <v>257</v>
      </c>
      <c r="J654" s="1">
        <v>50</v>
      </c>
      <c r="K654" s="3">
        <v>559.45000000000005</v>
      </c>
      <c r="L654" s="12">
        <f>Tabla1[[#This Row],[Venta prom 12 meses en UN]]*Tabla1[[#This Row],[Costo unitario]]</f>
        <v>335</v>
      </c>
      <c r="M654" s="30">
        <f>IFERROR(Tabla1[[#This Row],[Stock en unidades]]/Tabla1[[#This Row],[Venta prom 12 meses en UN]],0)</f>
        <v>0.88</v>
      </c>
      <c r="N654" s="12">
        <f>IFERROR(12/Tabla1[[#This Row],[Meses de stock]],0)</f>
        <v>13.636363636363637</v>
      </c>
      <c r="O654" s="5" t="str">
        <f>VLOOKUP(Tabla1[[#This Row],[Código del producto]],'ABC Ventas'!$A:$E,5,0)</f>
        <v>C</v>
      </c>
      <c r="P654" s="5" t="str">
        <f>VLOOKUP(Tabla1[[#This Row],[Código del producto]],'ABC Stock'!$A:$E,5,0)</f>
        <v>C</v>
      </c>
      <c r="Q6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5" spans="1:17" s="1" customFormat="1" x14ac:dyDescent="0.2">
      <c r="A655" s="1">
        <v>1491</v>
      </c>
      <c r="B655" s="1" t="s">
        <v>568</v>
      </c>
      <c r="C655" s="1" t="s">
        <v>6</v>
      </c>
      <c r="D655" s="1" t="s">
        <v>3</v>
      </c>
      <c r="E655" s="11">
        <v>954</v>
      </c>
      <c r="F655" s="3">
        <v>1.73</v>
      </c>
      <c r="G655" s="11">
        <f>Tabla1[[#This Row],[Stock en unidades]]*Tabla1[[#This Row],[Costo unitario]]</f>
        <v>1650.42</v>
      </c>
      <c r="H655" s="1">
        <v>2024</v>
      </c>
      <c r="I655" s="1" t="s">
        <v>257</v>
      </c>
      <c r="J655" s="1">
        <v>96</v>
      </c>
      <c r="K655" s="3">
        <v>247.45919999999998</v>
      </c>
      <c r="L655" s="12">
        <f>Tabla1[[#This Row],[Venta prom 12 meses en UN]]*Tabla1[[#This Row],[Costo unitario]]</f>
        <v>166.07999999999998</v>
      </c>
      <c r="M655" s="30">
        <f>IFERROR(Tabla1[[#This Row],[Stock en unidades]]/Tabla1[[#This Row],[Venta prom 12 meses en UN]],0)</f>
        <v>9.9375</v>
      </c>
      <c r="N655" s="12">
        <f>IFERROR(12/Tabla1[[#This Row],[Meses de stock]],0)</f>
        <v>1.2075471698113207</v>
      </c>
      <c r="O655" s="5" t="str">
        <f>VLOOKUP(Tabla1[[#This Row],[Código del producto]],'ABC Ventas'!$A:$E,5,0)</f>
        <v>C</v>
      </c>
      <c r="P655" s="5" t="str">
        <f>VLOOKUP(Tabla1[[#This Row],[Código del producto]],'ABC Stock'!$A:$E,5,0)</f>
        <v>B</v>
      </c>
      <c r="Q6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56" spans="1:17" s="1" customFormat="1" x14ac:dyDescent="0.2">
      <c r="A656" s="1">
        <v>1493</v>
      </c>
      <c r="B656" s="1" t="s">
        <v>73</v>
      </c>
      <c r="C656" s="1" t="s">
        <v>6</v>
      </c>
      <c r="D656" s="1" t="s">
        <v>3</v>
      </c>
      <c r="E656" s="11">
        <v>764</v>
      </c>
      <c r="F656" s="3">
        <v>6.7</v>
      </c>
      <c r="G656" s="11">
        <f>Tabla1[[#This Row],[Stock en unidades]]*Tabla1[[#This Row],[Costo unitario]]</f>
        <v>5118.8</v>
      </c>
      <c r="H656" s="1">
        <v>2024</v>
      </c>
      <c r="I656" s="1" t="s">
        <v>257</v>
      </c>
      <c r="J656" s="1">
        <v>44.9</v>
      </c>
      <c r="K656" s="3">
        <v>466.28649999999993</v>
      </c>
      <c r="L656" s="12">
        <f>Tabla1[[#This Row],[Venta prom 12 meses en UN]]*Tabla1[[#This Row],[Costo unitario]]</f>
        <v>300.83</v>
      </c>
      <c r="M656" s="30">
        <f>IFERROR(Tabla1[[#This Row],[Stock en unidades]]/Tabla1[[#This Row],[Venta prom 12 meses en UN]],0)</f>
        <v>17.015590200445434</v>
      </c>
      <c r="N656" s="12">
        <f>IFERROR(12/Tabla1[[#This Row],[Meses de stock]],0)</f>
        <v>0.70523560209424085</v>
      </c>
      <c r="O656" s="5" t="str">
        <f>VLOOKUP(Tabla1[[#This Row],[Código del producto]],'ABC Ventas'!$A:$E,5,0)</f>
        <v>C</v>
      </c>
      <c r="P656" s="5" t="str">
        <f>VLOOKUP(Tabla1[[#This Row],[Código del producto]],'ABC Stock'!$A:$E,5,0)</f>
        <v>B</v>
      </c>
      <c r="Q65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57" spans="1:17" s="1" customFormat="1" x14ac:dyDescent="0.2">
      <c r="A657" s="1">
        <v>1495</v>
      </c>
      <c r="B657" s="1" t="s">
        <v>164</v>
      </c>
      <c r="C657" s="1" t="s">
        <v>6</v>
      </c>
      <c r="D657" s="1" t="s">
        <v>3</v>
      </c>
      <c r="E657" s="11">
        <v>234</v>
      </c>
      <c r="F657" s="3">
        <v>45.4</v>
      </c>
      <c r="G657" s="11">
        <f>Tabla1[[#This Row],[Stock en unidades]]*Tabla1[[#This Row],[Costo unitario]]</f>
        <v>10623.6</v>
      </c>
      <c r="H657" s="1">
        <v>2024</v>
      </c>
      <c r="I657" s="1" t="s">
        <v>257</v>
      </c>
      <c r="J657" s="1">
        <v>0</v>
      </c>
      <c r="K657" s="3">
        <v>0</v>
      </c>
      <c r="L657" s="12">
        <f>Tabla1[[#This Row],[Venta prom 12 meses en UN]]*Tabla1[[#This Row],[Costo unitario]]</f>
        <v>0</v>
      </c>
      <c r="M657" s="30">
        <f>IFERROR(Tabla1[[#This Row],[Stock en unidades]]/Tabla1[[#This Row],[Venta prom 12 meses en UN]],0)</f>
        <v>0</v>
      </c>
      <c r="N657" s="12">
        <f>IFERROR(12/Tabla1[[#This Row],[Meses de stock]],0)</f>
        <v>0</v>
      </c>
      <c r="O657" s="5" t="str">
        <f>VLOOKUP(Tabla1[[#This Row],[Código del producto]],'ABC Ventas'!$A:$E,5,0)</f>
        <v>C</v>
      </c>
      <c r="P657" s="5" t="str">
        <f>VLOOKUP(Tabla1[[#This Row],[Código del producto]],'ABC Stock'!$A:$E,5,0)</f>
        <v>B</v>
      </c>
      <c r="Q65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658" spans="1:17" s="1" customFormat="1" x14ac:dyDescent="0.2">
      <c r="A658" s="1">
        <v>1501</v>
      </c>
      <c r="B658" s="1" t="s">
        <v>52</v>
      </c>
      <c r="C658" s="1" t="s">
        <v>6</v>
      </c>
      <c r="D658" s="1" t="s">
        <v>3</v>
      </c>
      <c r="E658" s="11">
        <v>193</v>
      </c>
      <c r="F658" s="3">
        <v>65</v>
      </c>
      <c r="G658" s="11">
        <f>Tabla1[[#This Row],[Stock en unidades]]*Tabla1[[#This Row],[Costo unitario]]</f>
        <v>12545</v>
      </c>
      <c r="H658" s="1">
        <v>2024</v>
      </c>
      <c r="I658" s="1" t="s">
        <v>257</v>
      </c>
      <c r="J658" s="1">
        <v>839</v>
      </c>
      <c r="K658" s="3">
        <v>68168.75</v>
      </c>
      <c r="L658" s="12">
        <f>Tabla1[[#This Row],[Venta prom 12 meses en UN]]*Tabla1[[#This Row],[Costo unitario]]</f>
        <v>54535</v>
      </c>
      <c r="M658" s="30">
        <f>IFERROR(Tabla1[[#This Row],[Stock en unidades]]/Tabla1[[#This Row],[Venta prom 12 meses en UN]],0)</f>
        <v>0.23003575685339689</v>
      </c>
      <c r="N658" s="12">
        <f>IFERROR(12/Tabla1[[#This Row],[Meses de stock]],0)</f>
        <v>52.165803108808291</v>
      </c>
      <c r="O658" s="5" t="str">
        <f>VLOOKUP(Tabla1[[#This Row],[Código del producto]],'ABC Ventas'!$A:$E,5,0)</f>
        <v>A</v>
      </c>
      <c r="P658" s="5" t="str">
        <f>VLOOKUP(Tabla1[[#This Row],[Código del producto]],'ABC Stock'!$A:$E,5,0)</f>
        <v>A</v>
      </c>
      <c r="Q6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59" spans="1:17" s="1" customFormat="1" x14ac:dyDescent="0.2">
      <c r="A659" s="1">
        <v>1503</v>
      </c>
      <c r="B659" s="1" t="s">
        <v>573</v>
      </c>
      <c r="C659" s="1" t="s">
        <v>6</v>
      </c>
      <c r="D659" s="1" t="s">
        <v>3</v>
      </c>
      <c r="E659" s="11">
        <v>1392</v>
      </c>
      <c r="F659" s="3">
        <v>56</v>
      </c>
      <c r="G659" s="11">
        <f>Tabla1[[#This Row],[Stock en unidades]]*Tabla1[[#This Row],[Costo unitario]]</f>
        <v>77952</v>
      </c>
      <c r="H659" s="1">
        <v>2024</v>
      </c>
      <c r="I659" s="1" t="s">
        <v>257</v>
      </c>
      <c r="J659" s="1">
        <v>704</v>
      </c>
      <c r="K659" s="3">
        <v>71357.440000000002</v>
      </c>
      <c r="L659" s="12">
        <f>Tabla1[[#This Row],[Venta prom 12 meses en UN]]*Tabla1[[#This Row],[Costo unitario]]</f>
        <v>39424</v>
      </c>
      <c r="M659" s="30">
        <f>IFERROR(Tabla1[[#This Row],[Stock en unidades]]/Tabla1[[#This Row],[Venta prom 12 meses en UN]],0)</f>
        <v>1.9772727272727273</v>
      </c>
      <c r="N659" s="12">
        <f>IFERROR(12/Tabla1[[#This Row],[Meses de stock]],0)</f>
        <v>6.068965517241379</v>
      </c>
      <c r="O659" s="5" t="str">
        <f>VLOOKUP(Tabla1[[#This Row],[Código del producto]],'ABC Ventas'!$A:$E,5,0)</f>
        <v>A</v>
      </c>
      <c r="P659" s="5" t="str">
        <f>VLOOKUP(Tabla1[[#This Row],[Código del producto]],'ABC Stock'!$A:$E,5,0)</f>
        <v>A</v>
      </c>
      <c r="Q6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60" spans="1:17" s="1" customFormat="1" x14ac:dyDescent="0.2">
      <c r="A660" s="1">
        <v>1505</v>
      </c>
      <c r="B660" s="1" t="s">
        <v>575</v>
      </c>
      <c r="C660" s="1" t="s">
        <v>6</v>
      </c>
      <c r="D660" s="1" t="s">
        <v>3</v>
      </c>
      <c r="E660" s="11">
        <v>132</v>
      </c>
      <c r="F660" s="3">
        <v>3.27</v>
      </c>
      <c r="G660" s="11">
        <f>Tabla1[[#This Row],[Stock en unidades]]*Tabla1[[#This Row],[Costo unitario]]</f>
        <v>431.64</v>
      </c>
      <c r="H660" s="1">
        <v>2024</v>
      </c>
      <c r="I660" s="1" t="s">
        <v>257</v>
      </c>
      <c r="J660" s="1">
        <v>72</v>
      </c>
      <c r="K660" s="3">
        <v>402.60239999999999</v>
      </c>
      <c r="L660" s="12">
        <f>Tabla1[[#This Row],[Venta prom 12 meses en UN]]*Tabla1[[#This Row],[Costo unitario]]</f>
        <v>235.44</v>
      </c>
      <c r="M660" s="30">
        <f>IFERROR(Tabla1[[#This Row],[Stock en unidades]]/Tabla1[[#This Row],[Venta prom 12 meses en UN]],0)</f>
        <v>1.8333333333333333</v>
      </c>
      <c r="N660" s="12">
        <f>IFERROR(12/Tabla1[[#This Row],[Meses de stock]],0)</f>
        <v>6.5454545454545459</v>
      </c>
      <c r="O660" s="5" t="str">
        <f>VLOOKUP(Tabla1[[#This Row],[Código del producto]],'ABC Ventas'!$A:$E,5,0)</f>
        <v>C</v>
      </c>
      <c r="P660" s="5" t="str">
        <f>VLOOKUP(Tabla1[[#This Row],[Código del producto]],'ABC Stock'!$A:$E,5,0)</f>
        <v>B</v>
      </c>
      <c r="Q6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61" spans="1:17" s="1" customFormat="1" x14ac:dyDescent="0.2">
      <c r="A661" s="1">
        <v>1508</v>
      </c>
      <c r="B661" s="1" t="s">
        <v>131</v>
      </c>
      <c r="C661" s="1" t="s">
        <v>6</v>
      </c>
      <c r="D661" s="1" t="s">
        <v>3</v>
      </c>
      <c r="E661" s="11">
        <v>60</v>
      </c>
      <c r="F661" s="3">
        <v>7.87</v>
      </c>
      <c r="G661" s="11">
        <f>Tabla1[[#This Row],[Stock en unidades]]*Tabla1[[#This Row],[Costo unitario]]</f>
        <v>472.2</v>
      </c>
      <c r="H661" s="1">
        <v>2024</v>
      </c>
      <c r="I661" s="1" t="s">
        <v>257</v>
      </c>
      <c r="J661" s="1">
        <v>19.899999999999999</v>
      </c>
      <c r="K661" s="3">
        <v>191.06786</v>
      </c>
      <c r="L661" s="12">
        <f>Tabla1[[#This Row],[Venta prom 12 meses en UN]]*Tabla1[[#This Row],[Costo unitario]]</f>
        <v>156.613</v>
      </c>
      <c r="M661" s="30">
        <f>IFERROR(Tabla1[[#This Row],[Stock en unidades]]/Tabla1[[#This Row],[Venta prom 12 meses en UN]],0)</f>
        <v>3.0150753768844223</v>
      </c>
      <c r="N661" s="12">
        <f>IFERROR(12/Tabla1[[#This Row],[Meses de stock]],0)</f>
        <v>3.98</v>
      </c>
      <c r="O661" s="5" t="str">
        <f>VLOOKUP(Tabla1[[#This Row],[Código del producto]],'ABC Ventas'!$A:$E,5,0)</f>
        <v>C</v>
      </c>
      <c r="P661" s="5" t="str">
        <f>VLOOKUP(Tabla1[[#This Row],[Código del producto]],'ABC Stock'!$A:$E,5,0)</f>
        <v>C</v>
      </c>
      <c r="Q6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62" spans="1:17" s="1" customFormat="1" x14ac:dyDescent="0.2">
      <c r="A662" s="1">
        <v>1513</v>
      </c>
      <c r="B662" s="1" t="s">
        <v>289</v>
      </c>
      <c r="C662" s="1" t="s">
        <v>6</v>
      </c>
      <c r="D662" s="1" t="s">
        <v>3</v>
      </c>
      <c r="E662" s="11">
        <v>514</v>
      </c>
      <c r="F662" s="3">
        <v>2.66</v>
      </c>
      <c r="G662" s="11">
        <f>Tabla1[[#This Row],[Stock en unidades]]*Tabla1[[#This Row],[Costo unitario]]</f>
        <v>1367.24</v>
      </c>
      <c r="H662" s="1">
        <v>2024</v>
      </c>
      <c r="I662" s="1" t="s">
        <v>257</v>
      </c>
      <c r="J662" s="1">
        <v>73.400000000000006</v>
      </c>
      <c r="K662" s="3">
        <v>316.29528000000005</v>
      </c>
      <c r="L662" s="12">
        <f>Tabla1[[#This Row],[Venta prom 12 meses en UN]]*Tabla1[[#This Row],[Costo unitario]]</f>
        <v>195.24400000000003</v>
      </c>
      <c r="M662" s="30">
        <f>IFERROR(Tabla1[[#This Row],[Stock en unidades]]/Tabla1[[#This Row],[Venta prom 12 meses en UN]],0)</f>
        <v>7.0027247956403267</v>
      </c>
      <c r="N662" s="12">
        <f>IFERROR(12/Tabla1[[#This Row],[Meses de stock]],0)</f>
        <v>1.7136186770428017</v>
      </c>
      <c r="O662" s="5" t="str">
        <f>VLOOKUP(Tabla1[[#This Row],[Código del producto]],'ABC Ventas'!$A:$E,5,0)</f>
        <v>C</v>
      </c>
      <c r="P662" s="5" t="str">
        <f>VLOOKUP(Tabla1[[#This Row],[Código del producto]],'ABC Stock'!$A:$E,5,0)</f>
        <v>C</v>
      </c>
      <c r="Q6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63" spans="1:17" s="1" customFormat="1" x14ac:dyDescent="0.2">
      <c r="A663" s="1">
        <v>1516</v>
      </c>
      <c r="B663" s="1" t="s">
        <v>163</v>
      </c>
      <c r="C663" s="1" t="s">
        <v>6</v>
      </c>
      <c r="D663" s="1" t="s">
        <v>3</v>
      </c>
      <c r="E663" s="11">
        <v>0</v>
      </c>
      <c r="F663" s="3">
        <v>1.02</v>
      </c>
      <c r="G663" s="11">
        <f>Tabla1[[#This Row],[Stock en unidades]]*Tabla1[[#This Row],[Costo unitario]]</f>
        <v>0</v>
      </c>
      <c r="H663" s="1">
        <v>2024</v>
      </c>
      <c r="I663" s="1" t="s">
        <v>257</v>
      </c>
      <c r="J663" s="1">
        <v>113</v>
      </c>
      <c r="K663" s="3">
        <v>208.62060000000002</v>
      </c>
      <c r="L663" s="12">
        <f>Tabla1[[#This Row],[Venta prom 12 meses en UN]]*Tabla1[[#This Row],[Costo unitario]]</f>
        <v>115.26</v>
      </c>
      <c r="M663" s="30">
        <f>IFERROR(Tabla1[[#This Row],[Stock en unidades]]/Tabla1[[#This Row],[Venta prom 12 meses en UN]],0)</f>
        <v>0</v>
      </c>
      <c r="N663" s="12">
        <f>IFERROR(12/Tabla1[[#This Row],[Meses de stock]],0)</f>
        <v>0</v>
      </c>
      <c r="O663" s="5" t="str">
        <f>VLOOKUP(Tabla1[[#This Row],[Código del producto]],'ABC Ventas'!$A:$E,5,0)</f>
        <v>C</v>
      </c>
      <c r="P663" s="5" t="str">
        <f>VLOOKUP(Tabla1[[#This Row],[Código del producto]],'ABC Stock'!$A:$E,5,0)</f>
        <v>C</v>
      </c>
      <c r="Q6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64" spans="1:17" s="1" customFormat="1" x14ac:dyDescent="0.2">
      <c r="A664" s="1">
        <v>1517</v>
      </c>
      <c r="B664" s="1" t="s">
        <v>140</v>
      </c>
      <c r="C664" s="1" t="s">
        <v>6</v>
      </c>
      <c r="D664" s="1" t="s">
        <v>3</v>
      </c>
      <c r="E664" s="11">
        <v>1244</v>
      </c>
      <c r="F664" s="3">
        <v>3.59</v>
      </c>
      <c r="G664" s="11">
        <f>Tabla1[[#This Row],[Stock en unidades]]*Tabla1[[#This Row],[Costo unitario]]</f>
        <v>4465.96</v>
      </c>
      <c r="H664" s="1">
        <v>2024</v>
      </c>
      <c r="I664" s="1" t="s">
        <v>257</v>
      </c>
      <c r="J664" s="1">
        <v>88.8</v>
      </c>
      <c r="K664" s="3">
        <v>589.76519999999994</v>
      </c>
      <c r="L664" s="12">
        <f>Tabla1[[#This Row],[Venta prom 12 meses en UN]]*Tabla1[[#This Row],[Costo unitario]]</f>
        <v>318.79199999999997</v>
      </c>
      <c r="M664" s="30">
        <f>IFERROR(Tabla1[[#This Row],[Stock en unidades]]/Tabla1[[#This Row],[Venta prom 12 meses en UN]],0)</f>
        <v>14.009009009009009</v>
      </c>
      <c r="N664" s="12">
        <f>IFERROR(12/Tabla1[[#This Row],[Meses de stock]],0)</f>
        <v>0.85659163987138265</v>
      </c>
      <c r="O664" s="5" t="str">
        <f>VLOOKUP(Tabla1[[#This Row],[Código del producto]],'ABC Ventas'!$A:$E,5,0)</f>
        <v>C</v>
      </c>
      <c r="P664" s="5" t="str">
        <f>VLOOKUP(Tabla1[[#This Row],[Código del producto]],'ABC Stock'!$A:$E,5,0)</f>
        <v>B</v>
      </c>
      <c r="Q66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65" spans="1:17" s="1" customFormat="1" x14ac:dyDescent="0.2">
      <c r="A665" s="1">
        <v>1520</v>
      </c>
      <c r="B665" s="1" t="s">
        <v>582</v>
      </c>
      <c r="C665" s="1" t="s">
        <v>6</v>
      </c>
      <c r="D665" s="1" t="s">
        <v>3</v>
      </c>
      <c r="E665" s="11">
        <v>416</v>
      </c>
      <c r="F665" s="3">
        <v>5.53</v>
      </c>
      <c r="G665" s="11">
        <f>Tabla1[[#This Row],[Stock en unidades]]*Tabla1[[#This Row],[Costo unitario]]</f>
        <v>2300.48</v>
      </c>
      <c r="H665" s="1">
        <v>2024</v>
      </c>
      <c r="I665" s="1" t="s">
        <v>257</v>
      </c>
      <c r="J665" s="1">
        <v>85</v>
      </c>
      <c r="K665" s="3">
        <v>573.46100000000001</v>
      </c>
      <c r="L665" s="12">
        <f>Tabla1[[#This Row],[Venta prom 12 meses en UN]]*Tabla1[[#This Row],[Costo unitario]]</f>
        <v>470.05</v>
      </c>
      <c r="M665" s="30">
        <f>IFERROR(Tabla1[[#This Row],[Stock en unidades]]/Tabla1[[#This Row],[Venta prom 12 meses en UN]],0)</f>
        <v>4.8941176470588239</v>
      </c>
      <c r="N665" s="12">
        <f>IFERROR(12/Tabla1[[#This Row],[Meses de stock]],0)</f>
        <v>2.4519230769230766</v>
      </c>
      <c r="O665" s="5" t="str">
        <f>VLOOKUP(Tabla1[[#This Row],[Código del producto]],'ABC Ventas'!$A:$E,5,0)</f>
        <v>C</v>
      </c>
      <c r="P665" s="5" t="str">
        <f>VLOOKUP(Tabla1[[#This Row],[Código del producto]],'ABC Stock'!$A:$E,5,0)</f>
        <v>B</v>
      </c>
      <c r="Q6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66" spans="1:17" s="1" customFormat="1" x14ac:dyDescent="0.2">
      <c r="A666" s="1">
        <v>1531</v>
      </c>
      <c r="B666" s="1" t="s">
        <v>589</v>
      </c>
      <c r="C666" s="1" t="s">
        <v>6</v>
      </c>
      <c r="D666" s="1" t="s">
        <v>3</v>
      </c>
      <c r="E666" s="11">
        <v>129</v>
      </c>
      <c r="F666" s="3">
        <v>6.24</v>
      </c>
      <c r="G666" s="11">
        <f>Tabla1[[#This Row],[Stock en unidades]]*Tabla1[[#This Row],[Costo unitario]]</f>
        <v>804.96</v>
      </c>
      <c r="H666" s="1">
        <v>2024</v>
      </c>
      <c r="I666" s="1" t="s">
        <v>257</v>
      </c>
      <c r="J666" s="1">
        <v>64.5</v>
      </c>
      <c r="K666" s="3">
        <v>708.36480000000006</v>
      </c>
      <c r="L666" s="12">
        <f>Tabla1[[#This Row],[Venta prom 12 meses en UN]]*Tabla1[[#This Row],[Costo unitario]]</f>
        <v>402.48</v>
      </c>
      <c r="M666" s="30">
        <f>IFERROR(Tabla1[[#This Row],[Stock en unidades]]/Tabla1[[#This Row],[Venta prom 12 meses en UN]],0)</f>
        <v>2</v>
      </c>
      <c r="N666" s="12">
        <f>IFERROR(12/Tabla1[[#This Row],[Meses de stock]],0)</f>
        <v>6</v>
      </c>
      <c r="O666" s="5" t="str">
        <f>VLOOKUP(Tabla1[[#This Row],[Código del producto]],'ABC Ventas'!$A:$E,5,0)</f>
        <v>C</v>
      </c>
      <c r="P666" s="5" t="str">
        <f>VLOOKUP(Tabla1[[#This Row],[Código del producto]],'ABC Stock'!$A:$E,5,0)</f>
        <v>B</v>
      </c>
      <c r="Q6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67" spans="1:17" s="1" customFormat="1" x14ac:dyDescent="0.2">
      <c r="A667" s="1">
        <v>1532</v>
      </c>
      <c r="B667" s="1" t="s">
        <v>590</v>
      </c>
      <c r="C667" s="1" t="s">
        <v>6</v>
      </c>
      <c r="D667" s="1" t="s">
        <v>3</v>
      </c>
      <c r="E667" s="11">
        <v>472</v>
      </c>
      <c r="F667" s="3">
        <v>7.77</v>
      </c>
      <c r="G667" s="11">
        <f>Tabla1[[#This Row],[Stock en unidades]]*Tabla1[[#This Row],[Costo unitario]]</f>
        <v>3667.4399999999996</v>
      </c>
      <c r="H667" s="1">
        <v>2024</v>
      </c>
      <c r="I667" s="1" t="s">
        <v>257</v>
      </c>
      <c r="J667" s="1">
        <v>26.2</v>
      </c>
      <c r="K667" s="3">
        <v>289.07507999999996</v>
      </c>
      <c r="L667" s="12">
        <f>Tabla1[[#This Row],[Venta prom 12 meses en UN]]*Tabla1[[#This Row],[Costo unitario]]</f>
        <v>203.57399999999998</v>
      </c>
      <c r="M667" s="30">
        <f>IFERROR(Tabla1[[#This Row],[Stock en unidades]]/Tabla1[[#This Row],[Venta prom 12 meses en UN]],0)</f>
        <v>18.015267175572518</v>
      </c>
      <c r="N667" s="12">
        <f>IFERROR(12/Tabla1[[#This Row],[Meses de stock]],0)</f>
        <v>0.66610169491525428</v>
      </c>
      <c r="O667" s="5" t="str">
        <f>VLOOKUP(Tabla1[[#This Row],[Código del producto]],'ABC Ventas'!$A:$E,5,0)</f>
        <v>C</v>
      </c>
      <c r="P667" s="5" t="str">
        <f>VLOOKUP(Tabla1[[#This Row],[Código del producto]],'ABC Stock'!$A:$E,5,0)</f>
        <v>C</v>
      </c>
      <c r="Q66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68" spans="1:17" s="1" customFormat="1" x14ac:dyDescent="0.2">
      <c r="A668" s="1">
        <v>1535</v>
      </c>
      <c r="B668" s="1" t="s">
        <v>28</v>
      </c>
      <c r="C668" s="1" t="s">
        <v>4</v>
      </c>
      <c r="D668" s="1" t="s">
        <v>3</v>
      </c>
      <c r="E668" s="11">
        <v>167</v>
      </c>
      <c r="F668" s="3">
        <v>4.21</v>
      </c>
      <c r="G668" s="11">
        <f>Tabla1[[#This Row],[Stock en unidades]]*Tabla1[[#This Row],[Costo unitario]]</f>
        <v>703.07</v>
      </c>
      <c r="H668" s="1">
        <v>2024</v>
      </c>
      <c r="I668" s="1" t="s">
        <v>257</v>
      </c>
      <c r="J668" s="1">
        <v>84</v>
      </c>
      <c r="K668" s="3">
        <v>601.18799999999999</v>
      </c>
      <c r="L668" s="12">
        <f>Tabla1[[#This Row],[Venta prom 12 meses en UN]]*Tabla1[[#This Row],[Costo unitario]]</f>
        <v>353.64</v>
      </c>
      <c r="M668" s="30">
        <f>IFERROR(Tabla1[[#This Row],[Stock en unidades]]/Tabla1[[#This Row],[Venta prom 12 meses en UN]],0)</f>
        <v>1.9880952380952381</v>
      </c>
      <c r="N668" s="12">
        <f>IFERROR(12/Tabla1[[#This Row],[Meses de stock]],0)</f>
        <v>6.0359281437125745</v>
      </c>
      <c r="O668" s="5" t="str">
        <f>VLOOKUP(Tabla1[[#This Row],[Código del producto]],'ABC Ventas'!$A:$E,5,0)</f>
        <v>C</v>
      </c>
      <c r="P668" s="5" t="str">
        <f>VLOOKUP(Tabla1[[#This Row],[Código del producto]],'ABC Stock'!$A:$E,5,0)</f>
        <v>B</v>
      </c>
      <c r="Q6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69" spans="1:17" s="1" customFormat="1" x14ac:dyDescent="0.2">
      <c r="A669" s="1">
        <v>1536</v>
      </c>
      <c r="B669" s="1" t="s">
        <v>592</v>
      </c>
      <c r="C669" s="1" t="s">
        <v>4</v>
      </c>
      <c r="D669" s="1" t="s">
        <v>3</v>
      </c>
      <c r="E669" s="11">
        <v>116</v>
      </c>
      <c r="F669" s="3">
        <v>6.08</v>
      </c>
      <c r="G669" s="11">
        <f>Tabla1[[#This Row],[Stock en unidades]]*Tabla1[[#This Row],[Costo unitario]]</f>
        <v>705.28</v>
      </c>
      <c r="H669" s="1">
        <v>2024</v>
      </c>
      <c r="I669" s="1" t="s">
        <v>257</v>
      </c>
      <c r="J669" s="1">
        <v>57.7</v>
      </c>
      <c r="K669" s="3">
        <v>452.55264000000005</v>
      </c>
      <c r="L669" s="12">
        <f>Tabla1[[#This Row],[Venta prom 12 meses en UN]]*Tabla1[[#This Row],[Costo unitario]]</f>
        <v>350.81600000000003</v>
      </c>
      <c r="M669" s="30">
        <f>IFERROR(Tabla1[[#This Row],[Stock en unidades]]/Tabla1[[#This Row],[Venta prom 12 meses en UN]],0)</f>
        <v>2.0103986135181975</v>
      </c>
      <c r="N669" s="12">
        <f>IFERROR(12/Tabla1[[#This Row],[Meses de stock]],0)</f>
        <v>5.9689655172413794</v>
      </c>
      <c r="O669" s="5" t="str">
        <f>VLOOKUP(Tabla1[[#This Row],[Código del producto]],'ABC Ventas'!$A:$E,5,0)</f>
        <v>C</v>
      </c>
      <c r="P669" s="5" t="str">
        <f>VLOOKUP(Tabla1[[#This Row],[Código del producto]],'ABC Stock'!$A:$E,5,0)</f>
        <v>C</v>
      </c>
      <c r="Q6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70" spans="1:17" s="1" customFormat="1" x14ac:dyDescent="0.2">
      <c r="A670" s="1">
        <v>1536</v>
      </c>
      <c r="B670" s="1" t="s">
        <v>592</v>
      </c>
      <c r="C670" s="1" t="s">
        <v>4</v>
      </c>
      <c r="D670" s="1" t="s">
        <v>3</v>
      </c>
      <c r="E670" s="11">
        <v>324</v>
      </c>
      <c r="F670" s="3">
        <v>5.35</v>
      </c>
      <c r="G670" s="11">
        <f>Tabla1[[#This Row],[Stock en unidades]]*Tabla1[[#This Row],[Costo unitario]]</f>
        <v>1733.3999999999999</v>
      </c>
      <c r="H670" s="1">
        <v>2024</v>
      </c>
      <c r="I670" s="1" t="s">
        <v>257</v>
      </c>
      <c r="J670" s="1">
        <v>35.9</v>
      </c>
      <c r="K670" s="3">
        <v>247.76384999999993</v>
      </c>
      <c r="L670" s="12">
        <f>Tabla1[[#This Row],[Venta prom 12 meses en UN]]*Tabla1[[#This Row],[Costo unitario]]</f>
        <v>192.06499999999997</v>
      </c>
      <c r="M670" s="30">
        <f>IFERROR(Tabla1[[#This Row],[Stock en unidades]]/Tabla1[[#This Row],[Venta prom 12 meses en UN]],0)</f>
        <v>9.0250696378830089</v>
      </c>
      <c r="N670" s="12">
        <f>IFERROR(12/Tabla1[[#This Row],[Meses de stock]],0)</f>
        <v>1.3296296296296295</v>
      </c>
      <c r="O670" s="5" t="str">
        <f>VLOOKUP(Tabla1[[#This Row],[Código del producto]],'ABC Ventas'!$A:$E,5,0)</f>
        <v>C</v>
      </c>
      <c r="P670" s="5" t="str">
        <f>VLOOKUP(Tabla1[[#This Row],[Código del producto]],'ABC Stock'!$A:$E,5,0)</f>
        <v>C</v>
      </c>
      <c r="Q6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71" spans="1:17" s="1" customFormat="1" x14ac:dyDescent="0.2">
      <c r="A671" s="1">
        <v>1544</v>
      </c>
      <c r="B671" s="1" t="s">
        <v>2</v>
      </c>
      <c r="C671" s="1" t="s">
        <v>4</v>
      </c>
      <c r="D671" s="1" t="s">
        <v>3</v>
      </c>
      <c r="E671" s="11">
        <v>76</v>
      </c>
      <c r="F671" s="3">
        <v>5.33</v>
      </c>
      <c r="G671" s="11">
        <f>Tabla1[[#This Row],[Stock en unidades]]*Tabla1[[#This Row],[Costo unitario]]</f>
        <v>405.08</v>
      </c>
      <c r="H671" s="1">
        <v>2024</v>
      </c>
      <c r="I671" s="1" t="s">
        <v>257</v>
      </c>
      <c r="J671" s="1">
        <v>75.3</v>
      </c>
      <c r="K671" s="3">
        <v>706.37423999999999</v>
      </c>
      <c r="L671" s="12">
        <f>Tabla1[[#This Row],[Venta prom 12 meses en UN]]*Tabla1[[#This Row],[Costo unitario]]</f>
        <v>401.34899999999999</v>
      </c>
      <c r="M671" s="30">
        <f>IFERROR(Tabla1[[#This Row],[Stock en unidades]]/Tabla1[[#This Row],[Venta prom 12 meses en UN]],0)</f>
        <v>1.0092961487383798</v>
      </c>
      <c r="N671" s="12">
        <f>IFERROR(12/Tabla1[[#This Row],[Meses de stock]],0)</f>
        <v>11.889473684210527</v>
      </c>
      <c r="O671" s="5" t="str">
        <f>VLOOKUP(Tabla1[[#This Row],[Código del producto]],'ABC Ventas'!$A:$E,5,0)</f>
        <v>C</v>
      </c>
      <c r="P671" s="5" t="str">
        <f>VLOOKUP(Tabla1[[#This Row],[Código del producto]],'ABC Stock'!$A:$E,5,0)</f>
        <v>C</v>
      </c>
      <c r="Q6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72" spans="1:17" s="1" customFormat="1" x14ac:dyDescent="0.2">
      <c r="A672" s="1">
        <v>1544</v>
      </c>
      <c r="B672" s="1" t="s">
        <v>2</v>
      </c>
      <c r="C672" s="1" t="s">
        <v>4</v>
      </c>
      <c r="D672" s="1" t="s">
        <v>3</v>
      </c>
      <c r="E672" s="11">
        <v>0</v>
      </c>
      <c r="F672" s="3">
        <v>2.1</v>
      </c>
      <c r="G672" s="11">
        <f>Tabla1[[#This Row],[Stock en unidades]]*Tabla1[[#This Row],[Costo unitario]]</f>
        <v>0</v>
      </c>
      <c r="H672" s="1">
        <v>2024</v>
      </c>
      <c r="I672" s="1" t="s">
        <v>257</v>
      </c>
      <c r="J672" s="1">
        <v>144</v>
      </c>
      <c r="K672" s="3">
        <v>414.28800000000001</v>
      </c>
      <c r="L672" s="12">
        <f>Tabla1[[#This Row],[Venta prom 12 meses en UN]]*Tabla1[[#This Row],[Costo unitario]]</f>
        <v>302.40000000000003</v>
      </c>
      <c r="M672" s="30">
        <f>IFERROR(Tabla1[[#This Row],[Stock en unidades]]/Tabla1[[#This Row],[Venta prom 12 meses en UN]],0)</f>
        <v>0</v>
      </c>
      <c r="N672" s="12">
        <f>IFERROR(12/Tabla1[[#This Row],[Meses de stock]],0)</f>
        <v>0</v>
      </c>
      <c r="O672" s="5" t="str">
        <f>VLOOKUP(Tabla1[[#This Row],[Código del producto]],'ABC Ventas'!$A:$E,5,0)</f>
        <v>C</v>
      </c>
      <c r="P672" s="5" t="str">
        <f>VLOOKUP(Tabla1[[#This Row],[Código del producto]],'ABC Stock'!$A:$E,5,0)</f>
        <v>C</v>
      </c>
      <c r="Q6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73" spans="1:17" s="1" customFormat="1" x14ac:dyDescent="0.2">
      <c r="A673" s="1">
        <v>1547</v>
      </c>
      <c r="B673" s="1" t="s">
        <v>23</v>
      </c>
      <c r="C673" s="1" t="s">
        <v>4</v>
      </c>
      <c r="D673" s="1" t="s">
        <v>3</v>
      </c>
      <c r="E673" s="11">
        <v>246</v>
      </c>
      <c r="F673" s="3">
        <v>6.55</v>
      </c>
      <c r="G673" s="11">
        <f>Tabla1[[#This Row],[Stock en unidades]]*Tabla1[[#This Row],[Costo unitario]]</f>
        <v>1611.3</v>
      </c>
      <c r="H673" s="1">
        <v>2024</v>
      </c>
      <c r="I673" s="1" t="s">
        <v>257</v>
      </c>
      <c r="J673" s="1">
        <v>82</v>
      </c>
      <c r="K673" s="3">
        <v>945.29600000000005</v>
      </c>
      <c r="L673" s="12">
        <f>Tabla1[[#This Row],[Venta prom 12 meses en UN]]*Tabla1[[#This Row],[Costo unitario]]</f>
        <v>537.1</v>
      </c>
      <c r="M673" s="30">
        <f>IFERROR(Tabla1[[#This Row],[Stock en unidades]]/Tabla1[[#This Row],[Venta prom 12 meses en UN]],0)</f>
        <v>3</v>
      </c>
      <c r="N673" s="12">
        <f>IFERROR(12/Tabla1[[#This Row],[Meses de stock]],0)</f>
        <v>4</v>
      </c>
      <c r="O673" s="5" t="str">
        <f>VLOOKUP(Tabla1[[#This Row],[Código del producto]],'ABC Ventas'!$A:$E,5,0)</f>
        <v>C</v>
      </c>
      <c r="P673" s="5" t="str">
        <f>VLOOKUP(Tabla1[[#This Row],[Código del producto]],'ABC Stock'!$A:$E,5,0)</f>
        <v>B</v>
      </c>
      <c r="Q67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74" spans="1:17" s="1" customFormat="1" x14ac:dyDescent="0.2">
      <c r="A674" s="1">
        <v>1548</v>
      </c>
      <c r="B674" s="1" t="s">
        <v>597</v>
      </c>
      <c r="C674" s="1" t="s">
        <v>4</v>
      </c>
      <c r="D674" s="1" t="s">
        <v>3</v>
      </c>
      <c r="E674" s="11">
        <v>423</v>
      </c>
      <c r="F674" s="3">
        <v>5.57</v>
      </c>
      <c r="G674" s="11">
        <f>Tabla1[[#This Row],[Stock en unidades]]*Tabla1[[#This Row],[Costo unitario]]</f>
        <v>2356.11</v>
      </c>
      <c r="H674" s="1">
        <v>2024</v>
      </c>
      <c r="I674" s="1" t="s">
        <v>257</v>
      </c>
      <c r="J674" s="1">
        <v>70.400000000000006</v>
      </c>
      <c r="K674" s="3">
        <v>490.16000000000008</v>
      </c>
      <c r="L674" s="12">
        <f>Tabla1[[#This Row],[Venta prom 12 meses en UN]]*Tabla1[[#This Row],[Costo unitario]]</f>
        <v>392.12800000000004</v>
      </c>
      <c r="M674" s="30">
        <f>IFERROR(Tabla1[[#This Row],[Stock en unidades]]/Tabla1[[#This Row],[Venta prom 12 meses en UN]],0)</f>
        <v>6.0085227272727266</v>
      </c>
      <c r="N674" s="12">
        <f>IFERROR(12/Tabla1[[#This Row],[Meses de stock]],0)</f>
        <v>1.9971631205673761</v>
      </c>
      <c r="O674" s="5" t="str">
        <f>VLOOKUP(Tabla1[[#This Row],[Código del producto]],'ABC Ventas'!$A:$E,5,0)</f>
        <v>C</v>
      </c>
      <c r="P674" s="5" t="str">
        <f>VLOOKUP(Tabla1[[#This Row],[Código del producto]],'ABC Stock'!$A:$E,5,0)</f>
        <v>C</v>
      </c>
      <c r="Q6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75" spans="1:17" s="1" customFormat="1" x14ac:dyDescent="0.2">
      <c r="A675" s="1">
        <v>1551</v>
      </c>
      <c r="B675" s="1" t="s">
        <v>599</v>
      </c>
      <c r="C675" s="1" t="s">
        <v>4</v>
      </c>
      <c r="D675" s="1" t="s">
        <v>3</v>
      </c>
      <c r="E675" s="11">
        <v>630</v>
      </c>
      <c r="F675" s="3">
        <v>5.65</v>
      </c>
      <c r="G675" s="11">
        <f>Tabla1[[#This Row],[Stock en unidades]]*Tabla1[[#This Row],[Costo unitario]]</f>
        <v>3559.5</v>
      </c>
      <c r="H675" s="1">
        <v>2024</v>
      </c>
      <c r="I675" s="1" t="s">
        <v>257</v>
      </c>
      <c r="J675" s="1">
        <v>52.5</v>
      </c>
      <c r="K675" s="3">
        <v>522.05999999999995</v>
      </c>
      <c r="L675" s="12">
        <f>Tabla1[[#This Row],[Venta prom 12 meses en UN]]*Tabla1[[#This Row],[Costo unitario]]</f>
        <v>296.625</v>
      </c>
      <c r="M675" s="30">
        <f>IFERROR(Tabla1[[#This Row],[Stock en unidades]]/Tabla1[[#This Row],[Venta prom 12 meses en UN]],0)</f>
        <v>12</v>
      </c>
      <c r="N675" s="12">
        <f>IFERROR(12/Tabla1[[#This Row],[Meses de stock]],0)</f>
        <v>1</v>
      </c>
      <c r="O675" s="5" t="str">
        <f>VLOOKUP(Tabla1[[#This Row],[Código del producto]],'ABC Ventas'!$A:$E,5,0)</f>
        <v>C</v>
      </c>
      <c r="P675" s="5" t="str">
        <f>VLOOKUP(Tabla1[[#This Row],[Código del producto]],'ABC Stock'!$A:$E,5,0)</f>
        <v>C</v>
      </c>
      <c r="Q6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76" spans="1:17" s="1" customFormat="1" x14ac:dyDescent="0.2">
      <c r="A676" s="1">
        <v>1555</v>
      </c>
      <c r="B676" s="1" t="s">
        <v>281</v>
      </c>
      <c r="C676" s="1" t="s">
        <v>4</v>
      </c>
      <c r="D676" s="1" t="s">
        <v>3</v>
      </c>
      <c r="E676" s="11">
        <v>122</v>
      </c>
      <c r="F676" s="3">
        <v>5.65</v>
      </c>
      <c r="G676" s="11">
        <f>Tabla1[[#This Row],[Stock en unidades]]*Tabla1[[#This Row],[Costo unitario]]</f>
        <v>689.30000000000007</v>
      </c>
      <c r="H676" s="1">
        <v>2024</v>
      </c>
      <c r="I676" s="1" t="s">
        <v>257</v>
      </c>
      <c r="J676" s="1">
        <v>40.5</v>
      </c>
      <c r="K676" s="3">
        <v>377.56124999999997</v>
      </c>
      <c r="L676" s="12">
        <f>Tabla1[[#This Row],[Venta prom 12 meses en UN]]*Tabla1[[#This Row],[Costo unitario]]</f>
        <v>228.82500000000002</v>
      </c>
      <c r="M676" s="30">
        <f>IFERROR(Tabla1[[#This Row],[Stock en unidades]]/Tabla1[[#This Row],[Venta prom 12 meses en UN]],0)</f>
        <v>3.0123456790123457</v>
      </c>
      <c r="N676" s="12">
        <f>IFERROR(12/Tabla1[[#This Row],[Meses de stock]],0)</f>
        <v>3.9836065573770489</v>
      </c>
      <c r="O676" s="5" t="str">
        <f>VLOOKUP(Tabla1[[#This Row],[Código del producto]],'ABC Ventas'!$A:$E,5,0)</f>
        <v>C</v>
      </c>
      <c r="P676" s="5" t="str">
        <f>VLOOKUP(Tabla1[[#This Row],[Código del producto]],'ABC Stock'!$A:$E,5,0)</f>
        <v>B</v>
      </c>
      <c r="Q67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77" spans="1:17" s="1" customFormat="1" x14ac:dyDescent="0.2">
      <c r="A677" s="1">
        <v>1009</v>
      </c>
      <c r="B677" s="1" t="s">
        <v>57</v>
      </c>
      <c r="C677" s="1" t="s">
        <v>58</v>
      </c>
      <c r="D677" s="1" t="s">
        <v>3</v>
      </c>
      <c r="E677" s="11">
        <v>1160</v>
      </c>
      <c r="F677" s="3">
        <v>3.76</v>
      </c>
      <c r="G677" s="11">
        <f>Tabla1[[#This Row],[Stock en unidades]]*Tabla1[[#This Row],[Costo unitario]]</f>
        <v>4361.5999999999995</v>
      </c>
      <c r="H677" s="1">
        <v>2024</v>
      </c>
      <c r="I677" s="1" t="s">
        <v>307</v>
      </c>
      <c r="J677" s="1">
        <v>68.2</v>
      </c>
      <c r="K677" s="3">
        <v>376.95504</v>
      </c>
      <c r="L677" s="12">
        <f>Tabla1[[#This Row],[Venta prom 12 meses en UN]]*Tabla1[[#This Row],[Costo unitario]]</f>
        <v>256.43200000000002</v>
      </c>
      <c r="M677" s="30">
        <f>IFERROR(Tabla1[[#This Row],[Stock en unidades]]/Tabla1[[#This Row],[Venta prom 12 meses en UN]],0)</f>
        <v>17.008797653958943</v>
      </c>
      <c r="N677" s="12">
        <f>IFERROR(12/Tabla1[[#This Row],[Meses de stock]],0)</f>
        <v>0.70551724137931038</v>
      </c>
      <c r="O677" s="5" t="str">
        <f>VLOOKUP(Tabla1[[#This Row],[Código del producto]],'ABC Ventas'!$A:$E,5,0)</f>
        <v>C</v>
      </c>
      <c r="P677" s="5" t="str">
        <f>VLOOKUP(Tabla1[[#This Row],[Código del producto]],'ABC Stock'!$A:$E,5,0)</f>
        <v>B</v>
      </c>
      <c r="Q67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78" spans="1:17" s="1" customFormat="1" x14ac:dyDescent="0.2">
      <c r="A678" s="1">
        <v>1012</v>
      </c>
      <c r="B678" s="1" t="s">
        <v>297</v>
      </c>
      <c r="C678" s="1" t="s">
        <v>58</v>
      </c>
      <c r="D678" s="1" t="s">
        <v>3</v>
      </c>
      <c r="E678" s="11">
        <v>131</v>
      </c>
      <c r="F678" s="3">
        <v>4.29</v>
      </c>
      <c r="G678" s="11">
        <f>Tabla1[[#This Row],[Stock en unidades]]*Tabla1[[#This Row],[Costo unitario]]</f>
        <v>561.99</v>
      </c>
      <c r="H678" s="1">
        <v>2024</v>
      </c>
      <c r="I678" s="1" t="s">
        <v>307</v>
      </c>
      <c r="J678" s="1">
        <v>149</v>
      </c>
      <c r="K678" s="3">
        <v>1131.4017000000001</v>
      </c>
      <c r="L678" s="12">
        <f>Tabla1[[#This Row],[Venta prom 12 meses en UN]]*Tabla1[[#This Row],[Costo unitario]]</f>
        <v>639.21</v>
      </c>
      <c r="M678" s="30">
        <f>IFERROR(Tabla1[[#This Row],[Stock en unidades]]/Tabla1[[#This Row],[Venta prom 12 meses en UN]],0)</f>
        <v>0.87919463087248317</v>
      </c>
      <c r="N678" s="12">
        <f>IFERROR(12/Tabla1[[#This Row],[Meses de stock]],0)</f>
        <v>13.648854961832061</v>
      </c>
      <c r="O678" s="5" t="str">
        <f>VLOOKUP(Tabla1[[#This Row],[Código del producto]],'ABC Ventas'!$A:$E,5,0)</f>
        <v>C</v>
      </c>
      <c r="P678" s="5" t="str">
        <f>VLOOKUP(Tabla1[[#This Row],[Código del producto]],'ABC Stock'!$A:$E,5,0)</f>
        <v>C</v>
      </c>
      <c r="Q6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79" spans="1:17" s="1" customFormat="1" x14ac:dyDescent="0.2">
      <c r="A679" s="1">
        <v>1013</v>
      </c>
      <c r="B679" s="1" t="s">
        <v>82</v>
      </c>
      <c r="C679" s="1" t="s">
        <v>58</v>
      </c>
      <c r="D679" s="1" t="s">
        <v>3</v>
      </c>
      <c r="E679" s="11">
        <v>1133</v>
      </c>
      <c r="F679" s="3">
        <v>4.95</v>
      </c>
      <c r="G679" s="11">
        <f>Tabla1[[#This Row],[Stock en unidades]]*Tabla1[[#This Row],[Costo unitario]]</f>
        <v>5608.35</v>
      </c>
      <c r="H679" s="1">
        <v>2024</v>
      </c>
      <c r="I679" s="1" t="s">
        <v>307</v>
      </c>
      <c r="J679" s="1">
        <v>94.4</v>
      </c>
      <c r="K679" s="3">
        <v>775.68480000000011</v>
      </c>
      <c r="L679" s="12">
        <f>Tabla1[[#This Row],[Venta prom 12 meses en UN]]*Tabla1[[#This Row],[Costo unitario]]</f>
        <v>467.28000000000003</v>
      </c>
      <c r="M679" s="30">
        <f>IFERROR(Tabla1[[#This Row],[Stock en unidades]]/Tabla1[[#This Row],[Venta prom 12 meses en UN]],0)</f>
        <v>12.002118644067796</v>
      </c>
      <c r="N679" s="12">
        <f>IFERROR(12/Tabla1[[#This Row],[Meses de stock]],0)</f>
        <v>0.99982347749338052</v>
      </c>
      <c r="O679" s="5" t="str">
        <f>VLOOKUP(Tabla1[[#This Row],[Código del producto]],'ABC Ventas'!$A:$E,5,0)</f>
        <v>C</v>
      </c>
      <c r="P679" s="5" t="str">
        <f>VLOOKUP(Tabla1[[#This Row],[Código del producto]],'ABC Stock'!$A:$E,5,0)</f>
        <v>B</v>
      </c>
      <c r="Q6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80" spans="1:17" s="1" customFormat="1" x14ac:dyDescent="0.2">
      <c r="A680" s="1">
        <v>1014</v>
      </c>
      <c r="B680" s="1" t="s">
        <v>327</v>
      </c>
      <c r="C680" s="1" t="s">
        <v>58</v>
      </c>
      <c r="D680" s="1" t="s">
        <v>3</v>
      </c>
      <c r="E680" s="11">
        <v>124</v>
      </c>
      <c r="F680" s="3">
        <v>1.98</v>
      </c>
      <c r="G680" s="11">
        <f>Tabla1[[#This Row],[Stock en unidades]]*Tabla1[[#This Row],[Costo unitario]]</f>
        <v>245.52</v>
      </c>
      <c r="H680" s="1">
        <v>2024</v>
      </c>
      <c r="I680" s="1" t="s">
        <v>307</v>
      </c>
      <c r="J680" s="1">
        <v>70</v>
      </c>
      <c r="K680" s="3">
        <v>257.79599999999999</v>
      </c>
      <c r="L680" s="12">
        <f>Tabla1[[#This Row],[Venta prom 12 meses en UN]]*Tabla1[[#This Row],[Costo unitario]]</f>
        <v>138.6</v>
      </c>
      <c r="M680" s="30">
        <f>IFERROR(Tabla1[[#This Row],[Stock en unidades]]/Tabla1[[#This Row],[Venta prom 12 meses en UN]],0)</f>
        <v>1.7714285714285714</v>
      </c>
      <c r="N680" s="12">
        <f>IFERROR(12/Tabla1[[#This Row],[Meses de stock]],0)</f>
        <v>6.774193548387097</v>
      </c>
      <c r="O680" s="5" t="str">
        <f>VLOOKUP(Tabla1[[#This Row],[Código del producto]],'ABC Ventas'!$A:$E,5,0)</f>
        <v>C</v>
      </c>
      <c r="P680" s="5" t="str">
        <f>VLOOKUP(Tabla1[[#This Row],[Código del producto]],'ABC Stock'!$A:$E,5,0)</f>
        <v>C</v>
      </c>
      <c r="Q6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81" spans="1:17" s="1" customFormat="1" x14ac:dyDescent="0.2">
      <c r="A681" s="1">
        <v>1015</v>
      </c>
      <c r="B681" s="1" t="s">
        <v>328</v>
      </c>
      <c r="C681" s="1" t="s">
        <v>58</v>
      </c>
      <c r="D681" s="1" t="s">
        <v>3</v>
      </c>
      <c r="E681" s="11">
        <v>1409</v>
      </c>
      <c r="F681" s="3">
        <v>2.38</v>
      </c>
      <c r="G681" s="11">
        <f>Tabla1[[#This Row],[Stock en unidades]]*Tabla1[[#This Row],[Costo unitario]]</f>
        <v>3353.42</v>
      </c>
      <c r="H681" s="1">
        <v>2024</v>
      </c>
      <c r="I681" s="1" t="s">
        <v>307</v>
      </c>
      <c r="J681" s="1">
        <v>93.9</v>
      </c>
      <c r="K681" s="3">
        <v>292.76141999999999</v>
      </c>
      <c r="L681" s="12">
        <f>Tabla1[[#This Row],[Venta prom 12 meses en UN]]*Tabla1[[#This Row],[Costo unitario]]</f>
        <v>223.482</v>
      </c>
      <c r="M681" s="30">
        <f>IFERROR(Tabla1[[#This Row],[Stock en unidades]]/Tabla1[[#This Row],[Venta prom 12 meses en UN]],0)</f>
        <v>15.005324813631521</v>
      </c>
      <c r="N681" s="12">
        <f>IFERROR(12/Tabla1[[#This Row],[Meses de stock]],0)</f>
        <v>0.79971611071682058</v>
      </c>
      <c r="O681" s="5" t="str">
        <f>VLOOKUP(Tabla1[[#This Row],[Código del producto]],'ABC Ventas'!$A:$E,5,0)</f>
        <v>C</v>
      </c>
      <c r="P681" s="5" t="str">
        <f>VLOOKUP(Tabla1[[#This Row],[Código del producto]],'ABC Stock'!$A:$E,5,0)</f>
        <v>C</v>
      </c>
      <c r="Q6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82" spans="1:17" s="1" customFormat="1" x14ac:dyDescent="0.2">
      <c r="A682" s="1">
        <v>1016</v>
      </c>
      <c r="B682" s="1" t="s">
        <v>275</v>
      </c>
      <c r="C682" s="1" t="s">
        <v>58</v>
      </c>
      <c r="D682" s="1" t="s">
        <v>3</v>
      </c>
      <c r="E682" s="11">
        <v>591</v>
      </c>
      <c r="F682" s="3">
        <v>4.9000000000000004</v>
      </c>
      <c r="G682" s="11">
        <f>Tabla1[[#This Row],[Stock en unidades]]*Tabla1[[#This Row],[Costo unitario]]</f>
        <v>2895.9</v>
      </c>
      <c r="H682" s="1">
        <v>2024</v>
      </c>
      <c r="I682" s="1" t="s">
        <v>307</v>
      </c>
      <c r="J682" s="1">
        <v>53.7</v>
      </c>
      <c r="K682" s="3">
        <v>434.16450000000009</v>
      </c>
      <c r="L682" s="12">
        <f>Tabla1[[#This Row],[Venta prom 12 meses en UN]]*Tabla1[[#This Row],[Costo unitario]]</f>
        <v>263.13000000000005</v>
      </c>
      <c r="M682" s="30">
        <f>IFERROR(Tabla1[[#This Row],[Stock en unidades]]/Tabla1[[#This Row],[Venta prom 12 meses en UN]],0)</f>
        <v>11.005586592178771</v>
      </c>
      <c r="N682" s="12">
        <f>IFERROR(12/Tabla1[[#This Row],[Meses de stock]],0)</f>
        <v>1.0903553299492386</v>
      </c>
      <c r="O682" s="5" t="str">
        <f>VLOOKUP(Tabla1[[#This Row],[Código del producto]],'ABC Ventas'!$A:$E,5,0)</f>
        <v>C</v>
      </c>
      <c r="P682" s="5" t="str">
        <f>VLOOKUP(Tabla1[[#This Row],[Código del producto]],'ABC Stock'!$A:$E,5,0)</f>
        <v>B</v>
      </c>
      <c r="Q6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83" spans="1:17" s="1" customFormat="1" x14ac:dyDescent="0.2">
      <c r="A683" s="1">
        <v>1016</v>
      </c>
      <c r="B683" s="1" t="s">
        <v>275</v>
      </c>
      <c r="C683" s="1" t="s">
        <v>58</v>
      </c>
      <c r="D683" s="1" t="s">
        <v>3</v>
      </c>
      <c r="E683" s="11">
        <v>371</v>
      </c>
      <c r="F683" s="3">
        <v>2.08</v>
      </c>
      <c r="G683" s="11">
        <f>Tabla1[[#This Row],[Stock en unidades]]*Tabla1[[#This Row],[Costo unitario]]</f>
        <v>771.68000000000006</v>
      </c>
      <c r="H683" s="1">
        <v>2024</v>
      </c>
      <c r="I683" s="1" t="s">
        <v>307</v>
      </c>
      <c r="J683" s="1">
        <v>57</v>
      </c>
      <c r="K683" s="3">
        <v>196.80959999999999</v>
      </c>
      <c r="L683" s="12">
        <f>Tabla1[[#This Row],[Venta prom 12 meses en UN]]*Tabla1[[#This Row],[Costo unitario]]</f>
        <v>118.56</v>
      </c>
      <c r="M683" s="30">
        <f>IFERROR(Tabla1[[#This Row],[Stock en unidades]]/Tabla1[[#This Row],[Venta prom 12 meses en UN]],0)</f>
        <v>6.5087719298245617</v>
      </c>
      <c r="N683" s="12">
        <f>IFERROR(12/Tabla1[[#This Row],[Meses de stock]],0)</f>
        <v>1.84366576819407</v>
      </c>
      <c r="O683" s="5" t="str">
        <f>VLOOKUP(Tabla1[[#This Row],[Código del producto]],'ABC Ventas'!$A:$E,5,0)</f>
        <v>C</v>
      </c>
      <c r="P683" s="5" t="str">
        <f>VLOOKUP(Tabla1[[#This Row],[Código del producto]],'ABC Stock'!$A:$E,5,0)</f>
        <v>B</v>
      </c>
      <c r="Q68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84" spans="1:17" s="1" customFormat="1" x14ac:dyDescent="0.2">
      <c r="A684" s="1">
        <v>1017</v>
      </c>
      <c r="B684" s="1" t="s">
        <v>329</v>
      </c>
      <c r="C684" s="1" t="s">
        <v>58</v>
      </c>
      <c r="D684" s="1" t="s">
        <v>3</v>
      </c>
      <c r="E684" s="11">
        <v>738</v>
      </c>
      <c r="F684" s="3">
        <v>64</v>
      </c>
      <c r="G684" s="11">
        <f>Tabla1[[#This Row],[Stock en unidades]]*Tabla1[[#This Row],[Costo unitario]]</f>
        <v>47232</v>
      </c>
      <c r="H684" s="1">
        <v>2024</v>
      </c>
      <c r="I684" s="1" t="s">
        <v>307</v>
      </c>
      <c r="J684" s="1">
        <v>812</v>
      </c>
      <c r="K684" s="3">
        <v>85747.199999999997</v>
      </c>
      <c r="L684" s="12">
        <f>Tabla1[[#This Row],[Venta prom 12 meses en UN]]*Tabla1[[#This Row],[Costo unitario]]</f>
        <v>51968</v>
      </c>
      <c r="M684" s="30">
        <f>IFERROR(Tabla1[[#This Row],[Stock en unidades]]/Tabla1[[#This Row],[Venta prom 12 meses en UN]],0)</f>
        <v>0.90886699507389157</v>
      </c>
      <c r="N684" s="12">
        <f>IFERROR(12/Tabla1[[#This Row],[Meses de stock]],0)</f>
        <v>13.203252032520327</v>
      </c>
      <c r="O684" s="5" t="str">
        <f>VLOOKUP(Tabla1[[#This Row],[Código del producto]],'ABC Ventas'!$A:$E,5,0)</f>
        <v>A</v>
      </c>
      <c r="P684" s="5" t="str">
        <f>VLOOKUP(Tabla1[[#This Row],[Código del producto]],'ABC Stock'!$A:$E,5,0)</f>
        <v>A</v>
      </c>
      <c r="Q6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85" spans="1:17" s="1" customFormat="1" x14ac:dyDescent="0.2">
      <c r="A685" s="1">
        <v>1020</v>
      </c>
      <c r="B685" s="1" t="s">
        <v>331</v>
      </c>
      <c r="C685" s="1" t="s">
        <v>58</v>
      </c>
      <c r="D685" s="1" t="s">
        <v>3</v>
      </c>
      <c r="E685" s="11">
        <v>671</v>
      </c>
      <c r="F685" s="3">
        <v>6.51</v>
      </c>
      <c r="G685" s="11">
        <f>Tabla1[[#This Row],[Stock en unidades]]*Tabla1[[#This Row],[Costo unitario]]</f>
        <v>4368.21</v>
      </c>
      <c r="H685" s="1">
        <v>2024</v>
      </c>
      <c r="I685" s="1" t="s">
        <v>307</v>
      </c>
      <c r="J685" s="1">
        <v>83.8</v>
      </c>
      <c r="K685" s="3">
        <v>703.74401999999998</v>
      </c>
      <c r="L685" s="12">
        <f>Tabla1[[#This Row],[Venta prom 12 meses en UN]]*Tabla1[[#This Row],[Costo unitario]]</f>
        <v>545.53800000000001</v>
      </c>
      <c r="M685" s="30">
        <f>IFERROR(Tabla1[[#This Row],[Stock en unidades]]/Tabla1[[#This Row],[Venta prom 12 meses en UN]],0)</f>
        <v>8.0071599045346069</v>
      </c>
      <c r="N685" s="12">
        <f>IFERROR(12/Tabla1[[#This Row],[Meses de stock]],0)</f>
        <v>1.4986587183308493</v>
      </c>
      <c r="O685" s="5" t="str">
        <f>VLOOKUP(Tabla1[[#This Row],[Código del producto]],'ABC Ventas'!$A:$E,5,0)</f>
        <v>C</v>
      </c>
      <c r="P685" s="5" t="str">
        <f>VLOOKUP(Tabla1[[#This Row],[Código del producto]],'ABC Stock'!$A:$E,5,0)</f>
        <v>C</v>
      </c>
      <c r="Q6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86" spans="1:17" s="1" customFormat="1" x14ac:dyDescent="0.2">
      <c r="A686" s="1">
        <v>1023</v>
      </c>
      <c r="B686" s="1" t="s">
        <v>128</v>
      </c>
      <c r="C686" s="1" t="s">
        <v>58</v>
      </c>
      <c r="D686" s="1" t="s">
        <v>3</v>
      </c>
      <c r="E686" s="11">
        <v>442</v>
      </c>
      <c r="F686" s="3">
        <v>1.7</v>
      </c>
      <c r="G686" s="11">
        <f>Tabla1[[#This Row],[Stock en unidades]]*Tabla1[[#This Row],[Costo unitario]]</f>
        <v>751.4</v>
      </c>
      <c r="H686" s="1">
        <v>2024</v>
      </c>
      <c r="I686" s="1" t="s">
        <v>307</v>
      </c>
      <c r="J686" s="1">
        <v>55</v>
      </c>
      <c r="K686" s="3">
        <v>169.23500000000001</v>
      </c>
      <c r="L686" s="12">
        <f>Tabla1[[#This Row],[Venta prom 12 meses en UN]]*Tabla1[[#This Row],[Costo unitario]]</f>
        <v>93.5</v>
      </c>
      <c r="M686" s="30">
        <f>IFERROR(Tabla1[[#This Row],[Stock en unidades]]/Tabla1[[#This Row],[Venta prom 12 meses en UN]],0)</f>
        <v>8.036363636363637</v>
      </c>
      <c r="N686" s="12">
        <f>IFERROR(12/Tabla1[[#This Row],[Meses de stock]],0)</f>
        <v>1.4932126696832577</v>
      </c>
      <c r="O686" s="5" t="str">
        <f>VLOOKUP(Tabla1[[#This Row],[Código del producto]],'ABC Ventas'!$A:$E,5,0)</f>
        <v>C</v>
      </c>
      <c r="P686" s="5" t="str">
        <f>VLOOKUP(Tabla1[[#This Row],[Código del producto]],'ABC Stock'!$A:$E,5,0)</f>
        <v>B</v>
      </c>
      <c r="Q6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87" spans="1:17" s="1" customFormat="1" x14ac:dyDescent="0.2">
      <c r="A687" s="1">
        <v>1026</v>
      </c>
      <c r="B687" s="1" t="s">
        <v>280</v>
      </c>
      <c r="C687" s="1" t="s">
        <v>13</v>
      </c>
      <c r="D687" s="1" t="s">
        <v>3</v>
      </c>
      <c r="E687" s="11">
        <v>57</v>
      </c>
      <c r="F687" s="3">
        <v>1.78</v>
      </c>
      <c r="G687" s="11">
        <f>Tabla1[[#This Row],[Stock en unidades]]*Tabla1[[#This Row],[Costo unitario]]</f>
        <v>101.46000000000001</v>
      </c>
      <c r="H687" s="1">
        <v>2024</v>
      </c>
      <c r="I687" s="1" t="s">
        <v>307</v>
      </c>
      <c r="J687" s="1">
        <v>149</v>
      </c>
      <c r="K687" s="3">
        <v>379.26460000000009</v>
      </c>
      <c r="L687" s="12">
        <f>Tabla1[[#This Row],[Venta prom 12 meses en UN]]*Tabla1[[#This Row],[Costo unitario]]</f>
        <v>265.22000000000003</v>
      </c>
      <c r="M687" s="30">
        <f>IFERROR(Tabla1[[#This Row],[Stock en unidades]]/Tabla1[[#This Row],[Venta prom 12 meses en UN]],0)</f>
        <v>0.3825503355704698</v>
      </c>
      <c r="N687" s="12">
        <f>IFERROR(12/Tabla1[[#This Row],[Meses de stock]],0)</f>
        <v>31.368421052631579</v>
      </c>
      <c r="O687" s="5" t="str">
        <f>VLOOKUP(Tabla1[[#This Row],[Código del producto]],'ABC Ventas'!$A:$E,5,0)</f>
        <v>C</v>
      </c>
      <c r="P687" s="5" t="str">
        <f>VLOOKUP(Tabla1[[#This Row],[Código del producto]],'ABC Stock'!$A:$E,5,0)</f>
        <v>C</v>
      </c>
      <c r="Q6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88" spans="1:17" s="1" customFormat="1" x14ac:dyDescent="0.2">
      <c r="A688" s="1">
        <v>1034</v>
      </c>
      <c r="B688" s="1" t="s">
        <v>286</v>
      </c>
      <c r="C688" s="1" t="s">
        <v>13</v>
      </c>
      <c r="D688" s="1" t="s">
        <v>3</v>
      </c>
      <c r="E688" s="11">
        <v>329</v>
      </c>
      <c r="F688" s="3">
        <v>1.1599999999999999</v>
      </c>
      <c r="G688" s="11">
        <f>Tabla1[[#This Row],[Stock en unidades]]*Tabla1[[#This Row],[Costo unitario]]</f>
        <v>381.64</v>
      </c>
      <c r="H688" s="1">
        <v>2024</v>
      </c>
      <c r="I688" s="1" t="s">
        <v>307</v>
      </c>
      <c r="J688" s="1">
        <v>109</v>
      </c>
      <c r="K688" s="3">
        <v>232.64959999999999</v>
      </c>
      <c r="L688" s="12">
        <f>Tabla1[[#This Row],[Venta prom 12 meses en UN]]*Tabla1[[#This Row],[Costo unitario]]</f>
        <v>126.44</v>
      </c>
      <c r="M688" s="30">
        <f>IFERROR(Tabla1[[#This Row],[Stock en unidades]]/Tabla1[[#This Row],[Venta prom 12 meses en UN]],0)</f>
        <v>3.0183486238532109</v>
      </c>
      <c r="N688" s="12">
        <f>IFERROR(12/Tabla1[[#This Row],[Meses de stock]],0)</f>
        <v>3.9756838905775078</v>
      </c>
      <c r="O688" s="5" t="str">
        <f>VLOOKUP(Tabla1[[#This Row],[Código del producto]],'ABC Ventas'!$A:$E,5,0)</f>
        <v>C</v>
      </c>
      <c r="P688" s="5" t="str">
        <f>VLOOKUP(Tabla1[[#This Row],[Código del producto]],'ABC Stock'!$A:$E,5,0)</f>
        <v>C</v>
      </c>
      <c r="Q68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89" spans="1:17" s="1" customFormat="1" x14ac:dyDescent="0.2">
      <c r="A689" s="1">
        <v>1035</v>
      </c>
      <c r="B689" s="1" t="s">
        <v>337</v>
      </c>
      <c r="C689" s="1" t="s">
        <v>13</v>
      </c>
      <c r="D689" s="1" t="s">
        <v>3</v>
      </c>
      <c r="E689" s="11">
        <v>306</v>
      </c>
      <c r="F689" s="3">
        <v>1.27</v>
      </c>
      <c r="G689" s="11">
        <f>Tabla1[[#This Row],[Stock en unidades]]*Tabla1[[#This Row],[Costo unitario]]</f>
        <v>388.62</v>
      </c>
      <c r="H689" s="1">
        <v>2024</v>
      </c>
      <c r="I689" s="1" t="s">
        <v>307</v>
      </c>
      <c r="J689" s="1">
        <v>84</v>
      </c>
      <c r="K689" s="3">
        <v>153.61920000000001</v>
      </c>
      <c r="L689" s="12">
        <f>Tabla1[[#This Row],[Venta prom 12 meses en UN]]*Tabla1[[#This Row],[Costo unitario]]</f>
        <v>106.68</v>
      </c>
      <c r="M689" s="30">
        <f>IFERROR(Tabla1[[#This Row],[Stock en unidades]]/Tabla1[[#This Row],[Venta prom 12 meses en UN]],0)</f>
        <v>3.6428571428571428</v>
      </c>
      <c r="N689" s="12">
        <f>IFERROR(12/Tabla1[[#This Row],[Meses de stock]],0)</f>
        <v>3.2941176470588234</v>
      </c>
      <c r="O689" s="5" t="str">
        <f>VLOOKUP(Tabla1[[#This Row],[Código del producto]],'ABC Ventas'!$A:$E,5,0)</f>
        <v>C</v>
      </c>
      <c r="P689" s="5" t="str">
        <f>VLOOKUP(Tabla1[[#This Row],[Código del producto]],'ABC Stock'!$A:$E,5,0)</f>
        <v>C</v>
      </c>
      <c r="Q68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690" spans="1:17" s="1" customFormat="1" x14ac:dyDescent="0.2">
      <c r="A690" s="1">
        <v>1040</v>
      </c>
      <c r="B690" s="1" t="s">
        <v>155</v>
      </c>
      <c r="C690" s="1" t="s">
        <v>13</v>
      </c>
      <c r="D690" s="1" t="s">
        <v>3</v>
      </c>
      <c r="E690" s="11">
        <v>324</v>
      </c>
      <c r="F690" s="3">
        <v>5.24</v>
      </c>
      <c r="G690" s="11">
        <f>Tabla1[[#This Row],[Stock en unidades]]*Tabla1[[#This Row],[Costo unitario]]</f>
        <v>1697.76</v>
      </c>
      <c r="H690" s="1">
        <v>2024</v>
      </c>
      <c r="I690" s="1" t="s">
        <v>307</v>
      </c>
      <c r="J690" s="1">
        <v>0</v>
      </c>
      <c r="K690" s="3">
        <v>0</v>
      </c>
      <c r="L690" s="12">
        <f>Tabla1[[#This Row],[Venta prom 12 meses en UN]]*Tabla1[[#This Row],[Costo unitario]]</f>
        <v>0</v>
      </c>
      <c r="M690" s="30">
        <f>IFERROR(Tabla1[[#This Row],[Stock en unidades]]/Tabla1[[#This Row],[Venta prom 12 meses en UN]],0)</f>
        <v>0</v>
      </c>
      <c r="N690" s="12">
        <f>IFERROR(12/Tabla1[[#This Row],[Meses de stock]],0)</f>
        <v>0</v>
      </c>
      <c r="O690" s="5" t="str">
        <f>VLOOKUP(Tabla1[[#This Row],[Código del producto]],'ABC Ventas'!$A:$E,5,0)</f>
        <v>C</v>
      </c>
      <c r="P690" s="5" t="str">
        <f>VLOOKUP(Tabla1[[#This Row],[Código del producto]],'ABC Stock'!$A:$E,5,0)</f>
        <v>B</v>
      </c>
      <c r="Q69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691" spans="1:17" s="1" customFormat="1" x14ac:dyDescent="0.2">
      <c r="A691" s="1">
        <v>1045</v>
      </c>
      <c r="B691" s="1" t="s">
        <v>271</v>
      </c>
      <c r="C691" s="1" t="s">
        <v>13</v>
      </c>
      <c r="D691" s="1" t="s">
        <v>3</v>
      </c>
      <c r="E691" s="11">
        <v>1323</v>
      </c>
      <c r="F691" s="3">
        <v>6.63</v>
      </c>
      <c r="G691" s="11">
        <f>Tabla1[[#This Row],[Stock en unidades]]*Tabla1[[#This Row],[Costo unitario]]</f>
        <v>8771.49</v>
      </c>
      <c r="H691" s="1">
        <v>2024</v>
      </c>
      <c r="I691" s="1" t="s">
        <v>307</v>
      </c>
      <c r="J691" s="1">
        <v>73.5</v>
      </c>
      <c r="K691" s="3">
        <v>789.43410000000006</v>
      </c>
      <c r="L691" s="12">
        <f>Tabla1[[#This Row],[Venta prom 12 meses en UN]]*Tabla1[[#This Row],[Costo unitario]]</f>
        <v>487.30500000000001</v>
      </c>
      <c r="M691" s="30">
        <f>IFERROR(Tabla1[[#This Row],[Stock en unidades]]/Tabla1[[#This Row],[Venta prom 12 meses en UN]],0)</f>
        <v>18</v>
      </c>
      <c r="N691" s="12">
        <f>IFERROR(12/Tabla1[[#This Row],[Meses de stock]],0)</f>
        <v>0.66666666666666663</v>
      </c>
      <c r="O691" s="5" t="str">
        <f>VLOOKUP(Tabla1[[#This Row],[Código del producto]],'ABC Ventas'!$A:$E,5,0)</f>
        <v>C</v>
      </c>
      <c r="P691" s="5" t="str">
        <f>VLOOKUP(Tabla1[[#This Row],[Código del producto]],'ABC Stock'!$A:$E,5,0)</f>
        <v>B</v>
      </c>
      <c r="Q6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92" spans="1:17" s="1" customFormat="1" x14ac:dyDescent="0.2">
      <c r="A692" s="1">
        <v>1047</v>
      </c>
      <c r="B692" s="1" t="s">
        <v>342</v>
      </c>
      <c r="C692" s="1" t="s">
        <v>13</v>
      </c>
      <c r="D692" s="1" t="s">
        <v>3</v>
      </c>
      <c r="E692" s="11">
        <v>185</v>
      </c>
      <c r="F692" s="3">
        <v>5.79</v>
      </c>
      <c r="G692" s="11">
        <f>Tabla1[[#This Row],[Stock en unidades]]*Tabla1[[#This Row],[Costo unitario]]</f>
        <v>1071.1500000000001</v>
      </c>
      <c r="H692" s="1">
        <v>2024</v>
      </c>
      <c r="I692" s="1" t="s">
        <v>307</v>
      </c>
      <c r="J692" s="1">
        <v>30.8</v>
      </c>
      <c r="K692" s="3">
        <v>247.88147999999998</v>
      </c>
      <c r="L692" s="12">
        <f>Tabla1[[#This Row],[Venta prom 12 meses en UN]]*Tabla1[[#This Row],[Costo unitario]]</f>
        <v>178.33199999999999</v>
      </c>
      <c r="M692" s="30">
        <f>IFERROR(Tabla1[[#This Row],[Stock en unidades]]/Tabla1[[#This Row],[Venta prom 12 meses en UN]],0)</f>
        <v>6.0064935064935066</v>
      </c>
      <c r="N692" s="12">
        <f>IFERROR(12/Tabla1[[#This Row],[Meses de stock]],0)</f>
        <v>1.9978378378378379</v>
      </c>
      <c r="O692" s="5" t="str">
        <f>VLOOKUP(Tabla1[[#This Row],[Código del producto]],'ABC Ventas'!$A:$E,5,0)</f>
        <v>C</v>
      </c>
      <c r="P692" s="5" t="str">
        <f>VLOOKUP(Tabla1[[#This Row],[Código del producto]],'ABC Stock'!$A:$E,5,0)</f>
        <v>C</v>
      </c>
      <c r="Q6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93" spans="1:17" s="1" customFormat="1" x14ac:dyDescent="0.2">
      <c r="A693" s="1">
        <v>1048</v>
      </c>
      <c r="B693" s="1" t="s">
        <v>189</v>
      </c>
      <c r="C693" s="1" t="s">
        <v>13</v>
      </c>
      <c r="D693" s="1" t="s">
        <v>3</v>
      </c>
      <c r="E693" s="11">
        <v>620</v>
      </c>
      <c r="F693" s="3">
        <v>4.71</v>
      </c>
      <c r="G693" s="11">
        <f>Tabla1[[#This Row],[Stock en unidades]]*Tabla1[[#This Row],[Costo unitario]]</f>
        <v>2920.2</v>
      </c>
      <c r="H693" s="1">
        <v>2024</v>
      </c>
      <c r="I693" s="1" t="s">
        <v>307</v>
      </c>
      <c r="J693" s="1">
        <v>38.700000000000003</v>
      </c>
      <c r="K693" s="3">
        <v>302.57982000000004</v>
      </c>
      <c r="L693" s="12">
        <f>Tabla1[[#This Row],[Venta prom 12 meses en UN]]*Tabla1[[#This Row],[Costo unitario]]</f>
        <v>182.27700000000002</v>
      </c>
      <c r="M693" s="30">
        <f>IFERROR(Tabla1[[#This Row],[Stock en unidades]]/Tabla1[[#This Row],[Venta prom 12 meses en UN]],0)</f>
        <v>16.020671834625322</v>
      </c>
      <c r="N693" s="12">
        <f>IFERROR(12/Tabla1[[#This Row],[Meses de stock]],0)</f>
        <v>0.74903225806451623</v>
      </c>
      <c r="O693" s="5" t="str">
        <f>VLOOKUP(Tabla1[[#This Row],[Código del producto]],'ABC Ventas'!$A:$E,5,0)</f>
        <v>C</v>
      </c>
      <c r="P693" s="5" t="str">
        <f>VLOOKUP(Tabla1[[#This Row],[Código del producto]],'ABC Stock'!$A:$E,5,0)</f>
        <v>B</v>
      </c>
      <c r="Q6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694" spans="1:17" s="1" customFormat="1" x14ac:dyDescent="0.2">
      <c r="A694" s="1">
        <v>1055</v>
      </c>
      <c r="B694" s="1" t="s">
        <v>348</v>
      </c>
      <c r="C694" s="1" t="s">
        <v>13</v>
      </c>
      <c r="D694" s="1" t="s">
        <v>3</v>
      </c>
      <c r="E694" s="11">
        <v>174</v>
      </c>
      <c r="F694" s="3">
        <v>40</v>
      </c>
      <c r="G694" s="11">
        <f>Tabla1[[#This Row],[Stock en unidades]]*Tabla1[[#This Row],[Costo unitario]]</f>
        <v>6960</v>
      </c>
      <c r="H694" s="1">
        <v>2024</v>
      </c>
      <c r="I694" s="1" t="s">
        <v>307</v>
      </c>
      <c r="J694" s="1">
        <v>782</v>
      </c>
      <c r="K694" s="3">
        <v>54427.199999999997</v>
      </c>
      <c r="L694" s="12">
        <f>Tabla1[[#This Row],[Venta prom 12 meses en UN]]*Tabla1[[#This Row],[Costo unitario]]</f>
        <v>31280</v>
      </c>
      <c r="M694" s="30">
        <f>IFERROR(Tabla1[[#This Row],[Stock en unidades]]/Tabla1[[#This Row],[Venta prom 12 meses en UN]],0)</f>
        <v>0.22250639386189258</v>
      </c>
      <c r="N694" s="12">
        <f>IFERROR(12/Tabla1[[#This Row],[Meses de stock]],0)</f>
        <v>53.931034482758619</v>
      </c>
      <c r="O694" s="5" t="str">
        <f>VLOOKUP(Tabla1[[#This Row],[Código del producto]],'ABC Ventas'!$A:$E,5,0)</f>
        <v>A</v>
      </c>
      <c r="P694" s="5" t="str">
        <f>VLOOKUP(Tabla1[[#This Row],[Código del producto]],'ABC Stock'!$A:$E,5,0)</f>
        <v>A</v>
      </c>
      <c r="Q6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95" spans="1:17" s="1" customFormat="1" x14ac:dyDescent="0.2">
      <c r="A695" s="1">
        <v>1056</v>
      </c>
      <c r="B695" s="1" t="s">
        <v>300</v>
      </c>
      <c r="C695" s="1" t="s">
        <v>13</v>
      </c>
      <c r="D695" s="1" t="s">
        <v>3</v>
      </c>
      <c r="E695" s="11">
        <v>20</v>
      </c>
      <c r="F695" s="3">
        <v>7.72</v>
      </c>
      <c r="G695" s="11">
        <f>Tabla1[[#This Row],[Stock en unidades]]*Tabla1[[#This Row],[Costo unitario]]</f>
        <v>154.4</v>
      </c>
      <c r="H695" s="1">
        <v>2024</v>
      </c>
      <c r="I695" s="1" t="s">
        <v>307</v>
      </c>
      <c r="J695" s="1">
        <v>110</v>
      </c>
      <c r="K695" s="3">
        <v>1069.992</v>
      </c>
      <c r="L695" s="12">
        <f>Tabla1[[#This Row],[Venta prom 12 meses en UN]]*Tabla1[[#This Row],[Costo unitario]]</f>
        <v>849.19999999999993</v>
      </c>
      <c r="M695" s="30">
        <f>IFERROR(Tabla1[[#This Row],[Stock en unidades]]/Tabla1[[#This Row],[Venta prom 12 meses en UN]],0)</f>
        <v>0.18181818181818182</v>
      </c>
      <c r="N695" s="12">
        <f>IFERROR(12/Tabla1[[#This Row],[Meses de stock]],0)</f>
        <v>66</v>
      </c>
      <c r="O695" s="5" t="str">
        <f>VLOOKUP(Tabla1[[#This Row],[Código del producto]],'ABC Ventas'!$A:$E,5,0)</f>
        <v>C</v>
      </c>
      <c r="P695" s="5" t="str">
        <f>VLOOKUP(Tabla1[[#This Row],[Código del producto]],'ABC Stock'!$A:$E,5,0)</f>
        <v>B</v>
      </c>
      <c r="Q6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96" spans="1:17" s="1" customFormat="1" x14ac:dyDescent="0.2">
      <c r="A696" s="1">
        <v>1066</v>
      </c>
      <c r="B696" s="1" t="s">
        <v>216</v>
      </c>
      <c r="C696" s="1" t="s">
        <v>8</v>
      </c>
      <c r="D696" s="1" t="s">
        <v>3</v>
      </c>
      <c r="E696" s="11">
        <v>673</v>
      </c>
      <c r="F696" s="3">
        <v>4.24</v>
      </c>
      <c r="G696" s="11">
        <f>Tabla1[[#This Row],[Stock en unidades]]*Tabla1[[#This Row],[Costo unitario]]</f>
        <v>2853.52</v>
      </c>
      <c r="H696" s="1">
        <v>2024</v>
      </c>
      <c r="I696" s="1" t="s">
        <v>307</v>
      </c>
      <c r="J696" s="1">
        <v>74.7</v>
      </c>
      <c r="K696" s="3">
        <v>601.78319999999997</v>
      </c>
      <c r="L696" s="12">
        <f>Tabla1[[#This Row],[Venta prom 12 meses en UN]]*Tabla1[[#This Row],[Costo unitario]]</f>
        <v>316.72800000000001</v>
      </c>
      <c r="M696" s="30">
        <f>IFERROR(Tabla1[[#This Row],[Stock en unidades]]/Tabla1[[#This Row],[Venta prom 12 meses en UN]],0)</f>
        <v>9.0093708165997324</v>
      </c>
      <c r="N696" s="12">
        <f>IFERROR(12/Tabla1[[#This Row],[Meses de stock]],0)</f>
        <v>1.3319465081723625</v>
      </c>
      <c r="O696" s="5" t="str">
        <f>VLOOKUP(Tabla1[[#This Row],[Código del producto]],'ABC Ventas'!$A:$E,5,0)</f>
        <v>C</v>
      </c>
      <c r="P696" s="5" t="str">
        <f>VLOOKUP(Tabla1[[#This Row],[Código del producto]],'ABC Stock'!$A:$E,5,0)</f>
        <v>C</v>
      </c>
      <c r="Q6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97" spans="1:17" s="1" customFormat="1" x14ac:dyDescent="0.2">
      <c r="A697" s="1">
        <v>1066</v>
      </c>
      <c r="B697" s="1" t="s">
        <v>216</v>
      </c>
      <c r="C697" s="1" t="s">
        <v>8</v>
      </c>
      <c r="D697" s="1" t="s">
        <v>3</v>
      </c>
      <c r="E697" s="11">
        <v>632</v>
      </c>
      <c r="F697" s="3">
        <v>2.79</v>
      </c>
      <c r="G697" s="11">
        <f>Tabla1[[#This Row],[Stock en unidades]]*Tabla1[[#This Row],[Costo unitario]]</f>
        <v>1763.28</v>
      </c>
      <c r="H697" s="1">
        <v>2024</v>
      </c>
      <c r="I697" s="1" t="s">
        <v>307</v>
      </c>
      <c r="J697" s="1">
        <v>90.2</v>
      </c>
      <c r="K697" s="3">
        <v>334.70514000000003</v>
      </c>
      <c r="L697" s="12">
        <f>Tabla1[[#This Row],[Venta prom 12 meses en UN]]*Tabla1[[#This Row],[Costo unitario]]</f>
        <v>251.65800000000002</v>
      </c>
      <c r="M697" s="30">
        <f>IFERROR(Tabla1[[#This Row],[Stock en unidades]]/Tabla1[[#This Row],[Venta prom 12 meses en UN]],0)</f>
        <v>7.0066518847006654</v>
      </c>
      <c r="N697" s="12">
        <f>IFERROR(12/Tabla1[[#This Row],[Meses de stock]],0)</f>
        <v>1.7126582278481013</v>
      </c>
      <c r="O697" s="5" t="str">
        <f>VLOOKUP(Tabla1[[#This Row],[Código del producto]],'ABC Ventas'!$A:$E,5,0)</f>
        <v>C</v>
      </c>
      <c r="P697" s="5" t="str">
        <f>VLOOKUP(Tabla1[[#This Row],[Código del producto]],'ABC Stock'!$A:$E,5,0)</f>
        <v>C</v>
      </c>
      <c r="Q6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698" spans="1:17" s="1" customFormat="1" x14ac:dyDescent="0.2">
      <c r="A698" s="1">
        <v>1068</v>
      </c>
      <c r="B698" s="1" t="s">
        <v>236</v>
      </c>
      <c r="C698" s="1" t="s">
        <v>8</v>
      </c>
      <c r="D698" s="1" t="s">
        <v>3</v>
      </c>
      <c r="E698" s="11">
        <v>0</v>
      </c>
      <c r="F698" s="3">
        <v>7.42</v>
      </c>
      <c r="G698" s="11">
        <f>Tabla1[[#This Row],[Stock en unidades]]*Tabla1[[#This Row],[Costo unitario]]</f>
        <v>0</v>
      </c>
      <c r="H698" s="1">
        <v>2024</v>
      </c>
      <c r="I698" s="1" t="s">
        <v>307</v>
      </c>
      <c r="J698" s="1">
        <v>99</v>
      </c>
      <c r="K698" s="3">
        <v>954.95400000000006</v>
      </c>
      <c r="L698" s="12">
        <f>Tabla1[[#This Row],[Venta prom 12 meses en UN]]*Tabla1[[#This Row],[Costo unitario]]</f>
        <v>734.58</v>
      </c>
      <c r="M698" s="30">
        <f>IFERROR(Tabla1[[#This Row],[Stock en unidades]]/Tabla1[[#This Row],[Venta prom 12 meses en UN]],0)</f>
        <v>0</v>
      </c>
      <c r="N698" s="12">
        <f>IFERROR(12/Tabla1[[#This Row],[Meses de stock]],0)</f>
        <v>0</v>
      </c>
      <c r="O698" s="5" t="str">
        <f>VLOOKUP(Tabla1[[#This Row],[Código del producto]],'ABC Ventas'!$A:$E,5,0)</f>
        <v>C</v>
      </c>
      <c r="P698" s="5" t="str">
        <f>VLOOKUP(Tabla1[[#This Row],[Código del producto]],'ABC Stock'!$A:$E,5,0)</f>
        <v>B</v>
      </c>
      <c r="Q6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699" spans="1:17" s="1" customFormat="1" x14ac:dyDescent="0.2">
      <c r="A699" s="1">
        <v>1069</v>
      </c>
      <c r="B699" s="1" t="s">
        <v>351</v>
      </c>
      <c r="C699" s="1" t="s">
        <v>8</v>
      </c>
      <c r="D699" s="1" t="s">
        <v>3</v>
      </c>
      <c r="E699" s="11">
        <v>1440</v>
      </c>
      <c r="F699" s="3">
        <v>3.51</v>
      </c>
      <c r="G699" s="11">
        <f>Tabla1[[#This Row],[Stock en unidades]]*Tabla1[[#This Row],[Costo unitario]]</f>
        <v>5054.3999999999996</v>
      </c>
      <c r="H699" s="1">
        <v>2024</v>
      </c>
      <c r="I699" s="1" t="s">
        <v>307</v>
      </c>
      <c r="J699" s="1">
        <v>96</v>
      </c>
      <c r="K699" s="3">
        <v>529.02719999999999</v>
      </c>
      <c r="L699" s="12">
        <f>Tabla1[[#This Row],[Venta prom 12 meses en UN]]*Tabla1[[#This Row],[Costo unitario]]</f>
        <v>336.96</v>
      </c>
      <c r="M699" s="30">
        <f>IFERROR(Tabla1[[#This Row],[Stock en unidades]]/Tabla1[[#This Row],[Venta prom 12 meses en UN]],0)</f>
        <v>15</v>
      </c>
      <c r="N699" s="12">
        <f>IFERROR(12/Tabla1[[#This Row],[Meses de stock]],0)</f>
        <v>0.8</v>
      </c>
      <c r="O699" s="5" t="str">
        <f>VLOOKUP(Tabla1[[#This Row],[Código del producto]],'ABC Ventas'!$A:$E,5,0)</f>
        <v>C</v>
      </c>
      <c r="P699" s="5" t="str">
        <f>VLOOKUP(Tabla1[[#This Row],[Código del producto]],'ABC Stock'!$A:$E,5,0)</f>
        <v>B</v>
      </c>
      <c r="Q6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00" spans="1:17" s="1" customFormat="1" x14ac:dyDescent="0.2">
      <c r="A700" s="1">
        <v>1071</v>
      </c>
      <c r="B700" s="1" t="s">
        <v>353</v>
      </c>
      <c r="C700" s="1" t="s">
        <v>8</v>
      </c>
      <c r="D700" s="1" t="s">
        <v>3</v>
      </c>
      <c r="E700" s="11">
        <v>86</v>
      </c>
      <c r="F700" s="3">
        <v>2.54</v>
      </c>
      <c r="G700" s="11">
        <f>Tabla1[[#This Row],[Stock en unidades]]*Tabla1[[#This Row],[Costo unitario]]</f>
        <v>218.44</v>
      </c>
      <c r="H700" s="1">
        <v>2024</v>
      </c>
      <c r="I700" s="1" t="s">
        <v>307</v>
      </c>
      <c r="J700" s="1">
        <v>85.9</v>
      </c>
      <c r="K700" s="3">
        <v>309.82411999999999</v>
      </c>
      <c r="L700" s="12">
        <f>Tabla1[[#This Row],[Venta prom 12 meses en UN]]*Tabla1[[#This Row],[Costo unitario]]</f>
        <v>218.18600000000001</v>
      </c>
      <c r="M700" s="30">
        <f>IFERROR(Tabla1[[#This Row],[Stock en unidades]]/Tabla1[[#This Row],[Venta prom 12 meses en UN]],0)</f>
        <v>1.0011641443538999</v>
      </c>
      <c r="N700" s="12">
        <f>IFERROR(12/Tabla1[[#This Row],[Meses de stock]],0)</f>
        <v>11.986046511627906</v>
      </c>
      <c r="O700" s="5" t="str">
        <f>VLOOKUP(Tabla1[[#This Row],[Código del producto]],'ABC Ventas'!$A:$E,5,0)</f>
        <v>C</v>
      </c>
      <c r="P700" s="5" t="str">
        <f>VLOOKUP(Tabla1[[#This Row],[Código del producto]],'ABC Stock'!$A:$E,5,0)</f>
        <v>B</v>
      </c>
      <c r="Q7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1" spans="1:17" s="1" customFormat="1" x14ac:dyDescent="0.2">
      <c r="A701" s="1">
        <v>1073</v>
      </c>
      <c r="B701" s="1" t="s">
        <v>355</v>
      </c>
      <c r="C701" s="1" t="s">
        <v>8</v>
      </c>
      <c r="D701" s="1" t="s">
        <v>3</v>
      </c>
      <c r="E701" s="11">
        <v>0</v>
      </c>
      <c r="F701" s="3">
        <v>2.83</v>
      </c>
      <c r="G701" s="11">
        <f>Tabla1[[#This Row],[Stock en unidades]]*Tabla1[[#This Row],[Costo unitario]]</f>
        <v>0</v>
      </c>
      <c r="H701" s="1">
        <v>2024</v>
      </c>
      <c r="I701" s="1" t="s">
        <v>307</v>
      </c>
      <c r="J701" s="1">
        <v>71</v>
      </c>
      <c r="K701" s="3">
        <v>261.209</v>
      </c>
      <c r="L701" s="12">
        <f>Tabla1[[#This Row],[Venta prom 12 meses en UN]]*Tabla1[[#This Row],[Costo unitario]]</f>
        <v>200.93</v>
      </c>
      <c r="M701" s="30">
        <f>IFERROR(Tabla1[[#This Row],[Stock en unidades]]/Tabla1[[#This Row],[Venta prom 12 meses en UN]],0)</f>
        <v>0</v>
      </c>
      <c r="N701" s="12">
        <f>IFERROR(12/Tabla1[[#This Row],[Meses de stock]],0)</f>
        <v>0</v>
      </c>
      <c r="O701" s="5" t="str">
        <f>VLOOKUP(Tabla1[[#This Row],[Código del producto]],'ABC Ventas'!$A:$E,5,0)</f>
        <v>C</v>
      </c>
      <c r="P701" s="5" t="str">
        <f>VLOOKUP(Tabla1[[#This Row],[Código del producto]],'ABC Stock'!$A:$E,5,0)</f>
        <v>B</v>
      </c>
      <c r="Q7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2" spans="1:17" s="1" customFormat="1" x14ac:dyDescent="0.2">
      <c r="A702" s="1">
        <v>1074</v>
      </c>
      <c r="B702" s="1" t="s">
        <v>356</v>
      </c>
      <c r="C702" s="1" t="s">
        <v>8</v>
      </c>
      <c r="D702" s="1" t="s">
        <v>3</v>
      </c>
      <c r="E702" s="11">
        <v>1121</v>
      </c>
      <c r="F702" s="3">
        <v>3.86</v>
      </c>
      <c r="G702" s="11">
        <f>Tabla1[[#This Row],[Stock en unidades]]*Tabla1[[#This Row],[Costo unitario]]</f>
        <v>4327.0599999999995</v>
      </c>
      <c r="H702" s="1">
        <v>2024</v>
      </c>
      <c r="I702" s="1" t="s">
        <v>307</v>
      </c>
      <c r="J702" s="1">
        <v>86.2</v>
      </c>
      <c r="K702" s="3">
        <v>422.56963999999999</v>
      </c>
      <c r="L702" s="12">
        <f>Tabla1[[#This Row],[Venta prom 12 meses en UN]]*Tabla1[[#This Row],[Costo unitario]]</f>
        <v>332.73200000000003</v>
      </c>
      <c r="M702" s="30">
        <f>IFERROR(Tabla1[[#This Row],[Stock en unidades]]/Tabla1[[#This Row],[Venta prom 12 meses en UN]],0)</f>
        <v>13.004640371229698</v>
      </c>
      <c r="N702" s="12">
        <f>IFERROR(12/Tabla1[[#This Row],[Meses de stock]],0)</f>
        <v>0.92274754683318472</v>
      </c>
      <c r="O702" s="5" t="str">
        <f>VLOOKUP(Tabla1[[#This Row],[Código del producto]],'ABC Ventas'!$A:$E,5,0)</f>
        <v>C</v>
      </c>
      <c r="P702" s="5" t="str">
        <f>VLOOKUP(Tabla1[[#This Row],[Código del producto]],'ABC Stock'!$A:$E,5,0)</f>
        <v>C</v>
      </c>
      <c r="Q7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03" spans="1:17" s="1" customFormat="1" x14ac:dyDescent="0.2">
      <c r="A703" s="1">
        <v>1075</v>
      </c>
      <c r="B703" s="1" t="s">
        <v>295</v>
      </c>
      <c r="C703" s="1" t="s">
        <v>8</v>
      </c>
      <c r="D703" s="1" t="s">
        <v>3</v>
      </c>
      <c r="E703" s="11">
        <v>264</v>
      </c>
      <c r="F703" s="3">
        <v>6.85</v>
      </c>
      <c r="G703" s="11">
        <f>Tabla1[[#This Row],[Stock en unidades]]*Tabla1[[#This Row],[Costo unitario]]</f>
        <v>1808.3999999999999</v>
      </c>
      <c r="H703" s="1">
        <v>2024</v>
      </c>
      <c r="I703" s="1" t="s">
        <v>307</v>
      </c>
      <c r="J703" s="1">
        <v>52.7</v>
      </c>
      <c r="K703" s="3">
        <v>566.76215000000002</v>
      </c>
      <c r="L703" s="12">
        <f>Tabla1[[#This Row],[Venta prom 12 meses en UN]]*Tabla1[[#This Row],[Costo unitario]]</f>
        <v>360.995</v>
      </c>
      <c r="M703" s="30">
        <f>IFERROR(Tabla1[[#This Row],[Stock en unidades]]/Tabla1[[#This Row],[Venta prom 12 meses en UN]],0)</f>
        <v>5.009487666034155</v>
      </c>
      <c r="N703" s="12">
        <f>IFERROR(12/Tabla1[[#This Row],[Meses de stock]],0)</f>
        <v>2.3954545454545459</v>
      </c>
      <c r="O703" s="5" t="str">
        <f>VLOOKUP(Tabla1[[#This Row],[Código del producto]],'ABC Ventas'!$A:$E,5,0)</f>
        <v>C</v>
      </c>
      <c r="P703" s="5" t="str">
        <f>VLOOKUP(Tabla1[[#This Row],[Código del producto]],'ABC Stock'!$A:$E,5,0)</f>
        <v>C</v>
      </c>
      <c r="Q7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04" spans="1:17" s="1" customFormat="1" x14ac:dyDescent="0.2">
      <c r="A704" s="1">
        <v>1077</v>
      </c>
      <c r="B704" s="1" t="s">
        <v>357</v>
      </c>
      <c r="C704" s="1" t="s">
        <v>8</v>
      </c>
      <c r="D704" s="1" t="s">
        <v>3</v>
      </c>
      <c r="E704" s="11">
        <v>234</v>
      </c>
      <c r="F704" s="3">
        <v>2.94</v>
      </c>
      <c r="G704" s="11">
        <f>Tabla1[[#This Row],[Stock en unidades]]*Tabla1[[#This Row],[Costo unitario]]</f>
        <v>687.96</v>
      </c>
      <c r="H704" s="1">
        <v>2024</v>
      </c>
      <c r="I704" s="1" t="s">
        <v>307</v>
      </c>
      <c r="J704" s="1">
        <v>146</v>
      </c>
      <c r="K704" s="3">
        <v>613.81320000000005</v>
      </c>
      <c r="L704" s="12">
        <f>Tabla1[[#This Row],[Venta prom 12 meses en UN]]*Tabla1[[#This Row],[Costo unitario]]</f>
        <v>429.24</v>
      </c>
      <c r="M704" s="30">
        <f>IFERROR(Tabla1[[#This Row],[Stock en unidades]]/Tabla1[[#This Row],[Venta prom 12 meses en UN]],0)</f>
        <v>1.6027397260273972</v>
      </c>
      <c r="N704" s="12">
        <f>IFERROR(12/Tabla1[[#This Row],[Meses de stock]],0)</f>
        <v>7.4871794871794872</v>
      </c>
      <c r="O704" s="5" t="str">
        <f>VLOOKUP(Tabla1[[#This Row],[Código del producto]],'ABC Ventas'!$A:$E,5,0)</f>
        <v>C</v>
      </c>
      <c r="P704" s="5" t="str">
        <f>VLOOKUP(Tabla1[[#This Row],[Código del producto]],'ABC Stock'!$A:$E,5,0)</f>
        <v>C</v>
      </c>
      <c r="Q7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5" spans="1:17" s="1" customFormat="1" x14ac:dyDescent="0.2">
      <c r="A705" s="1">
        <v>1090</v>
      </c>
      <c r="B705" s="1" t="s">
        <v>363</v>
      </c>
      <c r="C705" s="1" t="s">
        <v>8</v>
      </c>
      <c r="D705" s="1" t="s">
        <v>3</v>
      </c>
      <c r="E705" s="11">
        <v>24</v>
      </c>
      <c r="F705" s="3">
        <v>6.35</v>
      </c>
      <c r="G705" s="11">
        <f>Tabla1[[#This Row],[Stock en unidades]]*Tabla1[[#This Row],[Costo unitario]]</f>
        <v>152.39999999999998</v>
      </c>
      <c r="H705" s="1">
        <v>2024</v>
      </c>
      <c r="I705" s="1" t="s">
        <v>307</v>
      </c>
      <c r="J705" s="1">
        <v>109</v>
      </c>
      <c r="K705" s="3">
        <v>1225.1055000000001</v>
      </c>
      <c r="L705" s="12">
        <f>Tabla1[[#This Row],[Venta prom 12 meses en UN]]*Tabla1[[#This Row],[Costo unitario]]</f>
        <v>692.15</v>
      </c>
      <c r="M705" s="30">
        <f>IFERROR(Tabla1[[#This Row],[Stock en unidades]]/Tabla1[[#This Row],[Venta prom 12 meses en UN]],0)</f>
        <v>0.22018348623853212</v>
      </c>
      <c r="N705" s="12">
        <f>IFERROR(12/Tabla1[[#This Row],[Meses de stock]],0)</f>
        <v>54.5</v>
      </c>
      <c r="O705" s="5" t="str">
        <f>VLOOKUP(Tabla1[[#This Row],[Código del producto]],'ABC Ventas'!$A:$E,5,0)</f>
        <v>C</v>
      </c>
      <c r="P705" s="5" t="str">
        <f>VLOOKUP(Tabla1[[#This Row],[Código del producto]],'ABC Stock'!$A:$E,5,0)</f>
        <v>C</v>
      </c>
      <c r="Q7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6" spans="1:17" s="1" customFormat="1" x14ac:dyDescent="0.2">
      <c r="A706" s="1">
        <v>1092</v>
      </c>
      <c r="B706" s="1" t="s">
        <v>364</v>
      </c>
      <c r="C706" s="1" t="s">
        <v>8</v>
      </c>
      <c r="D706" s="1" t="s">
        <v>3</v>
      </c>
      <c r="E706" s="11">
        <v>441</v>
      </c>
      <c r="F706" s="3">
        <v>62</v>
      </c>
      <c r="G706" s="11">
        <f>Tabla1[[#This Row],[Stock en unidades]]*Tabla1[[#This Row],[Costo unitario]]</f>
        <v>27342</v>
      </c>
      <c r="H706" s="1">
        <v>2024</v>
      </c>
      <c r="I706" s="1" t="s">
        <v>307</v>
      </c>
      <c r="J706" s="1">
        <v>861</v>
      </c>
      <c r="K706" s="3">
        <v>65659.86</v>
      </c>
      <c r="L706" s="12">
        <f>Tabla1[[#This Row],[Venta prom 12 meses en UN]]*Tabla1[[#This Row],[Costo unitario]]</f>
        <v>53382</v>
      </c>
      <c r="M706" s="30">
        <f>IFERROR(Tabla1[[#This Row],[Stock en unidades]]/Tabla1[[#This Row],[Venta prom 12 meses en UN]],0)</f>
        <v>0.51219512195121952</v>
      </c>
      <c r="N706" s="12">
        <f>IFERROR(12/Tabla1[[#This Row],[Meses de stock]],0)</f>
        <v>23.428571428571427</v>
      </c>
      <c r="O706" s="5" t="str">
        <f>VLOOKUP(Tabla1[[#This Row],[Código del producto]],'ABC Ventas'!$A:$E,5,0)</f>
        <v>A</v>
      </c>
      <c r="P706" s="5" t="str">
        <f>VLOOKUP(Tabla1[[#This Row],[Código del producto]],'ABC Stock'!$A:$E,5,0)</f>
        <v>A</v>
      </c>
      <c r="Q7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7" spans="1:17" s="1" customFormat="1" x14ac:dyDescent="0.2">
      <c r="A707" s="1">
        <v>1093</v>
      </c>
      <c r="B707" s="1" t="s">
        <v>85</v>
      </c>
      <c r="C707" s="1" t="s">
        <v>8</v>
      </c>
      <c r="D707" s="1" t="s">
        <v>3</v>
      </c>
      <c r="E707" s="11">
        <v>6</v>
      </c>
      <c r="F707" s="3">
        <v>7.12</v>
      </c>
      <c r="G707" s="11">
        <f>Tabla1[[#This Row],[Stock en unidades]]*Tabla1[[#This Row],[Costo unitario]]</f>
        <v>42.72</v>
      </c>
      <c r="H707" s="1">
        <v>2024</v>
      </c>
      <c r="I707" s="1" t="s">
        <v>307</v>
      </c>
      <c r="J707" s="1">
        <v>81</v>
      </c>
      <c r="K707" s="3">
        <v>980.42400000000009</v>
      </c>
      <c r="L707" s="12">
        <f>Tabla1[[#This Row],[Venta prom 12 meses en UN]]*Tabla1[[#This Row],[Costo unitario]]</f>
        <v>576.72</v>
      </c>
      <c r="M707" s="30">
        <f>IFERROR(Tabla1[[#This Row],[Stock en unidades]]/Tabla1[[#This Row],[Venta prom 12 meses en UN]],0)</f>
        <v>7.407407407407407E-2</v>
      </c>
      <c r="N707" s="12">
        <f>IFERROR(12/Tabla1[[#This Row],[Meses de stock]],0)</f>
        <v>162</v>
      </c>
      <c r="O707" s="5" t="str">
        <f>VLOOKUP(Tabla1[[#This Row],[Código del producto]],'ABC Ventas'!$A:$E,5,0)</f>
        <v>C</v>
      </c>
      <c r="P707" s="5" t="str">
        <f>VLOOKUP(Tabla1[[#This Row],[Código del producto]],'ABC Stock'!$A:$E,5,0)</f>
        <v>B</v>
      </c>
      <c r="Q7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8" spans="1:17" s="1" customFormat="1" x14ac:dyDescent="0.2">
      <c r="A708" s="1">
        <v>1096</v>
      </c>
      <c r="B708" s="1" t="s">
        <v>105</v>
      </c>
      <c r="C708" s="1" t="s">
        <v>8</v>
      </c>
      <c r="D708" s="1" t="s">
        <v>3</v>
      </c>
      <c r="E708" s="11">
        <v>54</v>
      </c>
      <c r="F708" s="3">
        <v>4.54</v>
      </c>
      <c r="G708" s="11">
        <f>Tabla1[[#This Row],[Stock en unidades]]*Tabla1[[#This Row],[Costo unitario]]</f>
        <v>245.16</v>
      </c>
      <c r="H708" s="1">
        <v>2024</v>
      </c>
      <c r="I708" s="1" t="s">
        <v>307</v>
      </c>
      <c r="J708" s="1">
        <v>142</v>
      </c>
      <c r="K708" s="3">
        <v>908.99879999999985</v>
      </c>
      <c r="L708" s="12">
        <f>Tabla1[[#This Row],[Venta prom 12 meses en UN]]*Tabla1[[#This Row],[Costo unitario]]</f>
        <v>644.67999999999995</v>
      </c>
      <c r="M708" s="30">
        <f>IFERROR(Tabla1[[#This Row],[Stock en unidades]]/Tabla1[[#This Row],[Venta prom 12 meses en UN]],0)</f>
        <v>0.38028169014084506</v>
      </c>
      <c r="N708" s="12">
        <f>IFERROR(12/Tabla1[[#This Row],[Meses de stock]],0)</f>
        <v>31.555555555555557</v>
      </c>
      <c r="O708" s="5" t="str">
        <f>VLOOKUP(Tabla1[[#This Row],[Código del producto]],'ABC Ventas'!$A:$E,5,0)</f>
        <v>C</v>
      </c>
      <c r="P708" s="5" t="str">
        <f>VLOOKUP(Tabla1[[#This Row],[Código del producto]],'ABC Stock'!$A:$E,5,0)</f>
        <v>B</v>
      </c>
      <c r="Q7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09" spans="1:17" s="1" customFormat="1" x14ac:dyDescent="0.2">
      <c r="A709" s="1">
        <v>1099</v>
      </c>
      <c r="B709" s="1" t="s">
        <v>129</v>
      </c>
      <c r="C709" s="1" t="s">
        <v>8</v>
      </c>
      <c r="D709" s="1" t="s">
        <v>3</v>
      </c>
      <c r="E709" s="11">
        <v>624</v>
      </c>
      <c r="F709" s="3">
        <v>7.09</v>
      </c>
      <c r="G709" s="11">
        <f>Tabla1[[#This Row],[Stock en unidades]]*Tabla1[[#This Row],[Costo unitario]]</f>
        <v>4424.16</v>
      </c>
      <c r="H709" s="1">
        <v>2024</v>
      </c>
      <c r="I709" s="1" t="s">
        <v>307</v>
      </c>
      <c r="J709" s="1">
        <v>78</v>
      </c>
      <c r="K709" s="3">
        <v>884.83199999999999</v>
      </c>
      <c r="L709" s="12">
        <f>Tabla1[[#This Row],[Venta prom 12 meses en UN]]*Tabla1[[#This Row],[Costo unitario]]</f>
        <v>553.02</v>
      </c>
      <c r="M709" s="30">
        <f>IFERROR(Tabla1[[#This Row],[Stock en unidades]]/Tabla1[[#This Row],[Venta prom 12 meses en UN]],0)</f>
        <v>8</v>
      </c>
      <c r="N709" s="12">
        <f>IFERROR(12/Tabla1[[#This Row],[Meses de stock]],0)</f>
        <v>1.5</v>
      </c>
      <c r="O709" s="5" t="str">
        <f>VLOOKUP(Tabla1[[#This Row],[Código del producto]],'ABC Ventas'!$A:$E,5,0)</f>
        <v>C</v>
      </c>
      <c r="P709" s="5" t="str">
        <f>VLOOKUP(Tabla1[[#This Row],[Código del producto]],'ABC Stock'!$A:$E,5,0)</f>
        <v>B</v>
      </c>
      <c r="Q7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10" spans="1:17" s="1" customFormat="1" x14ac:dyDescent="0.2">
      <c r="A710" s="1">
        <v>1100</v>
      </c>
      <c r="B710" s="1" t="s">
        <v>369</v>
      </c>
      <c r="C710" s="1" t="s">
        <v>8</v>
      </c>
      <c r="D710" s="1" t="s">
        <v>3</v>
      </c>
      <c r="E710" s="11">
        <v>27</v>
      </c>
      <c r="F710" s="3">
        <v>2.31</v>
      </c>
      <c r="G710" s="11">
        <f>Tabla1[[#This Row],[Stock en unidades]]*Tabla1[[#This Row],[Costo unitario]]</f>
        <v>62.370000000000005</v>
      </c>
      <c r="H710" s="1">
        <v>2024</v>
      </c>
      <c r="I710" s="1" t="s">
        <v>307</v>
      </c>
      <c r="J710" s="1">
        <v>94</v>
      </c>
      <c r="K710" s="3">
        <v>360.45240000000007</v>
      </c>
      <c r="L710" s="12">
        <f>Tabla1[[#This Row],[Venta prom 12 meses en UN]]*Tabla1[[#This Row],[Costo unitario]]</f>
        <v>217.14000000000001</v>
      </c>
      <c r="M710" s="30">
        <f>IFERROR(Tabla1[[#This Row],[Stock en unidades]]/Tabla1[[#This Row],[Venta prom 12 meses en UN]],0)</f>
        <v>0.28723404255319152</v>
      </c>
      <c r="N710" s="12">
        <f>IFERROR(12/Tabla1[[#This Row],[Meses de stock]],0)</f>
        <v>41.777777777777771</v>
      </c>
      <c r="O710" s="5" t="str">
        <f>VLOOKUP(Tabla1[[#This Row],[Código del producto]],'ABC Ventas'!$A:$E,5,0)</f>
        <v>C</v>
      </c>
      <c r="P710" s="5" t="str">
        <f>VLOOKUP(Tabla1[[#This Row],[Código del producto]],'ABC Stock'!$A:$E,5,0)</f>
        <v>C</v>
      </c>
      <c r="Q7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11" spans="1:17" s="1" customFormat="1" x14ac:dyDescent="0.2">
      <c r="A711" s="1">
        <v>1104</v>
      </c>
      <c r="B711" s="1" t="s">
        <v>87</v>
      </c>
      <c r="C711" s="1" t="s">
        <v>8</v>
      </c>
      <c r="D711" s="1" t="s">
        <v>3</v>
      </c>
      <c r="E711" s="11">
        <v>564</v>
      </c>
      <c r="F711" s="3">
        <v>1.79</v>
      </c>
      <c r="G711" s="11">
        <f>Tabla1[[#This Row],[Stock en unidades]]*Tabla1[[#This Row],[Costo unitario]]</f>
        <v>1009.5600000000001</v>
      </c>
      <c r="H711" s="1">
        <v>2024</v>
      </c>
      <c r="I711" s="1" t="s">
        <v>307</v>
      </c>
      <c r="J711" s="1">
        <v>50</v>
      </c>
      <c r="K711" s="3">
        <v>150.36000000000001</v>
      </c>
      <c r="L711" s="12">
        <f>Tabla1[[#This Row],[Venta prom 12 meses en UN]]*Tabla1[[#This Row],[Costo unitario]]</f>
        <v>89.5</v>
      </c>
      <c r="M711" s="30">
        <f>IFERROR(Tabla1[[#This Row],[Stock en unidades]]/Tabla1[[#This Row],[Venta prom 12 meses en UN]],0)</f>
        <v>11.28</v>
      </c>
      <c r="N711" s="12">
        <f>IFERROR(12/Tabla1[[#This Row],[Meses de stock]],0)</f>
        <v>1.0638297872340425</v>
      </c>
      <c r="O711" s="5" t="str">
        <f>VLOOKUP(Tabla1[[#This Row],[Código del producto]],'ABC Ventas'!$A:$E,5,0)</f>
        <v>C</v>
      </c>
      <c r="P711" s="5" t="str">
        <f>VLOOKUP(Tabla1[[#This Row],[Código del producto]],'ABC Stock'!$A:$E,5,0)</f>
        <v>B</v>
      </c>
      <c r="Q7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12" spans="1:17" s="1" customFormat="1" x14ac:dyDescent="0.2">
      <c r="A712" s="1">
        <v>1105</v>
      </c>
      <c r="B712" s="1" t="s">
        <v>372</v>
      </c>
      <c r="C712" s="1" t="s">
        <v>8</v>
      </c>
      <c r="D712" s="1" t="s">
        <v>3</v>
      </c>
      <c r="E712" s="11">
        <v>786</v>
      </c>
      <c r="F712" s="3">
        <v>7.55</v>
      </c>
      <c r="G712" s="11">
        <f>Tabla1[[#This Row],[Stock en unidades]]*Tabla1[[#This Row],[Costo unitario]]</f>
        <v>5934.3</v>
      </c>
      <c r="H712" s="1">
        <v>2024</v>
      </c>
      <c r="I712" s="1" t="s">
        <v>307</v>
      </c>
      <c r="J712" s="1">
        <v>60.4</v>
      </c>
      <c r="K712" s="3">
        <v>556.34439999999995</v>
      </c>
      <c r="L712" s="12">
        <f>Tabla1[[#This Row],[Venta prom 12 meses en UN]]*Tabla1[[#This Row],[Costo unitario]]</f>
        <v>456.02</v>
      </c>
      <c r="M712" s="30">
        <f>IFERROR(Tabla1[[#This Row],[Stock en unidades]]/Tabla1[[#This Row],[Venta prom 12 meses en UN]],0)</f>
        <v>13.013245033112582</v>
      </c>
      <c r="N712" s="12">
        <f>IFERROR(12/Tabla1[[#This Row],[Meses de stock]],0)</f>
        <v>0.9221374045801527</v>
      </c>
      <c r="O712" s="5" t="str">
        <f>VLOOKUP(Tabla1[[#This Row],[Código del producto]],'ABC Ventas'!$A:$E,5,0)</f>
        <v>C</v>
      </c>
      <c r="P712" s="5" t="str">
        <f>VLOOKUP(Tabla1[[#This Row],[Código del producto]],'ABC Stock'!$A:$E,5,0)</f>
        <v>B</v>
      </c>
      <c r="Q7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13" spans="1:17" s="1" customFormat="1" x14ac:dyDescent="0.2">
      <c r="A713" s="1">
        <v>1107</v>
      </c>
      <c r="B713" s="1" t="s">
        <v>75</v>
      </c>
      <c r="C713" s="1" t="s">
        <v>8</v>
      </c>
      <c r="D713" s="1" t="s">
        <v>3</v>
      </c>
      <c r="E713" s="11">
        <v>574</v>
      </c>
      <c r="F713" s="3">
        <v>2.13</v>
      </c>
      <c r="G713" s="11">
        <f>Tabla1[[#This Row],[Stock en unidades]]*Tabla1[[#This Row],[Costo unitario]]</f>
        <v>1222.6199999999999</v>
      </c>
      <c r="H713" s="1">
        <v>2024</v>
      </c>
      <c r="I713" s="1" t="s">
        <v>307</v>
      </c>
      <c r="J713" s="1">
        <v>117</v>
      </c>
      <c r="K713" s="3">
        <v>451.07009999999997</v>
      </c>
      <c r="L713" s="12">
        <f>Tabla1[[#This Row],[Venta prom 12 meses en UN]]*Tabla1[[#This Row],[Costo unitario]]</f>
        <v>249.20999999999998</v>
      </c>
      <c r="M713" s="30">
        <f>IFERROR(Tabla1[[#This Row],[Stock en unidades]]/Tabla1[[#This Row],[Venta prom 12 meses en UN]],0)</f>
        <v>4.9059829059829063</v>
      </c>
      <c r="N713" s="12">
        <f>IFERROR(12/Tabla1[[#This Row],[Meses de stock]],0)</f>
        <v>2.4459930313588849</v>
      </c>
      <c r="O713" s="5" t="str">
        <f>VLOOKUP(Tabla1[[#This Row],[Código del producto]],'ABC Ventas'!$A:$E,5,0)</f>
        <v>C</v>
      </c>
      <c r="P713" s="5" t="str">
        <f>VLOOKUP(Tabla1[[#This Row],[Código del producto]],'ABC Stock'!$A:$E,5,0)</f>
        <v>B</v>
      </c>
      <c r="Q71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14" spans="1:17" s="1" customFormat="1" x14ac:dyDescent="0.2">
      <c r="A714" s="1">
        <v>1121</v>
      </c>
      <c r="B714" s="1" t="s">
        <v>146</v>
      </c>
      <c r="C714" s="1" t="s">
        <v>8</v>
      </c>
      <c r="D714" s="1" t="s">
        <v>3</v>
      </c>
      <c r="E714" s="11">
        <v>71</v>
      </c>
      <c r="F714" s="3">
        <v>1.95</v>
      </c>
      <c r="G714" s="11">
        <f>Tabla1[[#This Row],[Stock en unidades]]*Tabla1[[#This Row],[Costo unitario]]</f>
        <v>138.44999999999999</v>
      </c>
      <c r="H714" s="1">
        <v>2024</v>
      </c>
      <c r="I714" s="1" t="s">
        <v>307</v>
      </c>
      <c r="J714" s="1">
        <v>129</v>
      </c>
      <c r="K714" s="3">
        <v>316.95299999999997</v>
      </c>
      <c r="L714" s="12">
        <f>Tabla1[[#This Row],[Venta prom 12 meses en UN]]*Tabla1[[#This Row],[Costo unitario]]</f>
        <v>251.54999999999998</v>
      </c>
      <c r="M714" s="30">
        <f>IFERROR(Tabla1[[#This Row],[Stock en unidades]]/Tabla1[[#This Row],[Venta prom 12 meses en UN]],0)</f>
        <v>0.55038759689922478</v>
      </c>
      <c r="N714" s="12">
        <f>IFERROR(12/Tabla1[[#This Row],[Meses de stock]],0)</f>
        <v>21.802816901408452</v>
      </c>
      <c r="O714" s="5" t="str">
        <f>VLOOKUP(Tabla1[[#This Row],[Código del producto]],'ABC Ventas'!$A:$E,5,0)</f>
        <v>C</v>
      </c>
      <c r="P714" s="5" t="str">
        <f>VLOOKUP(Tabla1[[#This Row],[Código del producto]],'ABC Stock'!$A:$E,5,0)</f>
        <v>B</v>
      </c>
      <c r="Q7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15" spans="1:17" s="1" customFormat="1" x14ac:dyDescent="0.2">
      <c r="A715" s="1">
        <v>1122</v>
      </c>
      <c r="B715" s="1" t="s">
        <v>213</v>
      </c>
      <c r="C715" s="1" t="s">
        <v>8</v>
      </c>
      <c r="D715" s="1" t="s">
        <v>3</v>
      </c>
      <c r="E715" s="11">
        <v>404</v>
      </c>
      <c r="F715" s="3">
        <v>64</v>
      </c>
      <c r="G715" s="11">
        <f>Tabla1[[#This Row],[Stock en unidades]]*Tabla1[[#This Row],[Costo unitario]]</f>
        <v>25856</v>
      </c>
      <c r="H715" s="1">
        <v>2024</v>
      </c>
      <c r="I715" s="1" t="s">
        <v>307</v>
      </c>
      <c r="J715" s="1">
        <v>784</v>
      </c>
      <c r="K715" s="3">
        <v>79779.839999999997</v>
      </c>
      <c r="L715" s="12">
        <f>Tabla1[[#This Row],[Venta prom 12 meses en UN]]*Tabla1[[#This Row],[Costo unitario]]</f>
        <v>50176</v>
      </c>
      <c r="M715" s="30">
        <f>IFERROR(Tabla1[[#This Row],[Stock en unidades]]/Tabla1[[#This Row],[Venta prom 12 meses en UN]],0)</f>
        <v>0.51530612244897955</v>
      </c>
      <c r="N715" s="12">
        <f>IFERROR(12/Tabla1[[#This Row],[Meses de stock]],0)</f>
        <v>23.28712871287129</v>
      </c>
      <c r="O715" s="5" t="str">
        <f>VLOOKUP(Tabla1[[#This Row],[Código del producto]],'ABC Ventas'!$A:$E,5,0)</f>
        <v>A</v>
      </c>
      <c r="P715" s="5" t="str">
        <f>VLOOKUP(Tabla1[[#This Row],[Código del producto]],'ABC Stock'!$A:$E,5,0)</f>
        <v>A</v>
      </c>
      <c r="Q7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16" spans="1:17" s="1" customFormat="1" x14ac:dyDescent="0.2">
      <c r="A716" s="1">
        <v>1126</v>
      </c>
      <c r="B716" s="1" t="s">
        <v>32</v>
      </c>
      <c r="C716" s="1" t="s">
        <v>8</v>
      </c>
      <c r="D716" s="1" t="s">
        <v>3</v>
      </c>
      <c r="E716" s="11">
        <v>8</v>
      </c>
      <c r="F716" s="3">
        <v>1.31</v>
      </c>
      <c r="G716" s="11">
        <f>Tabla1[[#This Row],[Stock en unidades]]*Tabla1[[#This Row],[Costo unitario]]</f>
        <v>10.48</v>
      </c>
      <c r="H716" s="1">
        <v>2024</v>
      </c>
      <c r="I716" s="1" t="s">
        <v>307</v>
      </c>
      <c r="J716" s="1">
        <v>84</v>
      </c>
      <c r="K716" s="3">
        <v>147.45359999999999</v>
      </c>
      <c r="L716" s="12">
        <f>Tabla1[[#This Row],[Venta prom 12 meses en UN]]*Tabla1[[#This Row],[Costo unitario]]</f>
        <v>110.04</v>
      </c>
      <c r="M716" s="30">
        <f>IFERROR(Tabla1[[#This Row],[Stock en unidades]]/Tabla1[[#This Row],[Venta prom 12 meses en UN]],0)</f>
        <v>9.5238095238095233E-2</v>
      </c>
      <c r="N716" s="12">
        <f>IFERROR(12/Tabla1[[#This Row],[Meses de stock]],0)</f>
        <v>126</v>
      </c>
      <c r="O716" s="5" t="str">
        <f>VLOOKUP(Tabla1[[#This Row],[Código del producto]],'ABC Ventas'!$A:$E,5,0)</f>
        <v>C</v>
      </c>
      <c r="P716" s="5" t="str">
        <f>VLOOKUP(Tabla1[[#This Row],[Código del producto]],'ABC Stock'!$A:$E,5,0)</f>
        <v>C</v>
      </c>
      <c r="Q7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17" spans="1:17" s="1" customFormat="1" x14ac:dyDescent="0.2">
      <c r="A717" s="1">
        <v>1135</v>
      </c>
      <c r="B717" s="1" t="s">
        <v>293</v>
      </c>
      <c r="C717" s="1" t="s">
        <v>8</v>
      </c>
      <c r="D717" s="1" t="s">
        <v>3</v>
      </c>
      <c r="E717" s="11">
        <v>429</v>
      </c>
      <c r="F717" s="3">
        <v>2.73</v>
      </c>
      <c r="G717" s="11">
        <f>Tabla1[[#This Row],[Stock en unidades]]*Tabla1[[#This Row],[Costo unitario]]</f>
        <v>1171.17</v>
      </c>
      <c r="H717" s="1">
        <v>2024</v>
      </c>
      <c r="I717" s="1" t="s">
        <v>307</v>
      </c>
      <c r="J717" s="1">
        <v>71.400000000000006</v>
      </c>
      <c r="K717" s="3">
        <v>294.33222000000006</v>
      </c>
      <c r="L717" s="12">
        <f>Tabla1[[#This Row],[Venta prom 12 meses en UN]]*Tabla1[[#This Row],[Costo unitario]]</f>
        <v>194.92200000000003</v>
      </c>
      <c r="M717" s="30">
        <f>IFERROR(Tabla1[[#This Row],[Stock en unidades]]/Tabla1[[#This Row],[Venta prom 12 meses en UN]],0)</f>
        <v>6.0084033613445369</v>
      </c>
      <c r="N717" s="12">
        <f>IFERROR(12/Tabla1[[#This Row],[Meses de stock]],0)</f>
        <v>1.9972027972027975</v>
      </c>
      <c r="O717" s="5" t="str">
        <f>VLOOKUP(Tabla1[[#This Row],[Código del producto]],'ABC Ventas'!$A:$E,5,0)</f>
        <v>C</v>
      </c>
      <c r="P717" s="5" t="str">
        <f>VLOOKUP(Tabla1[[#This Row],[Código del producto]],'ABC Stock'!$A:$E,5,0)</f>
        <v>B</v>
      </c>
      <c r="Q7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18" spans="1:17" s="1" customFormat="1" x14ac:dyDescent="0.2">
      <c r="A718" s="1">
        <v>1137</v>
      </c>
      <c r="B718" s="1" t="s">
        <v>294</v>
      </c>
      <c r="C718" s="1" t="s">
        <v>8</v>
      </c>
      <c r="D718" s="1" t="s">
        <v>3</v>
      </c>
      <c r="E718" s="11">
        <v>240</v>
      </c>
      <c r="F718" s="3">
        <v>6.18</v>
      </c>
      <c r="G718" s="11">
        <f>Tabla1[[#This Row],[Stock en unidades]]*Tabla1[[#This Row],[Costo unitario]]</f>
        <v>1483.1999999999998</v>
      </c>
      <c r="H718" s="1">
        <v>2024</v>
      </c>
      <c r="I718" s="1" t="s">
        <v>307</v>
      </c>
      <c r="J718" s="1">
        <v>60</v>
      </c>
      <c r="K718" s="3">
        <v>667.43999999999983</v>
      </c>
      <c r="L718" s="12">
        <f>Tabla1[[#This Row],[Venta prom 12 meses en UN]]*Tabla1[[#This Row],[Costo unitario]]</f>
        <v>370.79999999999995</v>
      </c>
      <c r="M718" s="30">
        <f>IFERROR(Tabla1[[#This Row],[Stock en unidades]]/Tabla1[[#This Row],[Venta prom 12 meses en UN]],0)</f>
        <v>4</v>
      </c>
      <c r="N718" s="12">
        <f>IFERROR(12/Tabla1[[#This Row],[Meses de stock]],0)</f>
        <v>3</v>
      </c>
      <c r="O718" s="5" t="str">
        <f>VLOOKUP(Tabla1[[#This Row],[Código del producto]],'ABC Ventas'!$A:$E,5,0)</f>
        <v>C</v>
      </c>
      <c r="P718" s="5" t="str">
        <f>VLOOKUP(Tabla1[[#This Row],[Código del producto]],'ABC Stock'!$A:$E,5,0)</f>
        <v>C</v>
      </c>
      <c r="Q71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19" spans="1:17" s="1" customFormat="1" x14ac:dyDescent="0.2">
      <c r="A719" s="1">
        <v>1140</v>
      </c>
      <c r="B719" s="1" t="s">
        <v>387</v>
      </c>
      <c r="C719" s="1" t="s">
        <v>8</v>
      </c>
      <c r="D719" s="1" t="s">
        <v>3</v>
      </c>
      <c r="E719" s="11">
        <v>168</v>
      </c>
      <c r="F719" s="3">
        <v>5.56</v>
      </c>
      <c r="G719" s="11">
        <f>Tabla1[[#This Row],[Stock en unidades]]*Tabla1[[#This Row],[Costo unitario]]</f>
        <v>934.07999999999993</v>
      </c>
      <c r="H719" s="1">
        <v>2024</v>
      </c>
      <c r="I719" s="1" t="s">
        <v>307</v>
      </c>
      <c r="J719" s="1">
        <v>71</v>
      </c>
      <c r="K719" s="3">
        <v>588.19240000000002</v>
      </c>
      <c r="L719" s="12">
        <f>Tabla1[[#This Row],[Venta prom 12 meses en UN]]*Tabla1[[#This Row],[Costo unitario]]</f>
        <v>394.76</v>
      </c>
      <c r="M719" s="30">
        <f>IFERROR(Tabla1[[#This Row],[Stock en unidades]]/Tabla1[[#This Row],[Venta prom 12 meses en UN]],0)</f>
        <v>2.3661971830985915</v>
      </c>
      <c r="N719" s="12">
        <f>IFERROR(12/Tabla1[[#This Row],[Meses de stock]],0)</f>
        <v>5.0714285714285712</v>
      </c>
      <c r="O719" s="5" t="str">
        <f>VLOOKUP(Tabla1[[#This Row],[Código del producto]],'ABC Ventas'!$A:$E,5,0)</f>
        <v>C</v>
      </c>
      <c r="P719" s="5" t="str">
        <f>VLOOKUP(Tabla1[[#This Row],[Código del producto]],'ABC Stock'!$A:$E,5,0)</f>
        <v>B</v>
      </c>
      <c r="Q7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0" spans="1:17" s="1" customFormat="1" x14ac:dyDescent="0.2">
      <c r="A720" s="1">
        <v>1143</v>
      </c>
      <c r="B720" s="1" t="s">
        <v>389</v>
      </c>
      <c r="C720" s="1" t="s">
        <v>8</v>
      </c>
      <c r="D720" s="1" t="s">
        <v>3</v>
      </c>
      <c r="E720" s="11">
        <v>17</v>
      </c>
      <c r="F720" s="3">
        <v>4.9400000000000004</v>
      </c>
      <c r="G720" s="11">
        <f>Tabla1[[#This Row],[Stock en unidades]]*Tabla1[[#This Row],[Costo unitario]]</f>
        <v>83.98</v>
      </c>
      <c r="H720" s="1">
        <v>2024</v>
      </c>
      <c r="I720" s="1" t="s">
        <v>307</v>
      </c>
      <c r="J720" s="1">
        <v>86</v>
      </c>
      <c r="K720" s="3">
        <v>700.9860000000001</v>
      </c>
      <c r="L720" s="12">
        <f>Tabla1[[#This Row],[Venta prom 12 meses en UN]]*Tabla1[[#This Row],[Costo unitario]]</f>
        <v>424.84000000000003</v>
      </c>
      <c r="M720" s="30">
        <f>IFERROR(Tabla1[[#This Row],[Stock en unidades]]/Tabla1[[#This Row],[Venta prom 12 meses en UN]],0)</f>
        <v>0.19767441860465115</v>
      </c>
      <c r="N720" s="12">
        <f>IFERROR(12/Tabla1[[#This Row],[Meses de stock]],0)</f>
        <v>60.705882352941181</v>
      </c>
      <c r="O720" s="5" t="str">
        <f>VLOOKUP(Tabla1[[#This Row],[Código del producto]],'ABC Ventas'!$A:$E,5,0)</f>
        <v>C</v>
      </c>
      <c r="P720" s="5" t="str">
        <f>VLOOKUP(Tabla1[[#This Row],[Código del producto]],'ABC Stock'!$A:$E,5,0)</f>
        <v>C</v>
      </c>
      <c r="Q7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1" spans="1:17" s="1" customFormat="1" x14ac:dyDescent="0.2">
      <c r="A721" s="1">
        <v>1147</v>
      </c>
      <c r="B721" s="1" t="s">
        <v>392</v>
      </c>
      <c r="C721" s="1" t="s">
        <v>8</v>
      </c>
      <c r="D721" s="1" t="s">
        <v>3</v>
      </c>
      <c r="E721" s="11">
        <v>271</v>
      </c>
      <c r="F721" s="3">
        <v>61</v>
      </c>
      <c r="G721" s="11">
        <f>Tabla1[[#This Row],[Stock en unidades]]*Tabla1[[#This Row],[Costo unitario]]</f>
        <v>16531</v>
      </c>
      <c r="H721" s="1">
        <v>2024</v>
      </c>
      <c r="I721" s="1" t="s">
        <v>307</v>
      </c>
      <c r="J721" s="1">
        <v>598</v>
      </c>
      <c r="K721" s="3">
        <v>51433.98</v>
      </c>
      <c r="L721" s="12">
        <f>Tabla1[[#This Row],[Venta prom 12 meses en UN]]*Tabla1[[#This Row],[Costo unitario]]</f>
        <v>36478</v>
      </c>
      <c r="M721" s="30">
        <f>IFERROR(Tabla1[[#This Row],[Stock en unidades]]/Tabla1[[#This Row],[Venta prom 12 meses en UN]],0)</f>
        <v>0.45317725752508359</v>
      </c>
      <c r="N721" s="12">
        <f>IFERROR(12/Tabla1[[#This Row],[Meses de stock]],0)</f>
        <v>26.479704797047972</v>
      </c>
      <c r="O721" s="5" t="str">
        <f>VLOOKUP(Tabla1[[#This Row],[Código del producto]],'ABC Ventas'!$A:$E,5,0)</f>
        <v>A</v>
      </c>
      <c r="P721" s="5" t="str">
        <f>VLOOKUP(Tabla1[[#This Row],[Código del producto]],'ABC Stock'!$A:$E,5,0)</f>
        <v>A</v>
      </c>
      <c r="Q7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2" spans="1:17" s="1" customFormat="1" x14ac:dyDescent="0.2">
      <c r="A722" s="1">
        <v>1153</v>
      </c>
      <c r="B722" s="1" t="s">
        <v>22</v>
      </c>
      <c r="C722" s="1" t="s">
        <v>8</v>
      </c>
      <c r="D722" s="1" t="s">
        <v>3</v>
      </c>
      <c r="E722" s="11">
        <v>44</v>
      </c>
      <c r="F722" s="3">
        <v>2.04</v>
      </c>
      <c r="G722" s="11">
        <f>Tabla1[[#This Row],[Stock en unidades]]*Tabla1[[#This Row],[Costo unitario]]</f>
        <v>89.76</v>
      </c>
      <c r="H722" s="1">
        <v>2024</v>
      </c>
      <c r="I722" s="1" t="s">
        <v>307</v>
      </c>
      <c r="J722" s="1">
        <v>94</v>
      </c>
      <c r="K722" s="3">
        <v>324.07439999999997</v>
      </c>
      <c r="L722" s="12">
        <f>Tabla1[[#This Row],[Venta prom 12 meses en UN]]*Tabla1[[#This Row],[Costo unitario]]</f>
        <v>191.76</v>
      </c>
      <c r="M722" s="30">
        <f>IFERROR(Tabla1[[#This Row],[Stock en unidades]]/Tabla1[[#This Row],[Venta prom 12 meses en UN]],0)</f>
        <v>0.46808510638297873</v>
      </c>
      <c r="N722" s="12">
        <f>IFERROR(12/Tabla1[[#This Row],[Meses de stock]],0)</f>
        <v>25.636363636363637</v>
      </c>
      <c r="O722" s="5" t="str">
        <f>VLOOKUP(Tabla1[[#This Row],[Código del producto]],'ABC Ventas'!$A:$E,5,0)</f>
        <v>C</v>
      </c>
      <c r="P722" s="5" t="str">
        <f>VLOOKUP(Tabla1[[#This Row],[Código del producto]],'ABC Stock'!$A:$E,5,0)</f>
        <v>B</v>
      </c>
      <c r="Q7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3" spans="1:17" s="1" customFormat="1" x14ac:dyDescent="0.2">
      <c r="A723" s="1">
        <v>1154</v>
      </c>
      <c r="B723" s="1" t="s">
        <v>396</v>
      </c>
      <c r="C723" s="1" t="s">
        <v>8</v>
      </c>
      <c r="D723" s="1" t="s">
        <v>3</v>
      </c>
      <c r="E723" s="11">
        <v>468</v>
      </c>
      <c r="F723" s="3">
        <v>2.13</v>
      </c>
      <c r="G723" s="11">
        <f>Tabla1[[#This Row],[Stock en unidades]]*Tabla1[[#This Row],[Costo unitario]]</f>
        <v>996.83999999999992</v>
      </c>
      <c r="H723" s="1">
        <v>2024</v>
      </c>
      <c r="I723" s="1" t="s">
        <v>307</v>
      </c>
      <c r="J723" s="1">
        <v>93.6</v>
      </c>
      <c r="K723" s="3">
        <v>273.13415999999995</v>
      </c>
      <c r="L723" s="12">
        <f>Tabla1[[#This Row],[Venta prom 12 meses en UN]]*Tabla1[[#This Row],[Costo unitario]]</f>
        <v>199.36799999999997</v>
      </c>
      <c r="M723" s="30">
        <f>IFERROR(Tabla1[[#This Row],[Stock en unidades]]/Tabla1[[#This Row],[Venta prom 12 meses en UN]],0)</f>
        <v>5</v>
      </c>
      <c r="N723" s="12">
        <f>IFERROR(12/Tabla1[[#This Row],[Meses de stock]],0)</f>
        <v>2.4</v>
      </c>
      <c r="O723" s="5" t="str">
        <f>VLOOKUP(Tabla1[[#This Row],[Código del producto]],'ABC Ventas'!$A:$E,5,0)</f>
        <v>C</v>
      </c>
      <c r="P723" s="5" t="str">
        <f>VLOOKUP(Tabla1[[#This Row],[Código del producto]],'ABC Stock'!$A:$E,5,0)</f>
        <v>C</v>
      </c>
      <c r="Q7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24" spans="1:17" s="1" customFormat="1" x14ac:dyDescent="0.2">
      <c r="A724" s="1">
        <v>1155</v>
      </c>
      <c r="B724" s="1" t="s">
        <v>397</v>
      </c>
      <c r="C724" s="1" t="s">
        <v>8</v>
      </c>
      <c r="D724" s="1" t="s">
        <v>3</v>
      </c>
      <c r="E724" s="11">
        <v>946</v>
      </c>
      <c r="F724" s="3">
        <v>3.75</v>
      </c>
      <c r="G724" s="11">
        <f>Tabla1[[#This Row],[Stock en unidades]]*Tabla1[[#This Row],[Costo unitario]]</f>
        <v>3547.5</v>
      </c>
      <c r="H724" s="1">
        <v>2024</v>
      </c>
      <c r="I724" s="1" t="s">
        <v>307</v>
      </c>
      <c r="J724" s="1">
        <v>86</v>
      </c>
      <c r="K724" s="3">
        <v>586.95000000000005</v>
      </c>
      <c r="L724" s="12">
        <f>Tabla1[[#This Row],[Venta prom 12 meses en UN]]*Tabla1[[#This Row],[Costo unitario]]</f>
        <v>322.5</v>
      </c>
      <c r="M724" s="30">
        <f>IFERROR(Tabla1[[#This Row],[Stock en unidades]]/Tabla1[[#This Row],[Venta prom 12 meses en UN]],0)</f>
        <v>11</v>
      </c>
      <c r="N724" s="12">
        <f>IFERROR(12/Tabla1[[#This Row],[Meses de stock]],0)</f>
        <v>1.0909090909090908</v>
      </c>
      <c r="O724" s="5" t="str">
        <f>VLOOKUP(Tabla1[[#This Row],[Código del producto]],'ABC Ventas'!$A:$E,5,0)</f>
        <v>C</v>
      </c>
      <c r="P724" s="5" t="str">
        <f>VLOOKUP(Tabla1[[#This Row],[Código del producto]],'ABC Stock'!$A:$E,5,0)</f>
        <v>B</v>
      </c>
      <c r="Q72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25" spans="1:17" s="1" customFormat="1" x14ac:dyDescent="0.2">
      <c r="A725" s="1">
        <v>1156</v>
      </c>
      <c r="B725" s="1" t="s">
        <v>74</v>
      </c>
      <c r="C725" s="1" t="s">
        <v>8</v>
      </c>
      <c r="D725" s="1" t="s">
        <v>3</v>
      </c>
      <c r="E725" s="11">
        <v>525</v>
      </c>
      <c r="F725" s="3">
        <v>6.04</v>
      </c>
      <c r="G725" s="11">
        <f>Tabla1[[#This Row],[Stock en unidades]]*Tabla1[[#This Row],[Costo unitario]]</f>
        <v>3171</v>
      </c>
      <c r="H725" s="1">
        <v>2024</v>
      </c>
      <c r="I725" s="1" t="s">
        <v>307</v>
      </c>
      <c r="J725" s="1">
        <v>0</v>
      </c>
      <c r="K725" s="3">
        <v>0</v>
      </c>
      <c r="L725" s="12">
        <f>Tabla1[[#This Row],[Venta prom 12 meses en UN]]*Tabla1[[#This Row],[Costo unitario]]</f>
        <v>0</v>
      </c>
      <c r="M725" s="30">
        <f>IFERROR(Tabla1[[#This Row],[Stock en unidades]]/Tabla1[[#This Row],[Venta prom 12 meses en UN]],0)</f>
        <v>0</v>
      </c>
      <c r="N725" s="12">
        <f>IFERROR(12/Tabla1[[#This Row],[Meses de stock]],0)</f>
        <v>0</v>
      </c>
      <c r="O725" s="5" t="str">
        <f>VLOOKUP(Tabla1[[#This Row],[Código del producto]],'ABC Ventas'!$A:$E,5,0)</f>
        <v>C</v>
      </c>
      <c r="P725" s="5" t="str">
        <f>VLOOKUP(Tabla1[[#This Row],[Código del producto]],'ABC Stock'!$A:$E,5,0)</f>
        <v>B</v>
      </c>
      <c r="Q72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726" spans="1:17" s="1" customFormat="1" x14ac:dyDescent="0.2">
      <c r="A726" s="1">
        <v>1156</v>
      </c>
      <c r="B726" s="1" t="s">
        <v>74</v>
      </c>
      <c r="C726" s="1" t="s">
        <v>8</v>
      </c>
      <c r="D726" s="1" t="s">
        <v>3</v>
      </c>
      <c r="E726" s="11">
        <v>307</v>
      </c>
      <c r="F726" s="3">
        <v>1.59</v>
      </c>
      <c r="G726" s="11">
        <f>Tabla1[[#This Row],[Stock en unidades]]*Tabla1[[#This Row],[Costo unitario]]</f>
        <v>488.13000000000005</v>
      </c>
      <c r="H726" s="1">
        <v>2024</v>
      </c>
      <c r="I726" s="1" t="s">
        <v>307</v>
      </c>
      <c r="J726" s="1">
        <v>148</v>
      </c>
      <c r="K726" s="3">
        <v>334.15440000000001</v>
      </c>
      <c r="L726" s="12">
        <f>Tabla1[[#This Row],[Venta prom 12 meses en UN]]*Tabla1[[#This Row],[Costo unitario]]</f>
        <v>235.32000000000002</v>
      </c>
      <c r="M726" s="30">
        <f>IFERROR(Tabla1[[#This Row],[Stock en unidades]]/Tabla1[[#This Row],[Venta prom 12 meses en UN]],0)</f>
        <v>2.0743243243243241</v>
      </c>
      <c r="N726" s="12">
        <f>IFERROR(12/Tabla1[[#This Row],[Meses de stock]],0)</f>
        <v>5.7850162866449519</v>
      </c>
      <c r="O726" s="5" t="str">
        <f>VLOOKUP(Tabla1[[#This Row],[Código del producto]],'ABC Ventas'!$A:$E,5,0)</f>
        <v>C</v>
      </c>
      <c r="P726" s="5" t="str">
        <f>VLOOKUP(Tabla1[[#This Row],[Código del producto]],'ABC Stock'!$A:$E,5,0)</f>
        <v>B</v>
      </c>
      <c r="Q7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7" spans="1:17" s="1" customFormat="1" x14ac:dyDescent="0.2">
      <c r="A727" s="1">
        <v>1158</v>
      </c>
      <c r="B727" s="1" t="s">
        <v>398</v>
      </c>
      <c r="C727" s="1" t="s">
        <v>8</v>
      </c>
      <c r="D727" s="1" t="s">
        <v>3</v>
      </c>
      <c r="E727" s="11">
        <v>676</v>
      </c>
      <c r="F727" s="3">
        <v>2.39</v>
      </c>
      <c r="G727" s="11">
        <f>Tabla1[[#This Row],[Stock en unidades]]*Tabla1[[#This Row],[Costo unitario]]</f>
        <v>1615.64</v>
      </c>
      <c r="H727" s="1">
        <v>2024</v>
      </c>
      <c r="I727" s="1" t="s">
        <v>307</v>
      </c>
      <c r="J727" s="1">
        <v>98</v>
      </c>
      <c r="K727" s="3">
        <v>372.40980000000002</v>
      </c>
      <c r="L727" s="12">
        <f>Tabla1[[#This Row],[Venta prom 12 meses en UN]]*Tabla1[[#This Row],[Costo unitario]]</f>
        <v>234.22</v>
      </c>
      <c r="M727" s="30">
        <f>IFERROR(Tabla1[[#This Row],[Stock en unidades]]/Tabla1[[#This Row],[Venta prom 12 meses en UN]],0)</f>
        <v>6.8979591836734695</v>
      </c>
      <c r="N727" s="12">
        <f>IFERROR(12/Tabla1[[#This Row],[Meses de stock]],0)</f>
        <v>1.7396449704142012</v>
      </c>
      <c r="O727" s="5" t="str">
        <f>VLOOKUP(Tabla1[[#This Row],[Código del producto]],'ABC Ventas'!$A:$E,5,0)</f>
        <v>C</v>
      </c>
      <c r="P727" s="5" t="str">
        <f>VLOOKUP(Tabla1[[#This Row],[Código del producto]],'ABC Stock'!$A:$E,5,0)</f>
        <v>C</v>
      </c>
      <c r="Q72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28" spans="1:17" s="1" customFormat="1" x14ac:dyDescent="0.2">
      <c r="A728" s="1">
        <v>1160</v>
      </c>
      <c r="B728" s="1" t="s">
        <v>102</v>
      </c>
      <c r="C728" s="1" t="s">
        <v>8</v>
      </c>
      <c r="D728" s="1" t="s">
        <v>3</v>
      </c>
      <c r="E728" s="11">
        <v>0</v>
      </c>
      <c r="F728" s="3">
        <v>6.62</v>
      </c>
      <c r="G728" s="11">
        <f>Tabla1[[#This Row],[Stock en unidades]]*Tabla1[[#This Row],[Costo unitario]]</f>
        <v>0</v>
      </c>
      <c r="H728" s="1">
        <v>2024</v>
      </c>
      <c r="I728" s="1" t="s">
        <v>307</v>
      </c>
      <c r="J728" s="1">
        <v>81.7</v>
      </c>
      <c r="K728" s="3">
        <v>1005.9884400000001</v>
      </c>
      <c r="L728" s="12">
        <f>Tabla1[[#This Row],[Venta prom 12 meses en UN]]*Tabla1[[#This Row],[Costo unitario]]</f>
        <v>540.85400000000004</v>
      </c>
      <c r="M728" s="30">
        <f>IFERROR(Tabla1[[#This Row],[Stock en unidades]]/Tabla1[[#This Row],[Venta prom 12 meses en UN]],0)</f>
        <v>0</v>
      </c>
      <c r="N728" s="12">
        <f>IFERROR(12/Tabla1[[#This Row],[Meses de stock]],0)</f>
        <v>0</v>
      </c>
      <c r="O728" s="5" t="str">
        <f>VLOOKUP(Tabla1[[#This Row],[Código del producto]],'ABC Ventas'!$A:$E,5,0)</f>
        <v>C</v>
      </c>
      <c r="P728" s="5" t="str">
        <f>VLOOKUP(Tabla1[[#This Row],[Código del producto]],'ABC Stock'!$A:$E,5,0)</f>
        <v>B</v>
      </c>
      <c r="Q7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29" spans="1:17" s="1" customFormat="1" x14ac:dyDescent="0.2">
      <c r="A729" s="1">
        <v>1161</v>
      </c>
      <c r="B729" s="1" t="s">
        <v>399</v>
      </c>
      <c r="C729" s="1" t="s">
        <v>8</v>
      </c>
      <c r="D729" s="1" t="s">
        <v>3</v>
      </c>
      <c r="E729" s="11">
        <v>74</v>
      </c>
      <c r="F729" s="3">
        <v>5.56</v>
      </c>
      <c r="G729" s="11">
        <f>Tabla1[[#This Row],[Stock en unidades]]*Tabla1[[#This Row],[Costo unitario]]</f>
        <v>411.44</v>
      </c>
      <c r="H729" s="1">
        <v>2024</v>
      </c>
      <c r="I729" s="1" t="s">
        <v>307</v>
      </c>
      <c r="J729" s="1">
        <v>73.2</v>
      </c>
      <c r="K729" s="3">
        <v>610.48799999999994</v>
      </c>
      <c r="L729" s="12">
        <f>Tabla1[[#This Row],[Venta prom 12 meses en UN]]*Tabla1[[#This Row],[Costo unitario]]</f>
        <v>406.99199999999996</v>
      </c>
      <c r="M729" s="30">
        <f>IFERROR(Tabla1[[#This Row],[Stock en unidades]]/Tabla1[[#This Row],[Venta prom 12 meses en UN]],0)</f>
        <v>1.0109289617486339</v>
      </c>
      <c r="N729" s="12">
        <f>IFERROR(12/Tabla1[[#This Row],[Meses de stock]],0)</f>
        <v>11.87027027027027</v>
      </c>
      <c r="O729" s="5" t="str">
        <f>VLOOKUP(Tabla1[[#This Row],[Código del producto]],'ABC Ventas'!$A:$E,5,0)</f>
        <v>C</v>
      </c>
      <c r="P729" s="5" t="str">
        <f>VLOOKUP(Tabla1[[#This Row],[Código del producto]],'ABC Stock'!$A:$E,5,0)</f>
        <v>B</v>
      </c>
      <c r="Q7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30" spans="1:17" s="1" customFormat="1" x14ac:dyDescent="0.2">
      <c r="A730" s="1">
        <v>1163</v>
      </c>
      <c r="B730" s="1" t="s">
        <v>302</v>
      </c>
      <c r="C730" s="1" t="s">
        <v>8</v>
      </c>
      <c r="D730" s="1" t="s">
        <v>3</v>
      </c>
      <c r="E730" s="11">
        <v>53</v>
      </c>
      <c r="F730" s="3">
        <v>6.49</v>
      </c>
      <c r="G730" s="11">
        <f>Tabla1[[#This Row],[Stock en unidades]]*Tabla1[[#This Row],[Costo unitario]]</f>
        <v>343.97</v>
      </c>
      <c r="H730" s="1">
        <v>2024</v>
      </c>
      <c r="I730" s="1" t="s">
        <v>307</v>
      </c>
      <c r="J730" s="1">
        <v>73</v>
      </c>
      <c r="K730" s="3">
        <v>795.93359999999996</v>
      </c>
      <c r="L730" s="12">
        <f>Tabla1[[#This Row],[Venta prom 12 meses en UN]]*Tabla1[[#This Row],[Costo unitario]]</f>
        <v>473.77000000000004</v>
      </c>
      <c r="M730" s="30">
        <f>IFERROR(Tabla1[[#This Row],[Stock en unidades]]/Tabla1[[#This Row],[Venta prom 12 meses en UN]],0)</f>
        <v>0.72602739726027399</v>
      </c>
      <c r="N730" s="12">
        <f>IFERROR(12/Tabla1[[#This Row],[Meses de stock]],0)</f>
        <v>16.528301886792452</v>
      </c>
      <c r="O730" s="5" t="str">
        <f>VLOOKUP(Tabla1[[#This Row],[Código del producto]],'ABC Ventas'!$A:$E,5,0)</f>
        <v>C</v>
      </c>
      <c r="P730" s="5" t="str">
        <f>VLOOKUP(Tabla1[[#This Row],[Código del producto]],'ABC Stock'!$A:$E,5,0)</f>
        <v>B</v>
      </c>
      <c r="Q7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31" spans="1:17" s="1" customFormat="1" x14ac:dyDescent="0.2">
      <c r="A731" s="1">
        <v>1164</v>
      </c>
      <c r="B731" s="1" t="s">
        <v>401</v>
      </c>
      <c r="C731" s="1" t="s">
        <v>8</v>
      </c>
      <c r="D731" s="1" t="s">
        <v>3</v>
      </c>
      <c r="E731" s="11">
        <v>581</v>
      </c>
      <c r="F731" s="3">
        <v>3.03</v>
      </c>
      <c r="G731" s="11">
        <f>Tabla1[[#This Row],[Stock en unidades]]*Tabla1[[#This Row],[Costo unitario]]</f>
        <v>1760.4299999999998</v>
      </c>
      <c r="H731" s="1">
        <v>2024</v>
      </c>
      <c r="I731" s="1" t="s">
        <v>307</v>
      </c>
      <c r="J731" s="1">
        <v>52.8</v>
      </c>
      <c r="K731" s="3">
        <v>275.17247999999995</v>
      </c>
      <c r="L731" s="12">
        <f>Tabla1[[#This Row],[Venta prom 12 meses en UN]]*Tabla1[[#This Row],[Costo unitario]]</f>
        <v>159.98399999999998</v>
      </c>
      <c r="M731" s="30">
        <f>IFERROR(Tabla1[[#This Row],[Stock en unidades]]/Tabla1[[#This Row],[Venta prom 12 meses en UN]],0)</f>
        <v>11.003787878787879</v>
      </c>
      <c r="N731" s="12">
        <f>IFERROR(12/Tabla1[[#This Row],[Meses de stock]],0)</f>
        <v>1.0905335628227195</v>
      </c>
      <c r="O731" s="5" t="str">
        <f>VLOOKUP(Tabla1[[#This Row],[Código del producto]],'ABC Ventas'!$A:$E,5,0)</f>
        <v>C</v>
      </c>
      <c r="P731" s="5" t="str">
        <f>VLOOKUP(Tabla1[[#This Row],[Código del producto]],'ABC Stock'!$A:$E,5,0)</f>
        <v>C</v>
      </c>
      <c r="Q7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32" spans="1:17" s="1" customFormat="1" x14ac:dyDescent="0.2">
      <c r="A732" s="1">
        <v>1165</v>
      </c>
      <c r="B732" s="1" t="s">
        <v>111</v>
      </c>
      <c r="C732" s="1" t="s">
        <v>8</v>
      </c>
      <c r="D732" s="1" t="s">
        <v>3</v>
      </c>
      <c r="E732" s="11">
        <v>250</v>
      </c>
      <c r="F732" s="3">
        <v>2.64</v>
      </c>
      <c r="G732" s="11">
        <f>Tabla1[[#This Row],[Stock en unidades]]*Tabla1[[#This Row],[Costo unitario]]</f>
        <v>660</v>
      </c>
      <c r="H732" s="1">
        <v>2024</v>
      </c>
      <c r="I732" s="1" t="s">
        <v>307</v>
      </c>
      <c r="J732" s="1">
        <v>144</v>
      </c>
      <c r="K732" s="3">
        <v>650.07360000000006</v>
      </c>
      <c r="L732" s="12">
        <f>Tabla1[[#This Row],[Venta prom 12 meses en UN]]*Tabla1[[#This Row],[Costo unitario]]</f>
        <v>380.16</v>
      </c>
      <c r="M732" s="30">
        <f>IFERROR(Tabla1[[#This Row],[Stock en unidades]]/Tabla1[[#This Row],[Venta prom 12 meses en UN]],0)</f>
        <v>1.7361111111111112</v>
      </c>
      <c r="N732" s="12">
        <f>IFERROR(12/Tabla1[[#This Row],[Meses de stock]],0)</f>
        <v>6.9119999999999999</v>
      </c>
      <c r="O732" s="5" t="str">
        <f>VLOOKUP(Tabla1[[#This Row],[Código del producto]],'ABC Ventas'!$A:$E,5,0)</f>
        <v>C</v>
      </c>
      <c r="P732" s="5" t="str">
        <f>VLOOKUP(Tabla1[[#This Row],[Código del producto]],'ABC Stock'!$A:$E,5,0)</f>
        <v>C</v>
      </c>
      <c r="Q7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33" spans="1:17" s="1" customFormat="1" x14ac:dyDescent="0.2">
      <c r="A733" s="1">
        <v>1172</v>
      </c>
      <c r="B733" s="1" t="s">
        <v>226</v>
      </c>
      <c r="C733" s="1" t="s">
        <v>8</v>
      </c>
      <c r="D733" s="1" t="s">
        <v>3</v>
      </c>
      <c r="E733" s="11">
        <v>314</v>
      </c>
      <c r="F733" s="3">
        <v>4.26</v>
      </c>
      <c r="G733" s="11">
        <f>Tabla1[[#This Row],[Stock en unidades]]*Tabla1[[#This Row],[Costo unitario]]</f>
        <v>1337.6399999999999</v>
      </c>
      <c r="H733" s="1">
        <v>2024</v>
      </c>
      <c r="I733" s="1" t="s">
        <v>307</v>
      </c>
      <c r="J733" s="1">
        <v>78.400000000000006</v>
      </c>
      <c r="K733" s="3">
        <v>504.31583999999998</v>
      </c>
      <c r="L733" s="12">
        <f>Tabla1[[#This Row],[Venta prom 12 meses en UN]]*Tabla1[[#This Row],[Costo unitario]]</f>
        <v>333.98399999999998</v>
      </c>
      <c r="M733" s="30">
        <f>IFERROR(Tabla1[[#This Row],[Stock en unidades]]/Tabla1[[#This Row],[Venta prom 12 meses en UN]],0)</f>
        <v>4.0051020408163263</v>
      </c>
      <c r="N733" s="12">
        <f>IFERROR(12/Tabla1[[#This Row],[Meses de stock]],0)</f>
        <v>2.9961783439490448</v>
      </c>
      <c r="O733" s="5" t="str">
        <f>VLOOKUP(Tabla1[[#This Row],[Código del producto]],'ABC Ventas'!$A:$E,5,0)</f>
        <v>C</v>
      </c>
      <c r="P733" s="5" t="str">
        <f>VLOOKUP(Tabla1[[#This Row],[Código del producto]],'ABC Stock'!$A:$E,5,0)</f>
        <v>C</v>
      </c>
      <c r="Q7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34" spans="1:17" s="1" customFormat="1" x14ac:dyDescent="0.2">
      <c r="A734" s="1">
        <v>1177</v>
      </c>
      <c r="B734" s="1" t="s">
        <v>407</v>
      </c>
      <c r="C734" s="1" t="s">
        <v>8</v>
      </c>
      <c r="D734" s="1" t="s">
        <v>3</v>
      </c>
      <c r="E734" s="11">
        <v>983</v>
      </c>
      <c r="F734" s="3">
        <v>5.23</v>
      </c>
      <c r="G734" s="11">
        <f>Tabla1[[#This Row],[Stock en unidades]]*Tabla1[[#This Row],[Costo unitario]]</f>
        <v>5141.09</v>
      </c>
      <c r="H734" s="1">
        <v>2024</v>
      </c>
      <c r="I734" s="1" t="s">
        <v>307</v>
      </c>
      <c r="J734" s="1">
        <v>75.599999999999994</v>
      </c>
      <c r="K734" s="3">
        <v>711.69839999999999</v>
      </c>
      <c r="L734" s="12">
        <f>Tabla1[[#This Row],[Venta prom 12 meses en UN]]*Tabla1[[#This Row],[Costo unitario]]</f>
        <v>395.38799999999998</v>
      </c>
      <c r="M734" s="30">
        <f>IFERROR(Tabla1[[#This Row],[Stock en unidades]]/Tabla1[[#This Row],[Venta prom 12 meses en UN]],0)</f>
        <v>13.002645502645503</v>
      </c>
      <c r="N734" s="12">
        <f>IFERROR(12/Tabla1[[#This Row],[Meses de stock]],0)</f>
        <v>0.92288911495422177</v>
      </c>
      <c r="O734" s="5" t="str">
        <f>VLOOKUP(Tabla1[[#This Row],[Código del producto]],'ABC Ventas'!$A:$E,5,0)</f>
        <v>C</v>
      </c>
      <c r="P734" s="5" t="str">
        <f>VLOOKUP(Tabla1[[#This Row],[Código del producto]],'ABC Stock'!$A:$E,5,0)</f>
        <v>B</v>
      </c>
      <c r="Q7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35" spans="1:17" s="1" customFormat="1" x14ac:dyDescent="0.2">
      <c r="A735" s="1">
        <v>1180</v>
      </c>
      <c r="B735" s="1" t="s">
        <v>225</v>
      </c>
      <c r="C735" s="1" t="s">
        <v>8</v>
      </c>
      <c r="D735" s="1" t="s">
        <v>3</v>
      </c>
      <c r="E735" s="11">
        <v>426</v>
      </c>
      <c r="F735" s="3">
        <v>1.87</v>
      </c>
      <c r="G735" s="11">
        <f>Tabla1[[#This Row],[Stock en unidades]]*Tabla1[[#This Row],[Costo unitario]]</f>
        <v>796.62</v>
      </c>
      <c r="H735" s="1">
        <v>2024</v>
      </c>
      <c r="I735" s="1" t="s">
        <v>307</v>
      </c>
      <c r="J735" s="1">
        <v>123</v>
      </c>
      <c r="K735" s="3">
        <v>420.91830000000004</v>
      </c>
      <c r="L735" s="12">
        <f>Tabla1[[#This Row],[Venta prom 12 meses en UN]]*Tabla1[[#This Row],[Costo unitario]]</f>
        <v>230.01000000000002</v>
      </c>
      <c r="M735" s="30">
        <f>IFERROR(Tabla1[[#This Row],[Stock en unidades]]/Tabla1[[#This Row],[Venta prom 12 meses en UN]],0)</f>
        <v>3.4634146341463414</v>
      </c>
      <c r="N735" s="12">
        <f>IFERROR(12/Tabla1[[#This Row],[Meses de stock]],0)</f>
        <v>3.464788732394366</v>
      </c>
      <c r="O735" s="5" t="str">
        <f>VLOOKUP(Tabla1[[#This Row],[Código del producto]],'ABC Ventas'!$A:$E,5,0)</f>
        <v>C</v>
      </c>
      <c r="P735" s="5" t="str">
        <f>VLOOKUP(Tabla1[[#This Row],[Código del producto]],'ABC Stock'!$A:$E,5,0)</f>
        <v>C</v>
      </c>
      <c r="Q7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36" spans="1:17" s="1" customFormat="1" x14ac:dyDescent="0.2">
      <c r="A736" s="1">
        <v>1181</v>
      </c>
      <c r="B736" s="1" t="s">
        <v>250</v>
      </c>
      <c r="C736" s="1" t="s">
        <v>8</v>
      </c>
      <c r="D736" s="1" t="s">
        <v>3</v>
      </c>
      <c r="E736" s="11">
        <v>0</v>
      </c>
      <c r="F736" s="3">
        <v>6.06</v>
      </c>
      <c r="G736" s="11">
        <f>Tabla1[[#This Row],[Stock en unidades]]*Tabla1[[#This Row],[Costo unitario]]</f>
        <v>0</v>
      </c>
      <c r="H736" s="1">
        <v>2024</v>
      </c>
      <c r="I736" s="1" t="s">
        <v>307</v>
      </c>
      <c r="J736" s="1">
        <v>42.3</v>
      </c>
      <c r="K736" s="3">
        <v>469.0985399999999</v>
      </c>
      <c r="L736" s="12">
        <f>Tabla1[[#This Row],[Venta prom 12 meses en UN]]*Tabla1[[#This Row],[Costo unitario]]</f>
        <v>256.33799999999997</v>
      </c>
      <c r="M736" s="30">
        <f>IFERROR(Tabla1[[#This Row],[Stock en unidades]]/Tabla1[[#This Row],[Venta prom 12 meses en UN]],0)</f>
        <v>0</v>
      </c>
      <c r="N736" s="12">
        <f>IFERROR(12/Tabla1[[#This Row],[Meses de stock]],0)</f>
        <v>0</v>
      </c>
      <c r="O736" s="5" t="str">
        <f>VLOOKUP(Tabla1[[#This Row],[Código del producto]],'ABC Ventas'!$A:$E,5,0)</f>
        <v>C</v>
      </c>
      <c r="P736" s="5" t="str">
        <f>VLOOKUP(Tabla1[[#This Row],[Código del producto]],'ABC Stock'!$A:$E,5,0)</f>
        <v>C</v>
      </c>
      <c r="Q7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37" spans="1:17" s="1" customFormat="1" x14ac:dyDescent="0.2">
      <c r="A737" s="1">
        <v>1203</v>
      </c>
      <c r="B737" s="1" t="s">
        <v>421</v>
      </c>
      <c r="C737" s="1" t="s">
        <v>8</v>
      </c>
      <c r="D737" s="1" t="s">
        <v>3</v>
      </c>
      <c r="E737" s="11">
        <v>131</v>
      </c>
      <c r="F737" s="3">
        <v>4.1100000000000003</v>
      </c>
      <c r="G737" s="11">
        <f>Tabla1[[#This Row],[Stock en unidades]]*Tabla1[[#This Row],[Costo unitario]]</f>
        <v>538.41000000000008</v>
      </c>
      <c r="H737" s="1">
        <v>2024</v>
      </c>
      <c r="I737" s="1" t="s">
        <v>307</v>
      </c>
      <c r="J737" s="1">
        <v>136</v>
      </c>
      <c r="K737" s="3">
        <v>967.00080000000003</v>
      </c>
      <c r="L737" s="12">
        <f>Tabla1[[#This Row],[Venta prom 12 meses en UN]]*Tabla1[[#This Row],[Costo unitario]]</f>
        <v>558.96</v>
      </c>
      <c r="M737" s="30">
        <f>IFERROR(Tabla1[[#This Row],[Stock en unidades]]/Tabla1[[#This Row],[Venta prom 12 meses en UN]],0)</f>
        <v>0.96323529411764708</v>
      </c>
      <c r="N737" s="12">
        <f>IFERROR(12/Tabla1[[#This Row],[Meses de stock]],0)</f>
        <v>12.458015267175572</v>
      </c>
      <c r="O737" s="5" t="str">
        <f>VLOOKUP(Tabla1[[#This Row],[Código del producto]],'ABC Ventas'!$A:$E,5,0)</f>
        <v>C</v>
      </c>
      <c r="P737" s="5" t="str">
        <f>VLOOKUP(Tabla1[[#This Row],[Código del producto]],'ABC Stock'!$A:$E,5,0)</f>
        <v>B</v>
      </c>
      <c r="Q7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38" spans="1:17" s="1" customFormat="1" x14ac:dyDescent="0.2">
      <c r="A738" s="1">
        <v>1208</v>
      </c>
      <c r="B738" s="1" t="s">
        <v>424</v>
      </c>
      <c r="C738" s="1" t="s">
        <v>8</v>
      </c>
      <c r="D738" s="1" t="s">
        <v>3</v>
      </c>
      <c r="E738" s="11">
        <v>791</v>
      </c>
      <c r="F738" s="3">
        <v>1.66</v>
      </c>
      <c r="G738" s="11">
        <f>Tabla1[[#This Row],[Stock en unidades]]*Tabla1[[#This Row],[Costo unitario]]</f>
        <v>1313.06</v>
      </c>
      <c r="H738" s="1">
        <v>2024</v>
      </c>
      <c r="I738" s="1" t="s">
        <v>307</v>
      </c>
      <c r="J738" s="1">
        <v>89</v>
      </c>
      <c r="K738" s="3">
        <v>183.19759999999999</v>
      </c>
      <c r="L738" s="12">
        <f>Tabla1[[#This Row],[Venta prom 12 meses en UN]]*Tabla1[[#This Row],[Costo unitario]]</f>
        <v>147.73999999999998</v>
      </c>
      <c r="M738" s="30">
        <f>IFERROR(Tabla1[[#This Row],[Stock en unidades]]/Tabla1[[#This Row],[Venta prom 12 meses en UN]],0)</f>
        <v>8.8876404494382015</v>
      </c>
      <c r="N738" s="12">
        <f>IFERROR(12/Tabla1[[#This Row],[Meses de stock]],0)</f>
        <v>1.3501896333754742</v>
      </c>
      <c r="O738" s="5" t="str">
        <f>VLOOKUP(Tabla1[[#This Row],[Código del producto]],'ABC Ventas'!$A:$E,5,0)</f>
        <v>C</v>
      </c>
      <c r="P738" s="5" t="str">
        <f>VLOOKUP(Tabla1[[#This Row],[Código del producto]],'ABC Stock'!$A:$E,5,0)</f>
        <v>C</v>
      </c>
      <c r="Q73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39" spans="1:17" s="1" customFormat="1" x14ac:dyDescent="0.2">
      <c r="A739" s="1">
        <v>1209</v>
      </c>
      <c r="B739" s="1" t="s">
        <v>288</v>
      </c>
      <c r="C739" s="1" t="s">
        <v>8</v>
      </c>
      <c r="D739" s="1" t="s">
        <v>3</v>
      </c>
      <c r="E739" s="11">
        <v>0</v>
      </c>
      <c r="F739" s="3">
        <v>38</v>
      </c>
      <c r="G739" s="11">
        <f>Tabla1[[#This Row],[Stock en unidades]]*Tabla1[[#This Row],[Costo unitario]]</f>
        <v>0</v>
      </c>
      <c r="H739" s="1">
        <v>2024</v>
      </c>
      <c r="I739" s="1" t="s">
        <v>307</v>
      </c>
      <c r="J739" s="1">
        <v>303</v>
      </c>
      <c r="K739" s="3">
        <v>16580.16</v>
      </c>
      <c r="L739" s="12">
        <f>Tabla1[[#This Row],[Venta prom 12 meses en UN]]*Tabla1[[#This Row],[Costo unitario]]</f>
        <v>11514</v>
      </c>
      <c r="M739" s="30">
        <f>IFERROR(Tabla1[[#This Row],[Stock en unidades]]/Tabla1[[#This Row],[Venta prom 12 meses en UN]],0)</f>
        <v>0</v>
      </c>
      <c r="N739" s="12">
        <f>IFERROR(12/Tabla1[[#This Row],[Meses de stock]],0)</f>
        <v>0</v>
      </c>
      <c r="O739" s="5" t="str">
        <f>VLOOKUP(Tabla1[[#This Row],[Código del producto]],'ABC Ventas'!$A:$E,5,0)</f>
        <v>B</v>
      </c>
      <c r="P739" s="5" t="str">
        <f>VLOOKUP(Tabla1[[#This Row],[Código del producto]],'ABC Stock'!$A:$E,5,0)</f>
        <v>A</v>
      </c>
      <c r="Q7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0" spans="1:17" s="1" customFormat="1" x14ac:dyDescent="0.2">
      <c r="A740" s="1">
        <v>1212</v>
      </c>
      <c r="B740" s="1" t="s">
        <v>426</v>
      </c>
      <c r="C740" s="1" t="s">
        <v>8</v>
      </c>
      <c r="D740" s="1" t="s">
        <v>3</v>
      </c>
      <c r="E740" s="11">
        <v>360</v>
      </c>
      <c r="F740" s="3">
        <v>5.32</v>
      </c>
      <c r="G740" s="11">
        <f>Tabla1[[#This Row],[Stock en unidades]]*Tabla1[[#This Row],[Costo unitario]]</f>
        <v>1915.2</v>
      </c>
      <c r="H740" s="1">
        <v>2024</v>
      </c>
      <c r="I740" s="1" t="s">
        <v>307</v>
      </c>
      <c r="J740" s="1">
        <v>39.9</v>
      </c>
      <c r="K740" s="3">
        <v>356.61023999999998</v>
      </c>
      <c r="L740" s="12">
        <f>Tabla1[[#This Row],[Venta prom 12 meses en UN]]*Tabla1[[#This Row],[Costo unitario]]</f>
        <v>212.268</v>
      </c>
      <c r="M740" s="30">
        <f>IFERROR(Tabla1[[#This Row],[Stock en unidades]]/Tabla1[[#This Row],[Venta prom 12 meses en UN]],0)</f>
        <v>9.022556390977444</v>
      </c>
      <c r="N740" s="12">
        <f>IFERROR(12/Tabla1[[#This Row],[Meses de stock]],0)</f>
        <v>1.3299999999999998</v>
      </c>
      <c r="O740" s="5" t="str">
        <f>VLOOKUP(Tabla1[[#This Row],[Código del producto]],'ABC Ventas'!$A:$E,5,0)</f>
        <v>C</v>
      </c>
      <c r="P740" s="5" t="str">
        <f>VLOOKUP(Tabla1[[#This Row],[Código del producto]],'ABC Stock'!$A:$E,5,0)</f>
        <v>B</v>
      </c>
      <c r="Q74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41" spans="1:17" s="1" customFormat="1" x14ac:dyDescent="0.2">
      <c r="A741" s="1">
        <v>1212</v>
      </c>
      <c r="B741" s="1" t="s">
        <v>426</v>
      </c>
      <c r="C741" s="1" t="s">
        <v>8</v>
      </c>
      <c r="D741" s="1" t="s">
        <v>3</v>
      </c>
      <c r="E741" s="11">
        <v>290</v>
      </c>
      <c r="F741" s="3">
        <v>46.6</v>
      </c>
      <c r="G741" s="11">
        <f>Tabla1[[#This Row],[Stock en unidades]]*Tabla1[[#This Row],[Costo unitario]]</f>
        <v>13514</v>
      </c>
      <c r="H741" s="1">
        <v>2024</v>
      </c>
      <c r="I741" s="1" t="s">
        <v>307</v>
      </c>
      <c r="J741" s="1">
        <v>0</v>
      </c>
      <c r="K741" s="3">
        <v>0</v>
      </c>
      <c r="L741" s="12">
        <f>Tabla1[[#This Row],[Venta prom 12 meses en UN]]*Tabla1[[#This Row],[Costo unitario]]</f>
        <v>0</v>
      </c>
      <c r="M741" s="30">
        <f>IFERROR(Tabla1[[#This Row],[Stock en unidades]]/Tabla1[[#This Row],[Venta prom 12 meses en UN]],0)</f>
        <v>0</v>
      </c>
      <c r="N741" s="12">
        <f>IFERROR(12/Tabla1[[#This Row],[Meses de stock]],0)</f>
        <v>0</v>
      </c>
      <c r="O741" s="5" t="str">
        <f>VLOOKUP(Tabla1[[#This Row],[Código del producto]],'ABC Ventas'!$A:$E,5,0)</f>
        <v>C</v>
      </c>
      <c r="P741" s="5" t="str">
        <f>VLOOKUP(Tabla1[[#This Row],[Código del producto]],'ABC Stock'!$A:$E,5,0)</f>
        <v>B</v>
      </c>
      <c r="Q74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742" spans="1:17" s="1" customFormat="1" x14ac:dyDescent="0.2">
      <c r="A742" s="1">
        <v>1217</v>
      </c>
      <c r="B742" s="1" t="s">
        <v>154</v>
      </c>
      <c r="C742" s="1" t="s">
        <v>8</v>
      </c>
      <c r="D742" s="1" t="s">
        <v>3</v>
      </c>
      <c r="E742" s="11">
        <v>108</v>
      </c>
      <c r="F742" s="3">
        <v>3.99</v>
      </c>
      <c r="G742" s="11">
        <f>Tabla1[[#This Row],[Stock en unidades]]*Tabla1[[#This Row],[Costo unitario]]</f>
        <v>430.92</v>
      </c>
      <c r="H742" s="1">
        <v>2024</v>
      </c>
      <c r="I742" s="1" t="s">
        <v>307</v>
      </c>
      <c r="J742" s="1">
        <v>150</v>
      </c>
      <c r="K742" s="3">
        <v>867.82500000000005</v>
      </c>
      <c r="L742" s="12">
        <f>Tabla1[[#This Row],[Venta prom 12 meses en UN]]*Tabla1[[#This Row],[Costo unitario]]</f>
        <v>598.5</v>
      </c>
      <c r="M742" s="30">
        <f>IFERROR(Tabla1[[#This Row],[Stock en unidades]]/Tabla1[[#This Row],[Venta prom 12 meses en UN]],0)</f>
        <v>0.72</v>
      </c>
      <c r="N742" s="12">
        <f>IFERROR(12/Tabla1[[#This Row],[Meses de stock]],0)</f>
        <v>16.666666666666668</v>
      </c>
      <c r="O742" s="5" t="str">
        <f>VLOOKUP(Tabla1[[#This Row],[Código del producto]],'ABC Ventas'!$A:$E,5,0)</f>
        <v>C</v>
      </c>
      <c r="P742" s="5" t="str">
        <f>VLOOKUP(Tabla1[[#This Row],[Código del producto]],'ABC Stock'!$A:$E,5,0)</f>
        <v>C</v>
      </c>
      <c r="Q7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3" spans="1:17" s="1" customFormat="1" x14ac:dyDescent="0.2">
      <c r="A743" s="1">
        <v>1229</v>
      </c>
      <c r="B743" s="1" t="s">
        <v>439</v>
      </c>
      <c r="C743" s="1" t="s">
        <v>8</v>
      </c>
      <c r="D743" s="1" t="s">
        <v>3</v>
      </c>
      <c r="E743" s="11">
        <v>779</v>
      </c>
      <c r="F743" s="3">
        <v>1.93</v>
      </c>
      <c r="G743" s="11">
        <f>Tabla1[[#This Row],[Stock en unidades]]*Tabla1[[#This Row],[Costo unitario]]</f>
        <v>1503.47</v>
      </c>
      <c r="H743" s="1">
        <v>2024</v>
      </c>
      <c r="I743" s="1" t="s">
        <v>307</v>
      </c>
      <c r="J743" s="1">
        <v>86.5</v>
      </c>
      <c r="K743" s="3">
        <v>293.82319999999999</v>
      </c>
      <c r="L743" s="12">
        <f>Tabla1[[#This Row],[Venta prom 12 meses en UN]]*Tabla1[[#This Row],[Costo unitario]]</f>
        <v>166.94499999999999</v>
      </c>
      <c r="M743" s="30">
        <f>IFERROR(Tabla1[[#This Row],[Stock en unidades]]/Tabla1[[#This Row],[Venta prom 12 meses en UN]],0)</f>
        <v>9.00578034682081</v>
      </c>
      <c r="N743" s="12">
        <f>IFERROR(12/Tabla1[[#This Row],[Meses de stock]],0)</f>
        <v>1.3324775353016687</v>
      </c>
      <c r="O743" s="5" t="str">
        <f>VLOOKUP(Tabla1[[#This Row],[Código del producto]],'ABC Ventas'!$A:$E,5,0)</f>
        <v>C</v>
      </c>
      <c r="P743" s="5" t="str">
        <f>VLOOKUP(Tabla1[[#This Row],[Código del producto]],'ABC Stock'!$A:$E,5,0)</f>
        <v>B</v>
      </c>
      <c r="Q7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44" spans="1:17" s="1" customFormat="1" x14ac:dyDescent="0.2">
      <c r="A744" s="1">
        <v>1234</v>
      </c>
      <c r="B744" s="1" t="s">
        <v>442</v>
      </c>
      <c r="C744" s="1" t="s">
        <v>8</v>
      </c>
      <c r="D744" s="1" t="s">
        <v>3</v>
      </c>
      <c r="E744" s="11">
        <v>1098</v>
      </c>
      <c r="F744" s="3">
        <v>64</v>
      </c>
      <c r="G744" s="11">
        <f>Tabla1[[#This Row],[Stock en unidades]]*Tabla1[[#This Row],[Costo unitario]]</f>
        <v>70272</v>
      </c>
      <c r="H744" s="1">
        <v>2024</v>
      </c>
      <c r="I744" s="1" t="s">
        <v>307</v>
      </c>
      <c r="J744" s="1">
        <v>690</v>
      </c>
      <c r="K744" s="3">
        <v>67123.199999999997</v>
      </c>
      <c r="L744" s="12">
        <f>Tabla1[[#This Row],[Venta prom 12 meses en UN]]*Tabla1[[#This Row],[Costo unitario]]</f>
        <v>44160</v>
      </c>
      <c r="M744" s="30">
        <f>IFERROR(Tabla1[[#This Row],[Stock en unidades]]/Tabla1[[#This Row],[Venta prom 12 meses en UN]],0)</f>
        <v>1.5913043478260869</v>
      </c>
      <c r="N744" s="12">
        <f>IFERROR(12/Tabla1[[#This Row],[Meses de stock]],0)</f>
        <v>7.5409836065573774</v>
      </c>
      <c r="O744" s="5" t="str">
        <f>VLOOKUP(Tabla1[[#This Row],[Código del producto]],'ABC Ventas'!$A:$E,5,0)</f>
        <v>A</v>
      </c>
      <c r="P744" s="5" t="str">
        <f>VLOOKUP(Tabla1[[#This Row],[Código del producto]],'ABC Stock'!$A:$E,5,0)</f>
        <v>A</v>
      </c>
      <c r="Q7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5" spans="1:17" s="1" customFormat="1" x14ac:dyDescent="0.2">
      <c r="A745" s="1">
        <v>1240</v>
      </c>
      <c r="B745" s="1" t="s">
        <v>446</v>
      </c>
      <c r="C745" s="1" t="s">
        <v>8</v>
      </c>
      <c r="D745" s="1" t="s">
        <v>3</v>
      </c>
      <c r="E745" s="11">
        <v>352</v>
      </c>
      <c r="F745" s="3">
        <v>2.5499999999999998</v>
      </c>
      <c r="G745" s="11">
        <f>Tabla1[[#This Row],[Stock en unidades]]*Tabla1[[#This Row],[Costo unitario]]</f>
        <v>897.59999999999991</v>
      </c>
      <c r="H745" s="1">
        <v>2024</v>
      </c>
      <c r="I745" s="1" t="s">
        <v>307</v>
      </c>
      <c r="J745" s="1">
        <v>111</v>
      </c>
      <c r="K745" s="3">
        <v>399.10049999999995</v>
      </c>
      <c r="L745" s="12">
        <f>Tabla1[[#This Row],[Venta prom 12 meses en UN]]*Tabla1[[#This Row],[Costo unitario]]</f>
        <v>283.04999999999995</v>
      </c>
      <c r="M745" s="30">
        <f>IFERROR(Tabla1[[#This Row],[Stock en unidades]]/Tabla1[[#This Row],[Venta prom 12 meses en UN]],0)</f>
        <v>3.1711711711711712</v>
      </c>
      <c r="N745" s="12">
        <f>IFERROR(12/Tabla1[[#This Row],[Meses de stock]],0)</f>
        <v>3.7840909090909092</v>
      </c>
      <c r="O745" s="5" t="str">
        <f>VLOOKUP(Tabla1[[#This Row],[Código del producto]],'ABC Ventas'!$A:$E,5,0)</f>
        <v>C</v>
      </c>
      <c r="P745" s="5" t="str">
        <f>VLOOKUP(Tabla1[[#This Row],[Código del producto]],'ABC Stock'!$A:$E,5,0)</f>
        <v>B</v>
      </c>
      <c r="Q7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46" spans="1:17" s="1" customFormat="1" x14ac:dyDescent="0.2">
      <c r="A746" s="1">
        <v>1242</v>
      </c>
      <c r="B746" s="1" t="s">
        <v>46</v>
      </c>
      <c r="C746" s="1" t="s">
        <v>8</v>
      </c>
      <c r="D746" s="1" t="s">
        <v>3</v>
      </c>
      <c r="E746" s="11">
        <v>1012</v>
      </c>
      <c r="F746" s="3">
        <v>47</v>
      </c>
      <c r="G746" s="11">
        <f>Tabla1[[#This Row],[Stock en unidades]]*Tabla1[[#This Row],[Costo unitario]]</f>
        <v>47564</v>
      </c>
      <c r="H746" s="1">
        <v>2024</v>
      </c>
      <c r="I746" s="1" t="s">
        <v>307</v>
      </c>
      <c r="J746" s="1">
        <v>782</v>
      </c>
      <c r="K746" s="3">
        <v>49250.36</v>
      </c>
      <c r="L746" s="12">
        <f>Tabla1[[#This Row],[Venta prom 12 meses en UN]]*Tabla1[[#This Row],[Costo unitario]]</f>
        <v>36754</v>
      </c>
      <c r="M746" s="30">
        <f>IFERROR(Tabla1[[#This Row],[Stock en unidades]]/Tabla1[[#This Row],[Venta prom 12 meses en UN]],0)</f>
        <v>1.2941176470588236</v>
      </c>
      <c r="N746" s="12">
        <f>IFERROR(12/Tabla1[[#This Row],[Meses de stock]],0)</f>
        <v>9.2727272727272716</v>
      </c>
      <c r="O746" s="5" t="str">
        <f>VLOOKUP(Tabla1[[#This Row],[Código del producto]],'ABC Ventas'!$A:$E,5,0)</f>
        <v>A</v>
      </c>
      <c r="P746" s="5" t="str">
        <f>VLOOKUP(Tabla1[[#This Row],[Código del producto]],'ABC Stock'!$A:$E,5,0)</f>
        <v>A</v>
      </c>
      <c r="Q7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7" spans="1:17" s="1" customFormat="1" x14ac:dyDescent="0.2">
      <c r="A747" s="1">
        <v>1242</v>
      </c>
      <c r="B747" s="1" t="s">
        <v>46</v>
      </c>
      <c r="C747" s="1" t="s">
        <v>8</v>
      </c>
      <c r="D747" s="1" t="s">
        <v>3</v>
      </c>
      <c r="E747" s="11">
        <v>438</v>
      </c>
      <c r="F747" s="3">
        <v>58</v>
      </c>
      <c r="G747" s="11">
        <f>Tabla1[[#This Row],[Stock en unidades]]*Tabla1[[#This Row],[Costo unitario]]</f>
        <v>25404</v>
      </c>
      <c r="H747" s="1">
        <v>2024</v>
      </c>
      <c r="I747" s="1" t="s">
        <v>307</v>
      </c>
      <c r="J747" s="1">
        <v>431</v>
      </c>
      <c r="K747" s="3">
        <v>37247.019999999997</v>
      </c>
      <c r="L747" s="12">
        <f>Tabla1[[#This Row],[Venta prom 12 meses en UN]]*Tabla1[[#This Row],[Costo unitario]]</f>
        <v>24998</v>
      </c>
      <c r="M747" s="30">
        <f>IFERROR(Tabla1[[#This Row],[Stock en unidades]]/Tabla1[[#This Row],[Venta prom 12 meses en UN]],0)</f>
        <v>1.0162412993039442</v>
      </c>
      <c r="N747" s="12">
        <f>IFERROR(12/Tabla1[[#This Row],[Meses de stock]],0)</f>
        <v>11.808219178082192</v>
      </c>
      <c r="O747" s="5" t="str">
        <f>VLOOKUP(Tabla1[[#This Row],[Código del producto]],'ABC Ventas'!$A:$E,5,0)</f>
        <v>A</v>
      </c>
      <c r="P747" s="5" t="str">
        <f>VLOOKUP(Tabla1[[#This Row],[Código del producto]],'ABC Stock'!$A:$E,5,0)</f>
        <v>A</v>
      </c>
      <c r="Q7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48" spans="1:17" s="1" customFormat="1" x14ac:dyDescent="0.2">
      <c r="A748" s="1">
        <v>1245</v>
      </c>
      <c r="B748" s="1" t="s">
        <v>448</v>
      </c>
      <c r="C748" s="1" t="s">
        <v>8</v>
      </c>
      <c r="D748" s="1" t="s">
        <v>3</v>
      </c>
      <c r="E748" s="11">
        <v>302</v>
      </c>
      <c r="F748" s="3">
        <v>3.31</v>
      </c>
      <c r="G748" s="11">
        <f>Tabla1[[#This Row],[Stock en unidades]]*Tabla1[[#This Row],[Costo unitario]]</f>
        <v>999.62</v>
      </c>
      <c r="H748" s="1">
        <v>2024</v>
      </c>
      <c r="I748" s="1" t="s">
        <v>307</v>
      </c>
      <c r="J748" s="1">
        <v>50.3</v>
      </c>
      <c r="K748" s="3">
        <v>206.45131999999998</v>
      </c>
      <c r="L748" s="12">
        <f>Tabla1[[#This Row],[Venta prom 12 meses en UN]]*Tabla1[[#This Row],[Costo unitario]]</f>
        <v>166.49299999999999</v>
      </c>
      <c r="M748" s="30">
        <f>IFERROR(Tabla1[[#This Row],[Stock en unidades]]/Tabla1[[#This Row],[Venta prom 12 meses en UN]],0)</f>
        <v>6.0039761431411538</v>
      </c>
      <c r="N748" s="12">
        <f>IFERROR(12/Tabla1[[#This Row],[Meses de stock]],0)</f>
        <v>1.9986754966887414</v>
      </c>
      <c r="O748" s="5" t="str">
        <f>VLOOKUP(Tabla1[[#This Row],[Código del producto]],'ABC Ventas'!$A:$E,5,0)</f>
        <v>C</v>
      </c>
      <c r="P748" s="5" t="str">
        <f>VLOOKUP(Tabla1[[#This Row],[Código del producto]],'ABC Stock'!$A:$E,5,0)</f>
        <v>B</v>
      </c>
      <c r="Q74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49" spans="1:17" s="1" customFormat="1" x14ac:dyDescent="0.2">
      <c r="A749" s="1">
        <v>1250</v>
      </c>
      <c r="B749" s="1" t="s">
        <v>232</v>
      </c>
      <c r="C749" s="1" t="s">
        <v>8</v>
      </c>
      <c r="D749" s="1" t="s">
        <v>3</v>
      </c>
      <c r="E749" s="11">
        <v>85</v>
      </c>
      <c r="F749" s="3">
        <v>6.15</v>
      </c>
      <c r="G749" s="11">
        <f>Tabla1[[#This Row],[Stock en unidades]]*Tabla1[[#This Row],[Costo unitario]]</f>
        <v>522.75</v>
      </c>
      <c r="H749" s="1">
        <v>2024</v>
      </c>
      <c r="I749" s="1" t="s">
        <v>307</v>
      </c>
      <c r="J749" s="1">
        <v>93</v>
      </c>
      <c r="K749" s="3">
        <v>1012.3515000000001</v>
      </c>
      <c r="L749" s="12">
        <f>Tabla1[[#This Row],[Venta prom 12 meses en UN]]*Tabla1[[#This Row],[Costo unitario]]</f>
        <v>571.95000000000005</v>
      </c>
      <c r="M749" s="30">
        <f>IFERROR(Tabla1[[#This Row],[Stock en unidades]]/Tabla1[[#This Row],[Venta prom 12 meses en UN]],0)</f>
        <v>0.91397849462365588</v>
      </c>
      <c r="N749" s="12">
        <f>IFERROR(12/Tabla1[[#This Row],[Meses de stock]],0)</f>
        <v>13.129411764705884</v>
      </c>
      <c r="O749" s="5" t="str">
        <f>VLOOKUP(Tabla1[[#This Row],[Código del producto]],'ABC Ventas'!$A:$E,5,0)</f>
        <v>C</v>
      </c>
      <c r="P749" s="5" t="str">
        <f>VLOOKUP(Tabla1[[#This Row],[Código del producto]],'ABC Stock'!$A:$E,5,0)</f>
        <v>B</v>
      </c>
      <c r="Q7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0" spans="1:17" s="1" customFormat="1" x14ac:dyDescent="0.2">
      <c r="A750" s="1">
        <v>1257</v>
      </c>
      <c r="B750" s="1" t="s">
        <v>454</v>
      </c>
      <c r="C750" s="1" t="s">
        <v>8</v>
      </c>
      <c r="D750" s="1" t="s">
        <v>3</v>
      </c>
      <c r="E750" s="11">
        <v>1328</v>
      </c>
      <c r="F750" s="3">
        <v>5.63</v>
      </c>
      <c r="G750" s="11">
        <f>Tabla1[[#This Row],[Stock en unidades]]*Tabla1[[#This Row],[Costo unitario]]</f>
        <v>7476.6399999999994</v>
      </c>
      <c r="H750" s="1">
        <v>2024</v>
      </c>
      <c r="I750" s="1" t="s">
        <v>307</v>
      </c>
      <c r="J750" s="1">
        <v>0</v>
      </c>
      <c r="K750" s="3">
        <v>0</v>
      </c>
      <c r="L750" s="12">
        <f>Tabla1[[#This Row],[Venta prom 12 meses en UN]]*Tabla1[[#This Row],[Costo unitario]]</f>
        <v>0</v>
      </c>
      <c r="M750" s="30">
        <f>IFERROR(Tabla1[[#This Row],[Stock en unidades]]/Tabla1[[#This Row],[Venta prom 12 meses en UN]],0)</f>
        <v>0</v>
      </c>
      <c r="N750" s="12">
        <f>IFERROR(12/Tabla1[[#This Row],[Meses de stock]],0)</f>
        <v>0</v>
      </c>
      <c r="O750" s="5" t="str">
        <f>VLOOKUP(Tabla1[[#This Row],[Código del producto]],'ABC Ventas'!$A:$E,5,0)</f>
        <v>C</v>
      </c>
      <c r="P750" s="5" t="str">
        <f>VLOOKUP(Tabla1[[#This Row],[Código del producto]],'ABC Stock'!$A:$E,5,0)</f>
        <v>B</v>
      </c>
      <c r="Q75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751" spans="1:17" s="1" customFormat="1" x14ac:dyDescent="0.2">
      <c r="A751" s="1">
        <v>1265</v>
      </c>
      <c r="B751" s="1" t="s">
        <v>458</v>
      </c>
      <c r="C751" s="1" t="s">
        <v>8</v>
      </c>
      <c r="D751" s="1" t="s">
        <v>3</v>
      </c>
      <c r="E751" s="11">
        <v>181</v>
      </c>
      <c r="F751" s="3">
        <v>6.36</v>
      </c>
      <c r="G751" s="11">
        <f>Tabla1[[#This Row],[Stock en unidades]]*Tabla1[[#This Row],[Costo unitario]]</f>
        <v>1151.1600000000001</v>
      </c>
      <c r="H751" s="1">
        <v>2024</v>
      </c>
      <c r="I751" s="1" t="s">
        <v>307</v>
      </c>
      <c r="J751" s="1">
        <v>105</v>
      </c>
      <c r="K751" s="3">
        <v>1161.9720000000002</v>
      </c>
      <c r="L751" s="12">
        <f>Tabla1[[#This Row],[Venta prom 12 meses en UN]]*Tabla1[[#This Row],[Costo unitario]]</f>
        <v>667.80000000000007</v>
      </c>
      <c r="M751" s="30">
        <f>IFERROR(Tabla1[[#This Row],[Stock en unidades]]/Tabla1[[#This Row],[Venta prom 12 meses en UN]],0)</f>
        <v>1.7238095238095239</v>
      </c>
      <c r="N751" s="12">
        <f>IFERROR(12/Tabla1[[#This Row],[Meses de stock]],0)</f>
        <v>6.9613259668508283</v>
      </c>
      <c r="O751" s="5" t="str">
        <f>VLOOKUP(Tabla1[[#This Row],[Código del producto]],'ABC Ventas'!$A:$E,5,0)</f>
        <v>C</v>
      </c>
      <c r="P751" s="5" t="str">
        <f>VLOOKUP(Tabla1[[#This Row],[Código del producto]],'ABC Stock'!$A:$E,5,0)</f>
        <v>C</v>
      </c>
      <c r="Q7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2" spans="1:17" s="1" customFormat="1" x14ac:dyDescent="0.2">
      <c r="A752" s="1">
        <v>1269</v>
      </c>
      <c r="B752" s="1" t="s">
        <v>462</v>
      </c>
      <c r="C752" s="1" t="s">
        <v>8</v>
      </c>
      <c r="D752" s="1" t="s">
        <v>3</v>
      </c>
      <c r="E752" s="11">
        <v>11</v>
      </c>
      <c r="F752" s="3">
        <v>2.0299999999999998</v>
      </c>
      <c r="G752" s="11">
        <f>Tabla1[[#This Row],[Stock en unidades]]*Tabla1[[#This Row],[Costo unitario]]</f>
        <v>22.33</v>
      </c>
      <c r="H752" s="1">
        <v>2024</v>
      </c>
      <c r="I752" s="1" t="s">
        <v>307</v>
      </c>
      <c r="J752" s="1">
        <v>83</v>
      </c>
      <c r="K752" s="3">
        <v>267.89909999999998</v>
      </c>
      <c r="L752" s="12">
        <f>Tabla1[[#This Row],[Venta prom 12 meses en UN]]*Tabla1[[#This Row],[Costo unitario]]</f>
        <v>168.48999999999998</v>
      </c>
      <c r="M752" s="30">
        <f>IFERROR(Tabla1[[#This Row],[Stock en unidades]]/Tabla1[[#This Row],[Venta prom 12 meses en UN]],0)</f>
        <v>0.13253012048192772</v>
      </c>
      <c r="N752" s="12">
        <f>IFERROR(12/Tabla1[[#This Row],[Meses de stock]],0)</f>
        <v>90.545454545454533</v>
      </c>
      <c r="O752" s="5" t="str">
        <f>VLOOKUP(Tabla1[[#This Row],[Código del producto]],'ABC Ventas'!$A:$E,5,0)</f>
        <v>C</v>
      </c>
      <c r="P752" s="5" t="str">
        <f>VLOOKUP(Tabla1[[#This Row],[Código del producto]],'ABC Stock'!$A:$E,5,0)</f>
        <v>B</v>
      </c>
      <c r="Q7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3" spans="1:17" s="1" customFormat="1" x14ac:dyDescent="0.2">
      <c r="A753" s="1">
        <v>1274</v>
      </c>
      <c r="B753" s="1" t="s">
        <v>465</v>
      </c>
      <c r="C753" s="1" t="s">
        <v>20</v>
      </c>
      <c r="D753" s="1" t="s">
        <v>3</v>
      </c>
      <c r="E753" s="11">
        <v>596</v>
      </c>
      <c r="F753" s="3">
        <v>1.23</v>
      </c>
      <c r="G753" s="11">
        <f>Tabla1[[#This Row],[Stock en unidades]]*Tabla1[[#This Row],[Costo unitario]]</f>
        <v>733.08</v>
      </c>
      <c r="H753" s="1">
        <v>2024</v>
      </c>
      <c r="I753" s="1" t="s">
        <v>307</v>
      </c>
      <c r="J753" s="1">
        <v>76</v>
      </c>
      <c r="K753" s="3">
        <v>144.89400000000001</v>
      </c>
      <c r="L753" s="12">
        <f>Tabla1[[#This Row],[Venta prom 12 meses en UN]]*Tabla1[[#This Row],[Costo unitario]]</f>
        <v>93.48</v>
      </c>
      <c r="M753" s="30">
        <f>IFERROR(Tabla1[[#This Row],[Stock en unidades]]/Tabla1[[#This Row],[Venta prom 12 meses en UN]],0)</f>
        <v>7.8421052631578947</v>
      </c>
      <c r="N753" s="12">
        <f>IFERROR(12/Tabla1[[#This Row],[Meses de stock]],0)</f>
        <v>1.5302013422818792</v>
      </c>
      <c r="O753" s="5" t="str">
        <f>VLOOKUP(Tabla1[[#This Row],[Código del producto]],'ABC Ventas'!$A:$E,5,0)</f>
        <v>C</v>
      </c>
      <c r="P753" s="5" t="str">
        <f>VLOOKUP(Tabla1[[#This Row],[Código del producto]],'ABC Stock'!$A:$E,5,0)</f>
        <v>B</v>
      </c>
      <c r="Q7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54" spans="1:17" s="1" customFormat="1" x14ac:dyDescent="0.2">
      <c r="A754" s="1">
        <v>1277</v>
      </c>
      <c r="B754" s="1" t="s">
        <v>30</v>
      </c>
      <c r="C754" s="1" t="s">
        <v>20</v>
      </c>
      <c r="D754" s="1" t="s">
        <v>3</v>
      </c>
      <c r="E754" s="11">
        <v>155</v>
      </c>
      <c r="F754" s="3">
        <v>58</v>
      </c>
      <c r="G754" s="11">
        <f>Tabla1[[#This Row],[Stock en unidades]]*Tabla1[[#This Row],[Costo unitario]]</f>
        <v>8990</v>
      </c>
      <c r="H754" s="1">
        <v>2024</v>
      </c>
      <c r="I754" s="1" t="s">
        <v>307</v>
      </c>
      <c r="J754" s="1">
        <v>815</v>
      </c>
      <c r="K754" s="3">
        <v>85558.7</v>
      </c>
      <c r="L754" s="12">
        <f>Tabla1[[#This Row],[Venta prom 12 meses en UN]]*Tabla1[[#This Row],[Costo unitario]]</f>
        <v>47270</v>
      </c>
      <c r="M754" s="30">
        <f>IFERROR(Tabla1[[#This Row],[Stock en unidades]]/Tabla1[[#This Row],[Venta prom 12 meses en UN]],0)</f>
        <v>0.19018404907975461</v>
      </c>
      <c r="N754" s="12">
        <f>IFERROR(12/Tabla1[[#This Row],[Meses de stock]],0)</f>
        <v>63.096774193548384</v>
      </c>
      <c r="O754" s="5" t="str">
        <f>VLOOKUP(Tabla1[[#This Row],[Código del producto]],'ABC Ventas'!$A:$E,5,0)</f>
        <v>A</v>
      </c>
      <c r="P754" s="5" t="str">
        <f>VLOOKUP(Tabla1[[#This Row],[Código del producto]],'ABC Stock'!$A:$E,5,0)</f>
        <v>A</v>
      </c>
      <c r="Q7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5" spans="1:17" s="1" customFormat="1" x14ac:dyDescent="0.2">
      <c r="A755" s="1">
        <v>1283</v>
      </c>
      <c r="B755" s="1" t="s">
        <v>470</v>
      </c>
      <c r="C755" s="1" t="s">
        <v>20</v>
      </c>
      <c r="D755" s="1" t="s">
        <v>3</v>
      </c>
      <c r="E755" s="11">
        <v>568</v>
      </c>
      <c r="F755" s="3">
        <v>43</v>
      </c>
      <c r="G755" s="11">
        <f>Tabla1[[#This Row],[Stock en unidades]]*Tabla1[[#This Row],[Costo unitario]]</f>
        <v>24424</v>
      </c>
      <c r="H755" s="1">
        <v>2024</v>
      </c>
      <c r="I755" s="1" t="s">
        <v>307</v>
      </c>
      <c r="J755" s="1">
        <v>799</v>
      </c>
      <c r="K755" s="3">
        <v>51191.93</v>
      </c>
      <c r="L755" s="12">
        <f>Tabla1[[#This Row],[Venta prom 12 meses en UN]]*Tabla1[[#This Row],[Costo unitario]]</f>
        <v>34357</v>
      </c>
      <c r="M755" s="30">
        <f>IFERROR(Tabla1[[#This Row],[Stock en unidades]]/Tabla1[[#This Row],[Venta prom 12 meses en UN]],0)</f>
        <v>0.71088861076345433</v>
      </c>
      <c r="N755" s="12">
        <f>IFERROR(12/Tabla1[[#This Row],[Meses de stock]],0)</f>
        <v>16.880281690140844</v>
      </c>
      <c r="O755" s="5" t="str">
        <f>VLOOKUP(Tabla1[[#This Row],[Código del producto]],'ABC Ventas'!$A:$E,5,0)</f>
        <v>A</v>
      </c>
      <c r="P755" s="5" t="str">
        <f>VLOOKUP(Tabla1[[#This Row],[Código del producto]],'ABC Stock'!$A:$E,5,0)</f>
        <v>A</v>
      </c>
      <c r="Q7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6" spans="1:17" s="1" customFormat="1" x14ac:dyDescent="0.2">
      <c r="A756" s="1">
        <v>1283</v>
      </c>
      <c r="B756" s="1" t="s">
        <v>470</v>
      </c>
      <c r="C756" s="1" t="s">
        <v>20</v>
      </c>
      <c r="D756" s="1" t="s">
        <v>3</v>
      </c>
      <c r="E756" s="11">
        <v>223</v>
      </c>
      <c r="F756" s="3">
        <v>75</v>
      </c>
      <c r="G756" s="11">
        <f>Tabla1[[#This Row],[Stock en unidades]]*Tabla1[[#This Row],[Costo unitario]]</f>
        <v>16725</v>
      </c>
      <c r="H756" s="1">
        <v>2024</v>
      </c>
      <c r="I756" s="1" t="s">
        <v>307</v>
      </c>
      <c r="J756" s="1">
        <v>481</v>
      </c>
      <c r="K756" s="3">
        <v>45815.25</v>
      </c>
      <c r="L756" s="12">
        <f>Tabla1[[#This Row],[Venta prom 12 meses en UN]]*Tabla1[[#This Row],[Costo unitario]]</f>
        <v>36075</v>
      </c>
      <c r="M756" s="30">
        <f>IFERROR(Tabla1[[#This Row],[Stock en unidades]]/Tabla1[[#This Row],[Venta prom 12 meses en UN]],0)</f>
        <v>0.46361746361746364</v>
      </c>
      <c r="N756" s="12">
        <f>IFERROR(12/Tabla1[[#This Row],[Meses de stock]],0)</f>
        <v>25.883408071748878</v>
      </c>
      <c r="O756" s="5" t="str">
        <f>VLOOKUP(Tabla1[[#This Row],[Código del producto]],'ABC Ventas'!$A:$E,5,0)</f>
        <v>A</v>
      </c>
      <c r="P756" s="5" t="str">
        <f>VLOOKUP(Tabla1[[#This Row],[Código del producto]],'ABC Stock'!$A:$E,5,0)</f>
        <v>A</v>
      </c>
      <c r="Q7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57" spans="1:17" s="1" customFormat="1" x14ac:dyDescent="0.2">
      <c r="A757" s="1">
        <v>1286</v>
      </c>
      <c r="B757" s="1" t="s">
        <v>299</v>
      </c>
      <c r="C757" s="1" t="s">
        <v>20</v>
      </c>
      <c r="D757" s="1" t="s">
        <v>3</v>
      </c>
      <c r="E757" s="11">
        <v>257</v>
      </c>
      <c r="F757" s="3">
        <v>6.21</v>
      </c>
      <c r="G757" s="11">
        <f>Tabla1[[#This Row],[Stock en unidades]]*Tabla1[[#This Row],[Costo unitario]]</f>
        <v>1595.97</v>
      </c>
      <c r="H757" s="1">
        <v>2024</v>
      </c>
      <c r="I757" s="1" t="s">
        <v>307</v>
      </c>
      <c r="J757" s="1">
        <v>85.4</v>
      </c>
      <c r="K757" s="3">
        <v>795.50100000000009</v>
      </c>
      <c r="L757" s="12">
        <f>Tabla1[[#This Row],[Venta prom 12 meses en UN]]*Tabla1[[#This Row],[Costo unitario]]</f>
        <v>530.33400000000006</v>
      </c>
      <c r="M757" s="30">
        <f>IFERROR(Tabla1[[#This Row],[Stock en unidades]]/Tabla1[[#This Row],[Venta prom 12 meses en UN]],0)</f>
        <v>3.0093676814988291</v>
      </c>
      <c r="N757" s="12">
        <f>IFERROR(12/Tabla1[[#This Row],[Meses de stock]],0)</f>
        <v>3.9875486381322958</v>
      </c>
      <c r="O757" s="5" t="str">
        <f>VLOOKUP(Tabla1[[#This Row],[Código del producto]],'ABC Ventas'!$A:$E,5,0)</f>
        <v>C</v>
      </c>
      <c r="P757" s="5" t="str">
        <f>VLOOKUP(Tabla1[[#This Row],[Código del producto]],'ABC Stock'!$A:$E,5,0)</f>
        <v>C</v>
      </c>
      <c r="Q75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58" spans="1:17" s="1" customFormat="1" x14ac:dyDescent="0.2">
      <c r="A758" s="1">
        <v>1286</v>
      </c>
      <c r="B758" s="1" t="s">
        <v>299</v>
      </c>
      <c r="C758" s="1" t="s">
        <v>20</v>
      </c>
      <c r="D758" s="1" t="s">
        <v>3</v>
      </c>
      <c r="E758" s="11">
        <v>404</v>
      </c>
      <c r="F758" s="3">
        <v>2.34</v>
      </c>
      <c r="G758" s="11">
        <f>Tabla1[[#This Row],[Stock en unidades]]*Tabla1[[#This Row],[Costo unitario]]</f>
        <v>945.3599999999999</v>
      </c>
      <c r="H758" s="1">
        <v>2024</v>
      </c>
      <c r="I758" s="1" t="s">
        <v>307</v>
      </c>
      <c r="J758" s="1">
        <v>69</v>
      </c>
      <c r="K758" s="3">
        <v>242.18999999999997</v>
      </c>
      <c r="L758" s="12">
        <f>Tabla1[[#This Row],[Venta prom 12 meses en UN]]*Tabla1[[#This Row],[Costo unitario]]</f>
        <v>161.45999999999998</v>
      </c>
      <c r="M758" s="30">
        <f>IFERROR(Tabla1[[#This Row],[Stock en unidades]]/Tabla1[[#This Row],[Venta prom 12 meses en UN]],0)</f>
        <v>5.8550724637681162</v>
      </c>
      <c r="N758" s="12">
        <f>IFERROR(12/Tabla1[[#This Row],[Meses de stock]],0)</f>
        <v>2.0495049504950495</v>
      </c>
      <c r="O758" s="5" t="str">
        <f>VLOOKUP(Tabla1[[#This Row],[Código del producto]],'ABC Ventas'!$A:$E,5,0)</f>
        <v>C</v>
      </c>
      <c r="P758" s="5" t="str">
        <f>VLOOKUP(Tabla1[[#This Row],[Código del producto]],'ABC Stock'!$A:$E,5,0)</f>
        <v>C</v>
      </c>
      <c r="Q75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59" spans="1:17" s="1" customFormat="1" x14ac:dyDescent="0.2">
      <c r="A759" s="1">
        <v>1292</v>
      </c>
      <c r="B759" s="1" t="s">
        <v>471</v>
      </c>
      <c r="C759" s="1" t="s">
        <v>20</v>
      </c>
      <c r="D759" s="1" t="s">
        <v>3</v>
      </c>
      <c r="E759" s="11">
        <v>43</v>
      </c>
      <c r="F759" s="3">
        <v>7.2</v>
      </c>
      <c r="G759" s="11">
        <f>Tabla1[[#This Row],[Stock en unidades]]*Tabla1[[#This Row],[Costo unitario]]</f>
        <v>309.60000000000002</v>
      </c>
      <c r="H759" s="1">
        <v>2024</v>
      </c>
      <c r="I759" s="1" t="s">
        <v>307</v>
      </c>
      <c r="J759" s="1">
        <v>79</v>
      </c>
      <c r="K759" s="3">
        <v>739.44000000000017</v>
      </c>
      <c r="L759" s="12">
        <f>Tabla1[[#This Row],[Venta prom 12 meses en UN]]*Tabla1[[#This Row],[Costo unitario]]</f>
        <v>568.80000000000007</v>
      </c>
      <c r="M759" s="30">
        <f>IFERROR(Tabla1[[#This Row],[Stock en unidades]]/Tabla1[[#This Row],[Venta prom 12 meses en UN]],0)</f>
        <v>0.54430379746835444</v>
      </c>
      <c r="N759" s="12">
        <f>IFERROR(12/Tabla1[[#This Row],[Meses de stock]],0)</f>
        <v>22.046511627906977</v>
      </c>
      <c r="O759" s="5" t="str">
        <f>VLOOKUP(Tabla1[[#This Row],[Código del producto]],'ABC Ventas'!$A:$E,5,0)</f>
        <v>C</v>
      </c>
      <c r="P759" s="5" t="str">
        <f>VLOOKUP(Tabla1[[#This Row],[Código del producto]],'ABC Stock'!$A:$E,5,0)</f>
        <v>B</v>
      </c>
      <c r="Q7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60" spans="1:17" s="1" customFormat="1" x14ac:dyDescent="0.2">
      <c r="A760" s="1">
        <v>1293</v>
      </c>
      <c r="B760" s="1" t="s">
        <v>472</v>
      </c>
      <c r="C760" s="1" t="s">
        <v>20</v>
      </c>
      <c r="D760" s="1" t="s">
        <v>3</v>
      </c>
      <c r="E760" s="11">
        <v>246</v>
      </c>
      <c r="F760" s="3">
        <v>2.16</v>
      </c>
      <c r="G760" s="11">
        <f>Tabla1[[#This Row],[Stock en unidades]]*Tabla1[[#This Row],[Costo unitario]]</f>
        <v>531.36</v>
      </c>
      <c r="H760" s="1">
        <v>2024</v>
      </c>
      <c r="I760" s="1" t="s">
        <v>307</v>
      </c>
      <c r="J760" s="1">
        <v>125</v>
      </c>
      <c r="K760" s="3">
        <v>429.3</v>
      </c>
      <c r="L760" s="12">
        <f>Tabla1[[#This Row],[Venta prom 12 meses en UN]]*Tabla1[[#This Row],[Costo unitario]]</f>
        <v>270</v>
      </c>
      <c r="M760" s="30">
        <f>IFERROR(Tabla1[[#This Row],[Stock en unidades]]/Tabla1[[#This Row],[Venta prom 12 meses en UN]],0)</f>
        <v>1.968</v>
      </c>
      <c r="N760" s="12">
        <f>IFERROR(12/Tabla1[[#This Row],[Meses de stock]],0)</f>
        <v>6.0975609756097562</v>
      </c>
      <c r="O760" s="5" t="str">
        <f>VLOOKUP(Tabla1[[#This Row],[Código del producto]],'ABC Ventas'!$A:$E,5,0)</f>
        <v>C</v>
      </c>
      <c r="P760" s="5" t="str">
        <f>VLOOKUP(Tabla1[[#This Row],[Código del producto]],'ABC Stock'!$A:$E,5,0)</f>
        <v>B</v>
      </c>
      <c r="Q7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61" spans="1:17" s="1" customFormat="1" x14ac:dyDescent="0.2">
      <c r="A761" s="1">
        <v>1294</v>
      </c>
      <c r="B761" s="1" t="s">
        <v>71</v>
      </c>
      <c r="C761" s="1" t="s">
        <v>20</v>
      </c>
      <c r="D761" s="1" t="s">
        <v>3</v>
      </c>
      <c r="E761" s="11">
        <v>1092</v>
      </c>
      <c r="F761" s="3">
        <v>5.62</v>
      </c>
      <c r="G761" s="11">
        <f>Tabla1[[#This Row],[Stock en unidades]]*Tabla1[[#This Row],[Costo unitario]]</f>
        <v>6137.04</v>
      </c>
      <c r="H761" s="1">
        <v>2024</v>
      </c>
      <c r="I761" s="1" t="s">
        <v>307</v>
      </c>
      <c r="J761" s="1">
        <v>99.2</v>
      </c>
      <c r="K761" s="3">
        <v>780.50559999999996</v>
      </c>
      <c r="L761" s="12">
        <f>Tabla1[[#This Row],[Venta prom 12 meses en UN]]*Tabla1[[#This Row],[Costo unitario]]</f>
        <v>557.50400000000002</v>
      </c>
      <c r="M761" s="30">
        <f>IFERROR(Tabla1[[#This Row],[Stock en unidades]]/Tabla1[[#This Row],[Venta prom 12 meses en UN]],0)</f>
        <v>11.008064516129032</v>
      </c>
      <c r="N761" s="12">
        <f>IFERROR(12/Tabla1[[#This Row],[Meses de stock]],0)</f>
        <v>1.0901098901098902</v>
      </c>
      <c r="O761" s="5" t="str">
        <f>VLOOKUP(Tabla1[[#This Row],[Código del producto]],'ABC Ventas'!$A:$E,5,0)</f>
        <v>C</v>
      </c>
      <c r="P761" s="5" t="str">
        <f>VLOOKUP(Tabla1[[#This Row],[Código del producto]],'ABC Stock'!$A:$E,5,0)</f>
        <v>B</v>
      </c>
      <c r="Q7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62" spans="1:17" s="1" customFormat="1" x14ac:dyDescent="0.2">
      <c r="A762" s="1">
        <v>1302</v>
      </c>
      <c r="B762" s="1" t="s">
        <v>477</v>
      </c>
      <c r="C762" s="1" t="s">
        <v>20</v>
      </c>
      <c r="D762" s="1" t="s">
        <v>3</v>
      </c>
      <c r="E762" s="11">
        <v>234</v>
      </c>
      <c r="F762" s="3">
        <v>6.93</v>
      </c>
      <c r="G762" s="11">
        <f>Tabla1[[#This Row],[Stock en unidades]]*Tabla1[[#This Row],[Costo unitario]]</f>
        <v>1621.62</v>
      </c>
      <c r="H762" s="1">
        <v>2024</v>
      </c>
      <c r="I762" s="1" t="s">
        <v>307</v>
      </c>
      <c r="J762" s="1">
        <v>0</v>
      </c>
      <c r="K762" s="3">
        <v>0</v>
      </c>
      <c r="L762" s="12">
        <f>Tabla1[[#This Row],[Venta prom 12 meses en UN]]*Tabla1[[#This Row],[Costo unitario]]</f>
        <v>0</v>
      </c>
      <c r="M762" s="30">
        <f>IFERROR(Tabla1[[#This Row],[Stock en unidades]]/Tabla1[[#This Row],[Venta prom 12 meses en UN]],0)</f>
        <v>0</v>
      </c>
      <c r="N762" s="12">
        <f>IFERROR(12/Tabla1[[#This Row],[Meses de stock]],0)</f>
        <v>0</v>
      </c>
      <c r="O762" s="5" t="str">
        <f>VLOOKUP(Tabla1[[#This Row],[Código del producto]],'ABC Ventas'!$A:$E,5,0)</f>
        <v>C</v>
      </c>
      <c r="P762" s="5" t="str">
        <f>VLOOKUP(Tabla1[[#This Row],[Código del producto]],'ABC Stock'!$A:$E,5,0)</f>
        <v>C</v>
      </c>
      <c r="Q76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763" spans="1:17" s="1" customFormat="1" x14ac:dyDescent="0.2">
      <c r="A763" s="1">
        <v>1304</v>
      </c>
      <c r="B763" s="1" t="s">
        <v>115</v>
      </c>
      <c r="C763" s="1" t="s">
        <v>20</v>
      </c>
      <c r="D763" s="1" t="s">
        <v>3</v>
      </c>
      <c r="E763" s="11">
        <v>879</v>
      </c>
      <c r="F763" s="3">
        <v>4.72</v>
      </c>
      <c r="G763" s="11">
        <f>Tabla1[[#This Row],[Stock en unidades]]*Tabla1[[#This Row],[Costo unitario]]</f>
        <v>4148.88</v>
      </c>
      <c r="H763" s="1">
        <v>2024</v>
      </c>
      <c r="I763" s="1" t="s">
        <v>307</v>
      </c>
      <c r="J763" s="1">
        <v>54.9</v>
      </c>
      <c r="K763" s="3">
        <v>321.31871999999998</v>
      </c>
      <c r="L763" s="12">
        <f>Tabla1[[#This Row],[Venta prom 12 meses en UN]]*Tabla1[[#This Row],[Costo unitario]]</f>
        <v>259.12799999999999</v>
      </c>
      <c r="M763" s="30">
        <f>IFERROR(Tabla1[[#This Row],[Stock en unidades]]/Tabla1[[#This Row],[Venta prom 12 meses en UN]],0)</f>
        <v>16.010928961748633</v>
      </c>
      <c r="N763" s="12">
        <f>IFERROR(12/Tabla1[[#This Row],[Meses de stock]],0)</f>
        <v>0.74948805460750856</v>
      </c>
      <c r="O763" s="5" t="str">
        <f>VLOOKUP(Tabla1[[#This Row],[Código del producto]],'ABC Ventas'!$A:$E,5,0)</f>
        <v>C</v>
      </c>
      <c r="P763" s="5" t="str">
        <f>VLOOKUP(Tabla1[[#This Row],[Código del producto]],'ABC Stock'!$A:$E,5,0)</f>
        <v>C</v>
      </c>
      <c r="Q76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64" spans="1:17" s="1" customFormat="1" x14ac:dyDescent="0.2">
      <c r="A764" s="1">
        <v>1305</v>
      </c>
      <c r="B764" s="1" t="s">
        <v>479</v>
      </c>
      <c r="C764" s="1" t="s">
        <v>20</v>
      </c>
      <c r="D764" s="1" t="s">
        <v>3</v>
      </c>
      <c r="E764" s="11">
        <v>41</v>
      </c>
      <c r="F764" s="3">
        <v>6.78</v>
      </c>
      <c r="G764" s="11">
        <f>Tabla1[[#This Row],[Stock en unidades]]*Tabla1[[#This Row],[Costo unitario]]</f>
        <v>277.98</v>
      </c>
      <c r="H764" s="1">
        <v>2024</v>
      </c>
      <c r="I764" s="1" t="s">
        <v>307</v>
      </c>
      <c r="J764" s="1">
        <v>40.799999999999997</v>
      </c>
      <c r="K764" s="3">
        <v>365.14367999999996</v>
      </c>
      <c r="L764" s="12">
        <f>Tabla1[[#This Row],[Venta prom 12 meses en UN]]*Tabla1[[#This Row],[Costo unitario]]</f>
        <v>276.62399999999997</v>
      </c>
      <c r="M764" s="30">
        <f>IFERROR(Tabla1[[#This Row],[Stock en unidades]]/Tabla1[[#This Row],[Venta prom 12 meses en UN]],0)</f>
        <v>1.0049019607843137</v>
      </c>
      <c r="N764" s="12">
        <f>IFERROR(12/Tabla1[[#This Row],[Meses de stock]],0)</f>
        <v>11.941463414634146</v>
      </c>
      <c r="O764" s="5" t="str">
        <f>VLOOKUP(Tabla1[[#This Row],[Código del producto]],'ABC Ventas'!$A:$E,5,0)</f>
        <v>C</v>
      </c>
      <c r="P764" s="5" t="str">
        <f>VLOOKUP(Tabla1[[#This Row],[Código del producto]],'ABC Stock'!$A:$E,5,0)</f>
        <v>C</v>
      </c>
      <c r="Q7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65" spans="1:17" s="1" customFormat="1" x14ac:dyDescent="0.2">
      <c r="A765" s="1">
        <v>1310</v>
      </c>
      <c r="B765" s="1" t="s">
        <v>249</v>
      </c>
      <c r="C765" s="1" t="s">
        <v>20</v>
      </c>
      <c r="D765" s="1" t="s">
        <v>3</v>
      </c>
      <c r="E765" s="11">
        <v>305</v>
      </c>
      <c r="F765" s="3">
        <v>2.72</v>
      </c>
      <c r="G765" s="11">
        <f>Tabla1[[#This Row],[Stock en unidades]]*Tabla1[[#This Row],[Costo unitario]]</f>
        <v>829.6</v>
      </c>
      <c r="H765" s="1">
        <v>2024</v>
      </c>
      <c r="I765" s="1" t="s">
        <v>307</v>
      </c>
      <c r="J765" s="1">
        <v>61</v>
      </c>
      <c r="K765" s="3">
        <v>277.08640000000003</v>
      </c>
      <c r="L765" s="12">
        <f>Tabla1[[#This Row],[Venta prom 12 meses en UN]]*Tabla1[[#This Row],[Costo unitario]]</f>
        <v>165.92000000000002</v>
      </c>
      <c r="M765" s="30">
        <f>IFERROR(Tabla1[[#This Row],[Stock en unidades]]/Tabla1[[#This Row],[Venta prom 12 meses en UN]],0)</f>
        <v>5</v>
      </c>
      <c r="N765" s="12">
        <f>IFERROR(12/Tabla1[[#This Row],[Meses de stock]],0)</f>
        <v>2.4</v>
      </c>
      <c r="O765" s="5" t="str">
        <f>VLOOKUP(Tabla1[[#This Row],[Código del producto]],'ABC Ventas'!$A:$E,5,0)</f>
        <v>C</v>
      </c>
      <c r="P765" s="5" t="str">
        <f>VLOOKUP(Tabla1[[#This Row],[Código del producto]],'ABC Stock'!$A:$E,5,0)</f>
        <v>B</v>
      </c>
      <c r="Q7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66" spans="1:17" s="1" customFormat="1" x14ac:dyDescent="0.2">
      <c r="A766" s="1">
        <v>1311</v>
      </c>
      <c r="B766" s="1" t="s">
        <v>481</v>
      </c>
      <c r="C766" s="1" t="s">
        <v>20</v>
      </c>
      <c r="D766" s="1" t="s">
        <v>3</v>
      </c>
      <c r="E766" s="11">
        <v>1080</v>
      </c>
      <c r="F766" s="3">
        <v>4.68</v>
      </c>
      <c r="G766" s="11">
        <f>Tabla1[[#This Row],[Stock en unidades]]*Tabla1[[#This Row],[Costo unitario]]</f>
        <v>5054.3999999999996</v>
      </c>
      <c r="H766" s="1">
        <v>2024</v>
      </c>
      <c r="I766" s="1" t="s">
        <v>307</v>
      </c>
      <c r="J766" s="1">
        <v>90</v>
      </c>
      <c r="K766" s="3">
        <v>694.98</v>
      </c>
      <c r="L766" s="12">
        <f>Tabla1[[#This Row],[Venta prom 12 meses en UN]]*Tabla1[[#This Row],[Costo unitario]]</f>
        <v>421.2</v>
      </c>
      <c r="M766" s="30">
        <f>IFERROR(Tabla1[[#This Row],[Stock en unidades]]/Tabla1[[#This Row],[Venta prom 12 meses en UN]],0)</f>
        <v>12</v>
      </c>
      <c r="N766" s="12">
        <f>IFERROR(12/Tabla1[[#This Row],[Meses de stock]],0)</f>
        <v>1</v>
      </c>
      <c r="O766" s="5" t="str">
        <f>VLOOKUP(Tabla1[[#This Row],[Código del producto]],'ABC Ventas'!$A:$E,5,0)</f>
        <v>C</v>
      </c>
      <c r="P766" s="5" t="str">
        <f>VLOOKUP(Tabla1[[#This Row],[Código del producto]],'ABC Stock'!$A:$E,5,0)</f>
        <v>B</v>
      </c>
      <c r="Q7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67" spans="1:17" s="1" customFormat="1" x14ac:dyDescent="0.2">
      <c r="A767" s="1">
        <v>1312</v>
      </c>
      <c r="B767" s="1" t="s">
        <v>245</v>
      </c>
      <c r="C767" s="1" t="s">
        <v>20</v>
      </c>
      <c r="D767" s="1" t="s">
        <v>3</v>
      </c>
      <c r="E767" s="11">
        <v>285</v>
      </c>
      <c r="F767" s="3">
        <v>2.2400000000000002</v>
      </c>
      <c r="G767" s="11">
        <f>Tabla1[[#This Row],[Stock en unidades]]*Tabla1[[#This Row],[Costo unitario]]</f>
        <v>638.40000000000009</v>
      </c>
      <c r="H767" s="1">
        <v>2024</v>
      </c>
      <c r="I767" s="1" t="s">
        <v>307</v>
      </c>
      <c r="J767" s="1">
        <v>60</v>
      </c>
      <c r="K767" s="3">
        <v>180.09600000000003</v>
      </c>
      <c r="L767" s="12">
        <f>Tabla1[[#This Row],[Venta prom 12 meses en UN]]*Tabla1[[#This Row],[Costo unitario]]</f>
        <v>134.4</v>
      </c>
      <c r="M767" s="30">
        <f>IFERROR(Tabla1[[#This Row],[Stock en unidades]]/Tabla1[[#This Row],[Venta prom 12 meses en UN]],0)</f>
        <v>4.75</v>
      </c>
      <c r="N767" s="12">
        <f>IFERROR(12/Tabla1[[#This Row],[Meses de stock]],0)</f>
        <v>2.5263157894736841</v>
      </c>
      <c r="O767" s="5" t="str">
        <f>VLOOKUP(Tabla1[[#This Row],[Código del producto]],'ABC Ventas'!$A:$E,5,0)</f>
        <v>C</v>
      </c>
      <c r="P767" s="5" t="str">
        <f>VLOOKUP(Tabla1[[#This Row],[Código del producto]],'ABC Stock'!$A:$E,5,0)</f>
        <v>C</v>
      </c>
      <c r="Q7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68" spans="1:17" s="1" customFormat="1" x14ac:dyDescent="0.2">
      <c r="A768" s="1">
        <v>1315</v>
      </c>
      <c r="B768" s="1" t="s">
        <v>482</v>
      </c>
      <c r="C768" s="1" t="s">
        <v>20</v>
      </c>
      <c r="D768" s="1" t="s">
        <v>3</v>
      </c>
      <c r="E768" s="11">
        <v>66</v>
      </c>
      <c r="F768" s="3">
        <v>7.62</v>
      </c>
      <c r="G768" s="11">
        <f>Tabla1[[#This Row],[Stock en unidades]]*Tabla1[[#This Row],[Costo unitario]]</f>
        <v>502.92</v>
      </c>
      <c r="H768" s="1">
        <v>2024</v>
      </c>
      <c r="I768" s="1" t="s">
        <v>307</v>
      </c>
      <c r="J768" s="1">
        <v>65.599999999999994</v>
      </c>
      <c r="K768" s="3">
        <v>799.79519999999991</v>
      </c>
      <c r="L768" s="12">
        <f>Tabla1[[#This Row],[Venta prom 12 meses en UN]]*Tabla1[[#This Row],[Costo unitario]]</f>
        <v>499.87199999999996</v>
      </c>
      <c r="M768" s="30">
        <f>IFERROR(Tabla1[[#This Row],[Stock en unidades]]/Tabla1[[#This Row],[Venta prom 12 meses en UN]],0)</f>
        <v>1.0060975609756098</v>
      </c>
      <c r="N768" s="12">
        <f>IFERROR(12/Tabla1[[#This Row],[Meses de stock]],0)</f>
        <v>11.927272727272728</v>
      </c>
      <c r="O768" s="5" t="str">
        <f>VLOOKUP(Tabla1[[#This Row],[Código del producto]],'ABC Ventas'!$A:$E,5,0)</f>
        <v>C</v>
      </c>
      <c r="P768" s="5" t="str">
        <f>VLOOKUP(Tabla1[[#This Row],[Código del producto]],'ABC Stock'!$A:$E,5,0)</f>
        <v>C</v>
      </c>
      <c r="Q7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69" spans="1:17" s="1" customFormat="1" x14ac:dyDescent="0.2">
      <c r="A769" s="1">
        <v>1317</v>
      </c>
      <c r="B769" s="1" t="s">
        <v>484</v>
      </c>
      <c r="C769" s="1" t="s">
        <v>16</v>
      </c>
      <c r="D769" s="1" t="s">
        <v>3</v>
      </c>
      <c r="E769" s="11">
        <v>225</v>
      </c>
      <c r="F769" s="3">
        <v>4.07</v>
      </c>
      <c r="G769" s="11">
        <f>Tabla1[[#This Row],[Stock en unidades]]*Tabla1[[#This Row],[Costo unitario]]</f>
        <v>915.75000000000011</v>
      </c>
      <c r="H769" s="1">
        <v>2024</v>
      </c>
      <c r="I769" s="1" t="s">
        <v>307</v>
      </c>
      <c r="J769" s="1">
        <v>56.1</v>
      </c>
      <c r="K769" s="3">
        <v>381.30609000000004</v>
      </c>
      <c r="L769" s="12">
        <f>Tabla1[[#This Row],[Venta prom 12 meses en UN]]*Tabla1[[#This Row],[Costo unitario]]</f>
        <v>228.32700000000003</v>
      </c>
      <c r="M769" s="30">
        <f>IFERROR(Tabla1[[#This Row],[Stock en unidades]]/Tabla1[[#This Row],[Venta prom 12 meses en UN]],0)</f>
        <v>4.0106951871657754</v>
      </c>
      <c r="N769" s="12">
        <f>IFERROR(12/Tabla1[[#This Row],[Meses de stock]],0)</f>
        <v>2.992</v>
      </c>
      <c r="O769" s="5" t="str">
        <f>VLOOKUP(Tabla1[[#This Row],[Código del producto]],'ABC Ventas'!$A:$E,5,0)</f>
        <v>C</v>
      </c>
      <c r="P769" s="5" t="str">
        <f>VLOOKUP(Tabla1[[#This Row],[Código del producto]],'ABC Stock'!$A:$E,5,0)</f>
        <v>C</v>
      </c>
      <c r="Q7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70" spans="1:17" s="1" customFormat="1" x14ac:dyDescent="0.2">
      <c r="A770" s="1">
        <v>1320</v>
      </c>
      <c r="B770" s="1" t="s">
        <v>486</v>
      </c>
      <c r="C770" s="1" t="s">
        <v>16</v>
      </c>
      <c r="D770" s="1" t="s">
        <v>3</v>
      </c>
      <c r="E770" s="11">
        <v>1407</v>
      </c>
      <c r="F770" s="3">
        <v>5.74</v>
      </c>
      <c r="G770" s="11">
        <f>Tabla1[[#This Row],[Stock en unidades]]*Tabla1[[#This Row],[Costo unitario]]</f>
        <v>8076.18</v>
      </c>
      <c r="H770" s="1">
        <v>2024</v>
      </c>
      <c r="I770" s="1" t="s">
        <v>307</v>
      </c>
      <c r="J770" s="1">
        <v>87.9</v>
      </c>
      <c r="K770" s="3">
        <v>610.50066000000004</v>
      </c>
      <c r="L770" s="12">
        <f>Tabla1[[#This Row],[Venta prom 12 meses en UN]]*Tabla1[[#This Row],[Costo unitario]]</f>
        <v>504.54600000000005</v>
      </c>
      <c r="M770" s="30">
        <f>IFERROR(Tabla1[[#This Row],[Stock en unidades]]/Tabla1[[#This Row],[Venta prom 12 meses en UN]],0)</f>
        <v>16.006825938566553</v>
      </c>
      <c r="N770" s="12">
        <f>IFERROR(12/Tabla1[[#This Row],[Meses de stock]],0)</f>
        <v>0.74968017057569292</v>
      </c>
      <c r="O770" s="5" t="str">
        <f>VLOOKUP(Tabla1[[#This Row],[Código del producto]],'ABC Ventas'!$A:$E,5,0)</f>
        <v>C</v>
      </c>
      <c r="P770" s="5" t="str">
        <f>VLOOKUP(Tabla1[[#This Row],[Código del producto]],'ABC Stock'!$A:$E,5,0)</f>
        <v>B</v>
      </c>
      <c r="Q7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71" spans="1:17" s="1" customFormat="1" x14ac:dyDescent="0.2">
      <c r="A771" s="1">
        <v>1329</v>
      </c>
      <c r="B771" s="1" t="s">
        <v>488</v>
      </c>
      <c r="C771" s="1" t="s">
        <v>16</v>
      </c>
      <c r="D771" s="1" t="s">
        <v>3</v>
      </c>
      <c r="E771" s="11">
        <v>708</v>
      </c>
      <c r="F771" s="3">
        <v>7.48</v>
      </c>
      <c r="G771" s="11">
        <f>Tabla1[[#This Row],[Stock en unidades]]*Tabla1[[#This Row],[Costo unitario]]</f>
        <v>5295.84</v>
      </c>
      <c r="H771" s="1">
        <v>2024</v>
      </c>
      <c r="I771" s="1" t="s">
        <v>307</v>
      </c>
      <c r="J771" s="1">
        <v>54.4</v>
      </c>
      <c r="K771" s="3">
        <v>756.8563200000001</v>
      </c>
      <c r="L771" s="12">
        <f>Tabla1[[#This Row],[Venta prom 12 meses en UN]]*Tabla1[[#This Row],[Costo unitario]]</f>
        <v>406.91200000000003</v>
      </c>
      <c r="M771" s="30">
        <f>IFERROR(Tabla1[[#This Row],[Stock en unidades]]/Tabla1[[#This Row],[Venta prom 12 meses en UN]],0)</f>
        <v>13.014705882352942</v>
      </c>
      <c r="N771" s="12">
        <f>IFERROR(12/Tabla1[[#This Row],[Meses de stock]],0)</f>
        <v>0.92203389830508464</v>
      </c>
      <c r="O771" s="5" t="str">
        <f>VLOOKUP(Tabla1[[#This Row],[Código del producto]],'ABC Ventas'!$A:$E,5,0)</f>
        <v>C</v>
      </c>
      <c r="P771" s="5" t="str">
        <f>VLOOKUP(Tabla1[[#This Row],[Código del producto]],'ABC Stock'!$A:$E,5,0)</f>
        <v>B</v>
      </c>
      <c r="Q77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72" spans="1:17" s="1" customFormat="1" x14ac:dyDescent="0.2">
      <c r="A772" s="1">
        <v>1329</v>
      </c>
      <c r="B772" s="1" t="s">
        <v>488</v>
      </c>
      <c r="C772" s="1" t="s">
        <v>16</v>
      </c>
      <c r="D772" s="1" t="s">
        <v>3</v>
      </c>
      <c r="E772" s="11">
        <v>222</v>
      </c>
      <c r="F772" s="3">
        <v>2.67</v>
      </c>
      <c r="G772" s="11">
        <f>Tabla1[[#This Row],[Stock en unidades]]*Tabla1[[#This Row],[Costo unitario]]</f>
        <v>592.74</v>
      </c>
      <c r="H772" s="1">
        <v>2024</v>
      </c>
      <c r="I772" s="1" t="s">
        <v>307</v>
      </c>
      <c r="J772" s="1">
        <v>143</v>
      </c>
      <c r="K772" s="3">
        <v>469.62629999999996</v>
      </c>
      <c r="L772" s="12">
        <f>Tabla1[[#This Row],[Venta prom 12 meses en UN]]*Tabla1[[#This Row],[Costo unitario]]</f>
        <v>381.81</v>
      </c>
      <c r="M772" s="30">
        <f>IFERROR(Tabla1[[#This Row],[Stock en unidades]]/Tabla1[[#This Row],[Venta prom 12 meses en UN]],0)</f>
        <v>1.5524475524475525</v>
      </c>
      <c r="N772" s="12">
        <f>IFERROR(12/Tabla1[[#This Row],[Meses de stock]],0)</f>
        <v>7.7297297297297298</v>
      </c>
      <c r="O772" s="5" t="str">
        <f>VLOOKUP(Tabla1[[#This Row],[Código del producto]],'ABC Ventas'!$A:$E,5,0)</f>
        <v>C</v>
      </c>
      <c r="P772" s="5" t="str">
        <f>VLOOKUP(Tabla1[[#This Row],[Código del producto]],'ABC Stock'!$A:$E,5,0)</f>
        <v>B</v>
      </c>
      <c r="Q7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73" spans="1:17" s="1" customFormat="1" x14ac:dyDescent="0.2">
      <c r="A773" s="1">
        <v>1330</v>
      </c>
      <c r="B773" s="1" t="s">
        <v>489</v>
      </c>
      <c r="C773" s="1" t="s">
        <v>16</v>
      </c>
      <c r="D773" s="1" t="s">
        <v>3</v>
      </c>
      <c r="E773" s="11">
        <v>128</v>
      </c>
      <c r="F773" s="3">
        <v>3.77</v>
      </c>
      <c r="G773" s="11">
        <f>Tabla1[[#This Row],[Stock en unidades]]*Tabla1[[#This Row],[Costo unitario]]</f>
        <v>482.56</v>
      </c>
      <c r="H773" s="1">
        <v>2024</v>
      </c>
      <c r="I773" s="1" t="s">
        <v>307</v>
      </c>
      <c r="J773" s="1">
        <v>63.8</v>
      </c>
      <c r="K773" s="3">
        <v>384.84159999999997</v>
      </c>
      <c r="L773" s="12">
        <f>Tabla1[[#This Row],[Venta prom 12 meses en UN]]*Tabla1[[#This Row],[Costo unitario]]</f>
        <v>240.52599999999998</v>
      </c>
      <c r="M773" s="30">
        <f>IFERROR(Tabla1[[#This Row],[Stock en unidades]]/Tabla1[[#This Row],[Venta prom 12 meses en UN]],0)</f>
        <v>2.0062695924764893</v>
      </c>
      <c r="N773" s="12">
        <f>IFERROR(12/Tabla1[[#This Row],[Meses de stock]],0)</f>
        <v>5.9812499999999993</v>
      </c>
      <c r="O773" s="5" t="str">
        <f>VLOOKUP(Tabla1[[#This Row],[Código del producto]],'ABC Ventas'!$A:$E,5,0)</f>
        <v>C</v>
      </c>
      <c r="P773" s="5" t="str">
        <f>VLOOKUP(Tabla1[[#This Row],[Código del producto]],'ABC Stock'!$A:$E,5,0)</f>
        <v>C</v>
      </c>
      <c r="Q7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74" spans="1:17" s="1" customFormat="1" x14ac:dyDescent="0.2">
      <c r="A774" s="1">
        <v>1330</v>
      </c>
      <c r="B774" s="1" t="s">
        <v>489</v>
      </c>
      <c r="C774" s="1" t="s">
        <v>16</v>
      </c>
      <c r="D774" s="1" t="s">
        <v>3</v>
      </c>
      <c r="E774" s="11">
        <v>410</v>
      </c>
      <c r="F774" s="3">
        <v>6.18</v>
      </c>
      <c r="G774" s="11">
        <f>Tabla1[[#This Row],[Stock en unidades]]*Tabla1[[#This Row],[Costo unitario]]</f>
        <v>2533.7999999999997</v>
      </c>
      <c r="H774" s="1">
        <v>2024</v>
      </c>
      <c r="I774" s="1" t="s">
        <v>307</v>
      </c>
      <c r="J774" s="1">
        <v>37.200000000000003</v>
      </c>
      <c r="K774" s="3">
        <v>360.93672000000004</v>
      </c>
      <c r="L774" s="12">
        <f>Tabla1[[#This Row],[Venta prom 12 meses en UN]]*Tabla1[[#This Row],[Costo unitario]]</f>
        <v>229.89600000000002</v>
      </c>
      <c r="M774" s="30">
        <f>IFERROR(Tabla1[[#This Row],[Stock en unidades]]/Tabla1[[#This Row],[Venta prom 12 meses en UN]],0)</f>
        <v>11.021505376344086</v>
      </c>
      <c r="N774" s="12">
        <f>IFERROR(12/Tabla1[[#This Row],[Meses de stock]],0)</f>
        <v>1.0887804878048781</v>
      </c>
      <c r="O774" s="5" t="str">
        <f>VLOOKUP(Tabla1[[#This Row],[Código del producto]],'ABC Ventas'!$A:$E,5,0)</f>
        <v>C</v>
      </c>
      <c r="P774" s="5" t="str">
        <f>VLOOKUP(Tabla1[[#This Row],[Código del producto]],'ABC Stock'!$A:$E,5,0)</f>
        <v>C</v>
      </c>
      <c r="Q7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75" spans="1:17" s="1" customFormat="1" x14ac:dyDescent="0.2">
      <c r="A775" s="1">
        <v>1331</v>
      </c>
      <c r="B775" s="1" t="s">
        <v>490</v>
      </c>
      <c r="C775" s="1" t="s">
        <v>16</v>
      </c>
      <c r="D775" s="1" t="s">
        <v>3</v>
      </c>
      <c r="E775" s="11">
        <v>840</v>
      </c>
      <c r="F775" s="3">
        <v>2.99</v>
      </c>
      <c r="G775" s="11">
        <f>Tabla1[[#This Row],[Stock en unidades]]*Tabla1[[#This Row],[Costo unitario]]</f>
        <v>2511.6000000000004</v>
      </c>
      <c r="H775" s="1">
        <v>2024</v>
      </c>
      <c r="I775" s="1" t="s">
        <v>307</v>
      </c>
      <c r="J775" s="1">
        <v>102</v>
      </c>
      <c r="K775" s="3">
        <v>445.27080000000001</v>
      </c>
      <c r="L775" s="12">
        <f>Tabla1[[#This Row],[Venta prom 12 meses en UN]]*Tabla1[[#This Row],[Costo unitario]]</f>
        <v>304.98</v>
      </c>
      <c r="M775" s="30">
        <f>IFERROR(Tabla1[[#This Row],[Stock en unidades]]/Tabla1[[#This Row],[Venta prom 12 meses en UN]],0)</f>
        <v>8.235294117647058</v>
      </c>
      <c r="N775" s="12">
        <f>IFERROR(12/Tabla1[[#This Row],[Meses de stock]],0)</f>
        <v>1.4571428571428573</v>
      </c>
      <c r="O775" s="5" t="str">
        <f>VLOOKUP(Tabla1[[#This Row],[Código del producto]],'ABC Ventas'!$A:$E,5,0)</f>
        <v>C</v>
      </c>
      <c r="P775" s="5" t="str">
        <f>VLOOKUP(Tabla1[[#This Row],[Código del producto]],'ABC Stock'!$A:$E,5,0)</f>
        <v>B</v>
      </c>
      <c r="Q7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76" spans="1:17" s="1" customFormat="1" x14ac:dyDescent="0.2">
      <c r="A776" s="1">
        <v>1332</v>
      </c>
      <c r="B776" s="1" t="s">
        <v>491</v>
      </c>
      <c r="C776" s="1" t="s">
        <v>16</v>
      </c>
      <c r="D776" s="1" t="s">
        <v>3</v>
      </c>
      <c r="E776" s="11">
        <v>409</v>
      </c>
      <c r="F776" s="3">
        <v>77</v>
      </c>
      <c r="G776" s="11">
        <f>Tabla1[[#This Row],[Stock en unidades]]*Tabla1[[#This Row],[Costo unitario]]</f>
        <v>31493</v>
      </c>
      <c r="H776" s="1">
        <v>2024</v>
      </c>
      <c r="I776" s="1" t="s">
        <v>307</v>
      </c>
      <c r="J776" s="1">
        <v>790</v>
      </c>
      <c r="K776" s="3">
        <v>90028.4</v>
      </c>
      <c r="L776" s="12">
        <f>Tabla1[[#This Row],[Venta prom 12 meses en UN]]*Tabla1[[#This Row],[Costo unitario]]</f>
        <v>60830</v>
      </c>
      <c r="M776" s="30">
        <f>IFERROR(Tabla1[[#This Row],[Stock en unidades]]/Tabla1[[#This Row],[Venta prom 12 meses en UN]],0)</f>
        <v>0.51772151898734176</v>
      </c>
      <c r="N776" s="12">
        <f>IFERROR(12/Tabla1[[#This Row],[Meses de stock]],0)</f>
        <v>23.178484107579465</v>
      </c>
      <c r="O776" s="5" t="str">
        <f>VLOOKUP(Tabla1[[#This Row],[Código del producto]],'ABC Ventas'!$A:$E,5,0)</f>
        <v>A</v>
      </c>
      <c r="P776" s="5" t="str">
        <f>VLOOKUP(Tabla1[[#This Row],[Código del producto]],'ABC Stock'!$A:$E,5,0)</f>
        <v>A</v>
      </c>
      <c r="Q7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77" spans="1:17" s="1" customFormat="1" x14ac:dyDescent="0.2">
      <c r="A777" s="1">
        <v>1332</v>
      </c>
      <c r="B777" s="1" t="s">
        <v>491</v>
      </c>
      <c r="C777" s="1" t="s">
        <v>16</v>
      </c>
      <c r="D777" s="1" t="s">
        <v>3</v>
      </c>
      <c r="E777" s="11">
        <v>111</v>
      </c>
      <c r="F777" s="3">
        <v>63</v>
      </c>
      <c r="G777" s="11">
        <f>Tabla1[[#This Row],[Stock en unidades]]*Tabla1[[#This Row],[Costo unitario]]</f>
        <v>6993</v>
      </c>
      <c r="H777" s="1">
        <v>2024</v>
      </c>
      <c r="I777" s="1" t="s">
        <v>307</v>
      </c>
      <c r="J777" s="1">
        <v>550</v>
      </c>
      <c r="K777" s="3">
        <v>54400.5</v>
      </c>
      <c r="L777" s="12">
        <f>Tabla1[[#This Row],[Venta prom 12 meses en UN]]*Tabla1[[#This Row],[Costo unitario]]</f>
        <v>34650</v>
      </c>
      <c r="M777" s="30">
        <f>IFERROR(Tabla1[[#This Row],[Stock en unidades]]/Tabla1[[#This Row],[Venta prom 12 meses en UN]],0)</f>
        <v>0.20181818181818181</v>
      </c>
      <c r="N777" s="12">
        <f>IFERROR(12/Tabla1[[#This Row],[Meses de stock]],0)</f>
        <v>59.45945945945946</v>
      </c>
      <c r="O777" s="5" t="str">
        <f>VLOOKUP(Tabla1[[#This Row],[Código del producto]],'ABC Ventas'!$A:$E,5,0)</f>
        <v>A</v>
      </c>
      <c r="P777" s="5" t="str">
        <f>VLOOKUP(Tabla1[[#This Row],[Código del producto]],'ABC Stock'!$A:$E,5,0)</f>
        <v>A</v>
      </c>
      <c r="Q7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78" spans="1:17" s="1" customFormat="1" x14ac:dyDescent="0.2">
      <c r="A778" s="1">
        <v>1340</v>
      </c>
      <c r="B778" s="1" t="s">
        <v>496</v>
      </c>
      <c r="C778" s="1" t="s">
        <v>16</v>
      </c>
      <c r="D778" s="1" t="s">
        <v>3</v>
      </c>
      <c r="E778" s="11">
        <v>719</v>
      </c>
      <c r="F778" s="3">
        <v>6.25</v>
      </c>
      <c r="G778" s="11">
        <f>Tabla1[[#This Row],[Stock en unidades]]*Tabla1[[#This Row],[Costo unitario]]</f>
        <v>4493.75</v>
      </c>
      <c r="H778" s="1">
        <v>2024</v>
      </c>
      <c r="I778" s="1" t="s">
        <v>307</v>
      </c>
      <c r="J778" s="1">
        <v>51.3</v>
      </c>
      <c r="K778" s="3">
        <v>471.31875000000002</v>
      </c>
      <c r="L778" s="12">
        <f>Tabla1[[#This Row],[Venta prom 12 meses en UN]]*Tabla1[[#This Row],[Costo unitario]]</f>
        <v>320.625</v>
      </c>
      <c r="M778" s="30">
        <f>IFERROR(Tabla1[[#This Row],[Stock en unidades]]/Tabla1[[#This Row],[Venta prom 12 meses en UN]],0)</f>
        <v>14.015594541910332</v>
      </c>
      <c r="N778" s="12">
        <f>IFERROR(12/Tabla1[[#This Row],[Meses de stock]],0)</f>
        <v>0.85618915159944364</v>
      </c>
      <c r="O778" s="5" t="str">
        <f>VLOOKUP(Tabla1[[#This Row],[Código del producto]],'ABC Ventas'!$A:$E,5,0)</f>
        <v>C</v>
      </c>
      <c r="P778" s="5" t="str">
        <f>VLOOKUP(Tabla1[[#This Row],[Código del producto]],'ABC Stock'!$A:$E,5,0)</f>
        <v>B</v>
      </c>
      <c r="Q77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79" spans="1:17" s="1" customFormat="1" x14ac:dyDescent="0.2">
      <c r="A779" s="1">
        <v>1349</v>
      </c>
      <c r="B779" s="1" t="s">
        <v>38</v>
      </c>
      <c r="C779" s="1" t="s">
        <v>16</v>
      </c>
      <c r="D779" s="1" t="s">
        <v>3</v>
      </c>
      <c r="E779" s="11">
        <v>914</v>
      </c>
      <c r="F779" s="3">
        <v>1.74</v>
      </c>
      <c r="G779" s="11">
        <f>Tabla1[[#This Row],[Stock en unidades]]*Tabla1[[#This Row],[Costo unitario]]</f>
        <v>1590.36</v>
      </c>
      <c r="H779" s="1">
        <v>2024</v>
      </c>
      <c r="I779" s="1" t="s">
        <v>307</v>
      </c>
      <c r="J779" s="1">
        <v>91.4</v>
      </c>
      <c r="K779" s="3">
        <v>270.3612</v>
      </c>
      <c r="L779" s="12">
        <f>Tabla1[[#This Row],[Venta prom 12 meses en UN]]*Tabla1[[#This Row],[Costo unitario]]</f>
        <v>159.036</v>
      </c>
      <c r="M779" s="30">
        <f>IFERROR(Tabla1[[#This Row],[Stock en unidades]]/Tabla1[[#This Row],[Venta prom 12 meses en UN]],0)</f>
        <v>10</v>
      </c>
      <c r="N779" s="12">
        <f>IFERROR(12/Tabla1[[#This Row],[Meses de stock]],0)</f>
        <v>1.2</v>
      </c>
      <c r="O779" s="5" t="str">
        <f>VLOOKUP(Tabla1[[#This Row],[Código del producto]],'ABC Ventas'!$A:$E,5,0)</f>
        <v>C</v>
      </c>
      <c r="P779" s="5" t="str">
        <f>VLOOKUP(Tabla1[[#This Row],[Código del producto]],'ABC Stock'!$A:$E,5,0)</f>
        <v>B</v>
      </c>
      <c r="Q7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80" spans="1:17" s="1" customFormat="1" x14ac:dyDescent="0.2">
      <c r="A780" s="1">
        <v>1352</v>
      </c>
      <c r="B780" s="1" t="s">
        <v>504</v>
      </c>
      <c r="C780" s="1" t="s">
        <v>18</v>
      </c>
      <c r="D780" s="1" t="s">
        <v>3</v>
      </c>
      <c r="E780" s="11">
        <v>102</v>
      </c>
      <c r="F780" s="3">
        <v>7.26</v>
      </c>
      <c r="G780" s="11">
        <f>Tabla1[[#This Row],[Stock en unidades]]*Tabla1[[#This Row],[Costo unitario]]</f>
        <v>740.52</v>
      </c>
      <c r="H780" s="1">
        <v>2024</v>
      </c>
      <c r="I780" s="1" t="s">
        <v>307</v>
      </c>
      <c r="J780" s="1">
        <v>140</v>
      </c>
      <c r="K780" s="3">
        <v>1687.2239999999999</v>
      </c>
      <c r="L780" s="12">
        <f>Tabla1[[#This Row],[Venta prom 12 meses en UN]]*Tabla1[[#This Row],[Costo unitario]]</f>
        <v>1016.4</v>
      </c>
      <c r="M780" s="30">
        <f>IFERROR(Tabla1[[#This Row],[Stock en unidades]]/Tabla1[[#This Row],[Venta prom 12 meses en UN]],0)</f>
        <v>0.72857142857142854</v>
      </c>
      <c r="N780" s="12">
        <f>IFERROR(12/Tabla1[[#This Row],[Meses de stock]],0)</f>
        <v>16.47058823529412</v>
      </c>
      <c r="O780" s="5" t="str">
        <f>VLOOKUP(Tabla1[[#This Row],[Código del producto]],'ABC Ventas'!$A:$E,5,0)</f>
        <v>C</v>
      </c>
      <c r="P780" s="5" t="str">
        <f>VLOOKUP(Tabla1[[#This Row],[Código del producto]],'ABC Stock'!$A:$E,5,0)</f>
        <v>B</v>
      </c>
      <c r="Q7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81" spans="1:17" s="1" customFormat="1" x14ac:dyDescent="0.2">
      <c r="A781" s="1">
        <v>1353</v>
      </c>
      <c r="B781" s="1" t="s">
        <v>505</v>
      </c>
      <c r="C781" s="1" t="s">
        <v>18</v>
      </c>
      <c r="D781" s="1" t="s">
        <v>3</v>
      </c>
      <c r="E781" s="11">
        <v>803</v>
      </c>
      <c r="F781" s="3">
        <v>2.38</v>
      </c>
      <c r="G781" s="11">
        <f>Tabla1[[#This Row],[Stock en unidades]]*Tabla1[[#This Row],[Costo unitario]]</f>
        <v>1911.1399999999999</v>
      </c>
      <c r="H781" s="1">
        <v>2024</v>
      </c>
      <c r="I781" s="1" t="s">
        <v>307</v>
      </c>
      <c r="J781" s="1">
        <v>147</v>
      </c>
      <c r="K781" s="3">
        <v>493.30259999999993</v>
      </c>
      <c r="L781" s="12">
        <f>Tabla1[[#This Row],[Venta prom 12 meses en UN]]*Tabla1[[#This Row],[Costo unitario]]</f>
        <v>349.85999999999996</v>
      </c>
      <c r="M781" s="30">
        <f>IFERROR(Tabla1[[#This Row],[Stock en unidades]]/Tabla1[[#This Row],[Venta prom 12 meses en UN]],0)</f>
        <v>5.4625850340136051</v>
      </c>
      <c r="N781" s="12">
        <f>IFERROR(12/Tabla1[[#This Row],[Meses de stock]],0)</f>
        <v>2.1967621419676218</v>
      </c>
      <c r="O781" s="5" t="str">
        <f>VLOOKUP(Tabla1[[#This Row],[Código del producto]],'ABC Ventas'!$A:$E,5,0)</f>
        <v>C</v>
      </c>
      <c r="P781" s="5" t="str">
        <f>VLOOKUP(Tabla1[[#This Row],[Código del producto]],'ABC Stock'!$A:$E,5,0)</f>
        <v>C</v>
      </c>
      <c r="Q78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82" spans="1:17" s="1" customFormat="1" x14ac:dyDescent="0.2">
      <c r="A782" s="1">
        <v>1355</v>
      </c>
      <c r="B782" s="1" t="s">
        <v>191</v>
      </c>
      <c r="C782" s="1" t="s">
        <v>18</v>
      </c>
      <c r="D782" s="1" t="s">
        <v>3</v>
      </c>
      <c r="E782" s="11">
        <v>103</v>
      </c>
      <c r="F782" s="3">
        <v>7.29</v>
      </c>
      <c r="G782" s="11">
        <f>Tabla1[[#This Row],[Stock en unidades]]*Tabla1[[#This Row],[Costo unitario]]</f>
        <v>750.87</v>
      </c>
      <c r="H782" s="1">
        <v>2024</v>
      </c>
      <c r="I782" s="1" t="s">
        <v>307</v>
      </c>
      <c r="J782" s="1">
        <v>34.1</v>
      </c>
      <c r="K782" s="3">
        <v>427.57307999999995</v>
      </c>
      <c r="L782" s="12">
        <f>Tabla1[[#This Row],[Venta prom 12 meses en UN]]*Tabla1[[#This Row],[Costo unitario]]</f>
        <v>248.589</v>
      </c>
      <c r="M782" s="30">
        <f>IFERROR(Tabla1[[#This Row],[Stock en unidades]]/Tabla1[[#This Row],[Venta prom 12 meses en UN]],0)</f>
        <v>3.0205278592375366</v>
      </c>
      <c r="N782" s="12">
        <f>IFERROR(12/Tabla1[[#This Row],[Meses de stock]],0)</f>
        <v>3.9728155339805826</v>
      </c>
      <c r="O782" s="5" t="str">
        <f>VLOOKUP(Tabla1[[#This Row],[Código del producto]],'ABC Ventas'!$A:$E,5,0)</f>
        <v>C</v>
      </c>
      <c r="P782" s="5" t="str">
        <f>VLOOKUP(Tabla1[[#This Row],[Código del producto]],'ABC Stock'!$A:$E,5,0)</f>
        <v>B</v>
      </c>
      <c r="Q7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83" spans="1:17" s="1" customFormat="1" x14ac:dyDescent="0.2">
      <c r="A783" s="1">
        <v>1377</v>
      </c>
      <c r="B783" s="1" t="s">
        <v>515</v>
      </c>
      <c r="C783" s="1" t="s">
        <v>18</v>
      </c>
      <c r="D783" s="1" t="s">
        <v>3</v>
      </c>
      <c r="E783" s="11">
        <v>217</v>
      </c>
      <c r="F783" s="3">
        <v>46</v>
      </c>
      <c r="G783" s="11">
        <f>Tabla1[[#This Row],[Stock en unidades]]*Tabla1[[#This Row],[Costo unitario]]</f>
        <v>9982</v>
      </c>
      <c r="H783" s="1">
        <v>2024</v>
      </c>
      <c r="I783" s="1" t="s">
        <v>307</v>
      </c>
      <c r="J783" s="1">
        <v>755</v>
      </c>
      <c r="K783" s="3">
        <v>60430.2</v>
      </c>
      <c r="L783" s="12">
        <f>Tabla1[[#This Row],[Venta prom 12 meses en UN]]*Tabla1[[#This Row],[Costo unitario]]</f>
        <v>34730</v>
      </c>
      <c r="M783" s="30">
        <f>IFERROR(Tabla1[[#This Row],[Stock en unidades]]/Tabla1[[#This Row],[Venta prom 12 meses en UN]],0)</f>
        <v>0.28741721854304636</v>
      </c>
      <c r="N783" s="12">
        <f>IFERROR(12/Tabla1[[#This Row],[Meses de stock]],0)</f>
        <v>41.751152073732719</v>
      </c>
      <c r="O783" s="5" t="str">
        <f>VLOOKUP(Tabla1[[#This Row],[Código del producto]],'ABC Ventas'!$A:$E,5,0)</f>
        <v>B</v>
      </c>
      <c r="P783" s="5" t="str">
        <f>VLOOKUP(Tabla1[[#This Row],[Código del producto]],'ABC Stock'!$A:$E,5,0)</f>
        <v>A</v>
      </c>
      <c r="Q7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84" spans="1:17" s="1" customFormat="1" x14ac:dyDescent="0.2">
      <c r="A784" s="1">
        <v>1380</v>
      </c>
      <c r="B784" s="1" t="s">
        <v>517</v>
      </c>
      <c r="C784" s="1" t="s">
        <v>18</v>
      </c>
      <c r="D784" s="1" t="s">
        <v>3</v>
      </c>
      <c r="E784" s="11">
        <v>180</v>
      </c>
      <c r="F784" s="3">
        <v>51</v>
      </c>
      <c r="G784" s="11">
        <f>Tabla1[[#This Row],[Stock en unidades]]*Tabla1[[#This Row],[Costo unitario]]</f>
        <v>9180</v>
      </c>
      <c r="H784" s="1">
        <v>2024</v>
      </c>
      <c r="I784" s="1" t="s">
        <v>307</v>
      </c>
      <c r="J784" s="1">
        <v>996</v>
      </c>
      <c r="K784" s="3">
        <v>65526.84</v>
      </c>
      <c r="L784" s="12">
        <f>Tabla1[[#This Row],[Venta prom 12 meses en UN]]*Tabla1[[#This Row],[Costo unitario]]</f>
        <v>50796</v>
      </c>
      <c r="M784" s="30">
        <f>IFERROR(Tabla1[[#This Row],[Stock en unidades]]/Tabla1[[#This Row],[Venta prom 12 meses en UN]],0)</f>
        <v>0.18072289156626506</v>
      </c>
      <c r="N784" s="12">
        <f>IFERROR(12/Tabla1[[#This Row],[Meses de stock]],0)</f>
        <v>66.400000000000006</v>
      </c>
      <c r="O784" s="5" t="str">
        <f>VLOOKUP(Tabla1[[#This Row],[Código del producto]],'ABC Ventas'!$A:$E,5,0)</f>
        <v>A</v>
      </c>
      <c r="P784" s="5" t="str">
        <f>VLOOKUP(Tabla1[[#This Row],[Código del producto]],'ABC Stock'!$A:$E,5,0)</f>
        <v>A</v>
      </c>
      <c r="Q7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85" spans="1:17" s="1" customFormat="1" x14ac:dyDescent="0.2">
      <c r="A785" s="1">
        <v>1380</v>
      </c>
      <c r="B785" s="1" t="s">
        <v>517</v>
      </c>
      <c r="C785" s="1" t="s">
        <v>18</v>
      </c>
      <c r="D785" s="1" t="s">
        <v>3</v>
      </c>
      <c r="E785" s="11">
        <v>948</v>
      </c>
      <c r="F785" s="3">
        <v>65</v>
      </c>
      <c r="G785" s="11">
        <f>Tabla1[[#This Row],[Stock en unidades]]*Tabla1[[#This Row],[Costo unitario]]</f>
        <v>61620</v>
      </c>
      <c r="H785" s="1">
        <v>2024</v>
      </c>
      <c r="I785" s="1" t="s">
        <v>307</v>
      </c>
      <c r="J785" s="1">
        <v>306</v>
      </c>
      <c r="K785" s="3">
        <v>31426.2</v>
      </c>
      <c r="L785" s="12">
        <f>Tabla1[[#This Row],[Venta prom 12 meses en UN]]*Tabla1[[#This Row],[Costo unitario]]</f>
        <v>19890</v>
      </c>
      <c r="M785" s="30">
        <f>IFERROR(Tabla1[[#This Row],[Stock en unidades]]/Tabla1[[#This Row],[Venta prom 12 meses en UN]],0)</f>
        <v>3.0980392156862746</v>
      </c>
      <c r="N785" s="12">
        <f>IFERROR(12/Tabla1[[#This Row],[Meses de stock]],0)</f>
        <v>3.8734177215189871</v>
      </c>
      <c r="O785" s="5" t="str">
        <f>VLOOKUP(Tabla1[[#This Row],[Código del producto]],'ABC Ventas'!$A:$E,5,0)</f>
        <v>A</v>
      </c>
      <c r="P785" s="5" t="str">
        <f>VLOOKUP(Tabla1[[#This Row],[Código del producto]],'ABC Stock'!$A:$E,5,0)</f>
        <v>A</v>
      </c>
      <c r="Q78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86" spans="1:17" s="1" customFormat="1" x14ac:dyDescent="0.2">
      <c r="A786" s="1">
        <v>1386</v>
      </c>
      <c r="B786" s="1" t="s">
        <v>520</v>
      </c>
      <c r="C786" s="1" t="s">
        <v>18</v>
      </c>
      <c r="D786" s="1" t="s">
        <v>3</v>
      </c>
      <c r="E786" s="11">
        <v>392</v>
      </c>
      <c r="F786" s="3">
        <v>2.19</v>
      </c>
      <c r="G786" s="11">
        <f>Tabla1[[#This Row],[Stock en unidades]]*Tabla1[[#This Row],[Costo unitario]]</f>
        <v>858.48</v>
      </c>
      <c r="H786" s="1">
        <v>2024</v>
      </c>
      <c r="I786" s="1" t="s">
        <v>307</v>
      </c>
      <c r="J786" s="1">
        <v>85</v>
      </c>
      <c r="K786" s="3">
        <v>344.3775</v>
      </c>
      <c r="L786" s="12">
        <f>Tabla1[[#This Row],[Venta prom 12 meses en UN]]*Tabla1[[#This Row],[Costo unitario]]</f>
        <v>186.15</v>
      </c>
      <c r="M786" s="30">
        <f>IFERROR(Tabla1[[#This Row],[Stock en unidades]]/Tabla1[[#This Row],[Venta prom 12 meses en UN]],0)</f>
        <v>4.6117647058823525</v>
      </c>
      <c r="N786" s="12">
        <f>IFERROR(12/Tabla1[[#This Row],[Meses de stock]],0)</f>
        <v>2.6020408163265309</v>
      </c>
      <c r="O786" s="5" t="str">
        <f>VLOOKUP(Tabla1[[#This Row],[Código del producto]],'ABC Ventas'!$A:$E,5,0)</f>
        <v>C</v>
      </c>
      <c r="P786" s="5" t="str">
        <f>VLOOKUP(Tabla1[[#This Row],[Código del producto]],'ABC Stock'!$A:$E,5,0)</f>
        <v>B</v>
      </c>
      <c r="Q78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87" spans="1:17" s="1" customFormat="1" x14ac:dyDescent="0.2">
      <c r="A787" s="1">
        <v>1387</v>
      </c>
      <c r="B787" s="1" t="s">
        <v>521</v>
      </c>
      <c r="C787" s="1" t="s">
        <v>18</v>
      </c>
      <c r="D787" s="1" t="s">
        <v>3</v>
      </c>
      <c r="E787" s="11">
        <v>256</v>
      </c>
      <c r="F787" s="3">
        <v>6.42</v>
      </c>
      <c r="G787" s="11">
        <f>Tabla1[[#This Row],[Stock en unidades]]*Tabla1[[#This Row],[Costo unitario]]</f>
        <v>1643.52</v>
      </c>
      <c r="H787" s="1">
        <v>2024</v>
      </c>
      <c r="I787" s="1" t="s">
        <v>307</v>
      </c>
      <c r="J787" s="1">
        <v>28.4</v>
      </c>
      <c r="K787" s="3">
        <v>288.07823999999999</v>
      </c>
      <c r="L787" s="12">
        <f>Tabla1[[#This Row],[Venta prom 12 meses en UN]]*Tabla1[[#This Row],[Costo unitario]]</f>
        <v>182.328</v>
      </c>
      <c r="M787" s="30">
        <f>IFERROR(Tabla1[[#This Row],[Stock en unidades]]/Tabla1[[#This Row],[Venta prom 12 meses en UN]],0)</f>
        <v>9.0140845070422539</v>
      </c>
      <c r="N787" s="12">
        <f>IFERROR(12/Tabla1[[#This Row],[Meses de stock]],0)</f>
        <v>1.33125</v>
      </c>
      <c r="O787" s="5" t="str">
        <f>VLOOKUP(Tabla1[[#This Row],[Código del producto]],'ABC Ventas'!$A:$E,5,0)</f>
        <v>C</v>
      </c>
      <c r="P787" s="5" t="str">
        <f>VLOOKUP(Tabla1[[#This Row],[Código del producto]],'ABC Stock'!$A:$E,5,0)</f>
        <v>B</v>
      </c>
      <c r="Q7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88" spans="1:17" s="1" customFormat="1" x14ac:dyDescent="0.2">
      <c r="A788" s="1">
        <v>1388</v>
      </c>
      <c r="B788" s="1" t="s">
        <v>118</v>
      </c>
      <c r="C788" s="1" t="s">
        <v>18</v>
      </c>
      <c r="D788" s="1" t="s">
        <v>3</v>
      </c>
      <c r="E788" s="11">
        <v>1786</v>
      </c>
      <c r="F788" s="3">
        <v>6.93</v>
      </c>
      <c r="G788" s="11">
        <f>Tabla1[[#This Row],[Stock en unidades]]*Tabla1[[#This Row],[Costo unitario]]</f>
        <v>12376.98</v>
      </c>
      <c r="H788" s="1">
        <v>2024</v>
      </c>
      <c r="I788" s="1" t="s">
        <v>307</v>
      </c>
      <c r="J788" s="1">
        <v>99.2</v>
      </c>
      <c r="K788" s="3">
        <v>1306.1664000000001</v>
      </c>
      <c r="L788" s="12">
        <f>Tabla1[[#This Row],[Venta prom 12 meses en UN]]*Tabla1[[#This Row],[Costo unitario]]</f>
        <v>687.45600000000002</v>
      </c>
      <c r="M788" s="30">
        <f>IFERROR(Tabla1[[#This Row],[Stock en unidades]]/Tabla1[[#This Row],[Venta prom 12 meses en UN]],0)</f>
        <v>18.004032258064516</v>
      </c>
      <c r="N788" s="12">
        <f>IFERROR(12/Tabla1[[#This Row],[Meses de stock]],0)</f>
        <v>0.66651735722284433</v>
      </c>
      <c r="O788" s="5" t="str">
        <f>VLOOKUP(Tabla1[[#This Row],[Código del producto]],'ABC Ventas'!$A:$E,5,0)</f>
        <v>C</v>
      </c>
      <c r="P788" s="5" t="str">
        <f>VLOOKUP(Tabla1[[#This Row],[Código del producto]],'ABC Stock'!$A:$E,5,0)</f>
        <v>B</v>
      </c>
      <c r="Q7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89" spans="1:17" s="1" customFormat="1" x14ac:dyDescent="0.2">
      <c r="A789" s="1">
        <v>1389</v>
      </c>
      <c r="B789" s="1" t="s">
        <v>522</v>
      </c>
      <c r="C789" s="1" t="s">
        <v>18</v>
      </c>
      <c r="D789" s="1" t="s">
        <v>3</v>
      </c>
      <c r="E789" s="11">
        <v>482</v>
      </c>
      <c r="F789" s="3">
        <v>35</v>
      </c>
      <c r="G789" s="11">
        <f>Tabla1[[#This Row],[Stock en unidades]]*Tabla1[[#This Row],[Costo unitario]]</f>
        <v>16870</v>
      </c>
      <c r="H789" s="1">
        <v>2024</v>
      </c>
      <c r="I789" s="1" t="s">
        <v>307</v>
      </c>
      <c r="J789" s="1">
        <v>693</v>
      </c>
      <c r="K789" s="3">
        <v>30561.3</v>
      </c>
      <c r="L789" s="12">
        <f>Tabla1[[#This Row],[Venta prom 12 meses en UN]]*Tabla1[[#This Row],[Costo unitario]]</f>
        <v>24255</v>
      </c>
      <c r="M789" s="30">
        <f>IFERROR(Tabla1[[#This Row],[Stock en unidades]]/Tabla1[[#This Row],[Venta prom 12 meses en UN]],0)</f>
        <v>0.69552669552669555</v>
      </c>
      <c r="N789" s="12">
        <f>IFERROR(12/Tabla1[[#This Row],[Meses de stock]],0)</f>
        <v>17.25311203319502</v>
      </c>
      <c r="O789" s="5" t="str">
        <f>VLOOKUP(Tabla1[[#This Row],[Código del producto]],'ABC Ventas'!$A:$E,5,0)</f>
        <v>A</v>
      </c>
      <c r="P789" s="5" t="str">
        <f>VLOOKUP(Tabla1[[#This Row],[Código del producto]],'ABC Stock'!$A:$E,5,0)</f>
        <v>A</v>
      </c>
      <c r="Q7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0" spans="1:17" s="1" customFormat="1" x14ac:dyDescent="0.2">
      <c r="A790" s="1">
        <v>1390</v>
      </c>
      <c r="B790" s="1" t="s">
        <v>523</v>
      </c>
      <c r="C790" s="1" t="s">
        <v>18</v>
      </c>
      <c r="D790" s="1" t="s">
        <v>3</v>
      </c>
      <c r="E790" s="11">
        <v>674</v>
      </c>
      <c r="F790" s="3">
        <v>3.74</v>
      </c>
      <c r="G790" s="11">
        <f>Tabla1[[#This Row],[Stock en unidades]]*Tabla1[[#This Row],[Costo unitario]]</f>
        <v>2520.7600000000002</v>
      </c>
      <c r="H790" s="1">
        <v>2024</v>
      </c>
      <c r="I790" s="1" t="s">
        <v>307</v>
      </c>
      <c r="J790" s="1">
        <v>147</v>
      </c>
      <c r="K790" s="3">
        <v>808.17660000000024</v>
      </c>
      <c r="L790" s="12">
        <f>Tabla1[[#This Row],[Venta prom 12 meses en UN]]*Tabla1[[#This Row],[Costo unitario]]</f>
        <v>549.78000000000009</v>
      </c>
      <c r="M790" s="30">
        <f>IFERROR(Tabla1[[#This Row],[Stock en unidades]]/Tabla1[[#This Row],[Venta prom 12 meses en UN]],0)</f>
        <v>4.5850340136054424</v>
      </c>
      <c r="N790" s="12">
        <f>IFERROR(12/Tabla1[[#This Row],[Meses de stock]],0)</f>
        <v>2.6172106824925816</v>
      </c>
      <c r="O790" s="5" t="str">
        <f>VLOOKUP(Tabla1[[#This Row],[Código del producto]],'ABC Ventas'!$A:$E,5,0)</f>
        <v>C</v>
      </c>
      <c r="P790" s="5" t="str">
        <f>VLOOKUP(Tabla1[[#This Row],[Código del producto]],'ABC Stock'!$A:$E,5,0)</f>
        <v>B</v>
      </c>
      <c r="Q79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791" spans="1:17" s="1" customFormat="1" x14ac:dyDescent="0.2">
      <c r="A791" s="1">
        <v>1395</v>
      </c>
      <c r="B791" s="1" t="s">
        <v>525</v>
      </c>
      <c r="C791" s="1" t="s">
        <v>18</v>
      </c>
      <c r="D791" s="1" t="s">
        <v>3</v>
      </c>
      <c r="E791" s="11">
        <v>166</v>
      </c>
      <c r="F791" s="3">
        <v>2.33</v>
      </c>
      <c r="G791" s="11">
        <f>Tabla1[[#This Row],[Stock en unidades]]*Tabla1[[#This Row],[Costo unitario]]</f>
        <v>386.78000000000003</v>
      </c>
      <c r="H791" s="1">
        <v>2024</v>
      </c>
      <c r="I791" s="1" t="s">
        <v>307</v>
      </c>
      <c r="J791" s="1">
        <v>149</v>
      </c>
      <c r="K791" s="3">
        <v>552.00030000000004</v>
      </c>
      <c r="L791" s="12">
        <f>Tabla1[[#This Row],[Venta prom 12 meses en UN]]*Tabla1[[#This Row],[Costo unitario]]</f>
        <v>347.17</v>
      </c>
      <c r="M791" s="30">
        <f>IFERROR(Tabla1[[#This Row],[Stock en unidades]]/Tabla1[[#This Row],[Venta prom 12 meses en UN]],0)</f>
        <v>1.1140939597315436</v>
      </c>
      <c r="N791" s="12">
        <f>IFERROR(12/Tabla1[[#This Row],[Meses de stock]],0)</f>
        <v>10.771084337349398</v>
      </c>
      <c r="O791" s="5" t="str">
        <f>VLOOKUP(Tabla1[[#This Row],[Código del producto]],'ABC Ventas'!$A:$E,5,0)</f>
        <v>C</v>
      </c>
      <c r="P791" s="5" t="str">
        <f>VLOOKUP(Tabla1[[#This Row],[Código del producto]],'ABC Stock'!$A:$E,5,0)</f>
        <v>B</v>
      </c>
      <c r="Q7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2" spans="1:17" s="1" customFormat="1" x14ac:dyDescent="0.2">
      <c r="A792" s="1">
        <v>1396</v>
      </c>
      <c r="B792" s="1" t="s">
        <v>526</v>
      </c>
      <c r="C792" s="1" t="s">
        <v>18</v>
      </c>
      <c r="D792" s="1" t="s">
        <v>3</v>
      </c>
      <c r="E792" s="11">
        <v>54</v>
      </c>
      <c r="F792" s="3">
        <v>3.99</v>
      </c>
      <c r="G792" s="11">
        <f>Tabla1[[#This Row],[Stock en unidades]]*Tabla1[[#This Row],[Costo unitario]]</f>
        <v>215.46</v>
      </c>
      <c r="H792" s="1">
        <v>2024</v>
      </c>
      <c r="I792" s="1" t="s">
        <v>307</v>
      </c>
      <c r="J792" s="1">
        <v>80</v>
      </c>
      <c r="K792" s="3">
        <v>437.30400000000009</v>
      </c>
      <c r="L792" s="12">
        <f>Tabla1[[#This Row],[Venta prom 12 meses en UN]]*Tabla1[[#This Row],[Costo unitario]]</f>
        <v>319.20000000000005</v>
      </c>
      <c r="M792" s="30">
        <f>IFERROR(Tabla1[[#This Row],[Stock en unidades]]/Tabla1[[#This Row],[Venta prom 12 meses en UN]],0)</f>
        <v>0.67500000000000004</v>
      </c>
      <c r="N792" s="12">
        <f>IFERROR(12/Tabla1[[#This Row],[Meses de stock]],0)</f>
        <v>17.777777777777775</v>
      </c>
      <c r="O792" s="5" t="str">
        <f>VLOOKUP(Tabla1[[#This Row],[Código del producto]],'ABC Ventas'!$A:$E,5,0)</f>
        <v>C</v>
      </c>
      <c r="P792" s="5" t="str">
        <f>VLOOKUP(Tabla1[[#This Row],[Código del producto]],'ABC Stock'!$A:$E,5,0)</f>
        <v>B</v>
      </c>
      <c r="Q7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3" spans="1:17" s="1" customFormat="1" x14ac:dyDescent="0.2">
      <c r="A793" s="1">
        <v>1397</v>
      </c>
      <c r="B793" s="1" t="s">
        <v>527</v>
      </c>
      <c r="C793" s="1" t="s">
        <v>6</v>
      </c>
      <c r="D793" s="1" t="s">
        <v>3</v>
      </c>
      <c r="E793" s="11">
        <v>5</v>
      </c>
      <c r="F793" s="3">
        <v>7.38</v>
      </c>
      <c r="G793" s="11">
        <f>Tabla1[[#This Row],[Stock en unidades]]*Tabla1[[#This Row],[Costo unitario]]</f>
        <v>36.9</v>
      </c>
      <c r="H793" s="1">
        <v>2024</v>
      </c>
      <c r="I793" s="1" t="s">
        <v>307</v>
      </c>
      <c r="J793" s="1">
        <v>68</v>
      </c>
      <c r="K793" s="3">
        <v>757.77839999999992</v>
      </c>
      <c r="L793" s="12">
        <f>Tabla1[[#This Row],[Venta prom 12 meses en UN]]*Tabla1[[#This Row],[Costo unitario]]</f>
        <v>501.84</v>
      </c>
      <c r="M793" s="30">
        <f>IFERROR(Tabla1[[#This Row],[Stock en unidades]]/Tabla1[[#This Row],[Venta prom 12 meses en UN]],0)</f>
        <v>7.3529411764705885E-2</v>
      </c>
      <c r="N793" s="12">
        <f>IFERROR(12/Tabla1[[#This Row],[Meses de stock]],0)</f>
        <v>163.19999999999999</v>
      </c>
      <c r="O793" s="5" t="str">
        <f>VLOOKUP(Tabla1[[#This Row],[Código del producto]],'ABC Ventas'!$A:$E,5,0)</f>
        <v>C</v>
      </c>
      <c r="P793" s="5" t="str">
        <f>VLOOKUP(Tabla1[[#This Row],[Código del producto]],'ABC Stock'!$A:$E,5,0)</f>
        <v>C</v>
      </c>
      <c r="Q7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4" spans="1:17" s="1" customFormat="1" x14ac:dyDescent="0.2">
      <c r="A794" s="1">
        <v>1397</v>
      </c>
      <c r="B794" s="1" t="s">
        <v>527</v>
      </c>
      <c r="C794" s="1" t="s">
        <v>6</v>
      </c>
      <c r="D794" s="1" t="s">
        <v>3</v>
      </c>
      <c r="E794" s="11">
        <v>554</v>
      </c>
      <c r="F794" s="3">
        <v>5.99</v>
      </c>
      <c r="G794" s="11">
        <f>Tabla1[[#This Row],[Stock en unidades]]*Tabla1[[#This Row],[Costo unitario]]</f>
        <v>3318.46</v>
      </c>
      <c r="H794" s="1">
        <v>2024</v>
      </c>
      <c r="I794" s="1" t="s">
        <v>307</v>
      </c>
      <c r="J794" s="1">
        <v>92.3</v>
      </c>
      <c r="K794" s="3">
        <v>680.03871000000004</v>
      </c>
      <c r="L794" s="12">
        <f>Tabla1[[#This Row],[Venta prom 12 meses en UN]]*Tabla1[[#This Row],[Costo unitario]]</f>
        <v>552.87699999999995</v>
      </c>
      <c r="M794" s="30">
        <f>IFERROR(Tabla1[[#This Row],[Stock en unidades]]/Tabla1[[#This Row],[Venta prom 12 meses en UN]],0)</f>
        <v>6.0021668472372696</v>
      </c>
      <c r="N794" s="12">
        <f>IFERROR(12/Tabla1[[#This Row],[Meses de stock]],0)</f>
        <v>1.9992779783393502</v>
      </c>
      <c r="O794" s="5" t="str">
        <f>VLOOKUP(Tabla1[[#This Row],[Código del producto]],'ABC Ventas'!$A:$E,5,0)</f>
        <v>C</v>
      </c>
      <c r="P794" s="5" t="str">
        <f>VLOOKUP(Tabla1[[#This Row],[Código del producto]],'ABC Stock'!$A:$E,5,0)</f>
        <v>C</v>
      </c>
      <c r="Q7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795" spans="1:17" s="1" customFormat="1" x14ac:dyDescent="0.2">
      <c r="A795" s="1">
        <v>1402</v>
      </c>
      <c r="B795" s="1" t="s">
        <v>529</v>
      </c>
      <c r="C795" s="1" t="s">
        <v>6</v>
      </c>
      <c r="D795" s="1" t="s">
        <v>3</v>
      </c>
      <c r="E795" s="11">
        <v>1167</v>
      </c>
      <c r="F795" s="3">
        <v>5.99</v>
      </c>
      <c r="G795" s="11">
        <f>Tabla1[[#This Row],[Stock en unidades]]*Tabla1[[#This Row],[Costo unitario]]</f>
        <v>6990.33</v>
      </c>
      <c r="H795" s="1">
        <v>2024</v>
      </c>
      <c r="I795" s="1" t="s">
        <v>307</v>
      </c>
      <c r="J795" s="1">
        <v>72.900000000000006</v>
      </c>
      <c r="K795" s="3">
        <v>742.34070000000008</v>
      </c>
      <c r="L795" s="12">
        <f>Tabla1[[#This Row],[Venta prom 12 meses en UN]]*Tabla1[[#This Row],[Costo unitario]]</f>
        <v>436.67100000000005</v>
      </c>
      <c r="M795" s="30">
        <f>IFERROR(Tabla1[[#This Row],[Stock en unidades]]/Tabla1[[#This Row],[Venta prom 12 meses en UN]],0)</f>
        <v>16.008230452674894</v>
      </c>
      <c r="N795" s="12">
        <f>IFERROR(12/Tabla1[[#This Row],[Meses de stock]],0)</f>
        <v>0.74961439588688961</v>
      </c>
      <c r="O795" s="5" t="str">
        <f>VLOOKUP(Tabla1[[#This Row],[Código del producto]],'ABC Ventas'!$A:$E,5,0)</f>
        <v>C</v>
      </c>
      <c r="P795" s="5" t="str">
        <f>VLOOKUP(Tabla1[[#This Row],[Código del producto]],'ABC Stock'!$A:$E,5,0)</f>
        <v>B</v>
      </c>
      <c r="Q79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96" spans="1:17" s="1" customFormat="1" x14ac:dyDescent="0.2">
      <c r="A796" s="1">
        <v>1407</v>
      </c>
      <c r="B796" s="1" t="s">
        <v>531</v>
      </c>
      <c r="C796" s="1" t="s">
        <v>6</v>
      </c>
      <c r="D796" s="1" t="s">
        <v>3</v>
      </c>
      <c r="E796" s="11">
        <v>1455</v>
      </c>
      <c r="F796" s="3">
        <v>6.1</v>
      </c>
      <c r="G796" s="11">
        <f>Tabla1[[#This Row],[Stock en unidades]]*Tabla1[[#This Row],[Costo unitario]]</f>
        <v>8875.5</v>
      </c>
      <c r="H796" s="1">
        <v>2024</v>
      </c>
      <c r="I796" s="1" t="s">
        <v>307</v>
      </c>
      <c r="J796" s="1">
        <v>80.8</v>
      </c>
      <c r="K796" s="3">
        <v>704.8184</v>
      </c>
      <c r="L796" s="12">
        <f>Tabla1[[#This Row],[Venta prom 12 meses en UN]]*Tabla1[[#This Row],[Costo unitario]]</f>
        <v>492.87999999999994</v>
      </c>
      <c r="M796" s="30">
        <f>IFERROR(Tabla1[[#This Row],[Stock en unidades]]/Tabla1[[#This Row],[Venta prom 12 meses en UN]],0)</f>
        <v>18.007425742574259</v>
      </c>
      <c r="N796" s="12">
        <f>IFERROR(12/Tabla1[[#This Row],[Meses de stock]],0)</f>
        <v>0.66639175257731953</v>
      </c>
      <c r="O796" s="5" t="str">
        <f>VLOOKUP(Tabla1[[#This Row],[Código del producto]],'ABC Ventas'!$A:$E,5,0)</f>
        <v>C</v>
      </c>
      <c r="P796" s="5" t="str">
        <f>VLOOKUP(Tabla1[[#This Row],[Código del producto]],'ABC Stock'!$A:$E,5,0)</f>
        <v>B</v>
      </c>
      <c r="Q79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797" spans="1:17" s="1" customFormat="1" x14ac:dyDescent="0.2">
      <c r="A797" s="1">
        <v>1409</v>
      </c>
      <c r="B797" s="1" t="s">
        <v>165</v>
      </c>
      <c r="C797" s="1" t="s">
        <v>6</v>
      </c>
      <c r="D797" s="1" t="s">
        <v>3</v>
      </c>
      <c r="E797" s="11">
        <v>726</v>
      </c>
      <c r="F797" s="3">
        <v>65</v>
      </c>
      <c r="G797" s="11">
        <f>Tabla1[[#This Row],[Stock en unidades]]*Tabla1[[#This Row],[Costo unitario]]</f>
        <v>47190</v>
      </c>
      <c r="H797" s="1">
        <v>2024</v>
      </c>
      <c r="I797" s="1" t="s">
        <v>307</v>
      </c>
      <c r="J797" s="1">
        <v>747</v>
      </c>
      <c r="K797" s="3">
        <v>60693.75</v>
      </c>
      <c r="L797" s="12">
        <f>Tabla1[[#This Row],[Venta prom 12 meses en UN]]*Tabla1[[#This Row],[Costo unitario]]</f>
        <v>48555</v>
      </c>
      <c r="M797" s="30">
        <f>IFERROR(Tabla1[[#This Row],[Stock en unidades]]/Tabla1[[#This Row],[Venta prom 12 meses en UN]],0)</f>
        <v>0.9718875502008032</v>
      </c>
      <c r="N797" s="12">
        <f>IFERROR(12/Tabla1[[#This Row],[Meses de stock]],0)</f>
        <v>12.347107438016529</v>
      </c>
      <c r="O797" s="5" t="str">
        <f>VLOOKUP(Tabla1[[#This Row],[Código del producto]],'ABC Ventas'!$A:$E,5,0)</f>
        <v>A</v>
      </c>
      <c r="P797" s="5" t="str">
        <f>VLOOKUP(Tabla1[[#This Row],[Código del producto]],'ABC Stock'!$A:$E,5,0)</f>
        <v>A</v>
      </c>
      <c r="Q7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8" spans="1:17" s="1" customFormat="1" x14ac:dyDescent="0.2">
      <c r="A798" s="1">
        <v>1411</v>
      </c>
      <c r="B798" s="1" t="s">
        <v>533</v>
      </c>
      <c r="C798" s="1" t="s">
        <v>6</v>
      </c>
      <c r="D798" s="1" t="s">
        <v>3</v>
      </c>
      <c r="E798" s="11">
        <v>50</v>
      </c>
      <c r="F798" s="3">
        <v>4.72</v>
      </c>
      <c r="G798" s="11">
        <f>Tabla1[[#This Row],[Stock en unidades]]*Tabla1[[#This Row],[Costo unitario]]</f>
        <v>236</v>
      </c>
      <c r="H798" s="1">
        <v>2024</v>
      </c>
      <c r="I798" s="1" t="s">
        <v>307</v>
      </c>
      <c r="J798" s="1">
        <v>49.3</v>
      </c>
      <c r="K798" s="3">
        <v>300.17783999999995</v>
      </c>
      <c r="L798" s="12">
        <f>Tabla1[[#This Row],[Venta prom 12 meses en UN]]*Tabla1[[#This Row],[Costo unitario]]</f>
        <v>232.69599999999997</v>
      </c>
      <c r="M798" s="30">
        <f>IFERROR(Tabla1[[#This Row],[Stock en unidades]]/Tabla1[[#This Row],[Venta prom 12 meses en UN]],0)</f>
        <v>1.0141987829614605</v>
      </c>
      <c r="N798" s="12">
        <f>IFERROR(12/Tabla1[[#This Row],[Meses de stock]],0)</f>
        <v>11.831999999999999</v>
      </c>
      <c r="O798" s="5" t="str">
        <f>VLOOKUP(Tabla1[[#This Row],[Código del producto]],'ABC Ventas'!$A:$E,5,0)</f>
        <v>C</v>
      </c>
      <c r="P798" s="5" t="str">
        <f>VLOOKUP(Tabla1[[#This Row],[Código del producto]],'ABC Stock'!$A:$E,5,0)</f>
        <v>C</v>
      </c>
      <c r="Q7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799" spans="1:17" s="1" customFormat="1" x14ac:dyDescent="0.2">
      <c r="A799" s="1">
        <v>1413</v>
      </c>
      <c r="B799" s="1" t="s">
        <v>53</v>
      </c>
      <c r="C799" s="1" t="s">
        <v>6</v>
      </c>
      <c r="D799" s="1" t="s">
        <v>3</v>
      </c>
      <c r="E799" s="11">
        <v>185</v>
      </c>
      <c r="F799" s="3">
        <v>5.53</v>
      </c>
      <c r="G799" s="11">
        <f>Tabla1[[#This Row],[Stock en unidades]]*Tabla1[[#This Row],[Costo unitario]]</f>
        <v>1023.0500000000001</v>
      </c>
      <c r="H799" s="1">
        <v>2024</v>
      </c>
      <c r="I799" s="1" t="s">
        <v>307</v>
      </c>
      <c r="J799" s="1">
        <v>144</v>
      </c>
      <c r="K799" s="3">
        <v>1250.2224000000001</v>
      </c>
      <c r="L799" s="12">
        <f>Tabla1[[#This Row],[Venta prom 12 meses en UN]]*Tabla1[[#This Row],[Costo unitario]]</f>
        <v>796.32</v>
      </c>
      <c r="M799" s="30">
        <f>IFERROR(Tabla1[[#This Row],[Stock en unidades]]/Tabla1[[#This Row],[Venta prom 12 meses en UN]],0)</f>
        <v>1.2847222222222223</v>
      </c>
      <c r="N799" s="12">
        <f>IFERROR(12/Tabla1[[#This Row],[Meses de stock]],0)</f>
        <v>9.3405405405405393</v>
      </c>
      <c r="O799" s="5" t="str">
        <f>VLOOKUP(Tabla1[[#This Row],[Código del producto]],'ABC Ventas'!$A:$E,5,0)</f>
        <v>C</v>
      </c>
      <c r="P799" s="5" t="str">
        <f>VLOOKUP(Tabla1[[#This Row],[Código del producto]],'ABC Stock'!$A:$E,5,0)</f>
        <v>C</v>
      </c>
      <c r="Q7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00" spans="1:17" s="1" customFormat="1" x14ac:dyDescent="0.2">
      <c r="A800" s="1">
        <v>1415</v>
      </c>
      <c r="B800" s="1" t="s">
        <v>99</v>
      </c>
      <c r="C800" s="1" t="s">
        <v>6</v>
      </c>
      <c r="D800" s="1" t="s">
        <v>3</v>
      </c>
      <c r="E800" s="11">
        <v>576</v>
      </c>
      <c r="F800" s="3">
        <v>6.94</v>
      </c>
      <c r="G800" s="11">
        <f>Tabla1[[#This Row],[Stock en unidades]]*Tabla1[[#This Row],[Costo unitario]]</f>
        <v>3997.44</v>
      </c>
      <c r="H800" s="1">
        <v>2024</v>
      </c>
      <c r="I800" s="1" t="s">
        <v>307</v>
      </c>
      <c r="J800" s="1">
        <v>32</v>
      </c>
      <c r="K800" s="3">
        <v>306.47039999999998</v>
      </c>
      <c r="L800" s="12">
        <f>Tabla1[[#This Row],[Venta prom 12 meses en UN]]*Tabla1[[#This Row],[Costo unitario]]</f>
        <v>222.08</v>
      </c>
      <c r="M800" s="30">
        <f>IFERROR(Tabla1[[#This Row],[Stock en unidades]]/Tabla1[[#This Row],[Venta prom 12 meses en UN]],0)</f>
        <v>18</v>
      </c>
      <c r="N800" s="12">
        <f>IFERROR(12/Tabla1[[#This Row],[Meses de stock]],0)</f>
        <v>0.66666666666666663</v>
      </c>
      <c r="O800" s="5" t="str">
        <f>VLOOKUP(Tabla1[[#This Row],[Código del producto]],'ABC Ventas'!$A:$E,5,0)</f>
        <v>C</v>
      </c>
      <c r="P800" s="5" t="str">
        <f>VLOOKUP(Tabla1[[#This Row],[Código del producto]],'ABC Stock'!$A:$E,5,0)</f>
        <v>C</v>
      </c>
      <c r="Q80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01" spans="1:17" s="1" customFormat="1" x14ac:dyDescent="0.2">
      <c r="A801" s="1">
        <v>1418</v>
      </c>
      <c r="B801" s="1" t="s">
        <v>230</v>
      </c>
      <c r="C801" s="1" t="s">
        <v>6</v>
      </c>
      <c r="D801" s="1" t="s">
        <v>3</v>
      </c>
      <c r="E801" s="11">
        <v>7</v>
      </c>
      <c r="F801" s="3">
        <v>6.41</v>
      </c>
      <c r="G801" s="11">
        <f>Tabla1[[#This Row],[Stock en unidades]]*Tabla1[[#This Row],[Costo unitario]]</f>
        <v>44.870000000000005</v>
      </c>
      <c r="H801" s="1">
        <v>2024</v>
      </c>
      <c r="I801" s="1" t="s">
        <v>307</v>
      </c>
      <c r="J801" s="1">
        <v>102</v>
      </c>
      <c r="K801" s="3">
        <v>1091.8794</v>
      </c>
      <c r="L801" s="12">
        <f>Tabla1[[#This Row],[Venta prom 12 meses en UN]]*Tabla1[[#This Row],[Costo unitario]]</f>
        <v>653.82000000000005</v>
      </c>
      <c r="M801" s="30">
        <f>IFERROR(Tabla1[[#This Row],[Stock en unidades]]/Tabla1[[#This Row],[Venta prom 12 meses en UN]],0)</f>
        <v>6.8627450980392163E-2</v>
      </c>
      <c r="N801" s="12">
        <f>IFERROR(12/Tabla1[[#This Row],[Meses de stock]],0)</f>
        <v>174.85714285714283</v>
      </c>
      <c r="O801" s="5" t="str">
        <f>VLOOKUP(Tabla1[[#This Row],[Código del producto]],'ABC Ventas'!$A:$E,5,0)</f>
        <v>C</v>
      </c>
      <c r="P801" s="5" t="str">
        <f>VLOOKUP(Tabla1[[#This Row],[Código del producto]],'ABC Stock'!$A:$E,5,0)</f>
        <v>B</v>
      </c>
      <c r="Q8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02" spans="1:17" s="1" customFormat="1" x14ac:dyDescent="0.2">
      <c r="A802" s="1">
        <v>1422</v>
      </c>
      <c r="B802" s="1" t="s">
        <v>536</v>
      </c>
      <c r="C802" s="1" t="s">
        <v>6</v>
      </c>
      <c r="D802" s="1" t="s">
        <v>3</v>
      </c>
      <c r="E802" s="11">
        <v>743</v>
      </c>
      <c r="F802" s="3">
        <v>31.2</v>
      </c>
      <c r="G802" s="11">
        <f>Tabla1[[#This Row],[Stock en unidades]]*Tabla1[[#This Row],[Costo unitario]]</f>
        <v>23181.599999999999</v>
      </c>
      <c r="H802" s="1">
        <v>2024</v>
      </c>
      <c r="I802" s="1" t="s">
        <v>307</v>
      </c>
      <c r="J802" s="1">
        <v>0</v>
      </c>
      <c r="K802" s="3">
        <v>0</v>
      </c>
      <c r="L802" s="12">
        <f>Tabla1[[#This Row],[Venta prom 12 meses en UN]]*Tabla1[[#This Row],[Costo unitario]]</f>
        <v>0</v>
      </c>
      <c r="M802" s="30">
        <f>IFERROR(Tabla1[[#This Row],[Stock en unidades]]/Tabla1[[#This Row],[Venta prom 12 meses en UN]],0)</f>
        <v>0</v>
      </c>
      <c r="N802" s="12">
        <f>IFERROR(12/Tabla1[[#This Row],[Meses de stock]],0)</f>
        <v>0</v>
      </c>
      <c r="O802" s="5" t="str">
        <f>VLOOKUP(Tabla1[[#This Row],[Código del producto]],'ABC Ventas'!$A:$E,5,0)</f>
        <v>C</v>
      </c>
      <c r="P802" s="5" t="str">
        <f>VLOOKUP(Tabla1[[#This Row],[Código del producto]],'ABC Stock'!$A:$E,5,0)</f>
        <v>B</v>
      </c>
      <c r="Q80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803" spans="1:17" s="1" customFormat="1" x14ac:dyDescent="0.2">
      <c r="A803" s="1">
        <v>1423</v>
      </c>
      <c r="B803" s="1" t="s">
        <v>537</v>
      </c>
      <c r="C803" s="1" t="s">
        <v>6</v>
      </c>
      <c r="D803" s="1" t="s">
        <v>3</v>
      </c>
      <c r="E803" s="11">
        <v>1352</v>
      </c>
      <c r="F803" s="3">
        <v>51</v>
      </c>
      <c r="G803" s="11">
        <f>Tabla1[[#This Row],[Stock en unidades]]*Tabla1[[#This Row],[Costo unitario]]</f>
        <v>68952</v>
      </c>
      <c r="H803" s="1">
        <v>2024</v>
      </c>
      <c r="I803" s="1" t="s">
        <v>307</v>
      </c>
      <c r="J803" s="1">
        <v>482</v>
      </c>
      <c r="K803" s="3">
        <v>36873</v>
      </c>
      <c r="L803" s="12">
        <f>Tabla1[[#This Row],[Venta prom 12 meses en UN]]*Tabla1[[#This Row],[Costo unitario]]</f>
        <v>24582</v>
      </c>
      <c r="M803" s="30">
        <f>IFERROR(Tabla1[[#This Row],[Stock en unidades]]/Tabla1[[#This Row],[Venta prom 12 meses en UN]],0)</f>
        <v>2.804979253112033</v>
      </c>
      <c r="N803" s="12">
        <f>IFERROR(12/Tabla1[[#This Row],[Meses de stock]],0)</f>
        <v>4.27810650887574</v>
      </c>
      <c r="O803" s="5" t="str">
        <f>VLOOKUP(Tabla1[[#This Row],[Código del producto]],'ABC Ventas'!$A:$E,5,0)</f>
        <v>A</v>
      </c>
      <c r="P803" s="5" t="str">
        <f>VLOOKUP(Tabla1[[#This Row],[Código del producto]],'ABC Stock'!$A:$E,5,0)</f>
        <v>A</v>
      </c>
      <c r="Q8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04" spans="1:17" s="1" customFormat="1" x14ac:dyDescent="0.2">
      <c r="A804" s="1">
        <v>1425</v>
      </c>
      <c r="B804" s="1" t="s">
        <v>63</v>
      </c>
      <c r="C804" s="1" t="s">
        <v>6</v>
      </c>
      <c r="D804" s="1" t="s">
        <v>3</v>
      </c>
      <c r="E804" s="11">
        <v>63</v>
      </c>
      <c r="F804" s="3">
        <v>6.38</v>
      </c>
      <c r="G804" s="11">
        <f>Tabla1[[#This Row],[Stock en unidades]]*Tabla1[[#This Row],[Costo unitario]]</f>
        <v>401.94</v>
      </c>
      <c r="H804" s="1">
        <v>2024</v>
      </c>
      <c r="I804" s="1" t="s">
        <v>307</v>
      </c>
      <c r="J804" s="1">
        <v>57</v>
      </c>
      <c r="K804" s="3">
        <v>585.49259999999992</v>
      </c>
      <c r="L804" s="12">
        <f>Tabla1[[#This Row],[Venta prom 12 meses en UN]]*Tabla1[[#This Row],[Costo unitario]]</f>
        <v>363.65999999999997</v>
      </c>
      <c r="M804" s="30">
        <f>IFERROR(Tabla1[[#This Row],[Stock en unidades]]/Tabla1[[#This Row],[Venta prom 12 meses en UN]],0)</f>
        <v>1.1052631578947369</v>
      </c>
      <c r="N804" s="12">
        <f>IFERROR(12/Tabla1[[#This Row],[Meses de stock]],0)</f>
        <v>10.857142857142856</v>
      </c>
      <c r="O804" s="5" t="str">
        <f>VLOOKUP(Tabla1[[#This Row],[Código del producto]],'ABC Ventas'!$A:$E,5,0)</f>
        <v>C</v>
      </c>
      <c r="P804" s="5" t="str">
        <f>VLOOKUP(Tabla1[[#This Row],[Código del producto]],'ABC Stock'!$A:$E,5,0)</f>
        <v>C</v>
      </c>
      <c r="Q8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05" spans="1:17" s="1" customFormat="1" x14ac:dyDescent="0.2">
      <c r="A805" s="1">
        <v>1432</v>
      </c>
      <c r="B805" s="1" t="s">
        <v>541</v>
      </c>
      <c r="C805" s="1" t="s">
        <v>6</v>
      </c>
      <c r="D805" s="1" t="s">
        <v>3</v>
      </c>
      <c r="E805" s="11">
        <v>27</v>
      </c>
      <c r="F805" s="3">
        <v>5.81</v>
      </c>
      <c r="G805" s="11">
        <f>Tabla1[[#This Row],[Stock en unidades]]*Tabla1[[#This Row],[Costo unitario]]</f>
        <v>156.86999999999998</v>
      </c>
      <c r="H805" s="1">
        <v>2024</v>
      </c>
      <c r="I805" s="1" t="s">
        <v>307</v>
      </c>
      <c r="J805" s="1">
        <v>58</v>
      </c>
      <c r="K805" s="3">
        <v>407.74579999999992</v>
      </c>
      <c r="L805" s="12">
        <f>Tabla1[[#This Row],[Venta prom 12 meses en UN]]*Tabla1[[#This Row],[Costo unitario]]</f>
        <v>336.97999999999996</v>
      </c>
      <c r="M805" s="30">
        <f>IFERROR(Tabla1[[#This Row],[Stock en unidades]]/Tabla1[[#This Row],[Venta prom 12 meses en UN]],0)</f>
        <v>0.46551724137931033</v>
      </c>
      <c r="N805" s="12">
        <f>IFERROR(12/Tabla1[[#This Row],[Meses de stock]],0)</f>
        <v>25.777777777777779</v>
      </c>
      <c r="O805" s="5" t="str">
        <f>VLOOKUP(Tabla1[[#This Row],[Código del producto]],'ABC Ventas'!$A:$E,5,0)</f>
        <v>C</v>
      </c>
      <c r="P805" s="5" t="str">
        <f>VLOOKUP(Tabla1[[#This Row],[Código del producto]],'ABC Stock'!$A:$E,5,0)</f>
        <v>B</v>
      </c>
      <c r="Q8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06" spans="1:17" s="1" customFormat="1" x14ac:dyDescent="0.2">
      <c r="A806" s="1">
        <v>1438</v>
      </c>
      <c r="B806" s="1" t="s">
        <v>76</v>
      </c>
      <c r="C806" s="1" t="s">
        <v>6</v>
      </c>
      <c r="D806" s="1" t="s">
        <v>3</v>
      </c>
      <c r="E806" s="11">
        <v>451</v>
      </c>
      <c r="F806" s="3">
        <v>4.1100000000000003</v>
      </c>
      <c r="G806" s="11">
        <f>Tabla1[[#This Row],[Stock en unidades]]*Tabla1[[#This Row],[Costo unitario]]</f>
        <v>1853.6100000000001</v>
      </c>
      <c r="H806" s="1">
        <v>2024</v>
      </c>
      <c r="I806" s="1" t="s">
        <v>307</v>
      </c>
      <c r="J806" s="1">
        <v>63</v>
      </c>
      <c r="K806" s="3">
        <v>341.7876</v>
      </c>
      <c r="L806" s="12">
        <f>Tabla1[[#This Row],[Venta prom 12 meses en UN]]*Tabla1[[#This Row],[Costo unitario]]</f>
        <v>258.93</v>
      </c>
      <c r="M806" s="30">
        <f>IFERROR(Tabla1[[#This Row],[Stock en unidades]]/Tabla1[[#This Row],[Venta prom 12 meses en UN]],0)</f>
        <v>7.1587301587301591</v>
      </c>
      <c r="N806" s="12">
        <f>IFERROR(12/Tabla1[[#This Row],[Meses de stock]],0)</f>
        <v>1.6762749445676275</v>
      </c>
      <c r="O806" s="5" t="str">
        <f>VLOOKUP(Tabla1[[#This Row],[Código del producto]],'ABC Ventas'!$A:$E,5,0)</f>
        <v>C</v>
      </c>
      <c r="P806" s="5" t="str">
        <f>VLOOKUP(Tabla1[[#This Row],[Código del producto]],'ABC Stock'!$A:$E,5,0)</f>
        <v>C</v>
      </c>
      <c r="Q8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07" spans="1:17" s="1" customFormat="1" x14ac:dyDescent="0.2">
      <c r="A807" s="1">
        <v>1440</v>
      </c>
      <c r="B807" s="1" t="s">
        <v>544</v>
      </c>
      <c r="C807" s="1" t="s">
        <v>6</v>
      </c>
      <c r="D807" s="1" t="s">
        <v>3</v>
      </c>
      <c r="E807" s="11">
        <v>261</v>
      </c>
      <c r="F807" s="3">
        <v>47.5</v>
      </c>
      <c r="G807" s="11">
        <f>Tabla1[[#This Row],[Stock en unidades]]*Tabla1[[#This Row],[Costo unitario]]</f>
        <v>12397.5</v>
      </c>
      <c r="H807" s="1">
        <v>2024</v>
      </c>
      <c r="I807" s="1" t="s">
        <v>307</v>
      </c>
      <c r="J807" s="1">
        <v>0</v>
      </c>
      <c r="K807" s="3">
        <v>0</v>
      </c>
      <c r="L807" s="12">
        <f>Tabla1[[#This Row],[Venta prom 12 meses en UN]]*Tabla1[[#This Row],[Costo unitario]]</f>
        <v>0</v>
      </c>
      <c r="M807" s="30">
        <f>IFERROR(Tabla1[[#This Row],[Stock en unidades]]/Tabla1[[#This Row],[Venta prom 12 meses en UN]],0)</f>
        <v>0</v>
      </c>
      <c r="N807" s="12">
        <f>IFERROR(12/Tabla1[[#This Row],[Meses de stock]],0)</f>
        <v>0</v>
      </c>
      <c r="O807" s="5" t="str">
        <f>VLOOKUP(Tabla1[[#This Row],[Código del producto]],'ABC Ventas'!$A:$E,5,0)</f>
        <v>C</v>
      </c>
      <c r="P807" s="5" t="str">
        <f>VLOOKUP(Tabla1[[#This Row],[Código del producto]],'ABC Stock'!$A:$E,5,0)</f>
        <v>B</v>
      </c>
      <c r="Q80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808" spans="1:17" s="1" customFormat="1" x14ac:dyDescent="0.2">
      <c r="A808" s="1">
        <v>1441</v>
      </c>
      <c r="B808" s="1" t="s">
        <v>190</v>
      </c>
      <c r="C808" s="1" t="s">
        <v>6</v>
      </c>
      <c r="D808" s="1" t="s">
        <v>3</v>
      </c>
      <c r="E808" s="11">
        <v>470</v>
      </c>
      <c r="F808" s="3">
        <v>7.71</v>
      </c>
      <c r="G808" s="11">
        <f>Tabla1[[#This Row],[Stock en unidades]]*Tabla1[[#This Row],[Costo unitario]]</f>
        <v>3623.7</v>
      </c>
      <c r="H808" s="1">
        <v>2024</v>
      </c>
      <c r="I808" s="1" t="s">
        <v>307</v>
      </c>
      <c r="J808" s="1">
        <v>31.3</v>
      </c>
      <c r="K808" s="3">
        <v>453.68724000000003</v>
      </c>
      <c r="L808" s="12">
        <f>Tabla1[[#This Row],[Venta prom 12 meses en UN]]*Tabla1[[#This Row],[Costo unitario]]</f>
        <v>241.32300000000001</v>
      </c>
      <c r="M808" s="30">
        <f>IFERROR(Tabla1[[#This Row],[Stock en unidades]]/Tabla1[[#This Row],[Venta prom 12 meses en UN]],0)</f>
        <v>15.015974440894569</v>
      </c>
      <c r="N808" s="12">
        <f>IFERROR(12/Tabla1[[#This Row],[Meses de stock]],0)</f>
        <v>0.79914893617021276</v>
      </c>
      <c r="O808" s="5" t="str">
        <f>VLOOKUP(Tabla1[[#This Row],[Código del producto]],'ABC Ventas'!$A:$E,5,0)</f>
        <v>C</v>
      </c>
      <c r="P808" s="5" t="str">
        <f>VLOOKUP(Tabla1[[#This Row],[Código del producto]],'ABC Stock'!$A:$E,5,0)</f>
        <v>B</v>
      </c>
      <c r="Q80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09" spans="1:17" s="1" customFormat="1" x14ac:dyDescent="0.2">
      <c r="A809" s="1">
        <v>1442</v>
      </c>
      <c r="B809" s="1" t="s">
        <v>192</v>
      </c>
      <c r="C809" s="1" t="s">
        <v>6</v>
      </c>
      <c r="D809" s="1" t="s">
        <v>3</v>
      </c>
      <c r="E809" s="11">
        <v>795</v>
      </c>
      <c r="F809" s="3">
        <v>7.91</v>
      </c>
      <c r="G809" s="11">
        <f>Tabla1[[#This Row],[Stock en unidades]]*Tabla1[[#This Row],[Costo unitario]]</f>
        <v>6288.45</v>
      </c>
      <c r="H809" s="1">
        <v>2024</v>
      </c>
      <c r="I809" s="1" t="s">
        <v>307</v>
      </c>
      <c r="J809" s="1">
        <v>72.2</v>
      </c>
      <c r="K809" s="3">
        <v>708.16648000000021</v>
      </c>
      <c r="L809" s="12">
        <f>Tabla1[[#This Row],[Venta prom 12 meses en UN]]*Tabla1[[#This Row],[Costo unitario]]</f>
        <v>571.10200000000009</v>
      </c>
      <c r="M809" s="30">
        <f>IFERROR(Tabla1[[#This Row],[Stock en unidades]]/Tabla1[[#This Row],[Venta prom 12 meses en UN]],0)</f>
        <v>11.011080332409971</v>
      </c>
      <c r="N809" s="12">
        <f>IFERROR(12/Tabla1[[#This Row],[Meses de stock]],0)</f>
        <v>1.0898113207547171</v>
      </c>
      <c r="O809" s="5" t="str">
        <f>VLOOKUP(Tabla1[[#This Row],[Código del producto]],'ABC Ventas'!$A:$E,5,0)</f>
        <v>C</v>
      </c>
      <c r="P809" s="5" t="str">
        <f>VLOOKUP(Tabla1[[#This Row],[Código del producto]],'ABC Stock'!$A:$E,5,0)</f>
        <v>B</v>
      </c>
      <c r="Q8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10" spans="1:17" s="1" customFormat="1" x14ac:dyDescent="0.2">
      <c r="A810" s="1">
        <v>1445</v>
      </c>
      <c r="B810" s="1" t="s">
        <v>248</v>
      </c>
      <c r="C810" s="1" t="s">
        <v>6</v>
      </c>
      <c r="D810" s="1" t="s">
        <v>3</v>
      </c>
      <c r="E810" s="11">
        <v>771</v>
      </c>
      <c r="F810" s="3">
        <v>5.19</v>
      </c>
      <c r="G810" s="11">
        <f>Tabla1[[#This Row],[Stock en unidades]]*Tabla1[[#This Row],[Costo unitario]]</f>
        <v>4001.4900000000002</v>
      </c>
      <c r="H810" s="1">
        <v>2024</v>
      </c>
      <c r="I810" s="1" t="s">
        <v>307</v>
      </c>
      <c r="J810" s="1">
        <v>59.3</v>
      </c>
      <c r="K810" s="3">
        <v>427.79612999999995</v>
      </c>
      <c r="L810" s="12">
        <f>Tabla1[[#This Row],[Venta prom 12 meses en UN]]*Tabla1[[#This Row],[Costo unitario]]</f>
        <v>307.767</v>
      </c>
      <c r="M810" s="30">
        <f>IFERROR(Tabla1[[#This Row],[Stock en unidades]]/Tabla1[[#This Row],[Venta prom 12 meses en UN]],0)</f>
        <v>13.001686340640809</v>
      </c>
      <c r="N810" s="12">
        <f>IFERROR(12/Tabla1[[#This Row],[Meses de stock]],0)</f>
        <v>0.92295719844357982</v>
      </c>
      <c r="O810" s="5" t="str">
        <f>VLOOKUP(Tabla1[[#This Row],[Código del producto]],'ABC Ventas'!$A:$E,5,0)</f>
        <v>C</v>
      </c>
      <c r="P810" s="5" t="str">
        <f>VLOOKUP(Tabla1[[#This Row],[Código del producto]],'ABC Stock'!$A:$E,5,0)</f>
        <v>B</v>
      </c>
      <c r="Q81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11" spans="1:17" s="1" customFormat="1" x14ac:dyDescent="0.2">
      <c r="A811" s="1">
        <v>1449</v>
      </c>
      <c r="B811" s="1" t="s">
        <v>151</v>
      </c>
      <c r="C811" s="1" t="s">
        <v>6</v>
      </c>
      <c r="D811" s="1" t="s">
        <v>3</v>
      </c>
      <c r="E811" s="11">
        <v>135</v>
      </c>
      <c r="F811" s="3">
        <v>6.35</v>
      </c>
      <c r="G811" s="11">
        <f>Tabla1[[#This Row],[Stock en unidades]]*Tabla1[[#This Row],[Costo unitario]]</f>
        <v>857.25</v>
      </c>
      <c r="H811" s="1">
        <v>2024</v>
      </c>
      <c r="I811" s="1" t="s">
        <v>307</v>
      </c>
      <c r="J811" s="1">
        <v>145</v>
      </c>
      <c r="K811" s="3">
        <v>1279.8425</v>
      </c>
      <c r="L811" s="12">
        <f>Tabla1[[#This Row],[Venta prom 12 meses en UN]]*Tabla1[[#This Row],[Costo unitario]]</f>
        <v>920.75</v>
      </c>
      <c r="M811" s="30">
        <f>IFERROR(Tabla1[[#This Row],[Stock en unidades]]/Tabla1[[#This Row],[Venta prom 12 meses en UN]],0)</f>
        <v>0.93103448275862066</v>
      </c>
      <c r="N811" s="12">
        <f>IFERROR(12/Tabla1[[#This Row],[Meses de stock]],0)</f>
        <v>12.888888888888889</v>
      </c>
      <c r="O811" s="5" t="str">
        <f>VLOOKUP(Tabla1[[#This Row],[Código del producto]],'ABC Ventas'!$A:$E,5,0)</f>
        <v>C</v>
      </c>
      <c r="P811" s="5" t="str">
        <f>VLOOKUP(Tabla1[[#This Row],[Código del producto]],'ABC Stock'!$A:$E,5,0)</f>
        <v>B</v>
      </c>
      <c r="Q8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2" spans="1:17" s="1" customFormat="1" x14ac:dyDescent="0.2">
      <c r="A812" s="1">
        <v>1453</v>
      </c>
      <c r="B812" s="1" t="s">
        <v>211</v>
      </c>
      <c r="C812" s="1" t="s">
        <v>6</v>
      </c>
      <c r="D812" s="1" t="s">
        <v>3</v>
      </c>
      <c r="E812" s="11">
        <v>391</v>
      </c>
      <c r="F812" s="3">
        <v>2.71</v>
      </c>
      <c r="G812" s="11">
        <f>Tabla1[[#This Row],[Stock en unidades]]*Tabla1[[#This Row],[Costo unitario]]</f>
        <v>1059.6099999999999</v>
      </c>
      <c r="H812" s="1">
        <v>2024</v>
      </c>
      <c r="I812" s="1" t="s">
        <v>307</v>
      </c>
      <c r="J812" s="1">
        <v>115</v>
      </c>
      <c r="K812" s="3">
        <v>389.5625</v>
      </c>
      <c r="L812" s="12">
        <f>Tabla1[[#This Row],[Venta prom 12 meses en UN]]*Tabla1[[#This Row],[Costo unitario]]</f>
        <v>311.64999999999998</v>
      </c>
      <c r="M812" s="30">
        <f>IFERROR(Tabla1[[#This Row],[Stock en unidades]]/Tabla1[[#This Row],[Venta prom 12 meses en UN]],0)</f>
        <v>3.4</v>
      </c>
      <c r="N812" s="12">
        <f>IFERROR(12/Tabla1[[#This Row],[Meses de stock]],0)</f>
        <v>3.5294117647058822</v>
      </c>
      <c r="O812" s="5" t="str">
        <f>VLOOKUP(Tabla1[[#This Row],[Código del producto]],'ABC Ventas'!$A:$E,5,0)</f>
        <v>C</v>
      </c>
      <c r="P812" s="5" t="str">
        <f>VLOOKUP(Tabla1[[#This Row],[Código del producto]],'ABC Stock'!$A:$E,5,0)</f>
        <v>C</v>
      </c>
      <c r="Q81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13" spans="1:17" s="1" customFormat="1" x14ac:dyDescent="0.2">
      <c r="A813" s="1">
        <v>1468</v>
      </c>
      <c r="B813" s="1" t="s">
        <v>113</v>
      </c>
      <c r="C813" s="1" t="s">
        <v>6</v>
      </c>
      <c r="D813" s="1" t="s">
        <v>3</v>
      </c>
      <c r="E813" s="11">
        <v>47</v>
      </c>
      <c r="F813" s="3">
        <v>5.95</v>
      </c>
      <c r="G813" s="11">
        <f>Tabla1[[#This Row],[Stock en unidades]]*Tabla1[[#This Row],[Costo unitario]]</f>
        <v>279.65000000000003</v>
      </c>
      <c r="H813" s="1">
        <v>2024</v>
      </c>
      <c r="I813" s="1" t="s">
        <v>307</v>
      </c>
      <c r="J813" s="1">
        <v>135</v>
      </c>
      <c r="K813" s="3">
        <v>1044.2249999999999</v>
      </c>
      <c r="L813" s="12">
        <f>Tabla1[[#This Row],[Venta prom 12 meses en UN]]*Tabla1[[#This Row],[Costo unitario]]</f>
        <v>803.25</v>
      </c>
      <c r="M813" s="30">
        <f>IFERROR(Tabla1[[#This Row],[Stock en unidades]]/Tabla1[[#This Row],[Venta prom 12 meses en UN]],0)</f>
        <v>0.34814814814814815</v>
      </c>
      <c r="N813" s="12">
        <f>IFERROR(12/Tabla1[[#This Row],[Meses de stock]],0)</f>
        <v>34.468085106382979</v>
      </c>
      <c r="O813" s="5" t="str">
        <f>VLOOKUP(Tabla1[[#This Row],[Código del producto]],'ABC Ventas'!$A:$E,5,0)</f>
        <v>C</v>
      </c>
      <c r="P813" s="5" t="str">
        <f>VLOOKUP(Tabla1[[#This Row],[Código del producto]],'ABC Stock'!$A:$E,5,0)</f>
        <v>B</v>
      </c>
      <c r="Q8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4" spans="1:17" s="1" customFormat="1" x14ac:dyDescent="0.2">
      <c r="A814" s="1">
        <v>1469</v>
      </c>
      <c r="B814" s="1" t="s">
        <v>553</v>
      </c>
      <c r="C814" s="1" t="s">
        <v>6</v>
      </c>
      <c r="D814" s="1" t="s">
        <v>3</v>
      </c>
      <c r="E814" s="11">
        <v>298</v>
      </c>
      <c r="F814" s="3">
        <v>3.75</v>
      </c>
      <c r="G814" s="11">
        <f>Tabla1[[#This Row],[Stock en unidades]]*Tabla1[[#This Row],[Costo unitario]]</f>
        <v>1117.5</v>
      </c>
      <c r="H814" s="1">
        <v>2024</v>
      </c>
      <c r="I814" s="1" t="s">
        <v>307</v>
      </c>
      <c r="J814" s="1">
        <v>115</v>
      </c>
      <c r="K814" s="3">
        <v>633.9375</v>
      </c>
      <c r="L814" s="12">
        <f>Tabla1[[#This Row],[Venta prom 12 meses en UN]]*Tabla1[[#This Row],[Costo unitario]]</f>
        <v>431.25</v>
      </c>
      <c r="M814" s="30">
        <f>IFERROR(Tabla1[[#This Row],[Stock en unidades]]/Tabla1[[#This Row],[Venta prom 12 meses en UN]],0)</f>
        <v>2.5913043478260871</v>
      </c>
      <c r="N814" s="12">
        <f>IFERROR(12/Tabla1[[#This Row],[Meses de stock]],0)</f>
        <v>4.6308724832214763</v>
      </c>
      <c r="O814" s="5" t="str">
        <f>VLOOKUP(Tabla1[[#This Row],[Código del producto]],'ABC Ventas'!$A:$E,5,0)</f>
        <v>C</v>
      </c>
      <c r="P814" s="5" t="str">
        <f>VLOOKUP(Tabla1[[#This Row],[Código del producto]],'ABC Stock'!$A:$E,5,0)</f>
        <v>C</v>
      </c>
      <c r="Q8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5" spans="1:17" s="1" customFormat="1" x14ac:dyDescent="0.2">
      <c r="A815" s="1">
        <v>1469</v>
      </c>
      <c r="B815" s="1" t="s">
        <v>553</v>
      </c>
      <c r="C815" s="1" t="s">
        <v>6</v>
      </c>
      <c r="D815" s="1" t="s">
        <v>3</v>
      </c>
      <c r="E815" s="11">
        <v>109</v>
      </c>
      <c r="F815" s="3">
        <v>3.69</v>
      </c>
      <c r="G815" s="11">
        <f>Tabla1[[#This Row],[Stock en unidades]]*Tabla1[[#This Row],[Costo unitario]]</f>
        <v>402.21</v>
      </c>
      <c r="H815" s="1">
        <v>2024</v>
      </c>
      <c r="I815" s="1" t="s">
        <v>307</v>
      </c>
      <c r="J815" s="1">
        <v>79</v>
      </c>
      <c r="K815" s="3">
        <v>408.11400000000003</v>
      </c>
      <c r="L815" s="12">
        <f>Tabla1[[#This Row],[Venta prom 12 meses en UN]]*Tabla1[[#This Row],[Costo unitario]]</f>
        <v>291.51</v>
      </c>
      <c r="M815" s="30">
        <f>IFERROR(Tabla1[[#This Row],[Stock en unidades]]/Tabla1[[#This Row],[Venta prom 12 meses en UN]],0)</f>
        <v>1.379746835443038</v>
      </c>
      <c r="N815" s="12">
        <f>IFERROR(12/Tabla1[[#This Row],[Meses de stock]],0)</f>
        <v>8.6972477064220186</v>
      </c>
      <c r="O815" s="5" t="str">
        <f>VLOOKUP(Tabla1[[#This Row],[Código del producto]],'ABC Ventas'!$A:$E,5,0)</f>
        <v>C</v>
      </c>
      <c r="P815" s="5" t="str">
        <f>VLOOKUP(Tabla1[[#This Row],[Código del producto]],'ABC Stock'!$A:$E,5,0)</f>
        <v>C</v>
      </c>
      <c r="Q8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6" spans="1:17" s="1" customFormat="1" x14ac:dyDescent="0.2">
      <c r="A816" s="1">
        <v>1479</v>
      </c>
      <c r="B816" s="1" t="s">
        <v>559</v>
      </c>
      <c r="C816" s="1" t="s">
        <v>6</v>
      </c>
      <c r="D816" s="1" t="s">
        <v>3</v>
      </c>
      <c r="E816" s="11">
        <v>882</v>
      </c>
      <c r="F816" s="3">
        <v>58</v>
      </c>
      <c r="G816" s="11">
        <f>Tabla1[[#This Row],[Stock en unidades]]*Tabla1[[#This Row],[Costo unitario]]</f>
        <v>51156</v>
      </c>
      <c r="H816" s="1">
        <v>2024</v>
      </c>
      <c r="I816" s="1" t="s">
        <v>307</v>
      </c>
      <c r="J816" s="1">
        <v>728</v>
      </c>
      <c r="K816" s="3">
        <v>70091.839999999997</v>
      </c>
      <c r="L816" s="12">
        <f>Tabla1[[#This Row],[Venta prom 12 meses en UN]]*Tabla1[[#This Row],[Costo unitario]]</f>
        <v>42224</v>
      </c>
      <c r="M816" s="30">
        <f>IFERROR(Tabla1[[#This Row],[Stock en unidades]]/Tabla1[[#This Row],[Venta prom 12 meses en UN]],0)</f>
        <v>1.2115384615384615</v>
      </c>
      <c r="N816" s="12">
        <f>IFERROR(12/Tabla1[[#This Row],[Meses de stock]],0)</f>
        <v>9.9047619047619051</v>
      </c>
      <c r="O816" s="5" t="str">
        <f>VLOOKUP(Tabla1[[#This Row],[Código del producto]],'ABC Ventas'!$A:$E,5,0)</f>
        <v>A</v>
      </c>
      <c r="P816" s="5" t="str">
        <f>VLOOKUP(Tabla1[[#This Row],[Código del producto]],'ABC Stock'!$A:$E,5,0)</f>
        <v>A</v>
      </c>
      <c r="Q8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7" spans="1:17" s="1" customFormat="1" x14ac:dyDescent="0.2">
      <c r="A817" s="1">
        <v>1479</v>
      </c>
      <c r="B817" s="1" t="s">
        <v>559</v>
      </c>
      <c r="C817" s="1" t="s">
        <v>6</v>
      </c>
      <c r="D817" s="1" t="s">
        <v>3</v>
      </c>
      <c r="E817" s="11">
        <v>137</v>
      </c>
      <c r="F817" s="3">
        <v>53</v>
      </c>
      <c r="G817" s="11">
        <f>Tabla1[[#This Row],[Stock en unidades]]*Tabla1[[#This Row],[Costo unitario]]</f>
        <v>7261</v>
      </c>
      <c r="H817" s="1">
        <v>2024</v>
      </c>
      <c r="I817" s="1" t="s">
        <v>307</v>
      </c>
      <c r="J817" s="1">
        <v>447</v>
      </c>
      <c r="K817" s="3">
        <v>40511.61</v>
      </c>
      <c r="L817" s="12">
        <f>Tabla1[[#This Row],[Venta prom 12 meses en UN]]*Tabla1[[#This Row],[Costo unitario]]</f>
        <v>23691</v>
      </c>
      <c r="M817" s="30">
        <f>IFERROR(Tabla1[[#This Row],[Stock en unidades]]/Tabla1[[#This Row],[Venta prom 12 meses en UN]],0)</f>
        <v>0.30648769574944074</v>
      </c>
      <c r="N817" s="12">
        <f>IFERROR(12/Tabla1[[#This Row],[Meses de stock]],0)</f>
        <v>39.153284671532845</v>
      </c>
      <c r="O817" s="5" t="str">
        <f>VLOOKUP(Tabla1[[#This Row],[Código del producto]],'ABC Ventas'!$A:$E,5,0)</f>
        <v>A</v>
      </c>
      <c r="P817" s="5" t="str">
        <f>VLOOKUP(Tabla1[[#This Row],[Código del producto]],'ABC Stock'!$A:$E,5,0)</f>
        <v>A</v>
      </c>
      <c r="Q8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8" spans="1:17" s="1" customFormat="1" x14ac:dyDescent="0.2">
      <c r="A818" s="1">
        <v>1484</v>
      </c>
      <c r="B818" s="1" t="s">
        <v>563</v>
      </c>
      <c r="C818" s="1" t="s">
        <v>6</v>
      </c>
      <c r="D818" s="1" t="s">
        <v>3</v>
      </c>
      <c r="E818" s="11">
        <v>196</v>
      </c>
      <c r="F818" s="3">
        <v>65</v>
      </c>
      <c r="G818" s="11">
        <f>Tabla1[[#This Row],[Stock en unidades]]*Tabla1[[#This Row],[Costo unitario]]</f>
        <v>12740</v>
      </c>
      <c r="H818" s="1">
        <v>2024</v>
      </c>
      <c r="I818" s="1" t="s">
        <v>307</v>
      </c>
      <c r="J818" s="1">
        <v>382</v>
      </c>
      <c r="K818" s="3">
        <v>43700.800000000003</v>
      </c>
      <c r="L818" s="12">
        <f>Tabla1[[#This Row],[Venta prom 12 meses en UN]]*Tabla1[[#This Row],[Costo unitario]]</f>
        <v>24830</v>
      </c>
      <c r="M818" s="30">
        <f>IFERROR(Tabla1[[#This Row],[Stock en unidades]]/Tabla1[[#This Row],[Venta prom 12 meses en UN]],0)</f>
        <v>0.51308900523560208</v>
      </c>
      <c r="N818" s="12">
        <f>IFERROR(12/Tabla1[[#This Row],[Meses de stock]],0)</f>
        <v>23.387755102040817</v>
      </c>
      <c r="O818" s="5" t="str">
        <f>VLOOKUP(Tabla1[[#This Row],[Código del producto]],'ABC Ventas'!$A:$E,5,0)</f>
        <v>B</v>
      </c>
      <c r="P818" s="5" t="str">
        <f>VLOOKUP(Tabla1[[#This Row],[Código del producto]],'ABC Stock'!$A:$E,5,0)</f>
        <v>A</v>
      </c>
      <c r="Q8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19" spans="1:17" s="1" customFormat="1" x14ac:dyDescent="0.2">
      <c r="A819" s="1">
        <v>1497</v>
      </c>
      <c r="B819" s="1" t="s">
        <v>571</v>
      </c>
      <c r="C819" s="1" t="s">
        <v>6</v>
      </c>
      <c r="D819" s="1" t="s">
        <v>3</v>
      </c>
      <c r="E819" s="11">
        <v>113</v>
      </c>
      <c r="F819" s="3">
        <v>61</v>
      </c>
      <c r="G819" s="11">
        <f>Tabla1[[#This Row],[Stock en unidades]]*Tabla1[[#This Row],[Costo unitario]]</f>
        <v>6893</v>
      </c>
      <c r="H819" s="1">
        <v>2024</v>
      </c>
      <c r="I819" s="1" t="s">
        <v>307</v>
      </c>
      <c r="J819" s="1">
        <v>443</v>
      </c>
      <c r="K819" s="3">
        <v>51073.47</v>
      </c>
      <c r="L819" s="12">
        <f>Tabla1[[#This Row],[Venta prom 12 meses en UN]]*Tabla1[[#This Row],[Costo unitario]]</f>
        <v>27023</v>
      </c>
      <c r="M819" s="30">
        <f>IFERROR(Tabla1[[#This Row],[Stock en unidades]]/Tabla1[[#This Row],[Venta prom 12 meses en UN]],0)</f>
        <v>0.25507900677200901</v>
      </c>
      <c r="N819" s="12">
        <f>IFERROR(12/Tabla1[[#This Row],[Meses de stock]],0)</f>
        <v>47.044247787610622</v>
      </c>
      <c r="O819" s="5" t="str">
        <f>VLOOKUP(Tabla1[[#This Row],[Código del producto]],'ABC Ventas'!$A:$E,5,0)</f>
        <v>A</v>
      </c>
      <c r="P819" s="5" t="str">
        <f>VLOOKUP(Tabla1[[#This Row],[Código del producto]],'ABC Stock'!$A:$E,5,0)</f>
        <v>A</v>
      </c>
      <c r="Q8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20" spans="1:17" s="1" customFormat="1" x14ac:dyDescent="0.2">
      <c r="A820" s="1">
        <v>1508</v>
      </c>
      <c r="B820" s="1" t="s">
        <v>131</v>
      </c>
      <c r="C820" s="1" t="s">
        <v>6</v>
      </c>
      <c r="D820" s="1" t="s">
        <v>3</v>
      </c>
      <c r="E820" s="11">
        <v>668</v>
      </c>
      <c r="F820" s="3">
        <v>1.7</v>
      </c>
      <c r="G820" s="11">
        <f>Tabla1[[#This Row],[Stock en unidades]]*Tabla1[[#This Row],[Costo unitario]]</f>
        <v>1135.5999999999999</v>
      </c>
      <c r="H820" s="1">
        <v>2024</v>
      </c>
      <c r="I820" s="1" t="s">
        <v>307</v>
      </c>
      <c r="J820" s="1">
        <v>149</v>
      </c>
      <c r="K820" s="3">
        <v>379.95</v>
      </c>
      <c r="L820" s="12">
        <f>Tabla1[[#This Row],[Venta prom 12 meses en UN]]*Tabla1[[#This Row],[Costo unitario]]</f>
        <v>253.29999999999998</v>
      </c>
      <c r="M820" s="30">
        <f>IFERROR(Tabla1[[#This Row],[Stock en unidades]]/Tabla1[[#This Row],[Venta prom 12 meses en UN]],0)</f>
        <v>4.4832214765100673</v>
      </c>
      <c r="N820" s="12">
        <f>IFERROR(12/Tabla1[[#This Row],[Meses de stock]],0)</f>
        <v>2.6766467065868262</v>
      </c>
      <c r="O820" s="5" t="str">
        <f>VLOOKUP(Tabla1[[#This Row],[Código del producto]],'ABC Ventas'!$A:$E,5,0)</f>
        <v>C</v>
      </c>
      <c r="P820" s="5" t="str">
        <f>VLOOKUP(Tabla1[[#This Row],[Código del producto]],'ABC Stock'!$A:$E,5,0)</f>
        <v>C</v>
      </c>
      <c r="Q82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21" spans="1:17" s="1" customFormat="1" x14ac:dyDescent="0.2">
      <c r="A821" s="1">
        <v>1514</v>
      </c>
      <c r="B821" s="1" t="s">
        <v>578</v>
      </c>
      <c r="C821" s="1" t="s">
        <v>6</v>
      </c>
      <c r="D821" s="1" t="s">
        <v>3</v>
      </c>
      <c r="E821" s="11">
        <v>359</v>
      </c>
      <c r="F821" s="3">
        <v>3.39</v>
      </c>
      <c r="G821" s="11">
        <f>Tabla1[[#This Row],[Stock en unidades]]*Tabla1[[#This Row],[Costo unitario]]</f>
        <v>1217.01</v>
      </c>
      <c r="H821" s="1">
        <v>2024</v>
      </c>
      <c r="I821" s="1" t="s">
        <v>307</v>
      </c>
      <c r="J821" s="1">
        <v>107</v>
      </c>
      <c r="K821" s="3">
        <v>547.72230000000002</v>
      </c>
      <c r="L821" s="12">
        <f>Tabla1[[#This Row],[Venta prom 12 meses en UN]]*Tabla1[[#This Row],[Costo unitario]]</f>
        <v>362.73</v>
      </c>
      <c r="M821" s="30">
        <f>IFERROR(Tabla1[[#This Row],[Stock en unidades]]/Tabla1[[#This Row],[Venta prom 12 meses en UN]],0)</f>
        <v>3.3551401869158877</v>
      </c>
      <c r="N821" s="12">
        <f>IFERROR(12/Tabla1[[#This Row],[Meses de stock]],0)</f>
        <v>3.5766016713091924</v>
      </c>
      <c r="O821" s="5" t="str">
        <f>VLOOKUP(Tabla1[[#This Row],[Código del producto]],'ABC Ventas'!$A:$E,5,0)</f>
        <v>C</v>
      </c>
      <c r="P821" s="5" t="str">
        <f>VLOOKUP(Tabla1[[#This Row],[Código del producto]],'ABC Stock'!$A:$E,5,0)</f>
        <v>B</v>
      </c>
      <c r="Q82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22" spans="1:17" s="1" customFormat="1" x14ac:dyDescent="0.2">
      <c r="A822" s="1">
        <v>1514</v>
      </c>
      <c r="B822" s="1" t="s">
        <v>578</v>
      </c>
      <c r="C822" s="1" t="s">
        <v>6</v>
      </c>
      <c r="D822" s="1" t="s">
        <v>3</v>
      </c>
      <c r="E822" s="11">
        <v>112</v>
      </c>
      <c r="F822" s="3">
        <v>3.68</v>
      </c>
      <c r="G822" s="11">
        <f>Tabla1[[#This Row],[Stock en unidades]]*Tabla1[[#This Row],[Costo unitario]]</f>
        <v>412.16</v>
      </c>
      <c r="H822" s="1">
        <v>2024</v>
      </c>
      <c r="I822" s="1" t="s">
        <v>307</v>
      </c>
      <c r="J822" s="1">
        <v>105</v>
      </c>
      <c r="K822" s="3">
        <v>502.32000000000005</v>
      </c>
      <c r="L822" s="12">
        <f>Tabla1[[#This Row],[Venta prom 12 meses en UN]]*Tabla1[[#This Row],[Costo unitario]]</f>
        <v>386.40000000000003</v>
      </c>
      <c r="M822" s="30">
        <f>IFERROR(Tabla1[[#This Row],[Stock en unidades]]/Tabla1[[#This Row],[Venta prom 12 meses en UN]],0)</f>
        <v>1.0666666666666667</v>
      </c>
      <c r="N822" s="12">
        <f>IFERROR(12/Tabla1[[#This Row],[Meses de stock]],0)</f>
        <v>11.25</v>
      </c>
      <c r="O822" s="5" t="str">
        <f>VLOOKUP(Tabla1[[#This Row],[Código del producto]],'ABC Ventas'!$A:$E,5,0)</f>
        <v>C</v>
      </c>
      <c r="P822" s="5" t="str">
        <f>VLOOKUP(Tabla1[[#This Row],[Código del producto]],'ABC Stock'!$A:$E,5,0)</f>
        <v>B</v>
      </c>
      <c r="Q8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23" spans="1:17" s="1" customFormat="1" x14ac:dyDescent="0.2">
      <c r="A823" s="1">
        <v>1517</v>
      </c>
      <c r="B823" s="1" t="s">
        <v>140</v>
      </c>
      <c r="C823" s="1" t="s">
        <v>6</v>
      </c>
      <c r="D823" s="1" t="s">
        <v>3</v>
      </c>
      <c r="E823" s="11">
        <v>317</v>
      </c>
      <c r="F823" s="3">
        <v>2.44</v>
      </c>
      <c r="G823" s="11">
        <f>Tabla1[[#This Row],[Stock en unidades]]*Tabla1[[#This Row],[Costo unitario]]</f>
        <v>773.48</v>
      </c>
      <c r="H823" s="1">
        <v>2024</v>
      </c>
      <c r="I823" s="1" t="s">
        <v>307</v>
      </c>
      <c r="J823" s="1">
        <v>63.3</v>
      </c>
      <c r="K823" s="3">
        <v>270.291</v>
      </c>
      <c r="L823" s="12">
        <f>Tabla1[[#This Row],[Venta prom 12 meses en UN]]*Tabla1[[#This Row],[Costo unitario]]</f>
        <v>154.452</v>
      </c>
      <c r="M823" s="30">
        <f>IFERROR(Tabla1[[#This Row],[Stock en unidades]]/Tabla1[[#This Row],[Venta prom 12 meses en UN]],0)</f>
        <v>5.0078988941548186</v>
      </c>
      <c r="N823" s="12">
        <f>IFERROR(12/Tabla1[[#This Row],[Meses de stock]],0)</f>
        <v>2.3962145110410091</v>
      </c>
      <c r="O823" s="5" t="str">
        <f>VLOOKUP(Tabla1[[#This Row],[Código del producto]],'ABC Ventas'!$A:$E,5,0)</f>
        <v>C</v>
      </c>
      <c r="P823" s="5" t="str">
        <f>VLOOKUP(Tabla1[[#This Row],[Código del producto]],'ABC Stock'!$A:$E,5,0)</f>
        <v>B</v>
      </c>
      <c r="Q8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24" spans="1:17" s="1" customFormat="1" x14ac:dyDescent="0.2">
      <c r="A824" s="1">
        <v>1519</v>
      </c>
      <c r="B824" s="1" t="s">
        <v>581</v>
      </c>
      <c r="C824" s="1" t="s">
        <v>6</v>
      </c>
      <c r="D824" s="1" t="s">
        <v>3</v>
      </c>
      <c r="E824" s="11">
        <v>281</v>
      </c>
      <c r="F824" s="3">
        <v>5.18</v>
      </c>
      <c r="G824" s="11">
        <f>Tabla1[[#This Row],[Stock en unidades]]*Tabla1[[#This Row],[Costo unitario]]</f>
        <v>1455.58</v>
      </c>
      <c r="H824" s="1">
        <v>2024</v>
      </c>
      <c r="I824" s="1" t="s">
        <v>307</v>
      </c>
      <c r="J824" s="1">
        <v>125</v>
      </c>
      <c r="K824" s="3">
        <v>1074.8499999999999</v>
      </c>
      <c r="L824" s="12">
        <f>Tabla1[[#This Row],[Venta prom 12 meses en UN]]*Tabla1[[#This Row],[Costo unitario]]</f>
        <v>647.5</v>
      </c>
      <c r="M824" s="30">
        <f>IFERROR(Tabla1[[#This Row],[Stock en unidades]]/Tabla1[[#This Row],[Venta prom 12 meses en UN]],0)</f>
        <v>2.2480000000000002</v>
      </c>
      <c r="N824" s="12">
        <f>IFERROR(12/Tabla1[[#This Row],[Meses de stock]],0)</f>
        <v>5.3380782918149459</v>
      </c>
      <c r="O824" s="5" t="str">
        <f>VLOOKUP(Tabla1[[#This Row],[Código del producto]],'ABC Ventas'!$A:$E,5,0)</f>
        <v>C</v>
      </c>
      <c r="P824" s="5" t="str">
        <f>VLOOKUP(Tabla1[[#This Row],[Código del producto]],'ABC Stock'!$A:$E,5,0)</f>
        <v>A</v>
      </c>
      <c r="Q8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25" spans="1:17" s="1" customFormat="1" x14ac:dyDescent="0.2">
      <c r="A825" s="1">
        <v>1520</v>
      </c>
      <c r="B825" s="1" t="s">
        <v>582</v>
      </c>
      <c r="C825" s="1" t="s">
        <v>6</v>
      </c>
      <c r="D825" s="1" t="s">
        <v>3</v>
      </c>
      <c r="E825" s="11">
        <v>854</v>
      </c>
      <c r="F825" s="3">
        <v>5.76</v>
      </c>
      <c r="G825" s="11">
        <f>Tabla1[[#This Row],[Stock en unidades]]*Tabla1[[#This Row],[Costo unitario]]</f>
        <v>4919.04</v>
      </c>
      <c r="H825" s="1">
        <v>2024</v>
      </c>
      <c r="I825" s="1" t="s">
        <v>307</v>
      </c>
      <c r="J825" s="1">
        <v>61</v>
      </c>
      <c r="K825" s="3">
        <v>583.25760000000002</v>
      </c>
      <c r="L825" s="12">
        <f>Tabla1[[#This Row],[Venta prom 12 meses en UN]]*Tabla1[[#This Row],[Costo unitario]]</f>
        <v>351.36</v>
      </c>
      <c r="M825" s="30">
        <f>IFERROR(Tabla1[[#This Row],[Stock en unidades]]/Tabla1[[#This Row],[Venta prom 12 meses en UN]],0)</f>
        <v>14</v>
      </c>
      <c r="N825" s="12">
        <f>IFERROR(12/Tabla1[[#This Row],[Meses de stock]],0)</f>
        <v>0.8571428571428571</v>
      </c>
      <c r="O825" s="5" t="str">
        <f>VLOOKUP(Tabla1[[#This Row],[Código del producto]],'ABC Ventas'!$A:$E,5,0)</f>
        <v>C</v>
      </c>
      <c r="P825" s="5" t="str">
        <f>VLOOKUP(Tabla1[[#This Row],[Código del producto]],'ABC Stock'!$A:$E,5,0)</f>
        <v>B</v>
      </c>
      <c r="Q82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26" spans="1:17" s="1" customFormat="1" x14ac:dyDescent="0.2">
      <c r="A826" s="1">
        <v>1521</v>
      </c>
      <c r="B826" s="1" t="s">
        <v>583</v>
      </c>
      <c r="C826" s="1" t="s">
        <v>6</v>
      </c>
      <c r="D826" s="1" t="s">
        <v>3</v>
      </c>
      <c r="E826" s="11">
        <v>1272</v>
      </c>
      <c r="F826" s="3">
        <v>6.58</v>
      </c>
      <c r="G826" s="11">
        <f>Tabla1[[#This Row],[Stock en unidades]]*Tabla1[[#This Row],[Costo unitario]]</f>
        <v>8369.76</v>
      </c>
      <c r="H826" s="1">
        <v>2024</v>
      </c>
      <c r="I826" s="1" t="s">
        <v>307</v>
      </c>
      <c r="J826" s="1">
        <v>79.5</v>
      </c>
      <c r="K826" s="3">
        <v>737.5850999999999</v>
      </c>
      <c r="L826" s="12">
        <f>Tabla1[[#This Row],[Venta prom 12 meses en UN]]*Tabla1[[#This Row],[Costo unitario]]</f>
        <v>523.11</v>
      </c>
      <c r="M826" s="30">
        <f>IFERROR(Tabla1[[#This Row],[Stock en unidades]]/Tabla1[[#This Row],[Venta prom 12 meses en UN]],0)</f>
        <v>16</v>
      </c>
      <c r="N826" s="12">
        <f>IFERROR(12/Tabla1[[#This Row],[Meses de stock]],0)</f>
        <v>0.75</v>
      </c>
      <c r="O826" s="5" t="str">
        <f>VLOOKUP(Tabla1[[#This Row],[Código del producto]],'ABC Ventas'!$A:$E,5,0)</f>
        <v>C</v>
      </c>
      <c r="P826" s="5" t="str">
        <f>VLOOKUP(Tabla1[[#This Row],[Código del producto]],'ABC Stock'!$A:$E,5,0)</f>
        <v>B</v>
      </c>
      <c r="Q8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27" spans="1:17" s="1" customFormat="1" x14ac:dyDescent="0.2">
      <c r="A827" s="1">
        <v>1528</v>
      </c>
      <c r="B827" s="1" t="s">
        <v>587</v>
      </c>
      <c r="C827" s="1" t="s">
        <v>6</v>
      </c>
      <c r="D827" s="1" t="s">
        <v>3</v>
      </c>
      <c r="E827" s="11">
        <v>602</v>
      </c>
      <c r="F827" s="3">
        <v>4.7699999999999996</v>
      </c>
      <c r="G827" s="11">
        <f>Tabla1[[#This Row],[Stock en unidades]]*Tabla1[[#This Row],[Costo unitario]]</f>
        <v>2871.54</v>
      </c>
      <c r="H827" s="1">
        <v>2024</v>
      </c>
      <c r="I827" s="1" t="s">
        <v>307</v>
      </c>
      <c r="J827" s="1">
        <v>35.4</v>
      </c>
      <c r="K827" s="3">
        <v>231.33545999999998</v>
      </c>
      <c r="L827" s="12">
        <f>Tabla1[[#This Row],[Venta prom 12 meses en UN]]*Tabla1[[#This Row],[Costo unitario]]</f>
        <v>168.85799999999998</v>
      </c>
      <c r="M827" s="30">
        <f>IFERROR(Tabla1[[#This Row],[Stock en unidades]]/Tabla1[[#This Row],[Venta prom 12 meses en UN]],0)</f>
        <v>17.005649717514125</v>
      </c>
      <c r="N827" s="12">
        <f>IFERROR(12/Tabla1[[#This Row],[Meses de stock]],0)</f>
        <v>0.70564784053156149</v>
      </c>
      <c r="O827" s="5" t="str">
        <f>VLOOKUP(Tabla1[[#This Row],[Código del producto]],'ABC Ventas'!$A:$E,5,0)</f>
        <v>C</v>
      </c>
      <c r="P827" s="5" t="str">
        <f>VLOOKUP(Tabla1[[#This Row],[Código del producto]],'ABC Stock'!$A:$E,5,0)</f>
        <v>C</v>
      </c>
      <c r="Q8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28" spans="1:17" s="1" customFormat="1" x14ac:dyDescent="0.2">
      <c r="A828" s="1">
        <v>1531</v>
      </c>
      <c r="B828" s="1" t="s">
        <v>589</v>
      </c>
      <c r="C828" s="1" t="s">
        <v>6</v>
      </c>
      <c r="D828" s="1" t="s">
        <v>3</v>
      </c>
      <c r="E828" s="11">
        <v>811</v>
      </c>
      <c r="F828" s="3">
        <v>3.6</v>
      </c>
      <c r="G828" s="11">
        <f>Tabla1[[#This Row],[Stock en unidades]]*Tabla1[[#This Row],[Costo unitario]]</f>
        <v>2919.6</v>
      </c>
      <c r="H828" s="1">
        <v>2024</v>
      </c>
      <c r="I828" s="1" t="s">
        <v>307</v>
      </c>
      <c r="J828" s="1">
        <v>73.7</v>
      </c>
      <c r="K828" s="3">
        <v>387.36720000000003</v>
      </c>
      <c r="L828" s="12">
        <f>Tabla1[[#This Row],[Venta prom 12 meses en UN]]*Tabla1[[#This Row],[Costo unitario]]</f>
        <v>265.32</v>
      </c>
      <c r="M828" s="30">
        <f>IFERROR(Tabla1[[#This Row],[Stock en unidades]]/Tabla1[[#This Row],[Venta prom 12 meses en UN]],0)</f>
        <v>11.004070556309362</v>
      </c>
      <c r="N828" s="12">
        <f>IFERROR(12/Tabla1[[#This Row],[Meses de stock]],0)</f>
        <v>1.0905055487053021</v>
      </c>
      <c r="O828" s="5" t="str">
        <f>VLOOKUP(Tabla1[[#This Row],[Código del producto]],'ABC Ventas'!$A:$E,5,0)</f>
        <v>C</v>
      </c>
      <c r="P828" s="5" t="str">
        <f>VLOOKUP(Tabla1[[#This Row],[Código del producto]],'ABC Stock'!$A:$E,5,0)</f>
        <v>B</v>
      </c>
      <c r="Q8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29" spans="1:17" s="1" customFormat="1" x14ac:dyDescent="0.2">
      <c r="A829" s="1">
        <v>1540</v>
      </c>
      <c r="B829" s="1" t="s">
        <v>593</v>
      </c>
      <c r="C829" s="1" t="s">
        <v>4</v>
      </c>
      <c r="D829" s="1" t="s">
        <v>3</v>
      </c>
      <c r="E829" s="11">
        <v>80</v>
      </c>
      <c r="F829" s="3">
        <v>4.04</v>
      </c>
      <c r="G829" s="11">
        <f>Tabla1[[#This Row],[Stock en unidades]]*Tabla1[[#This Row],[Costo unitario]]</f>
        <v>323.2</v>
      </c>
      <c r="H829" s="1">
        <v>2024</v>
      </c>
      <c r="I829" s="1" t="s">
        <v>307</v>
      </c>
      <c r="J829" s="1">
        <v>39.6</v>
      </c>
      <c r="K829" s="3">
        <v>233.57664</v>
      </c>
      <c r="L829" s="12">
        <f>Tabla1[[#This Row],[Venta prom 12 meses en UN]]*Tabla1[[#This Row],[Costo unitario]]</f>
        <v>159.98400000000001</v>
      </c>
      <c r="M829" s="30">
        <f>IFERROR(Tabla1[[#This Row],[Stock en unidades]]/Tabla1[[#This Row],[Venta prom 12 meses en UN]],0)</f>
        <v>2.0202020202020203</v>
      </c>
      <c r="N829" s="12">
        <f>IFERROR(12/Tabla1[[#This Row],[Meses de stock]],0)</f>
        <v>5.9399999999999995</v>
      </c>
      <c r="O829" s="5" t="str">
        <f>VLOOKUP(Tabla1[[#This Row],[Código del producto]],'ABC Ventas'!$A:$E,5,0)</f>
        <v>C</v>
      </c>
      <c r="P829" s="5" t="str">
        <f>VLOOKUP(Tabla1[[#This Row],[Código del producto]],'ABC Stock'!$A:$E,5,0)</f>
        <v>B</v>
      </c>
      <c r="Q8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30" spans="1:17" s="1" customFormat="1" x14ac:dyDescent="0.2">
      <c r="A830" s="1">
        <v>1543</v>
      </c>
      <c r="B830" s="1" t="s">
        <v>133</v>
      </c>
      <c r="C830" s="1" t="s">
        <v>4</v>
      </c>
      <c r="D830" s="1" t="s">
        <v>3</v>
      </c>
      <c r="E830" s="11">
        <v>243</v>
      </c>
      <c r="F830" s="3">
        <v>3.43</v>
      </c>
      <c r="G830" s="11">
        <f>Tabla1[[#This Row],[Stock en unidades]]*Tabla1[[#This Row],[Costo unitario]]</f>
        <v>833.49</v>
      </c>
      <c r="H830" s="1">
        <v>2024</v>
      </c>
      <c r="I830" s="1" t="s">
        <v>307</v>
      </c>
      <c r="J830" s="1">
        <v>48.5</v>
      </c>
      <c r="K830" s="3">
        <v>241.21475000000001</v>
      </c>
      <c r="L830" s="12">
        <f>Tabla1[[#This Row],[Venta prom 12 meses en UN]]*Tabla1[[#This Row],[Costo unitario]]</f>
        <v>166.35500000000002</v>
      </c>
      <c r="M830" s="30">
        <f>IFERROR(Tabla1[[#This Row],[Stock en unidades]]/Tabla1[[#This Row],[Venta prom 12 meses en UN]],0)</f>
        <v>5.0103092783505154</v>
      </c>
      <c r="N830" s="12">
        <f>IFERROR(12/Tabla1[[#This Row],[Meses de stock]],0)</f>
        <v>2.3950617283950617</v>
      </c>
      <c r="O830" s="5" t="str">
        <f>VLOOKUP(Tabla1[[#This Row],[Código del producto]],'ABC Ventas'!$A:$E,5,0)</f>
        <v>C</v>
      </c>
      <c r="P830" s="5" t="str">
        <f>VLOOKUP(Tabla1[[#This Row],[Código del producto]],'ABC Stock'!$A:$E,5,0)</f>
        <v>B</v>
      </c>
      <c r="Q83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31" spans="1:17" s="1" customFormat="1" x14ac:dyDescent="0.2">
      <c r="A831" s="1">
        <v>1552</v>
      </c>
      <c r="B831" s="1" t="s">
        <v>86</v>
      </c>
      <c r="C831" s="1" t="s">
        <v>4</v>
      </c>
      <c r="D831" s="1" t="s">
        <v>3</v>
      </c>
      <c r="E831" s="11">
        <v>1512</v>
      </c>
      <c r="F831" s="3">
        <v>4.25</v>
      </c>
      <c r="G831" s="11">
        <f>Tabla1[[#This Row],[Stock en unidades]]*Tabla1[[#This Row],[Costo unitario]]</f>
        <v>6426</v>
      </c>
      <c r="H831" s="1">
        <v>2024</v>
      </c>
      <c r="I831" s="1" t="s">
        <v>307</v>
      </c>
      <c r="J831" s="1">
        <v>94.5</v>
      </c>
      <c r="K831" s="3">
        <v>759.07124999999996</v>
      </c>
      <c r="L831" s="12">
        <f>Tabla1[[#This Row],[Venta prom 12 meses en UN]]*Tabla1[[#This Row],[Costo unitario]]</f>
        <v>401.625</v>
      </c>
      <c r="M831" s="30">
        <f>IFERROR(Tabla1[[#This Row],[Stock en unidades]]/Tabla1[[#This Row],[Venta prom 12 meses en UN]],0)</f>
        <v>16</v>
      </c>
      <c r="N831" s="12">
        <f>IFERROR(12/Tabla1[[#This Row],[Meses de stock]],0)</f>
        <v>0.75</v>
      </c>
      <c r="O831" s="5" t="str">
        <f>VLOOKUP(Tabla1[[#This Row],[Código del producto]],'ABC Ventas'!$A:$E,5,0)</f>
        <v>C</v>
      </c>
      <c r="P831" s="5" t="str">
        <f>VLOOKUP(Tabla1[[#This Row],[Código del producto]],'ABC Stock'!$A:$E,5,0)</f>
        <v>B</v>
      </c>
      <c r="Q83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32" spans="1:17" s="1" customFormat="1" x14ac:dyDescent="0.2">
      <c r="A832" s="1">
        <v>1552</v>
      </c>
      <c r="B832" s="1" t="s">
        <v>86</v>
      </c>
      <c r="C832" s="1" t="s">
        <v>4</v>
      </c>
      <c r="D832" s="1" t="s">
        <v>3</v>
      </c>
      <c r="E832" s="11">
        <v>544</v>
      </c>
      <c r="F832" s="3">
        <v>4.82</v>
      </c>
      <c r="G832" s="11">
        <f>Tabla1[[#This Row],[Stock en unidades]]*Tabla1[[#This Row],[Costo unitario]]</f>
        <v>2622.08</v>
      </c>
      <c r="H832" s="1">
        <v>2024</v>
      </c>
      <c r="I832" s="1" t="s">
        <v>307</v>
      </c>
      <c r="J832" s="1">
        <v>60.4</v>
      </c>
      <c r="K832" s="3">
        <v>518.20784000000003</v>
      </c>
      <c r="L832" s="12">
        <f>Tabla1[[#This Row],[Venta prom 12 meses en UN]]*Tabla1[[#This Row],[Costo unitario]]</f>
        <v>291.12799999999999</v>
      </c>
      <c r="M832" s="30">
        <f>IFERROR(Tabla1[[#This Row],[Stock en unidades]]/Tabla1[[#This Row],[Venta prom 12 meses en UN]],0)</f>
        <v>9.0066225165562912</v>
      </c>
      <c r="N832" s="12">
        <f>IFERROR(12/Tabla1[[#This Row],[Meses de stock]],0)</f>
        <v>1.3323529411764705</v>
      </c>
      <c r="O832" s="5" t="str">
        <f>VLOOKUP(Tabla1[[#This Row],[Código del producto]],'ABC Ventas'!$A:$E,5,0)</f>
        <v>C</v>
      </c>
      <c r="P832" s="5" t="str">
        <f>VLOOKUP(Tabla1[[#This Row],[Código del producto]],'ABC Stock'!$A:$E,5,0)</f>
        <v>B</v>
      </c>
      <c r="Q83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33" spans="1:17" s="1" customFormat="1" x14ac:dyDescent="0.2">
      <c r="A833" s="1">
        <v>1555</v>
      </c>
      <c r="B833" s="1" t="s">
        <v>281</v>
      </c>
      <c r="C833" s="1" t="s">
        <v>4</v>
      </c>
      <c r="D833" s="1" t="s">
        <v>3</v>
      </c>
      <c r="E833" s="11">
        <v>96</v>
      </c>
      <c r="F833" s="3">
        <v>4.8099999999999996</v>
      </c>
      <c r="G833" s="11">
        <f>Tabla1[[#This Row],[Stock en unidades]]*Tabla1[[#This Row],[Costo unitario]]</f>
        <v>461.76</v>
      </c>
      <c r="H833" s="1">
        <v>2024</v>
      </c>
      <c r="I833" s="1" t="s">
        <v>307</v>
      </c>
      <c r="J833" s="1">
        <v>149</v>
      </c>
      <c r="K833" s="3">
        <v>1110.8695</v>
      </c>
      <c r="L833" s="12">
        <f>Tabla1[[#This Row],[Venta prom 12 meses en UN]]*Tabla1[[#This Row],[Costo unitario]]</f>
        <v>716.68999999999994</v>
      </c>
      <c r="M833" s="30">
        <f>IFERROR(Tabla1[[#This Row],[Stock en unidades]]/Tabla1[[#This Row],[Venta prom 12 meses en UN]],0)</f>
        <v>0.64429530201342278</v>
      </c>
      <c r="N833" s="12">
        <f>IFERROR(12/Tabla1[[#This Row],[Meses de stock]],0)</f>
        <v>18.625</v>
      </c>
      <c r="O833" s="5" t="str">
        <f>VLOOKUP(Tabla1[[#This Row],[Código del producto]],'ABC Ventas'!$A:$E,5,0)</f>
        <v>C</v>
      </c>
      <c r="P833" s="5" t="str">
        <f>VLOOKUP(Tabla1[[#This Row],[Código del producto]],'ABC Stock'!$A:$E,5,0)</f>
        <v>B</v>
      </c>
      <c r="Q8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34" spans="1:17" s="1" customFormat="1" x14ac:dyDescent="0.2">
      <c r="A834" s="1">
        <v>1557</v>
      </c>
      <c r="B834" s="1" t="s">
        <v>600</v>
      </c>
      <c r="C834" s="1" t="s">
        <v>4</v>
      </c>
      <c r="D834" s="1" t="s">
        <v>3</v>
      </c>
      <c r="E834" s="11">
        <v>992</v>
      </c>
      <c r="F834" s="3">
        <v>2.61</v>
      </c>
      <c r="G834" s="11">
        <f>Tabla1[[#This Row],[Stock en unidades]]*Tabla1[[#This Row],[Costo unitario]]</f>
        <v>2589.12</v>
      </c>
      <c r="H834" s="1">
        <v>2024</v>
      </c>
      <c r="I834" s="1" t="s">
        <v>307</v>
      </c>
      <c r="J834" s="1">
        <v>99.2</v>
      </c>
      <c r="K834" s="3">
        <v>445.32863999999995</v>
      </c>
      <c r="L834" s="12">
        <f>Tabla1[[#This Row],[Venta prom 12 meses en UN]]*Tabla1[[#This Row],[Costo unitario]]</f>
        <v>258.91199999999998</v>
      </c>
      <c r="M834" s="30">
        <f>IFERROR(Tabla1[[#This Row],[Stock en unidades]]/Tabla1[[#This Row],[Venta prom 12 meses en UN]],0)</f>
        <v>10</v>
      </c>
      <c r="N834" s="12">
        <f>IFERROR(12/Tabla1[[#This Row],[Meses de stock]],0)</f>
        <v>1.2</v>
      </c>
      <c r="O834" s="5" t="str">
        <f>VLOOKUP(Tabla1[[#This Row],[Código del producto]],'ABC Ventas'!$A:$E,5,0)</f>
        <v>C</v>
      </c>
      <c r="P834" s="5" t="str">
        <f>VLOOKUP(Tabla1[[#This Row],[Código del producto]],'ABC Stock'!$A:$E,5,0)</f>
        <v>C</v>
      </c>
      <c r="Q8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35" spans="1:17" s="1" customFormat="1" x14ac:dyDescent="0.2">
      <c r="A835" s="1">
        <v>1562</v>
      </c>
      <c r="B835" s="1" t="s">
        <v>27</v>
      </c>
      <c r="C835" s="1" t="s">
        <v>4</v>
      </c>
      <c r="D835" s="1" t="s">
        <v>3</v>
      </c>
      <c r="E835" s="11">
        <v>159</v>
      </c>
      <c r="F835" s="3">
        <v>5.15</v>
      </c>
      <c r="G835" s="11">
        <f>Tabla1[[#This Row],[Stock en unidades]]*Tabla1[[#This Row],[Costo unitario]]</f>
        <v>818.85</v>
      </c>
      <c r="H835" s="1">
        <v>2024</v>
      </c>
      <c r="I835" s="1" t="s">
        <v>307</v>
      </c>
      <c r="J835" s="1">
        <v>53</v>
      </c>
      <c r="K835" s="3">
        <v>382.13000000000005</v>
      </c>
      <c r="L835" s="12">
        <f>Tabla1[[#This Row],[Venta prom 12 meses en UN]]*Tabla1[[#This Row],[Costo unitario]]</f>
        <v>272.95000000000005</v>
      </c>
      <c r="M835" s="30">
        <f>IFERROR(Tabla1[[#This Row],[Stock en unidades]]/Tabla1[[#This Row],[Venta prom 12 meses en UN]],0)</f>
        <v>3</v>
      </c>
      <c r="N835" s="12">
        <f>IFERROR(12/Tabla1[[#This Row],[Meses de stock]],0)</f>
        <v>4</v>
      </c>
      <c r="O835" s="5" t="str">
        <f>VLOOKUP(Tabla1[[#This Row],[Código del producto]],'ABC Ventas'!$A:$E,5,0)</f>
        <v>C</v>
      </c>
      <c r="P835" s="5" t="str">
        <f>VLOOKUP(Tabla1[[#This Row],[Código del producto]],'ABC Stock'!$A:$E,5,0)</f>
        <v>C</v>
      </c>
      <c r="Q8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36" spans="1:17" s="1" customFormat="1" x14ac:dyDescent="0.2">
      <c r="A836" s="1">
        <v>1007</v>
      </c>
      <c r="B836" s="1" t="s">
        <v>325</v>
      </c>
      <c r="C836" s="1" t="s">
        <v>122</v>
      </c>
      <c r="D836" s="1" t="s">
        <v>3</v>
      </c>
      <c r="E836" s="11">
        <v>0</v>
      </c>
      <c r="F836" s="3">
        <v>39</v>
      </c>
      <c r="G836" s="11">
        <f>Tabla1[[#This Row],[Stock en unidades]]*Tabla1[[#This Row],[Costo unitario]]</f>
        <v>0</v>
      </c>
      <c r="H836" s="1">
        <v>2024</v>
      </c>
      <c r="I836" s="1" t="s">
        <v>306</v>
      </c>
      <c r="J836" s="1">
        <v>318</v>
      </c>
      <c r="K836" s="3">
        <v>16866.72</v>
      </c>
      <c r="L836" s="12">
        <f>Tabla1[[#This Row],[Venta prom 12 meses en UN]]*Tabla1[[#This Row],[Costo unitario]]</f>
        <v>12402</v>
      </c>
      <c r="M836" s="30">
        <f>IFERROR(Tabla1[[#This Row],[Stock en unidades]]/Tabla1[[#This Row],[Venta prom 12 meses en UN]],0)</f>
        <v>0</v>
      </c>
      <c r="N836" s="12">
        <f>IFERROR(12/Tabla1[[#This Row],[Meses de stock]],0)</f>
        <v>0</v>
      </c>
      <c r="O836" s="5" t="str">
        <f>VLOOKUP(Tabla1[[#This Row],[Código del producto]],'ABC Ventas'!$A:$E,5,0)</f>
        <v>B</v>
      </c>
      <c r="P836" s="5" t="str">
        <f>VLOOKUP(Tabla1[[#This Row],[Código del producto]],'ABC Stock'!$A:$E,5,0)</f>
        <v>A</v>
      </c>
      <c r="Q8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37" spans="1:17" s="1" customFormat="1" x14ac:dyDescent="0.2">
      <c r="A837" s="1">
        <v>1009</v>
      </c>
      <c r="B837" s="1" t="s">
        <v>57</v>
      </c>
      <c r="C837" s="1" t="s">
        <v>58</v>
      </c>
      <c r="D837" s="1" t="s">
        <v>3</v>
      </c>
      <c r="E837" s="11">
        <v>576</v>
      </c>
      <c r="F837" s="3">
        <v>7.62</v>
      </c>
      <c r="G837" s="11">
        <f>Tabla1[[#This Row],[Stock en unidades]]*Tabla1[[#This Row],[Costo unitario]]</f>
        <v>4389.12</v>
      </c>
      <c r="H837" s="1">
        <v>2024</v>
      </c>
      <c r="I837" s="1" t="s">
        <v>306</v>
      </c>
      <c r="J837" s="1">
        <v>72</v>
      </c>
      <c r="K837" s="3">
        <v>724.20479999999998</v>
      </c>
      <c r="L837" s="12">
        <f>Tabla1[[#This Row],[Venta prom 12 meses en UN]]*Tabla1[[#This Row],[Costo unitario]]</f>
        <v>548.64</v>
      </c>
      <c r="M837" s="30">
        <f>IFERROR(Tabla1[[#This Row],[Stock en unidades]]/Tabla1[[#This Row],[Venta prom 12 meses en UN]],0)</f>
        <v>8</v>
      </c>
      <c r="N837" s="12">
        <f>IFERROR(12/Tabla1[[#This Row],[Meses de stock]],0)</f>
        <v>1.5</v>
      </c>
      <c r="O837" s="5" t="str">
        <f>VLOOKUP(Tabla1[[#This Row],[Código del producto]],'ABC Ventas'!$A:$E,5,0)</f>
        <v>C</v>
      </c>
      <c r="P837" s="5" t="str">
        <f>VLOOKUP(Tabla1[[#This Row],[Código del producto]],'ABC Stock'!$A:$E,5,0)</f>
        <v>B</v>
      </c>
      <c r="Q8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38" spans="1:17" s="1" customFormat="1" x14ac:dyDescent="0.2">
      <c r="A838" s="1">
        <v>1012</v>
      </c>
      <c r="B838" s="1" t="s">
        <v>297</v>
      </c>
      <c r="C838" s="1" t="s">
        <v>58</v>
      </c>
      <c r="D838" s="1" t="s">
        <v>3</v>
      </c>
      <c r="E838" s="11">
        <v>44</v>
      </c>
      <c r="F838" s="3">
        <v>6.82</v>
      </c>
      <c r="G838" s="11">
        <f>Tabla1[[#This Row],[Stock en unidades]]*Tabla1[[#This Row],[Costo unitario]]</f>
        <v>300.08000000000004</v>
      </c>
      <c r="H838" s="1">
        <v>2024</v>
      </c>
      <c r="I838" s="1" t="s">
        <v>306</v>
      </c>
      <c r="J838" s="1">
        <v>22</v>
      </c>
      <c r="K838" s="3">
        <v>180.04800000000003</v>
      </c>
      <c r="L838" s="12">
        <f>Tabla1[[#This Row],[Venta prom 12 meses en UN]]*Tabla1[[#This Row],[Costo unitario]]</f>
        <v>150.04000000000002</v>
      </c>
      <c r="M838" s="30">
        <f>IFERROR(Tabla1[[#This Row],[Stock en unidades]]/Tabla1[[#This Row],[Venta prom 12 meses en UN]],0)</f>
        <v>2</v>
      </c>
      <c r="N838" s="12">
        <f>IFERROR(12/Tabla1[[#This Row],[Meses de stock]],0)</f>
        <v>6</v>
      </c>
      <c r="O838" s="5" t="str">
        <f>VLOOKUP(Tabla1[[#This Row],[Código del producto]],'ABC Ventas'!$A:$E,5,0)</f>
        <v>C</v>
      </c>
      <c r="P838" s="5" t="str">
        <f>VLOOKUP(Tabla1[[#This Row],[Código del producto]],'ABC Stock'!$A:$E,5,0)</f>
        <v>C</v>
      </c>
      <c r="Q8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39" spans="1:17" s="1" customFormat="1" x14ac:dyDescent="0.2">
      <c r="A839" s="1">
        <v>1013</v>
      </c>
      <c r="B839" s="1" t="s">
        <v>82</v>
      </c>
      <c r="C839" s="1" t="s">
        <v>58</v>
      </c>
      <c r="D839" s="1" t="s">
        <v>3</v>
      </c>
      <c r="E839" s="11">
        <v>220</v>
      </c>
      <c r="F839" s="3">
        <v>3.07</v>
      </c>
      <c r="G839" s="11">
        <f>Tabla1[[#This Row],[Stock en unidades]]*Tabla1[[#This Row],[Costo unitario]]</f>
        <v>675.4</v>
      </c>
      <c r="H839" s="1">
        <v>2024</v>
      </c>
      <c r="I839" s="1" t="s">
        <v>306</v>
      </c>
      <c r="J839" s="1">
        <v>130</v>
      </c>
      <c r="K839" s="3">
        <v>750.30799999999988</v>
      </c>
      <c r="L839" s="12">
        <f>Tabla1[[#This Row],[Venta prom 12 meses en UN]]*Tabla1[[#This Row],[Costo unitario]]</f>
        <v>399.09999999999997</v>
      </c>
      <c r="M839" s="30">
        <f>IFERROR(Tabla1[[#This Row],[Stock en unidades]]/Tabla1[[#This Row],[Venta prom 12 meses en UN]],0)</f>
        <v>1.6923076923076923</v>
      </c>
      <c r="N839" s="12">
        <f>IFERROR(12/Tabla1[[#This Row],[Meses de stock]],0)</f>
        <v>7.0909090909090908</v>
      </c>
      <c r="O839" s="5" t="str">
        <f>VLOOKUP(Tabla1[[#This Row],[Código del producto]],'ABC Ventas'!$A:$E,5,0)</f>
        <v>C</v>
      </c>
      <c r="P839" s="5" t="str">
        <f>VLOOKUP(Tabla1[[#This Row],[Código del producto]],'ABC Stock'!$A:$E,5,0)</f>
        <v>B</v>
      </c>
      <c r="Q8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40" spans="1:17" s="1" customFormat="1" x14ac:dyDescent="0.2">
      <c r="A840" s="1">
        <v>1022</v>
      </c>
      <c r="B840" s="1" t="s">
        <v>59</v>
      </c>
      <c r="C840" s="1" t="s">
        <v>58</v>
      </c>
      <c r="D840" s="1" t="s">
        <v>3</v>
      </c>
      <c r="E840" s="11">
        <v>807</v>
      </c>
      <c r="F840" s="3">
        <v>40</v>
      </c>
      <c r="G840" s="11">
        <f>Tabla1[[#This Row],[Stock en unidades]]*Tabla1[[#This Row],[Costo unitario]]</f>
        <v>32280</v>
      </c>
      <c r="H840" s="1">
        <v>2024</v>
      </c>
      <c r="I840" s="1" t="s">
        <v>306</v>
      </c>
      <c r="J840" s="1">
        <v>652</v>
      </c>
      <c r="K840" s="3">
        <v>45640</v>
      </c>
      <c r="L840" s="12">
        <f>Tabla1[[#This Row],[Venta prom 12 meses en UN]]*Tabla1[[#This Row],[Costo unitario]]</f>
        <v>26080</v>
      </c>
      <c r="M840" s="30">
        <f>IFERROR(Tabla1[[#This Row],[Stock en unidades]]/Tabla1[[#This Row],[Venta prom 12 meses en UN]],0)</f>
        <v>1.2377300613496933</v>
      </c>
      <c r="N840" s="12">
        <f>IFERROR(12/Tabla1[[#This Row],[Meses de stock]],0)</f>
        <v>9.6951672862453524</v>
      </c>
      <c r="O840" s="5" t="str">
        <f>VLOOKUP(Tabla1[[#This Row],[Código del producto]],'ABC Ventas'!$A:$E,5,0)</f>
        <v>A</v>
      </c>
      <c r="P840" s="5" t="str">
        <f>VLOOKUP(Tabla1[[#This Row],[Código del producto]],'ABC Stock'!$A:$E,5,0)</f>
        <v>A</v>
      </c>
      <c r="Q8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41" spans="1:17" s="1" customFormat="1" x14ac:dyDescent="0.2">
      <c r="A841" s="1">
        <v>1023</v>
      </c>
      <c r="B841" s="1" t="s">
        <v>128</v>
      </c>
      <c r="C841" s="1" t="s">
        <v>58</v>
      </c>
      <c r="D841" s="1" t="s">
        <v>3</v>
      </c>
      <c r="E841" s="11">
        <v>654</v>
      </c>
      <c r="F841" s="3">
        <v>6.32</v>
      </c>
      <c r="G841" s="11">
        <f>Tabla1[[#This Row],[Stock en unidades]]*Tabla1[[#This Row],[Costo unitario]]</f>
        <v>4133.28</v>
      </c>
      <c r="H841" s="1">
        <v>2024</v>
      </c>
      <c r="I841" s="1" t="s">
        <v>306</v>
      </c>
      <c r="J841" s="1">
        <v>72.599999999999994</v>
      </c>
      <c r="K841" s="3">
        <v>697.42463999999995</v>
      </c>
      <c r="L841" s="12">
        <f>Tabla1[[#This Row],[Venta prom 12 meses en UN]]*Tabla1[[#This Row],[Costo unitario]]</f>
        <v>458.83199999999999</v>
      </c>
      <c r="M841" s="30">
        <f>IFERROR(Tabla1[[#This Row],[Stock en unidades]]/Tabla1[[#This Row],[Venta prom 12 meses en UN]],0)</f>
        <v>9.0082644628099189</v>
      </c>
      <c r="N841" s="12">
        <f>IFERROR(12/Tabla1[[#This Row],[Meses de stock]],0)</f>
        <v>1.332110091743119</v>
      </c>
      <c r="O841" s="5" t="str">
        <f>VLOOKUP(Tabla1[[#This Row],[Código del producto]],'ABC Ventas'!$A:$E,5,0)</f>
        <v>C</v>
      </c>
      <c r="P841" s="5" t="str">
        <f>VLOOKUP(Tabla1[[#This Row],[Código del producto]],'ABC Stock'!$A:$E,5,0)</f>
        <v>B</v>
      </c>
      <c r="Q8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42" spans="1:17" s="1" customFormat="1" x14ac:dyDescent="0.2">
      <c r="A842" s="1">
        <v>1024</v>
      </c>
      <c r="B842" s="1" t="s">
        <v>136</v>
      </c>
      <c r="C842" s="1" t="s">
        <v>58</v>
      </c>
      <c r="D842" s="1" t="s">
        <v>3</v>
      </c>
      <c r="E842" s="11">
        <v>0</v>
      </c>
      <c r="F842" s="3">
        <v>4.3600000000000003</v>
      </c>
      <c r="G842" s="11">
        <f>Tabla1[[#This Row],[Stock en unidades]]*Tabla1[[#This Row],[Costo unitario]]</f>
        <v>0</v>
      </c>
      <c r="H842" s="1">
        <v>2024</v>
      </c>
      <c r="I842" s="1" t="s">
        <v>306</v>
      </c>
      <c r="J842" s="1">
        <v>71</v>
      </c>
      <c r="K842" s="3">
        <v>554.11239999999998</v>
      </c>
      <c r="L842" s="12">
        <f>Tabla1[[#This Row],[Venta prom 12 meses en UN]]*Tabla1[[#This Row],[Costo unitario]]</f>
        <v>309.56</v>
      </c>
      <c r="M842" s="30">
        <f>IFERROR(Tabla1[[#This Row],[Stock en unidades]]/Tabla1[[#This Row],[Venta prom 12 meses en UN]],0)</f>
        <v>0</v>
      </c>
      <c r="N842" s="12">
        <f>IFERROR(12/Tabla1[[#This Row],[Meses de stock]],0)</f>
        <v>0</v>
      </c>
      <c r="O842" s="5" t="str">
        <f>VLOOKUP(Tabla1[[#This Row],[Código del producto]],'ABC Ventas'!$A:$E,5,0)</f>
        <v>C</v>
      </c>
      <c r="P842" s="5" t="str">
        <f>VLOOKUP(Tabla1[[#This Row],[Código del producto]],'ABC Stock'!$A:$E,5,0)</f>
        <v>B</v>
      </c>
      <c r="Q8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43" spans="1:17" s="1" customFormat="1" x14ac:dyDescent="0.2">
      <c r="A843" s="1">
        <v>1025</v>
      </c>
      <c r="B843" s="1" t="s">
        <v>332</v>
      </c>
      <c r="C843" s="1" t="s">
        <v>58</v>
      </c>
      <c r="D843" s="1" t="s">
        <v>3</v>
      </c>
      <c r="E843" s="11">
        <v>68</v>
      </c>
      <c r="F843" s="3">
        <v>1.99</v>
      </c>
      <c r="G843" s="11">
        <f>Tabla1[[#This Row],[Stock en unidades]]*Tabla1[[#This Row],[Costo unitario]]</f>
        <v>135.32</v>
      </c>
      <c r="H843" s="1">
        <v>2024</v>
      </c>
      <c r="I843" s="1" t="s">
        <v>306</v>
      </c>
      <c r="J843" s="1">
        <v>142</v>
      </c>
      <c r="K843" s="3">
        <v>389.96039999999999</v>
      </c>
      <c r="L843" s="12">
        <f>Tabla1[[#This Row],[Venta prom 12 meses en UN]]*Tabla1[[#This Row],[Costo unitario]]</f>
        <v>282.58</v>
      </c>
      <c r="M843" s="30">
        <f>IFERROR(Tabla1[[#This Row],[Stock en unidades]]/Tabla1[[#This Row],[Venta prom 12 meses en UN]],0)</f>
        <v>0.47887323943661969</v>
      </c>
      <c r="N843" s="12">
        <f>IFERROR(12/Tabla1[[#This Row],[Meses de stock]],0)</f>
        <v>25.058823529411764</v>
      </c>
      <c r="O843" s="5" t="str">
        <f>VLOOKUP(Tabla1[[#This Row],[Código del producto]],'ABC Ventas'!$A:$E,5,0)</f>
        <v>C</v>
      </c>
      <c r="P843" s="5" t="str">
        <f>VLOOKUP(Tabla1[[#This Row],[Código del producto]],'ABC Stock'!$A:$E,5,0)</f>
        <v>B</v>
      </c>
      <c r="Q8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44" spans="1:17" s="1" customFormat="1" x14ac:dyDescent="0.2">
      <c r="A844" s="1">
        <v>1036</v>
      </c>
      <c r="B844" s="1" t="s">
        <v>43</v>
      </c>
      <c r="C844" s="1" t="s">
        <v>13</v>
      </c>
      <c r="D844" s="1" t="s">
        <v>3</v>
      </c>
      <c r="E844" s="11">
        <v>594</v>
      </c>
      <c r="F844" s="3">
        <v>7</v>
      </c>
      <c r="G844" s="11">
        <f>Tabla1[[#This Row],[Stock en unidades]]*Tabla1[[#This Row],[Costo unitario]]</f>
        <v>4158</v>
      </c>
      <c r="H844" s="1">
        <v>2024</v>
      </c>
      <c r="I844" s="1" t="s">
        <v>306</v>
      </c>
      <c r="J844" s="1">
        <v>34.9</v>
      </c>
      <c r="K844" s="3">
        <v>447.06899999999996</v>
      </c>
      <c r="L844" s="12">
        <f>Tabla1[[#This Row],[Venta prom 12 meses en UN]]*Tabla1[[#This Row],[Costo unitario]]</f>
        <v>244.29999999999998</v>
      </c>
      <c r="M844" s="30">
        <f>IFERROR(Tabla1[[#This Row],[Stock en unidades]]/Tabla1[[#This Row],[Venta prom 12 meses en UN]],0)</f>
        <v>17.02005730659026</v>
      </c>
      <c r="N844" s="12">
        <f>IFERROR(12/Tabla1[[#This Row],[Meses de stock]],0)</f>
        <v>0.70505050505050493</v>
      </c>
      <c r="O844" s="5" t="str">
        <f>VLOOKUP(Tabla1[[#This Row],[Código del producto]],'ABC Ventas'!$A:$E,5,0)</f>
        <v>C</v>
      </c>
      <c r="P844" s="5" t="str">
        <f>VLOOKUP(Tabla1[[#This Row],[Código del producto]],'ABC Stock'!$A:$E,5,0)</f>
        <v>B</v>
      </c>
      <c r="Q8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45" spans="1:17" s="1" customFormat="1" x14ac:dyDescent="0.2">
      <c r="A845" s="1">
        <v>1040</v>
      </c>
      <c r="B845" s="1" t="s">
        <v>155</v>
      </c>
      <c r="C845" s="1" t="s">
        <v>13</v>
      </c>
      <c r="D845" s="1" t="s">
        <v>3</v>
      </c>
      <c r="E845" s="11">
        <v>254</v>
      </c>
      <c r="F845" s="3">
        <v>4.08</v>
      </c>
      <c r="G845" s="11">
        <f>Tabla1[[#This Row],[Stock en unidades]]*Tabla1[[#This Row],[Costo unitario]]</f>
        <v>1036.32</v>
      </c>
      <c r="H845" s="1">
        <v>2024</v>
      </c>
      <c r="I845" s="1" t="s">
        <v>306</v>
      </c>
      <c r="J845" s="1">
        <v>50.8</v>
      </c>
      <c r="K845" s="3">
        <v>356.49407999999994</v>
      </c>
      <c r="L845" s="12">
        <f>Tabla1[[#This Row],[Venta prom 12 meses en UN]]*Tabla1[[#This Row],[Costo unitario]]</f>
        <v>207.26399999999998</v>
      </c>
      <c r="M845" s="30">
        <f>IFERROR(Tabla1[[#This Row],[Stock en unidades]]/Tabla1[[#This Row],[Venta prom 12 meses en UN]],0)</f>
        <v>5</v>
      </c>
      <c r="N845" s="12">
        <f>IFERROR(12/Tabla1[[#This Row],[Meses de stock]],0)</f>
        <v>2.4</v>
      </c>
      <c r="O845" s="5" t="str">
        <f>VLOOKUP(Tabla1[[#This Row],[Código del producto]],'ABC Ventas'!$A:$E,5,0)</f>
        <v>C</v>
      </c>
      <c r="P845" s="5" t="str">
        <f>VLOOKUP(Tabla1[[#This Row],[Código del producto]],'ABC Stock'!$A:$E,5,0)</f>
        <v>B</v>
      </c>
      <c r="Q8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46" spans="1:17" s="1" customFormat="1" x14ac:dyDescent="0.2">
      <c r="A846" s="1">
        <v>1042</v>
      </c>
      <c r="B846" s="1" t="s">
        <v>198</v>
      </c>
      <c r="C846" s="1" t="s">
        <v>13</v>
      </c>
      <c r="D846" s="1" t="s">
        <v>3</v>
      </c>
      <c r="E846" s="11">
        <v>675</v>
      </c>
      <c r="F846" s="3">
        <v>7.63</v>
      </c>
      <c r="G846" s="11">
        <f>Tabla1[[#This Row],[Stock en unidades]]*Tabla1[[#This Row],[Costo unitario]]</f>
        <v>5150.25</v>
      </c>
      <c r="H846" s="1">
        <v>2024</v>
      </c>
      <c r="I846" s="1" t="s">
        <v>306</v>
      </c>
      <c r="J846" s="1">
        <v>96.3</v>
      </c>
      <c r="K846" s="3">
        <v>1146.23964</v>
      </c>
      <c r="L846" s="12">
        <f>Tabla1[[#This Row],[Venta prom 12 meses en UN]]*Tabla1[[#This Row],[Costo unitario]]</f>
        <v>734.76900000000001</v>
      </c>
      <c r="M846" s="30">
        <f>IFERROR(Tabla1[[#This Row],[Stock en unidades]]/Tabla1[[#This Row],[Venta prom 12 meses en UN]],0)</f>
        <v>7.0093457943925239</v>
      </c>
      <c r="N846" s="12">
        <f>IFERROR(12/Tabla1[[#This Row],[Meses de stock]],0)</f>
        <v>1.712</v>
      </c>
      <c r="O846" s="5" t="str">
        <f>VLOOKUP(Tabla1[[#This Row],[Código del producto]],'ABC Ventas'!$A:$E,5,0)</f>
        <v>C</v>
      </c>
      <c r="P846" s="5" t="str">
        <f>VLOOKUP(Tabla1[[#This Row],[Código del producto]],'ABC Stock'!$A:$E,5,0)</f>
        <v>B</v>
      </c>
      <c r="Q8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47" spans="1:17" s="1" customFormat="1" x14ac:dyDescent="0.2">
      <c r="A847" s="1">
        <v>1043</v>
      </c>
      <c r="B847" s="1" t="s">
        <v>340</v>
      </c>
      <c r="C847" s="1" t="s">
        <v>13</v>
      </c>
      <c r="D847" s="1" t="s">
        <v>3</v>
      </c>
      <c r="E847" s="11">
        <v>1129</v>
      </c>
      <c r="F847" s="3">
        <v>6.77</v>
      </c>
      <c r="G847" s="11">
        <f>Tabla1[[#This Row],[Stock en unidades]]*Tabla1[[#This Row],[Costo unitario]]</f>
        <v>7643.33</v>
      </c>
      <c r="H847" s="1">
        <v>2024</v>
      </c>
      <c r="I847" s="1" t="s">
        <v>306</v>
      </c>
      <c r="J847" s="1">
        <v>66.400000000000006</v>
      </c>
      <c r="K847" s="3">
        <v>651.81560000000002</v>
      </c>
      <c r="L847" s="12">
        <f>Tabla1[[#This Row],[Venta prom 12 meses en UN]]*Tabla1[[#This Row],[Costo unitario]]</f>
        <v>449.52800000000002</v>
      </c>
      <c r="M847" s="30">
        <f>IFERROR(Tabla1[[#This Row],[Stock en unidades]]/Tabla1[[#This Row],[Venta prom 12 meses en UN]],0)</f>
        <v>17.003012048192769</v>
      </c>
      <c r="N847" s="12">
        <f>IFERROR(12/Tabla1[[#This Row],[Meses de stock]],0)</f>
        <v>0.70575730735163866</v>
      </c>
      <c r="O847" s="5" t="str">
        <f>VLOOKUP(Tabla1[[#This Row],[Código del producto]],'ABC Ventas'!$A:$E,5,0)</f>
        <v>C</v>
      </c>
      <c r="P847" s="5" t="str">
        <f>VLOOKUP(Tabla1[[#This Row],[Código del producto]],'ABC Stock'!$A:$E,5,0)</f>
        <v>B</v>
      </c>
      <c r="Q8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48" spans="1:17" s="1" customFormat="1" x14ac:dyDescent="0.2">
      <c r="A848" s="1">
        <v>1043</v>
      </c>
      <c r="B848" s="1" t="s">
        <v>340</v>
      </c>
      <c r="C848" s="1" t="s">
        <v>13</v>
      </c>
      <c r="D848" s="1" t="s">
        <v>3</v>
      </c>
      <c r="E848" s="11">
        <v>543</v>
      </c>
      <c r="F848" s="3">
        <v>2.81</v>
      </c>
      <c r="G848" s="11">
        <f>Tabla1[[#This Row],[Stock en unidades]]*Tabla1[[#This Row],[Costo unitario]]</f>
        <v>1525.83</v>
      </c>
      <c r="H848" s="1">
        <v>2024</v>
      </c>
      <c r="I848" s="1" t="s">
        <v>306</v>
      </c>
      <c r="J848" s="1">
        <v>134</v>
      </c>
      <c r="K848" s="3">
        <v>606.22940000000006</v>
      </c>
      <c r="L848" s="12">
        <f>Tabla1[[#This Row],[Venta prom 12 meses en UN]]*Tabla1[[#This Row],[Costo unitario]]</f>
        <v>376.54</v>
      </c>
      <c r="M848" s="30">
        <f>IFERROR(Tabla1[[#This Row],[Stock en unidades]]/Tabla1[[#This Row],[Venta prom 12 meses en UN]],0)</f>
        <v>4.0522388059701493</v>
      </c>
      <c r="N848" s="12">
        <f>IFERROR(12/Tabla1[[#This Row],[Meses de stock]],0)</f>
        <v>2.9613259668508287</v>
      </c>
      <c r="O848" s="5" t="str">
        <f>VLOOKUP(Tabla1[[#This Row],[Código del producto]],'ABC Ventas'!$A:$E,5,0)</f>
        <v>C</v>
      </c>
      <c r="P848" s="5" t="str">
        <f>VLOOKUP(Tabla1[[#This Row],[Código del producto]],'ABC Stock'!$A:$E,5,0)</f>
        <v>B</v>
      </c>
      <c r="Q8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49" spans="1:17" s="1" customFormat="1" x14ac:dyDescent="0.2">
      <c r="A849" s="1">
        <v>1044</v>
      </c>
      <c r="B849" s="1" t="s">
        <v>238</v>
      </c>
      <c r="C849" s="1" t="s">
        <v>13</v>
      </c>
      <c r="D849" s="1" t="s">
        <v>3</v>
      </c>
      <c r="E849" s="11">
        <v>843</v>
      </c>
      <c r="F849" s="3">
        <v>1.52</v>
      </c>
      <c r="G849" s="11">
        <f>Tabla1[[#This Row],[Stock en unidades]]*Tabla1[[#This Row],[Costo unitario]]</f>
        <v>1281.3600000000001</v>
      </c>
      <c r="H849" s="1">
        <v>2024</v>
      </c>
      <c r="I849" s="1" t="s">
        <v>306</v>
      </c>
      <c r="J849" s="1">
        <v>73</v>
      </c>
      <c r="K849" s="3">
        <v>168.65920000000003</v>
      </c>
      <c r="L849" s="12">
        <f>Tabla1[[#This Row],[Venta prom 12 meses en UN]]*Tabla1[[#This Row],[Costo unitario]]</f>
        <v>110.96000000000001</v>
      </c>
      <c r="M849" s="30">
        <f>IFERROR(Tabla1[[#This Row],[Stock en unidades]]/Tabla1[[#This Row],[Venta prom 12 meses en UN]],0)</f>
        <v>11.547945205479452</v>
      </c>
      <c r="N849" s="12">
        <f>IFERROR(12/Tabla1[[#This Row],[Meses de stock]],0)</f>
        <v>1.0391459074733096</v>
      </c>
      <c r="O849" s="5" t="str">
        <f>VLOOKUP(Tabla1[[#This Row],[Código del producto]],'ABC Ventas'!$A:$E,5,0)</f>
        <v>C</v>
      </c>
      <c r="P849" s="5" t="str">
        <f>VLOOKUP(Tabla1[[#This Row],[Código del producto]],'ABC Stock'!$A:$E,5,0)</f>
        <v>C</v>
      </c>
      <c r="Q8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50" spans="1:17" s="1" customFormat="1" x14ac:dyDescent="0.2">
      <c r="A850" s="1">
        <v>1048</v>
      </c>
      <c r="B850" s="1" t="s">
        <v>189</v>
      </c>
      <c r="C850" s="1" t="s">
        <v>13</v>
      </c>
      <c r="D850" s="1" t="s">
        <v>3</v>
      </c>
      <c r="E850" s="11">
        <v>947</v>
      </c>
      <c r="F850" s="3">
        <v>6.41</v>
      </c>
      <c r="G850" s="11">
        <f>Tabla1[[#This Row],[Stock en unidades]]*Tabla1[[#This Row],[Costo unitario]]</f>
        <v>6070.27</v>
      </c>
      <c r="H850" s="1">
        <v>2024</v>
      </c>
      <c r="I850" s="1" t="s">
        <v>306</v>
      </c>
      <c r="J850" s="1">
        <v>55.7</v>
      </c>
      <c r="K850" s="3">
        <v>460.57773000000003</v>
      </c>
      <c r="L850" s="12">
        <f>Tabla1[[#This Row],[Venta prom 12 meses en UN]]*Tabla1[[#This Row],[Costo unitario]]</f>
        <v>357.03700000000003</v>
      </c>
      <c r="M850" s="30">
        <f>IFERROR(Tabla1[[#This Row],[Stock en unidades]]/Tabla1[[#This Row],[Venta prom 12 meses en UN]],0)</f>
        <v>17.001795332136446</v>
      </c>
      <c r="N850" s="12">
        <f>IFERROR(12/Tabla1[[#This Row],[Meses de stock]],0)</f>
        <v>0.7058078141499472</v>
      </c>
      <c r="O850" s="5" t="str">
        <f>VLOOKUP(Tabla1[[#This Row],[Código del producto]],'ABC Ventas'!$A:$E,5,0)</f>
        <v>C</v>
      </c>
      <c r="P850" s="5" t="str">
        <f>VLOOKUP(Tabla1[[#This Row],[Código del producto]],'ABC Stock'!$A:$E,5,0)</f>
        <v>B</v>
      </c>
      <c r="Q85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51" spans="1:17" s="1" customFormat="1" x14ac:dyDescent="0.2">
      <c r="A851" s="1">
        <v>1052</v>
      </c>
      <c r="B851" s="1" t="s">
        <v>345</v>
      </c>
      <c r="C851" s="1" t="s">
        <v>13</v>
      </c>
      <c r="D851" s="1" t="s">
        <v>3</v>
      </c>
      <c r="E851" s="11">
        <v>736</v>
      </c>
      <c r="F851" s="3">
        <v>40</v>
      </c>
      <c r="G851" s="11">
        <f>Tabla1[[#This Row],[Stock en unidades]]*Tabla1[[#This Row],[Costo unitario]]</f>
        <v>29440</v>
      </c>
      <c r="H851" s="1">
        <v>2024</v>
      </c>
      <c r="I851" s="1" t="s">
        <v>306</v>
      </c>
      <c r="J851" s="1">
        <v>800</v>
      </c>
      <c r="K851" s="3">
        <v>43200</v>
      </c>
      <c r="L851" s="12">
        <f>Tabla1[[#This Row],[Venta prom 12 meses en UN]]*Tabla1[[#This Row],[Costo unitario]]</f>
        <v>32000</v>
      </c>
      <c r="M851" s="30">
        <f>IFERROR(Tabla1[[#This Row],[Stock en unidades]]/Tabla1[[#This Row],[Venta prom 12 meses en UN]],0)</f>
        <v>0.92</v>
      </c>
      <c r="N851" s="12">
        <f>IFERROR(12/Tabla1[[#This Row],[Meses de stock]],0)</f>
        <v>13.043478260869565</v>
      </c>
      <c r="O851" s="5" t="str">
        <f>VLOOKUP(Tabla1[[#This Row],[Código del producto]],'ABC Ventas'!$A:$E,5,0)</f>
        <v>A</v>
      </c>
      <c r="P851" s="5" t="str">
        <f>VLOOKUP(Tabla1[[#This Row],[Código del producto]],'ABC Stock'!$A:$E,5,0)</f>
        <v>A</v>
      </c>
      <c r="Q8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2" spans="1:17" s="1" customFormat="1" x14ac:dyDescent="0.2">
      <c r="A852" s="1">
        <v>1059</v>
      </c>
      <c r="B852" s="1" t="s">
        <v>349</v>
      </c>
      <c r="C852" s="1" t="s">
        <v>8</v>
      </c>
      <c r="D852" s="1" t="s">
        <v>3</v>
      </c>
      <c r="E852" s="11">
        <v>504</v>
      </c>
      <c r="F852" s="3">
        <v>80</v>
      </c>
      <c r="G852" s="11">
        <f>Tabla1[[#This Row],[Stock en unidades]]*Tabla1[[#This Row],[Costo unitario]]</f>
        <v>40320</v>
      </c>
      <c r="H852" s="1">
        <v>2024</v>
      </c>
      <c r="I852" s="1" t="s">
        <v>306</v>
      </c>
      <c r="J852" s="1">
        <v>636</v>
      </c>
      <c r="K852" s="3">
        <v>94128</v>
      </c>
      <c r="L852" s="12">
        <f>Tabla1[[#This Row],[Venta prom 12 meses en UN]]*Tabla1[[#This Row],[Costo unitario]]</f>
        <v>50880</v>
      </c>
      <c r="M852" s="30">
        <f>IFERROR(Tabla1[[#This Row],[Stock en unidades]]/Tabla1[[#This Row],[Venta prom 12 meses en UN]],0)</f>
        <v>0.79245283018867929</v>
      </c>
      <c r="N852" s="12">
        <f>IFERROR(12/Tabla1[[#This Row],[Meses de stock]],0)</f>
        <v>15.142857142857142</v>
      </c>
      <c r="O852" s="5" t="str">
        <f>VLOOKUP(Tabla1[[#This Row],[Código del producto]],'ABC Ventas'!$A:$E,5,0)</f>
        <v>A</v>
      </c>
      <c r="P852" s="5" t="str">
        <f>VLOOKUP(Tabla1[[#This Row],[Código del producto]],'ABC Stock'!$A:$E,5,0)</f>
        <v>A</v>
      </c>
      <c r="Q8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3" spans="1:17" s="1" customFormat="1" x14ac:dyDescent="0.2">
      <c r="A853" s="1">
        <v>1060</v>
      </c>
      <c r="B853" s="1" t="s">
        <v>93</v>
      </c>
      <c r="C853" s="1" t="s">
        <v>8</v>
      </c>
      <c r="D853" s="1" t="s">
        <v>3</v>
      </c>
      <c r="E853" s="11">
        <v>821</v>
      </c>
      <c r="F853" s="3">
        <v>58</v>
      </c>
      <c r="G853" s="11">
        <f>Tabla1[[#This Row],[Stock en unidades]]*Tabla1[[#This Row],[Costo unitario]]</f>
        <v>47618</v>
      </c>
      <c r="H853" s="1">
        <v>2024</v>
      </c>
      <c r="I853" s="1" t="s">
        <v>306</v>
      </c>
      <c r="J853" s="1">
        <v>778</v>
      </c>
      <c r="K853" s="3">
        <v>85284.36</v>
      </c>
      <c r="L853" s="12">
        <f>Tabla1[[#This Row],[Venta prom 12 meses en UN]]*Tabla1[[#This Row],[Costo unitario]]</f>
        <v>45124</v>
      </c>
      <c r="M853" s="30">
        <f>IFERROR(Tabla1[[#This Row],[Stock en unidades]]/Tabla1[[#This Row],[Venta prom 12 meses en UN]],0)</f>
        <v>1.0552699228791773</v>
      </c>
      <c r="N853" s="12">
        <f>IFERROR(12/Tabla1[[#This Row],[Meses de stock]],0)</f>
        <v>11.371498172959805</v>
      </c>
      <c r="O853" s="5" t="str">
        <f>VLOOKUP(Tabla1[[#This Row],[Código del producto]],'ABC Ventas'!$A:$E,5,0)</f>
        <v>A</v>
      </c>
      <c r="P853" s="5" t="str">
        <f>VLOOKUP(Tabla1[[#This Row],[Código del producto]],'ABC Stock'!$A:$E,5,0)</f>
        <v>A</v>
      </c>
      <c r="Q8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4" spans="1:17" s="1" customFormat="1" x14ac:dyDescent="0.2">
      <c r="A854" s="1">
        <v>1061</v>
      </c>
      <c r="B854" s="1" t="s">
        <v>174</v>
      </c>
      <c r="C854" s="1" t="s">
        <v>8</v>
      </c>
      <c r="D854" s="1" t="s">
        <v>3</v>
      </c>
      <c r="E854" s="11">
        <v>436</v>
      </c>
      <c r="F854" s="3">
        <v>5.6</v>
      </c>
      <c r="G854" s="11">
        <f>Tabla1[[#This Row],[Stock en unidades]]*Tabla1[[#This Row],[Costo unitario]]</f>
        <v>2441.6</v>
      </c>
      <c r="H854" s="1">
        <v>2024</v>
      </c>
      <c r="I854" s="1" t="s">
        <v>306</v>
      </c>
      <c r="J854" s="1">
        <v>54.5</v>
      </c>
      <c r="K854" s="3">
        <v>546.30799999999999</v>
      </c>
      <c r="L854" s="12">
        <f>Tabla1[[#This Row],[Venta prom 12 meses en UN]]*Tabla1[[#This Row],[Costo unitario]]</f>
        <v>305.2</v>
      </c>
      <c r="M854" s="30">
        <f>IFERROR(Tabla1[[#This Row],[Stock en unidades]]/Tabla1[[#This Row],[Venta prom 12 meses en UN]],0)</f>
        <v>8</v>
      </c>
      <c r="N854" s="12">
        <f>IFERROR(12/Tabla1[[#This Row],[Meses de stock]],0)</f>
        <v>1.5</v>
      </c>
      <c r="O854" s="5" t="str">
        <f>VLOOKUP(Tabla1[[#This Row],[Código del producto]],'ABC Ventas'!$A:$E,5,0)</f>
        <v>C</v>
      </c>
      <c r="P854" s="5" t="str">
        <f>VLOOKUP(Tabla1[[#This Row],[Código del producto]],'ABC Stock'!$A:$E,5,0)</f>
        <v>C</v>
      </c>
      <c r="Q85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55" spans="1:17" s="1" customFormat="1" x14ac:dyDescent="0.2">
      <c r="A855" s="1">
        <v>1063</v>
      </c>
      <c r="B855" s="1" t="s">
        <v>124</v>
      </c>
      <c r="C855" s="1" t="s">
        <v>8</v>
      </c>
      <c r="D855" s="1" t="s">
        <v>3</v>
      </c>
      <c r="E855" s="11">
        <v>380</v>
      </c>
      <c r="F855" s="3">
        <v>1.37</v>
      </c>
      <c r="G855" s="11">
        <f>Tabla1[[#This Row],[Stock en unidades]]*Tabla1[[#This Row],[Costo unitario]]</f>
        <v>520.6</v>
      </c>
      <c r="H855" s="1">
        <v>2024</v>
      </c>
      <c r="I855" s="1" t="s">
        <v>306</v>
      </c>
      <c r="J855" s="1">
        <v>54</v>
      </c>
      <c r="K855" s="3">
        <v>130.20480000000001</v>
      </c>
      <c r="L855" s="12">
        <f>Tabla1[[#This Row],[Venta prom 12 meses en UN]]*Tabla1[[#This Row],[Costo unitario]]</f>
        <v>73.98</v>
      </c>
      <c r="M855" s="30">
        <f>IFERROR(Tabla1[[#This Row],[Stock en unidades]]/Tabla1[[#This Row],[Venta prom 12 meses en UN]],0)</f>
        <v>7.0370370370370372</v>
      </c>
      <c r="N855" s="12">
        <f>IFERROR(12/Tabla1[[#This Row],[Meses de stock]],0)</f>
        <v>1.7052631578947368</v>
      </c>
      <c r="O855" s="5" t="str">
        <f>VLOOKUP(Tabla1[[#This Row],[Código del producto]],'ABC Ventas'!$A:$E,5,0)</f>
        <v>C</v>
      </c>
      <c r="P855" s="5" t="str">
        <f>VLOOKUP(Tabla1[[#This Row],[Código del producto]],'ABC Stock'!$A:$E,5,0)</f>
        <v>C</v>
      </c>
      <c r="Q8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56" spans="1:17" s="1" customFormat="1" x14ac:dyDescent="0.2">
      <c r="A856" s="1">
        <v>1082</v>
      </c>
      <c r="B856" s="1" t="s">
        <v>159</v>
      </c>
      <c r="C856" s="1" t="s">
        <v>8</v>
      </c>
      <c r="D856" s="1" t="s">
        <v>3</v>
      </c>
      <c r="E856" s="11">
        <v>48</v>
      </c>
      <c r="F856" s="3">
        <v>55</v>
      </c>
      <c r="G856" s="11">
        <f>Tabla1[[#This Row],[Stock en unidades]]*Tabla1[[#This Row],[Costo unitario]]</f>
        <v>2640</v>
      </c>
      <c r="H856" s="1">
        <v>2024</v>
      </c>
      <c r="I856" s="1" t="s">
        <v>306</v>
      </c>
      <c r="J856" s="1">
        <v>965</v>
      </c>
      <c r="K856" s="3">
        <v>97127.25</v>
      </c>
      <c r="L856" s="12">
        <f>Tabla1[[#This Row],[Venta prom 12 meses en UN]]*Tabla1[[#This Row],[Costo unitario]]</f>
        <v>53075</v>
      </c>
      <c r="M856" s="30">
        <f>IFERROR(Tabla1[[#This Row],[Stock en unidades]]/Tabla1[[#This Row],[Venta prom 12 meses en UN]],0)</f>
        <v>4.9740932642487044E-2</v>
      </c>
      <c r="N856" s="12">
        <f>IFERROR(12/Tabla1[[#This Row],[Meses de stock]],0)</f>
        <v>241.25</v>
      </c>
      <c r="O856" s="5" t="str">
        <f>VLOOKUP(Tabla1[[#This Row],[Código del producto]],'ABC Ventas'!$A:$E,5,0)</f>
        <v>A</v>
      </c>
      <c r="P856" s="5" t="str">
        <f>VLOOKUP(Tabla1[[#This Row],[Código del producto]],'ABC Stock'!$A:$E,5,0)</f>
        <v>A</v>
      </c>
      <c r="Q8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7" spans="1:17" s="1" customFormat="1" x14ac:dyDescent="0.2">
      <c r="A857" s="1">
        <v>1089</v>
      </c>
      <c r="B857" s="1" t="s">
        <v>362</v>
      </c>
      <c r="C857" s="1" t="s">
        <v>8</v>
      </c>
      <c r="D857" s="1" t="s">
        <v>3</v>
      </c>
      <c r="E857" s="11">
        <v>826</v>
      </c>
      <c r="F857" s="3">
        <v>58</v>
      </c>
      <c r="G857" s="11">
        <f>Tabla1[[#This Row],[Stock en unidades]]*Tabla1[[#This Row],[Costo unitario]]</f>
        <v>47908</v>
      </c>
      <c r="H857" s="1">
        <v>2024</v>
      </c>
      <c r="I857" s="1" t="s">
        <v>306</v>
      </c>
      <c r="J857" s="1">
        <v>532</v>
      </c>
      <c r="K857" s="3">
        <v>39804.239999999998</v>
      </c>
      <c r="L857" s="12">
        <f>Tabla1[[#This Row],[Venta prom 12 meses en UN]]*Tabla1[[#This Row],[Costo unitario]]</f>
        <v>30856</v>
      </c>
      <c r="M857" s="30">
        <f>IFERROR(Tabla1[[#This Row],[Stock en unidades]]/Tabla1[[#This Row],[Venta prom 12 meses en UN]],0)</f>
        <v>1.5526315789473684</v>
      </c>
      <c r="N857" s="12">
        <f>IFERROR(12/Tabla1[[#This Row],[Meses de stock]],0)</f>
        <v>7.7288135593220346</v>
      </c>
      <c r="O857" s="5" t="str">
        <f>VLOOKUP(Tabla1[[#This Row],[Código del producto]],'ABC Ventas'!$A:$E,5,0)</f>
        <v>B</v>
      </c>
      <c r="P857" s="5" t="str">
        <f>VLOOKUP(Tabla1[[#This Row],[Código del producto]],'ABC Stock'!$A:$E,5,0)</f>
        <v>A</v>
      </c>
      <c r="Q8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8" spans="1:17" s="1" customFormat="1" x14ac:dyDescent="0.2">
      <c r="A858" s="1">
        <v>1090</v>
      </c>
      <c r="B858" s="1" t="s">
        <v>363</v>
      </c>
      <c r="C858" s="1" t="s">
        <v>8</v>
      </c>
      <c r="D858" s="1" t="s">
        <v>3</v>
      </c>
      <c r="E858" s="11">
        <v>0</v>
      </c>
      <c r="F858" s="3">
        <v>5.29</v>
      </c>
      <c r="G858" s="11">
        <f>Tabla1[[#This Row],[Stock en unidades]]*Tabla1[[#This Row],[Costo unitario]]</f>
        <v>0</v>
      </c>
      <c r="H858" s="1">
        <v>2024</v>
      </c>
      <c r="I858" s="1" t="s">
        <v>306</v>
      </c>
      <c r="J858" s="1">
        <v>58.2</v>
      </c>
      <c r="K858" s="3">
        <v>394.08384000000007</v>
      </c>
      <c r="L858" s="12">
        <f>Tabla1[[#This Row],[Venta prom 12 meses en UN]]*Tabla1[[#This Row],[Costo unitario]]</f>
        <v>307.87800000000004</v>
      </c>
      <c r="M858" s="30">
        <f>IFERROR(Tabla1[[#This Row],[Stock en unidades]]/Tabla1[[#This Row],[Venta prom 12 meses en UN]],0)</f>
        <v>0</v>
      </c>
      <c r="N858" s="12">
        <f>IFERROR(12/Tabla1[[#This Row],[Meses de stock]],0)</f>
        <v>0</v>
      </c>
      <c r="O858" s="5" t="str">
        <f>VLOOKUP(Tabla1[[#This Row],[Código del producto]],'ABC Ventas'!$A:$E,5,0)</f>
        <v>C</v>
      </c>
      <c r="P858" s="5" t="str">
        <f>VLOOKUP(Tabla1[[#This Row],[Código del producto]],'ABC Stock'!$A:$E,5,0)</f>
        <v>C</v>
      </c>
      <c r="Q8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59" spans="1:17" s="1" customFormat="1" x14ac:dyDescent="0.2">
      <c r="A859" s="1">
        <v>1096</v>
      </c>
      <c r="B859" s="1" t="s">
        <v>105</v>
      </c>
      <c r="C859" s="1" t="s">
        <v>8</v>
      </c>
      <c r="D859" s="1" t="s">
        <v>3</v>
      </c>
      <c r="E859" s="11">
        <v>379</v>
      </c>
      <c r="F859" s="3">
        <v>5.79</v>
      </c>
      <c r="G859" s="11">
        <f>Tabla1[[#This Row],[Stock en unidades]]*Tabla1[[#This Row],[Costo unitario]]</f>
        <v>2194.41</v>
      </c>
      <c r="H859" s="1">
        <v>2024</v>
      </c>
      <c r="I859" s="1" t="s">
        <v>306</v>
      </c>
      <c r="J859" s="1">
        <v>63.1</v>
      </c>
      <c r="K859" s="3">
        <v>544.37000999999998</v>
      </c>
      <c r="L859" s="12">
        <f>Tabla1[[#This Row],[Venta prom 12 meses en UN]]*Tabla1[[#This Row],[Costo unitario]]</f>
        <v>365.34899999999999</v>
      </c>
      <c r="M859" s="30">
        <f>IFERROR(Tabla1[[#This Row],[Stock en unidades]]/Tabla1[[#This Row],[Venta prom 12 meses en UN]],0)</f>
        <v>6.0063391442155307</v>
      </c>
      <c r="N859" s="12">
        <f>IFERROR(12/Tabla1[[#This Row],[Meses de stock]],0)</f>
        <v>1.9978891820580476</v>
      </c>
      <c r="O859" s="5" t="str">
        <f>VLOOKUP(Tabla1[[#This Row],[Código del producto]],'ABC Ventas'!$A:$E,5,0)</f>
        <v>C</v>
      </c>
      <c r="P859" s="5" t="str">
        <f>VLOOKUP(Tabla1[[#This Row],[Código del producto]],'ABC Stock'!$A:$E,5,0)</f>
        <v>B</v>
      </c>
      <c r="Q85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60" spans="1:17" s="1" customFormat="1" x14ac:dyDescent="0.2">
      <c r="A860" s="1">
        <v>1100</v>
      </c>
      <c r="B860" s="1" t="s">
        <v>369</v>
      </c>
      <c r="C860" s="1" t="s">
        <v>8</v>
      </c>
      <c r="D860" s="1" t="s">
        <v>3</v>
      </c>
      <c r="E860" s="11">
        <v>1507</v>
      </c>
      <c r="F860" s="3">
        <v>2.11</v>
      </c>
      <c r="G860" s="11">
        <f>Tabla1[[#This Row],[Stock en unidades]]*Tabla1[[#This Row],[Costo unitario]]</f>
        <v>3179.77</v>
      </c>
      <c r="H860" s="1">
        <v>2024</v>
      </c>
      <c r="I860" s="1" t="s">
        <v>306</v>
      </c>
      <c r="J860" s="1">
        <v>83.7</v>
      </c>
      <c r="K860" s="3">
        <v>314.36045999999999</v>
      </c>
      <c r="L860" s="12">
        <f>Tabla1[[#This Row],[Venta prom 12 meses en UN]]*Tabla1[[#This Row],[Costo unitario]]</f>
        <v>176.607</v>
      </c>
      <c r="M860" s="30">
        <f>IFERROR(Tabla1[[#This Row],[Stock en unidades]]/Tabla1[[#This Row],[Venta prom 12 meses en UN]],0)</f>
        <v>18.004778972520906</v>
      </c>
      <c r="N860" s="12">
        <f>IFERROR(12/Tabla1[[#This Row],[Meses de stock]],0)</f>
        <v>0.66648971466489726</v>
      </c>
      <c r="O860" s="5" t="str">
        <f>VLOOKUP(Tabla1[[#This Row],[Código del producto]],'ABC Ventas'!$A:$E,5,0)</f>
        <v>C</v>
      </c>
      <c r="P860" s="5" t="str">
        <f>VLOOKUP(Tabla1[[#This Row],[Código del producto]],'ABC Stock'!$A:$E,5,0)</f>
        <v>C</v>
      </c>
      <c r="Q86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61" spans="1:17" s="1" customFormat="1" x14ac:dyDescent="0.2">
      <c r="A861" s="1">
        <v>1103</v>
      </c>
      <c r="B861" s="1" t="s">
        <v>371</v>
      </c>
      <c r="C861" s="1" t="s">
        <v>8</v>
      </c>
      <c r="D861" s="1" t="s">
        <v>3</v>
      </c>
      <c r="E861" s="11">
        <v>159</v>
      </c>
      <c r="F861" s="3">
        <v>52</v>
      </c>
      <c r="G861" s="11">
        <f>Tabla1[[#This Row],[Stock en unidades]]*Tabla1[[#This Row],[Costo unitario]]</f>
        <v>8268</v>
      </c>
      <c r="H861" s="1">
        <v>2024</v>
      </c>
      <c r="I861" s="1" t="s">
        <v>306</v>
      </c>
      <c r="J861" s="1">
        <v>878</v>
      </c>
      <c r="K861" s="3">
        <v>54787.199999999997</v>
      </c>
      <c r="L861" s="12">
        <f>Tabla1[[#This Row],[Venta prom 12 meses en UN]]*Tabla1[[#This Row],[Costo unitario]]</f>
        <v>45656</v>
      </c>
      <c r="M861" s="30">
        <f>IFERROR(Tabla1[[#This Row],[Stock en unidades]]/Tabla1[[#This Row],[Venta prom 12 meses en UN]],0)</f>
        <v>0.18109339407744876</v>
      </c>
      <c r="N861" s="12">
        <f>IFERROR(12/Tabla1[[#This Row],[Meses de stock]],0)</f>
        <v>66.264150943396217</v>
      </c>
      <c r="O861" s="5" t="str">
        <f>VLOOKUP(Tabla1[[#This Row],[Código del producto]],'ABC Ventas'!$A:$E,5,0)</f>
        <v>A</v>
      </c>
      <c r="P861" s="5" t="str">
        <f>VLOOKUP(Tabla1[[#This Row],[Código del producto]],'ABC Stock'!$A:$E,5,0)</f>
        <v>A</v>
      </c>
      <c r="Q8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62" spans="1:17" s="1" customFormat="1" x14ac:dyDescent="0.2">
      <c r="A862" s="1">
        <v>1110</v>
      </c>
      <c r="B862" s="1" t="s">
        <v>267</v>
      </c>
      <c r="C862" s="1" t="s">
        <v>8</v>
      </c>
      <c r="D862" s="1" t="s">
        <v>3</v>
      </c>
      <c r="E862" s="11">
        <v>435</v>
      </c>
      <c r="F862" s="3">
        <v>6.64</v>
      </c>
      <c r="G862" s="11">
        <f>Tabla1[[#This Row],[Stock en unidades]]*Tabla1[[#This Row],[Costo unitario]]</f>
        <v>2888.3999999999996</v>
      </c>
      <c r="H862" s="1">
        <v>2024</v>
      </c>
      <c r="I862" s="1" t="s">
        <v>306</v>
      </c>
      <c r="J862" s="1">
        <v>86.9</v>
      </c>
      <c r="K862" s="3">
        <v>796.28207999999995</v>
      </c>
      <c r="L862" s="12">
        <f>Tabla1[[#This Row],[Venta prom 12 meses en UN]]*Tabla1[[#This Row],[Costo unitario]]</f>
        <v>577.01599999999996</v>
      </c>
      <c r="M862" s="30">
        <f>IFERROR(Tabla1[[#This Row],[Stock en unidades]]/Tabla1[[#This Row],[Venta prom 12 meses en UN]],0)</f>
        <v>5.0057537399309551</v>
      </c>
      <c r="N862" s="12">
        <f>IFERROR(12/Tabla1[[#This Row],[Meses de stock]],0)</f>
        <v>2.3972413793103446</v>
      </c>
      <c r="O862" s="5" t="str">
        <f>VLOOKUP(Tabla1[[#This Row],[Código del producto]],'ABC Ventas'!$A:$E,5,0)</f>
        <v>C</v>
      </c>
      <c r="P862" s="5" t="str">
        <f>VLOOKUP(Tabla1[[#This Row],[Código del producto]],'ABC Stock'!$A:$E,5,0)</f>
        <v>B</v>
      </c>
      <c r="Q86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63" spans="1:17" s="1" customFormat="1" x14ac:dyDescent="0.2">
      <c r="A863" s="1">
        <v>1112</v>
      </c>
      <c r="B863" s="1" t="s">
        <v>298</v>
      </c>
      <c r="C863" s="1" t="s">
        <v>8</v>
      </c>
      <c r="D863" s="1" t="s">
        <v>3</v>
      </c>
      <c r="E863" s="11">
        <v>339</v>
      </c>
      <c r="F863" s="3">
        <v>42.1</v>
      </c>
      <c r="G863" s="11">
        <f>Tabla1[[#This Row],[Stock en unidades]]*Tabla1[[#This Row],[Costo unitario]]</f>
        <v>14271.9</v>
      </c>
      <c r="H863" s="1">
        <v>2024</v>
      </c>
      <c r="I863" s="1" t="s">
        <v>306</v>
      </c>
      <c r="J863" s="1">
        <v>0</v>
      </c>
      <c r="K863" s="3">
        <v>0</v>
      </c>
      <c r="L863" s="12">
        <f>Tabla1[[#This Row],[Venta prom 12 meses en UN]]*Tabla1[[#This Row],[Costo unitario]]</f>
        <v>0</v>
      </c>
      <c r="M863" s="30">
        <f>IFERROR(Tabla1[[#This Row],[Stock en unidades]]/Tabla1[[#This Row],[Venta prom 12 meses en UN]],0)</f>
        <v>0</v>
      </c>
      <c r="N863" s="12">
        <f>IFERROR(12/Tabla1[[#This Row],[Meses de stock]],0)</f>
        <v>0</v>
      </c>
      <c r="O863" s="5" t="str">
        <f>VLOOKUP(Tabla1[[#This Row],[Código del producto]],'ABC Ventas'!$A:$E,5,0)</f>
        <v>C</v>
      </c>
      <c r="P863" s="5" t="str">
        <f>VLOOKUP(Tabla1[[#This Row],[Código del producto]],'ABC Stock'!$A:$E,5,0)</f>
        <v>B</v>
      </c>
      <c r="Q86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864" spans="1:17" s="1" customFormat="1" x14ac:dyDescent="0.2">
      <c r="A864" s="1">
        <v>1118</v>
      </c>
      <c r="B864" s="1" t="s">
        <v>268</v>
      </c>
      <c r="C864" s="1" t="s">
        <v>8</v>
      </c>
      <c r="D864" s="1" t="s">
        <v>3</v>
      </c>
      <c r="E864" s="11">
        <v>1252</v>
      </c>
      <c r="F864" s="3">
        <v>3.23</v>
      </c>
      <c r="G864" s="11">
        <f>Tabla1[[#This Row],[Stock en unidades]]*Tabla1[[#This Row],[Costo unitario]]</f>
        <v>4043.96</v>
      </c>
      <c r="H864" s="1">
        <v>2024</v>
      </c>
      <c r="I864" s="1" t="s">
        <v>306</v>
      </c>
      <c r="J864" s="1">
        <v>78.2</v>
      </c>
      <c r="K864" s="3">
        <v>356.14626000000004</v>
      </c>
      <c r="L864" s="12">
        <f>Tabla1[[#This Row],[Venta prom 12 meses en UN]]*Tabla1[[#This Row],[Costo unitario]]</f>
        <v>252.58600000000001</v>
      </c>
      <c r="M864" s="30">
        <f>IFERROR(Tabla1[[#This Row],[Stock en unidades]]/Tabla1[[#This Row],[Venta prom 12 meses en UN]],0)</f>
        <v>16.010230179028131</v>
      </c>
      <c r="N864" s="12">
        <f>IFERROR(12/Tabla1[[#This Row],[Meses de stock]],0)</f>
        <v>0.74952076677316304</v>
      </c>
      <c r="O864" s="5" t="str">
        <f>VLOOKUP(Tabla1[[#This Row],[Código del producto]],'ABC Ventas'!$A:$E,5,0)</f>
        <v>C</v>
      </c>
      <c r="P864" s="5" t="str">
        <f>VLOOKUP(Tabla1[[#This Row],[Código del producto]],'ABC Stock'!$A:$E,5,0)</f>
        <v>B</v>
      </c>
      <c r="Q86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65" spans="1:17" s="1" customFormat="1" x14ac:dyDescent="0.2">
      <c r="A865" s="1">
        <v>1120</v>
      </c>
      <c r="B865" s="1" t="s">
        <v>378</v>
      </c>
      <c r="C865" s="1" t="s">
        <v>8</v>
      </c>
      <c r="D865" s="1" t="s">
        <v>3</v>
      </c>
      <c r="E865" s="11">
        <v>63</v>
      </c>
      <c r="F865" s="3">
        <v>6.6</v>
      </c>
      <c r="G865" s="11">
        <f>Tabla1[[#This Row],[Stock en unidades]]*Tabla1[[#This Row],[Costo unitario]]</f>
        <v>415.79999999999995</v>
      </c>
      <c r="H865" s="1">
        <v>2024</v>
      </c>
      <c r="I865" s="1" t="s">
        <v>306</v>
      </c>
      <c r="J865" s="1">
        <v>62.3</v>
      </c>
      <c r="K865" s="3">
        <v>649.6644</v>
      </c>
      <c r="L865" s="12">
        <f>Tabla1[[#This Row],[Venta prom 12 meses en UN]]*Tabla1[[#This Row],[Costo unitario]]</f>
        <v>411.17999999999995</v>
      </c>
      <c r="M865" s="30">
        <f>IFERROR(Tabla1[[#This Row],[Stock en unidades]]/Tabla1[[#This Row],[Venta prom 12 meses en UN]],0)</f>
        <v>1.0112359550561798</v>
      </c>
      <c r="N865" s="12">
        <f>IFERROR(12/Tabla1[[#This Row],[Meses de stock]],0)</f>
        <v>11.866666666666667</v>
      </c>
      <c r="O865" s="5" t="str">
        <f>VLOOKUP(Tabla1[[#This Row],[Código del producto]],'ABC Ventas'!$A:$E,5,0)</f>
        <v>C</v>
      </c>
      <c r="P865" s="5" t="str">
        <f>VLOOKUP(Tabla1[[#This Row],[Código del producto]],'ABC Stock'!$A:$E,5,0)</f>
        <v>C</v>
      </c>
      <c r="Q8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66" spans="1:17" s="1" customFormat="1" x14ac:dyDescent="0.2">
      <c r="A866" s="1">
        <v>1123</v>
      </c>
      <c r="B866" s="1" t="s">
        <v>276</v>
      </c>
      <c r="C866" s="1" t="s">
        <v>8</v>
      </c>
      <c r="D866" s="1" t="s">
        <v>3</v>
      </c>
      <c r="E866" s="11">
        <v>279</v>
      </c>
      <c r="F866" s="3">
        <v>4.05</v>
      </c>
      <c r="G866" s="11">
        <f>Tabla1[[#This Row],[Stock en unidades]]*Tabla1[[#This Row],[Costo unitario]]</f>
        <v>1129.95</v>
      </c>
      <c r="H866" s="1">
        <v>2024</v>
      </c>
      <c r="I866" s="1" t="s">
        <v>306</v>
      </c>
      <c r="J866" s="1">
        <v>77</v>
      </c>
      <c r="K866" s="3">
        <v>455.30099999999999</v>
      </c>
      <c r="L866" s="12">
        <f>Tabla1[[#This Row],[Venta prom 12 meses en UN]]*Tabla1[[#This Row],[Costo unitario]]</f>
        <v>311.84999999999997</v>
      </c>
      <c r="M866" s="30">
        <f>IFERROR(Tabla1[[#This Row],[Stock en unidades]]/Tabla1[[#This Row],[Venta prom 12 meses en UN]],0)</f>
        <v>3.6233766233766236</v>
      </c>
      <c r="N866" s="12">
        <f>IFERROR(12/Tabla1[[#This Row],[Meses de stock]],0)</f>
        <v>3.311827956989247</v>
      </c>
      <c r="O866" s="5" t="str">
        <f>VLOOKUP(Tabla1[[#This Row],[Código del producto]],'ABC Ventas'!$A:$E,5,0)</f>
        <v>C</v>
      </c>
      <c r="P866" s="5" t="str">
        <f>VLOOKUP(Tabla1[[#This Row],[Código del producto]],'ABC Stock'!$A:$E,5,0)</f>
        <v>C</v>
      </c>
      <c r="Q86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67" spans="1:17" s="1" customFormat="1" x14ac:dyDescent="0.2">
      <c r="A867" s="1">
        <v>1124</v>
      </c>
      <c r="B867" s="1" t="s">
        <v>379</v>
      </c>
      <c r="C867" s="1" t="s">
        <v>8</v>
      </c>
      <c r="D867" s="1" t="s">
        <v>3</v>
      </c>
      <c r="E867" s="11">
        <v>318</v>
      </c>
      <c r="F867" s="3">
        <v>6.49</v>
      </c>
      <c r="G867" s="11">
        <f>Tabla1[[#This Row],[Stock en unidades]]*Tabla1[[#This Row],[Costo unitario]]</f>
        <v>2063.8200000000002</v>
      </c>
      <c r="H867" s="1">
        <v>2024</v>
      </c>
      <c r="I867" s="1" t="s">
        <v>306</v>
      </c>
      <c r="J867" s="1">
        <v>53</v>
      </c>
      <c r="K867" s="3">
        <v>595.06810000000007</v>
      </c>
      <c r="L867" s="12">
        <f>Tabla1[[#This Row],[Venta prom 12 meses en UN]]*Tabla1[[#This Row],[Costo unitario]]</f>
        <v>343.97</v>
      </c>
      <c r="M867" s="30">
        <f>IFERROR(Tabla1[[#This Row],[Stock en unidades]]/Tabla1[[#This Row],[Venta prom 12 meses en UN]],0)</f>
        <v>6</v>
      </c>
      <c r="N867" s="12">
        <f>IFERROR(12/Tabla1[[#This Row],[Meses de stock]],0)</f>
        <v>2</v>
      </c>
      <c r="O867" s="5" t="str">
        <f>VLOOKUP(Tabla1[[#This Row],[Código del producto]],'ABC Ventas'!$A:$E,5,0)</f>
        <v>C</v>
      </c>
      <c r="P867" s="5" t="str">
        <f>VLOOKUP(Tabla1[[#This Row],[Código del producto]],'ABC Stock'!$A:$E,5,0)</f>
        <v>C</v>
      </c>
      <c r="Q86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68" spans="1:17" s="1" customFormat="1" x14ac:dyDescent="0.2">
      <c r="A868" s="1">
        <v>1124</v>
      </c>
      <c r="B868" s="1" t="s">
        <v>379</v>
      </c>
      <c r="C868" s="1" t="s">
        <v>8</v>
      </c>
      <c r="D868" s="1" t="s">
        <v>3</v>
      </c>
      <c r="E868" s="11">
        <v>0</v>
      </c>
      <c r="F868" s="3">
        <v>4.54</v>
      </c>
      <c r="G868" s="11">
        <f>Tabla1[[#This Row],[Stock en unidades]]*Tabla1[[#This Row],[Costo unitario]]</f>
        <v>0</v>
      </c>
      <c r="H868" s="1">
        <v>2024</v>
      </c>
      <c r="I868" s="1" t="s">
        <v>306</v>
      </c>
      <c r="J868" s="1">
        <v>40.1</v>
      </c>
      <c r="K868" s="3">
        <v>327.69720000000001</v>
      </c>
      <c r="L868" s="12">
        <f>Tabla1[[#This Row],[Venta prom 12 meses en UN]]*Tabla1[[#This Row],[Costo unitario]]</f>
        <v>182.054</v>
      </c>
      <c r="M868" s="30">
        <f>IFERROR(Tabla1[[#This Row],[Stock en unidades]]/Tabla1[[#This Row],[Venta prom 12 meses en UN]],0)</f>
        <v>0</v>
      </c>
      <c r="N868" s="12">
        <f>IFERROR(12/Tabla1[[#This Row],[Meses de stock]],0)</f>
        <v>0</v>
      </c>
      <c r="O868" s="5" t="str">
        <f>VLOOKUP(Tabla1[[#This Row],[Código del producto]],'ABC Ventas'!$A:$E,5,0)</f>
        <v>C</v>
      </c>
      <c r="P868" s="5" t="str">
        <f>VLOOKUP(Tabla1[[#This Row],[Código del producto]],'ABC Stock'!$A:$E,5,0)</f>
        <v>C</v>
      </c>
      <c r="Q8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69" spans="1:17" s="1" customFormat="1" x14ac:dyDescent="0.2">
      <c r="A869" s="1">
        <v>1127</v>
      </c>
      <c r="B869" s="1" t="s">
        <v>127</v>
      </c>
      <c r="C869" s="1" t="s">
        <v>8</v>
      </c>
      <c r="D869" s="1" t="s">
        <v>3</v>
      </c>
      <c r="E869" s="11">
        <v>112</v>
      </c>
      <c r="F869" s="3">
        <v>7.57</v>
      </c>
      <c r="G869" s="11">
        <f>Tabla1[[#This Row],[Stock en unidades]]*Tabla1[[#This Row],[Costo unitario]]</f>
        <v>847.84</v>
      </c>
      <c r="H869" s="1">
        <v>2024</v>
      </c>
      <c r="I869" s="1" t="s">
        <v>306</v>
      </c>
      <c r="J869" s="1">
        <v>110</v>
      </c>
      <c r="K869" s="3">
        <v>1540.4949999999999</v>
      </c>
      <c r="L869" s="12">
        <f>Tabla1[[#This Row],[Venta prom 12 meses en UN]]*Tabla1[[#This Row],[Costo unitario]]</f>
        <v>832.7</v>
      </c>
      <c r="M869" s="30">
        <f>IFERROR(Tabla1[[#This Row],[Stock en unidades]]/Tabla1[[#This Row],[Venta prom 12 meses en UN]],0)</f>
        <v>1.0181818181818181</v>
      </c>
      <c r="N869" s="12">
        <f>IFERROR(12/Tabla1[[#This Row],[Meses de stock]],0)</f>
        <v>11.785714285714286</v>
      </c>
      <c r="O869" s="5" t="str">
        <f>VLOOKUP(Tabla1[[#This Row],[Código del producto]],'ABC Ventas'!$A:$E,5,0)</f>
        <v>C</v>
      </c>
      <c r="P869" s="5" t="str">
        <f>VLOOKUP(Tabla1[[#This Row],[Código del producto]],'ABC Stock'!$A:$E,5,0)</f>
        <v>B</v>
      </c>
      <c r="Q8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0" spans="1:17" s="1" customFormat="1" x14ac:dyDescent="0.2">
      <c r="A870" s="1">
        <v>1128</v>
      </c>
      <c r="B870" s="1" t="s">
        <v>380</v>
      </c>
      <c r="C870" s="1" t="s">
        <v>8</v>
      </c>
      <c r="D870" s="1" t="s">
        <v>3</v>
      </c>
      <c r="E870" s="11">
        <v>713</v>
      </c>
      <c r="F870" s="3">
        <v>38</v>
      </c>
      <c r="G870" s="11">
        <f>Tabla1[[#This Row],[Stock en unidades]]*Tabla1[[#This Row],[Costo unitario]]</f>
        <v>27094</v>
      </c>
      <c r="H870" s="1">
        <v>2024</v>
      </c>
      <c r="I870" s="1" t="s">
        <v>306</v>
      </c>
      <c r="J870" s="1">
        <v>391</v>
      </c>
      <c r="K870" s="3">
        <v>18275.34</v>
      </c>
      <c r="L870" s="12">
        <f>Tabla1[[#This Row],[Venta prom 12 meses en UN]]*Tabla1[[#This Row],[Costo unitario]]</f>
        <v>14858</v>
      </c>
      <c r="M870" s="30">
        <f>IFERROR(Tabla1[[#This Row],[Stock en unidades]]/Tabla1[[#This Row],[Venta prom 12 meses en UN]],0)</f>
        <v>1.8235294117647058</v>
      </c>
      <c r="N870" s="12">
        <f>IFERROR(12/Tabla1[[#This Row],[Meses de stock]],0)</f>
        <v>6.580645161290323</v>
      </c>
      <c r="O870" s="5" t="str">
        <f>VLOOKUP(Tabla1[[#This Row],[Código del producto]],'ABC Ventas'!$A:$E,5,0)</f>
        <v>A</v>
      </c>
      <c r="P870" s="5" t="str">
        <f>VLOOKUP(Tabla1[[#This Row],[Código del producto]],'ABC Stock'!$A:$E,5,0)</f>
        <v>A</v>
      </c>
      <c r="Q8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1" spans="1:17" s="1" customFormat="1" x14ac:dyDescent="0.2">
      <c r="A871" s="1">
        <v>1129</v>
      </c>
      <c r="B871" s="1" t="s">
        <v>381</v>
      </c>
      <c r="C871" s="1" t="s">
        <v>8</v>
      </c>
      <c r="D871" s="1" t="s">
        <v>3</v>
      </c>
      <c r="E871" s="11">
        <v>70</v>
      </c>
      <c r="F871" s="3">
        <v>6.54</v>
      </c>
      <c r="G871" s="11">
        <f>Tabla1[[#This Row],[Stock en unidades]]*Tabla1[[#This Row],[Costo unitario]]</f>
        <v>457.8</v>
      </c>
      <c r="H871" s="1">
        <v>2024</v>
      </c>
      <c r="I871" s="1" t="s">
        <v>306</v>
      </c>
      <c r="J871" s="1">
        <v>97</v>
      </c>
      <c r="K871" s="3">
        <v>1198.9782</v>
      </c>
      <c r="L871" s="12">
        <f>Tabla1[[#This Row],[Venta prom 12 meses en UN]]*Tabla1[[#This Row],[Costo unitario]]</f>
        <v>634.38</v>
      </c>
      <c r="M871" s="30">
        <f>IFERROR(Tabla1[[#This Row],[Stock en unidades]]/Tabla1[[#This Row],[Venta prom 12 meses en UN]],0)</f>
        <v>0.72164948453608246</v>
      </c>
      <c r="N871" s="12">
        <f>IFERROR(12/Tabla1[[#This Row],[Meses de stock]],0)</f>
        <v>16.62857142857143</v>
      </c>
      <c r="O871" s="5" t="str">
        <f>VLOOKUP(Tabla1[[#This Row],[Código del producto]],'ABC Ventas'!$A:$E,5,0)</f>
        <v>C</v>
      </c>
      <c r="P871" s="5" t="str">
        <f>VLOOKUP(Tabla1[[#This Row],[Código del producto]],'ABC Stock'!$A:$E,5,0)</f>
        <v>B</v>
      </c>
      <c r="Q8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2" spans="1:17" s="1" customFormat="1" x14ac:dyDescent="0.2">
      <c r="A872" s="1">
        <v>1133</v>
      </c>
      <c r="B872" s="1" t="s">
        <v>235</v>
      </c>
      <c r="C872" s="1" t="s">
        <v>8</v>
      </c>
      <c r="D872" s="1" t="s">
        <v>3</v>
      </c>
      <c r="E872" s="11">
        <v>928</v>
      </c>
      <c r="F872" s="3">
        <v>53</v>
      </c>
      <c r="G872" s="11">
        <f>Tabla1[[#This Row],[Stock en unidades]]*Tabla1[[#This Row],[Costo unitario]]</f>
        <v>49184</v>
      </c>
      <c r="H872" s="1">
        <v>2024</v>
      </c>
      <c r="I872" s="1" t="s">
        <v>306</v>
      </c>
      <c r="J872" s="1">
        <v>716</v>
      </c>
      <c r="K872" s="3">
        <v>59957.84</v>
      </c>
      <c r="L872" s="12">
        <f>Tabla1[[#This Row],[Venta prom 12 meses en UN]]*Tabla1[[#This Row],[Costo unitario]]</f>
        <v>37948</v>
      </c>
      <c r="M872" s="30">
        <f>IFERROR(Tabla1[[#This Row],[Stock en unidades]]/Tabla1[[#This Row],[Venta prom 12 meses en UN]],0)</f>
        <v>1.2960893854748603</v>
      </c>
      <c r="N872" s="12">
        <f>IFERROR(12/Tabla1[[#This Row],[Meses de stock]],0)</f>
        <v>9.2586206896551726</v>
      </c>
      <c r="O872" s="5" t="str">
        <f>VLOOKUP(Tabla1[[#This Row],[Código del producto]],'ABC Ventas'!$A:$E,5,0)</f>
        <v>B</v>
      </c>
      <c r="P872" s="5" t="str">
        <f>VLOOKUP(Tabla1[[#This Row],[Código del producto]],'ABC Stock'!$A:$E,5,0)</f>
        <v>A</v>
      </c>
      <c r="Q8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3" spans="1:17" s="1" customFormat="1" x14ac:dyDescent="0.2">
      <c r="A873" s="1">
        <v>1136</v>
      </c>
      <c r="B873" s="1" t="s">
        <v>384</v>
      </c>
      <c r="C873" s="1" t="s">
        <v>8</v>
      </c>
      <c r="D873" s="1" t="s">
        <v>3</v>
      </c>
      <c r="E873" s="11">
        <v>680</v>
      </c>
      <c r="F873" s="3">
        <v>1.87</v>
      </c>
      <c r="G873" s="11">
        <f>Tabla1[[#This Row],[Stock en unidades]]*Tabla1[[#This Row],[Costo unitario]]</f>
        <v>1271.6000000000001</v>
      </c>
      <c r="H873" s="1">
        <v>2024</v>
      </c>
      <c r="I873" s="1" t="s">
        <v>306</v>
      </c>
      <c r="J873" s="1">
        <v>85</v>
      </c>
      <c r="K873" s="3">
        <v>227.29850000000002</v>
      </c>
      <c r="L873" s="12">
        <f>Tabla1[[#This Row],[Venta prom 12 meses en UN]]*Tabla1[[#This Row],[Costo unitario]]</f>
        <v>158.95000000000002</v>
      </c>
      <c r="M873" s="30">
        <f>IFERROR(Tabla1[[#This Row],[Stock en unidades]]/Tabla1[[#This Row],[Venta prom 12 meses en UN]],0)</f>
        <v>8</v>
      </c>
      <c r="N873" s="12">
        <f>IFERROR(12/Tabla1[[#This Row],[Meses de stock]],0)</f>
        <v>1.5</v>
      </c>
      <c r="O873" s="5" t="str">
        <f>VLOOKUP(Tabla1[[#This Row],[Código del producto]],'ABC Ventas'!$A:$E,5,0)</f>
        <v>C</v>
      </c>
      <c r="P873" s="5" t="str">
        <f>VLOOKUP(Tabla1[[#This Row],[Código del producto]],'ABC Stock'!$A:$E,5,0)</f>
        <v>B</v>
      </c>
      <c r="Q8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74" spans="1:17" s="1" customFormat="1" x14ac:dyDescent="0.2">
      <c r="A874" s="1">
        <v>1145</v>
      </c>
      <c r="B874" s="1" t="s">
        <v>246</v>
      </c>
      <c r="C874" s="1" t="s">
        <v>8</v>
      </c>
      <c r="D874" s="1" t="s">
        <v>3</v>
      </c>
      <c r="E874" s="11">
        <v>478</v>
      </c>
      <c r="F874" s="3">
        <v>1.26</v>
      </c>
      <c r="G874" s="11">
        <f>Tabla1[[#This Row],[Stock en unidades]]*Tabla1[[#This Row],[Costo unitario]]</f>
        <v>602.28</v>
      </c>
      <c r="H874" s="1">
        <v>2024</v>
      </c>
      <c r="I874" s="1" t="s">
        <v>306</v>
      </c>
      <c r="J874" s="1">
        <v>132</v>
      </c>
      <c r="K874" s="3">
        <v>302.70239999999995</v>
      </c>
      <c r="L874" s="12">
        <f>Tabla1[[#This Row],[Venta prom 12 meses en UN]]*Tabla1[[#This Row],[Costo unitario]]</f>
        <v>166.32</v>
      </c>
      <c r="M874" s="30">
        <f>IFERROR(Tabla1[[#This Row],[Stock en unidades]]/Tabla1[[#This Row],[Venta prom 12 meses en UN]],0)</f>
        <v>3.6212121212121211</v>
      </c>
      <c r="N874" s="12">
        <f>IFERROR(12/Tabla1[[#This Row],[Meses de stock]],0)</f>
        <v>3.3138075313807533</v>
      </c>
      <c r="O874" s="5" t="str">
        <f>VLOOKUP(Tabla1[[#This Row],[Código del producto]],'ABC Ventas'!$A:$E,5,0)</f>
        <v>C</v>
      </c>
      <c r="P874" s="5" t="str">
        <f>VLOOKUP(Tabla1[[#This Row],[Código del producto]],'ABC Stock'!$A:$E,5,0)</f>
        <v>C</v>
      </c>
      <c r="Q87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75" spans="1:17" s="1" customFormat="1" x14ac:dyDescent="0.2">
      <c r="A875" s="1">
        <v>1147</v>
      </c>
      <c r="B875" s="1" t="s">
        <v>392</v>
      </c>
      <c r="C875" s="1" t="s">
        <v>8</v>
      </c>
      <c r="D875" s="1" t="s">
        <v>3</v>
      </c>
      <c r="E875" s="11">
        <v>211</v>
      </c>
      <c r="F875" s="3">
        <v>67</v>
      </c>
      <c r="G875" s="11">
        <f>Tabla1[[#This Row],[Stock en unidades]]*Tabla1[[#This Row],[Costo unitario]]</f>
        <v>14137</v>
      </c>
      <c r="H875" s="1">
        <v>2024</v>
      </c>
      <c r="I875" s="1" t="s">
        <v>306</v>
      </c>
      <c r="J875" s="1">
        <v>331</v>
      </c>
      <c r="K875" s="3">
        <v>40805.68</v>
      </c>
      <c r="L875" s="12">
        <f>Tabla1[[#This Row],[Venta prom 12 meses en UN]]*Tabla1[[#This Row],[Costo unitario]]</f>
        <v>22177</v>
      </c>
      <c r="M875" s="30">
        <f>IFERROR(Tabla1[[#This Row],[Stock en unidades]]/Tabla1[[#This Row],[Venta prom 12 meses en UN]],0)</f>
        <v>0.63746223564954685</v>
      </c>
      <c r="N875" s="12">
        <f>IFERROR(12/Tabla1[[#This Row],[Meses de stock]],0)</f>
        <v>18.824644549763033</v>
      </c>
      <c r="O875" s="5" t="str">
        <f>VLOOKUP(Tabla1[[#This Row],[Código del producto]],'ABC Ventas'!$A:$E,5,0)</f>
        <v>A</v>
      </c>
      <c r="P875" s="5" t="str">
        <f>VLOOKUP(Tabla1[[#This Row],[Código del producto]],'ABC Stock'!$A:$E,5,0)</f>
        <v>A</v>
      </c>
      <c r="Q8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6" spans="1:17" s="1" customFormat="1" x14ac:dyDescent="0.2">
      <c r="A876" s="1">
        <v>1150</v>
      </c>
      <c r="B876" s="1" t="s">
        <v>394</v>
      </c>
      <c r="C876" s="1" t="s">
        <v>8</v>
      </c>
      <c r="D876" s="1" t="s">
        <v>3</v>
      </c>
      <c r="E876" s="11">
        <v>284</v>
      </c>
      <c r="F876" s="3">
        <v>6.49</v>
      </c>
      <c r="G876" s="11">
        <f>Tabla1[[#This Row],[Stock en unidades]]*Tabla1[[#This Row],[Costo unitario]]</f>
        <v>1843.16</v>
      </c>
      <c r="H876" s="1">
        <v>2024</v>
      </c>
      <c r="I876" s="1" t="s">
        <v>306</v>
      </c>
      <c r="J876" s="1">
        <v>47.3</v>
      </c>
      <c r="K876" s="3">
        <v>380.65147999999994</v>
      </c>
      <c r="L876" s="12">
        <f>Tabla1[[#This Row],[Venta prom 12 meses en UN]]*Tabla1[[#This Row],[Costo unitario]]</f>
        <v>306.97699999999998</v>
      </c>
      <c r="M876" s="30">
        <f>IFERROR(Tabla1[[#This Row],[Stock en unidades]]/Tabla1[[#This Row],[Venta prom 12 meses en UN]],0)</f>
        <v>6.0042283298097257</v>
      </c>
      <c r="N876" s="12">
        <f>IFERROR(12/Tabla1[[#This Row],[Meses de stock]],0)</f>
        <v>1.9985915492957744</v>
      </c>
      <c r="O876" s="5" t="str">
        <f>VLOOKUP(Tabla1[[#This Row],[Código del producto]],'ABC Ventas'!$A:$E,5,0)</f>
        <v>C</v>
      </c>
      <c r="P876" s="5" t="str">
        <f>VLOOKUP(Tabla1[[#This Row],[Código del producto]],'ABC Stock'!$A:$E,5,0)</f>
        <v>C</v>
      </c>
      <c r="Q87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77" spans="1:17" s="1" customFormat="1" x14ac:dyDescent="0.2">
      <c r="A877" s="1">
        <v>1157</v>
      </c>
      <c r="B877" s="1" t="s">
        <v>83</v>
      </c>
      <c r="C877" s="1" t="s">
        <v>8</v>
      </c>
      <c r="D877" s="1" t="s">
        <v>3</v>
      </c>
      <c r="E877" s="11">
        <v>1174</v>
      </c>
      <c r="F877" s="3">
        <v>80</v>
      </c>
      <c r="G877" s="11">
        <f>Tabla1[[#This Row],[Stock en unidades]]*Tabla1[[#This Row],[Costo unitario]]</f>
        <v>93920</v>
      </c>
      <c r="H877" s="1">
        <v>2024</v>
      </c>
      <c r="I877" s="1" t="s">
        <v>306</v>
      </c>
      <c r="J877" s="1">
        <v>411</v>
      </c>
      <c r="K877" s="3">
        <v>49648.800000000003</v>
      </c>
      <c r="L877" s="12">
        <f>Tabla1[[#This Row],[Venta prom 12 meses en UN]]*Tabla1[[#This Row],[Costo unitario]]</f>
        <v>32880</v>
      </c>
      <c r="M877" s="30">
        <f>IFERROR(Tabla1[[#This Row],[Stock en unidades]]/Tabla1[[#This Row],[Venta prom 12 meses en UN]],0)</f>
        <v>2.8564476885644767</v>
      </c>
      <c r="N877" s="12">
        <f>IFERROR(12/Tabla1[[#This Row],[Meses de stock]],0)</f>
        <v>4.2010221465076665</v>
      </c>
      <c r="O877" s="5" t="str">
        <f>VLOOKUP(Tabla1[[#This Row],[Código del producto]],'ABC Ventas'!$A:$E,5,0)</f>
        <v>A</v>
      </c>
      <c r="P877" s="5" t="str">
        <f>VLOOKUP(Tabla1[[#This Row],[Código del producto]],'ABC Stock'!$A:$E,5,0)</f>
        <v>A</v>
      </c>
      <c r="Q8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78" spans="1:17" s="1" customFormat="1" x14ac:dyDescent="0.2">
      <c r="A878" s="1">
        <v>1158</v>
      </c>
      <c r="B878" s="1" t="s">
        <v>398</v>
      </c>
      <c r="C878" s="1" t="s">
        <v>8</v>
      </c>
      <c r="D878" s="1" t="s">
        <v>3</v>
      </c>
      <c r="E878" s="11">
        <v>34</v>
      </c>
      <c r="F878" s="3">
        <v>5.94</v>
      </c>
      <c r="G878" s="11">
        <f>Tabla1[[#This Row],[Stock en unidades]]*Tabla1[[#This Row],[Costo unitario]]</f>
        <v>201.96</v>
      </c>
      <c r="H878" s="1">
        <v>2024</v>
      </c>
      <c r="I878" s="1" t="s">
        <v>306</v>
      </c>
      <c r="J878" s="1">
        <v>0</v>
      </c>
      <c r="K878" s="3">
        <v>0</v>
      </c>
      <c r="L878" s="12">
        <f>Tabla1[[#This Row],[Venta prom 12 meses en UN]]*Tabla1[[#This Row],[Costo unitario]]</f>
        <v>0</v>
      </c>
      <c r="M878" s="30">
        <f>IFERROR(Tabla1[[#This Row],[Stock en unidades]]/Tabla1[[#This Row],[Venta prom 12 meses en UN]],0)</f>
        <v>0</v>
      </c>
      <c r="N878" s="12">
        <f>IFERROR(12/Tabla1[[#This Row],[Meses de stock]],0)</f>
        <v>0</v>
      </c>
      <c r="O878" s="5" t="str">
        <f>VLOOKUP(Tabla1[[#This Row],[Código del producto]],'ABC Ventas'!$A:$E,5,0)</f>
        <v>C</v>
      </c>
      <c r="P878" s="5" t="str">
        <f>VLOOKUP(Tabla1[[#This Row],[Código del producto]],'ABC Stock'!$A:$E,5,0)</f>
        <v>C</v>
      </c>
      <c r="Q87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879" spans="1:17" s="1" customFormat="1" x14ac:dyDescent="0.2">
      <c r="A879" s="1">
        <v>1165</v>
      </c>
      <c r="B879" s="1" t="s">
        <v>111</v>
      </c>
      <c r="C879" s="1" t="s">
        <v>8</v>
      </c>
      <c r="D879" s="1" t="s">
        <v>3</v>
      </c>
      <c r="E879" s="11">
        <v>255</v>
      </c>
      <c r="F879" s="3">
        <v>4.26</v>
      </c>
      <c r="G879" s="11">
        <f>Tabla1[[#This Row],[Stock en unidades]]*Tabla1[[#This Row],[Costo unitario]]</f>
        <v>1086.3</v>
      </c>
      <c r="H879" s="1">
        <v>2024</v>
      </c>
      <c r="I879" s="1" t="s">
        <v>306</v>
      </c>
      <c r="J879" s="1">
        <v>63.7</v>
      </c>
      <c r="K879" s="3">
        <v>488.45160000000004</v>
      </c>
      <c r="L879" s="12">
        <f>Tabla1[[#This Row],[Venta prom 12 meses en UN]]*Tabla1[[#This Row],[Costo unitario]]</f>
        <v>271.36200000000002</v>
      </c>
      <c r="M879" s="30">
        <f>IFERROR(Tabla1[[#This Row],[Stock en unidades]]/Tabla1[[#This Row],[Venta prom 12 meses en UN]],0)</f>
        <v>4.003139717425432</v>
      </c>
      <c r="N879" s="12">
        <f>IFERROR(12/Tabla1[[#This Row],[Meses de stock]],0)</f>
        <v>2.9976470588235293</v>
      </c>
      <c r="O879" s="5" t="str">
        <f>VLOOKUP(Tabla1[[#This Row],[Código del producto]],'ABC Ventas'!$A:$E,5,0)</f>
        <v>C</v>
      </c>
      <c r="P879" s="5" t="str">
        <f>VLOOKUP(Tabla1[[#This Row],[Código del producto]],'ABC Stock'!$A:$E,5,0)</f>
        <v>C</v>
      </c>
      <c r="Q87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80" spans="1:17" s="1" customFormat="1" x14ac:dyDescent="0.2">
      <c r="A880" s="1">
        <v>1189</v>
      </c>
      <c r="B880" s="1" t="s">
        <v>412</v>
      </c>
      <c r="C880" s="1" t="s">
        <v>8</v>
      </c>
      <c r="D880" s="1" t="s">
        <v>3</v>
      </c>
      <c r="E880" s="11">
        <v>91</v>
      </c>
      <c r="F880" s="3">
        <v>2.73</v>
      </c>
      <c r="G880" s="11">
        <f>Tabla1[[#This Row],[Stock en unidades]]*Tabla1[[#This Row],[Costo unitario]]</f>
        <v>248.43</v>
      </c>
      <c r="H880" s="1">
        <v>2024</v>
      </c>
      <c r="I880" s="1" t="s">
        <v>306</v>
      </c>
      <c r="J880" s="1">
        <v>90.6</v>
      </c>
      <c r="K880" s="3">
        <v>413.05445999999995</v>
      </c>
      <c r="L880" s="12">
        <f>Tabla1[[#This Row],[Venta prom 12 meses en UN]]*Tabla1[[#This Row],[Costo unitario]]</f>
        <v>247.33799999999999</v>
      </c>
      <c r="M880" s="30">
        <f>IFERROR(Tabla1[[#This Row],[Stock en unidades]]/Tabla1[[#This Row],[Venta prom 12 meses en UN]],0)</f>
        <v>1.0044150110375276</v>
      </c>
      <c r="N880" s="12">
        <f>IFERROR(12/Tabla1[[#This Row],[Meses de stock]],0)</f>
        <v>11.947252747252747</v>
      </c>
      <c r="O880" s="5" t="str">
        <f>VLOOKUP(Tabla1[[#This Row],[Código del producto]],'ABC Ventas'!$A:$E,5,0)</f>
        <v>C</v>
      </c>
      <c r="P880" s="5" t="str">
        <f>VLOOKUP(Tabla1[[#This Row],[Código del producto]],'ABC Stock'!$A:$E,5,0)</f>
        <v>B</v>
      </c>
      <c r="Q8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1" spans="1:17" s="1" customFormat="1" x14ac:dyDescent="0.2">
      <c r="A881" s="1">
        <v>1195</v>
      </c>
      <c r="B881" s="1" t="s">
        <v>415</v>
      </c>
      <c r="C881" s="1" t="s">
        <v>8</v>
      </c>
      <c r="D881" s="1" t="s">
        <v>3</v>
      </c>
      <c r="E881" s="11">
        <v>39</v>
      </c>
      <c r="F881" s="3">
        <v>3.69</v>
      </c>
      <c r="G881" s="11">
        <f>Tabla1[[#This Row],[Stock en unidades]]*Tabla1[[#This Row],[Costo unitario]]</f>
        <v>143.91</v>
      </c>
      <c r="H881" s="1">
        <v>2024</v>
      </c>
      <c r="I881" s="1" t="s">
        <v>306</v>
      </c>
      <c r="J881" s="1">
        <v>38.5</v>
      </c>
      <c r="K881" s="3">
        <v>269.92349999999999</v>
      </c>
      <c r="L881" s="12">
        <f>Tabla1[[#This Row],[Venta prom 12 meses en UN]]*Tabla1[[#This Row],[Costo unitario]]</f>
        <v>142.065</v>
      </c>
      <c r="M881" s="30">
        <f>IFERROR(Tabla1[[#This Row],[Stock en unidades]]/Tabla1[[#This Row],[Venta prom 12 meses en UN]],0)</f>
        <v>1.0129870129870129</v>
      </c>
      <c r="N881" s="12">
        <f>IFERROR(12/Tabla1[[#This Row],[Meses de stock]],0)</f>
        <v>11.846153846153847</v>
      </c>
      <c r="O881" s="5" t="str">
        <f>VLOOKUP(Tabla1[[#This Row],[Código del producto]],'ABC Ventas'!$A:$E,5,0)</f>
        <v>C</v>
      </c>
      <c r="P881" s="5" t="str">
        <f>VLOOKUP(Tabla1[[#This Row],[Código del producto]],'ABC Stock'!$A:$E,5,0)</f>
        <v>C</v>
      </c>
      <c r="Q8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2" spans="1:17" s="1" customFormat="1" x14ac:dyDescent="0.2">
      <c r="A882" s="1">
        <v>1197</v>
      </c>
      <c r="B882" s="1" t="s">
        <v>416</v>
      </c>
      <c r="C882" s="1" t="s">
        <v>8</v>
      </c>
      <c r="D882" s="1" t="s">
        <v>3</v>
      </c>
      <c r="E882" s="11">
        <v>39</v>
      </c>
      <c r="F882" s="3">
        <v>4.59</v>
      </c>
      <c r="G882" s="11">
        <f>Tabla1[[#This Row],[Stock en unidades]]*Tabla1[[#This Row],[Costo unitario]]</f>
        <v>179.01</v>
      </c>
      <c r="H882" s="1">
        <v>2024</v>
      </c>
      <c r="I882" s="1" t="s">
        <v>306</v>
      </c>
      <c r="J882" s="1">
        <v>64</v>
      </c>
      <c r="K882" s="3">
        <v>358.38720000000001</v>
      </c>
      <c r="L882" s="12">
        <f>Tabla1[[#This Row],[Venta prom 12 meses en UN]]*Tabla1[[#This Row],[Costo unitario]]</f>
        <v>293.76</v>
      </c>
      <c r="M882" s="30">
        <f>IFERROR(Tabla1[[#This Row],[Stock en unidades]]/Tabla1[[#This Row],[Venta prom 12 meses en UN]],0)</f>
        <v>0.609375</v>
      </c>
      <c r="N882" s="12">
        <f>IFERROR(12/Tabla1[[#This Row],[Meses de stock]],0)</f>
        <v>19.692307692307693</v>
      </c>
      <c r="O882" s="5" t="str">
        <f>VLOOKUP(Tabla1[[#This Row],[Código del producto]],'ABC Ventas'!$A:$E,5,0)</f>
        <v>C</v>
      </c>
      <c r="P882" s="5" t="str">
        <f>VLOOKUP(Tabla1[[#This Row],[Código del producto]],'ABC Stock'!$A:$E,5,0)</f>
        <v>B</v>
      </c>
      <c r="Q8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3" spans="1:17" s="1" customFormat="1" x14ac:dyDescent="0.2">
      <c r="A883" s="1">
        <v>1200</v>
      </c>
      <c r="B883" s="1" t="s">
        <v>418</v>
      </c>
      <c r="C883" s="1" t="s">
        <v>8</v>
      </c>
      <c r="D883" s="1" t="s">
        <v>3</v>
      </c>
      <c r="E883" s="11">
        <v>61</v>
      </c>
      <c r="F883" s="3">
        <v>69</v>
      </c>
      <c r="G883" s="11">
        <f>Tabla1[[#This Row],[Stock en unidades]]*Tabla1[[#This Row],[Costo unitario]]</f>
        <v>4209</v>
      </c>
      <c r="H883" s="1">
        <v>2024</v>
      </c>
      <c r="I883" s="1" t="s">
        <v>306</v>
      </c>
      <c r="J883" s="1">
        <v>846</v>
      </c>
      <c r="K883" s="3">
        <v>76469.94</v>
      </c>
      <c r="L883" s="12">
        <f>Tabla1[[#This Row],[Venta prom 12 meses en UN]]*Tabla1[[#This Row],[Costo unitario]]</f>
        <v>58374</v>
      </c>
      <c r="M883" s="30">
        <f>IFERROR(Tabla1[[#This Row],[Stock en unidades]]/Tabla1[[#This Row],[Venta prom 12 meses en UN]],0)</f>
        <v>7.2104018912529558E-2</v>
      </c>
      <c r="N883" s="12">
        <f>IFERROR(12/Tabla1[[#This Row],[Meses de stock]],0)</f>
        <v>166.42622950819671</v>
      </c>
      <c r="O883" s="5" t="str">
        <f>VLOOKUP(Tabla1[[#This Row],[Código del producto]],'ABC Ventas'!$A:$E,5,0)</f>
        <v>A</v>
      </c>
      <c r="P883" s="5" t="str">
        <f>VLOOKUP(Tabla1[[#This Row],[Código del producto]],'ABC Stock'!$A:$E,5,0)</f>
        <v>A</v>
      </c>
      <c r="Q8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4" spans="1:17" s="1" customFormat="1" x14ac:dyDescent="0.2">
      <c r="A884" s="1">
        <v>1201</v>
      </c>
      <c r="B884" s="1" t="s">
        <v>419</v>
      </c>
      <c r="C884" s="1" t="s">
        <v>8</v>
      </c>
      <c r="D884" s="1" t="s">
        <v>3</v>
      </c>
      <c r="E884" s="11">
        <v>156</v>
      </c>
      <c r="F884" s="3">
        <v>57</v>
      </c>
      <c r="G884" s="11">
        <f>Tabla1[[#This Row],[Stock en unidades]]*Tabla1[[#This Row],[Costo unitario]]</f>
        <v>8892</v>
      </c>
      <c r="H884" s="1">
        <v>2024</v>
      </c>
      <c r="I884" s="1" t="s">
        <v>306</v>
      </c>
      <c r="J884" s="1">
        <v>555</v>
      </c>
      <c r="K884" s="3">
        <v>40492.800000000003</v>
      </c>
      <c r="L884" s="12">
        <f>Tabla1[[#This Row],[Venta prom 12 meses en UN]]*Tabla1[[#This Row],[Costo unitario]]</f>
        <v>31635</v>
      </c>
      <c r="M884" s="30">
        <f>IFERROR(Tabla1[[#This Row],[Stock en unidades]]/Tabla1[[#This Row],[Venta prom 12 meses en UN]],0)</f>
        <v>0.2810810810810811</v>
      </c>
      <c r="N884" s="12">
        <f>IFERROR(12/Tabla1[[#This Row],[Meses de stock]],0)</f>
        <v>42.692307692307693</v>
      </c>
      <c r="O884" s="5" t="str">
        <f>VLOOKUP(Tabla1[[#This Row],[Código del producto]],'ABC Ventas'!$A:$E,5,0)</f>
        <v>A</v>
      </c>
      <c r="P884" s="5" t="str">
        <f>VLOOKUP(Tabla1[[#This Row],[Código del producto]],'ABC Stock'!$A:$E,5,0)</f>
        <v>A</v>
      </c>
      <c r="Q8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5" spans="1:17" s="1" customFormat="1" x14ac:dyDescent="0.2">
      <c r="A885" s="1">
        <v>1205</v>
      </c>
      <c r="B885" s="1" t="s">
        <v>423</v>
      </c>
      <c r="C885" s="1" t="s">
        <v>8</v>
      </c>
      <c r="D885" s="1" t="s">
        <v>3</v>
      </c>
      <c r="E885" s="11">
        <v>102</v>
      </c>
      <c r="F885" s="3">
        <v>4.38</v>
      </c>
      <c r="G885" s="11">
        <f>Tabla1[[#This Row],[Stock en unidades]]*Tabla1[[#This Row],[Costo unitario]]</f>
        <v>446.76</v>
      </c>
      <c r="H885" s="1">
        <v>2024</v>
      </c>
      <c r="I885" s="1" t="s">
        <v>306</v>
      </c>
      <c r="J885" s="1">
        <v>51</v>
      </c>
      <c r="K885" s="3">
        <v>415.48680000000002</v>
      </c>
      <c r="L885" s="12">
        <f>Tabla1[[#This Row],[Venta prom 12 meses en UN]]*Tabla1[[#This Row],[Costo unitario]]</f>
        <v>223.38</v>
      </c>
      <c r="M885" s="30">
        <f>IFERROR(Tabla1[[#This Row],[Stock en unidades]]/Tabla1[[#This Row],[Venta prom 12 meses en UN]],0)</f>
        <v>2</v>
      </c>
      <c r="N885" s="12">
        <f>IFERROR(12/Tabla1[[#This Row],[Meses de stock]],0)</f>
        <v>6</v>
      </c>
      <c r="O885" s="5" t="str">
        <f>VLOOKUP(Tabla1[[#This Row],[Código del producto]],'ABC Ventas'!$A:$E,5,0)</f>
        <v>C</v>
      </c>
      <c r="P885" s="5" t="str">
        <f>VLOOKUP(Tabla1[[#This Row],[Código del producto]],'ABC Stock'!$A:$E,5,0)</f>
        <v>C</v>
      </c>
      <c r="Q8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6" spans="1:17" s="1" customFormat="1" x14ac:dyDescent="0.2">
      <c r="A886" s="1">
        <v>1207</v>
      </c>
      <c r="B886" s="1" t="s">
        <v>61</v>
      </c>
      <c r="C886" s="1" t="s">
        <v>8</v>
      </c>
      <c r="D886" s="1" t="s">
        <v>3</v>
      </c>
      <c r="E886" s="11">
        <v>17</v>
      </c>
      <c r="F886" s="3">
        <v>5.16</v>
      </c>
      <c r="G886" s="11">
        <f>Tabla1[[#This Row],[Stock en unidades]]*Tabla1[[#This Row],[Costo unitario]]</f>
        <v>87.72</v>
      </c>
      <c r="H886" s="1">
        <v>2024</v>
      </c>
      <c r="I886" s="1" t="s">
        <v>306</v>
      </c>
      <c r="J886" s="1">
        <v>91</v>
      </c>
      <c r="K886" s="3">
        <v>755.99160000000006</v>
      </c>
      <c r="L886" s="12">
        <f>Tabla1[[#This Row],[Venta prom 12 meses en UN]]*Tabla1[[#This Row],[Costo unitario]]</f>
        <v>469.56</v>
      </c>
      <c r="M886" s="30">
        <f>IFERROR(Tabla1[[#This Row],[Stock en unidades]]/Tabla1[[#This Row],[Venta prom 12 meses en UN]],0)</f>
        <v>0.18681318681318682</v>
      </c>
      <c r="N886" s="12">
        <f>IFERROR(12/Tabla1[[#This Row],[Meses de stock]],0)</f>
        <v>64.235294117647058</v>
      </c>
      <c r="O886" s="5" t="str">
        <f>VLOOKUP(Tabla1[[#This Row],[Código del producto]],'ABC Ventas'!$A:$E,5,0)</f>
        <v>C</v>
      </c>
      <c r="P886" s="5" t="str">
        <f>VLOOKUP(Tabla1[[#This Row],[Código del producto]],'ABC Stock'!$A:$E,5,0)</f>
        <v>C</v>
      </c>
      <c r="Q8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87" spans="1:17" s="1" customFormat="1" x14ac:dyDescent="0.2">
      <c r="A887" s="1">
        <v>1215</v>
      </c>
      <c r="B887" s="1" t="s">
        <v>428</v>
      </c>
      <c r="C887" s="1" t="s">
        <v>8</v>
      </c>
      <c r="D887" s="1" t="s">
        <v>3</v>
      </c>
      <c r="E887" s="11">
        <v>866</v>
      </c>
      <c r="F887" s="3">
        <v>3.2</v>
      </c>
      <c r="G887" s="11">
        <f>Tabla1[[#This Row],[Stock en unidades]]*Tabla1[[#This Row],[Costo unitario]]</f>
        <v>2771.2000000000003</v>
      </c>
      <c r="H887" s="1">
        <v>2024</v>
      </c>
      <c r="I887" s="1" t="s">
        <v>306</v>
      </c>
      <c r="J887" s="1">
        <v>96.2</v>
      </c>
      <c r="K887" s="3">
        <v>381.72160000000002</v>
      </c>
      <c r="L887" s="12">
        <f>Tabla1[[#This Row],[Venta prom 12 meses en UN]]*Tabla1[[#This Row],[Costo unitario]]</f>
        <v>307.84000000000003</v>
      </c>
      <c r="M887" s="30">
        <f>IFERROR(Tabla1[[#This Row],[Stock en unidades]]/Tabla1[[#This Row],[Venta prom 12 meses en UN]],0)</f>
        <v>9.002079002079002</v>
      </c>
      <c r="N887" s="12">
        <f>IFERROR(12/Tabla1[[#This Row],[Meses de stock]],0)</f>
        <v>1.333025404157044</v>
      </c>
      <c r="O887" s="5" t="str">
        <f>VLOOKUP(Tabla1[[#This Row],[Código del producto]],'ABC Ventas'!$A:$E,5,0)</f>
        <v>C</v>
      </c>
      <c r="P887" s="5" t="str">
        <f>VLOOKUP(Tabla1[[#This Row],[Código del producto]],'ABC Stock'!$A:$E,5,0)</f>
        <v>B</v>
      </c>
      <c r="Q8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888" spans="1:17" s="1" customFormat="1" x14ac:dyDescent="0.2">
      <c r="A888" s="1">
        <v>1217</v>
      </c>
      <c r="B888" s="1" t="s">
        <v>154</v>
      </c>
      <c r="C888" s="1" t="s">
        <v>8</v>
      </c>
      <c r="D888" s="1" t="s">
        <v>3</v>
      </c>
      <c r="E888" s="11">
        <v>166</v>
      </c>
      <c r="F888" s="3">
        <v>4.12</v>
      </c>
      <c r="G888" s="11">
        <f>Tabla1[[#This Row],[Stock en unidades]]*Tabla1[[#This Row],[Costo unitario]]</f>
        <v>683.92000000000007</v>
      </c>
      <c r="H888" s="1">
        <v>2024</v>
      </c>
      <c r="I888" s="1" t="s">
        <v>306</v>
      </c>
      <c r="J888" s="1">
        <v>55.3</v>
      </c>
      <c r="K888" s="3">
        <v>385.04284000000001</v>
      </c>
      <c r="L888" s="12">
        <f>Tabla1[[#This Row],[Venta prom 12 meses en UN]]*Tabla1[[#This Row],[Costo unitario]]</f>
        <v>227.83599999999998</v>
      </c>
      <c r="M888" s="30">
        <f>IFERROR(Tabla1[[#This Row],[Stock en unidades]]/Tabla1[[#This Row],[Venta prom 12 meses en UN]],0)</f>
        <v>3.0018083182640147</v>
      </c>
      <c r="N888" s="12">
        <f>IFERROR(12/Tabla1[[#This Row],[Meses de stock]],0)</f>
        <v>3.9975903614457828</v>
      </c>
      <c r="O888" s="5" t="str">
        <f>VLOOKUP(Tabla1[[#This Row],[Código del producto]],'ABC Ventas'!$A:$E,5,0)</f>
        <v>C</v>
      </c>
      <c r="P888" s="5" t="str">
        <f>VLOOKUP(Tabla1[[#This Row],[Código del producto]],'ABC Stock'!$A:$E,5,0)</f>
        <v>C</v>
      </c>
      <c r="Q88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89" spans="1:17" s="1" customFormat="1" x14ac:dyDescent="0.2">
      <c r="A889" s="1">
        <v>1220</v>
      </c>
      <c r="B889" s="1" t="s">
        <v>430</v>
      </c>
      <c r="C889" s="1" t="s">
        <v>8</v>
      </c>
      <c r="D889" s="1" t="s">
        <v>3</v>
      </c>
      <c r="E889" s="11">
        <v>734</v>
      </c>
      <c r="F889" s="3">
        <v>5.53</v>
      </c>
      <c r="G889" s="11">
        <f>Tabla1[[#This Row],[Stock en unidades]]*Tabla1[[#This Row],[Costo unitario]]</f>
        <v>4059.02</v>
      </c>
      <c r="H889" s="1">
        <v>2024</v>
      </c>
      <c r="I889" s="1" t="s">
        <v>306</v>
      </c>
      <c r="J889" s="1">
        <v>52.4</v>
      </c>
      <c r="K889" s="3">
        <v>486.81695999999994</v>
      </c>
      <c r="L889" s="12">
        <f>Tabla1[[#This Row],[Venta prom 12 meses en UN]]*Tabla1[[#This Row],[Costo unitario]]</f>
        <v>289.77199999999999</v>
      </c>
      <c r="M889" s="30">
        <f>IFERROR(Tabla1[[#This Row],[Stock en unidades]]/Tabla1[[#This Row],[Venta prom 12 meses en UN]],0)</f>
        <v>14.007633587786261</v>
      </c>
      <c r="N889" s="12">
        <f>IFERROR(12/Tabla1[[#This Row],[Meses de stock]],0)</f>
        <v>0.85667574931880097</v>
      </c>
      <c r="O889" s="5" t="str">
        <f>VLOOKUP(Tabla1[[#This Row],[Código del producto]],'ABC Ventas'!$A:$E,5,0)</f>
        <v>C</v>
      </c>
      <c r="P889" s="5" t="str">
        <f>VLOOKUP(Tabla1[[#This Row],[Código del producto]],'ABC Stock'!$A:$E,5,0)</f>
        <v>B</v>
      </c>
      <c r="Q88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90" spans="1:17" s="1" customFormat="1" x14ac:dyDescent="0.2">
      <c r="A890" s="1">
        <v>1225</v>
      </c>
      <c r="B890" s="1" t="s">
        <v>435</v>
      </c>
      <c r="C890" s="1" t="s">
        <v>8</v>
      </c>
      <c r="D890" s="1" t="s">
        <v>3</v>
      </c>
      <c r="E890" s="11">
        <v>500</v>
      </c>
      <c r="F890" s="3">
        <v>69</v>
      </c>
      <c r="G890" s="11">
        <f>Tabla1[[#This Row],[Stock en unidades]]*Tabla1[[#This Row],[Costo unitario]]</f>
        <v>34500</v>
      </c>
      <c r="H890" s="1">
        <v>2024</v>
      </c>
      <c r="I890" s="1" t="s">
        <v>306</v>
      </c>
      <c r="J890" s="1">
        <v>628</v>
      </c>
      <c r="K890" s="3">
        <v>55898.28</v>
      </c>
      <c r="L890" s="12">
        <f>Tabla1[[#This Row],[Venta prom 12 meses en UN]]*Tabla1[[#This Row],[Costo unitario]]</f>
        <v>43332</v>
      </c>
      <c r="M890" s="30">
        <f>IFERROR(Tabla1[[#This Row],[Stock en unidades]]/Tabla1[[#This Row],[Venta prom 12 meses en UN]],0)</f>
        <v>0.79617834394904463</v>
      </c>
      <c r="N890" s="12">
        <f>IFERROR(12/Tabla1[[#This Row],[Meses de stock]],0)</f>
        <v>15.071999999999999</v>
      </c>
      <c r="O890" s="5" t="str">
        <f>VLOOKUP(Tabla1[[#This Row],[Código del producto]],'ABC Ventas'!$A:$E,5,0)</f>
        <v>B</v>
      </c>
      <c r="P890" s="5" t="str">
        <f>VLOOKUP(Tabla1[[#This Row],[Código del producto]],'ABC Stock'!$A:$E,5,0)</f>
        <v>A</v>
      </c>
      <c r="Q8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1" spans="1:17" s="1" customFormat="1" x14ac:dyDescent="0.2">
      <c r="A891" s="1">
        <v>1225</v>
      </c>
      <c r="B891" s="1" t="s">
        <v>435</v>
      </c>
      <c r="C891" s="1" t="s">
        <v>8</v>
      </c>
      <c r="D891" s="1" t="s">
        <v>3</v>
      </c>
      <c r="E891" s="11">
        <v>386</v>
      </c>
      <c r="F891" s="3">
        <v>31</v>
      </c>
      <c r="G891" s="11">
        <f>Tabla1[[#This Row],[Stock en unidades]]*Tabla1[[#This Row],[Costo unitario]]</f>
        <v>11966</v>
      </c>
      <c r="H891" s="1">
        <v>2024</v>
      </c>
      <c r="I891" s="1" t="s">
        <v>306</v>
      </c>
      <c r="J891" s="1">
        <v>415</v>
      </c>
      <c r="K891" s="3">
        <v>16981.8</v>
      </c>
      <c r="L891" s="12">
        <f>Tabla1[[#This Row],[Venta prom 12 meses en UN]]*Tabla1[[#This Row],[Costo unitario]]</f>
        <v>12865</v>
      </c>
      <c r="M891" s="30">
        <f>IFERROR(Tabla1[[#This Row],[Stock en unidades]]/Tabla1[[#This Row],[Venta prom 12 meses en UN]],0)</f>
        <v>0.9301204819277108</v>
      </c>
      <c r="N891" s="12">
        <f>IFERROR(12/Tabla1[[#This Row],[Meses de stock]],0)</f>
        <v>12.901554404145079</v>
      </c>
      <c r="O891" s="5" t="str">
        <f>VLOOKUP(Tabla1[[#This Row],[Código del producto]],'ABC Ventas'!$A:$E,5,0)</f>
        <v>B</v>
      </c>
      <c r="P891" s="5" t="str">
        <f>VLOOKUP(Tabla1[[#This Row],[Código del producto]],'ABC Stock'!$A:$E,5,0)</f>
        <v>A</v>
      </c>
      <c r="Q8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2" spans="1:17" s="1" customFormat="1" x14ac:dyDescent="0.2">
      <c r="A892" s="1">
        <v>1226</v>
      </c>
      <c r="B892" s="1" t="s">
        <v>436</v>
      </c>
      <c r="C892" s="1" t="s">
        <v>8</v>
      </c>
      <c r="D892" s="1" t="s">
        <v>3</v>
      </c>
      <c r="E892" s="11">
        <v>0</v>
      </c>
      <c r="F892" s="3">
        <v>3.76</v>
      </c>
      <c r="G892" s="11">
        <f>Tabla1[[#This Row],[Stock en unidades]]*Tabla1[[#This Row],[Costo unitario]]</f>
        <v>0</v>
      </c>
      <c r="H892" s="1">
        <v>2024</v>
      </c>
      <c r="I892" s="1" t="s">
        <v>306</v>
      </c>
      <c r="J892" s="1">
        <v>88.3</v>
      </c>
      <c r="K892" s="3">
        <v>504.65215999999998</v>
      </c>
      <c r="L892" s="12">
        <f>Tabla1[[#This Row],[Venta prom 12 meses en UN]]*Tabla1[[#This Row],[Costo unitario]]</f>
        <v>332.00799999999998</v>
      </c>
      <c r="M892" s="30">
        <f>IFERROR(Tabla1[[#This Row],[Stock en unidades]]/Tabla1[[#This Row],[Venta prom 12 meses en UN]],0)</f>
        <v>0</v>
      </c>
      <c r="N892" s="12">
        <f>IFERROR(12/Tabla1[[#This Row],[Meses de stock]],0)</f>
        <v>0</v>
      </c>
      <c r="O892" s="5" t="str">
        <f>VLOOKUP(Tabla1[[#This Row],[Código del producto]],'ABC Ventas'!$A:$E,5,0)</f>
        <v>C</v>
      </c>
      <c r="P892" s="5" t="str">
        <f>VLOOKUP(Tabla1[[#This Row],[Código del producto]],'ABC Stock'!$A:$E,5,0)</f>
        <v>C</v>
      </c>
      <c r="Q8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3" spans="1:17" s="1" customFormat="1" x14ac:dyDescent="0.2">
      <c r="A893" s="1">
        <v>1230</v>
      </c>
      <c r="B893" s="1" t="s">
        <v>440</v>
      </c>
      <c r="C893" s="1" t="s">
        <v>8</v>
      </c>
      <c r="D893" s="1" t="s">
        <v>3</v>
      </c>
      <c r="E893" s="11">
        <v>657</v>
      </c>
      <c r="F893" s="3">
        <v>35</v>
      </c>
      <c r="G893" s="11">
        <f>Tabla1[[#This Row],[Stock en unidades]]*Tabla1[[#This Row],[Costo unitario]]</f>
        <v>22995</v>
      </c>
      <c r="H893" s="1">
        <v>2024</v>
      </c>
      <c r="I893" s="1" t="s">
        <v>306</v>
      </c>
      <c r="J893" s="1">
        <v>409</v>
      </c>
      <c r="K893" s="3">
        <v>27055.35</v>
      </c>
      <c r="L893" s="12">
        <f>Tabla1[[#This Row],[Venta prom 12 meses en UN]]*Tabla1[[#This Row],[Costo unitario]]</f>
        <v>14315</v>
      </c>
      <c r="M893" s="30">
        <f>IFERROR(Tabla1[[#This Row],[Stock en unidades]]/Tabla1[[#This Row],[Venta prom 12 meses en UN]],0)</f>
        <v>1.6063569682151588</v>
      </c>
      <c r="N893" s="12">
        <f>IFERROR(12/Tabla1[[#This Row],[Meses de stock]],0)</f>
        <v>7.4703196347031966</v>
      </c>
      <c r="O893" s="5" t="str">
        <f>VLOOKUP(Tabla1[[#This Row],[Código del producto]],'ABC Ventas'!$A:$E,5,0)</f>
        <v>A</v>
      </c>
      <c r="P893" s="5" t="str">
        <f>VLOOKUP(Tabla1[[#This Row],[Código del producto]],'ABC Stock'!$A:$E,5,0)</f>
        <v>A</v>
      </c>
      <c r="Q8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4" spans="1:17" s="1" customFormat="1" x14ac:dyDescent="0.2">
      <c r="A894" s="1">
        <v>1233</v>
      </c>
      <c r="B894" s="1" t="s">
        <v>244</v>
      </c>
      <c r="C894" s="1" t="s">
        <v>8</v>
      </c>
      <c r="D894" s="1" t="s">
        <v>3</v>
      </c>
      <c r="E894" s="11">
        <v>182</v>
      </c>
      <c r="F894" s="3">
        <v>4.3</v>
      </c>
      <c r="G894" s="11">
        <f>Tabla1[[#This Row],[Stock en unidades]]*Tabla1[[#This Row],[Costo unitario]]</f>
        <v>782.6</v>
      </c>
      <c r="H894" s="1">
        <v>2024</v>
      </c>
      <c r="I894" s="1" t="s">
        <v>306</v>
      </c>
      <c r="J894" s="1">
        <v>72</v>
      </c>
      <c r="K894" s="3">
        <v>507.74399999999991</v>
      </c>
      <c r="L894" s="12">
        <f>Tabla1[[#This Row],[Venta prom 12 meses en UN]]*Tabla1[[#This Row],[Costo unitario]]</f>
        <v>309.59999999999997</v>
      </c>
      <c r="M894" s="30">
        <f>IFERROR(Tabla1[[#This Row],[Stock en unidades]]/Tabla1[[#This Row],[Venta prom 12 meses en UN]],0)</f>
        <v>2.5277777777777777</v>
      </c>
      <c r="N894" s="12">
        <f>IFERROR(12/Tabla1[[#This Row],[Meses de stock]],0)</f>
        <v>4.7472527472527473</v>
      </c>
      <c r="O894" s="5" t="str">
        <f>VLOOKUP(Tabla1[[#This Row],[Código del producto]],'ABC Ventas'!$A:$E,5,0)</f>
        <v>C</v>
      </c>
      <c r="P894" s="5" t="str">
        <f>VLOOKUP(Tabla1[[#This Row],[Código del producto]],'ABC Stock'!$A:$E,5,0)</f>
        <v>B</v>
      </c>
      <c r="Q8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5" spans="1:17" s="1" customFormat="1" x14ac:dyDescent="0.2">
      <c r="A895" s="1">
        <v>1234</v>
      </c>
      <c r="B895" s="1" t="s">
        <v>442</v>
      </c>
      <c r="C895" s="1" t="s">
        <v>8</v>
      </c>
      <c r="D895" s="1" t="s">
        <v>3</v>
      </c>
      <c r="E895" s="11">
        <v>275</v>
      </c>
      <c r="F895" s="3">
        <v>38</v>
      </c>
      <c r="G895" s="11">
        <f>Tabla1[[#This Row],[Stock en unidades]]*Tabla1[[#This Row],[Costo unitario]]</f>
        <v>10450</v>
      </c>
      <c r="H895" s="1">
        <v>2024</v>
      </c>
      <c r="I895" s="1" t="s">
        <v>306</v>
      </c>
      <c r="J895" s="1">
        <v>576</v>
      </c>
      <c r="K895" s="3">
        <v>38085.120000000003</v>
      </c>
      <c r="L895" s="12">
        <f>Tabla1[[#This Row],[Venta prom 12 meses en UN]]*Tabla1[[#This Row],[Costo unitario]]</f>
        <v>21888</v>
      </c>
      <c r="M895" s="30">
        <f>IFERROR(Tabla1[[#This Row],[Stock en unidades]]/Tabla1[[#This Row],[Venta prom 12 meses en UN]],0)</f>
        <v>0.47743055555555558</v>
      </c>
      <c r="N895" s="12">
        <f>IFERROR(12/Tabla1[[#This Row],[Meses de stock]],0)</f>
        <v>25.134545454545453</v>
      </c>
      <c r="O895" s="5" t="str">
        <f>VLOOKUP(Tabla1[[#This Row],[Código del producto]],'ABC Ventas'!$A:$E,5,0)</f>
        <v>A</v>
      </c>
      <c r="P895" s="5" t="str">
        <f>VLOOKUP(Tabla1[[#This Row],[Código del producto]],'ABC Stock'!$A:$E,5,0)</f>
        <v>A</v>
      </c>
      <c r="Q8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6" spans="1:17" s="1" customFormat="1" x14ac:dyDescent="0.2">
      <c r="A896" s="1">
        <v>1239</v>
      </c>
      <c r="B896" s="1" t="s">
        <v>445</v>
      </c>
      <c r="C896" s="1" t="s">
        <v>8</v>
      </c>
      <c r="D896" s="1" t="s">
        <v>3</v>
      </c>
      <c r="E896" s="11">
        <v>1185</v>
      </c>
      <c r="F896" s="3">
        <v>3.34</v>
      </c>
      <c r="G896" s="11">
        <f>Tabla1[[#This Row],[Stock en unidades]]*Tabla1[[#This Row],[Costo unitario]]</f>
        <v>3957.8999999999996</v>
      </c>
      <c r="H896" s="1">
        <v>2024</v>
      </c>
      <c r="I896" s="1" t="s">
        <v>306</v>
      </c>
      <c r="J896" s="1">
        <v>84.6</v>
      </c>
      <c r="K896" s="3">
        <v>443.62547999999992</v>
      </c>
      <c r="L896" s="12">
        <f>Tabla1[[#This Row],[Venta prom 12 meses en UN]]*Tabla1[[#This Row],[Costo unitario]]</f>
        <v>282.56399999999996</v>
      </c>
      <c r="M896" s="30">
        <f>IFERROR(Tabla1[[#This Row],[Stock en unidades]]/Tabla1[[#This Row],[Venta prom 12 meses en UN]],0)</f>
        <v>14.007092198581562</v>
      </c>
      <c r="N896" s="12">
        <f>IFERROR(12/Tabla1[[#This Row],[Meses de stock]],0)</f>
        <v>0.8567088607594936</v>
      </c>
      <c r="O896" s="5" t="str">
        <f>VLOOKUP(Tabla1[[#This Row],[Código del producto]],'ABC Ventas'!$A:$E,5,0)</f>
        <v>C</v>
      </c>
      <c r="P896" s="5" t="str">
        <f>VLOOKUP(Tabla1[[#This Row],[Código del producto]],'ABC Stock'!$A:$E,5,0)</f>
        <v>C</v>
      </c>
      <c r="Q89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897" spans="1:17" s="1" customFormat="1" x14ac:dyDescent="0.2">
      <c r="A897" s="1">
        <v>1239</v>
      </c>
      <c r="B897" s="1" t="s">
        <v>445</v>
      </c>
      <c r="C897" s="1" t="s">
        <v>8</v>
      </c>
      <c r="D897" s="1" t="s">
        <v>3</v>
      </c>
      <c r="E897" s="11">
        <v>34</v>
      </c>
      <c r="F897" s="3">
        <v>1.73</v>
      </c>
      <c r="G897" s="11">
        <f>Tabla1[[#This Row],[Stock en unidades]]*Tabla1[[#This Row],[Costo unitario]]</f>
        <v>58.82</v>
      </c>
      <c r="H897" s="1">
        <v>2024</v>
      </c>
      <c r="I897" s="1" t="s">
        <v>306</v>
      </c>
      <c r="J897" s="1">
        <v>132</v>
      </c>
      <c r="K897" s="3">
        <v>347.10720000000003</v>
      </c>
      <c r="L897" s="12">
        <f>Tabla1[[#This Row],[Venta prom 12 meses en UN]]*Tabla1[[#This Row],[Costo unitario]]</f>
        <v>228.35999999999999</v>
      </c>
      <c r="M897" s="30">
        <f>IFERROR(Tabla1[[#This Row],[Stock en unidades]]/Tabla1[[#This Row],[Venta prom 12 meses en UN]],0)</f>
        <v>0.25757575757575757</v>
      </c>
      <c r="N897" s="12">
        <f>IFERROR(12/Tabla1[[#This Row],[Meses de stock]],0)</f>
        <v>46.588235294117645</v>
      </c>
      <c r="O897" s="5" t="str">
        <f>VLOOKUP(Tabla1[[#This Row],[Código del producto]],'ABC Ventas'!$A:$E,5,0)</f>
        <v>C</v>
      </c>
      <c r="P897" s="5" t="str">
        <f>VLOOKUP(Tabla1[[#This Row],[Código del producto]],'ABC Stock'!$A:$E,5,0)</f>
        <v>C</v>
      </c>
      <c r="Q8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898" spans="1:17" s="1" customFormat="1" x14ac:dyDescent="0.2">
      <c r="A898" s="1">
        <v>1241</v>
      </c>
      <c r="B898" s="1" t="s">
        <v>241</v>
      </c>
      <c r="C898" s="1" t="s">
        <v>8</v>
      </c>
      <c r="D898" s="1" t="s">
        <v>3</v>
      </c>
      <c r="E898" s="11">
        <v>438</v>
      </c>
      <c r="F898" s="3">
        <v>2.95</v>
      </c>
      <c r="G898" s="11">
        <f>Tabla1[[#This Row],[Stock en unidades]]*Tabla1[[#This Row],[Costo unitario]]</f>
        <v>1292.1000000000001</v>
      </c>
      <c r="H898" s="1">
        <v>2024</v>
      </c>
      <c r="I898" s="1" t="s">
        <v>306</v>
      </c>
      <c r="J898" s="1">
        <v>132</v>
      </c>
      <c r="K898" s="3">
        <v>669.76800000000003</v>
      </c>
      <c r="L898" s="12">
        <f>Tabla1[[#This Row],[Venta prom 12 meses en UN]]*Tabla1[[#This Row],[Costo unitario]]</f>
        <v>389.40000000000003</v>
      </c>
      <c r="M898" s="30">
        <f>IFERROR(Tabla1[[#This Row],[Stock en unidades]]/Tabla1[[#This Row],[Venta prom 12 meses en UN]],0)</f>
        <v>3.3181818181818183</v>
      </c>
      <c r="N898" s="12">
        <f>IFERROR(12/Tabla1[[#This Row],[Meses de stock]],0)</f>
        <v>3.6164383561643834</v>
      </c>
      <c r="O898" s="5" t="str">
        <f>VLOOKUP(Tabla1[[#This Row],[Código del producto]],'ABC Ventas'!$A:$E,5,0)</f>
        <v>C</v>
      </c>
      <c r="P898" s="5" t="str">
        <f>VLOOKUP(Tabla1[[#This Row],[Código del producto]],'ABC Stock'!$A:$E,5,0)</f>
        <v>B</v>
      </c>
      <c r="Q89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899" spans="1:17" s="1" customFormat="1" x14ac:dyDescent="0.2">
      <c r="A899" s="1">
        <v>1241</v>
      </c>
      <c r="B899" s="1" t="s">
        <v>241</v>
      </c>
      <c r="C899" s="1" t="s">
        <v>8</v>
      </c>
      <c r="D899" s="1" t="s">
        <v>3</v>
      </c>
      <c r="E899" s="11">
        <v>1126</v>
      </c>
      <c r="F899" s="3">
        <v>3.55</v>
      </c>
      <c r="G899" s="11">
        <f>Tabla1[[#This Row],[Stock en unidades]]*Tabla1[[#This Row],[Costo unitario]]</f>
        <v>3997.2999999999997</v>
      </c>
      <c r="H899" s="1">
        <v>2024</v>
      </c>
      <c r="I899" s="1" t="s">
        <v>306</v>
      </c>
      <c r="J899" s="1">
        <v>66.2</v>
      </c>
      <c r="K899" s="3">
        <v>427.71820000000002</v>
      </c>
      <c r="L899" s="12">
        <f>Tabla1[[#This Row],[Venta prom 12 meses en UN]]*Tabla1[[#This Row],[Costo unitario]]</f>
        <v>235.01</v>
      </c>
      <c r="M899" s="30">
        <f>IFERROR(Tabla1[[#This Row],[Stock en unidades]]/Tabla1[[#This Row],[Venta prom 12 meses en UN]],0)</f>
        <v>17.009063444108762</v>
      </c>
      <c r="N899" s="12">
        <f>IFERROR(12/Tabla1[[#This Row],[Meses de stock]],0)</f>
        <v>0.70550621669627001</v>
      </c>
      <c r="O899" s="5" t="str">
        <f>VLOOKUP(Tabla1[[#This Row],[Código del producto]],'ABC Ventas'!$A:$E,5,0)</f>
        <v>C</v>
      </c>
      <c r="P899" s="5" t="str">
        <f>VLOOKUP(Tabla1[[#This Row],[Código del producto]],'ABC Stock'!$A:$E,5,0)</f>
        <v>B</v>
      </c>
      <c r="Q8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00" spans="1:17" s="1" customFormat="1" x14ac:dyDescent="0.2">
      <c r="A900" s="1">
        <v>1242</v>
      </c>
      <c r="B900" s="1" t="s">
        <v>46</v>
      </c>
      <c r="C900" s="1" t="s">
        <v>8</v>
      </c>
      <c r="D900" s="1" t="s">
        <v>3</v>
      </c>
      <c r="E900" s="11">
        <v>714</v>
      </c>
      <c r="F900" s="3">
        <v>50</v>
      </c>
      <c r="G900" s="11">
        <f>Tabla1[[#This Row],[Stock en unidades]]*Tabla1[[#This Row],[Costo unitario]]</f>
        <v>35700</v>
      </c>
      <c r="H900" s="1">
        <v>2024</v>
      </c>
      <c r="I900" s="1" t="s">
        <v>306</v>
      </c>
      <c r="J900" s="1">
        <v>464</v>
      </c>
      <c r="K900" s="3">
        <v>31552</v>
      </c>
      <c r="L900" s="12">
        <f>Tabla1[[#This Row],[Venta prom 12 meses en UN]]*Tabla1[[#This Row],[Costo unitario]]</f>
        <v>23200</v>
      </c>
      <c r="M900" s="30">
        <f>IFERROR(Tabla1[[#This Row],[Stock en unidades]]/Tabla1[[#This Row],[Venta prom 12 meses en UN]],0)</f>
        <v>1.5387931034482758</v>
      </c>
      <c r="N900" s="12">
        <f>IFERROR(12/Tabla1[[#This Row],[Meses de stock]],0)</f>
        <v>7.7983193277310932</v>
      </c>
      <c r="O900" s="5" t="str">
        <f>VLOOKUP(Tabla1[[#This Row],[Código del producto]],'ABC Ventas'!$A:$E,5,0)</f>
        <v>A</v>
      </c>
      <c r="P900" s="5" t="str">
        <f>VLOOKUP(Tabla1[[#This Row],[Código del producto]],'ABC Stock'!$A:$E,5,0)</f>
        <v>A</v>
      </c>
      <c r="Q9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1" spans="1:17" s="1" customFormat="1" x14ac:dyDescent="0.2">
      <c r="A901" s="1">
        <v>1251</v>
      </c>
      <c r="B901" s="1" t="s">
        <v>279</v>
      </c>
      <c r="C901" s="1" t="s">
        <v>8</v>
      </c>
      <c r="D901" s="1" t="s">
        <v>3</v>
      </c>
      <c r="E901" s="11">
        <v>1398</v>
      </c>
      <c r="F901" s="3">
        <v>7.78</v>
      </c>
      <c r="G901" s="11">
        <f>Tabla1[[#This Row],[Stock en unidades]]*Tabla1[[#This Row],[Costo unitario]]</f>
        <v>10876.44</v>
      </c>
      <c r="H901" s="1">
        <v>2024</v>
      </c>
      <c r="I901" s="1" t="s">
        <v>306</v>
      </c>
      <c r="J901" s="1">
        <v>99.8</v>
      </c>
      <c r="K901" s="3">
        <v>1366.54144</v>
      </c>
      <c r="L901" s="12">
        <f>Tabla1[[#This Row],[Venta prom 12 meses en UN]]*Tabla1[[#This Row],[Costo unitario]]</f>
        <v>776.44399999999996</v>
      </c>
      <c r="M901" s="30">
        <f>IFERROR(Tabla1[[#This Row],[Stock en unidades]]/Tabla1[[#This Row],[Venta prom 12 meses en UN]],0)</f>
        <v>14.008016032064129</v>
      </c>
      <c r="N901" s="12">
        <f>IFERROR(12/Tabla1[[#This Row],[Meses de stock]],0)</f>
        <v>0.85665236051502147</v>
      </c>
      <c r="O901" s="5" t="str">
        <f>VLOOKUP(Tabla1[[#This Row],[Código del producto]],'ABC Ventas'!$A:$E,5,0)</f>
        <v>C</v>
      </c>
      <c r="P901" s="5" t="str">
        <f>VLOOKUP(Tabla1[[#This Row],[Código del producto]],'ABC Stock'!$A:$E,5,0)</f>
        <v>B</v>
      </c>
      <c r="Q90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02" spans="1:17" s="1" customFormat="1" x14ac:dyDescent="0.2">
      <c r="A902" s="1">
        <v>1253</v>
      </c>
      <c r="B902" s="1" t="s">
        <v>36</v>
      </c>
      <c r="C902" s="1" t="s">
        <v>8</v>
      </c>
      <c r="D902" s="1" t="s">
        <v>3</v>
      </c>
      <c r="E902" s="11">
        <v>129</v>
      </c>
      <c r="F902" s="3">
        <v>4.38</v>
      </c>
      <c r="G902" s="11">
        <f>Tabla1[[#This Row],[Stock en unidades]]*Tabla1[[#This Row],[Costo unitario]]</f>
        <v>565.02</v>
      </c>
      <c r="H902" s="1">
        <v>2024</v>
      </c>
      <c r="I902" s="1" t="s">
        <v>306</v>
      </c>
      <c r="J902" s="1">
        <v>146</v>
      </c>
      <c r="K902" s="3">
        <v>869.69280000000003</v>
      </c>
      <c r="L902" s="12">
        <f>Tabla1[[#This Row],[Venta prom 12 meses en UN]]*Tabla1[[#This Row],[Costo unitario]]</f>
        <v>639.48</v>
      </c>
      <c r="M902" s="30">
        <f>IFERROR(Tabla1[[#This Row],[Stock en unidades]]/Tabla1[[#This Row],[Venta prom 12 meses en UN]],0)</f>
        <v>0.88356164383561642</v>
      </c>
      <c r="N902" s="12">
        <f>IFERROR(12/Tabla1[[#This Row],[Meses de stock]],0)</f>
        <v>13.58139534883721</v>
      </c>
      <c r="O902" s="5" t="str">
        <f>VLOOKUP(Tabla1[[#This Row],[Código del producto]],'ABC Ventas'!$A:$E,5,0)</f>
        <v>C</v>
      </c>
      <c r="P902" s="5" t="str">
        <f>VLOOKUP(Tabla1[[#This Row],[Código del producto]],'ABC Stock'!$A:$E,5,0)</f>
        <v>B</v>
      </c>
      <c r="Q9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3" spans="1:17" s="1" customFormat="1" x14ac:dyDescent="0.2">
      <c r="A903" s="1">
        <v>1256</v>
      </c>
      <c r="B903" s="1" t="s">
        <v>453</v>
      </c>
      <c r="C903" s="1" t="s">
        <v>8</v>
      </c>
      <c r="D903" s="1" t="s">
        <v>3</v>
      </c>
      <c r="E903" s="11">
        <v>1353</v>
      </c>
      <c r="F903" s="3">
        <v>6.22</v>
      </c>
      <c r="G903" s="11">
        <f>Tabla1[[#This Row],[Stock en unidades]]*Tabla1[[#This Row],[Costo unitario]]</f>
        <v>8415.66</v>
      </c>
      <c r="H903" s="1">
        <v>2024</v>
      </c>
      <c r="I903" s="1" t="s">
        <v>306</v>
      </c>
      <c r="J903" s="1">
        <v>0</v>
      </c>
      <c r="K903" s="3">
        <v>0</v>
      </c>
      <c r="L903" s="12">
        <f>Tabla1[[#This Row],[Venta prom 12 meses en UN]]*Tabla1[[#This Row],[Costo unitario]]</f>
        <v>0</v>
      </c>
      <c r="M903" s="30">
        <f>IFERROR(Tabla1[[#This Row],[Stock en unidades]]/Tabla1[[#This Row],[Venta prom 12 meses en UN]],0)</f>
        <v>0</v>
      </c>
      <c r="N903" s="12">
        <f>IFERROR(12/Tabla1[[#This Row],[Meses de stock]],0)</f>
        <v>0</v>
      </c>
      <c r="O903" s="5" t="str">
        <f>VLOOKUP(Tabla1[[#This Row],[Código del producto]],'ABC Ventas'!$A:$E,5,0)</f>
        <v>C</v>
      </c>
      <c r="P903" s="5" t="str">
        <f>VLOOKUP(Tabla1[[#This Row],[Código del producto]],'ABC Stock'!$A:$E,5,0)</f>
        <v>B</v>
      </c>
      <c r="Q90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904" spans="1:17" s="1" customFormat="1" x14ac:dyDescent="0.2">
      <c r="A904" s="1">
        <v>1257</v>
      </c>
      <c r="B904" s="1" t="s">
        <v>454</v>
      </c>
      <c r="C904" s="1" t="s">
        <v>8</v>
      </c>
      <c r="D904" s="1" t="s">
        <v>3</v>
      </c>
      <c r="E904" s="11">
        <v>214</v>
      </c>
      <c r="F904" s="3">
        <v>2.4900000000000002</v>
      </c>
      <c r="G904" s="11">
        <f>Tabla1[[#This Row],[Stock en unidades]]*Tabla1[[#This Row],[Costo unitario]]</f>
        <v>532.86</v>
      </c>
      <c r="H904" s="1">
        <v>2024</v>
      </c>
      <c r="I904" s="1" t="s">
        <v>306</v>
      </c>
      <c r="J904" s="1">
        <v>134</v>
      </c>
      <c r="K904" s="3">
        <v>560.54880000000003</v>
      </c>
      <c r="L904" s="12">
        <f>Tabla1[[#This Row],[Venta prom 12 meses en UN]]*Tabla1[[#This Row],[Costo unitario]]</f>
        <v>333.66</v>
      </c>
      <c r="M904" s="30">
        <f>IFERROR(Tabla1[[#This Row],[Stock en unidades]]/Tabla1[[#This Row],[Venta prom 12 meses en UN]],0)</f>
        <v>1.5970149253731343</v>
      </c>
      <c r="N904" s="12">
        <f>IFERROR(12/Tabla1[[#This Row],[Meses de stock]],0)</f>
        <v>7.5140186915887854</v>
      </c>
      <c r="O904" s="5" t="str">
        <f>VLOOKUP(Tabla1[[#This Row],[Código del producto]],'ABC Ventas'!$A:$E,5,0)</f>
        <v>C</v>
      </c>
      <c r="P904" s="5" t="str">
        <f>VLOOKUP(Tabla1[[#This Row],[Código del producto]],'ABC Stock'!$A:$E,5,0)</f>
        <v>B</v>
      </c>
      <c r="Q9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5" spans="1:17" s="1" customFormat="1" x14ac:dyDescent="0.2">
      <c r="A905" s="1">
        <v>1260</v>
      </c>
      <c r="B905" s="1" t="s">
        <v>66</v>
      </c>
      <c r="C905" s="1" t="s">
        <v>8</v>
      </c>
      <c r="D905" s="1" t="s">
        <v>3</v>
      </c>
      <c r="E905" s="11">
        <v>212</v>
      </c>
      <c r="F905" s="3">
        <v>6</v>
      </c>
      <c r="G905" s="11">
        <f>Tabla1[[#This Row],[Stock en unidades]]*Tabla1[[#This Row],[Costo unitario]]</f>
        <v>1272</v>
      </c>
      <c r="H905" s="1">
        <v>2024</v>
      </c>
      <c r="I905" s="1" t="s">
        <v>306</v>
      </c>
      <c r="J905" s="1">
        <v>121</v>
      </c>
      <c r="K905" s="3">
        <v>1023.66</v>
      </c>
      <c r="L905" s="12">
        <f>Tabla1[[#This Row],[Venta prom 12 meses en UN]]*Tabla1[[#This Row],[Costo unitario]]</f>
        <v>726</v>
      </c>
      <c r="M905" s="30">
        <f>IFERROR(Tabla1[[#This Row],[Stock en unidades]]/Tabla1[[#This Row],[Venta prom 12 meses en UN]],0)</f>
        <v>1.7520661157024793</v>
      </c>
      <c r="N905" s="12">
        <f>IFERROR(12/Tabla1[[#This Row],[Meses de stock]],0)</f>
        <v>6.8490566037735849</v>
      </c>
      <c r="O905" s="5" t="str">
        <f>VLOOKUP(Tabla1[[#This Row],[Código del producto]],'ABC Ventas'!$A:$E,5,0)</f>
        <v>C</v>
      </c>
      <c r="P905" s="5" t="str">
        <f>VLOOKUP(Tabla1[[#This Row],[Código del producto]],'ABC Stock'!$A:$E,5,0)</f>
        <v>B</v>
      </c>
      <c r="Q9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6" spans="1:17" s="1" customFormat="1" x14ac:dyDescent="0.2">
      <c r="A906" s="1">
        <v>1264</v>
      </c>
      <c r="B906" s="1" t="s">
        <v>457</v>
      </c>
      <c r="C906" s="1" t="s">
        <v>8</v>
      </c>
      <c r="D906" s="1" t="s">
        <v>3</v>
      </c>
      <c r="E906" s="11">
        <v>621</v>
      </c>
      <c r="F906" s="3">
        <v>7.76</v>
      </c>
      <c r="G906" s="11">
        <f>Tabla1[[#This Row],[Stock en unidades]]*Tabla1[[#This Row],[Costo unitario]]</f>
        <v>4818.96</v>
      </c>
      <c r="H906" s="1">
        <v>2024</v>
      </c>
      <c r="I906" s="1" t="s">
        <v>306</v>
      </c>
      <c r="J906" s="1">
        <v>56.4</v>
      </c>
      <c r="K906" s="3">
        <v>603.97631999999999</v>
      </c>
      <c r="L906" s="12">
        <f>Tabla1[[#This Row],[Venta prom 12 meses en UN]]*Tabla1[[#This Row],[Costo unitario]]</f>
        <v>437.66399999999999</v>
      </c>
      <c r="M906" s="30">
        <f>IFERROR(Tabla1[[#This Row],[Stock en unidades]]/Tabla1[[#This Row],[Venta prom 12 meses en UN]],0)</f>
        <v>11.01063829787234</v>
      </c>
      <c r="N906" s="12">
        <f>IFERROR(12/Tabla1[[#This Row],[Meses de stock]],0)</f>
        <v>1.0898550724637681</v>
      </c>
      <c r="O906" s="5" t="str">
        <f>VLOOKUP(Tabla1[[#This Row],[Código del producto]],'ABC Ventas'!$A:$E,5,0)</f>
        <v>C</v>
      </c>
      <c r="P906" s="5" t="str">
        <f>VLOOKUP(Tabla1[[#This Row],[Código del producto]],'ABC Stock'!$A:$E,5,0)</f>
        <v>B</v>
      </c>
      <c r="Q9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07" spans="1:17" s="1" customFormat="1" x14ac:dyDescent="0.2">
      <c r="A907" s="1">
        <v>1266</v>
      </c>
      <c r="B907" s="1" t="s">
        <v>459</v>
      </c>
      <c r="C907" s="1" t="s">
        <v>8</v>
      </c>
      <c r="D907" s="1" t="s">
        <v>3</v>
      </c>
      <c r="E907" s="11">
        <v>278</v>
      </c>
      <c r="F907" s="3">
        <v>5.94</v>
      </c>
      <c r="G907" s="11">
        <f>Tabla1[[#This Row],[Stock en unidades]]*Tabla1[[#This Row],[Costo unitario]]</f>
        <v>1651.3200000000002</v>
      </c>
      <c r="H907" s="1">
        <v>2024</v>
      </c>
      <c r="I907" s="1" t="s">
        <v>306</v>
      </c>
      <c r="J907" s="1">
        <v>56</v>
      </c>
      <c r="K907" s="3">
        <v>628.68960000000004</v>
      </c>
      <c r="L907" s="12">
        <f>Tabla1[[#This Row],[Venta prom 12 meses en UN]]*Tabla1[[#This Row],[Costo unitario]]</f>
        <v>332.64000000000004</v>
      </c>
      <c r="M907" s="30">
        <f>IFERROR(Tabla1[[#This Row],[Stock en unidades]]/Tabla1[[#This Row],[Venta prom 12 meses en UN]],0)</f>
        <v>4.9642857142857144</v>
      </c>
      <c r="N907" s="12">
        <f>IFERROR(12/Tabla1[[#This Row],[Meses de stock]],0)</f>
        <v>2.4172661870503598</v>
      </c>
      <c r="O907" s="5" t="str">
        <f>VLOOKUP(Tabla1[[#This Row],[Código del producto]],'ABC Ventas'!$A:$E,5,0)</f>
        <v>C</v>
      </c>
      <c r="P907" s="5" t="str">
        <f>VLOOKUP(Tabla1[[#This Row],[Código del producto]],'ABC Stock'!$A:$E,5,0)</f>
        <v>B</v>
      </c>
      <c r="Q90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08" spans="1:17" s="1" customFormat="1" x14ac:dyDescent="0.2">
      <c r="A908" s="1">
        <v>1267</v>
      </c>
      <c r="B908" s="1" t="s">
        <v>460</v>
      </c>
      <c r="C908" s="1" t="s">
        <v>8</v>
      </c>
      <c r="D908" s="1" t="s">
        <v>3</v>
      </c>
      <c r="E908" s="11">
        <v>85</v>
      </c>
      <c r="F908" s="3">
        <v>4.12</v>
      </c>
      <c r="G908" s="11">
        <f>Tabla1[[#This Row],[Stock en unidades]]*Tabla1[[#This Row],[Costo unitario]]</f>
        <v>350.2</v>
      </c>
      <c r="H908" s="1">
        <v>2024</v>
      </c>
      <c r="I908" s="1" t="s">
        <v>306</v>
      </c>
      <c r="J908" s="1">
        <v>56</v>
      </c>
      <c r="K908" s="3">
        <v>276.86400000000003</v>
      </c>
      <c r="L908" s="12">
        <f>Tabla1[[#This Row],[Venta prom 12 meses en UN]]*Tabla1[[#This Row],[Costo unitario]]</f>
        <v>230.72</v>
      </c>
      <c r="M908" s="30">
        <f>IFERROR(Tabla1[[#This Row],[Stock en unidades]]/Tabla1[[#This Row],[Venta prom 12 meses en UN]],0)</f>
        <v>1.5178571428571428</v>
      </c>
      <c r="N908" s="12">
        <f>IFERROR(12/Tabla1[[#This Row],[Meses de stock]],0)</f>
        <v>7.9058823529411768</v>
      </c>
      <c r="O908" s="5" t="str">
        <f>VLOOKUP(Tabla1[[#This Row],[Código del producto]],'ABC Ventas'!$A:$E,5,0)</f>
        <v>C</v>
      </c>
      <c r="P908" s="5" t="str">
        <f>VLOOKUP(Tabla1[[#This Row],[Código del producto]],'ABC Stock'!$A:$E,5,0)</f>
        <v>B</v>
      </c>
      <c r="Q9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09" spans="1:17" s="1" customFormat="1" x14ac:dyDescent="0.2">
      <c r="A909" s="1">
        <v>1269</v>
      </c>
      <c r="B909" s="1" t="s">
        <v>462</v>
      </c>
      <c r="C909" s="1" t="s">
        <v>8</v>
      </c>
      <c r="D909" s="1" t="s">
        <v>3</v>
      </c>
      <c r="E909" s="11">
        <v>1496</v>
      </c>
      <c r="F909" s="3">
        <v>4.34</v>
      </c>
      <c r="G909" s="11">
        <f>Tabla1[[#This Row],[Stock en unidades]]*Tabla1[[#This Row],[Costo unitario]]</f>
        <v>6492.6399999999994</v>
      </c>
      <c r="H909" s="1">
        <v>2024</v>
      </c>
      <c r="I909" s="1" t="s">
        <v>306</v>
      </c>
      <c r="J909" s="1">
        <v>99.7</v>
      </c>
      <c r="K909" s="3">
        <v>700.97076000000004</v>
      </c>
      <c r="L909" s="12">
        <f>Tabla1[[#This Row],[Venta prom 12 meses en UN]]*Tabla1[[#This Row],[Costo unitario]]</f>
        <v>432.69799999999998</v>
      </c>
      <c r="M909" s="30">
        <f>IFERROR(Tabla1[[#This Row],[Stock en unidades]]/Tabla1[[#This Row],[Venta prom 12 meses en UN]],0)</f>
        <v>15.005015045135405</v>
      </c>
      <c r="N909" s="12">
        <f>IFERROR(12/Tabla1[[#This Row],[Meses de stock]],0)</f>
        <v>0.79973262032085568</v>
      </c>
      <c r="O909" s="5" t="str">
        <f>VLOOKUP(Tabla1[[#This Row],[Código del producto]],'ABC Ventas'!$A:$E,5,0)</f>
        <v>C</v>
      </c>
      <c r="P909" s="5" t="str">
        <f>VLOOKUP(Tabla1[[#This Row],[Código del producto]],'ABC Stock'!$A:$E,5,0)</f>
        <v>B</v>
      </c>
      <c r="Q90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10" spans="1:17" s="1" customFormat="1" x14ac:dyDescent="0.2">
      <c r="A910" s="1">
        <v>1271</v>
      </c>
      <c r="B910" s="1" t="s">
        <v>7</v>
      </c>
      <c r="C910" s="1" t="s">
        <v>8</v>
      </c>
      <c r="D910" s="1" t="s">
        <v>3</v>
      </c>
      <c r="E910" s="11">
        <v>207</v>
      </c>
      <c r="F910" s="3">
        <v>2.63</v>
      </c>
      <c r="G910" s="11">
        <f>Tabla1[[#This Row],[Stock en unidades]]*Tabla1[[#This Row],[Costo unitario]]</f>
        <v>544.41</v>
      </c>
      <c r="H910" s="1">
        <v>2024</v>
      </c>
      <c r="I910" s="1" t="s">
        <v>306</v>
      </c>
      <c r="J910" s="1">
        <v>125</v>
      </c>
      <c r="K910" s="3">
        <v>417.51249999999999</v>
      </c>
      <c r="L910" s="12">
        <f>Tabla1[[#This Row],[Venta prom 12 meses en UN]]*Tabla1[[#This Row],[Costo unitario]]</f>
        <v>328.75</v>
      </c>
      <c r="M910" s="30">
        <f>IFERROR(Tabla1[[#This Row],[Stock en unidades]]/Tabla1[[#This Row],[Venta prom 12 meses en UN]],0)</f>
        <v>1.6559999999999999</v>
      </c>
      <c r="N910" s="12">
        <f>IFERROR(12/Tabla1[[#This Row],[Meses de stock]],0)</f>
        <v>7.2463768115942031</v>
      </c>
      <c r="O910" s="5" t="str">
        <f>VLOOKUP(Tabla1[[#This Row],[Código del producto]],'ABC Ventas'!$A:$E,5,0)</f>
        <v>C</v>
      </c>
      <c r="P910" s="5" t="str">
        <f>VLOOKUP(Tabla1[[#This Row],[Código del producto]],'ABC Stock'!$A:$E,5,0)</f>
        <v>C</v>
      </c>
      <c r="Q9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11" spans="1:17" s="1" customFormat="1" x14ac:dyDescent="0.2">
      <c r="A911" s="1">
        <v>1274</v>
      </c>
      <c r="B911" s="1" t="s">
        <v>465</v>
      </c>
      <c r="C911" s="1" t="s">
        <v>20</v>
      </c>
      <c r="D911" s="1" t="s">
        <v>3</v>
      </c>
      <c r="E911" s="11">
        <v>1624</v>
      </c>
      <c r="F911" s="3">
        <v>5.4</v>
      </c>
      <c r="G911" s="11">
        <f>Tabla1[[#This Row],[Stock en unidades]]*Tabla1[[#This Row],[Costo unitario]]</f>
        <v>8769.6</v>
      </c>
      <c r="H911" s="1">
        <v>2024</v>
      </c>
      <c r="I911" s="1" t="s">
        <v>306</v>
      </c>
      <c r="J911" s="1">
        <v>90.2</v>
      </c>
      <c r="K911" s="3">
        <v>681.91200000000015</v>
      </c>
      <c r="L911" s="12">
        <f>Tabla1[[#This Row],[Venta prom 12 meses en UN]]*Tabla1[[#This Row],[Costo unitario]]</f>
        <v>487.08000000000004</v>
      </c>
      <c r="M911" s="30">
        <f>IFERROR(Tabla1[[#This Row],[Stock en unidades]]/Tabla1[[#This Row],[Venta prom 12 meses en UN]],0)</f>
        <v>18.004434589800443</v>
      </c>
      <c r="N911" s="12">
        <f>IFERROR(12/Tabla1[[#This Row],[Meses de stock]],0)</f>
        <v>0.66650246305418726</v>
      </c>
      <c r="O911" s="5" t="str">
        <f>VLOOKUP(Tabla1[[#This Row],[Código del producto]],'ABC Ventas'!$A:$E,5,0)</f>
        <v>C</v>
      </c>
      <c r="P911" s="5" t="str">
        <f>VLOOKUP(Tabla1[[#This Row],[Código del producto]],'ABC Stock'!$A:$E,5,0)</f>
        <v>B</v>
      </c>
      <c r="Q9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12" spans="1:17" s="1" customFormat="1" x14ac:dyDescent="0.2">
      <c r="A912" s="1">
        <v>1274</v>
      </c>
      <c r="B912" s="1" t="s">
        <v>465</v>
      </c>
      <c r="C912" s="1" t="s">
        <v>20</v>
      </c>
      <c r="D912" s="1" t="s">
        <v>3</v>
      </c>
      <c r="E912" s="11">
        <v>51</v>
      </c>
      <c r="F912" s="3">
        <v>7.25</v>
      </c>
      <c r="G912" s="11">
        <f>Tabla1[[#This Row],[Stock en unidades]]*Tabla1[[#This Row],[Costo unitario]]</f>
        <v>369.75</v>
      </c>
      <c r="H912" s="1">
        <v>2024</v>
      </c>
      <c r="I912" s="1" t="s">
        <v>306</v>
      </c>
      <c r="J912" s="1">
        <v>50.4</v>
      </c>
      <c r="K912" s="3">
        <v>643.10399999999993</v>
      </c>
      <c r="L912" s="12">
        <f>Tabla1[[#This Row],[Venta prom 12 meses en UN]]*Tabla1[[#This Row],[Costo unitario]]</f>
        <v>365.4</v>
      </c>
      <c r="M912" s="30">
        <f>IFERROR(Tabla1[[#This Row],[Stock en unidades]]/Tabla1[[#This Row],[Venta prom 12 meses en UN]],0)</f>
        <v>1.0119047619047619</v>
      </c>
      <c r="N912" s="12">
        <f>IFERROR(12/Tabla1[[#This Row],[Meses de stock]],0)</f>
        <v>11.858823529411765</v>
      </c>
      <c r="O912" s="5" t="str">
        <f>VLOOKUP(Tabla1[[#This Row],[Código del producto]],'ABC Ventas'!$A:$E,5,0)</f>
        <v>C</v>
      </c>
      <c r="P912" s="5" t="str">
        <f>VLOOKUP(Tabla1[[#This Row],[Código del producto]],'ABC Stock'!$A:$E,5,0)</f>
        <v>B</v>
      </c>
      <c r="Q9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13" spans="1:17" s="1" customFormat="1" x14ac:dyDescent="0.2">
      <c r="A913" s="1">
        <v>1277</v>
      </c>
      <c r="B913" s="1" t="s">
        <v>30</v>
      </c>
      <c r="C913" s="1" t="s">
        <v>20</v>
      </c>
      <c r="D913" s="1" t="s">
        <v>3</v>
      </c>
      <c r="E913" s="11">
        <v>906</v>
      </c>
      <c r="F913" s="3">
        <v>75</v>
      </c>
      <c r="G913" s="11">
        <f>Tabla1[[#This Row],[Stock en unidades]]*Tabla1[[#This Row],[Costo unitario]]</f>
        <v>67950</v>
      </c>
      <c r="H913" s="1">
        <v>2024</v>
      </c>
      <c r="I913" s="1" t="s">
        <v>306</v>
      </c>
      <c r="J913" s="1">
        <v>928</v>
      </c>
      <c r="K913" s="3">
        <v>128760</v>
      </c>
      <c r="L913" s="12">
        <f>Tabla1[[#This Row],[Venta prom 12 meses en UN]]*Tabla1[[#This Row],[Costo unitario]]</f>
        <v>69600</v>
      </c>
      <c r="M913" s="30">
        <f>IFERROR(Tabla1[[#This Row],[Stock en unidades]]/Tabla1[[#This Row],[Venta prom 12 meses en UN]],0)</f>
        <v>0.97629310344827591</v>
      </c>
      <c r="N913" s="12">
        <f>IFERROR(12/Tabla1[[#This Row],[Meses de stock]],0)</f>
        <v>12.29139072847682</v>
      </c>
      <c r="O913" s="5" t="str">
        <f>VLOOKUP(Tabla1[[#This Row],[Código del producto]],'ABC Ventas'!$A:$E,5,0)</f>
        <v>A</v>
      </c>
      <c r="P913" s="5" t="str">
        <f>VLOOKUP(Tabla1[[#This Row],[Código del producto]],'ABC Stock'!$A:$E,5,0)</f>
        <v>A</v>
      </c>
      <c r="Q9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14" spans="1:17" s="1" customFormat="1" x14ac:dyDescent="0.2">
      <c r="A914" s="1">
        <v>1283</v>
      </c>
      <c r="B914" s="1" t="s">
        <v>470</v>
      </c>
      <c r="C914" s="1" t="s">
        <v>20</v>
      </c>
      <c r="D914" s="1" t="s">
        <v>3</v>
      </c>
      <c r="E914" s="11">
        <v>788</v>
      </c>
      <c r="F914" s="3">
        <v>41</v>
      </c>
      <c r="G914" s="11">
        <f>Tabla1[[#This Row],[Stock en unidades]]*Tabla1[[#This Row],[Costo unitario]]</f>
        <v>32308</v>
      </c>
      <c r="H914" s="1">
        <v>2024</v>
      </c>
      <c r="I914" s="1" t="s">
        <v>306</v>
      </c>
      <c r="J914" s="1">
        <v>513</v>
      </c>
      <c r="K914" s="3">
        <v>32390.82</v>
      </c>
      <c r="L914" s="12">
        <f>Tabla1[[#This Row],[Venta prom 12 meses en UN]]*Tabla1[[#This Row],[Costo unitario]]</f>
        <v>21033</v>
      </c>
      <c r="M914" s="30">
        <f>IFERROR(Tabla1[[#This Row],[Stock en unidades]]/Tabla1[[#This Row],[Venta prom 12 meses en UN]],0)</f>
        <v>1.5360623781676412</v>
      </c>
      <c r="N914" s="12">
        <f>IFERROR(12/Tabla1[[#This Row],[Meses de stock]],0)</f>
        <v>7.8121827411167519</v>
      </c>
      <c r="O914" s="5" t="str">
        <f>VLOOKUP(Tabla1[[#This Row],[Código del producto]],'ABC Ventas'!$A:$E,5,0)</f>
        <v>A</v>
      </c>
      <c r="P914" s="5" t="str">
        <f>VLOOKUP(Tabla1[[#This Row],[Código del producto]],'ABC Stock'!$A:$E,5,0)</f>
        <v>A</v>
      </c>
      <c r="Q9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15" spans="1:17" s="1" customFormat="1" x14ac:dyDescent="0.2">
      <c r="A915" s="1">
        <v>1287</v>
      </c>
      <c r="B915" s="1" t="s">
        <v>214</v>
      </c>
      <c r="C915" s="1" t="s">
        <v>20</v>
      </c>
      <c r="D915" s="1" t="s">
        <v>3</v>
      </c>
      <c r="E915" s="11">
        <v>301</v>
      </c>
      <c r="F915" s="3">
        <v>2.6</v>
      </c>
      <c r="G915" s="11">
        <f>Tabla1[[#This Row],[Stock en unidades]]*Tabla1[[#This Row],[Costo unitario]]</f>
        <v>782.6</v>
      </c>
      <c r="H915" s="1">
        <v>2024</v>
      </c>
      <c r="I915" s="1" t="s">
        <v>306</v>
      </c>
      <c r="J915" s="1">
        <v>122</v>
      </c>
      <c r="K915" s="3">
        <v>539.24</v>
      </c>
      <c r="L915" s="12">
        <f>Tabla1[[#This Row],[Venta prom 12 meses en UN]]*Tabla1[[#This Row],[Costo unitario]]</f>
        <v>317.2</v>
      </c>
      <c r="M915" s="30">
        <f>IFERROR(Tabla1[[#This Row],[Stock en unidades]]/Tabla1[[#This Row],[Venta prom 12 meses en UN]],0)</f>
        <v>2.4672131147540983</v>
      </c>
      <c r="N915" s="12">
        <f>IFERROR(12/Tabla1[[#This Row],[Meses de stock]],0)</f>
        <v>4.8637873754152823</v>
      </c>
      <c r="O915" s="5" t="str">
        <f>VLOOKUP(Tabla1[[#This Row],[Código del producto]],'ABC Ventas'!$A:$E,5,0)</f>
        <v>C</v>
      </c>
      <c r="P915" s="5" t="str">
        <f>VLOOKUP(Tabla1[[#This Row],[Código del producto]],'ABC Stock'!$A:$E,5,0)</f>
        <v>C</v>
      </c>
      <c r="Q9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16" spans="1:17" s="1" customFormat="1" x14ac:dyDescent="0.2">
      <c r="A916" s="1">
        <v>1292</v>
      </c>
      <c r="B916" s="1" t="s">
        <v>471</v>
      </c>
      <c r="C916" s="1" t="s">
        <v>20</v>
      </c>
      <c r="D916" s="1" t="s">
        <v>3</v>
      </c>
      <c r="E916" s="11">
        <v>213</v>
      </c>
      <c r="F916" s="3">
        <v>7.82</v>
      </c>
      <c r="G916" s="11">
        <f>Tabla1[[#This Row],[Stock en unidades]]*Tabla1[[#This Row],[Costo unitario]]</f>
        <v>1665.66</v>
      </c>
      <c r="H916" s="1">
        <v>2024</v>
      </c>
      <c r="I916" s="1" t="s">
        <v>306</v>
      </c>
      <c r="J916" s="1">
        <v>21.3</v>
      </c>
      <c r="K916" s="3">
        <v>274.83389999999997</v>
      </c>
      <c r="L916" s="12">
        <f>Tabla1[[#This Row],[Venta prom 12 meses en UN]]*Tabla1[[#This Row],[Costo unitario]]</f>
        <v>166.566</v>
      </c>
      <c r="M916" s="30">
        <f>IFERROR(Tabla1[[#This Row],[Stock en unidades]]/Tabla1[[#This Row],[Venta prom 12 meses en UN]],0)</f>
        <v>10</v>
      </c>
      <c r="N916" s="12">
        <f>IFERROR(12/Tabla1[[#This Row],[Meses de stock]],0)</f>
        <v>1.2</v>
      </c>
      <c r="O916" s="5" t="str">
        <f>VLOOKUP(Tabla1[[#This Row],[Código del producto]],'ABC Ventas'!$A:$E,5,0)</f>
        <v>C</v>
      </c>
      <c r="P916" s="5" t="str">
        <f>VLOOKUP(Tabla1[[#This Row],[Código del producto]],'ABC Stock'!$A:$E,5,0)</f>
        <v>B</v>
      </c>
      <c r="Q9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17" spans="1:17" s="1" customFormat="1" x14ac:dyDescent="0.2">
      <c r="A917" s="1">
        <v>1301</v>
      </c>
      <c r="B917" s="1" t="s">
        <v>476</v>
      </c>
      <c r="C917" s="1" t="s">
        <v>20</v>
      </c>
      <c r="D917" s="1" t="s">
        <v>3</v>
      </c>
      <c r="E917" s="11">
        <v>469</v>
      </c>
      <c r="F917" s="3">
        <v>7.65</v>
      </c>
      <c r="G917" s="11">
        <f>Tabla1[[#This Row],[Stock en unidades]]*Tabla1[[#This Row],[Costo unitario]]</f>
        <v>3587.8500000000004</v>
      </c>
      <c r="H917" s="1">
        <v>2024</v>
      </c>
      <c r="I917" s="1" t="s">
        <v>306</v>
      </c>
      <c r="J917" s="1">
        <v>42.6</v>
      </c>
      <c r="K917" s="3">
        <v>596.37870000000009</v>
      </c>
      <c r="L917" s="12">
        <f>Tabla1[[#This Row],[Venta prom 12 meses en UN]]*Tabla1[[#This Row],[Costo unitario]]</f>
        <v>325.89000000000004</v>
      </c>
      <c r="M917" s="30">
        <f>IFERROR(Tabla1[[#This Row],[Stock en unidades]]/Tabla1[[#This Row],[Venta prom 12 meses en UN]],0)</f>
        <v>11.009389671361502</v>
      </c>
      <c r="N917" s="12">
        <f>IFERROR(12/Tabla1[[#This Row],[Meses de stock]],0)</f>
        <v>1.0899786780383796</v>
      </c>
      <c r="O917" s="5" t="str">
        <f>VLOOKUP(Tabla1[[#This Row],[Código del producto]],'ABC Ventas'!$A:$E,5,0)</f>
        <v>C</v>
      </c>
      <c r="P917" s="5" t="str">
        <f>VLOOKUP(Tabla1[[#This Row],[Código del producto]],'ABC Stock'!$A:$E,5,0)</f>
        <v>C</v>
      </c>
      <c r="Q9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18" spans="1:17" s="1" customFormat="1" x14ac:dyDescent="0.2">
      <c r="A918" s="1">
        <v>1309</v>
      </c>
      <c r="B918" s="1" t="s">
        <v>169</v>
      </c>
      <c r="C918" s="1" t="s">
        <v>20</v>
      </c>
      <c r="D918" s="1" t="s">
        <v>3</v>
      </c>
      <c r="E918" s="11">
        <v>301</v>
      </c>
      <c r="F918" s="3">
        <v>3.99</v>
      </c>
      <c r="G918" s="11">
        <f>Tabla1[[#This Row],[Stock en unidades]]*Tabla1[[#This Row],[Costo unitario]]</f>
        <v>1200.99</v>
      </c>
      <c r="H918" s="1">
        <v>2024</v>
      </c>
      <c r="I918" s="1" t="s">
        <v>306</v>
      </c>
      <c r="J918" s="1">
        <v>70</v>
      </c>
      <c r="K918" s="3">
        <v>365.88300000000004</v>
      </c>
      <c r="L918" s="12">
        <f>Tabla1[[#This Row],[Venta prom 12 meses en UN]]*Tabla1[[#This Row],[Costo unitario]]</f>
        <v>279.3</v>
      </c>
      <c r="M918" s="30">
        <f>IFERROR(Tabla1[[#This Row],[Stock en unidades]]/Tabla1[[#This Row],[Venta prom 12 meses en UN]],0)</f>
        <v>4.3</v>
      </c>
      <c r="N918" s="12">
        <f>IFERROR(12/Tabla1[[#This Row],[Meses de stock]],0)</f>
        <v>2.7906976744186047</v>
      </c>
      <c r="O918" s="5" t="str">
        <f>VLOOKUP(Tabla1[[#This Row],[Código del producto]],'ABC Ventas'!$A:$E,5,0)</f>
        <v>C</v>
      </c>
      <c r="P918" s="5" t="str">
        <f>VLOOKUP(Tabla1[[#This Row],[Código del producto]],'ABC Stock'!$A:$E,5,0)</f>
        <v>B</v>
      </c>
      <c r="Q91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19" spans="1:17" s="1" customFormat="1" x14ac:dyDescent="0.2">
      <c r="A919" s="1">
        <v>1311</v>
      </c>
      <c r="B919" s="1" t="s">
        <v>481</v>
      </c>
      <c r="C919" s="1" t="s">
        <v>20</v>
      </c>
      <c r="D919" s="1" t="s">
        <v>3</v>
      </c>
      <c r="E919" s="11">
        <v>403</v>
      </c>
      <c r="F919" s="3">
        <v>5.49</v>
      </c>
      <c r="G919" s="11">
        <f>Tabla1[[#This Row],[Stock en unidades]]*Tabla1[[#This Row],[Costo unitario]]</f>
        <v>2212.4700000000003</v>
      </c>
      <c r="H919" s="1">
        <v>2024</v>
      </c>
      <c r="I919" s="1" t="s">
        <v>306</v>
      </c>
      <c r="J919" s="1">
        <v>145</v>
      </c>
      <c r="K919" s="3">
        <v>1440.8505000000002</v>
      </c>
      <c r="L919" s="12">
        <f>Tabla1[[#This Row],[Venta prom 12 meses en UN]]*Tabla1[[#This Row],[Costo unitario]]</f>
        <v>796.05000000000007</v>
      </c>
      <c r="M919" s="30">
        <f>IFERROR(Tabla1[[#This Row],[Stock en unidades]]/Tabla1[[#This Row],[Venta prom 12 meses en UN]],0)</f>
        <v>2.7793103448275862</v>
      </c>
      <c r="N919" s="12">
        <f>IFERROR(12/Tabla1[[#This Row],[Meses de stock]],0)</f>
        <v>4.3176178660049631</v>
      </c>
      <c r="O919" s="5" t="str">
        <f>VLOOKUP(Tabla1[[#This Row],[Código del producto]],'ABC Ventas'!$A:$E,5,0)</f>
        <v>C</v>
      </c>
      <c r="P919" s="5" t="str">
        <f>VLOOKUP(Tabla1[[#This Row],[Código del producto]],'ABC Stock'!$A:$E,5,0)</f>
        <v>B</v>
      </c>
      <c r="Q9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20" spans="1:17" s="1" customFormat="1" x14ac:dyDescent="0.2">
      <c r="A920" s="1">
        <v>1314</v>
      </c>
      <c r="B920" s="1" t="s">
        <v>221</v>
      </c>
      <c r="C920" s="1" t="s">
        <v>20</v>
      </c>
      <c r="D920" s="1" t="s">
        <v>3</v>
      </c>
      <c r="E920" s="11">
        <v>96</v>
      </c>
      <c r="F920" s="3">
        <v>5.54</v>
      </c>
      <c r="G920" s="11">
        <f>Tabla1[[#This Row],[Stock en unidades]]*Tabla1[[#This Row],[Costo unitario]]</f>
        <v>531.84</v>
      </c>
      <c r="H920" s="1">
        <v>2024</v>
      </c>
      <c r="I920" s="1" t="s">
        <v>306</v>
      </c>
      <c r="J920" s="1">
        <v>119</v>
      </c>
      <c r="K920" s="3">
        <v>1166.8902</v>
      </c>
      <c r="L920" s="12">
        <f>Tabla1[[#This Row],[Venta prom 12 meses en UN]]*Tabla1[[#This Row],[Costo unitario]]</f>
        <v>659.26</v>
      </c>
      <c r="M920" s="30">
        <f>IFERROR(Tabla1[[#This Row],[Stock en unidades]]/Tabla1[[#This Row],[Venta prom 12 meses en UN]],0)</f>
        <v>0.80672268907563027</v>
      </c>
      <c r="N920" s="12">
        <f>IFERROR(12/Tabla1[[#This Row],[Meses de stock]],0)</f>
        <v>14.875</v>
      </c>
      <c r="O920" s="5" t="str">
        <f>VLOOKUP(Tabla1[[#This Row],[Código del producto]],'ABC Ventas'!$A:$E,5,0)</f>
        <v>C</v>
      </c>
      <c r="P920" s="5" t="str">
        <f>VLOOKUP(Tabla1[[#This Row],[Código del producto]],'ABC Stock'!$A:$E,5,0)</f>
        <v>C</v>
      </c>
      <c r="Q9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21" spans="1:17" s="1" customFormat="1" x14ac:dyDescent="0.2">
      <c r="A921" s="1">
        <v>1314</v>
      </c>
      <c r="B921" s="1" t="s">
        <v>221</v>
      </c>
      <c r="C921" s="1" t="s">
        <v>20</v>
      </c>
      <c r="D921" s="1" t="s">
        <v>3</v>
      </c>
      <c r="E921" s="11">
        <v>1277</v>
      </c>
      <c r="F921" s="3">
        <v>4.67</v>
      </c>
      <c r="G921" s="11">
        <f>Tabla1[[#This Row],[Stock en unidades]]*Tabla1[[#This Row],[Costo unitario]]</f>
        <v>5963.59</v>
      </c>
      <c r="H921" s="1">
        <v>2024</v>
      </c>
      <c r="I921" s="1" t="s">
        <v>306</v>
      </c>
      <c r="J921" s="1">
        <v>98.2</v>
      </c>
      <c r="K921" s="3">
        <v>752.09415999999999</v>
      </c>
      <c r="L921" s="12">
        <f>Tabla1[[#This Row],[Venta prom 12 meses en UN]]*Tabla1[[#This Row],[Costo unitario]]</f>
        <v>458.59399999999999</v>
      </c>
      <c r="M921" s="30">
        <f>IFERROR(Tabla1[[#This Row],[Stock en unidades]]/Tabla1[[#This Row],[Venta prom 12 meses en UN]],0)</f>
        <v>13.0040733197556</v>
      </c>
      <c r="N921" s="12">
        <f>IFERROR(12/Tabla1[[#This Row],[Meses de stock]],0)</f>
        <v>0.92278778386844174</v>
      </c>
      <c r="O921" s="5" t="str">
        <f>VLOOKUP(Tabla1[[#This Row],[Código del producto]],'ABC Ventas'!$A:$E,5,0)</f>
        <v>C</v>
      </c>
      <c r="P921" s="5" t="str">
        <f>VLOOKUP(Tabla1[[#This Row],[Código del producto]],'ABC Stock'!$A:$E,5,0)</f>
        <v>C</v>
      </c>
      <c r="Q92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22" spans="1:17" s="1" customFormat="1" x14ac:dyDescent="0.2">
      <c r="A922" s="1">
        <v>1320</v>
      </c>
      <c r="B922" s="1" t="s">
        <v>486</v>
      </c>
      <c r="C922" s="1" t="s">
        <v>16</v>
      </c>
      <c r="D922" s="1" t="s">
        <v>3</v>
      </c>
      <c r="E922" s="11">
        <v>711</v>
      </c>
      <c r="F922" s="3">
        <v>3.59</v>
      </c>
      <c r="G922" s="11">
        <f>Tabla1[[#This Row],[Stock en unidades]]*Tabla1[[#This Row],[Costo unitario]]</f>
        <v>2552.4899999999998</v>
      </c>
      <c r="H922" s="1">
        <v>2024</v>
      </c>
      <c r="I922" s="1" t="s">
        <v>306</v>
      </c>
      <c r="J922" s="1">
        <v>117</v>
      </c>
      <c r="K922" s="3">
        <v>739.25279999999998</v>
      </c>
      <c r="L922" s="12">
        <f>Tabla1[[#This Row],[Venta prom 12 meses en UN]]*Tabla1[[#This Row],[Costo unitario]]</f>
        <v>420.03</v>
      </c>
      <c r="M922" s="30">
        <f>IFERROR(Tabla1[[#This Row],[Stock en unidades]]/Tabla1[[#This Row],[Venta prom 12 meses en UN]],0)</f>
        <v>6.0769230769230766</v>
      </c>
      <c r="N922" s="12">
        <f>IFERROR(12/Tabla1[[#This Row],[Meses de stock]],0)</f>
        <v>1.9746835443037976</v>
      </c>
      <c r="O922" s="5" t="str">
        <f>VLOOKUP(Tabla1[[#This Row],[Código del producto]],'ABC Ventas'!$A:$E,5,0)</f>
        <v>C</v>
      </c>
      <c r="P922" s="5" t="str">
        <f>VLOOKUP(Tabla1[[#This Row],[Código del producto]],'ABC Stock'!$A:$E,5,0)</f>
        <v>B</v>
      </c>
      <c r="Q9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23" spans="1:17" s="1" customFormat="1" x14ac:dyDescent="0.2">
      <c r="A923" s="1">
        <v>1326</v>
      </c>
      <c r="B923" s="1" t="s">
        <v>141</v>
      </c>
      <c r="C923" s="1" t="s">
        <v>16</v>
      </c>
      <c r="D923" s="1" t="s">
        <v>3</v>
      </c>
      <c r="E923" s="11">
        <v>224</v>
      </c>
      <c r="F923" s="3">
        <v>7.63</v>
      </c>
      <c r="G923" s="11">
        <f>Tabla1[[#This Row],[Stock en unidades]]*Tabla1[[#This Row],[Costo unitario]]</f>
        <v>1709.12</v>
      </c>
      <c r="H923" s="1">
        <v>2024</v>
      </c>
      <c r="I923" s="1" t="s">
        <v>306</v>
      </c>
      <c r="J923" s="1">
        <v>107</v>
      </c>
      <c r="K923" s="3">
        <v>1012.3484</v>
      </c>
      <c r="L923" s="12">
        <f>Tabla1[[#This Row],[Venta prom 12 meses en UN]]*Tabla1[[#This Row],[Costo unitario]]</f>
        <v>816.41</v>
      </c>
      <c r="M923" s="30">
        <f>IFERROR(Tabla1[[#This Row],[Stock en unidades]]/Tabla1[[#This Row],[Venta prom 12 meses en UN]],0)</f>
        <v>2.0934579439252334</v>
      </c>
      <c r="N923" s="12">
        <f>IFERROR(12/Tabla1[[#This Row],[Meses de stock]],0)</f>
        <v>5.7321428571428577</v>
      </c>
      <c r="O923" s="5" t="str">
        <f>VLOOKUP(Tabla1[[#This Row],[Código del producto]],'ABC Ventas'!$A:$E,5,0)</f>
        <v>C</v>
      </c>
      <c r="P923" s="5" t="str">
        <f>VLOOKUP(Tabla1[[#This Row],[Código del producto]],'ABC Stock'!$A:$E,5,0)</f>
        <v>B</v>
      </c>
      <c r="Q9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24" spans="1:17" s="1" customFormat="1" x14ac:dyDescent="0.2">
      <c r="A924" s="1">
        <v>1326</v>
      </c>
      <c r="B924" s="1" t="s">
        <v>141</v>
      </c>
      <c r="C924" s="1" t="s">
        <v>16</v>
      </c>
      <c r="D924" s="1" t="s">
        <v>3</v>
      </c>
      <c r="E924" s="11">
        <v>1788</v>
      </c>
      <c r="F924" s="3">
        <v>4.12</v>
      </c>
      <c r="G924" s="11">
        <f>Tabla1[[#This Row],[Stock en unidades]]*Tabla1[[#This Row],[Costo unitario]]</f>
        <v>7366.56</v>
      </c>
      <c r="H924" s="1">
        <v>2024</v>
      </c>
      <c r="I924" s="1" t="s">
        <v>306</v>
      </c>
      <c r="J924" s="1">
        <v>99.3</v>
      </c>
      <c r="K924" s="3">
        <v>703.67951999999991</v>
      </c>
      <c r="L924" s="12">
        <f>Tabla1[[#This Row],[Venta prom 12 meses en UN]]*Tabla1[[#This Row],[Costo unitario]]</f>
        <v>409.11599999999999</v>
      </c>
      <c r="M924" s="30">
        <f>IFERROR(Tabla1[[#This Row],[Stock en unidades]]/Tabla1[[#This Row],[Venta prom 12 meses en UN]],0)</f>
        <v>18.006042296072508</v>
      </c>
      <c r="N924" s="12">
        <f>IFERROR(12/Tabla1[[#This Row],[Meses de stock]],0)</f>
        <v>0.66644295302013423</v>
      </c>
      <c r="O924" s="5" t="str">
        <f>VLOOKUP(Tabla1[[#This Row],[Código del producto]],'ABC Ventas'!$A:$E,5,0)</f>
        <v>C</v>
      </c>
      <c r="P924" s="5" t="str">
        <f>VLOOKUP(Tabla1[[#This Row],[Código del producto]],'ABC Stock'!$A:$E,5,0)</f>
        <v>B</v>
      </c>
      <c r="Q9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25" spans="1:17" s="1" customFormat="1" x14ac:dyDescent="0.2">
      <c r="A925" s="1">
        <v>1347</v>
      </c>
      <c r="B925" s="1" t="s">
        <v>72</v>
      </c>
      <c r="C925" s="1" t="s">
        <v>16</v>
      </c>
      <c r="D925" s="1" t="s">
        <v>3</v>
      </c>
      <c r="E925" s="11">
        <v>84</v>
      </c>
      <c r="F925" s="3">
        <v>2.85</v>
      </c>
      <c r="G925" s="11">
        <f>Tabla1[[#This Row],[Stock en unidades]]*Tabla1[[#This Row],[Costo unitario]]</f>
        <v>239.4</v>
      </c>
      <c r="H925" s="1">
        <v>2024</v>
      </c>
      <c r="I925" s="1" t="s">
        <v>306</v>
      </c>
      <c r="J925" s="1">
        <v>83.2</v>
      </c>
      <c r="K925" s="3">
        <v>419.70239999999995</v>
      </c>
      <c r="L925" s="12">
        <f>Tabla1[[#This Row],[Venta prom 12 meses en UN]]*Tabla1[[#This Row],[Costo unitario]]</f>
        <v>237.12</v>
      </c>
      <c r="M925" s="30">
        <f>IFERROR(Tabla1[[#This Row],[Stock en unidades]]/Tabla1[[#This Row],[Venta prom 12 meses en UN]],0)</f>
        <v>1.0096153846153846</v>
      </c>
      <c r="N925" s="12">
        <f>IFERROR(12/Tabla1[[#This Row],[Meses de stock]],0)</f>
        <v>11.885714285714286</v>
      </c>
      <c r="O925" s="5" t="str">
        <f>VLOOKUP(Tabla1[[#This Row],[Código del producto]],'ABC Ventas'!$A:$E,5,0)</f>
        <v>C</v>
      </c>
      <c r="P925" s="5" t="str">
        <f>VLOOKUP(Tabla1[[#This Row],[Código del producto]],'ABC Stock'!$A:$E,5,0)</f>
        <v>C</v>
      </c>
      <c r="Q9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26" spans="1:17" s="1" customFormat="1" x14ac:dyDescent="0.2">
      <c r="A926" s="1">
        <v>1347</v>
      </c>
      <c r="B926" s="1" t="s">
        <v>72</v>
      </c>
      <c r="C926" s="1" t="s">
        <v>16</v>
      </c>
      <c r="D926" s="1" t="s">
        <v>3</v>
      </c>
      <c r="E926" s="11">
        <v>300</v>
      </c>
      <c r="F926" s="3">
        <v>4.3499999999999996</v>
      </c>
      <c r="G926" s="11">
        <f>Tabla1[[#This Row],[Stock en unidades]]*Tabla1[[#This Row],[Costo unitario]]</f>
        <v>1305</v>
      </c>
      <c r="H926" s="1">
        <v>2024</v>
      </c>
      <c r="I926" s="1" t="s">
        <v>306</v>
      </c>
      <c r="J926" s="1">
        <v>51</v>
      </c>
      <c r="K926" s="3">
        <v>410.42250000000001</v>
      </c>
      <c r="L926" s="12">
        <f>Tabla1[[#This Row],[Venta prom 12 meses en UN]]*Tabla1[[#This Row],[Costo unitario]]</f>
        <v>221.85</v>
      </c>
      <c r="M926" s="30">
        <f>IFERROR(Tabla1[[#This Row],[Stock en unidades]]/Tabla1[[#This Row],[Venta prom 12 meses en UN]],0)</f>
        <v>5.882352941176471</v>
      </c>
      <c r="N926" s="12">
        <f>IFERROR(12/Tabla1[[#This Row],[Meses de stock]],0)</f>
        <v>2.04</v>
      </c>
      <c r="O926" s="5" t="str">
        <f>VLOOKUP(Tabla1[[#This Row],[Código del producto]],'ABC Ventas'!$A:$E,5,0)</f>
        <v>C</v>
      </c>
      <c r="P926" s="5" t="str">
        <f>VLOOKUP(Tabla1[[#This Row],[Código del producto]],'ABC Stock'!$A:$E,5,0)</f>
        <v>C</v>
      </c>
      <c r="Q92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27" spans="1:17" s="1" customFormat="1" x14ac:dyDescent="0.2">
      <c r="A927" s="1">
        <v>1356</v>
      </c>
      <c r="B927" s="1" t="s">
        <v>506</v>
      </c>
      <c r="C927" s="1" t="s">
        <v>18</v>
      </c>
      <c r="D927" s="1" t="s">
        <v>3</v>
      </c>
      <c r="E927" s="11">
        <v>359</v>
      </c>
      <c r="F927" s="3">
        <v>7.65</v>
      </c>
      <c r="G927" s="11">
        <f>Tabla1[[#This Row],[Stock en unidades]]*Tabla1[[#This Row],[Costo unitario]]</f>
        <v>2746.35</v>
      </c>
      <c r="H927" s="1">
        <v>2024</v>
      </c>
      <c r="I927" s="1" t="s">
        <v>306</v>
      </c>
      <c r="J927" s="1">
        <v>0</v>
      </c>
      <c r="K927" s="3">
        <v>0</v>
      </c>
      <c r="L927" s="12">
        <f>Tabla1[[#This Row],[Venta prom 12 meses en UN]]*Tabla1[[#This Row],[Costo unitario]]</f>
        <v>0</v>
      </c>
      <c r="M927" s="30">
        <f>IFERROR(Tabla1[[#This Row],[Stock en unidades]]/Tabla1[[#This Row],[Venta prom 12 meses en UN]],0)</f>
        <v>0</v>
      </c>
      <c r="N927" s="12">
        <f>IFERROR(12/Tabla1[[#This Row],[Meses de stock]],0)</f>
        <v>0</v>
      </c>
      <c r="O927" s="5" t="str">
        <f>VLOOKUP(Tabla1[[#This Row],[Código del producto]],'ABC Ventas'!$A:$E,5,0)</f>
        <v>C</v>
      </c>
      <c r="P927" s="5" t="str">
        <f>VLOOKUP(Tabla1[[#This Row],[Código del producto]],'ABC Stock'!$A:$E,5,0)</f>
        <v>B</v>
      </c>
      <c r="Q92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928" spans="1:17" s="1" customFormat="1" x14ac:dyDescent="0.2">
      <c r="A928" s="1">
        <v>1356</v>
      </c>
      <c r="B928" s="1" t="s">
        <v>506</v>
      </c>
      <c r="C928" s="1" t="s">
        <v>18</v>
      </c>
      <c r="D928" s="1" t="s">
        <v>3</v>
      </c>
      <c r="E928" s="11">
        <v>594</v>
      </c>
      <c r="F928" s="3">
        <v>5.01</v>
      </c>
      <c r="G928" s="11">
        <f>Tabla1[[#This Row],[Stock en unidades]]*Tabla1[[#This Row],[Costo unitario]]</f>
        <v>2975.94</v>
      </c>
      <c r="H928" s="1">
        <v>2024</v>
      </c>
      <c r="I928" s="1" t="s">
        <v>306</v>
      </c>
      <c r="J928" s="1">
        <v>54</v>
      </c>
      <c r="K928" s="3">
        <v>508.6151999999999</v>
      </c>
      <c r="L928" s="12">
        <f>Tabla1[[#This Row],[Venta prom 12 meses en UN]]*Tabla1[[#This Row],[Costo unitario]]</f>
        <v>270.53999999999996</v>
      </c>
      <c r="M928" s="30">
        <f>IFERROR(Tabla1[[#This Row],[Stock en unidades]]/Tabla1[[#This Row],[Venta prom 12 meses en UN]],0)</f>
        <v>11</v>
      </c>
      <c r="N928" s="12">
        <f>IFERROR(12/Tabla1[[#This Row],[Meses de stock]],0)</f>
        <v>1.0909090909090908</v>
      </c>
      <c r="O928" s="5" t="str">
        <f>VLOOKUP(Tabla1[[#This Row],[Código del producto]],'ABC Ventas'!$A:$E,5,0)</f>
        <v>C</v>
      </c>
      <c r="P928" s="5" t="str">
        <f>VLOOKUP(Tabla1[[#This Row],[Código del producto]],'ABC Stock'!$A:$E,5,0)</f>
        <v>B</v>
      </c>
      <c r="Q9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29" spans="1:17" s="1" customFormat="1" x14ac:dyDescent="0.2">
      <c r="A929" s="1">
        <v>1361</v>
      </c>
      <c r="B929" s="1" t="s">
        <v>274</v>
      </c>
      <c r="C929" s="1" t="s">
        <v>18</v>
      </c>
      <c r="D929" s="1" t="s">
        <v>3</v>
      </c>
      <c r="E929" s="11">
        <v>356</v>
      </c>
      <c r="F929" s="3">
        <v>1.04</v>
      </c>
      <c r="G929" s="11">
        <f>Tabla1[[#This Row],[Stock en unidades]]*Tabla1[[#This Row],[Costo unitario]]</f>
        <v>370.24</v>
      </c>
      <c r="H929" s="1">
        <v>2024</v>
      </c>
      <c r="I929" s="1" t="s">
        <v>306</v>
      </c>
      <c r="J929" s="1">
        <v>77</v>
      </c>
      <c r="K929" s="3">
        <v>126.5264</v>
      </c>
      <c r="L929" s="12">
        <f>Tabla1[[#This Row],[Venta prom 12 meses en UN]]*Tabla1[[#This Row],[Costo unitario]]</f>
        <v>80.08</v>
      </c>
      <c r="M929" s="30">
        <f>IFERROR(Tabla1[[#This Row],[Stock en unidades]]/Tabla1[[#This Row],[Venta prom 12 meses en UN]],0)</f>
        <v>4.6233766233766236</v>
      </c>
      <c r="N929" s="12">
        <f>IFERROR(12/Tabla1[[#This Row],[Meses de stock]],0)</f>
        <v>2.595505617977528</v>
      </c>
      <c r="O929" s="5" t="str">
        <f>VLOOKUP(Tabla1[[#This Row],[Código del producto]],'ABC Ventas'!$A:$E,5,0)</f>
        <v>C</v>
      </c>
      <c r="P929" s="5" t="str">
        <f>VLOOKUP(Tabla1[[#This Row],[Código del producto]],'ABC Stock'!$A:$E,5,0)</f>
        <v>C</v>
      </c>
      <c r="Q92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30" spans="1:17" s="1" customFormat="1" x14ac:dyDescent="0.2">
      <c r="A930" s="1">
        <v>1363</v>
      </c>
      <c r="B930" s="1" t="s">
        <v>172</v>
      </c>
      <c r="C930" s="1" t="s">
        <v>18</v>
      </c>
      <c r="D930" s="1" t="s">
        <v>3</v>
      </c>
      <c r="E930" s="11">
        <v>0</v>
      </c>
      <c r="F930" s="3">
        <v>1.74</v>
      </c>
      <c r="G930" s="11">
        <f>Tabla1[[#This Row],[Stock en unidades]]*Tabla1[[#This Row],[Costo unitario]]</f>
        <v>0</v>
      </c>
      <c r="H930" s="1">
        <v>2024</v>
      </c>
      <c r="I930" s="1" t="s">
        <v>306</v>
      </c>
      <c r="J930" s="1">
        <v>54</v>
      </c>
      <c r="K930" s="3">
        <v>174.76559999999998</v>
      </c>
      <c r="L930" s="12">
        <f>Tabla1[[#This Row],[Venta prom 12 meses en UN]]*Tabla1[[#This Row],[Costo unitario]]</f>
        <v>93.96</v>
      </c>
      <c r="M930" s="30">
        <f>IFERROR(Tabla1[[#This Row],[Stock en unidades]]/Tabla1[[#This Row],[Venta prom 12 meses en UN]],0)</f>
        <v>0</v>
      </c>
      <c r="N930" s="12">
        <f>IFERROR(12/Tabla1[[#This Row],[Meses de stock]],0)</f>
        <v>0</v>
      </c>
      <c r="O930" s="5" t="str">
        <f>VLOOKUP(Tabla1[[#This Row],[Código del producto]],'ABC Ventas'!$A:$E,5,0)</f>
        <v>C</v>
      </c>
      <c r="P930" s="5" t="str">
        <f>VLOOKUP(Tabla1[[#This Row],[Código del producto]],'ABC Stock'!$A:$E,5,0)</f>
        <v>C</v>
      </c>
      <c r="Q9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1" spans="1:17" s="1" customFormat="1" x14ac:dyDescent="0.2">
      <c r="A931" s="1">
        <v>1364</v>
      </c>
      <c r="B931" s="1" t="s">
        <v>48</v>
      </c>
      <c r="C931" s="1" t="s">
        <v>18</v>
      </c>
      <c r="D931" s="1" t="s">
        <v>3</v>
      </c>
      <c r="E931" s="11">
        <v>118</v>
      </c>
      <c r="F931" s="3">
        <v>4.6399999999999997</v>
      </c>
      <c r="G931" s="11">
        <f>Tabla1[[#This Row],[Stock en unidades]]*Tabla1[[#This Row],[Costo unitario]]</f>
        <v>547.52</v>
      </c>
      <c r="H931" s="1">
        <v>2024</v>
      </c>
      <c r="I931" s="1" t="s">
        <v>306</v>
      </c>
      <c r="J931" s="1">
        <v>105</v>
      </c>
      <c r="K931" s="3">
        <v>594.38400000000001</v>
      </c>
      <c r="L931" s="12">
        <f>Tabla1[[#This Row],[Venta prom 12 meses en UN]]*Tabla1[[#This Row],[Costo unitario]]</f>
        <v>487.2</v>
      </c>
      <c r="M931" s="30">
        <f>IFERROR(Tabla1[[#This Row],[Stock en unidades]]/Tabla1[[#This Row],[Venta prom 12 meses en UN]],0)</f>
        <v>1.1238095238095238</v>
      </c>
      <c r="N931" s="12">
        <f>IFERROR(12/Tabla1[[#This Row],[Meses de stock]],0)</f>
        <v>10.677966101694915</v>
      </c>
      <c r="O931" s="5" t="str">
        <f>VLOOKUP(Tabla1[[#This Row],[Código del producto]],'ABC Ventas'!$A:$E,5,0)</f>
        <v>C</v>
      </c>
      <c r="P931" s="5" t="str">
        <f>VLOOKUP(Tabla1[[#This Row],[Código del producto]],'ABC Stock'!$A:$E,5,0)</f>
        <v>C</v>
      </c>
      <c r="Q9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2" spans="1:17" s="1" customFormat="1" x14ac:dyDescent="0.2">
      <c r="A932" s="1">
        <v>1364</v>
      </c>
      <c r="B932" s="1" t="s">
        <v>48</v>
      </c>
      <c r="C932" s="1" t="s">
        <v>18</v>
      </c>
      <c r="D932" s="1" t="s">
        <v>3</v>
      </c>
      <c r="E932" s="11">
        <v>207</v>
      </c>
      <c r="F932" s="3">
        <v>3.56</v>
      </c>
      <c r="G932" s="11">
        <f>Tabla1[[#This Row],[Stock en unidades]]*Tabla1[[#This Row],[Costo unitario]]</f>
        <v>736.92</v>
      </c>
      <c r="H932" s="1">
        <v>2024</v>
      </c>
      <c r="I932" s="1" t="s">
        <v>306</v>
      </c>
      <c r="J932" s="1">
        <v>108</v>
      </c>
      <c r="K932" s="3">
        <v>488.28960000000001</v>
      </c>
      <c r="L932" s="12">
        <f>Tabla1[[#This Row],[Venta prom 12 meses en UN]]*Tabla1[[#This Row],[Costo unitario]]</f>
        <v>384.48</v>
      </c>
      <c r="M932" s="30">
        <f>IFERROR(Tabla1[[#This Row],[Stock en unidades]]/Tabla1[[#This Row],[Venta prom 12 meses en UN]],0)</f>
        <v>1.9166666666666667</v>
      </c>
      <c r="N932" s="12">
        <f>IFERROR(12/Tabla1[[#This Row],[Meses de stock]],0)</f>
        <v>6.2608695652173907</v>
      </c>
      <c r="O932" s="5" t="str">
        <f>VLOOKUP(Tabla1[[#This Row],[Código del producto]],'ABC Ventas'!$A:$E,5,0)</f>
        <v>C</v>
      </c>
      <c r="P932" s="5" t="str">
        <f>VLOOKUP(Tabla1[[#This Row],[Código del producto]],'ABC Stock'!$A:$E,5,0)</f>
        <v>C</v>
      </c>
      <c r="Q9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3" spans="1:17" s="1" customFormat="1" x14ac:dyDescent="0.2">
      <c r="A933" s="1">
        <v>1370</v>
      </c>
      <c r="B933" s="1" t="s">
        <v>511</v>
      </c>
      <c r="C933" s="1" t="s">
        <v>18</v>
      </c>
      <c r="D933" s="1" t="s">
        <v>3</v>
      </c>
      <c r="E933" s="11">
        <v>284</v>
      </c>
      <c r="F933" s="3">
        <v>5.48</v>
      </c>
      <c r="G933" s="11">
        <f>Tabla1[[#This Row],[Stock en unidades]]*Tabla1[[#This Row],[Costo unitario]]</f>
        <v>1556.3200000000002</v>
      </c>
      <c r="H933" s="1">
        <v>2024</v>
      </c>
      <c r="I933" s="1" t="s">
        <v>306</v>
      </c>
      <c r="J933" s="1">
        <v>80</v>
      </c>
      <c r="K933" s="3">
        <v>591.84</v>
      </c>
      <c r="L933" s="12">
        <f>Tabla1[[#This Row],[Venta prom 12 meses en UN]]*Tabla1[[#This Row],[Costo unitario]]</f>
        <v>438.40000000000003</v>
      </c>
      <c r="M933" s="30">
        <f>IFERROR(Tabla1[[#This Row],[Stock en unidades]]/Tabla1[[#This Row],[Venta prom 12 meses en UN]],0)</f>
        <v>3.55</v>
      </c>
      <c r="N933" s="12">
        <f>IFERROR(12/Tabla1[[#This Row],[Meses de stock]],0)</f>
        <v>3.3802816901408455</v>
      </c>
      <c r="O933" s="5" t="str">
        <f>VLOOKUP(Tabla1[[#This Row],[Código del producto]],'ABC Ventas'!$A:$E,5,0)</f>
        <v>C</v>
      </c>
      <c r="P933" s="5" t="str">
        <f>VLOOKUP(Tabla1[[#This Row],[Código del producto]],'ABC Stock'!$A:$E,5,0)</f>
        <v>C</v>
      </c>
      <c r="Q9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34" spans="1:17" s="1" customFormat="1" x14ac:dyDescent="0.2">
      <c r="A934" s="1">
        <v>1371</v>
      </c>
      <c r="B934" s="1" t="s">
        <v>106</v>
      </c>
      <c r="C934" s="1" t="s">
        <v>18</v>
      </c>
      <c r="D934" s="1" t="s">
        <v>3</v>
      </c>
      <c r="E934" s="11">
        <v>291</v>
      </c>
      <c r="F934" s="3">
        <v>25.9</v>
      </c>
      <c r="G934" s="11">
        <f>Tabla1[[#This Row],[Stock en unidades]]*Tabla1[[#This Row],[Costo unitario]]</f>
        <v>7536.9</v>
      </c>
      <c r="H934" s="1">
        <v>2024</v>
      </c>
      <c r="I934" s="1" t="s">
        <v>306</v>
      </c>
      <c r="J934" s="1">
        <v>0</v>
      </c>
      <c r="K934" s="3">
        <v>0</v>
      </c>
      <c r="L934" s="12">
        <f>Tabla1[[#This Row],[Venta prom 12 meses en UN]]*Tabla1[[#This Row],[Costo unitario]]</f>
        <v>0</v>
      </c>
      <c r="M934" s="30">
        <f>IFERROR(Tabla1[[#This Row],[Stock en unidades]]/Tabla1[[#This Row],[Venta prom 12 meses en UN]],0)</f>
        <v>0</v>
      </c>
      <c r="N934" s="12">
        <f>IFERROR(12/Tabla1[[#This Row],[Meses de stock]],0)</f>
        <v>0</v>
      </c>
      <c r="O934" s="5" t="str">
        <f>VLOOKUP(Tabla1[[#This Row],[Código del producto]],'ABC Ventas'!$A:$E,5,0)</f>
        <v>C</v>
      </c>
      <c r="P934" s="5" t="str">
        <f>VLOOKUP(Tabla1[[#This Row],[Código del producto]],'ABC Stock'!$A:$E,5,0)</f>
        <v>B</v>
      </c>
      <c r="Q93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935" spans="1:17" s="1" customFormat="1" x14ac:dyDescent="0.2">
      <c r="A935" s="1">
        <v>1372</v>
      </c>
      <c r="B935" s="1" t="s">
        <v>201</v>
      </c>
      <c r="C935" s="1" t="s">
        <v>18</v>
      </c>
      <c r="D935" s="1" t="s">
        <v>3</v>
      </c>
      <c r="E935" s="11">
        <v>720</v>
      </c>
      <c r="F935" s="3">
        <v>6.11</v>
      </c>
      <c r="G935" s="11">
        <f>Tabla1[[#This Row],[Stock en unidades]]*Tabla1[[#This Row],[Costo unitario]]</f>
        <v>4399.2</v>
      </c>
      <c r="H935" s="1">
        <v>2024</v>
      </c>
      <c r="I935" s="1" t="s">
        <v>306</v>
      </c>
      <c r="J935" s="1">
        <v>42.3</v>
      </c>
      <c r="K935" s="3">
        <v>426.44744999999995</v>
      </c>
      <c r="L935" s="12">
        <f>Tabla1[[#This Row],[Venta prom 12 meses en UN]]*Tabla1[[#This Row],[Costo unitario]]</f>
        <v>258.45299999999997</v>
      </c>
      <c r="M935" s="30">
        <f>IFERROR(Tabla1[[#This Row],[Stock en unidades]]/Tabla1[[#This Row],[Venta prom 12 meses en UN]],0)</f>
        <v>17.021276595744681</v>
      </c>
      <c r="N935" s="12">
        <f>IFERROR(12/Tabla1[[#This Row],[Meses de stock]],0)</f>
        <v>0.70499999999999996</v>
      </c>
      <c r="O935" s="5" t="str">
        <f>VLOOKUP(Tabla1[[#This Row],[Código del producto]],'ABC Ventas'!$A:$E,5,0)</f>
        <v>C</v>
      </c>
      <c r="P935" s="5" t="str">
        <f>VLOOKUP(Tabla1[[#This Row],[Código del producto]],'ABC Stock'!$A:$E,5,0)</f>
        <v>B</v>
      </c>
      <c r="Q9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36" spans="1:17" s="1" customFormat="1" x14ac:dyDescent="0.2">
      <c r="A936" s="1">
        <v>1376</v>
      </c>
      <c r="B936" s="1" t="s">
        <v>185</v>
      </c>
      <c r="C936" s="1" t="s">
        <v>18</v>
      </c>
      <c r="D936" s="1" t="s">
        <v>3</v>
      </c>
      <c r="E936" s="11">
        <v>225</v>
      </c>
      <c r="F936" s="3">
        <v>36</v>
      </c>
      <c r="G936" s="11">
        <f>Tabla1[[#This Row],[Stock en unidades]]*Tabla1[[#This Row],[Costo unitario]]</f>
        <v>8100</v>
      </c>
      <c r="H936" s="1">
        <v>2024</v>
      </c>
      <c r="I936" s="1" t="s">
        <v>306</v>
      </c>
      <c r="J936" s="1">
        <v>300</v>
      </c>
      <c r="K936" s="3">
        <v>15552</v>
      </c>
      <c r="L936" s="12">
        <f>Tabla1[[#This Row],[Venta prom 12 meses en UN]]*Tabla1[[#This Row],[Costo unitario]]</f>
        <v>10800</v>
      </c>
      <c r="M936" s="30">
        <f>IFERROR(Tabla1[[#This Row],[Stock en unidades]]/Tabla1[[#This Row],[Venta prom 12 meses en UN]],0)</f>
        <v>0.75</v>
      </c>
      <c r="N936" s="12">
        <f>IFERROR(12/Tabla1[[#This Row],[Meses de stock]],0)</f>
        <v>16</v>
      </c>
      <c r="O936" s="5" t="str">
        <f>VLOOKUP(Tabla1[[#This Row],[Código del producto]],'ABC Ventas'!$A:$E,5,0)</f>
        <v>B</v>
      </c>
      <c r="P936" s="5" t="str">
        <f>VLOOKUP(Tabla1[[#This Row],[Código del producto]],'ABC Stock'!$A:$E,5,0)</f>
        <v>A</v>
      </c>
      <c r="Q9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7" spans="1:17" s="1" customFormat="1" x14ac:dyDescent="0.2">
      <c r="A937" s="1">
        <v>1382</v>
      </c>
      <c r="B937" s="1" t="s">
        <v>518</v>
      </c>
      <c r="C937" s="1" t="s">
        <v>18</v>
      </c>
      <c r="D937" s="1" t="s">
        <v>3</v>
      </c>
      <c r="E937" s="11">
        <v>1219</v>
      </c>
      <c r="F937" s="3">
        <v>56</v>
      </c>
      <c r="G937" s="11">
        <f>Tabla1[[#This Row],[Stock en unidades]]*Tabla1[[#This Row],[Costo unitario]]</f>
        <v>68264</v>
      </c>
      <c r="H937" s="1">
        <v>2024</v>
      </c>
      <c r="I937" s="1" t="s">
        <v>306</v>
      </c>
      <c r="J937" s="1">
        <v>463</v>
      </c>
      <c r="K937" s="3">
        <v>38373.440000000002</v>
      </c>
      <c r="L937" s="12">
        <f>Tabla1[[#This Row],[Venta prom 12 meses en UN]]*Tabla1[[#This Row],[Costo unitario]]</f>
        <v>25928</v>
      </c>
      <c r="M937" s="30">
        <f>IFERROR(Tabla1[[#This Row],[Stock en unidades]]/Tabla1[[#This Row],[Venta prom 12 meses en UN]],0)</f>
        <v>2.6328293736501078</v>
      </c>
      <c r="N937" s="12">
        <f>IFERROR(12/Tabla1[[#This Row],[Meses de stock]],0)</f>
        <v>4.5578342904019689</v>
      </c>
      <c r="O937" s="5" t="str">
        <f>VLOOKUP(Tabla1[[#This Row],[Código del producto]],'ABC Ventas'!$A:$E,5,0)</f>
        <v>A</v>
      </c>
      <c r="P937" s="5" t="str">
        <f>VLOOKUP(Tabla1[[#This Row],[Código del producto]],'ABC Stock'!$A:$E,5,0)</f>
        <v>A</v>
      </c>
      <c r="Q9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8" spans="1:17" s="1" customFormat="1" x14ac:dyDescent="0.2">
      <c r="A938" s="1">
        <v>1383</v>
      </c>
      <c r="B938" s="1" t="s">
        <v>17</v>
      </c>
      <c r="C938" s="1" t="s">
        <v>18</v>
      </c>
      <c r="D938" s="1" t="s">
        <v>3</v>
      </c>
      <c r="E938" s="11">
        <v>40</v>
      </c>
      <c r="F938" s="3">
        <v>3.63</v>
      </c>
      <c r="G938" s="11">
        <f>Tabla1[[#This Row],[Stock en unidades]]*Tabla1[[#This Row],[Costo unitario]]</f>
        <v>145.19999999999999</v>
      </c>
      <c r="H938" s="1">
        <v>2024</v>
      </c>
      <c r="I938" s="1" t="s">
        <v>306</v>
      </c>
      <c r="J938" s="1">
        <v>131</v>
      </c>
      <c r="K938" s="3">
        <v>865.4645999999999</v>
      </c>
      <c r="L938" s="12">
        <f>Tabla1[[#This Row],[Venta prom 12 meses en UN]]*Tabla1[[#This Row],[Costo unitario]]</f>
        <v>475.53</v>
      </c>
      <c r="M938" s="30">
        <f>IFERROR(Tabla1[[#This Row],[Stock en unidades]]/Tabla1[[#This Row],[Venta prom 12 meses en UN]],0)</f>
        <v>0.30534351145038169</v>
      </c>
      <c r="N938" s="12">
        <f>IFERROR(12/Tabla1[[#This Row],[Meses de stock]],0)</f>
        <v>39.299999999999997</v>
      </c>
      <c r="O938" s="5" t="str">
        <f>VLOOKUP(Tabla1[[#This Row],[Código del producto]],'ABC Ventas'!$A:$E,5,0)</f>
        <v>C</v>
      </c>
      <c r="P938" s="5" t="str">
        <f>VLOOKUP(Tabla1[[#This Row],[Código del producto]],'ABC Stock'!$A:$E,5,0)</f>
        <v>C</v>
      </c>
      <c r="Q9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39" spans="1:17" s="1" customFormat="1" x14ac:dyDescent="0.2">
      <c r="A939" s="1">
        <v>1383</v>
      </c>
      <c r="B939" s="1" t="s">
        <v>17</v>
      </c>
      <c r="C939" s="1" t="s">
        <v>18</v>
      </c>
      <c r="D939" s="1" t="s">
        <v>3</v>
      </c>
      <c r="E939" s="11">
        <v>29</v>
      </c>
      <c r="F939" s="3">
        <v>2.62</v>
      </c>
      <c r="G939" s="11">
        <f>Tabla1[[#This Row],[Stock en unidades]]*Tabla1[[#This Row],[Costo unitario]]</f>
        <v>75.98</v>
      </c>
      <c r="H939" s="1">
        <v>2024</v>
      </c>
      <c r="I939" s="1" t="s">
        <v>306</v>
      </c>
      <c r="J939" s="1">
        <v>96</v>
      </c>
      <c r="K939" s="3">
        <v>452.73599999999999</v>
      </c>
      <c r="L939" s="12">
        <f>Tabla1[[#This Row],[Venta prom 12 meses en UN]]*Tabla1[[#This Row],[Costo unitario]]</f>
        <v>251.52</v>
      </c>
      <c r="M939" s="30">
        <f>IFERROR(Tabla1[[#This Row],[Stock en unidades]]/Tabla1[[#This Row],[Venta prom 12 meses en UN]],0)</f>
        <v>0.30208333333333331</v>
      </c>
      <c r="N939" s="12">
        <f>IFERROR(12/Tabla1[[#This Row],[Meses de stock]],0)</f>
        <v>39.724137931034484</v>
      </c>
      <c r="O939" s="5" t="str">
        <f>VLOOKUP(Tabla1[[#This Row],[Código del producto]],'ABC Ventas'!$A:$E,5,0)</f>
        <v>C</v>
      </c>
      <c r="P939" s="5" t="str">
        <f>VLOOKUP(Tabla1[[#This Row],[Código del producto]],'ABC Stock'!$A:$E,5,0)</f>
        <v>C</v>
      </c>
      <c r="Q9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0" spans="1:17" s="1" customFormat="1" x14ac:dyDescent="0.2">
      <c r="A940" s="1">
        <v>1398</v>
      </c>
      <c r="B940" s="1" t="s">
        <v>49</v>
      </c>
      <c r="C940" s="1" t="s">
        <v>6</v>
      </c>
      <c r="D940" s="1" t="s">
        <v>3</v>
      </c>
      <c r="E940" s="11">
        <v>152</v>
      </c>
      <c r="F940" s="3">
        <v>5.8</v>
      </c>
      <c r="G940" s="11">
        <f>Tabla1[[#This Row],[Stock en unidades]]*Tabla1[[#This Row],[Costo unitario]]</f>
        <v>881.6</v>
      </c>
      <c r="H940" s="1">
        <v>2024</v>
      </c>
      <c r="I940" s="1" t="s">
        <v>306</v>
      </c>
      <c r="J940" s="1">
        <v>79</v>
      </c>
      <c r="K940" s="3">
        <v>797.26800000000003</v>
      </c>
      <c r="L940" s="12">
        <f>Tabla1[[#This Row],[Venta prom 12 meses en UN]]*Tabla1[[#This Row],[Costo unitario]]</f>
        <v>458.2</v>
      </c>
      <c r="M940" s="30">
        <f>IFERROR(Tabla1[[#This Row],[Stock en unidades]]/Tabla1[[#This Row],[Venta prom 12 meses en UN]],0)</f>
        <v>1.9240506329113924</v>
      </c>
      <c r="N940" s="12">
        <f>IFERROR(12/Tabla1[[#This Row],[Meses de stock]],0)</f>
        <v>6.2368421052631575</v>
      </c>
      <c r="O940" s="5" t="str">
        <f>VLOOKUP(Tabla1[[#This Row],[Código del producto]],'ABC Ventas'!$A:$E,5,0)</f>
        <v>C</v>
      </c>
      <c r="P940" s="5" t="str">
        <f>VLOOKUP(Tabla1[[#This Row],[Código del producto]],'ABC Stock'!$A:$E,5,0)</f>
        <v>B</v>
      </c>
      <c r="Q9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1" spans="1:17" s="1" customFormat="1" x14ac:dyDescent="0.2">
      <c r="A941" s="1">
        <v>1400</v>
      </c>
      <c r="B941" s="1" t="s">
        <v>24</v>
      </c>
      <c r="C941" s="1" t="s">
        <v>6</v>
      </c>
      <c r="D941" s="1" t="s">
        <v>3</v>
      </c>
      <c r="E941" s="11">
        <v>283</v>
      </c>
      <c r="F941" s="3">
        <v>61</v>
      </c>
      <c r="G941" s="11">
        <f>Tabla1[[#This Row],[Stock en unidades]]*Tabla1[[#This Row],[Costo unitario]]</f>
        <v>17263</v>
      </c>
      <c r="H941" s="1">
        <v>2024</v>
      </c>
      <c r="I941" s="1" t="s">
        <v>306</v>
      </c>
      <c r="J941" s="1">
        <v>893</v>
      </c>
      <c r="K941" s="3">
        <v>72993.820000000007</v>
      </c>
      <c r="L941" s="12">
        <f>Tabla1[[#This Row],[Venta prom 12 meses en UN]]*Tabla1[[#This Row],[Costo unitario]]</f>
        <v>54473</v>
      </c>
      <c r="M941" s="30">
        <f>IFERROR(Tabla1[[#This Row],[Stock en unidades]]/Tabla1[[#This Row],[Venta prom 12 meses en UN]],0)</f>
        <v>0.31690929451287791</v>
      </c>
      <c r="N941" s="12">
        <f>IFERROR(12/Tabla1[[#This Row],[Meses de stock]],0)</f>
        <v>37.865724381625448</v>
      </c>
      <c r="O941" s="5" t="str">
        <f>VLOOKUP(Tabla1[[#This Row],[Código del producto]],'ABC Ventas'!$A:$E,5,0)</f>
        <v>A</v>
      </c>
      <c r="P941" s="5" t="str">
        <f>VLOOKUP(Tabla1[[#This Row],[Código del producto]],'ABC Stock'!$A:$E,5,0)</f>
        <v>A</v>
      </c>
      <c r="Q9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2" spans="1:17" s="1" customFormat="1" x14ac:dyDescent="0.2">
      <c r="A942" s="1">
        <v>1410</v>
      </c>
      <c r="B942" s="1" t="s">
        <v>532</v>
      </c>
      <c r="C942" s="1" t="s">
        <v>6</v>
      </c>
      <c r="D942" s="1" t="s">
        <v>3</v>
      </c>
      <c r="E942" s="11">
        <v>147</v>
      </c>
      <c r="F942" s="3">
        <v>5.66</v>
      </c>
      <c r="G942" s="11">
        <f>Tabla1[[#This Row],[Stock en unidades]]*Tabla1[[#This Row],[Costo unitario]]</f>
        <v>832.02</v>
      </c>
      <c r="H942" s="1">
        <v>2024</v>
      </c>
      <c r="I942" s="1" t="s">
        <v>306</v>
      </c>
      <c r="J942" s="1">
        <v>29.4</v>
      </c>
      <c r="K942" s="3">
        <v>241.28579999999999</v>
      </c>
      <c r="L942" s="12">
        <f>Tabla1[[#This Row],[Venta prom 12 meses en UN]]*Tabla1[[#This Row],[Costo unitario]]</f>
        <v>166.404</v>
      </c>
      <c r="M942" s="30">
        <f>IFERROR(Tabla1[[#This Row],[Stock en unidades]]/Tabla1[[#This Row],[Venta prom 12 meses en UN]],0)</f>
        <v>5</v>
      </c>
      <c r="N942" s="12">
        <f>IFERROR(12/Tabla1[[#This Row],[Meses de stock]],0)</f>
        <v>2.4</v>
      </c>
      <c r="O942" s="5" t="str">
        <f>VLOOKUP(Tabla1[[#This Row],[Código del producto]],'ABC Ventas'!$A:$E,5,0)</f>
        <v>C</v>
      </c>
      <c r="P942" s="5" t="str">
        <f>VLOOKUP(Tabla1[[#This Row],[Código del producto]],'ABC Stock'!$A:$E,5,0)</f>
        <v>B</v>
      </c>
      <c r="Q94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43" spans="1:17" s="1" customFormat="1" x14ac:dyDescent="0.2">
      <c r="A943" s="1">
        <v>1411</v>
      </c>
      <c r="B943" s="1" t="s">
        <v>533</v>
      </c>
      <c r="C943" s="1" t="s">
        <v>6</v>
      </c>
      <c r="D943" s="1" t="s">
        <v>3</v>
      </c>
      <c r="E943" s="11">
        <v>233</v>
      </c>
      <c r="F943" s="3">
        <v>4.78</v>
      </c>
      <c r="G943" s="11">
        <f>Tabla1[[#This Row],[Stock en unidades]]*Tabla1[[#This Row],[Costo unitario]]</f>
        <v>1113.74</v>
      </c>
      <c r="H943" s="1">
        <v>2024</v>
      </c>
      <c r="I943" s="1" t="s">
        <v>306</v>
      </c>
      <c r="J943" s="1">
        <v>58.1</v>
      </c>
      <c r="K943" s="3">
        <v>461.01188000000002</v>
      </c>
      <c r="L943" s="12">
        <f>Tabla1[[#This Row],[Venta prom 12 meses en UN]]*Tabla1[[#This Row],[Costo unitario]]</f>
        <v>277.71800000000002</v>
      </c>
      <c r="M943" s="30">
        <f>IFERROR(Tabla1[[#This Row],[Stock en unidades]]/Tabla1[[#This Row],[Venta prom 12 meses en UN]],0)</f>
        <v>4.0103270223752148</v>
      </c>
      <c r="N943" s="12">
        <f>IFERROR(12/Tabla1[[#This Row],[Meses de stock]],0)</f>
        <v>2.9922746781115883</v>
      </c>
      <c r="O943" s="5" t="str">
        <f>VLOOKUP(Tabla1[[#This Row],[Código del producto]],'ABC Ventas'!$A:$E,5,0)</f>
        <v>C</v>
      </c>
      <c r="P943" s="5" t="str">
        <f>VLOOKUP(Tabla1[[#This Row],[Código del producto]],'ABC Stock'!$A:$E,5,0)</f>
        <v>C</v>
      </c>
      <c r="Q94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44" spans="1:17" s="1" customFormat="1" x14ac:dyDescent="0.2">
      <c r="A944" s="1">
        <v>1413</v>
      </c>
      <c r="B944" s="1" t="s">
        <v>53</v>
      </c>
      <c r="C944" s="1" t="s">
        <v>6</v>
      </c>
      <c r="D944" s="1" t="s">
        <v>3</v>
      </c>
      <c r="E944" s="11">
        <v>0</v>
      </c>
      <c r="F944" s="3">
        <v>2.37</v>
      </c>
      <c r="G944" s="11">
        <f>Tabla1[[#This Row],[Stock en unidades]]*Tabla1[[#This Row],[Costo unitario]]</f>
        <v>0</v>
      </c>
      <c r="H944" s="1">
        <v>2024</v>
      </c>
      <c r="I944" s="1" t="s">
        <v>306</v>
      </c>
      <c r="J944" s="1">
        <v>110</v>
      </c>
      <c r="K944" s="3">
        <v>477.08099999999996</v>
      </c>
      <c r="L944" s="12">
        <f>Tabla1[[#This Row],[Venta prom 12 meses en UN]]*Tabla1[[#This Row],[Costo unitario]]</f>
        <v>260.7</v>
      </c>
      <c r="M944" s="30">
        <f>IFERROR(Tabla1[[#This Row],[Stock en unidades]]/Tabla1[[#This Row],[Venta prom 12 meses en UN]],0)</f>
        <v>0</v>
      </c>
      <c r="N944" s="12">
        <f>IFERROR(12/Tabla1[[#This Row],[Meses de stock]],0)</f>
        <v>0</v>
      </c>
      <c r="O944" s="5" t="str">
        <f>VLOOKUP(Tabla1[[#This Row],[Código del producto]],'ABC Ventas'!$A:$E,5,0)</f>
        <v>C</v>
      </c>
      <c r="P944" s="5" t="str">
        <f>VLOOKUP(Tabla1[[#This Row],[Código del producto]],'ABC Stock'!$A:$E,5,0)</f>
        <v>C</v>
      </c>
      <c r="Q9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5" spans="1:17" s="1" customFormat="1" x14ac:dyDescent="0.2">
      <c r="A945" s="1">
        <v>1423</v>
      </c>
      <c r="B945" s="1" t="s">
        <v>537</v>
      </c>
      <c r="C945" s="1" t="s">
        <v>6</v>
      </c>
      <c r="D945" s="1" t="s">
        <v>3</v>
      </c>
      <c r="E945" s="11">
        <v>628</v>
      </c>
      <c r="F945" s="3">
        <v>56</v>
      </c>
      <c r="G945" s="11">
        <f>Tabla1[[#This Row],[Stock en unidades]]*Tabla1[[#This Row],[Costo unitario]]</f>
        <v>35168</v>
      </c>
      <c r="H945" s="1">
        <v>2024</v>
      </c>
      <c r="I945" s="1" t="s">
        <v>306</v>
      </c>
      <c r="J945" s="1">
        <v>752</v>
      </c>
      <c r="K945" s="3">
        <v>53061.120000000003</v>
      </c>
      <c r="L945" s="12">
        <f>Tabla1[[#This Row],[Venta prom 12 meses en UN]]*Tabla1[[#This Row],[Costo unitario]]</f>
        <v>42112</v>
      </c>
      <c r="M945" s="30">
        <f>IFERROR(Tabla1[[#This Row],[Stock en unidades]]/Tabla1[[#This Row],[Venta prom 12 meses en UN]],0)</f>
        <v>0.83510638297872342</v>
      </c>
      <c r="N945" s="12">
        <f>IFERROR(12/Tabla1[[#This Row],[Meses de stock]],0)</f>
        <v>14.369426751592357</v>
      </c>
      <c r="O945" s="5" t="str">
        <f>VLOOKUP(Tabla1[[#This Row],[Código del producto]],'ABC Ventas'!$A:$E,5,0)</f>
        <v>A</v>
      </c>
      <c r="P945" s="5" t="str">
        <f>VLOOKUP(Tabla1[[#This Row],[Código del producto]],'ABC Stock'!$A:$E,5,0)</f>
        <v>A</v>
      </c>
      <c r="Q9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6" spans="1:17" s="1" customFormat="1" x14ac:dyDescent="0.2">
      <c r="A946" s="1">
        <v>1428</v>
      </c>
      <c r="B946" s="1" t="s">
        <v>538</v>
      </c>
      <c r="C946" s="1" t="s">
        <v>6</v>
      </c>
      <c r="D946" s="1" t="s">
        <v>3</v>
      </c>
      <c r="E946" s="11">
        <v>399</v>
      </c>
      <c r="F946" s="3">
        <v>6.66</v>
      </c>
      <c r="G946" s="11">
        <f>Tabla1[[#This Row],[Stock en unidades]]*Tabla1[[#This Row],[Costo unitario]]</f>
        <v>2657.34</v>
      </c>
      <c r="H946" s="1">
        <v>2024</v>
      </c>
      <c r="I946" s="1" t="s">
        <v>306</v>
      </c>
      <c r="J946" s="1">
        <v>113</v>
      </c>
      <c r="K946" s="3">
        <v>1061.1378</v>
      </c>
      <c r="L946" s="12">
        <f>Tabla1[[#This Row],[Venta prom 12 meses en UN]]*Tabla1[[#This Row],[Costo unitario]]</f>
        <v>752.58</v>
      </c>
      <c r="M946" s="30">
        <f>IFERROR(Tabla1[[#This Row],[Stock en unidades]]/Tabla1[[#This Row],[Venta prom 12 meses en UN]],0)</f>
        <v>3.5309734513274336</v>
      </c>
      <c r="N946" s="12">
        <f>IFERROR(12/Tabla1[[#This Row],[Meses de stock]],0)</f>
        <v>3.3984962406015038</v>
      </c>
      <c r="O946" s="5" t="str">
        <f>VLOOKUP(Tabla1[[#This Row],[Código del producto]],'ABC Ventas'!$A:$E,5,0)</f>
        <v>C</v>
      </c>
      <c r="P946" s="5" t="str">
        <f>VLOOKUP(Tabla1[[#This Row],[Código del producto]],'ABC Stock'!$A:$E,5,0)</f>
        <v>B</v>
      </c>
      <c r="Q9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47" spans="1:17" s="1" customFormat="1" x14ac:dyDescent="0.2">
      <c r="A947" s="1">
        <v>1428</v>
      </c>
      <c r="B947" s="1" t="s">
        <v>538</v>
      </c>
      <c r="C947" s="1" t="s">
        <v>6</v>
      </c>
      <c r="D947" s="1" t="s">
        <v>3</v>
      </c>
      <c r="E947" s="11">
        <v>1109</v>
      </c>
      <c r="F947" s="3">
        <v>4.99</v>
      </c>
      <c r="G947" s="11">
        <f>Tabla1[[#This Row],[Stock en unidades]]*Tabla1[[#This Row],[Costo unitario]]</f>
        <v>5533.91</v>
      </c>
      <c r="H947" s="1">
        <v>2024</v>
      </c>
      <c r="I947" s="1" t="s">
        <v>306</v>
      </c>
      <c r="J947" s="1">
        <v>69.3</v>
      </c>
      <c r="K947" s="3">
        <v>418.42647000000005</v>
      </c>
      <c r="L947" s="12">
        <f>Tabla1[[#This Row],[Venta prom 12 meses en UN]]*Tabla1[[#This Row],[Costo unitario]]</f>
        <v>345.80700000000002</v>
      </c>
      <c r="M947" s="30">
        <f>IFERROR(Tabla1[[#This Row],[Stock en unidades]]/Tabla1[[#This Row],[Venta prom 12 meses en UN]],0)</f>
        <v>16.002886002886004</v>
      </c>
      <c r="N947" s="12">
        <f>IFERROR(12/Tabla1[[#This Row],[Meses de stock]],0)</f>
        <v>0.74986474301172223</v>
      </c>
      <c r="O947" s="5" t="str">
        <f>VLOOKUP(Tabla1[[#This Row],[Código del producto]],'ABC Ventas'!$A:$E,5,0)</f>
        <v>C</v>
      </c>
      <c r="P947" s="5" t="str">
        <f>VLOOKUP(Tabla1[[#This Row],[Código del producto]],'ABC Stock'!$A:$E,5,0)</f>
        <v>B</v>
      </c>
      <c r="Q9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48" spans="1:17" s="1" customFormat="1" x14ac:dyDescent="0.2">
      <c r="A948" s="1">
        <v>1433</v>
      </c>
      <c r="B948" s="1" t="s">
        <v>39</v>
      </c>
      <c r="C948" s="1" t="s">
        <v>6</v>
      </c>
      <c r="D948" s="1" t="s">
        <v>3</v>
      </c>
      <c r="E948" s="11">
        <v>32</v>
      </c>
      <c r="F948" s="3">
        <v>6.72</v>
      </c>
      <c r="G948" s="11">
        <f>Tabla1[[#This Row],[Stock en unidades]]*Tabla1[[#This Row],[Costo unitario]]</f>
        <v>215.04</v>
      </c>
      <c r="H948" s="1">
        <v>2024</v>
      </c>
      <c r="I948" s="1" t="s">
        <v>306</v>
      </c>
      <c r="J948" s="1">
        <v>31.7</v>
      </c>
      <c r="K948" s="3">
        <v>300.36384000000004</v>
      </c>
      <c r="L948" s="12">
        <f>Tabla1[[#This Row],[Venta prom 12 meses en UN]]*Tabla1[[#This Row],[Costo unitario]]</f>
        <v>213.024</v>
      </c>
      <c r="M948" s="30">
        <f>IFERROR(Tabla1[[#This Row],[Stock en unidades]]/Tabla1[[#This Row],[Venta prom 12 meses en UN]],0)</f>
        <v>1.0094637223974763</v>
      </c>
      <c r="N948" s="12">
        <f>IFERROR(12/Tabla1[[#This Row],[Meses de stock]],0)</f>
        <v>11.887500000000001</v>
      </c>
      <c r="O948" s="5" t="str">
        <f>VLOOKUP(Tabla1[[#This Row],[Código del producto]],'ABC Ventas'!$A:$E,5,0)</f>
        <v>C</v>
      </c>
      <c r="P948" s="5" t="str">
        <f>VLOOKUP(Tabla1[[#This Row],[Código del producto]],'ABC Stock'!$A:$E,5,0)</f>
        <v>B</v>
      </c>
      <c r="Q9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49" spans="1:17" s="1" customFormat="1" x14ac:dyDescent="0.2">
      <c r="A949" s="1">
        <v>1434</v>
      </c>
      <c r="B949" s="1" t="s">
        <v>542</v>
      </c>
      <c r="C949" s="1" t="s">
        <v>6</v>
      </c>
      <c r="D949" s="1" t="s">
        <v>3</v>
      </c>
      <c r="E949" s="11">
        <v>84</v>
      </c>
      <c r="F949" s="3">
        <v>7.39</v>
      </c>
      <c r="G949" s="11">
        <f>Tabla1[[#This Row],[Stock en unidades]]*Tabla1[[#This Row],[Costo unitario]]</f>
        <v>620.76</v>
      </c>
      <c r="H949" s="1">
        <v>2024</v>
      </c>
      <c r="I949" s="1" t="s">
        <v>306</v>
      </c>
      <c r="J949" s="1">
        <v>53</v>
      </c>
      <c r="K949" s="3">
        <v>603.17179999999996</v>
      </c>
      <c r="L949" s="12">
        <f>Tabla1[[#This Row],[Venta prom 12 meses en UN]]*Tabla1[[#This Row],[Costo unitario]]</f>
        <v>391.66999999999996</v>
      </c>
      <c r="M949" s="30">
        <f>IFERROR(Tabla1[[#This Row],[Stock en unidades]]/Tabla1[[#This Row],[Venta prom 12 meses en UN]],0)</f>
        <v>1.5849056603773586</v>
      </c>
      <c r="N949" s="12">
        <f>IFERROR(12/Tabla1[[#This Row],[Meses de stock]],0)</f>
        <v>7.5714285714285712</v>
      </c>
      <c r="O949" s="5" t="str">
        <f>VLOOKUP(Tabla1[[#This Row],[Código del producto]],'ABC Ventas'!$A:$E,5,0)</f>
        <v>C</v>
      </c>
      <c r="P949" s="5" t="str">
        <f>VLOOKUP(Tabla1[[#This Row],[Código del producto]],'ABC Stock'!$A:$E,5,0)</f>
        <v>C</v>
      </c>
      <c r="Q9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0" spans="1:17" s="1" customFormat="1" x14ac:dyDescent="0.2">
      <c r="A950" s="1">
        <v>1440</v>
      </c>
      <c r="B950" s="1" t="s">
        <v>544</v>
      </c>
      <c r="C950" s="1" t="s">
        <v>6</v>
      </c>
      <c r="D950" s="1" t="s">
        <v>3</v>
      </c>
      <c r="E950" s="11">
        <v>1178</v>
      </c>
      <c r="F950" s="3">
        <v>1.51</v>
      </c>
      <c r="G950" s="11">
        <f>Tabla1[[#This Row],[Stock en unidades]]*Tabla1[[#This Row],[Costo unitario]]</f>
        <v>1778.78</v>
      </c>
      <c r="H950" s="1">
        <v>2024</v>
      </c>
      <c r="I950" s="1" t="s">
        <v>306</v>
      </c>
      <c r="J950" s="1">
        <v>67</v>
      </c>
      <c r="K950" s="3">
        <v>144.67310000000001</v>
      </c>
      <c r="L950" s="12">
        <f>Tabla1[[#This Row],[Venta prom 12 meses en UN]]*Tabla1[[#This Row],[Costo unitario]]</f>
        <v>101.17</v>
      </c>
      <c r="M950" s="30">
        <f>IFERROR(Tabla1[[#This Row],[Stock en unidades]]/Tabla1[[#This Row],[Venta prom 12 meses en UN]],0)</f>
        <v>17.582089552238806</v>
      </c>
      <c r="N950" s="12">
        <f>IFERROR(12/Tabla1[[#This Row],[Meses de stock]],0)</f>
        <v>0.68251273344651953</v>
      </c>
      <c r="O950" s="5" t="str">
        <f>VLOOKUP(Tabla1[[#This Row],[Código del producto]],'ABC Ventas'!$A:$E,5,0)</f>
        <v>C</v>
      </c>
      <c r="P950" s="5" t="str">
        <f>VLOOKUP(Tabla1[[#This Row],[Código del producto]],'ABC Stock'!$A:$E,5,0)</f>
        <v>B</v>
      </c>
      <c r="Q95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51" spans="1:17" s="1" customFormat="1" x14ac:dyDescent="0.2">
      <c r="A951" s="1">
        <v>1444</v>
      </c>
      <c r="B951" s="1" t="s">
        <v>51</v>
      </c>
      <c r="C951" s="1" t="s">
        <v>6</v>
      </c>
      <c r="D951" s="1" t="s">
        <v>3</v>
      </c>
      <c r="E951" s="11">
        <v>930</v>
      </c>
      <c r="F951" s="3">
        <v>4.08</v>
      </c>
      <c r="G951" s="11">
        <f>Tabla1[[#This Row],[Stock en unidades]]*Tabla1[[#This Row],[Costo unitario]]</f>
        <v>3794.4</v>
      </c>
      <c r="H951" s="1">
        <v>2024</v>
      </c>
      <c r="I951" s="1" t="s">
        <v>306</v>
      </c>
      <c r="J951" s="1">
        <v>77.5</v>
      </c>
      <c r="K951" s="3">
        <v>597.61799999999994</v>
      </c>
      <c r="L951" s="12">
        <f>Tabla1[[#This Row],[Venta prom 12 meses en UN]]*Tabla1[[#This Row],[Costo unitario]]</f>
        <v>316.2</v>
      </c>
      <c r="M951" s="30">
        <f>IFERROR(Tabla1[[#This Row],[Stock en unidades]]/Tabla1[[#This Row],[Venta prom 12 meses en UN]],0)</f>
        <v>12</v>
      </c>
      <c r="N951" s="12">
        <f>IFERROR(12/Tabla1[[#This Row],[Meses de stock]],0)</f>
        <v>1</v>
      </c>
      <c r="O951" s="5" t="str">
        <f>VLOOKUP(Tabla1[[#This Row],[Código del producto]],'ABC Ventas'!$A:$E,5,0)</f>
        <v>C</v>
      </c>
      <c r="P951" s="5" t="str">
        <f>VLOOKUP(Tabla1[[#This Row],[Código del producto]],'ABC Stock'!$A:$E,5,0)</f>
        <v>B</v>
      </c>
      <c r="Q9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52" spans="1:17" s="1" customFormat="1" x14ac:dyDescent="0.2">
      <c r="A952" s="1">
        <v>1456</v>
      </c>
      <c r="B952" s="1" t="s">
        <v>224</v>
      </c>
      <c r="C952" s="1" t="s">
        <v>6</v>
      </c>
      <c r="D952" s="1" t="s">
        <v>3</v>
      </c>
      <c r="E952" s="11">
        <v>494</v>
      </c>
      <c r="F952" s="3">
        <v>4.22</v>
      </c>
      <c r="G952" s="11">
        <f>Tabla1[[#This Row],[Stock en unidades]]*Tabla1[[#This Row],[Costo unitario]]</f>
        <v>2084.6799999999998</v>
      </c>
      <c r="H952" s="1">
        <v>2024</v>
      </c>
      <c r="I952" s="1" t="s">
        <v>306</v>
      </c>
      <c r="J952" s="1">
        <v>98.7</v>
      </c>
      <c r="K952" s="3">
        <v>678.91782000000012</v>
      </c>
      <c r="L952" s="12">
        <f>Tabla1[[#This Row],[Venta prom 12 meses en UN]]*Tabla1[[#This Row],[Costo unitario]]</f>
        <v>416.51400000000001</v>
      </c>
      <c r="M952" s="30">
        <f>IFERROR(Tabla1[[#This Row],[Stock en unidades]]/Tabla1[[#This Row],[Venta prom 12 meses en UN]],0)</f>
        <v>5.0050658561296855</v>
      </c>
      <c r="N952" s="12">
        <f>IFERROR(12/Tabla1[[#This Row],[Meses de stock]],0)</f>
        <v>2.3975708502024293</v>
      </c>
      <c r="O952" s="5" t="str">
        <f>VLOOKUP(Tabla1[[#This Row],[Código del producto]],'ABC Ventas'!$A:$E,5,0)</f>
        <v>C</v>
      </c>
      <c r="P952" s="5" t="str">
        <f>VLOOKUP(Tabla1[[#This Row],[Código del producto]],'ABC Stock'!$A:$E,5,0)</f>
        <v>C</v>
      </c>
      <c r="Q95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53" spans="1:17" s="1" customFormat="1" x14ac:dyDescent="0.2">
      <c r="A953" s="1">
        <v>1467</v>
      </c>
      <c r="B953" s="1" t="s">
        <v>95</v>
      </c>
      <c r="C953" s="1" t="s">
        <v>6</v>
      </c>
      <c r="D953" s="1" t="s">
        <v>3</v>
      </c>
      <c r="E953" s="11">
        <v>553</v>
      </c>
      <c r="F953" s="3">
        <v>44</v>
      </c>
      <c r="G953" s="11">
        <f>Tabla1[[#This Row],[Stock en unidades]]*Tabla1[[#This Row],[Costo unitario]]</f>
        <v>24332</v>
      </c>
      <c r="H953" s="1">
        <v>2024</v>
      </c>
      <c r="I953" s="1" t="s">
        <v>306</v>
      </c>
      <c r="J953" s="1">
        <v>866</v>
      </c>
      <c r="K953" s="3">
        <v>49154.16</v>
      </c>
      <c r="L953" s="12">
        <f>Tabla1[[#This Row],[Venta prom 12 meses en UN]]*Tabla1[[#This Row],[Costo unitario]]</f>
        <v>38104</v>
      </c>
      <c r="M953" s="30">
        <f>IFERROR(Tabla1[[#This Row],[Stock en unidades]]/Tabla1[[#This Row],[Venta prom 12 meses en UN]],0)</f>
        <v>0.63856812933025409</v>
      </c>
      <c r="N953" s="12">
        <f>IFERROR(12/Tabla1[[#This Row],[Meses de stock]],0)</f>
        <v>18.792043399638334</v>
      </c>
      <c r="O953" s="5" t="str">
        <f>VLOOKUP(Tabla1[[#This Row],[Código del producto]],'ABC Ventas'!$A:$E,5,0)</f>
        <v>A</v>
      </c>
      <c r="P953" s="5" t="str">
        <f>VLOOKUP(Tabla1[[#This Row],[Código del producto]],'ABC Stock'!$A:$E,5,0)</f>
        <v>A</v>
      </c>
      <c r="Q9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4" spans="1:17" s="1" customFormat="1" x14ac:dyDescent="0.2">
      <c r="A954" s="1">
        <v>1467</v>
      </c>
      <c r="B954" s="1" t="s">
        <v>95</v>
      </c>
      <c r="C954" s="1" t="s">
        <v>6</v>
      </c>
      <c r="D954" s="1" t="s">
        <v>3</v>
      </c>
      <c r="E954" s="11">
        <v>467</v>
      </c>
      <c r="F954" s="3">
        <v>62</v>
      </c>
      <c r="G954" s="11">
        <f>Tabla1[[#This Row],[Stock en unidades]]*Tabla1[[#This Row],[Costo unitario]]</f>
        <v>28954</v>
      </c>
      <c r="H954" s="1">
        <v>2024</v>
      </c>
      <c r="I954" s="1" t="s">
        <v>306</v>
      </c>
      <c r="J954" s="1">
        <v>456</v>
      </c>
      <c r="K954" s="3">
        <v>34209.120000000003</v>
      </c>
      <c r="L954" s="12">
        <f>Tabla1[[#This Row],[Venta prom 12 meses en UN]]*Tabla1[[#This Row],[Costo unitario]]</f>
        <v>28272</v>
      </c>
      <c r="M954" s="30">
        <f>IFERROR(Tabla1[[#This Row],[Stock en unidades]]/Tabla1[[#This Row],[Venta prom 12 meses en UN]],0)</f>
        <v>1.0241228070175439</v>
      </c>
      <c r="N954" s="12">
        <f>IFERROR(12/Tabla1[[#This Row],[Meses de stock]],0)</f>
        <v>11.717344753747323</v>
      </c>
      <c r="O954" s="5" t="str">
        <f>VLOOKUP(Tabla1[[#This Row],[Código del producto]],'ABC Ventas'!$A:$E,5,0)</f>
        <v>A</v>
      </c>
      <c r="P954" s="5" t="str">
        <f>VLOOKUP(Tabla1[[#This Row],[Código del producto]],'ABC Stock'!$A:$E,5,0)</f>
        <v>A</v>
      </c>
      <c r="Q9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5" spans="1:17" s="1" customFormat="1" x14ac:dyDescent="0.2">
      <c r="A955" s="1">
        <v>1468</v>
      </c>
      <c r="B955" s="1" t="s">
        <v>113</v>
      </c>
      <c r="C955" s="1" t="s">
        <v>6</v>
      </c>
      <c r="D955" s="1" t="s">
        <v>3</v>
      </c>
      <c r="E955" s="11">
        <v>315</v>
      </c>
      <c r="F955" s="3">
        <v>6.33</v>
      </c>
      <c r="G955" s="11">
        <f>Tabla1[[#This Row],[Stock en unidades]]*Tabla1[[#This Row],[Costo unitario]]</f>
        <v>1993.95</v>
      </c>
      <c r="H955" s="1">
        <v>2024</v>
      </c>
      <c r="I955" s="1" t="s">
        <v>306</v>
      </c>
      <c r="J955" s="1">
        <v>28.6</v>
      </c>
      <c r="K955" s="3">
        <v>313.19574</v>
      </c>
      <c r="L955" s="12">
        <f>Tabla1[[#This Row],[Venta prom 12 meses en UN]]*Tabla1[[#This Row],[Costo unitario]]</f>
        <v>181.03800000000001</v>
      </c>
      <c r="M955" s="30">
        <f>IFERROR(Tabla1[[#This Row],[Stock en unidades]]/Tabla1[[#This Row],[Venta prom 12 meses en UN]],0)</f>
        <v>11.013986013986013</v>
      </c>
      <c r="N955" s="12">
        <f>IFERROR(12/Tabla1[[#This Row],[Meses de stock]],0)</f>
        <v>1.0895238095238096</v>
      </c>
      <c r="O955" s="5" t="str">
        <f>VLOOKUP(Tabla1[[#This Row],[Código del producto]],'ABC Ventas'!$A:$E,5,0)</f>
        <v>C</v>
      </c>
      <c r="P955" s="5" t="str">
        <f>VLOOKUP(Tabla1[[#This Row],[Código del producto]],'ABC Stock'!$A:$E,5,0)</f>
        <v>B</v>
      </c>
      <c r="Q9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56" spans="1:17" s="1" customFormat="1" x14ac:dyDescent="0.2">
      <c r="A956" s="1">
        <v>1473</v>
      </c>
      <c r="B956" s="1" t="s">
        <v>247</v>
      </c>
      <c r="C956" s="1" t="s">
        <v>6</v>
      </c>
      <c r="D956" s="1" t="s">
        <v>3</v>
      </c>
      <c r="E956" s="11">
        <v>234</v>
      </c>
      <c r="F956" s="3">
        <v>1.19</v>
      </c>
      <c r="G956" s="11">
        <f>Tabla1[[#This Row],[Stock en unidades]]*Tabla1[[#This Row],[Costo unitario]]</f>
        <v>278.45999999999998</v>
      </c>
      <c r="H956" s="1">
        <v>2024</v>
      </c>
      <c r="I956" s="1" t="s">
        <v>306</v>
      </c>
      <c r="J956" s="1">
        <v>88</v>
      </c>
      <c r="K956" s="3">
        <v>165.45759999999999</v>
      </c>
      <c r="L956" s="12">
        <f>Tabla1[[#This Row],[Venta prom 12 meses en UN]]*Tabla1[[#This Row],[Costo unitario]]</f>
        <v>104.72</v>
      </c>
      <c r="M956" s="30">
        <f>IFERROR(Tabla1[[#This Row],[Stock en unidades]]/Tabla1[[#This Row],[Venta prom 12 meses en UN]],0)</f>
        <v>2.6590909090909092</v>
      </c>
      <c r="N956" s="12">
        <f>IFERROR(12/Tabla1[[#This Row],[Meses de stock]],0)</f>
        <v>4.5128205128205128</v>
      </c>
      <c r="O956" s="5" t="str">
        <f>VLOOKUP(Tabla1[[#This Row],[Código del producto]],'ABC Ventas'!$A:$E,5,0)</f>
        <v>C</v>
      </c>
      <c r="P956" s="5" t="str">
        <f>VLOOKUP(Tabla1[[#This Row],[Código del producto]],'ABC Stock'!$A:$E,5,0)</f>
        <v>B</v>
      </c>
      <c r="Q9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7" spans="1:17" s="1" customFormat="1" x14ac:dyDescent="0.2">
      <c r="A957" s="1">
        <v>1477</v>
      </c>
      <c r="B957" s="1" t="s">
        <v>557</v>
      </c>
      <c r="C957" s="1" t="s">
        <v>6</v>
      </c>
      <c r="D957" s="1" t="s">
        <v>3</v>
      </c>
      <c r="E957" s="11">
        <v>109</v>
      </c>
      <c r="F957" s="3">
        <v>74</v>
      </c>
      <c r="G957" s="11">
        <f>Tabla1[[#This Row],[Stock en unidades]]*Tabla1[[#This Row],[Costo unitario]]</f>
        <v>8066</v>
      </c>
      <c r="H957" s="1">
        <v>2024</v>
      </c>
      <c r="I957" s="1" t="s">
        <v>306</v>
      </c>
      <c r="J957" s="1">
        <v>436</v>
      </c>
      <c r="K957" s="3">
        <v>50009.2</v>
      </c>
      <c r="L957" s="12">
        <f>Tabla1[[#This Row],[Venta prom 12 meses en UN]]*Tabla1[[#This Row],[Costo unitario]]</f>
        <v>32264</v>
      </c>
      <c r="M957" s="30">
        <f>IFERROR(Tabla1[[#This Row],[Stock en unidades]]/Tabla1[[#This Row],[Venta prom 12 meses en UN]],0)</f>
        <v>0.25</v>
      </c>
      <c r="N957" s="12">
        <f>IFERROR(12/Tabla1[[#This Row],[Meses de stock]],0)</f>
        <v>48</v>
      </c>
      <c r="O957" s="5" t="str">
        <f>VLOOKUP(Tabla1[[#This Row],[Código del producto]],'ABC Ventas'!$A:$E,5,0)</f>
        <v>A</v>
      </c>
      <c r="P957" s="5" t="str">
        <f>VLOOKUP(Tabla1[[#This Row],[Código del producto]],'ABC Stock'!$A:$E,5,0)</f>
        <v>A</v>
      </c>
      <c r="Q9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8" spans="1:17" s="1" customFormat="1" x14ac:dyDescent="0.2">
      <c r="A958" s="1">
        <v>1483</v>
      </c>
      <c r="B958" s="1" t="s">
        <v>562</v>
      </c>
      <c r="C958" s="1" t="s">
        <v>6</v>
      </c>
      <c r="D958" s="1" t="s">
        <v>3</v>
      </c>
      <c r="E958" s="11">
        <v>123</v>
      </c>
      <c r="F958" s="3">
        <v>3.74</v>
      </c>
      <c r="G958" s="11">
        <f>Tabla1[[#This Row],[Stock en unidades]]*Tabla1[[#This Row],[Costo unitario]]</f>
        <v>460.02000000000004</v>
      </c>
      <c r="H958" s="1">
        <v>2024</v>
      </c>
      <c r="I958" s="1" t="s">
        <v>306</v>
      </c>
      <c r="J958" s="1">
        <v>104</v>
      </c>
      <c r="K958" s="3">
        <v>672.9008</v>
      </c>
      <c r="L958" s="12">
        <f>Tabla1[[#This Row],[Venta prom 12 meses en UN]]*Tabla1[[#This Row],[Costo unitario]]</f>
        <v>388.96000000000004</v>
      </c>
      <c r="M958" s="30">
        <f>IFERROR(Tabla1[[#This Row],[Stock en unidades]]/Tabla1[[#This Row],[Venta prom 12 meses en UN]],0)</f>
        <v>1.1826923076923077</v>
      </c>
      <c r="N958" s="12">
        <f>IFERROR(12/Tabla1[[#This Row],[Meses de stock]],0)</f>
        <v>10.146341463414634</v>
      </c>
      <c r="O958" s="5" t="str">
        <f>VLOOKUP(Tabla1[[#This Row],[Código del producto]],'ABC Ventas'!$A:$E,5,0)</f>
        <v>C</v>
      </c>
      <c r="P958" s="5" t="str">
        <f>VLOOKUP(Tabla1[[#This Row],[Código del producto]],'ABC Stock'!$A:$E,5,0)</f>
        <v>B</v>
      </c>
      <c r="Q9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59" spans="1:17" s="1" customFormat="1" x14ac:dyDescent="0.2">
      <c r="A959" s="1">
        <v>1486</v>
      </c>
      <c r="B959" s="1" t="s">
        <v>565</v>
      </c>
      <c r="C959" s="1" t="s">
        <v>6</v>
      </c>
      <c r="D959" s="1" t="s">
        <v>3</v>
      </c>
      <c r="E959" s="11">
        <v>1649</v>
      </c>
      <c r="F959" s="3">
        <v>1.93</v>
      </c>
      <c r="G959" s="11">
        <f>Tabla1[[#This Row],[Stock en unidades]]*Tabla1[[#This Row],[Costo unitario]]</f>
        <v>3182.5699999999997</v>
      </c>
      <c r="H959" s="1">
        <v>2024</v>
      </c>
      <c r="I959" s="1" t="s">
        <v>306</v>
      </c>
      <c r="J959" s="1">
        <v>97</v>
      </c>
      <c r="K959" s="3">
        <v>247.11720000000003</v>
      </c>
      <c r="L959" s="12">
        <f>Tabla1[[#This Row],[Venta prom 12 meses en UN]]*Tabla1[[#This Row],[Costo unitario]]</f>
        <v>187.21</v>
      </c>
      <c r="M959" s="30">
        <f>IFERROR(Tabla1[[#This Row],[Stock en unidades]]/Tabla1[[#This Row],[Venta prom 12 meses en UN]],0)</f>
        <v>17</v>
      </c>
      <c r="N959" s="12">
        <f>IFERROR(12/Tabla1[[#This Row],[Meses de stock]],0)</f>
        <v>0.70588235294117652</v>
      </c>
      <c r="O959" s="5" t="str">
        <f>VLOOKUP(Tabla1[[#This Row],[Código del producto]],'ABC Ventas'!$A:$E,5,0)</f>
        <v>C</v>
      </c>
      <c r="P959" s="5" t="str">
        <f>VLOOKUP(Tabla1[[#This Row],[Código del producto]],'ABC Stock'!$A:$E,5,0)</f>
        <v>C</v>
      </c>
      <c r="Q95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60" spans="1:17" s="1" customFormat="1" x14ac:dyDescent="0.2">
      <c r="A960" s="1">
        <v>1489</v>
      </c>
      <c r="B960" s="1" t="s">
        <v>134</v>
      </c>
      <c r="C960" s="1" t="s">
        <v>6</v>
      </c>
      <c r="D960" s="1" t="s">
        <v>3</v>
      </c>
      <c r="E960" s="11">
        <v>15</v>
      </c>
      <c r="F960" s="3">
        <v>3.66</v>
      </c>
      <c r="G960" s="11">
        <f>Tabla1[[#This Row],[Stock en unidades]]*Tabla1[[#This Row],[Costo unitario]]</f>
        <v>54.900000000000006</v>
      </c>
      <c r="H960" s="1">
        <v>2024</v>
      </c>
      <c r="I960" s="1" t="s">
        <v>306</v>
      </c>
      <c r="J960" s="1">
        <v>94</v>
      </c>
      <c r="K960" s="3">
        <v>636.47400000000005</v>
      </c>
      <c r="L960" s="12">
        <f>Tabla1[[#This Row],[Venta prom 12 meses en UN]]*Tabla1[[#This Row],[Costo unitario]]</f>
        <v>344.04</v>
      </c>
      <c r="M960" s="30">
        <f>IFERROR(Tabla1[[#This Row],[Stock en unidades]]/Tabla1[[#This Row],[Venta prom 12 meses en UN]],0)</f>
        <v>0.15957446808510639</v>
      </c>
      <c r="N960" s="12">
        <f>IFERROR(12/Tabla1[[#This Row],[Meses de stock]],0)</f>
        <v>75.2</v>
      </c>
      <c r="O960" s="5" t="str">
        <f>VLOOKUP(Tabla1[[#This Row],[Código del producto]],'ABC Ventas'!$A:$E,5,0)</f>
        <v>C</v>
      </c>
      <c r="P960" s="5" t="str">
        <f>VLOOKUP(Tabla1[[#This Row],[Código del producto]],'ABC Stock'!$A:$E,5,0)</f>
        <v>C</v>
      </c>
      <c r="Q9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61" spans="1:17" s="1" customFormat="1" x14ac:dyDescent="0.2">
      <c r="A961" s="1">
        <v>1489</v>
      </c>
      <c r="B961" s="1" t="s">
        <v>134</v>
      </c>
      <c r="C961" s="1" t="s">
        <v>6</v>
      </c>
      <c r="D961" s="1" t="s">
        <v>3</v>
      </c>
      <c r="E961" s="11">
        <v>346</v>
      </c>
      <c r="F961" s="3">
        <v>1.84</v>
      </c>
      <c r="G961" s="11">
        <f>Tabla1[[#This Row],[Stock en unidades]]*Tabla1[[#This Row],[Costo unitario]]</f>
        <v>636.64</v>
      </c>
      <c r="H961" s="1">
        <v>2024</v>
      </c>
      <c r="I961" s="1" t="s">
        <v>306</v>
      </c>
      <c r="J961" s="1">
        <v>61</v>
      </c>
      <c r="K961" s="3">
        <v>170.60480000000004</v>
      </c>
      <c r="L961" s="12">
        <f>Tabla1[[#This Row],[Venta prom 12 meses en UN]]*Tabla1[[#This Row],[Costo unitario]]</f>
        <v>112.24000000000001</v>
      </c>
      <c r="M961" s="30">
        <f>IFERROR(Tabla1[[#This Row],[Stock en unidades]]/Tabla1[[#This Row],[Venta prom 12 meses en UN]],0)</f>
        <v>5.6721311475409832</v>
      </c>
      <c r="N961" s="12">
        <f>IFERROR(12/Tabla1[[#This Row],[Meses de stock]],0)</f>
        <v>2.1156069364161851</v>
      </c>
      <c r="O961" s="5" t="str">
        <f>VLOOKUP(Tabla1[[#This Row],[Código del producto]],'ABC Ventas'!$A:$E,5,0)</f>
        <v>C</v>
      </c>
      <c r="P961" s="5" t="str">
        <f>VLOOKUP(Tabla1[[#This Row],[Código del producto]],'ABC Stock'!$A:$E,5,0)</f>
        <v>C</v>
      </c>
      <c r="Q9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62" spans="1:17" s="1" customFormat="1" x14ac:dyDescent="0.2">
      <c r="A962" s="1">
        <v>1494</v>
      </c>
      <c r="B962" s="1" t="s">
        <v>254</v>
      </c>
      <c r="C962" s="1" t="s">
        <v>6</v>
      </c>
      <c r="D962" s="1" t="s">
        <v>3</v>
      </c>
      <c r="E962" s="11">
        <v>13</v>
      </c>
      <c r="F962" s="3">
        <v>4.88</v>
      </c>
      <c r="G962" s="11">
        <f>Tabla1[[#This Row],[Stock en unidades]]*Tabla1[[#This Row],[Costo unitario]]</f>
        <v>63.44</v>
      </c>
      <c r="H962" s="1">
        <v>2024</v>
      </c>
      <c r="I962" s="1" t="s">
        <v>306</v>
      </c>
      <c r="J962" s="1">
        <v>73</v>
      </c>
      <c r="K962" s="3">
        <v>594.92079999999999</v>
      </c>
      <c r="L962" s="12">
        <f>Tabla1[[#This Row],[Venta prom 12 meses en UN]]*Tabla1[[#This Row],[Costo unitario]]</f>
        <v>356.24</v>
      </c>
      <c r="M962" s="30">
        <f>IFERROR(Tabla1[[#This Row],[Stock en unidades]]/Tabla1[[#This Row],[Venta prom 12 meses en UN]],0)</f>
        <v>0.17808219178082191</v>
      </c>
      <c r="N962" s="12">
        <f>IFERROR(12/Tabla1[[#This Row],[Meses de stock]],0)</f>
        <v>67.384615384615387</v>
      </c>
      <c r="O962" s="5" t="str">
        <f>VLOOKUP(Tabla1[[#This Row],[Código del producto]],'ABC Ventas'!$A:$E,5,0)</f>
        <v>C</v>
      </c>
      <c r="P962" s="5" t="str">
        <f>VLOOKUP(Tabla1[[#This Row],[Código del producto]],'ABC Stock'!$A:$E,5,0)</f>
        <v>B</v>
      </c>
      <c r="Q9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63" spans="1:17" s="1" customFormat="1" x14ac:dyDescent="0.2">
      <c r="A963" s="1">
        <v>1495</v>
      </c>
      <c r="B963" s="1" t="s">
        <v>164</v>
      </c>
      <c r="C963" s="1" t="s">
        <v>6</v>
      </c>
      <c r="D963" s="1" t="s">
        <v>3</v>
      </c>
      <c r="E963" s="11">
        <v>221</v>
      </c>
      <c r="F963" s="3">
        <v>5.42</v>
      </c>
      <c r="G963" s="11">
        <f>Tabla1[[#This Row],[Stock en unidades]]*Tabla1[[#This Row],[Costo unitario]]</f>
        <v>1197.82</v>
      </c>
      <c r="H963" s="1">
        <v>2024</v>
      </c>
      <c r="I963" s="1" t="s">
        <v>306</v>
      </c>
      <c r="J963" s="1">
        <v>36.799999999999997</v>
      </c>
      <c r="K963" s="3">
        <v>277.24383999999998</v>
      </c>
      <c r="L963" s="12">
        <f>Tabla1[[#This Row],[Venta prom 12 meses en UN]]*Tabla1[[#This Row],[Costo unitario]]</f>
        <v>199.45599999999999</v>
      </c>
      <c r="M963" s="30">
        <f>IFERROR(Tabla1[[#This Row],[Stock en unidades]]/Tabla1[[#This Row],[Venta prom 12 meses en UN]],0)</f>
        <v>6.0054347826086962</v>
      </c>
      <c r="N963" s="12">
        <f>IFERROR(12/Tabla1[[#This Row],[Meses de stock]],0)</f>
        <v>1.9981900452488686</v>
      </c>
      <c r="O963" s="5" t="str">
        <f>VLOOKUP(Tabla1[[#This Row],[Código del producto]],'ABC Ventas'!$A:$E,5,0)</f>
        <v>C</v>
      </c>
      <c r="P963" s="5" t="str">
        <f>VLOOKUP(Tabla1[[#This Row],[Código del producto]],'ABC Stock'!$A:$E,5,0)</f>
        <v>B</v>
      </c>
      <c r="Q9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64" spans="1:17" s="1" customFormat="1" x14ac:dyDescent="0.2">
      <c r="A964" s="1">
        <v>1509</v>
      </c>
      <c r="B964" s="1" t="s">
        <v>182</v>
      </c>
      <c r="C964" s="1" t="s">
        <v>6</v>
      </c>
      <c r="D964" s="1" t="s">
        <v>3</v>
      </c>
      <c r="E964" s="11">
        <v>723</v>
      </c>
      <c r="F964" s="3">
        <v>6.53</v>
      </c>
      <c r="G964" s="11">
        <f>Tabla1[[#This Row],[Stock en unidades]]*Tabla1[[#This Row],[Costo unitario]]</f>
        <v>4721.1900000000005</v>
      </c>
      <c r="H964" s="1">
        <v>2024</v>
      </c>
      <c r="I964" s="1" t="s">
        <v>306</v>
      </c>
      <c r="J964" s="1">
        <v>65.7</v>
      </c>
      <c r="K964" s="3">
        <v>656.40213000000006</v>
      </c>
      <c r="L964" s="12">
        <f>Tabla1[[#This Row],[Venta prom 12 meses en UN]]*Tabla1[[#This Row],[Costo unitario]]</f>
        <v>429.02100000000002</v>
      </c>
      <c r="M964" s="30">
        <f>IFERROR(Tabla1[[#This Row],[Stock en unidades]]/Tabla1[[#This Row],[Venta prom 12 meses en UN]],0)</f>
        <v>11.004566210045661</v>
      </c>
      <c r="N964" s="12">
        <f>IFERROR(12/Tabla1[[#This Row],[Meses de stock]],0)</f>
        <v>1.0904564315352698</v>
      </c>
      <c r="O964" s="5" t="str">
        <f>VLOOKUP(Tabla1[[#This Row],[Código del producto]],'ABC Ventas'!$A:$E,5,0)</f>
        <v>C</v>
      </c>
      <c r="P964" s="5" t="str">
        <f>VLOOKUP(Tabla1[[#This Row],[Código del producto]],'ABC Stock'!$A:$E,5,0)</f>
        <v>B</v>
      </c>
      <c r="Q9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65" spans="1:17" s="1" customFormat="1" x14ac:dyDescent="0.2">
      <c r="A965" s="1">
        <v>1509</v>
      </c>
      <c r="B965" s="1" t="s">
        <v>182</v>
      </c>
      <c r="C965" s="1" t="s">
        <v>6</v>
      </c>
      <c r="D965" s="1" t="s">
        <v>3</v>
      </c>
      <c r="E965" s="11">
        <v>638</v>
      </c>
      <c r="F965" s="3">
        <v>1.28</v>
      </c>
      <c r="G965" s="11">
        <f>Tabla1[[#This Row],[Stock en unidades]]*Tabla1[[#This Row],[Costo unitario]]</f>
        <v>816.64</v>
      </c>
      <c r="H965" s="1">
        <v>2024</v>
      </c>
      <c r="I965" s="1" t="s">
        <v>306</v>
      </c>
      <c r="J965" s="1">
        <v>141</v>
      </c>
      <c r="K965" s="3">
        <v>270.72000000000003</v>
      </c>
      <c r="L965" s="12">
        <f>Tabla1[[#This Row],[Venta prom 12 meses en UN]]*Tabla1[[#This Row],[Costo unitario]]</f>
        <v>180.48</v>
      </c>
      <c r="M965" s="30">
        <f>IFERROR(Tabla1[[#This Row],[Stock en unidades]]/Tabla1[[#This Row],[Venta prom 12 meses en UN]],0)</f>
        <v>4.5248226950354606</v>
      </c>
      <c r="N965" s="12">
        <f>IFERROR(12/Tabla1[[#This Row],[Meses de stock]],0)</f>
        <v>2.6520376175548592</v>
      </c>
      <c r="O965" s="5" t="str">
        <f>VLOOKUP(Tabla1[[#This Row],[Código del producto]],'ABC Ventas'!$A:$E,5,0)</f>
        <v>C</v>
      </c>
      <c r="P965" s="5" t="str">
        <f>VLOOKUP(Tabla1[[#This Row],[Código del producto]],'ABC Stock'!$A:$E,5,0)</f>
        <v>B</v>
      </c>
      <c r="Q9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66" spans="1:17" s="1" customFormat="1" x14ac:dyDescent="0.2">
      <c r="A966" s="1">
        <v>1523</v>
      </c>
      <c r="B966" s="1" t="s">
        <v>143</v>
      </c>
      <c r="C966" s="1" t="s">
        <v>6</v>
      </c>
      <c r="D966" s="1" t="s">
        <v>3</v>
      </c>
      <c r="E966" s="11">
        <v>36</v>
      </c>
      <c r="F966" s="3">
        <v>3.92</v>
      </c>
      <c r="G966" s="11">
        <f>Tabla1[[#This Row],[Stock en unidades]]*Tabla1[[#This Row],[Costo unitario]]</f>
        <v>141.12</v>
      </c>
      <c r="H966" s="1">
        <v>2024</v>
      </c>
      <c r="I966" s="1" t="s">
        <v>306</v>
      </c>
      <c r="J966" s="1">
        <v>50</v>
      </c>
      <c r="K966" s="3">
        <v>366.52</v>
      </c>
      <c r="L966" s="12">
        <f>Tabla1[[#This Row],[Venta prom 12 meses en UN]]*Tabla1[[#This Row],[Costo unitario]]</f>
        <v>196</v>
      </c>
      <c r="M966" s="30">
        <f>IFERROR(Tabla1[[#This Row],[Stock en unidades]]/Tabla1[[#This Row],[Venta prom 12 meses en UN]],0)</f>
        <v>0.72</v>
      </c>
      <c r="N966" s="12">
        <f>IFERROR(12/Tabla1[[#This Row],[Meses de stock]],0)</f>
        <v>16.666666666666668</v>
      </c>
      <c r="O966" s="5" t="str">
        <f>VLOOKUP(Tabla1[[#This Row],[Código del producto]],'ABC Ventas'!$A:$E,5,0)</f>
        <v>C</v>
      </c>
      <c r="P966" s="5" t="str">
        <f>VLOOKUP(Tabla1[[#This Row],[Código del producto]],'ABC Stock'!$A:$E,5,0)</f>
        <v>C</v>
      </c>
      <c r="Q9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67" spans="1:17" s="1" customFormat="1" x14ac:dyDescent="0.2">
      <c r="A967" s="1">
        <v>1530</v>
      </c>
      <c r="B967" s="1" t="s">
        <v>588</v>
      </c>
      <c r="C967" s="1" t="s">
        <v>6</v>
      </c>
      <c r="D967" s="1" t="s">
        <v>3</v>
      </c>
      <c r="E967" s="11">
        <v>388</v>
      </c>
      <c r="F967" s="3">
        <v>3.9</v>
      </c>
      <c r="G967" s="11">
        <f>Tabla1[[#This Row],[Stock en unidades]]*Tabla1[[#This Row],[Costo unitario]]</f>
        <v>1513.2</v>
      </c>
      <c r="H967" s="1">
        <v>2024</v>
      </c>
      <c r="I967" s="1" t="s">
        <v>306</v>
      </c>
      <c r="J967" s="1">
        <v>90</v>
      </c>
      <c r="K967" s="3">
        <v>561.6</v>
      </c>
      <c r="L967" s="12">
        <f>Tabla1[[#This Row],[Venta prom 12 meses en UN]]*Tabla1[[#This Row],[Costo unitario]]</f>
        <v>351</v>
      </c>
      <c r="M967" s="30">
        <f>IFERROR(Tabla1[[#This Row],[Stock en unidades]]/Tabla1[[#This Row],[Venta prom 12 meses en UN]],0)</f>
        <v>4.3111111111111109</v>
      </c>
      <c r="N967" s="12">
        <f>IFERROR(12/Tabla1[[#This Row],[Meses de stock]],0)</f>
        <v>2.7835051546391756</v>
      </c>
      <c r="O967" s="5" t="str">
        <f>VLOOKUP(Tabla1[[#This Row],[Código del producto]],'ABC Ventas'!$A:$E,5,0)</f>
        <v>C</v>
      </c>
      <c r="P967" s="5" t="str">
        <f>VLOOKUP(Tabla1[[#This Row],[Código del producto]],'ABC Stock'!$A:$E,5,0)</f>
        <v>C</v>
      </c>
      <c r="Q9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68" spans="1:17" s="1" customFormat="1" x14ac:dyDescent="0.2">
      <c r="A968" s="1">
        <v>1534</v>
      </c>
      <c r="B968" s="1" t="s">
        <v>591</v>
      </c>
      <c r="C968" s="1" t="s">
        <v>4</v>
      </c>
      <c r="D968" s="1" t="s">
        <v>3</v>
      </c>
      <c r="E968" s="11">
        <v>673</v>
      </c>
      <c r="F968" s="3">
        <v>50</v>
      </c>
      <c r="G968" s="11">
        <f>Tabla1[[#This Row],[Stock en unidades]]*Tabla1[[#This Row],[Costo unitario]]</f>
        <v>33650</v>
      </c>
      <c r="H968" s="1">
        <v>2024</v>
      </c>
      <c r="I968" s="1" t="s">
        <v>306</v>
      </c>
      <c r="J968" s="1">
        <v>703</v>
      </c>
      <c r="K968" s="3">
        <v>59755</v>
      </c>
      <c r="L968" s="12">
        <f>Tabla1[[#This Row],[Venta prom 12 meses en UN]]*Tabla1[[#This Row],[Costo unitario]]</f>
        <v>35150</v>
      </c>
      <c r="M968" s="30">
        <f>IFERROR(Tabla1[[#This Row],[Stock en unidades]]/Tabla1[[#This Row],[Venta prom 12 meses en UN]],0)</f>
        <v>0.95732574679943105</v>
      </c>
      <c r="N968" s="12">
        <f>IFERROR(12/Tabla1[[#This Row],[Meses de stock]],0)</f>
        <v>12.534918276374443</v>
      </c>
      <c r="O968" s="5" t="str">
        <f>VLOOKUP(Tabla1[[#This Row],[Código del producto]],'ABC Ventas'!$A:$E,5,0)</f>
        <v>A</v>
      </c>
      <c r="P968" s="5" t="str">
        <f>VLOOKUP(Tabla1[[#This Row],[Código del producto]],'ABC Stock'!$A:$E,5,0)</f>
        <v>A</v>
      </c>
      <c r="Q9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69" spans="1:17" s="1" customFormat="1" x14ac:dyDescent="0.2">
      <c r="A969" s="1">
        <v>1539</v>
      </c>
      <c r="B969" s="1" t="s">
        <v>92</v>
      </c>
      <c r="C969" s="1" t="s">
        <v>4</v>
      </c>
      <c r="D969" s="1" t="s">
        <v>3</v>
      </c>
      <c r="E969" s="11">
        <v>163</v>
      </c>
      <c r="F969" s="3">
        <v>4.68</v>
      </c>
      <c r="G969" s="11">
        <f>Tabla1[[#This Row],[Stock en unidades]]*Tabla1[[#This Row],[Costo unitario]]</f>
        <v>762.83999999999992</v>
      </c>
      <c r="H969" s="1">
        <v>2024</v>
      </c>
      <c r="I969" s="1" t="s">
        <v>306</v>
      </c>
      <c r="J969" s="1">
        <v>78</v>
      </c>
      <c r="K969" s="3">
        <v>562.16159999999991</v>
      </c>
      <c r="L969" s="12">
        <f>Tabla1[[#This Row],[Venta prom 12 meses en UN]]*Tabla1[[#This Row],[Costo unitario]]</f>
        <v>365.03999999999996</v>
      </c>
      <c r="M969" s="30">
        <f>IFERROR(Tabla1[[#This Row],[Stock en unidades]]/Tabla1[[#This Row],[Venta prom 12 meses en UN]],0)</f>
        <v>2.0897435897435899</v>
      </c>
      <c r="N969" s="12">
        <f>IFERROR(12/Tabla1[[#This Row],[Meses de stock]],0)</f>
        <v>5.742331288343558</v>
      </c>
      <c r="O969" s="5" t="str">
        <f>VLOOKUP(Tabla1[[#This Row],[Código del producto]],'ABC Ventas'!$A:$E,5,0)</f>
        <v>C</v>
      </c>
      <c r="P969" s="5" t="str">
        <f>VLOOKUP(Tabla1[[#This Row],[Código del producto]],'ABC Stock'!$A:$E,5,0)</f>
        <v>C</v>
      </c>
      <c r="Q9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0" spans="1:17" s="1" customFormat="1" x14ac:dyDescent="0.2">
      <c r="A970" s="1">
        <v>1548</v>
      </c>
      <c r="B970" s="1" t="s">
        <v>597</v>
      </c>
      <c r="C970" s="1" t="s">
        <v>4</v>
      </c>
      <c r="D970" s="1" t="s">
        <v>3</v>
      </c>
      <c r="E970" s="11">
        <v>791</v>
      </c>
      <c r="F970" s="3">
        <v>2.0099999999999998</v>
      </c>
      <c r="G970" s="11">
        <f>Tabla1[[#This Row],[Stock en unidades]]*Tabla1[[#This Row],[Costo unitario]]</f>
        <v>1589.9099999999999</v>
      </c>
      <c r="H970" s="1">
        <v>2024</v>
      </c>
      <c r="I970" s="1" t="s">
        <v>306</v>
      </c>
      <c r="J970" s="1">
        <v>87.8</v>
      </c>
      <c r="K970" s="3">
        <v>261.18743999999998</v>
      </c>
      <c r="L970" s="12">
        <f>Tabla1[[#This Row],[Venta prom 12 meses en UN]]*Tabla1[[#This Row],[Costo unitario]]</f>
        <v>176.47799999999998</v>
      </c>
      <c r="M970" s="30">
        <f>IFERROR(Tabla1[[#This Row],[Stock en unidades]]/Tabla1[[#This Row],[Venta prom 12 meses en UN]],0)</f>
        <v>9.0091116173120724</v>
      </c>
      <c r="N970" s="12">
        <f>IFERROR(12/Tabla1[[#This Row],[Meses de stock]],0)</f>
        <v>1.3319848293299621</v>
      </c>
      <c r="O970" s="5" t="str">
        <f>VLOOKUP(Tabla1[[#This Row],[Código del producto]],'ABC Ventas'!$A:$E,5,0)</f>
        <v>C</v>
      </c>
      <c r="P970" s="5" t="str">
        <f>VLOOKUP(Tabla1[[#This Row],[Código del producto]],'ABC Stock'!$A:$E,5,0)</f>
        <v>C</v>
      </c>
      <c r="Q9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71" spans="1:17" s="1" customFormat="1" x14ac:dyDescent="0.2">
      <c r="A971" s="1">
        <v>1549</v>
      </c>
      <c r="B971" s="1" t="s">
        <v>40</v>
      </c>
      <c r="C971" s="1" t="s">
        <v>4</v>
      </c>
      <c r="D971" s="1" t="s">
        <v>3</v>
      </c>
      <c r="E971" s="11">
        <v>228</v>
      </c>
      <c r="F971" s="3">
        <v>4.79</v>
      </c>
      <c r="G971" s="11">
        <f>Tabla1[[#This Row],[Stock en unidades]]*Tabla1[[#This Row],[Costo unitario]]</f>
        <v>1092.1200000000001</v>
      </c>
      <c r="H971" s="1">
        <v>2024</v>
      </c>
      <c r="I971" s="1" t="s">
        <v>306</v>
      </c>
      <c r="J971" s="1">
        <v>89</v>
      </c>
      <c r="K971" s="3">
        <v>605.36019999999996</v>
      </c>
      <c r="L971" s="12">
        <f>Tabla1[[#This Row],[Venta prom 12 meses en UN]]*Tabla1[[#This Row],[Costo unitario]]</f>
        <v>426.31</v>
      </c>
      <c r="M971" s="30">
        <f>IFERROR(Tabla1[[#This Row],[Stock en unidades]]/Tabla1[[#This Row],[Venta prom 12 meses en UN]],0)</f>
        <v>2.5617977528089888</v>
      </c>
      <c r="N971" s="12">
        <f>IFERROR(12/Tabla1[[#This Row],[Meses de stock]],0)</f>
        <v>4.6842105263157894</v>
      </c>
      <c r="O971" s="5" t="str">
        <f>VLOOKUP(Tabla1[[#This Row],[Código del producto]],'ABC Ventas'!$A:$E,5,0)</f>
        <v>C</v>
      </c>
      <c r="P971" s="5" t="str">
        <f>VLOOKUP(Tabla1[[#This Row],[Código del producto]],'ABC Stock'!$A:$E,5,0)</f>
        <v>C</v>
      </c>
      <c r="Q9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2" spans="1:17" s="1" customFormat="1" x14ac:dyDescent="0.2">
      <c r="A972" s="1">
        <v>1549</v>
      </c>
      <c r="B972" s="1" t="s">
        <v>40</v>
      </c>
      <c r="C972" s="1" t="s">
        <v>4</v>
      </c>
      <c r="D972" s="1" t="s">
        <v>3</v>
      </c>
      <c r="E972" s="11">
        <v>1379</v>
      </c>
      <c r="F972" s="3">
        <v>1.25</v>
      </c>
      <c r="G972" s="11">
        <f>Tabla1[[#This Row],[Stock en unidades]]*Tabla1[[#This Row],[Costo unitario]]</f>
        <v>1723.75</v>
      </c>
      <c r="H972" s="1">
        <v>2024</v>
      </c>
      <c r="I972" s="1" t="s">
        <v>306</v>
      </c>
      <c r="J972" s="1">
        <v>64</v>
      </c>
      <c r="K972" s="3">
        <v>130.4</v>
      </c>
      <c r="L972" s="12">
        <f>Tabla1[[#This Row],[Venta prom 12 meses en UN]]*Tabla1[[#This Row],[Costo unitario]]</f>
        <v>80</v>
      </c>
      <c r="M972" s="30">
        <f>IFERROR(Tabla1[[#This Row],[Stock en unidades]]/Tabla1[[#This Row],[Venta prom 12 meses en UN]],0)</f>
        <v>21.546875</v>
      </c>
      <c r="N972" s="12">
        <f>IFERROR(12/Tabla1[[#This Row],[Meses de stock]],0)</f>
        <v>0.55692530819434372</v>
      </c>
      <c r="O972" s="5" t="str">
        <f>VLOOKUP(Tabla1[[#This Row],[Código del producto]],'ABC Ventas'!$A:$E,5,0)</f>
        <v>C</v>
      </c>
      <c r="P972" s="5" t="str">
        <f>VLOOKUP(Tabla1[[#This Row],[Código del producto]],'ABC Stock'!$A:$E,5,0)</f>
        <v>C</v>
      </c>
      <c r="Q9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73" spans="1:17" s="1" customFormat="1" x14ac:dyDescent="0.2">
      <c r="A973" s="1">
        <v>1552</v>
      </c>
      <c r="B973" s="1" t="s">
        <v>86</v>
      </c>
      <c r="C973" s="1" t="s">
        <v>4</v>
      </c>
      <c r="D973" s="1" t="s">
        <v>3</v>
      </c>
      <c r="E973" s="11">
        <v>23</v>
      </c>
      <c r="F973" s="3">
        <v>1.3</v>
      </c>
      <c r="G973" s="11">
        <f>Tabla1[[#This Row],[Stock en unidades]]*Tabla1[[#This Row],[Costo unitario]]</f>
        <v>29.900000000000002</v>
      </c>
      <c r="H973" s="1">
        <v>2024</v>
      </c>
      <c r="I973" s="1" t="s">
        <v>306</v>
      </c>
      <c r="J973" s="1">
        <v>108</v>
      </c>
      <c r="K973" s="3">
        <v>175.5</v>
      </c>
      <c r="L973" s="12">
        <f>Tabla1[[#This Row],[Venta prom 12 meses en UN]]*Tabla1[[#This Row],[Costo unitario]]</f>
        <v>140.4</v>
      </c>
      <c r="M973" s="30">
        <f>IFERROR(Tabla1[[#This Row],[Stock en unidades]]/Tabla1[[#This Row],[Venta prom 12 meses en UN]],0)</f>
        <v>0.21296296296296297</v>
      </c>
      <c r="N973" s="12">
        <f>IFERROR(12/Tabla1[[#This Row],[Meses de stock]],0)</f>
        <v>56.347826086956523</v>
      </c>
      <c r="O973" s="5" t="str">
        <f>VLOOKUP(Tabla1[[#This Row],[Código del producto]],'ABC Ventas'!$A:$E,5,0)</f>
        <v>C</v>
      </c>
      <c r="P973" s="5" t="str">
        <f>VLOOKUP(Tabla1[[#This Row],[Código del producto]],'ABC Stock'!$A:$E,5,0)</f>
        <v>B</v>
      </c>
      <c r="Q9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4" spans="1:17" s="1" customFormat="1" x14ac:dyDescent="0.2">
      <c r="A974" s="1">
        <v>1557</v>
      </c>
      <c r="B974" s="1" t="s">
        <v>600</v>
      </c>
      <c r="C974" s="1" t="s">
        <v>4</v>
      </c>
      <c r="D974" s="1" t="s">
        <v>3</v>
      </c>
      <c r="E974" s="11">
        <v>1062</v>
      </c>
      <c r="F974" s="3">
        <v>1.23</v>
      </c>
      <c r="G974" s="11">
        <f>Tabla1[[#This Row],[Stock en unidades]]*Tabla1[[#This Row],[Costo unitario]]</f>
        <v>1306.26</v>
      </c>
      <c r="H974" s="1">
        <v>2024</v>
      </c>
      <c r="I974" s="1" t="s">
        <v>306</v>
      </c>
      <c r="J974" s="1">
        <v>79</v>
      </c>
      <c r="K974" s="3">
        <v>132.15120000000002</v>
      </c>
      <c r="L974" s="12">
        <f>Tabla1[[#This Row],[Venta prom 12 meses en UN]]*Tabla1[[#This Row],[Costo unitario]]</f>
        <v>97.17</v>
      </c>
      <c r="M974" s="30">
        <f>IFERROR(Tabla1[[#This Row],[Stock en unidades]]/Tabla1[[#This Row],[Venta prom 12 meses en UN]],0)</f>
        <v>13.443037974683545</v>
      </c>
      <c r="N974" s="12">
        <f>IFERROR(12/Tabla1[[#This Row],[Meses de stock]],0)</f>
        <v>0.89265536723163841</v>
      </c>
      <c r="O974" s="5" t="str">
        <f>VLOOKUP(Tabla1[[#This Row],[Código del producto]],'ABC Ventas'!$A:$E,5,0)</f>
        <v>C</v>
      </c>
      <c r="P974" s="5" t="str">
        <f>VLOOKUP(Tabla1[[#This Row],[Código del producto]],'ABC Stock'!$A:$E,5,0)</f>
        <v>C</v>
      </c>
      <c r="Q97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75" spans="1:17" s="1" customFormat="1" x14ac:dyDescent="0.2">
      <c r="A975" s="1">
        <v>1558</v>
      </c>
      <c r="B975" s="1" t="s">
        <v>601</v>
      </c>
      <c r="C975" s="1" t="s">
        <v>4</v>
      </c>
      <c r="D975" s="1" t="s">
        <v>3</v>
      </c>
      <c r="E975" s="11">
        <v>830</v>
      </c>
      <c r="F975" s="3">
        <v>7.96</v>
      </c>
      <c r="G975" s="11">
        <f>Tabla1[[#This Row],[Stock en unidades]]*Tabla1[[#This Row],[Costo unitario]]</f>
        <v>6606.8</v>
      </c>
      <c r="H975" s="1">
        <v>2024</v>
      </c>
      <c r="I975" s="1" t="s">
        <v>306</v>
      </c>
      <c r="J975" s="1">
        <v>55.3</v>
      </c>
      <c r="K975" s="3">
        <v>691.09516000000008</v>
      </c>
      <c r="L975" s="12">
        <f>Tabla1[[#This Row],[Venta prom 12 meses en UN]]*Tabla1[[#This Row],[Costo unitario]]</f>
        <v>440.18799999999999</v>
      </c>
      <c r="M975" s="30">
        <f>IFERROR(Tabla1[[#This Row],[Stock en unidades]]/Tabla1[[#This Row],[Venta prom 12 meses en UN]],0)</f>
        <v>15.009041591320074</v>
      </c>
      <c r="N975" s="12">
        <f>IFERROR(12/Tabla1[[#This Row],[Meses de stock]],0)</f>
        <v>0.79951807228915661</v>
      </c>
      <c r="O975" s="5" t="str">
        <f>VLOOKUP(Tabla1[[#This Row],[Código del producto]],'ABC Ventas'!$A:$E,5,0)</f>
        <v>C</v>
      </c>
      <c r="P975" s="5" t="str">
        <f>VLOOKUP(Tabla1[[#This Row],[Código del producto]],'ABC Stock'!$A:$E,5,0)</f>
        <v>B</v>
      </c>
      <c r="Q9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76" spans="1:17" s="1" customFormat="1" x14ac:dyDescent="0.2">
      <c r="A976" s="1">
        <v>1559</v>
      </c>
      <c r="B976" s="1" t="s">
        <v>285</v>
      </c>
      <c r="C976" s="1" t="s">
        <v>4</v>
      </c>
      <c r="D976" s="1" t="s">
        <v>3</v>
      </c>
      <c r="E976" s="11">
        <v>274</v>
      </c>
      <c r="F976" s="3">
        <v>6.35</v>
      </c>
      <c r="G976" s="11">
        <f>Tabla1[[#This Row],[Stock en unidades]]*Tabla1[[#This Row],[Costo unitario]]</f>
        <v>1739.8999999999999</v>
      </c>
      <c r="H976" s="1">
        <v>2024</v>
      </c>
      <c r="I976" s="1" t="s">
        <v>306</v>
      </c>
      <c r="J976" s="1">
        <v>115</v>
      </c>
      <c r="K976" s="3">
        <v>1095.375</v>
      </c>
      <c r="L976" s="12">
        <f>Tabla1[[#This Row],[Venta prom 12 meses en UN]]*Tabla1[[#This Row],[Costo unitario]]</f>
        <v>730.25</v>
      </c>
      <c r="M976" s="30">
        <f>IFERROR(Tabla1[[#This Row],[Stock en unidades]]/Tabla1[[#This Row],[Venta prom 12 meses en UN]],0)</f>
        <v>2.3826086956521739</v>
      </c>
      <c r="N976" s="12">
        <f>IFERROR(12/Tabla1[[#This Row],[Meses de stock]],0)</f>
        <v>5.0364963503649633</v>
      </c>
      <c r="O976" s="5" t="str">
        <f>VLOOKUP(Tabla1[[#This Row],[Código del producto]],'ABC Ventas'!$A:$E,5,0)</f>
        <v>C</v>
      </c>
      <c r="P976" s="5" t="str">
        <f>VLOOKUP(Tabla1[[#This Row],[Código del producto]],'ABC Stock'!$A:$E,5,0)</f>
        <v>B</v>
      </c>
      <c r="Q9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7" spans="1:17" s="1" customFormat="1" x14ac:dyDescent="0.2">
      <c r="A977" s="1">
        <v>1559</v>
      </c>
      <c r="B977" s="1" t="s">
        <v>285</v>
      </c>
      <c r="C977" s="1" t="s">
        <v>4</v>
      </c>
      <c r="D977" s="1" t="s">
        <v>3</v>
      </c>
      <c r="E977" s="11">
        <v>753</v>
      </c>
      <c r="F977" s="3">
        <v>7.51</v>
      </c>
      <c r="G977" s="11">
        <f>Tabla1[[#This Row],[Stock en unidades]]*Tabla1[[#This Row],[Costo unitario]]</f>
        <v>5655.03</v>
      </c>
      <c r="H977" s="1">
        <v>2024</v>
      </c>
      <c r="I977" s="1" t="s">
        <v>306</v>
      </c>
      <c r="J977" s="1">
        <v>68.400000000000006</v>
      </c>
      <c r="K977" s="3">
        <v>724.29444000000012</v>
      </c>
      <c r="L977" s="12">
        <f>Tabla1[[#This Row],[Venta prom 12 meses en UN]]*Tabla1[[#This Row],[Costo unitario]]</f>
        <v>513.68400000000008</v>
      </c>
      <c r="M977" s="30">
        <f>IFERROR(Tabla1[[#This Row],[Stock en unidades]]/Tabla1[[#This Row],[Venta prom 12 meses en UN]],0)</f>
        <v>11.00877192982456</v>
      </c>
      <c r="N977" s="12">
        <f>IFERROR(12/Tabla1[[#This Row],[Meses de stock]],0)</f>
        <v>1.0900398406374503</v>
      </c>
      <c r="O977" s="5" t="str">
        <f>VLOOKUP(Tabla1[[#This Row],[Código del producto]],'ABC Ventas'!$A:$E,5,0)</f>
        <v>C</v>
      </c>
      <c r="P977" s="5" t="str">
        <f>VLOOKUP(Tabla1[[#This Row],[Código del producto]],'ABC Stock'!$A:$E,5,0)</f>
        <v>B</v>
      </c>
      <c r="Q97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78" spans="1:17" s="1" customFormat="1" x14ac:dyDescent="0.2">
      <c r="A978" s="1">
        <v>1007</v>
      </c>
      <c r="B978" s="1" t="s">
        <v>325</v>
      </c>
      <c r="C978" s="1" t="s">
        <v>122</v>
      </c>
      <c r="D978" s="1" t="s">
        <v>3</v>
      </c>
      <c r="E978" s="11">
        <v>622</v>
      </c>
      <c r="F978" s="3">
        <v>38</v>
      </c>
      <c r="G978" s="11">
        <f>Tabla1[[#This Row],[Stock en unidades]]*Tabla1[[#This Row],[Costo unitario]]</f>
        <v>23636</v>
      </c>
      <c r="H978" s="1">
        <v>2024</v>
      </c>
      <c r="I978" s="1" t="s">
        <v>258</v>
      </c>
      <c r="J978" s="1">
        <v>785</v>
      </c>
      <c r="K978" s="3">
        <v>37884.1</v>
      </c>
      <c r="L978" s="12">
        <f>Tabla1[[#This Row],[Venta prom 12 meses en UN]]*Tabla1[[#This Row],[Costo unitario]]</f>
        <v>29830</v>
      </c>
      <c r="M978" s="30">
        <f>IFERROR(Tabla1[[#This Row],[Stock en unidades]]/Tabla1[[#This Row],[Venta prom 12 meses en UN]],0)</f>
        <v>0.79235668789808922</v>
      </c>
      <c r="N978" s="12">
        <f>IFERROR(12/Tabla1[[#This Row],[Meses de stock]],0)</f>
        <v>15.144694533762056</v>
      </c>
      <c r="O978" s="5" t="str">
        <f>VLOOKUP(Tabla1[[#This Row],[Código del producto]],'ABC Ventas'!$A:$E,5,0)</f>
        <v>B</v>
      </c>
      <c r="P978" s="5" t="str">
        <f>VLOOKUP(Tabla1[[#This Row],[Código del producto]],'ABC Stock'!$A:$E,5,0)</f>
        <v>A</v>
      </c>
      <c r="Q9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79" spans="1:17" s="1" customFormat="1" x14ac:dyDescent="0.2">
      <c r="A979" s="1">
        <v>1011</v>
      </c>
      <c r="B979" s="1" t="s">
        <v>65</v>
      </c>
      <c r="C979" s="1" t="s">
        <v>58</v>
      </c>
      <c r="D979" s="1" t="s">
        <v>3</v>
      </c>
      <c r="E979" s="11">
        <v>1076</v>
      </c>
      <c r="F979" s="3">
        <v>4.82</v>
      </c>
      <c r="G979" s="11">
        <f>Tabla1[[#This Row],[Stock en unidades]]*Tabla1[[#This Row],[Costo unitario]]</f>
        <v>5186.3200000000006</v>
      </c>
      <c r="H979" s="1">
        <v>2024</v>
      </c>
      <c r="I979" s="1" t="s">
        <v>258</v>
      </c>
      <c r="J979" s="1">
        <v>89.6</v>
      </c>
      <c r="K979" s="3">
        <v>531.20256000000006</v>
      </c>
      <c r="L979" s="12">
        <f>Tabla1[[#This Row],[Venta prom 12 meses en UN]]*Tabla1[[#This Row],[Costo unitario]]</f>
        <v>431.87200000000001</v>
      </c>
      <c r="M979" s="30">
        <f>IFERROR(Tabla1[[#This Row],[Stock en unidades]]/Tabla1[[#This Row],[Venta prom 12 meses en UN]],0)</f>
        <v>12.008928571428573</v>
      </c>
      <c r="N979" s="12">
        <f>IFERROR(12/Tabla1[[#This Row],[Meses de stock]],0)</f>
        <v>0.99925650557620804</v>
      </c>
      <c r="O979" s="5" t="str">
        <f>VLOOKUP(Tabla1[[#This Row],[Código del producto]],'ABC Ventas'!$A:$E,5,0)</f>
        <v>C</v>
      </c>
      <c r="P979" s="5" t="str">
        <f>VLOOKUP(Tabla1[[#This Row],[Código del producto]],'ABC Stock'!$A:$E,5,0)</f>
        <v>B</v>
      </c>
      <c r="Q9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80" spans="1:17" s="1" customFormat="1" x14ac:dyDescent="0.2">
      <c r="A980" s="1">
        <v>1014</v>
      </c>
      <c r="B980" s="1" t="s">
        <v>327</v>
      </c>
      <c r="C980" s="1" t="s">
        <v>58</v>
      </c>
      <c r="D980" s="1" t="s">
        <v>3</v>
      </c>
      <c r="E980" s="11">
        <v>563</v>
      </c>
      <c r="F980" s="3">
        <v>3.58</v>
      </c>
      <c r="G980" s="11">
        <f>Tabla1[[#This Row],[Stock en unidades]]*Tabla1[[#This Row],[Costo unitario]]</f>
        <v>2015.54</v>
      </c>
      <c r="H980" s="1">
        <v>2024</v>
      </c>
      <c r="I980" s="1" t="s">
        <v>258</v>
      </c>
      <c r="J980" s="1">
        <v>109</v>
      </c>
      <c r="K980" s="3">
        <v>725.80920000000003</v>
      </c>
      <c r="L980" s="12">
        <f>Tabla1[[#This Row],[Venta prom 12 meses en UN]]*Tabla1[[#This Row],[Costo unitario]]</f>
        <v>390.22</v>
      </c>
      <c r="M980" s="30">
        <f>IFERROR(Tabla1[[#This Row],[Stock en unidades]]/Tabla1[[#This Row],[Venta prom 12 meses en UN]],0)</f>
        <v>5.1651376146788994</v>
      </c>
      <c r="N980" s="12">
        <f>IFERROR(12/Tabla1[[#This Row],[Meses de stock]],0)</f>
        <v>2.3232682060390761</v>
      </c>
      <c r="O980" s="5" t="str">
        <f>VLOOKUP(Tabla1[[#This Row],[Código del producto]],'ABC Ventas'!$A:$E,5,0)</f>
        <v>C</v>
      </c>
      <c r="P980" s="5" t="str">
        <f>VLOOKUP(Tabla1[[#This Row],[Código del producto]],'ABC Stock'!$A:$E,5,0)</f>
        <v>C</v>
      </c>
      <c r="Q98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81" spans="1:17" s="1" customFormat="1" x14ac:dyDescent="0.2">
      <c r="A981" s="1">
        <v>1018</v>
      </c>
      <c r="B981" s="1" t="s">
        <v>330</v>
      </c>
      <c r="C981" s="1" t="s">
        <v>58</v>
      </c>
      <c r="D981" s="1" t="s">
        <v>3</v>
      </c>
      <c r="E981" s="11">
        <v>0</v>
      </c>
      <c r="F981" s="3">
        <v>2.83</v>
      </c>
      <c r="G981" s="11">
        <f>Tabla1[[#This Row],[Stock en unidades]]*Tabla1[[#This Row],[Costo unitario]]</f>
        <v>0</v>
      </c>
      <c r="H981" s="1">
        <v>2024</v>
      </c>
      <c r="I981" s="1" t="s">
        <v>258</v>
      </c>
      <c r="J981" s="1">
        <v>73</v>
      </c>
      <c r="K981" s="3">
        <v>355.33480000000003</v>
      </c>
      <c r="L981" s="12">
        <f>Tabla1[[#This Row],[Venta prom 12 meses en UN]]*Tabla1[[#This Row],[Costo unitario]]</f>
        <v>206.59</v>
      </c>
      <c r="M981" s="30">
        <f>IFERROR(Tabla1[[#This Row],[Stock en unidades]]/Tabla1[[#This Row],[Venta prom 12 meses en UN]],0)</f>
        <v>0</v>
      </c>
      <c r="N981" s="12">
        <f>IFERROR(12/Tabla1[[#This Row],[Meses de stock]],0)</f>
        <v>0</v>
      </c>
      <c r="O981" s="5" t="str">
        <f>VLOOKUP(Tabla1[[#This Row],[Código del producto]],'ABC Ventas'!$A:$E,5,0)</f>
        <v>C</v>
      </c>
      <c r="P981" s="5" t="str">
        <f>VLOOKUP(Tabla1[[#This Row],[Código del producto]],'ABC Stock'!$A:$E,5,0)</f>
        <v>B</v>
      </c>
      <c r="Q9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82" spans="1:17" s="1" customFormat="1" x14ac:dyDescent="0.2">
      <c r="A982" s="1">
        <v>1021</v>
      </c>
      <c r="B982" s="1" t="s">
        <v>270</v>
      </c>
      <c r="C982" s="1" t="s">
        <v>58</v>
      </c>
      <c r="D982" s="1" t="s">
        <v>3</v>
      </c>
      <c r="E982" s="11">
        <v>119</v>
      </c>
      <c r="F982" s="3">
        <v>4.76</v>
      </c>
      <c r="G982" s="11">
        <f>Tabla1[[#This Row],[Stock en unidades]]*Tabla1[[#This Row],[Costo unitario]]</f>
        <v>566.43999999999994</v>
      </c>
      <c r="H982" s="1">
        <v>2024</v>
      </c>
      <c r="I982" s="1" t="s">
        <v>258</v>
      </c>
      <c r="J982" s="1">
        <v>59.2</v>
      </c>
      <c r="K982" s="3">
        <v>521.3152</v>
      </c>
      <c r="L982" s="12">
        <f>Tabla1[[#This Row],[Venta prom 12 meses en UN]]*Tabla1[[#This Row],[Costo unitario]]</f>
        <v>281.79199999999997</v>
      </c>
      <c r="M982" s="30">
        <f>IFERROR(Tabla1[[#This Row],[Stock en unidades]]/Tabla1[[#This Row],[Venta prom 12 meses en UN]],0)</f>
        <v>2.0101351351351351</v>
      </c>
      <c r="N982" s="12">
        <f>IFERROR(12/Tabla1[[#This Row],[Meses de stock]],0)</f>
        <v>5.969747899159664</v>
      </c>
      <c r="O982" s="5" t="str">
        <f>VLOOKUP(Tabla1[[#This Row],[Código del producto]],'ABC Ventas'!$A:$E,5,0)</f>
        <v>C</v>
      </c>
      <c r="P982" s="5" t="str">
        <f>VLOOKUP(Tabla1[[#This Row],[Código del producto]],'ABC Stock'!$A:$E,5,0)</f>
        <v>B</v>
      </c>
      <c r="Q9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83" spans="1:17" s="1" customFormat="1" x14ac:dyDescent="0.2">
      <c r="A983" s="1">
        <v>1024</v>
      </c>
      <c r="B983" s="1" t="s">
        <v>136</v>
      </c>
      <c r="C983" s="1" t="s">
        <v>58</v>
      </c>
      <c r="D983" s="1" t="s">
        <v>3</v>
      </c>
      <c r="E983" s="11">
        <v>556</v>
      </c>
      <c r="F983" s="3">
        <v>7.23</v>
      </c>
      <c r="G983" s="11">
        <f>Tabla1[[#This Row],[Stock en unidades]]*Tabla1[[#This Row],[Costo unitario]]</f>
        <v>4019.88</v>
      </c>
      <c r="H983" s="1">
        <v>2024</v>
      </c>
      <c r="I983" s="1" t="s">
        <v>258</v>
      </c>
      <c r="J983" s="1">
        <v>42.7</v>
      </c>
      <c r="K983" s="3">
        <v>419.86056000000013</v>
      </c>
      <c r="L983" s="12">
        <f>Tabla1[[#This Row],[Venta prom 12 meses en UN]]*Tabla1[[#This Row],[Costo unitario]]</f>
        <v>308.72100000000006</v>
      </c>
      <c r="M983" s="30">
        <f>IFERROR(Tabla1[[#This Row],[Stock en unidades]]/Tabla1[[#This Row],[Venta prom 12 meses en UN]],0)</f>
        <v>13.021077283372364</v>
      </c>
      <c r="N983" s="12">
        <f>IFERROR(12/Tabla1[[#This Row],[Meses de stock]],0)</f>
        <v>0.92158273381294975</v>
      </c>
      <c r="O983" s="5" t="str">
        <f>VLOOKUP(Tabla1[[#This Row],[Código del producto]],'ABC Ventas'!$A:$E,5,0)</f>
        <v>C</v>
      </c>
      <c r="P983" s="5" t="str">
        <f>VLOOKUP(Tabla1[[#This Row],[Código del producto]],'ABC Stock'!$A:$E,5,0)</f>
        <v>B</v>
      </c>
      <c r="Q9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84" spans="1:17" s="1" customFormat="1" x14ac:dyDescent="0.2">
      <c r="A984" s="1">
        <v>1028</v>
      </c>
      <c r="B984" s="1" t="s">
        <v>166</v>
      </c>
      <c r="C984" s="1" t="s">
        <v>13</v>
      </c>
      <c r="D984" s="1" t="s">
        <v>3</v>
      </c>
      <c r="E984" s="11">
        <v>1111</v>
      </c>
      <c r="F984" s="3">
        <v>7.34</v>
      </c>
      <c r="G984" s="11">
        <f>Tabla1[[#This Row],[Stock en unidades]]*Tabla1[[#This Row],[Costo unitario]]</f>
        <v>8154.74</v>
      </c>
      <c r="H984" s="1">
        <v>2024</v>
      </c>
      <c r="I984" s="1" t="s">
        <v>258</v>
      </c>
      <c r="J984" s="1">
        <v>85.4</v>
      </c>
      <c r="K984" s="3">
        <v>896.37547999999992</v>
      </c>
      <c r="L984" s="12">
        <f>Tabla1[[#This Row],[Venta prom 12 meses en UN]]*Tabla1[[#This Row],[Costo unitario]]</f>
        <v>626.83600000000001</v>
      </c>
      <c r="M984" s="30">
        <f>IFERROR(Tabla1[[#This Row],[Stock en unidades]]/Tabla1[[#This Row],[Venta prom 12 meses en UN]],0)</f>
        <v>13.009367681498828</v>
      </c>
      <c r="N984" s="12">
        <f>IFERROR(12/Tabla1[[#This Row],[Meses de stock]],0)</f>
        <v>0.92241224122412246</v>
      </c>
      <c r="O984" s="5" t="str">
        <f>VLOOKUP(Tabla1[[#This Row],[Código del producto]],'ABC Ventas'!$A:$E,5,0)</f>
        <v>C</v>
      </c>
      <c r="P984" s="5" t="str">
        <f>VLOOKUP(Tabla1[[#This Row],[Código del producto]],'ABC Stock'!$A:$E,5,0)</f>
        <v>B</v>
      </c>
      <c r="Q98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85" spans="1:17" s="1" customFormat="1" x14ac:dyDescent="0.2">
      <c r="A985" s="1">
        <v>1040</v>
      </c>
      <c r="B985" s="1" t="s">
        <v>155</v>
      </c>
      <c r="C985" s="1" t="s">
        <v>13</v>
      </c>
      <c r="D985" s="1" t="s">
        <v>3</v>
      </c>
      <c r="E985" s="11">
        <v>1205</v>
      </c>
      <c r="F985" s="3">
        <v>7.7</v>
      </c>
      <c r="G985" s="11">
        <f>Tabla1[[#This Row],[Stock en unidades]]*Tabla1[[#This Row],[Costo unitario]]</f>
        <v>9278.5</v>
      </c>
      <c r="H985" s="1">
        <v>2024</v>
      </c>
      <c r="I985" s="1" t="s">
        <v>258</v>
      </c>
      <c r="J985" s="1">
        <v>66.900000000000006</v>
      </c>
      <c r="K985" s="3">
        <v>932.38530000000014</v>
      </c>
      <c r="L985" s="12">
        <f>Tabla1[[#This Row],[Venta prom 12 meses en UN]]*Tabla1[[#This Row],[Costo unitario]]</f>
        <v>515.13000000000011</v>
      </c>
      <c r="M985" s="30">
        <f>IFERROR(Tabla1[[#This Row],[Stock en unidades]]/Tabla1[[#This Row],[Venta prom 12 meses en UN]],0)</f>
        <v>18.011958146487292</v>
      </c>
      <c r="N985" s="12">
        <f>IFERROR(12/Tabla1[[#This Row],[Meses de stock]],0)</f>
        <v>0.66622406639004161</v>
      </c>
      <c r="O985" s="5" t="str">
        <f>VLOOKUP(Tabla1[[#This Row],[Código del producto]],'ABC Ventas'!$A:$E,5,0)</f>
        <v>C</v>
      </c>
      <c r="P985" s="5" t="str">
        <f>VLOOKUP(Tabla1[[#This Row],[Código del producto]],'ABC Stock'!$A:$E,5,0)</f>
        <v>B</v>
      </c>
      <c r="Q98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986" spans="1:17" s="1" customFormat="1" x14ac:dyDescent="0.2">
      <c r="A986" s="1">
        <v>1042</v>
      </c>
      <c r="B986" s="1" t="s">
        <v>198</v>
      </c>
      <c r="C986" s="1" t="s">
        <v>13</v>
      </c>
      <c r="D986" s="1" t="s">
        <v>3</v>
      </c>
      <c r="E986" s="11">
        <v>163</v>
      </c>
      <c r="F986" s="3">
        <v>2.69</v>
      </c>
      <c r="G986" s="11">
        <f>Tabla1[[#This Row],[Stock en unidades]]*Tabla1[[#This Row],[Costo unitario]]</f>
        <v>438.46999999999997</v>
      </c>
      <c r="H986" s="1">
        <v>2024</v>
      </c>
      <c r="I986" s="1" t="s">
        <v>258</v>
      </c>
      <c r="J986" s="1">
        <v>81.099999999999994</v>
      </c>
      <c r="K986" s="3">
        <v>392.68619999999993</v>
      </c>
      <c r="L986" s="12">
        <f>Tabla1[[#This Row],[Venta prom 12 meses en UN]]*Tabla1[[#This Row],[Costo unitario]]</f>
        <v>218.15899999999999</v>
      </c>
      <c r="M986" s="30">
        <f>IFERROR(Tabla1[[#This Row],[Stock en unidades]]/Tabla1[[#This Row],[Venta prom 12 meses en UN]],0)</f>
        <v>2.0098643649815044</v>
      </c>
      <c r="N986" s="12">
        <f>IFERROR(12/Tabla1[[#This Row],[Meses de stock]],0)</f>
        <v>5.9705521472392631</v>
      </c>
      <c r="O986" s="5" t="str">
        <f>VLOOKUP(Tabla1[[#This Row],[Código del producto]],'ABC Ventas'!$A:$E,5,0)</f>
        <v>C</v>
      </c>
      <c r="P986" s="5" t="str">
        <f>VLOOKUP(Tabla1[[#This Row],[Código del producto]],'ABC Stock'!$A:$E,5,0)</f>
        <v>B</v>
      </c>
      <c r="Q9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87" spans="1:17" s="1" customFormat="1" x14ac:dyDescent="0.2">
      <c r="A987" s="1">
        <v>1042</v>
      </c>
      <c r="B987" s="1" t="s">
        <v>198</v>
      </c>
      <c r="C987" s="1" t="s">
        <v>13</v>
      </c>
      <c r="D987" s="1" t="s">
        <v>3</v>
      </c>
      <c r="E987" s="11">
        <v>171</v>
      </c>
      <c r="F987" s="3">
        <v>45.2</v>
      </c>
      <c r="G987" s="11">
        <f>Tabla1[[#This Row],[Stock en unidades]]*Tabla1[[#This Row],[Costo unitario]]</f>
        <v>7729.2000000000007</v>
      </c>
      <c r="H987" s="1">
        <v>2024</v>
      </c>
      <c r="I987" s="1" t="s">
        <v>258</v>
      </c>
      <c r="J987" s="1">
        <v>0</v>
      </c>
      <c r="K987" s="3">
        <v>0</v>
      </c>
      <c r="L987" s="12">
        <f>Tabla1[[#This Row],[Venta prom 12 meses en UN]]*Tabla1[[#This Row],[Costo unitario]]</f>
        <v>0</v>
      </c>
      <c r="M987" s="30">
        <f>IFERROR(Tabla1[[#This Row],[Stock en unidades]]/Tabla1[[#This Row],[Venta prom 12 meses en UN]],0)</f>
        <v>0</v>
      </c>
      <c r="N987" s="12">
        <f>IFERROR(12/Tabla1[[#This Row],[Meses de stock]],0)</f>
        <v>0</v>
      </c>
      <c r="O987" s="5" t="str">
        <f>VLOOKUP(Tabla1[[#This Row],[Código del producto]],'ABC Ventas'!$A:$E,5,0)</f>
        <v>C</v>
      </c>
      <c r="P987" s="5" t="str">
        <f>VLOOKUP(Tabla1[[#This Row],[Código del producto]],'ABC Stock'!$A:$E,5,0)</f>
        <v>B</v>
      </c>
      <c r="Q98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988" spans="1:17" s="1" customFormat="1" x14ac:dyDescent="0.2">
      <c r="A988" s="1">
        <v>1051</v>
      </c>
      <c r="B988" s="1" t="s">
        <v>344</v>
      </c>
      <c r="C988" s="1" t="s">
        <v>13</v>
      </c>
      <c r="D988" s="1" t="s">
        <v>3</v>
      </c>
      <c r="E988" s="11">
        <v>236</v>
      </c>
      <c r="F988" s="3">
        <v>42</v>
      </c>
      <c r="G988" s="11">
        <f>Tabla1[[#This Row],[Stock en unidades]]*Tabla1[[#This Row],[Costo unitario]]</f>
        <v>9912</v>
      </c>
      <c r="H988" s="1">
        <v>2024</v>
      </c>
      <c r="I988" s="1" t="s">
        <v>258</v>
      </c>
      <c r="J988" s="1">
        <v>550</v>
      </c>
      <c r="K988" s="3">
        <v>37422</v>
      </c>
      <c r="L988" s="12">
        <f>Tabla1[[#This Row],[Venta prom 12 meses en UN]]*Tabla1[[#This Row],[Costo unitario]]</f>
        <v>23100</v>
      </c>
      <c r="M988" s="30">
        <f>IFERROR(Tabla1[[#This Row],[Stock en unidades]]/Tabla1[[#This Row],[Venta prom 12 meses en UN]],0)</f>
        <v>0.42909090909090908</v>
      </c>
      <c r="N988" s="12">
        <f>IFERROR(12/Tabla1[[#This Row],[Meses de stock]],0)</f>
        <v>27.966101694915256</v>
      </c>
      <c r="O988" s="5" t="str">
        <f>VLOOKUP(Tabla1[[#This Row],[Código del producto]],'ABC Ventas'!$A:$E,5,0)</f>
        <v>A</v>
      </c>
      <c r="P988" s="5" t="str">
        <f>VLOOKUP(Tabla1[[#This Row],[Código del producto]],'ABC Stock'!$A:$E,5,0)</f>
        <v>A</v>
      </c>
      <c r="Q9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89" spans="1:17" s="1" customFormat="1" x14ac:dyDescent="0.2">
      <c r="A989" s="1">
        <v>1053</v>
      </c>
      <c r="B989" s="1" t="s">
        <v>346</v>
      </c>
      <c r="C989" s="1" t="s">
        <v>13</v>
      </c>
      <c r="D989" s="1" t="s">
        <v>3</v>
      </c>
      <c r="E989" s="11">
        <v>665</v>
      </c>
      <c r="F989" s="3">
        <v>32</v>
      </c>
      <c r="G989" s="11">
        <f>Tabla1[[#This Row],[Stock en unidades]]*Tabla1[[#This Row],[Costo unitario]]</f>
        <v>21280</v>
      </c>
      <c r="H989" s="1">
        <v>2024</v>
      </c>
      <c r="I989" s="1" t="s">
        <v>258</v>
      </c>
      <c r="J989" s="1">
        <v>432</v>
      </c>
      <c r="K989" s="3">
        <v>18938.88</v>
      </c>
      <c r="L989" s="12">
        <f>Tabla1[[#This Row],[Venta prom 12 meses en UN]]*Tabla1[[#This Row],[Costo unitario]]</f>
        <v>13824</v>
      </c>
      <c r="M989" s="30">
        <f>IFERROR(Tabla1[[#This Row],[Stock en unidades]]/Tabla1[[#This Row],[Venta prom 12 meses en UN]],0)</f>
        <v>1.5393518518518519</v>
      </c>
      <c r="N989" s="12">
        <f>IFERROR(12/Tabla1[[#This Row],[Meses de stock]],0)</f>
        <v>7.795488721804511</v>
      </c>
      <c r="O989" s="5" t="str">
        <f>VLOOKUP(Tabla1[[#This Row],[Código del producto]],'ABC Ventas'!$A:$E,5,0)</f>
        <v>A</v>
      </c>
      <c r="P989" s="5" t="str">
        <f>VLOOKUP(Tabla1[[#This Row],[Código del producto]],'ABC Stock'!$A:$E,5,0)</f>
        <v>A</v>
      </c>
      <c r="Q9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0" spans="1:17" s="1" customFormat="1" x14ac:dyDescent="0.2">
      <c r="A990" s="1">
        <v>1054</v>
      </c>
      <c r="B990" s="1" t="s">
        <v>347</v>
      </c>
      <c r="C990" s="1" t="s">
        <v>13</v>
      </c>
      <c r="D990" s="1" t="s">
        <v>3</v>
      </c>
      <c r="E990" s="11">
        <v>288</v>
      </c>
      <c r="F990" s="3">
        <v>2.34</v>
      </c>
      <c r="G990" s="11">
        <f>Tabla1[[#This Row],[Stock en unidades]]*Tabla1[[#This Row],[Costo unitario]]</f>
        <v>673.92</v>
      </c>
      <c r="H990" s="1">
        <v>2024</v>
      </c>
      <c r="I990" s="1" t="s">
        <v>258</v>
      </c>
      <c r="J990" s="1">
        <v>97</v>
      </c>
      <c r="K990" s="3">
        <v>333.66059999999999</v>
      </c>
      <c r="L990" s="12">
        <f>Tabla1[[#This Row],[Venta prom 12 meses en UN]]*Tabla1[[#This Row],[Costo unitario]]</f>
        <v>226.98</v>
      </c>
      <c r="M990" s="30">
        <f>IFERROR(Tabla1[[#This Row],[Stock en unidades]]/Tabla1[[#This Row],[Venta prom 12 meses en UN]],0)</f>
        <v>2.9690721649484537</v>
      </c>
      <c r="N990" s="12">
        <f>IFERROR(12/Tabla1[[#This Row],[Meses de stock]],0)</f>
        <v>4.0416666666666661</v>
      </c>
      <c r="O990" s="5" t="str">
        <f>VLOOKUP(Tabla1[[#This Row],[Código del producto]],'ABC Ventas'!$A:$E,5,0)</f>
        <v>C</v>
      </c>
      <c r="P990" s="5" t="str">
        <f>VLOOKUP(Tabla1[[#This Row],[Código del producto]],'ABC Stock'!$A:$E,5,0)</f>
        <v>B</v>
      </c>
      <c r="Q9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1" spans="1:17" s="1" customFormat="1" x14ac:dyDescent="0.2">
      <c r="A991" s="1">
        <v>1054</v>
      </c>
      <c r="B991" s="1" t="s">
        <v>347</v>
      </c>
      <c r="C991" s="1" t="s">
        <v>13</v>
      </c>
      <c r="D991" s="1" t="s">
        <v>3</v>
      </c>
      <c r="E991" s="11">
        <v>38</v>
      </c>
      <c r="F991" s="3">
        <v>1.1399999999999999</v>
      </c>
      <c r="G991" s="11">
        <f>Tabla1[[#This Row],[Stock en unidades]]*Tabla1[[#This Row],[Costo unitario]]</f>
        <v>43.319999999999993</v>
      </c>
      <c r="H991" s="1">
        <v>2024</v>
      </c>
      <c r="I991" s="1" t="s">
        <v>258</v>
      </c>
      <c r="J991" s="1">
        <v>112</v>
      </c>
      <c r="K991" s="3">
        <v>227.27039999999997</v>
      </c>
      <c r="L991" s="12">
        <f>Tabla1[[#This Row],[Venta prom 12 meses en UN]]*Tabla1[[#This Row],[Costo unitario]]</f>
        <v>127.67999999999999</v>
      </c>
      <c r="M991" s="30">
        <f>IFERROR(Tabla1[[#This Row],[Stock en unidades]]/Tabla1[[#This Row],[Venta prom 12 meses en UN]],0)</f>
        <v>0.3392857142857143</v>
      </c>
      <c r="N991" s="12">
        <f>IFERROR(12/Tabla1[[#This Row],[Meses de stock]],0)</f>
        <v>35.368421052631575</v>
      </c>
      <c r="O991" s="5" t="str">
        <f>VLOOKUP(Tabla1[[#This Row],[Código del producto]],'ABC Ventas'!$A:$E,5,0)</f>
        <v>C</v>
      </c>
      <c r="P991" s="5" t="str">
        <f>VLOOKUP(Tabla1[[#This Row],[Código del producto]],'ABC Stock'!$A:$E,5,0)</f>
        <v>B</v>
      </c>
      <c r="Q9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2" spans="1:17" s="1" customFormat="1" x14ac:dyDescent="0.2">
      <c r="A992" s="1">
        <v>1058</v>
      </c>
      <c r="B992" s="1" t="s">
        <v>121</v>
      </c>
      <c r="C992" s="1" t="s">
        <v>8</v>
      </c>
      <c r="D992" s="1" t="s">
        <v>3</v>
      </c>
      <c r="E992" s="11">
        <v>152</v>
      </c>
      <c r="F992" s="3">
        <v>6.54</v>
      </c>
      <c r="G992" s="11">
        <f>Tabla1[[#This Row],[Stock en unidades]]*Tabla1[[#This Row],[Costo unitario]]</f>
        <v>994.08</v>
      </c>
      <c r="H992" s="1">
        <v>2024</v>
      </c>
      <c r="I992" s="1" t="s">
        <v>258</v>
      </c>
      <c r="J992" s="1">
        <v>37.9</v>
      </c>
      <c r="K992" s="3">
        <v>344.53373999999997</v>
      </c>
      <c r="L992" s="12">
        <f>Tabla1[[#This Row],[Venta prom 12 meses en UN]]*Tabla1[[#This Row],[Costo unitario]]</f>
        <v>247.86599999999999</v>
      </c>
      <c r="M992" s="30">
        <f>IFERROR(Tabla1[[#This Row],[Stock en unidades]]/Tabla1[[#This Row],[Venta prom 12 meses en UN]],0)</f>
        <v>4.0105540897097631</v>
      </c>
      <c r="N992" s="12">
        <f>IFERROR(12/Tabla1[[#This Row],[Meses de stock]],0)</f>
        <v>2.9921052631578942</v>
      </c>
      <c r="O992" s="5" t="str">
        <f>VLOOKUP(Tabla1[[#This Row],[Código del producto]],'ABC Ventas'!$A:$E,5,0)</f>
        <v>C</v>
      </c>
      <c r="P992" s="5" t="str">
        <f>VLOOKUP(Tabla1[[#This Row],[Código del producto]],'ABC Stock'!$A:$E,5,0)</f>
        <v>B</v>
      </c>
      <c r="Q99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93" spans="1:17" s="1" customFormat="1" x14ac:dyDescent="0.2">
      <c r="A993" s="1">
        <v>1060</v>
      </c>
      <c r="B993" s="1" t="s">
        <v>93</v>
      </c>
      <c r="C993" s="1" t="s">
        <v>8</v>
      </c>
      <c r="D993" s="1" t="s">
        <v>3</v>
      </c>
      <c r="E993" s="11">
        <v>843</v>
      </c>
      <c r="F993" s="3">
        <v>52</v>
      </c>
      <c r="G993" s="11">
        <f>Tabla1[[#This Row],[Stock en unidades]]*Tabla1[[#This Row],[Costo unitario]]</f>
        <v>43836</v>
      </c>
      <c r="H993" s="1">
        <v>2024</v>
      </c>
      <c r="I993" s="1" t="s">
        <v>258</v>
      </c>
      <c r="J993" s="1">
        <v>432</v>
      </c>
      <c r="K993" s="3">
        <v>29427.84</v>
      </c>
      <c r="L993" s="12">
        <f>Tabla1[[#This Row],[Venta prom 12 meses en UN]]*Tabla1[[#This Row],[Costo unitario]]</f>
        <v>22464</v>
      </c>
      <c r="M993" s="30">
        <f>IFERROR(Tabla1[[#This Row],[Stock en unidades]]/Tabla1[[#This Row],[Venta prom 12 meses en UN]],0)</f>
        <v>1.9513888888888888</v>
      </c>
      <c r="N993" s="12">
        <f>IFERROR(12/Tabla1[[#This Row],[Meses de stock]],0)</f>
        <v>6.1494661921708182</v>
      </c>
      <c r="O993" s="5" t="str">
        <f>VLOOKUP(Tabla1[[#This Row],[Código del producto]],'ABC Ventas'!$A:$E,5,0)</f>
        <v>A</v>
      </c>
      <c r="P993" s="5" t="str">
        <f>VLOOKUP(Tabla1[[#This Row],[Código del producto]],'ABC Stock'!$A:$E,5,0)</f>
        <v>A</v>
      </c>
      <c r="Q9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4" spans="1:17" s="1" customFormat="1" x14ac:dyDescent="0.2">
      <c r="A994" s="1">
        <v>1062</v>
      </c>
      <c r="B994" s="1" t="s">
        <v>187</v>
      </c>
      <c r="C994" s="1" t="s">
        <v>8</v>
      </c>
      <c r="D994" s="1" t="s">
        <v>3</v>
      </c>
      <c r="E994" s="11">
        <v>125</v>
      </c>
      <c r="F994" s="3">
        <v>3.42</v>
      </c>
      <c r="G994" s="11">
        <f>Tabla1[[#This Row],[Stock en unidades]]*Tabla1[[#This Row],[Costo unitario]]</f>
        <v>427.5</v>
      </c>
      <c r="H994" s="1">
        <v>2024</v>
      </c>
      <c r="I994" s="1" t="s">
        <v>258</v>
      </c>
      <c r="J994" s="1">
        <v>131</v>
      </c>
      <c r="K994" s="3">
        <v>779.5548</v>
      </c>
      <c r="L994" s="12">
        <f>Tabla1[[#This Row],[Venta prom 12 meses en UN]]*Tabla1[[#This Row],[Costo unitario]]</f>
        <v>448.02</v>
      </c>
      <c r="M994" s="30">
        <f>IFERROR(Tabla1[[#This Row],[Stock en unidades]]/Tabla1[[#This Row],[Venta prom 12 meses en UN]],0)</f>
        <v>0.95419847328244278</v>
      </c>
      <c r="N994" s="12">
        <f>IFERROR(12/Tabla1[[#This Row],[Meses de stock]],0)</f>
        <v>12.575999999999999</v>
      </c>
      <c r="O994" s="5" t="str">
        <f>VLOOKUP(Tabla1[[#This Row],[Código del producto]],'ABC Ventas'!$A:$E,5,0)</f>
        <v>C</v>
      </c>
      <c r="P994" s="5" t="str">
        <f>VLOOKUP(Tabla1[[#This Row],[Código del producto]],'ABC Stock'!$A:$E,5,0)</f>
        <v>B</v>
      </c>
      <c r="Q9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5" spans="1:17" s="1" customFormat="1" x14ac:dyDescent="0.2">
      <c r="A995" s="1">
        <v>1062</v>
      </c>
      <c r="B995" s="1" t="s">
        <v>187</v>
      </c>
      <c r="C995" s="1" t="s">
        <v>8</v>
      </c>
      <c r="D995" s="1" t="s">
        <v>3</v>
      </c>
      <c r="E995" s="11">
        <v>615</v>
      </c>
      <c r="F995" s="3">
        <v>6.7</v>
      </c>
      <c r="G995" s="11">
        <f>Tabla1[[#This Row],[Stock en unidades]]*Tabla1[[#This Row],[Costo unitario]]</f>
        <v>4120.5</v>
      </c>
      <c r="H995" s="1">
        <v>2024</v>
      </c>
      <c r="I995" s="1" t="s">
        <v>258</v>
      </c>
      <c r="J995" s="1">
        <v>76.8</v>
      </c>
      <c r="K995" s="3">
        <v>704.94719999999984</v>
      </c>
      <c r="L995" s="12">
        <f>Tabla1[[#This Row],[Venta prom 12 meses en UN]]*Tabla1[[#This Row],[Costo unitario]]</f>
        <v>514.55999999999995</v>
      </c>
      <c r="M995" s="30">
        <f>IFERROR(Tabla1[[#This Row],[Stock en unidades]]/Tabla1[[#This Row],[Venta prom 12 meses en UN]],0)</f>
        <v>8.0078125</v>
      </c>
      <c r="N995" s="12">
        <f>IFERROR(12/Tabla1[[#This Row],[Meses de stock]],0)</f>
        <v>1.4985365853658537</v>
      </c>
      <c r="O995" s="5" t="str">
        <f>VLOOKUP(Tabla1[[#This Row],[Código del producto]],'ABC Ventas'!$A:$E,5,0)</f>
        <v>C</v>
      </c>
      <c r="P995" s="5" t="str">
        <f>VLOOKUP(Tabla1[[#This Row],[Código del producto]],'ABC Stock'!$A:$E,5,0)</f>
        <v>B</v>
      </c>
      <c r="Q9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96" spans="1:17" s="1" customFormat="1" x14ac:dyDescent="0.2">
      <c r="A996" s="1">
        <v>1063</v>
      </c>
      <c r="B996" s="1" t="s">
        <v>124</v>
      </c>
      <c r="C996" s="1" t="s">
        <v>8</v>
      </c>
      <c r="D996" s="1" t="s">
        <v>3</v>
      </c>
      <c r="E996" s="11">
        <v>346</v>
      </c>
      <c r="F996" s="3">
        <v>2.65</v>
      </c>
      <c r="G996" s="11">
        <f>Tabla1[[#This Row],[Stock en unidades]]*Tabla1[[#This Row],[Costo unitario]]</f>
        <v>916.9</v>
      </c>
      <c r="H996" s="1">
        <v>2024</v>
      </c>
      <c r="I996" s="1" t="s">
        <v>258</v>
      </c>
      <c r="J996" s="1">
        <v>113</v>
      </c>
      <c r="K996" s="3">
        <v>556.97699999999998</v>
      </c>
      <c r="L996" s="12">
        <f>Tabla1[[#This Row],[Venta prom 12 meses en UN]]*Tabla1[[#This Row],[Costo unitario]]</f>
        <v>299.45</v>
      </c>
      <c r="M996" s="30">
        <f>IFERROR(Tabla1[[#This Row],[Stock en unidades]]/Tabla1[[#This Row],[Venta prom 12 meses en UN]],0)</f>
        <v>3.0619469026548671</v>
      </c>
      <c r="N996" s="12">
        <f>IFERROR(12/Tabla1[[#This Row],[Meses de stock]],0)</f>
        <v>3.9190751445086707</v>
      </c>
      <c r="O996" s="5" t="str">
        <f>VLOOKUP(Tabla1[[#This Row],[Código del producto]],'ABC Ventas'!$A:$E,5,0)</f>
        <v>C</v>
      </c>
      <c r="P996" s="5" t="str">
        <f>VLOOKUP(Tabla1[[#This Row],[Código del producto]],'ABC Stock'!$A:$E,5,0)</f>
        <v>C</v>
      </c>
      <c r="Q9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997" spans="1:17" s="1" customFormat="1" x14ac:dyDescent="0.2">
      <c r="A997" s="1">
        <v>1064</v>
      </c>
      <c r="B997" s="1" t="s">
        <v>350</v>
      </c>
      <c r="C997" s="1" t="s">
        <v>8</v>
      </c>
      <c r="D997" s="1" t="s">
        <v>3</v>
      </c>
      <c r="E997" s="11">
        <v>484</v>
      </c>
      <c r="F997" s="3">
        <v>7.77</v>
      </c>
      <c r="G997" s="11">
        <f>Tabla1[[#This Row],[Stock en unidades]]*Tabla1[[#This Row],[Costo unitario]]</f>
        <v>3760.68</v>
      </c>
      <c r="H997" s="1">
        <v>2024</v>
      </c>
      <c r="I997" s="1" t="s">
        <v>258</v>
      </c>
      <c r="J997" s="1">
        <v>60.4</v>
      </c>
      <c r="K997" s="3">
        <v>868.21979999999985</v>
      </c>
      <c r="L997" s="12">
        <f>Tabla1[[#This Row],[Venta prom 12 meses en UN]]*Tabla1[[#This Row],[Costo unitario]]</f>
        <v>469.30799999999994</v>
      </c>
      <c r="M997" s="30">
        <f>IFERROR(Tabla1[[#This Row],[Stock en unidades]]/Tabla1[[#This Row],[Venta prom 12 meses en UN]],0)</f>
        <v>8.0132450331125824</v>
      </c>
      <c r="N997" s="12">
        <f>IFERROR(12/Tabla1[[#This Row],[Meses de stock]],0)</f>
        <v>1.4975206611570249</v>
      </c>
      <c r="O997" s="5" t="str">
        <f>VLOOKUP(Tabla1[[#This Row],[Código del producto]],'ABC Ventas'!$A:$E,5,0)</f>
        <v>C</v>
      </c>
      <c r="P997" s="5" t="str">
        <f>VLOOKUP(Tabla1[[#This Row],[Código del producto]],'ABC Stock'!$A:$E,5,0)</f>
        <v>C</v>
      </c>
      <c r="Q9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998" spans="1:17" s="1" customFormat="1" x14ac:dyDescent="0.2">
      <c r="A998" s="1">
        <v>1072</v>
      </c>
      <c r="B998" s="1" t="s">
        <v>354</v>
      </c>
      <c r="C998" s="1" t="s">
        <v>8</v>
      </c>
      <c r="D998" s="1" t="s">
        <v>3</v>
      </c>
      <c r="E998" s="11">
        <v>298</v>
      </c>
      <c r="F998" s="3">
        <v>49</v>
      </c>
      <c r="G998" s="11">
        <f>Tabla1[[#This Row],[Stock en unidades]]*Tabla1[[#This Row],[Costo unitario]]</f>
        <v>14602</v>
      </c>
      <c r="H998" s="1">
        <v>2024</v>
      </c>
      <c r="I998" s="1" t="s">
        <v>258</v>
      </c>
      <c r="J998" s="1">
        <v>940</v>
      </c>
      <c r="K998" s="3">
        <v>69090</v>
      </c>
      <c r="L998" s="12">
        <f>Tabla1[[#This Row],[Venta prom 12 meses en UN]]*Tabla1[[#This Row],[Costo unitario]]</f>
        <v>46060</v>
      </c>
      <c r="M998" s="30">
        <f>IFERROR(Tabla1[[#This Row],[Stock en unidades]]/Tabla1[[#This Row],[Venta prom 12 meses en UN]],0)</f>
        <v>0.31702127659574469</v>
      </c>
      <c r="N998" s="12">
        <f>IFERROR(12/Tabla1[[#This Row],[Meses de stock]],0)</f>
        <v>37.852348993288587</v>
      </c>
      <c r="O998" s="5" t="str">
        <f>VLOOKUP(Tabla1[[#This Row],[Código del producto]],'ABC Ventas'!$A:$E,5,0)</f>
        <v>A</v>
      </c>
      <c r="P998" s="5" t="str">
        <f>VLOOKUP(Tabla1[[#This Row],[Código del producto]],'ABC Stock'!$A:$E,5,0)</f>
        <v>A</v>
      </c>
      <c r="Q9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999" spans="1:17" s="1" customFormat="1" x14ac:dyDescent="0.2">
      <c r="A999" s="1">
        <v>1073</v>
      </c>
      <c r="B999" s="1" t="s">
        <v>355</v>
      </c>
      <c r="C999" s="1" t="s">
        <v>8</v>
      </c>
      <c r="D999" s="1" t="s">
        <v>3</v>
      </c>
      <c r="E999" s="11">
        <v>366</v>
      </c>
      <c r="F999" s="3">
        <v>5.2</v>
      </c>
      <c r="G999" s="11">
        <f>Tabla1[[#This Row],[Stock en unidades]]*Tabla1[[#This Row],[Costo unitario]]</f>
        <v>1903.2</v>
      </c>
      <c r="H999" s="1">
        <v>2024</v>
      </c>
      <c r="I999" s="1" t="s">
        <v>258</v>
      </c>
      <c r="J999" s="1">
        <v>91.5</v>
      </c>
      <c r="K999" s="3">
        <v>789.82799999999997</v>
      </c>
      <c r="L999" s="12">
        <f>Tabla1[[#This Row],[Venta prom 12 meses en UN]]*Tabla1[[#This Row],[Costo unitario]]</f>
        <v>475.8</v>
      </c>
      <c r="M999" s="30">
        <f>IFERROR(Tabla1[[#This Row],[Stock en unidades]]/Tabla1[[#This Row],[Venta prom 12 meses en UN]],0)</f>
        <v>4</v>
      </c>
      <c r="N999" s="12">
        <f>IFERROR(12/Tabla1[[#This Row],[Meses de stock]],0)</f>
        <v>3</v>
      </c>
      <c r="O999" s="5" t="str">
        <f>VLOOKUP(Tabla1[[#This Row],[Código del producto]],'ABC Ventas'!$A:$E,5,0)</f>
        <v>C</v>
      </c>
      <c r="P999" s="5" t="str">
        <f>VLOOKUP(Tabla1[[#This Row],[Código del producto]],'ABC Stock'!$A:$E,5,0)</f>
        <v>B</v>
      </c>
      <c r="Q99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00" spans="1:17" s="1" customFormat="1" x14ac:dyDescent="0.2">
      <c r="A1000" s="1">
        <v>1076</v>
      </c>
      <c r="B1000" s="1" t="s">
        <v>291</v>
      </c>
      <c r="C1000" s="1" t="s">
        <v>8</v>
      </c>
      <c r="D1000" s="1" t="s">
        <v>3</v>
      </c>
      <c r="E1000" s="11">
        <v>178</v>
      </c>
      <c r="F1000" s="3">
        <v>66</v>
      </c>
      <c r="G1000" s="11">
        <f>Tabla1[[#This Row],[Stock en unidades]]*Tabla1[[#This Row],[Costo unitario]]</f>
        <v>11748</v>
      </c>
      <c r="H1000" s="1">
        <v>2024</v>
      </c>
      <c r="I1000" s="1" t="s">
        <v>258</v>
      </c>
      <c r="J1000" s="1">
        <v>713</v>
      </c>
      <c r="K1000" s="3">
        <v>57881.34</v>
      </c>
      <c r="L1000" s="12">
        <f>Tabla1[[#This Row],[Venta prom 12 meses en UN]]*Tabla1[[#This Row],[Costo unitario]]</f>
        <v>47058</v>
      </c>
      <c r="M1000" s="30">
        <f>IFERROR(Tabla1[[#This Row],[Stock en unidades]]/Tabla1[[#This Row],[Venta prom 12 meses en UN]],0)</f>
        <v>0.24964936886395511</v>
      </c>
      <c r="N1000" s="12">
        <f>IFERROR(12/Tabla1[[#This Row],[Meses de stock]],0)</f>
        <v>48.067415730337082</v>
      </c>
      <c r="O1000" s="5" t="str">
        <f>VLOOKUP(Tabla1[[#This Row],[Código del producto]],'ABC Ventas'!$A:$E,5,0)</f>
        <v>A</v>
      </c>
      <c r="P1000" s="5" t="str">
        <f>VLOOKUP(Tabla1[[#This Row],[Código del producto]],'ABC Stock'!$A:$E,5,0)</f>
        <v>A</v>
      </c>
      <c r="Q10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1" spans="1:17" s="1" customFormat="1" x14ac:dyDescent="0.2">
      <c r="A1001" s="1">
        <v>1080</v>
      </c>
      <c r="B1001" s="1" t="s">
        <v>359</v>
      </c>
      <c r="C1001" s="1" t="s">
        <v>8</v>
      </c>
      <c r="D1001" s="1" t="s">
        <v>3</v>
      </c>
      <c r="E1001" s="11">
        <v>440</v>
      </c>
      <c r="F1001" s="3">
        <v>7.04</v>
      </c>
      <c r="G1001" s="11">
        <f>Tabla1[[#This Row],[Stock en unidades]]*Tabla1[[#This Row],[Costo unitario]]</f>
        <v>3097.6</v>
      </c>
      <c r="H1001" s="1">
        <v>2024</v>
      </c>
      <c r="I1001" s="1" t="s">
        <v>258</v>
      </c>
      <c r="J1001" s="1">
        <v>73.3</v>
      </c>
      <c r="K1001" s="3">
        <v>877.25440000000003</v>
      </c>
      <c r="L1001" s="12">
        <f>Tabla1[[#This Row],[Venta prom 12 meses en UN]]*Tabla1[[#This Row],[Costo unitario]]</f>
        <v>516.03200000000004</v>
      </c>
      <c r="M1001" s="30">
        <f>IFERROR(Tabla1[[#This Row],[Stock en unidades]]/Tabla1[[#This Row],[Venta prom 12 meses en UN]],0)</f>
        <v>6.0027285129604371</v>
      </c>
      <c r="N1001" s="12">
        <f>IFERROR(12/Tabla1[[#This Row],[Meses de stock]],0)</f>
        <v>1.999090909090909</v>
      </c>
      <c r="O1001" s="5" t="str">
        <f>VLOOKUP(Tabla1[[#This Row],[Código del producto]],'ABC Ventas'!$A:$E,5,0)</f>
        <v>C</v>
      </c>
      <c r="P1001" s="5" t="str">
        <f>VLOOKUP(Tabla1[[#This Row],[Código del producto]],'ABC Stock'!$A:$E,5,0)</f>
        <v>C</v>
      </c>
      <c r="Q100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02" spans="1:17" s="1" customFormat="1" x14ac:dyDescent="0.2">
      <c r="A1002" s="1">
        <v>1083</v>
      </c>
      <c r="B1002" s="1" t="s">
        <v>202</v>
      </c>
      <c r="C1002" s="1" t="s">
        <v>8</v>
      </c>
      <c r="D1002" s="1" t="s">
        <v>3</v>
      </c>
      <c r="E1002" s="11">
        <v>1172</v>
      </c>
      <c r="F1002" s="3">
        <v>1.23</v>
      </c>
      <c r="G1002" s="11">
        <f>Tabla1[[#This Row],[Stock en unidades]]*Tabla1[[#This Row],[Costo unitario]]</f>
        <v>1441.56</v>
      </c>
      <c r="H1002" s="1">
        <v>2024</v>
      </c>
      <c r="I1002" s="1" t="s">
        <v>258</v>
      </c>
      <c r="J1002" s="1">
        <v>102</v>
      </c>
      <c r="K1002" s="3">
        <v>229.59180000000001</v>
      </c>
      <c r="L1002" s="12">
        <f>Tabla1[[#This Row],[Venta prom 12 meses en UN]]*Tabla1[[#This Row],[Costo unitario]]</f>
        <v>125.46</v>
      </c>
      <c r="M1002" s="30">
        <f>IFERROR(Tabla1[[#This Row],[Stock en unidades]]/Tabla1[[#This Row],[Venta prom 12 meses en UN]],0)</f>
        <v>11.490196078431373</v>
      </c>
      <c r="N1002" s="12">
        <f>IFERROR(12/Tabla1[[#This Row],[Meses de stock]],0)</f>
        <v>1.0443686006825939</v>
      </c>
      <c r="O1002" s="5" t="str">
        <f>VLOOKUP(Tabla1[[#This Row],[Código del producto]],'ABC Ventas'!$A:$E,5,0)</f>
        <v>C</v>
      </c>
      <c r="P1002" s="5" t="str">
        <f>VLOOKUP(Tabla1[[#This Row],[Código del producto]],'ABC Stock'!$A:$E,5,0)</f>
        <v>B</v>
      </c>
      <c r="Q10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03" spans="1:17" s="1" customFormat="1" x14ac:dyDescent="0.2">
      <c r="A1003" s="1">
        <v>1091</v>
      </c>
      <c r="B1003" s="1" t="s">
        <v>188</v>
      </c>
      <c r="C1003" s="1" t="s">
        <v>8</v>
      </c>
      <c r="D1003" s="1" t="s">
        <v>3</v>
      </c>
      <c r="E1003" s="11">
        <v>196</v>
      </c>
      <c r="F1003" s="3">
        <v>1.81</v>
      </c>
      <c r="G1003" s="11">
        <f>Tabla1[[#This Row],[Stock en unidades]]*Tabla1[[#This Row],[Costo unitario]]</f>
        <v>354.76</v>
      </c>
      <c r="H1003" s="1">
        <v>2024</v>
      </c>
      <c r="I1003" s="1" t="s">
        <v>258</v>
      </c>
      <c r="J1003" s="1">
        <v>76</v>
      </c>
      <c r="K1003" s="3">
        <v>182.95480000000001</v>
      </c>
      <c r="L1003" s="12">
        <f>Tabla1[[#This Row],[Venta prom 12 meses en UN]]*Tabla1[[#This Row],[Costo unitario]]</f>
        <v>137.56</v>
      </c>
      <c r="M1003" s="30">
        <f>IFERROR(Tabla1[[#This Row],[Stock en unidades]]/Tabla1[[#This Row],[Venta prom 12 meses en UN]],0)</f>
        <v>2.5789473684210527</v>
      </c>
      <c r="N1003" s="12">
        <f>IFERROR(12/Tabla1[[#This Row],[Meses de stock]],0)</f>
        <v>4.6530612244897958</v>
      </c>
      <c r="O1003" s="5" t="str">
        <f>VLOOKUP(Tabla1[[#This Row],[Código del producto]],'ABC Ventas'!$A:$E,5,0)</f>
        <v>C</v>
      </c>
      <c r="P1003" s="5" t="str">
        <f>VLOOKUP(Tabla1[[#This Row],[Código del producto]],'ABC Stock'!$A:$E,5,0)</f>
        <v>B</v>
      </c>
      <c r="Q10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4" spans="1:17" s="1" customFormat="1" x14ac:dyDescent="0.2">
      <c r="A1004" s="1">
        <v>1094</v>
      </c>
      <c r="B1004" s="1" t="s">
        <v>365</v>
      </c>
      <c r="C1004" s="1" t="s">
        <v>8</v>
      </c>
      <c r="D1004" s="1" t="s">
        <v>3</v>
      </c>
      <c r="E1004" s="11">
        <v>101</v>
      </c>
      <c r="F1004" s="3">
        <v>3.51</v>
      </c>
      <c r="G1004" s="11">
        <f>Tabla1[[#This Row],[Stock en unidades]]*Tabla1[[#This Row],[Costo unitario]]</f>
        <v>354.51</v>
      </c>
      <c r="H1004" s="1">
        <v>2024</v>
      </c>
      <c r="I1004" s="1" t="s">
        <v>258</v>
      </c>
      <c r="J1004" s="1">
        <v>80</v>
      </c>
      <c r="K1004" s="3">
        <v>497.01599999999991</v>
      </c>
      <c r="L1004" s="12">
        <f>Tabla1[[#This Row],[Venta prom 12 meses en UN]]*Tabla1[[#This Row],[Costo unitario]]</f>
        <v>280.79999999999995</v>
      </c>
      <c r="M1004" s="30">
        <f>IFERROR(Tabla1[[#This Row],[Stock en unidades]]/Tabla1[[#This Row],[Venta prom 12 meses en UN]],0)</f>
        <v>1.2625</v>
      </c>
      <c r="N1004" s="12">
        <f>IFERROR(12/Tabla1[[#This Row],[Meses de stock]],0)</f>
        <v>9.5049504950495045</v>
      </c>
      <c r="O1004" s="5" t="str">
        <f>VLOOKUP(Tabla1[[#This Row],[Código del producto]],'ABC Ventas'!$A:$E,5,0)</f>
        <v>C</v>
      </c>
      <c r="P1004" s="5" t="str">
        <f>VLOOKUP(Tabla1[[#This Row],[Código del producto]],'ABC Stock'!$A:$E,5,0)</f>
        <v>C</v>
      </c>
      <c r="Q10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5" spans="1:17" s="1" customFormat="1" x14ac:dyDescent="0.2">
      <c r="A1005" s="1">
        <v>1095</v>
      </c>
      <c r="B1005" s="1" t="s">
        <v>366</v>
      </c>
      <c r="C1005" s="1" t="s">
        <v>8</v>
      </c>
      <c r="D1005" s="1" t="s">
        <v>3</v>
      </c>
      <c r="E1005" s="11">
        <v>141</v>
      </c>
      <c r="F1005" s="3">
        <v>3.55</v>
      </c>
      <c r="G1005" s="11">
        <f>Tabla1[[#This Row],[Stock en unidades]]*Tabla1[[#This Row],[Costo unitario]]</f>
        <v>500.54999999999995</v>
      </c>
      <c r="H1005" s="1">
        <v>2024</v>
      </c>
      <c r="I1005" s="1" t="s">
        <v>258</v>
      </c>
      <c r="J1005" s="1">
        <v>71</v>
      </c>
      <c r="K1005" s="3">
        <v>418.40299999999996</v>
      </c>
      <c r="L1005" s="12">
        <f>Tabla1[[#This Row],[Venta prom 12 meses en UN]]*Tabla1[[#This Row],[Costo unitario]]</f>
        <v>252.04999999999998</v>
      </c>
      <c r="M1005" s="30">
        <f>IFERROR(Tabla1[[#This Row],[Stock en unidades]]/Tabla1[[#This Row],[Venta prom 12 meses en UN]],0)</f>
        <v>1.9859154929577465</v>
      </c>
      <c r="N1005" s="12">
        <f>IFERROR(12/Tabla1[[#This Row],[Meses de stock]],0)</f>
        <v>6.042553191489362</v>
      </c>
      <c r="O1005" s="5" t="str">
        <f>VLOOKUP(Tabla1[[#This Row],[Código del producto]],'ABC Ventas'!$A:$E,5,0)</f>
        <v>C</v>
      </c>
      <c r="P1005" s="5" t="str">
        <f>VLOOKUP(Tabla1[[#This Row],[Código del producto]],'ABC Stock'!$A:$E,5,0)</f>
        <v>B</v>
      </c>
      <c r="Q10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6" spans="1:17" s="1" customFormat="1" x14ac:dyDescent="0.2">
      <c r="A1006" s="1">
        <v>1104</v>
      </c>
      <c r="B1006" s="1" t="s">
        <v>87</v>
      </c>
      <c r="C1006" s="1" t="s">
        <v>8</v>
      </c>
      <c r="D1006" s="1" t="s">
        <v>3</v>
      </c>
      <c r="E1006" s="11">
        <v>338</v>
      </c>
      <c r="F1006" s="3">
        <v>6.98</v>
      </c>
      <c r="G1006" s="11">
        <f>Tabla1[[#This Row],[Stock en unidades]]*Tabla1[[#This Row],[Costo unitario]]</f>
        <v>2359.2400000000002</v>
      </c>
      <c r="H1006" s="1">
        <v>2024</v>
      </c>
      <c r="I1006" s="1" t="s">
        <v>258</v>
      </c>
      <c r="J1006" s="1">
        <v>24.1</v>
      </c>
      <c r="K1006" s="3">
        <v>247.28046000000003</v>
      </c>
      <c r="L1006" s="12">
        <f>Tabla1[[#This Row],[Venta prom 12 meses en UN]]*Tabla1[[#This Row],[Costo unitario]]</f>
        <v>168.21800000000002</v>
      </c>
      <c r="M1006" s="30">
        <f>IFERROR(Tabla1[[#This Row],[Stock en unidades]]/Tabla1[[#This Row],[Venta prom 12 meses en UN]],0)</f>
        <v>14.024896265560166</v>
      </c>
      <c r="N1006" s="12">
        <f>IFERROR(12/Tabla1[[#This Row],[Meses de stock]],0)</f>
        <v>0.85562130177514795</v>
      </c>
      <c r="O1006" s="5" t="str">
        <f>VLOOKUP(Tabla1[[#This Row],[Código del producto]],'ABC Ventas'!$A:$E,5,0)</f>
        <v>C</v>
      </c>
      <c r="P1006" s="5" t="str">
        <f>VLOOKUP(Tabla1[[#This Row],[Código del producto]],'ABC Stock'!$A:$E,5,0)</f>
        <v>B</v>
      </c>
      <c r="Q100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07" spans="1:17" s="1" customFormat="1" x14ac:dyDescent="0.2">
      <c r="A1007" s="1">
        <v>1106</v>
      </c>
      <c r="B1007" s="1" t="s">
        <v>373</v>
      </c>
      <c r="C1007" s="1" t="s">
        <v>8</v>
      </c>
      <c r="D1007" s="1" t="s">
        <v>3</v>
      </c>
      <c r="E1007" s="11">
        <v>409</v>
      </c>
      <c r="F1007" s="3">
        <v>6.35</v>
      </c>
      <c r="G1007" s="11">
        <f>Tabla1[[#This Row],[Stock en unidades]]*Tabla1[[#This Row],[Costo unitario]]</f>
        <v>2597.1499999999996</v>
      </c>
      <c r="H1007" s="1">
        <v>2024</v>
      </c>
      <c r="I1007" s="1" t="s">
        <v>258</v>
      </c>
      <c r="J1007" s="1">
        <v>68.099999999999994</v>
      </c>
      <c r="K1007" s="3">
        <v>769.73429999999996</v>
      </c>
      <c r="L1007" s="12">
        <f>Tabla1[[#This Row],[Venta prom 12 meses en UN]]*Tabla1[[#This Row],[Costo unitario]]</f>
        <v>432.43499999999995</v>
      </c>
      <c r="M1007" s="30">
        <f>IFERROR(Tabla1[[#This Row],[Stock en unidades]]/Tabla1[[#This Row],[Venta prom 12 meses en UN]],0)</f>
        <v>6.0058737151248174</v>
      </c>
      <c r="N1007" s="12">
        <f>IFERROR(12/Tabla1[[#This Row],[Meses de stock]],0)</f>
        <v>1.9980440097799508</v>
      </c>
      <c r="O1007" s="5" t="str">
        <f>VLOOKUP(Tabla1[[#This Row],[Código del producto]],'ABC Ventas'!$A:$E,5,0)</f>
        <v>C</v>
      </c>
      <c r="P1007" s="5" t="str">
        <f>VLOOKUP(Tabla1[[#This Row],[Código del producto]],'ABC Stock'!$A:$E,5,0)</f>
        <v>B</v>
      </c>
      <c r="Q10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08" spans="1:17" s="1" customFormat="1" x14ac:dyDescent="0.2">
      <c r="A1008" s="1">
        <v>1106</v>
      </c>
      <c r="B1008" s="1" t="s">
        <v>373</v>
      </c>
      <c r="C1008" s="1" t="s">
        <v>8</v>
      </c>
      <c r="D1008" s="1" t="s">
        <v>3</v>
      </c>
      <c r="E1008" s="11">
        <v>144</v>
      </c>
      <c r="F1008" s="3">
        <v>1.74</v>
      </c>
      <c r="G1008" s="11">
        <f>Tabla1[[#This Row],[Stock en unidades]]*Tabla1[[#This Row],[Costo unitario]]</f>
        <v>250.56</v>
      </c>
      <c r="H1008" s="1">
        <v>2024</v>
      </c>
      <c r="I1008" s="1" t="s">
        <v>258</v>
      </c>
      <c r="J1008" s="1">
        <v>128</v>
      </c>
      <c r="K1008" s="3">
        <v>371.94239999999996</v>
      </c>
      <c r="L1008" s="12">
        <f>Tabla1[[#This Row],[Venta prom 12 meses en UN]]*Tabla1[[#This Row],[Costo unitario]]</f>
        <v>222.72</v>
      </c>
      <c r="M1008" s="30">
        <f>IFERROR(Tabla1[[#This Row],[Stock en unidades]]/Tabla1[[#This Row],[Venta prom 12 meses en UN]],0)</f>
        <v>1.125</v>
      </c>
      <c r="N1008" s="12">
        <f>IFERROR(12/Tabla1[[#This Row],[Meses de stock]],0)</f>
        <v>10.666666666666666</v>
      </c>
      <c r="O1008" s="5" t="str">
        <f>VLOOKUP(Tabla1[[#This Row],[Código del producto]],'ABC Ventas'!$A:$E,5,0)</f>
        <v>C</v>
      </c>
      <c r="P1008" s="5" t="str">
        <f>VLOOKUP(Tabla1[[#This Row],[Código del producto]],'ABC Stock'!$A:$E,5,0)</f>
        <v>B</v>
      </c>
      <c r="Q10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09" spans="1:17" s="1" customFormat="1" x14ac:dyDescent="0.2">
      <c r="A1009" s="1">
        <v>1108</v>
      </c>
      <c r="B1009" s="1" t="s">
        <v>374</v>
      </c>
      <c r="C1009" s="1" t="s">
        <v>8</v>
      </c>
      <c r="D1009" s="1" t="s">
        <v>3</v>
      </c>
      <c r="E1009" s="11">
        <v>177</v>
      </c>
      <c r="F1009" s="3">
        <v>1.75</v>
      </c>
      <c r="G1009" s="11">
        <f>Tabla1[[#This Row],[Stock en unidades]]*Tabla1[[#This Row],[Costo unitario]]</f>
        <v>309.75</v>
      </c>
      <c r="H1009" s="1">
        <v>2024</v>
      </c>
      <c r="I1009" s="1" t="s">
        <v>258</v>
      </c>
      <c r="J1009" s="1">
        <v>63</v>
      </c>
      <c r="K1009" s="3">
        <v>174.19499999999999</v>
      </c>
      <c r="L1009" s="12">
        <f>Tabla1[[#This Row],[Venta prom 12 meses en UN]]*Tabla1[[#This Row],[Costo unitario]]</f>
        <v>110.25</v>
      </c>
      <c r="M1009" s="30">
        <f>IFERROR(Tabla1[[#This Row],[Stock en unidades]]/Tabla1[[#This Row],[Venta prom 12 meses en UN]],0)</f>
        <v>2.8095238095238093</v>
      </c>
      <c r="N1009" s="12">
        <f>IFERROR(12/Tabla1[[#This Row],[Meses de stock]],0)</f>
        <v>4.2711864406779663</v>
      </c>
      <c r="O1009" s="5" t="str">
        <f>VLOOKUP(Tabla1[[#This Row],[Código del producto]],'ABC Ventas'!$A:$E,5,0)</f>
        <v>C</v>
      </c>
      <c r="P1009" s="5" t="str">
        <f>VLOOKUP(Tabla1[[#This Row],[Código del producto]],'ABC Stock'!$A:$E,5,0)</f>
        <v>C</v>
      </c>
      <c r="Q10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0" spans="1:17" s="1" customFormat="1" x14ac:dyDescent="0.2">
      <c r="A1010" s="1">
        <v>1111</v>
      </c>
      <c r="B1010" s="1" t="s">
        <v>94</v>
      </c>
      <c r="C1010" s="1" t="s">
        <v>8</v>
      </c>
      <c r="D1010" s="1" t="s">
        <v>3</v>
      </c>
      <c r="E1010" s="11">
        <v>1</v>
      </c>
      <c r="F1010" s="3">
        <v>5.81</v>
      </c>
      <c r="G1010" s="11">
        <f>Tabla1[[#This Row],[Stock en unidades]]*Tabla1[[#This Row],[Costo unitario]]</f>
        <v>5.81</v>
      </c>
      <c r="H1010" s="1">
        <v>2024</v>
      </c>
      <c r="I1010" s="1" t="s">
        <v>258</v>
      </c>
      <c r="J1010" s="1">
        <v>111</v>
      </c>
      <c r="K1010" s="3">
        <v>1225.329</v>
      </c>
      <c r="L1010" s="12">
        <f>Tabla1[[#This Row],[Venta prom 12 meses en UN]]*Tabla1[[#This Row],[Costo unitario]]</f>
        <v>644.91</v>
      </c>
      <c r="M1010" s="30">
        <f>IFERROR(Tabla1[[#This Row],[Stock en unidades]]/Tabla1[[#This Row],[Venta prom 12 meses en UN]],0)</f>
        <v>9.0090090090090089E-3</v>
      </c>
      <c r="N1010" s="12">
        <f>IFERROR(12/Tabla1[[#This Row],[Meses de stock]],0)</f>
        <v>1332</v>
      </c>
      <c r="O1010" s="5" t="str">
        <f>VLOOKUP(Tabla1[[#This Row],[Código del producto]],'ABC Ventas'!$A:$E,5,0)</f>
        <v>C</v>
      </c>
      <c r="P1010" s="5" t="str">
        <f>VLOOKUP(Tabla1[[#This Row],[Código del producto]],'ABC Stock'!$A:$E,5,0)</f>
        <v>B</v>
      </c>
      <c r="Q10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1" spans="1:17" s="1" customFormat="1" x14ac:dyDescent="0.2">
      <c r="A1011" s="1">
        <v>1115</v>
      </c>
      <c r="B1011" s="1" t="s">
        <v>377</v>
      </c>
      <c r="C1011" s="1" t="s">
        <v>8</v>
      </c>
      <c r="D1011" s="1" t="s">
        <v>3</v>
      </c>
      <c r="E1011" s="11">
        <v>249</v>
      </c>
      <c r="F1011" s="3">
        <v>6.2</v>
      </c>
      <c r="G1011" s="11">
        <f>Tabla1[[#This Row],[Stock en unidades]]*Tabla1[[#This Row],[Costo unitario]]</f>
        <v>1543.8</v>
      </c>
      <c r="H1011" s="1">
        <v>2024</v>
      </c>
      <c r="I1011" s="1" t="s">
        <v>258</v>
      </c>
      <c r="J1011" s="1">
        <v>31.1</v>
      </c>
      <c r="K1011" s="3">
        <v>364.42980000000006</v>
      </c>
      <c r="L1011" s="12">
        <f>Tabla1[[#This Row],[Venta prom 12 meses en UN]]*Tabla1[[#This Row],[Costo unitario]]</f>
        <v>192.82000000000002</v>
      </c>
      <c r="M1011" s="30">
        <f>IFERROR(Tabla1[[#This Row],[Stock en unidades]]/Tabla1[[#This Row],[Venta prom 12 meses en UN]],0)</f>
        <v>8.0064308681672021</v>
      </c>
      <c r="N1011" s="12">
        <f>IFERROR(12/Tabla1[[#This Row],[Meses de stock]],0)</f>
        <v>1.4987951807228916</v>
      </c>
      <c r="O1011" s="5" t="str">
        <f>VLOOKUP(Tabla1[[#This Row],[Código del producto]],'ABC Ventas'!$A:$E,5,0)</f>
        <v>C</v>
      </c>
      <c r="P1011" s="5" t="str">
        <f>VLOOKUP(Tabla1[[#This Row],[Código del producto]],'ABC Stock'!$A:$E,5,0)</f>
        <v>C</v>
      </c>
      <c r="Q10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12" spans="1:17" s="1" customFormat="1" x14ac:dyDescent="0.2">
      <c r="A1012" s="1">
        <v>1119</v>
      </c>
      <c r="B1012" s="1" t="s">
        <v>88</v>
      </c>
      <c r="C1012" s="1" t="s">
        <v>8</v>
      </c>
      <c r="D1012" s="1" t="s">
        <v>3</v>
      </c>
      <c r="E1012" s="11">
        <v>149</v>
      </c>
      <c r="F1012" s="3">
        <v>1.96</v>
      </c>
      <c r="G1012" s="11">
        <f>Tabla1[[#This Row],[Stock en unidades]]*Tabla1[[#This Row],[Costo unitario]]</f>
        <v>292.04000000000002</v>
      </c>
      <c r="H1012" s="1">
        <v>2024</v>
      </c>
      <c r="I1012" s="1" t="s">
        <v>258</v>
      </c>
      <c r="J1012" s="1">
        <v>125</v>
      </c>
      <c r="K1012" s="3">
        <v>357.7</v>
      </c>
      <c r="L1012" s="12">
        <f>Tabla1[[#This Row],[Venta prom 12 meses en UN]]*Tabla1[[#This Row],[Costo unitario]]</f>
        <v>245</v>
      </c>
      <c r="M1012" s="30">
        <f>IFERROR(Tabla1[[#This Row],[Stock en unidades]]/Tabla1[[#This Row],[Venta prom 12 meses en UN]],0)</f>
        <v>1.1919999999999999</v>
      </c>
      <c r="N1012" s="12">
        <f>IFERROR(12/Tabla1[[#This Row],[Meses de stock]],0)</f>
        <v>10.067114093959733</v>
      </c>
      <c r="O1012" s="5" t="str">
        <f>VLOOKUP(Tabla1[[#This Row],[Código del producto]],'ABC Ventas'!$A:$E,5,0)</f>
        <v>C</v>
      </c>
      <c r="P1012" s="5" t="str">
        <f>VLOOKUP(Tabla1[[#This Row],[Código del producto]],'ABC Stock'!$A:$E,5,0)</f>
        <v>C</v>
      </c>
      <c r="Q10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3" spans="1:17" s="1" customFormat="1" x14ac:dyDescent="0.2">
      <c r="A1013" s="1">
        <v>1130</v>
      </c>
      <c r="B1013" s="1" t="s">
        <v>91</v>
      </c>
      <c r="C1013" s="1" t="s">
        <v>8</v>
      </c>
      <c r="D1013" s="1" t="s">
        <v>3</v>
      </c>
      <c r="E1013" s="11">
        <v>832</v>
      </c>
      <c r="F1013" s="3">
        <v>76</v>
      </c>
      <c r="G1013" s="11">
        <f>Tabla1[[#This Row],[Stock en unidades]]*Tabla1[[#This Row],[Costo unitario]]</f>
        <v>63232</v>
      </c>
      <c r="H1013" s="1">
        <v>2024</v>
      </c>
      <c r="I1013" s="1" t="s">
        <v>258</v>
      </c>
      <c r="J1013" s="1">
        <v>927</v>
      </c>
      <c r="K1013" s="3">
        <v>129631.67999999999</v>
      </c>
      <c r="L1013" s="12">
        <f>Tabla1[[#This Row],[Venta prom 12 meses en UN]]*Tabla1[[#This Row],[Costo unitario]]</f>
        <v>70452</v>
      </c>
      <c r="M1013" s="30">
        <f>IFERROR(Tabla1[[#This Row],[Stock en unidades]]/Tabla1[[#This Row],[Venta prom 12 meses en UN]],0)</f>
        <v>0.89751887810140241</v>
      </c>
      <c r="N1013" s="12">
        <f>IFERROR(12/Tabla1[[#This Row],[Meses de stock]],0)</f>
        <v>13.370192307692307</v>
      </c>
      <c r="O1013" s="5" t="str">
        <f>VLOOKUP(Tabla1[[#This Row],[Código del producto]],'ABC Ventas'!$A:$E,5,0)</f>
        <v>A</v>
      </c>
      <c r="P1013" s="5" t="str">
        <f>VLOOKUP(Tabla1[[#This Row],[Código del producto]],'ABC Stock'!$A:$E,5,0)</f>
        <v>A</v>
      </c>
      <c r="Q10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4" spans="1:17" s="1" customFormat="1" x14ac:dyDescent="0.2">
      <c r="A1014" s="1">
        <v>1139</v>
      </c>
      <c r="B1014" s="1" t="s">
        <v>386</v>
      </c>
      <c r="C1014" s="1" t="s">
        <v>8</v>
      </c>
      <c r="D1014" s="1" t="s">
        <v>3</v>
      </c>
      <c r="E1014" s="11">
        <v>2</v>
      </c>
      <c r="F1014" s="3">
        <v>6.51</v>
      </c>
      <c r="G1014" s="11">
        <f>Tabla1[[#This Row],[Stock en unidades]]*Tabla1[[#This Row],[Costo unitario]]</f>
        <v>13.02</v>
      </c>
      <c r="H1014" s="1">
        <v>2024</v>
      </c>
      <c r="I1014" s="1" t="s">
        <v>258</v>
      </c>
      <c r="J1014" s="1">
        <v>142</v>
      </c>
      <c r="K1014" s="3">
        <v>1229.4785999999999</v>
      </c>
      <c r="L1014" s="12">
        <f>Tabla1[[#This Row],[Venta prom 12 meses en UN]]*Tabla1[[#This Row],[Costo unitario]]</f>
        <v>924.42</v>
      </c>
      <c r="M1014" s="30">
        <f>IFERROR(Tabla1[[#This Row],[Stock en unidades]]/Tabla1[[#This Row],[Venta prom 12 meses en UN]],0)</f>
        <v>1.4084507042253521E-2</v>
      </c>
      <c r="N1014" s="12">
        <f>IFERROR(12/Tabla1[[#This Row],[Meses de stock]],0)</f>
        <v>852</v>
      </c>
      <c r="O1014" s="5" t="str">
        <f>VLOOKUP(Tabla1[[#This Row],[Código del producto]],'ABC Ventas'!$A:$E,5,0)</f>
        <v>C</v>
      </c>
      <c r="P1014" s="5" t="str">
        <f>VLOOKUP(Tabla1[[#This Row],[Código del producto]],'ABC Stock'!$A:$E,5,0)</f>
        <v>C</v>
      </c>
      <c r="Q10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5" spans="1:17" s="1" customFormat="1" x14ac:dyDescent="0.2">
      <c r="A1015" s="1">
        <v>1139</v>
      </c>
      <c r="B1015" s="1" t="s">
        <v>386</v>
      </c>
      <c r="C1015" s="1" t="s">
        <v>8</v>
      </c>
      <c r="D1015" s="1" t="s">
        <v>3</v>
      </c>
      <c r="E1015" s="11">
        <v>134</v>
      </c>
      <c r="F1015" s="3">
        <v>5.83</v>
      </c>
      <c r="G1015" s="11">
        <f>Tabla1[[#This Row],[Stock en unidades]]*Tabla1[[#This Row],[Costo unitario]]</f>
        <v>781.22</v>
      </c>
      <c r="H1015" s="1">
        <v>2024</v>
      </c>
      <c r="I1015" s="1" t="s">
        <v>258</v>
      </c>
      <c r="J1015" s="1">
        <v>66.8</v>
      </c>
      <c r="K1015" s="3">
        <v>720.47140000000002</v>
      </c>
      <c r="L1015" s="12">
        <f>Tabla1[[#This Row],[Venta prom 12 meses en UN]]*Tabla1[[#This Row],[Costo unitario]]</f>
        <v>389.44399999999996</v>
      </c>
      <c r="M1015" s="30">
        <f>IFERROR(Tabla1[[#This Row],[Stock en unidades]]/Tabla1[[#This Row],[Venta prom 12 meses en UN]],0)</f>
        <v>2.0059880239520957</v>
      </c>
      <c r="N1015" s="12">
        <f>IFERROR(12/Tabla1[[#This Row],[Meses de stock]],0)</f>
        <v>5.982089552238806</v>
      </c>
      <c r="O1015" s="5" t="str">
        <f>VLOOKUP(Tabla1[[#This Row],[Código del producto]],'ABC Ventas'!$A:$E,5,0)</f>
        <v>C</v>
      </c>
      <c r="P1015" s="5" t="str">
        <f>VLOOKUP(Tabla1[[#This Row],[Código del producto]],'ABC Stock'!$A:$E,5,0)</f>
        <v>C</v>
      </c>
      <c r="Q10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6" spans="1:17" s="1" customFormat="1" x14ac:dyDescent="0.2">
      <c r="A1016" s="1">
        <v>1152</v>
      </c>
      <c r="B1016" s="1" t="s">
        <v>395</v>
      </c>
      <c r="C1016" s="1" t="s">
        <v>8</v>
      </c>
      <c r="D1016" s="1" t="s">
        <v>3</v>
      </c>
      <c r="E1016" s="11">
        <v>119</v>
      </c>
      <c r="F1016" s="3">
        <v>1.93</v>
      </c>
      <c r="G1016" s="11">
        <f>Tabla1[[#This Row],[Stock en unidades]]*Tabla1[[#This Row],[Costo unitario]]</f>
        <v>229.67</v>
      </c>
      <c r="H1016" s="1">
        <v>2024</v>
      </c>
      <c r="I1016" s="1" t="s">
        <v>258</v>
      </c>
      <c r="J1016" s="1">
        <v>133</v>
      </c>
      <c r="K1016" s="3">
        <v>441.5068</v>
      </c>
      <c r="L1016" s="12">
        <f>Tabla1[[#This Row],[Venta prom 12 meses en UN]]*Tabla1[[#This Row],[Costo unitario]]</f>
        <v>256.69</v>
      </c>
      <c r="M1016" s="30">
        <f>IFERROR(Tabla1[[#This Row],[Stock en unidades]]/Tabla1[[#This Row],[Venta prom 12 meses en UN]],0)</f>
        <v>0.89473684210526316</v>
      </c>
      <c r="N1016" s="12">
        <f>IFERROR(12/Tabla1[[#This Row],[Meses de stock]],0)</f>
        <v>13.411764705882353</v>
      </c>
      <c r="O1016" s="5" t="str">
        <f>VLOOKUP(Tabla1[[#This Row],[Código del producto]],'ABC Ventas'!$A:$E,5,0)</f>
        <v>C</v>
      </c>
      <c r="P1016" s="5" t="str">
        <f>VLOOKUP(Tabla1[[#This Row],[Código del producto]],'ABC Stock'!$A:$E,5,0)</f>
        <v>C</v>
      </c>
      <c r="Q10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7" spans="1:17" s="1" customFormat="1" x14ac:dyDescent="0.2">
      <c r="A1017" s="1">
        <v>1157</v>
      </c>
      <c r="B1017" s="1" t="s">
        <v>83</v>
      </c>
      <c r="C1017" s="1" t="s">
        <v>8</v>
      </c>
      <c r="D1017" s="1" t="s">
        <v>3</v>
      </c>
      <c r="E1017" s="11">
        <v>77</v>
      </c>
      <c r="F1017" s="3">
        <v>75</v>
      </c>
      <c r="G1017" s="11">
        <f>Tabla1[[#This Row],[Stock en unidades]]*Tabla1[[#This Row],[Costo unitario]]</f>
        <v>5775</v>
      </c>
      <c r="H1017" s="1">
        <v>2024</v>
      </c>
      <c r="I1017" s="1" t="s">
        <v>258</v>
      </c>
      <c r="J1017" s="1">
        <v>388</v>
      </c>
      <c r="K1017" s="3">
        <v>37539</v>
      </c>
      <c r="L1017" s="12">
        <f>Tabla1[[#This Row],[Venta prom 12 meses en UN]]*Tabla1[[#This Row],[Costo unitario]]</f>
        <v>29100</v>
      </c>
      <c r="M1017" s="30">
        <f>IFERROR(Tabla1[[#This Row],[Stock en unidades]]/Tabla1[[#This Row],[Venta prom 12 meses en UN]],0)</f>
        <v>0.19845360824742267</v>
      </c>
      <c r="N1017" s="12">
        <f>IFERROR(12/Tabla1[[#This Row],[Meses de stock]],0)</f>
        <v>60.467532467532472</v>
      </c>
      <c r="O1017" s="5" t="str">
        <f>VLOOKUP(Tabla1[[#This Row],[Código del producto]],'ABC Ventas'!$A:$E,5,0)</f>
        <v>A</v>
      </c>
      <c r="P1017" s="5" t="str">
        <f>VLOOKUP(Tabla1[[#This Row],[Código del producto]],'ABC Stock'!$A:$E,5,0)</f>
        <v>A</v>
      </c>
      <c r="Q10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18" spans="1:17" s="1" customFormat="1" x14ac:dyDescent="0.2">
      <c r="A1018" s="1">
        <v>1160</v>
      </c>
      <c r="B1018" s="1" t="s">
        <v>102</v>
      </c>
      <c r="C1018" s="1" t="s">
        <v>8</v>
      </c>
      <c r="D1018" s="1" t="s">
        <v>3</v>
      </c>
      <c r="E1018" s="11">
        <v>619</v>
      </c>
      <c r="F1018" s="3">
        <v>1.73</v>
      </c>
      <c r="G1018" s="11">
        <f>Tabla1[[#This Row],[Stock en unidades]]*Tabla1[[#This Row],[Costo unitario]]</f>
        <v>1070.8699999999999</v>
      </c>
      <c r="H1018" s="1">
        <v>2024</v>
      </c>
      <c r="I1018" s="1" t="s">
        <v>258</v>
      </c>
      <c r="J1018" s="1">
        <v>96</v>
      </c>
      <c r="K1018" s="3">
        <v>244.13759999999999</v>
      </c>
      <c r="L1018" s="12">
        <f>Tabla1[[#This Row],[Venta prom 12 meses en UN]]*Tabla1[[#This Row],[Costo unitario]]</f>
        <v>166.07999999999998</v>
      </c>
      <c r="M1018" s="30">
        <f>IFERROR(Tabla1[[#This Row],[Stock en unidades]]/Tabla1[[#This Row],[Venta prom 12 meses en UN]],0)</f>
        <v>6.447916666666667</v>
      </c>
      <c r="N1018" s="12">
        <f>IFERROR(12/Tabla1[[#This Row],[Meses de stock]],0)</f>
        <v>1.8610662358642971</v>
      </c>
      <c r="O1018" s="5" t="str">
        <f>VLOOKUP(Tabla1[[#This Row],[Código del producto]],'ABC Ventas'!$A:$E,5,0)</f>
        <v>C</v>
      </c>
      <c r="P1018" s="5" t="str">
        <f>VLOOKUP(Tabla1[[#This Row],[Código del producto]],'ABC Stock'!$A:$E,5,0)</f>
        <v>B</v>
      </c>
      <c r="Q10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19" spans="1:17" s="1" customFormat="1" x14ac:dyDescent="0.2">
      <c r="A1019" s="1">
        <v>1162</v>
      </c>
      <c r="B1019" s="1" t="s">
        <v>400</v>
      </c>
      <c r="C1019" s="1" t="s">
        <v>8</v>
      </c>
      <c r="D1019" s="1" t="s">
        <v>3</v>
      </c>
      <c r="E1019" s="11">
        <v>190</v>
      </c>
      <c r="F1019" s="3">
        <v>4.0199999999999996</v>
      </c>
      <c r="G1019" s="11">
        <f>Tabla1[[#This Row],[Stock en unidades]]*Tabla1[[#This Row],[Costo unitario]]</f>
        <v>763.8</v>
      </c>
      <c r="H1019" s="1">
        <v>2024</v>
      </c>
      <c r="I1019" s="1" t="s">
        <v>258</v>
      </c>
      <c r="J1019" s="1">
        <v>63.1</v>
      </c>
      <c r="K1019" s="3">
        <v>360.20003999999994</v>
      </c>
      <c r="L1019" s="12">
        <f>Tabla1[[#This Row],[Venta prom 12 meses en UN]]*Tabla1[[#This Row],[Costo unitario]]</f>
        <v>253.66199999999998</v>
      </c>
      <c r="M1019" s="30">
        <f>IFERROR(Tabla1[[#This Row],[Stock en unidades]]/Tabla1[[#This Row],[Venta prom 12 meses en UN]],0)</f>
        <v>3.0110935023771792</v>
      </c>
      <c r="N1019" s="12">
        <f>IFERROR(12/Tabla1[[#This Row],[Meses de stock]],0)</f>
        <v>3.9852631578947366</v>
      </c>
      <c r="O1019" s="5" t="str">
        <f>VLOOKUP(Tabla1[[#This Row],[Código del producto]],'ABC Ventas'!$A:$E,5,0)</f>
        <v>C</v>
      </c>
      <c r="P1019" s="5" t="str">
        <f>VLOOKUP(Tabla1[[#This Row],[Código del producto]],'ABC Stock'!$A:$E,5,0)</f>
        <v>B</v>
      </c>
      <c r="Q10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20" spans="1:17" s="1" customFormat="1" x14ac:dyDescent="0.2">
      <c r="A1020" s="1">
        <v>1163</v>
      </c>
      <c r="B1020" s="1" t="s">
        <v>302</v>
      </c>
      <c r="C1020" s="1" t="s">
        <v>8</v>
      </c>
      <c r="D1020" s="1" t="s">
        <v>3</v>
      </c>
      <c r="E1020" s="11">
        <v>868</v>
      </c>
      <c r="F1020" s="3">
        <v>4.5999999999999996</v>
      </c>
      <c r="G1020" s="11">
        <f>Tabla1[[#This Row],[Stock en unidades]]*Tabla1[[#This Row],[Costo unitario]]</f>
        <v>3992.7999999999997</v>
      </c>
      <c r="H1020" s="1">
        <v>2024</v>
      </c>
      <c r="I1020" s="1" t="s">
        <v>258</v>
      </c>
      <c r="J1020" s="1">
        <v>66.7</v>
      </c>
      <c r="K1020" s="3">
        <v>463.29820000000001</v>
      </c>
      <c r="L1020" s="12">
        <f>Tabla1[[#This Row],[Venta prom 12 meses en UN]]*Tabla1[[#This Row],[Costo unitario]]</f>
        <v>306.82</v>
      </c>
      <c r="M1020" s="30">
        <f>IFERROR(Tabla1[[#This Row],[Stock en unidades]]/Tabla1[[#This Row],[Venta prom 12 meses en UN]],0)</f>
        <v>13.013493253373312</v>
      </c>
      <c r="N1020" s="12">
        <f>IFERROR(12/Tabla1[[#This Row],[Meses de stock]],0)</f>
        <v>0.92211981566820289</v>
      </c>
      <c r="O1020" s="5" t="str">
        <f>VLOOKUP(Tabla1[[#This Row],[Código del producto]],'ABC Ventas'!$A:$E,5,0)</f>
        <v>C</v>
      </c>
      <c r="P1020" s="5" t="str">
        <f>VLOOKUP(Tabla1[[#This Row],[Código del producto]],'ABC Stock'!$A:$E,5,0)</f>
        <v>B</v>
      </c>
      <c r="Q102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21" spans="1:17" s="1" customFormat="1" x14ac:dyDescent="0.2">
      <c r="A1021" s="1">
        <v>1169</v>
      </c>
      <c r="B1021" s="1" t="s">
        <v>403</v>
      </c>
      <c r="C1021" s="1" t="s">
        <v>8</v>
      </c>
      <c r="D1021" s="1" t="s">
        <v>3</v>
      </c>
      <c r="E1021" s="11">
        <v>105</v>
      </c>
      <c r="F1021" s="3">
        <v>7.1</v>
      </c>
      <c r="G1021" s="11">
        <f>Tabla1[[#This Row],[Stock en unidades]]*Tabla1[[#This Row],[Costo unitario]]</f>
        <v>745.5</v>
      </c>
      <c r="H1021" s="1">
        <v>2024</v>
      </c>
      <c r="I1021" s="1" t="s">
        <v>258</v>
      </c>
      <c r="J1021" s="1">
        <v>52.2</v>
      </c>
      <c r="K1021" s="3">
        <v>466.9812</v>
      </c>
      <c r="L1021" s="12">
        <f>Tabla1[[#This Row],[Venta prom 12 meses en UN]]*Tabla1[[#This Row],[Costo unitario]]</f>
        <v>370.62</v>
      </c>
      <c r="M1021" s="30">
        <f>IFERROR(Tabla1[[#This Row],[Stock en unidades]]/Tabla1[[#This Row],[Venta prom 12 meses en UN]],0)</f>
        <v>2.0114942528735633</v>
      </c>
      <c r="N1021" s="12">
        <f>IFERROR(12/Tabla1[[#This Row],[Meses de stock]],0)</f>
        <v>5.9657142857142853</v>
      </c>
      <c r="O1021" s="5" t="str">
        <f>VLOOKUP(Tabla1[[#This Row],[Código del producto]],'ABC Ventas'!$A:$E,5,0)</f>
        <v>C</v>
      </c>
      <c r="P1021" s="5" t="str">
        <f>VLOOKUP(Tabla1[[#This Row],[Código del producto]],'ABC Stock'!$A:$E,5,0)</f>
        <v>C</v>
      </c>
      <c r="Q10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22" spans="1:17" s="1" customFormat="1" x14ac:dyDescent="0.2">
      <c r="A1022" s="1">
        <v>1180</v>
      </c>
      <c r="B1022" s="1" t="s">
        <v>225</v>
      </c>
      <c r="C1022" s="1" t="s">
        <v>8</v>
      </c>
      <c r="D1022" s="1" t="s">
        <v>3</v>
      </c>
      <c r="E1022" s="11">
        <v>647</v>
      </c>
      <c r="F1022" s="3">
        <v>1.85</v>
      </c>
      <c r="G1022" s="11">
        <f>Tabla1[[#This Row],[Stock en unidades]]*Tabla1[[#This Row],[Costo unitario]]</f>
        <v>1196.95</v>
      </c>
      <c r="H1022" s="1">
        <v>2024</v>
      </c>
      <c r="I1022" s="1" t="s">
        <v>258</v>
      </c>
      <c r="J1022" s="1">
        <v>117</v>
      </c>
      <c r="K1022" s="3">
        <v>281.38500000000005</v>
      </c>
      <c r="L1022" s="12">
        <f>Tabla1[[#This Row],[Venta prom 12 meses en UN]]*Tabla1[[#This Row],[Costo unitario]]</f>
        <v>216.45000000000002</v>
      </c>
      <c r="M1022" s="30">
        <f>IFERROR(Tabla1[[#This Row],[Stock en unidades]]/Tabla1[[#This Row],[Venta prom 12 meses en UN]],0)</f>
        <v>5.5299145299145298</v>
      </c>
      <c r="N1022" s="12">
        <f>IFERROR(12/Tabla1[[#This Row],[Meses de stock]],0)</f>
        <v>2.1700154559505411</v>
      </c>
      <c r="O1022" s="5" t="str">
        <f>VLOOKUP(Tabla1[[#This Row],[Código del producto]],'ABC Ventas'!$A:$E,5,0)</f>
        <v>C</v>
      </c>
      <c r="P1022" s="5" t="str">
        <f>VLOOKUP(Tabla1[[#This Row],[Código del producto]],'ABC Stock'!$A:$E,5,0)</f>
        <v>C</v>
      </c>
      <c r="Q102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23" spans="1:17" s="1" customFormat="1" x14ac:dyDescent="0.2">
      <c r="A1023" s="1">
        <v>1184</v>
      </c>
      <c r="B1023" s="1" t="s">
        <v>283</v>
      </c>
      <c r="C1023" s="1" t="s">
        <v>8</v>
      </c>
      <c r="D1023" s="1" t="s">
        <v>3</v>
      </c>
      <c r="E1023" s="11">
        <v>64</v>
      </c>
      <c r="F1023" s="3">
        <v>4.16</v>
      </c>
      <c r="G1023" s="11">
        <f>Tabla1[[#This Row],[Stock en unidades]]*Tabla1[[#This Row],[Costo unitario]]</f>
        <v>266.24</v>
      </c>
      <c r="H1023" s="1">
        <v>2024</v>
      </c>
      <c r="I1023" s="1" t="s">
        <v>258</v>
      </c>
      <c r="J1023" s="1">
        <v>63.4</v>
      </c>
      <c r="K1023" s="3">
        <v>356.05440000000004</v>
      </c>
      <c r="L1023" s="12">
        <f>Tabla1[[#This Row],[Venta prom 12 meses en UN]]*Tabla1[[#This Row],[Costo unitario]]</f>
        <v>263.74400000000003</v>
      </c>
      <c r="M1023" s="30">
        <f>IFERROR(Tabla1[[#This Row],[Stock en unidades]]/Tabla1[[#This Row],[Venta prom 12 meses en UN]],0)</f>
        <v>1.0094637223974763</v>
      </c>
      <c r="N1023" s="12">
        <f>IFERROR(12/Tabla1[[#This Row],[Meses de stock]],0)</f>
        <v>11.887500000000001</v>
      </c>
      <c r="O1023" s="5" t="str">
        <f>VLOOKUP(Tabla1[[#This Row],[Código del producto]],'ABC Ventas'!$A:$E,5,0)</f>
        <v>C</v>
      </c>
      <c r="P1023" s="5" t="str">
        <f>VLOOKUP(Tabla1[[#This Row],[Código del producto]],'ABC Stock'!$A:$E,5,0)</f>
        <v>B</v>
      </c>
      <c r="Q10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24" spans="1:17" s="1" customFormat="1" x14ac:dyDescent="0.2">
      <c r="A1024" s="1">
        <v>1194</v>
      </c>
      <c r="B1024" s="1" t="s">
        <v>282</v>
      </c>
      <c r="C1024" s="1" t="s">
        <v>8</v>
      </c>
      <c r="D1024" s="1" t="s">
        <v>3</v>
      </c>
      <c r="E1024" s="11">
        <v>791</v>
      </c>
      <c r="F1024" s="3">
        <v>74</v>
      </c>
      <c r="G1024" s="11">
        <f>Tabla1[[#This Row],[Stock en unidades]]*Tabla1[[#This Row],[Costo unitario]]</f>
        <v>58534</v>
      </c>
      <c r="H1024" s="1">
        <v>2024</v>
      </c>
      <c r="I1024" s="1" t="s">
        <v>258</v>
      </c>
      <c r="J1024" s="1">
        <v>301</v>
      </c>
      <c r="K1024" s="3">
        <v>28733.46</v>
      </c>
      <c r="L1024" s="12">
        <f>Tabla1[[#This Row],[Venta prom 12 meses en UN]]*Tabla1[[#This Row],[Costo unitario]]</f>
        <v>22274</v>
      </c>
      <c r="M1024" s="30">
        <f>IFERROR(Tabla1[[#This Row],[Stock en unidades]]/Tabla1[[#This Row],[Venta prom 12 meses en UN]],0)</f>
        <v>2.6279069767441858</v>
      </c>
      <c r="N1024" s="12">
        <f>IFERROR(12/Tabla1[[#This Row],[Meses de stock]],0)</f>
        <v>4.5663716814159292</v>
      </c>
      <c r="O1024" s="5" t="str">
        <f>VLOOKUP(Tabla1[[#This Row],[Código del producto]],'ABC Ventas'!$A:$E,5,0)</f>
        <v>A</v>
      </c>
      <c r="P1024" s="5" t="str">
        <f>VLOOKUP(Tabla1[[#This Row],[Código del producto]],'ABC Stock'!$A:$E,5,0)</f>
        <v>A</v>
      </c>
      <c r="Q10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25" spans="1:17" s="1" customFormat="1" x14ac:dyDescent="0.2">
      <c r="A1025" s="1">
        <v>1196</v>
      </c>
      <c r="B1025" s="1" t="s">
        <v>97</v>
      </c>
      <c r="C1025" s="1" t="s">
        <v>8</v>
      </c>
      <c r="D1025" s="1" t="s">
        <v>3</v>
      </c>
      <c r="E1025" s="11">
        <v>1320</v>
      </c>
      <c r="F1025" s="3">
        <v>6.27</v>
      </c>
      <c r="G1025" s="11">
        <f>Tabla1[[#This Row],[Stock en unidades]]*Tabla1[[#This Row],[Costo unitario]]</f>
        <v>8276.4</v>
      </c>
      <c r="H1025" s="1">
        <v>2024</v>
      </c>
      <c r="I1025" s="1" t="s">
        <v>258</v>
      </c>
      <c r="J1025" s="1">
        <v>77.599999999999994</v>
      </c>
      <c r="K1025" s="3">
        <v>647.11415999999986</v>
      </c>
      <c r="L1025" s="12">
        <f>Tabla1[[#This Row],[Venta prom 12 meses en UN]]*Tabla1[[#This Row],[Costo unitario]]</f>
        <v>486.55199999999991</v>
      </c>
      <c r="M1025" s="30">
        <f>IFERROR(Tabla1[[#This Row],[Stock en unidades]]/Tabla1[[#This Row],[Venta prom 12 meses en UN]],0)</f>
        <v>17.010309278350515</v>
      </c>
      <c r="N1025" s="12">
        <f>IFERROR(12/Tabla1[[#This Row],[Meses de stock]],0)</f>
        <v>0.70545454545454545</v>
      </c>
      <c r="O1025" s="5" t="str">
        <f>VLOOKUP(Tabla1[[#This Row],[Código del producto]],'ABC Ventas'!$A:$E,5,0)</f>
        <v>C</v>
      </c>
      <c r="P1025" s="5" t="str">
        <f>VLOOKUP(Tabla1[[#This Row],[Código del producto]],'ABC Stock'!$A:$E,5,0)</f>
        <v>B</v>
      </c>
      <c r="Q102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26" spans="1:17" s="1" customFormat="1" x14ac:dyDescent="0.2">
      <c r="A1026" s="1">
        <v>1196</v>
      </c>
      <c r="B1026" s="1" t="s">
        <v>97</v>
      </c>
      <c r="C1026" s="1" t="s">
        <v>8</v>
      </c>
      <c r="D1026" s="1" t="s">
        <v>3</v>
      </c>
      <c r="E1026" s="11">
        <v>383</v>
      </c>
      <c r="F1026" s="3">
        <v>2.0699999999999998</v>
      </c>
      <c r="G1026" s="11">
        <f>Tabla1[[#This Row],[Stock en unidades]]*Tabla1[[#This Row],[Costo unitario]]</f>
        <v>792.81</v>
      </c>
      <c r="H1026" s="1">
        <v>2024</v>
      </c>
      <c r="I1026" s="1" t="s">
        <v>258</v>
      </c>
      <c r="J1026" s="1">
        <v>98</v>
      </c>
      <c r="K1026" s="3">
        <v>279.94679999999994</v>
      </c>
      <c r="L1026" s="12">
        <f>Tabla1[[#This Row],[Venta prom 12 meses en UN]]*Tabla1[[#This Row],[Costo unitario]]</f>
        <v>202.85999999999999</v>
      </c>
      <c r="M1026" s="30">
        <f>IFERROR(Tabla1[[#This Row],[Stock en unidades]]/Tabla1[[#This Row],[Venta prom 12 meses en UN]],0)</f>
        <v>3.9081632653061225</v>
      </c>
      <c r="N1026" s="12">
        <f>IFERROR(12/Tabla1[[#This Row],[Meses de stock]],0)</f>
        <v>3.0704960835509136</v>
      </c>
      <c r="O1026" s="5" t="str">
        <f>VLOOKUP(Tabla1[[#This Row],[Código del producto]],'ABC Ventas'!$A:$E,5,0)</f>
        <v>C</v>
      </c>
      <c r="P1026" s="5" t="str">
        <f>VLOOKUP(Tabla1[[#This Row],[Código del producto]],'ABC Stock'!$A:$E,5,0)</f>
        <v>B</v>
      </c>
      <c r="Q102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27" spans="1:17" s="1" customFormat="1" x14ac:dyDescent="0.2">
      <c r="A1027" s="1">
        <v>1203</v>
      </c>
      <c r="B1027" s="1" t="s">
        <v>421</v>
      </c>
      <c r="C1027" s="1" t="s">
        <v>8</v>
      </c>
      <c r="D1027" s="1" t="s">
        <v>3</v>
      </c>
      <c r="E1027" s="11">
        <v>132</v>
      </c>
      <c r="F1027" s="3">
        <v>2.65</v>
      </c>
      <c r="G1027" s="11">
        <f>Tabla1[[#This Row],[Stock en unidades]]*Tabla1[[#This Row],[Costo unitario]]</f>
        <v>349.8</v>
      </c>
      <c r="H1027" s="1">
        <v>2024</v>
      </c>
      <c r="I1027" s="1" t="s">
        <v>258</v>
      </c>
      <c r="J1027" s="1">
        <v>123</v>
      </c>
      <c r="K1027" s="3">
        <v>570.41250000000002</v>
      </c>
      <c r="L1027" s="12">
        <f>Tabla1[[#This Row],[Venta prom 12 meses en UN]]*Tabla1[[#This Row],[Costo unitario]]</f>
        <v>325.95</v>
      </c>
      <c r="M1027" s="30">
        <f>IFERROR(Tabla1[[#This Row],[Stock en unidades]]/Tabla1[[#This Row],[Venta prom 12 meses en UN]],0)</f>
        <v>1.0731707317073171</v>
      </c>
      <c r="N1027" s="12">
        <f>IFERROR(12/Tabla1[[#This Row],[Meses de stock]],0)</f>
        <v>11.181818181818182</v>
      </c>
      <c r="O1027" s="5" t="str">
        <f>VLOOKUP(Tabla1[[#This Row],[Código del producto]],'ABC Ventas'!$A:$E,5,0)</f>
        <v>C</v>
      </c>
      <c r="P1027" s="5" t="str">
        <f>VLOOKUP(Tabla1[[#This Row],[Código del producto]],'ABC Stock'!$A:$E,5,0)</f>
        <v>B</v>
      </c>
      <c r="Q10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28" spans="1:17" s="1" customFormat="1" x14ac:dyDescent="0.2">
      <c r="A1028" s="1">
        <v>1204</v>
      </c>
      <c r="B1028" s="1" t="s">
        <v>422</v>
      </c>
      <c r="C1028" s="1" t="s">
        <v>8</v>
      </c>
      <c r="D1028" s="1" t="s">
        <v>3</v>
      </c>
      <c r="E1028" s="11">
        <v>830</v>
      </c>
      <c r="F1028" s="3">
        <v>7.08</v>
      </c>
      <c r="G1028" s="11">
        <f>Tabla1[[#This Row],[Stock en unidades]]*Tabla1[[#This Row],[Costo unitario]]</f>
        <v>5876.4</v>
      </c>
      <c r="H1028" s="1">
        <v>2024</v>
      </c>
      <c r="I1028" s="1" t="s">
        <v>258</v>
      </c>
      <c r="J1028" s="1">
        <v>69.099999999999994</v>
      </c>
      <c r="K1028" s="3">
        <v>675.13463999999988</v>
      </c>
      <c r="L1028" s="12">
        <f>Tabla1[[#This Row],[Venta prom 12 meses en UN]]*Tabla1[[#This Row],[Costo unitario]]</f>
        <v>489.22799999999995</v>
      </c>
      <c r="M1028" s="30">
        <f>IFERROR(Tabla1[[#This Row],[Stock en unidades]]/Tabla1[[#This Row],[Venta prom 12 meses en UN]],0)</f>
        <v>12.011577424023155</v>
      </c>
      <c r="N1028" s="12">
        <f>IFERROR(12/Tabla1[[#This Row],[Meses de stock]],0)</f>
        <v>0.99903614457831325</v>
      </c>
      <c r="O1028" s="5" t="str">
        <f>VLOOKUP(Tabla1[[#This Row],[Código del producto]],'ABC Ventas'!$A:$E,5,0)</f>
        <v>C</v>
      </c>
      <c r="P1028" s="5" t="str">
        <f>VLOOKUP(Tabla1[[#This Row],[Código del producto]],'ABC Stock'!$A:$E,5,0)</f>
        <v>B</v>
      </c>
      <c r="Q102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29" spans="1:17" s="1" customFormat="1" x14ac:dyDescent="0.2">
      <c r="A1029" s="1">
        <v>1210</v>
      </c>
      <c r="B1029" s="1" t="s">
        <v>277</v>
      </c>
      <c r="C1029" s="1" t="s">
        <v>8</v>
      </c>
      <c r="D1029" s="1" t="s">
        <v>3</v>
      </c>
      <c r="E1029" s="11">
        <v>113</v>
      </c>
      <c r="F1029" s="3">
        <v>2.74</v>
      </c>
      <c r="G1029" s="11">
        <f>Tabla1[[#This Row],[Stock en unidades]]*Tabla1[[#This Row],[Costo unitario]]</f>
        <v>309.62</v>
      </c>
      <c r="H1029" s="1">
        <v>2024</v>
      </c>
      <c r="I1029" s="1" t="s">
        <v>258</v>
      </c>
      <c r="J1029" s="1">
        <v>83</v>
      </c>
      <c r="K1029" s="3">
        <v>272.904</v>
      </c>
      <c r="L1029" s="12">
        <f>Tabla1[[#This Row],[Venta prom 12 meses en UN]]*Tabla1[[#This Row],[Costo unitario]]</f>
        <v>227.42000000000002</v>
      </c>
      <c r="M1029" s="30">
        <f>IFERROR(Tabla1[[#This Row],[Stock en unidades]]/Tabla1[[#This Row],[Venta prom 12 meses en UN]],0)</f>
        <v>1.3614457831325302</v>
      </c>
      <c r="N1029" s="12">
        <f>IFERROR(12/Tabla1[[#This Row],[Meses de stock]],0)</f>
        <v>8.8141592920353986</v>
      </c>
      <c r="O1029" s="5" t="str">
        <f>VLOOKUP(Tabla1[[#This Row],[Código del producto]],'ABC Ventas'!$A:$E,5,0)</f>
        <v>C</v>
      </c>
      <c r="P1029" s="5" t="str">
        <f>VLOOKUP(Tabla1[[#This Row],[Código del producto]],'ABC Stock'!$A:$E,5,0)</f>
        <v>C</v>
      </c>
      <c r="Q10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30" spans="1:17" s="1" customFormat="1" x14ac:dyDescent="0.2">
      <c r="A1030" s="1">
        <v>1218</v>
      </c>
      <c r="B1030" s="1" t="s">
        <v>263</v>
      </c>
      <c r="C1030" s="1" t="s">
        <v>8</v>
      </c>
      <c r="D1030" s="1" t="s">
        <v>3</v>
      </c>
      <c r="E1030" s="11">
        <v>330</v>
      </c>
      <c r="F1030" s="3">
        <v>4.17</v>
      </c>
      <c r="G1030" s="11">
        <f>Tabla1[[#This Row],[Stock en unidades]]*Tabla1[[#This Row],[Costo unitario]]</f>
        <v>1376.1</v>
      </c>
      <c r="H1030" s="1">
        <v>2024</v>
      </c>
      <c r="I1030" s="1" t="s">
        <v>258</v>
      </c>
      <c r="J1030" s="1">
        <v>54.9</v>
      </c>
      <c r="K1030" s="3">
        <v>343.39949999999999</v>
      </c>
      <c r="L1030" s="12">
        <f>Tabla1[[#This Row],[Venta prom 12 meses en UN]]*Tabla1[[#This Row],[Costo unitario]]</f>
        <v>228.93299999999999</v>
      </c>
      <c r="M1030" s="30">
        <f>IFERROR(Tabla1[[#This Row],[Stock en unidades]]/Tabla1[[#This Row],[Venta prom 12 meses en UN]],0)</f>
        <v>6.0109289617486343</v>
      </c>
      <c r="N1030" s="12">
        <f>IFERROR(12/Tabla1[[#This Row],[Meses de stock]],0)</f>
        <v>1.9963636363636361</v>
      </c>
      <c r="O1030" s="5" t="str">
        <f>VLOOKUP(Tabla1[[#This Row],[Código del producto]],'ABC Ventas'!$A:$E,5,0)</f>
        <v>C</v>
      </c>
      <c r="P1030" s="5" t="str">
        <f>VLOOKUP(Tabla1[[#This Row],[Código del producto]],'ABC Stock'!$A:$E,5,0)</f>
        <v>B</v>
      </c>
      <c r="Q10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31" spans="1:17" s="1" customFormat="1" x14ac:dyDescent="0.2">
      <c r="A1031" s="1">
        <v>1227</v>
      </c>
      <c r="B1031" s="1" t="s">
        <v>437</v>
      </c>
      <c r="C1031" s="1" t="s">
        <v>8</v>
      </c>
      <c r="D1031" s="1" t="s">
        <v>3</v>
      </c>
      <c r="E1031" s="11">
        <v>560</v>
      </c>
      <c r="F1031" s="3">
        <v>1.34</v>
      </c>
      <c r="G1031" s="11">
        <f>Tabla1[[#This Row],[Stock en unidades]]*Tabla1[[#This Row],[Costo unitario]]</f>
        <v>750.40000000000009</v>
      </c>
      <c r="H1031" s="1">
        <v>2024</v>
      </c>
      <c r="I1031" s="1" t="s">
        <v>258</v>
      </c>
      <c r="J1031" s="1">
        <v>112</v>
      </c>
      <c r="K1031" s="3">
        <v>258.13760000000002</v>
      </c>
      <c r="L1031" s="12">
        <f>Tabla1[[#This Row],[Venta prom 12 meses en UN]]*Tabla1[[#This Row],[Costo unitario]]</f>
        <v>150.08000000000001</v>
      </c>
      <c r="M1031" s="30">
        <f>IFERROR(Tabla1[[#This Row],[Stock en unidades]]/Tabla1[[#This Row],[Venta prom 12 meses en UN]],0)</f>
        <v>5</v>
      </c>
      <c r="N1031" s="12">
        <f>IFERROR(12/Tabla1[[#This Row],[Meses de stock]],0)</f>
        <v>2.4</v>
      </c>
      <c r="O1031" s="5" t="str">
        <f>VLOOKUP(Tabla1[[#This Row],[Código del producto]],'ABC Ventas'!$A:$E,5,0)</f>
        <v>C</v>
      </c>
      <c r="P1031" s="5" t="str">
        <f>VLOOKUP(Tabla1[[#This Row],[Código del producto]],'ABC Stock'!$A:$E,5,0)</f>
        <v>B</v>
      </c>
      <c r="Q103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32" spans="1:17" s="1" customFormat="1" x14ac:dyDescent="0.2">
      <c r="A1032" s="1">
        <v>1229</v>
      </c>
      <c r="B1032" s="1" t="s">
        <v>439</v>
      </c>
      <c r="C1032" s="1" t="s">
        <v>8</v>
      </c>
      <c r="D1032" s="1" t="s">
        <v>3</v>
      </c>
      <c r="E1032" s="11">
        <v>255</v>
      </c>
      <c r="F1032" s="3">
        <v>6.71</v>
      </c>
      <c r="G1032" s="11">
        <f>Tabla1[[#This Row],[Stock en unidades]]*Tabla1[[#This Row],[Costo unitario]]</f>
        <v>1711.05</v>
      </c>
      <c r="H1032" s="1">
        <v>2024</v>
      </c>
      <c r="I1032" s="1" t="s">
        <v>258</v>
      </c>
      <c r="J1032" s="1">
        <v>79</v>
      </c>
      <c r="K1032" s="3">
        <v>943.56020000000001</v>
      </c>
      <c r="L1032" s="12">
        <f>Tabla1[[#This Row],[Venta prom 12 meses en UN]]*Tabla1[[#This Row],[Costo unitario]]</f>
        <v>530.09</v>
      </c>
      <c r="M1032" s="30">
        <f>IFERROR(Tabla1[[#This Row],[Stock en unidades]]/Tabla1[[#This Row],[Venta prom 12 meses en UN]],0)</f>
        <v>3.2278481012658227</v>
      </c>
      <c r="N1032" s="12">
        <f>IFERROR(12/Tabla1[[#This Row],[Meses de stock]],0)</f>
        <v>3.7176470588235295</v>
      </c>
      <c r="O1032" s="5" t="str">
        <f>VLOOKUP(Tabla1[[#This Row],[Código del producto]],'ABC Ventas'!$A:$E,5,0)</f>
        <v>C</v>
      </c>
      <c r="P1032" s="5" t="str">
        <f>VLOOKUP(Tabla1[[#This Row],[Código del producto]],'ABC Stock'!$A:$E,5,0)</f>
        <v>B</v>
      </c>
      <c r="Q10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33" spans="1:17" s="1" customFormat="1" x14ac:dyDescent="0.2">
      <c r="A1033" s="1">
        <v>1236</v>
      </c>
      <c r="B1033" s="1" t="s">
        <v>101</v>
      </c>
      <c r="C1033" s="1" t="s">
        <v>8</v>
      </c>
      <c r="D1033" s="1" t="s">
        <v>3</v>
      </c>
      <c r="E1033" s="11">
        <v>611</v>
      </c>
      <c r="F1033" s="3">
        <v>4.1399999999999997</v>
      </c>
      <c r="G1033" s="11">
        <f>Tabla1[[#This Row],[Stock en unidades]]*Tabla1[[#This Row],[Costo unitario]]</f>
        <v>2529.54</v>
      </c>
      <c r="H1033" s="1">
        <v>2024</v>
      </c>
      <c r="I1033" s="1" t="s">
        <v>258</v>
      </c>
      <c r="J1033" s="1">
        <v>61.1</v>
      </c>
      <c r="K1033" s="3">
        <v>311.13341999999994</v>
      </c>
      <c r="L1033" s="12">
        <f>Tabla1[[#This Row],[Venta prom 12 meses en UN]]*Tabla1[[#This Row],[Costo unitario]]</f>
        <v>252.95399999999998</v>
      </c>
      <c r="M1033" s="30">
        <f>IFERROR(Tabla1[[#This Row],[Stock en unidades]]/Tabla1[[#This Row],[Venta prom 12 meses en UN]],0)</f>
        <v>10</v>
      </c>
      <c r="N1033" s="12">
        <f>IFERROR(12/Tabla1[[#This Row],[Meses de stock]],0)</f>
        <v>1.2</v>
      </c>
      <c r="O1033" s="5" t="str">
        <f>VLOOKUP(Tabla1[[#This Row],[Código del producto]],'ABC Ventas'!$A:$E,5,0)</f>
        <v>C</v>
      </c>
      <c r="P1033" s="5" t="str">
        <f>VLOOKUP(Tabla1[[#This Row],[Código del producto]],'ABC Stock'!$A:$E,5,0)</f>
        <v>B</v>
      </c>
      <c r="Q10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34" spans="1:17" s="1" customFormat="1" x14ac:dyDescent="0.2">
      <c r="A1034" s="1">
        <v>1241</v>
      </c>
      <c r="B1034" s="1" t="s">
        <v>241</v>
      </c>
      <c r="C1034" s="1" t="s">
        <v>8</v>
      </c>
      <c r="D1034" s="1" t="s">
        <v>3</v>
      </c>
      <c r="E1034" s="11">
        <v>1228</v>
      </c>
      <c r="F1034" s="3">
        <v>3.88</v>
      </c>
      <c r="G1034" s="11">
        <f>Tabla1[[#This Row],[Stock en unidades]]*Tabla1[[#This Row],[Costo unitario]]</f>
        <v>4764.6399999999994</v>
      </c>
      <c r="H1034" s="1">
        <v>2024</v>
      </c>
      <c r="I1034" s="1" t="s">
        <v>258</v>
      </c>
      <c r="J1034" s="1">
        <v>72.2</v>
      </c>
      <c r="K1034" s="3">
        <v>386.58768000000003</v>
      </c>
      <c r="L1034" s="12">
        <f>Tabla1[[#This Row],[Venta prom 12 meses en UN]]*Tabla1[[#This Row],[Costo unitario]]</f>
        <v>280.13600000000002</v>
      </c>
      <c r="M1034" s="30">
        <f>IFERROR(Tabla1[[#This Row],[Stock en unidades]]/Tabla1[[#This Row],[Venta prom 12 meses en UN]],0)</f>
        <v>17.008310249307478</v>
      </c>
      <c r="N1034" s="12">
        <f>IFERROR(12/Tabla1[[#This Row],[Meses de stock]],0)</f>
        <v>0.70553745928338774</v>
      </c>
      <c r="O1034" s="5" t="str">
        <f>VLOOKUP(Tabla1[[#This Row],[Código del producto]],'ABC Ventas'!$A:$E,5,0)</f>
        <v>C</v>
      </c>
      <c r="P1034" s="5" t="str">
        <f>VLOOKUP(Tabla1[[#This Row],[Código del producto]],'ABC Stock'!$A:$E,5,0)</f>
        <v>B</v>
      </c>
      <c r="Q10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35" spans="1:17" s="1" customFormat="1" x14ac:dyDescent="0.2">
      <c r="A1035" s="1">
        <v>1243</v>
      </c>
      <c r="B1035" s="1" t="s">
        <v>447</v>
      </c>
      <c r="C1035" s="1" t="s">
        <v>8</v>
      </c>
      <c r="D1035" s="1" t="s">
        <v>3</v>
      </c>
      <c r="E1035" s="11">
        <v>1673</v>
      </c>
      <c r="F1035" s="3">
        <v>2.73</v>
      </c>
      <c r="G1035" s="11">
        <f>Tabla1[[#This Row],[Stock en unidades]]*Tabla1[[#This Row],[Costo unitario]]</f>
        <v>4567.29</v>
      </c>
      <c r="H1035" s="1">
        <v>2024</v>
      </c>
      <c r="I1035" s="1" t="s">
        <v>258</v>
      </c>
      <c r="J1035" s="1">
        <v>98.4</v>
      </c>
      <c r="K1035" s="3">
        <v>411.00696000000005</v>
      </c>
      <c r="L1035" s="12">
        <f>Tabla1[[#This Row],[Venta prom 12 meses en UN]]*Tabla1[[#This Row],[Costo unitario]]</f>
        <v>268.63200000000001</v>
      </c>
      <c r="M1035" s="30">
        <f>IFERROR(Tabla1[[#This Row],[Stock en unidades]]/Tabla1[[#This Row],[Venta prom 12 meses en UN]],0)</f>
        <v>17.002032520325201</v>
      </c>
      <c r="N1035" s="12">
        <f>IFERROR(12/Tabla1[[#This Row],[Meses de stock]],0)</f>
        <v>0.70579796772265402</v>
      </c>
      <c r="O1035" s="5" t="str">
        <f>VLOOKUP(Tabla1[[#This Row],[Código del producto]],'ABC Ventas'!$A:$E,5,0)</f>
        <v>C</v>
      </c>
      <c r="P1035" s="5" t="str">
        <f>VLOOKUP(Tabla1[[#This Row],[Código del producto]],'ABC Stock'!$A:$E,5,0)</f>
        <v>C</v>
      </c>
      <c r="Q10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36" spans="1:17" s="1" customFormat="1" x14ac:dyDescent="0.2">
      <c r="A1036" s="1">
        <v>1249</v>
      </c>
      <c r="B1036" s="1" t="s">
        <v>451</v>
      </c>
      <c r="C1036" s="1" t="s">
        <v>8</v>
      </c>
      <c r="D1036" s="1" t="s">
        <v>3</v>
      </c>
      <c r="E1036" s="11">
        <v>37</v>
      </c>
      <c r="F1036" s="3">
        <v>4.3899999999999997</v>
      </c>
      <c r="G1036" s="11">
        <f>Tabla1[[#This Row],[Stock en unidades]]*Tabla1[[#This Row],[Costo unitario]]</f>
        <v>162.42999999999998</v>
      </c>
      <c r="H1036" s="1">
        <v>2024</v>
      </c>
      <c r="I1036" s="1" t="s">
        <v>258</v>
      </c>
      <c r="J1036" s="1">
        <v>116</v>
      </c>
      <c r="K1036" s="3">
        <v>957.37119999999993</v>
      </c>
      <c r="L1036" s="12">
        <f>Tabla1[[#This Row],[Venta prom 12 meses en UN]]*Tabla1[[#This Row],[Costo unitario]]</f>
        <v>509.23999999999995</v>
      </c>
      <c r="M1036" s="30">
        <f>IFERROR(Tabla1[[#This Row],[Stock en unidades]]/Tabla1[[#This Row],[Venta prom 12 meses en UN]],0)</f>
        <v>0.31896551724137934</v>
      </c>
      <c r="N1036" s="12">
        <f>IFERROR(12/Tabla1[[#This Row],[Meses de stock]],0)</f>
        <v>37.621621621621621</v>
      </c>
      <c r="O1036" s="5" t="str">
        <f>VLOOKUP(Tabla1[[#This Row],[Código del producto]],'ABC Ventas'!$A:$E,5,0)</f>
        <v>C</v>
      </c>
      <c r="P1036" s="5" t="str">
        <f>VLOOKUP(Tabla1[[#This Row],[Código del producto]],'ABC Stock'!$A:$E,5,0)</f>
        <v>C</v>
      </c>
      <c r="Q10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37" spans="1:17" s="1" customFormat="1" x14ac:dyDescent="0.2">
      <c r="A1037" s="1">
        <v>1249</v>
      </c>
      <c r="B1037" s="1" t="s">
        <v>451</v>
      </c>
      <c r="C1037" s="1" t="s">
        <v>8</v>
      </c>
      <c r="D1037" s="1" t="s">
        <v>3</v>
      </c>
      <c r="E1037" s="11">
        <v>2</v>
      </c>
      <c r="F1037" s="3">
        <v>6.85</v>
      </c>
      <c r="G1037" s="11">
        <f>Tabla1[[#This Row],[Stock en unidades]]*Tabla1[[#This Row],[Costo unitario]]</f>
        <v>13.7</v>
      </c>
      <c r="H1037" s="1">
        <v>2024</v>
      </c>
      <c r="I1037" s="1" t="s">
        <v>258</v>
      </c>
      <c r="J1037" s="1">
        <v>93</v>
      </c>
      <c r="K1037" s="3">
        <v>815.42399999999998</v>
      </c>
      <c r="L1037" s="12">
        <f>Tabla1[[#This Row],[Venta prom 12 meses en UN]]*Tabla1[[#This Row],[Costo unitario]]</f>
        <v>637.04999999999995</v>
      </c>
      <c r="M1037" s="30">
        <f>IFERROR(Tabla1[[#This Row],[Stock en unidades]]/Tabla1[[#This Row],[Venta prom 12 meses en UN]],0)</f>
        <v>2.1505376344086023E-2</v>
      </c>
      <c r="N1037" s="12">
        <f>IFERROR(12/Tabla1[[#This Row],[Meses de stock]],0)</f>
        <v>558</v>
      </c>
      <c r="O1037" s="5" t="str">
        <f>VLOOKUP(Tabla1[[#This Row],[Código del producto]],'ABC Ventas'!$A:$E,5,0)</f>
        <v>C</v>
      </c>
      <c r="P1037" s="5" t="str">
        <f>VLOOKUP(Tabla1[[#This Row],[Código del producto]],'ABC Stock'!$A:$E,5,0)</f>
        <v>C</v>
      </c>
      <c r="Q10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38" spans="1:17" s="1" customFormat="1" x14ac:dyDescent="0.2">
      <c r="A1038" s="1">
        <v>1250</v>
      </c>
      <c r="B1038" s="1" t="s">
        <v>232</v>
      </c>
      <c r="C1038" s="1" t="s">
        <v>8</v>
      </c>
      <c r="D1038" s="1" t="s">
        <v>3</v>
      </c>
      <c r="E1038" s="11">
        <v>200</v>
      </c>
      <c r="F1038" s="3">
        <v>7.83</v>
      </c>
      <c r="G1038" s="11">
        <f>Tabla1[[#This Row],[Stock en unidades]]*Tabla1[[#This Row],[Costo unitario]]</f>
        <v>1566</v>
      </c>
      <c r="H1038" s="1">
        <v>2024</v>
      </c>
      <c r="I1038" s="1" t="s">
        <v>258</v>
      </c>
      <c r="J1038" s="1">
        <v>100</v>
      </c>
      <c r="K1038" s="3">
        <v>1323.27</v>
      </c>
      <c r="L1038" s="12">
        <f>Tabla1[[#This Row],[Venta prom 12 meses en UN]]*Tabla1[[#This Row],[Costo unitario]]</f>
        <v>783</v>
      </c>
      <c r="M1038" s="30">
        <f>IFERROR(Tabla1[[#This Row],[Stock en unidades]]/Tabla1[[#This Row],[Venta prom 12 meses en UN]],0)</f>
        <v>2</v>
      </c>
      <c r="N1038" s="12">
        <f>IFERROR(12/Tabla1[[#This Row],[Meses de stock]],0)</f>
        <v>6</v>
      </c>
      <c r="O1038" s="5" t="str">
        <f>VLOOKUP(Tabla1[[#This Row],[Código del producto]],'ABC Ventas'!$A:$E,5,0)</f>
        <v>C</v>
      </c>
      <c r="P1038" s="5" t="str">
        <f>VLOOKUP(Tabla1[[#This Row],[Código del producto]],'ABC Stock'!$A:$E,5,0)</f>
        <v>B</v>
      </c>
      <c r="Q10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39" spans="1:17" s="1" customFormat="1" x14ac:dyDescent="0.2">
      <c r="A1039" s="1">
        <v>1252</v>
      </c>
      <c r="B1039" s="1" t="s">
        <v>233</v>
      </c>
      <c r="C1039" s="1" t="s">
        <v>8</v>
      </c>
      <c r="D1039" s="1" t="s">
        <v>3</v>
      </c>
      <c r="E1039" s="11">
        <v>619</v>
      </c>
      <c r="F1039" s="3">
        <v>40</v>
      </c>
      <c r="G1039" s="11">
        <f>Tabla1[[#This Row],[Stock en unidades]]*Tabla1[[#This Row],[Costo unitario]]</f>
        <v>24760</v>
      </c>
      <c r="H1039" s="1">
        <v>2024</v>
      </c>
      <c r="I1039" s="1" t="s">
        <v>258</v>
      </c>
      <c r="J1039" s="1">
        <v>638</v>
      </c>
      <c r="K1039" s="3">
        <v>47467.199999999997</v>
      </c>
      <c r="L1039" s="12">
        <f>Tabla1[[#This Row],[Venta prom 12 meses en UN]]*Tabla1[[#This Row],[Costo unitario]]</f>
        <v>25520</v>
      </c>
      <c r="M1039" s="30">
        <f>IFERROR(Tabla1[[#This Row],[Stock en unidades]]/Tabla1[[#This Row],[Venta prom 12 meses en UN]],0)</f>
        <v>0.97021943573667713</v>
      </c>
      <c r="N1039" s="12">
        <f>IFERROR(12/Tabla1[[#This Row],[Meses de stock]],0)</f>
        <v>12.368336025848143</v>
      </c>
      <c r="O1039" s="5" t="str">
        <f>VLOOKUP(Tabla1[[#This Row],[Código del producto]],'ABC Ventas'!$A:$E,5,0)</f>
        <v>A</v>
      </c>
      <c r="P1039" s="5" t="str">
        <f>VLOOKUP(Tabla1[[#This Row],[Código del producto]],'ABC Stock'!$A:$E,5,0)</f>
        <v>A</v>
      </c>
      <c r="Q10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0" spans="1:17" s="1" customFormat="1" x14ac:dyDescent="0.2">
      <c r="A1040" s="1">
        <v>1276</v>
      </c>
      <c r="B1040" s="1" t="s">
        <v>466</v>
      </c>
      <c r="C1040" s="1" t="s">
        <v>20</v>
      </c>
      <c r="D1040" s="1" t="s">
        <v>3</v>
      </c>
      <c r="E1040" s="11">
        <v>354</v>
      </c>
      <c r="F1040" s="3">
        <v>6.76</v>
      </c>
      <c r="G1040" s="11">
        <f>Tabla1[[#This Row],[Stock en unidades]]*Tabla1[[#This Row],[Costo unitario]]</f>
        <v>2393.04</v>
      </c>
      <c r="H1040" s="1">
        <v>2024</v>
      </c>
      <c r="I1040" s="1" t="s">
        <v>258</v>
      </c>
      <c r="J1040" s="1">
        <v>58.9</v>
      </c>
      <c r="K1040" s="3">
        <v>684.84208000000001</v>
      </c>
      <c r="L1040" s="12">
        <f>Tabla1[[#This Row],[Venta prom 12 meses en UN]]*Tabla1[[#This Row],[Costo unitario]]</f>
        <v>398.16399999999999</v>
      </c>
      <c r="M1040" s="30">
        <f>IFERROR(Tabla1[[#This Row],[Stock en unidades]]/Tabla1[[#This Row],[Venta prom 12 meses en UN]],0)</f>
        <v>6.01018675721562</v>
      </c>
      <c r="N1040" s="12">
        <f>IFERROR(12/Tabla1[[#This Row],[Meses de stock]],0)</f>
        <v>1.9966101694915253</v>
      </c>
      <c r="O1040" s="5" t="str">
        <f>VLOOKUP(Tabla1[[#This Row],[Código del producto]],'ABC Ventas'!$A:$E,5,0)</f>
        <v>C</v>
      </c>
      <c r="P1040" s="5" t="str">
        <f>VLOOKUP(Tabla1[[#This Row],[Código del producto]],'ABC Stock'!$A:$E,5,0)</f>
        <v>B</v>
      </c>
      <c r="Q104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41" spans="1:17" s="1" customFormat="1" x14ac:dyDescent="0.2">
      <c r="A1041" s="1">
        <v>1277</v>
      </c>
      <c r="B1041" s="1" t="s">
        <v>30</v>
      </c>
      <c r="C1041" s="1" t="s">
        <v>20</v>
      </c>
      <c r="D1041" s="1" t="s">
        <v>3</v>
      </c>
      <c r="E1041" s="11">
        <v>190</v>
      </c>
      <c r="F1041" s="3">
        <v>78</v>
      </c>
      <c r="G1041" s="11">
        <f>Tabla1[[#This Row],[Stock en unidades]]*Tabla1[[#This Row],[Costo unitario]]</f>
        <v>14820</v>
      </c>
      <c r="H1041" s="1">
        <v>2024</v>
      </c>
      <c r="I1041" s="1" t="s">
        <v>258</v>
      </c>
      <c r="J1041" s="1">
        <v>879</v>
      </c>
      <c r="K1041" s="3">
        <v>95986.8</v>
      </c>
      <c r="L1041" s="12">
        <f>Tabla1[[#This Row],[Venta prom 12 meses en UN]]*Tabla1[[#This Row],[Costo unitario]]</f>
        <v>68562</v>
      </c>
      <c r="M1041" s="30">
        <f>IFERROR(Tabla1[[#This Row],[Stock en unidades]]/Tabla1[[#This Row],[Venta prom 12 meses en UN]],0)</f>
        <v>0.2161547212741752</v>
      </c>
      <c r="N1041" s="12">
        <f>IFERROR(12/Tabla1[[#This Row],[Meses de stock]],0)</f>
        <v>55.515789473684208</v>
      </c>
      <c r="O1041" s="5" t="str">
        <f>VLOOKUP(Tabla1[[#This Row],[Código del producto]],'ABC Ventas'!$A:$E,5,0)</f>
        <v>A</v>
      </c>
      <c r="P1041" s="5" t="str">
        <f>VLOOKUP(Tabla1[[#This Row],[Código del producto]],'ABC Stock'!$A:$E,5,0)</f>
        <v>A</v>
      </c>
      <c r="Q10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2" spans="1:17" s="1" customFormat="1" x14ac:dyDescent="0.2">
      <c r="A1042" s="1">
        <v>1280</v>
      </c>
      <c r="B1042" s="1" t="s">
        <v>125</v>
      </c>
      <c r="C1042" s="1" t="s">
        <v>20</v>
      </c>
      <c r="D1042" s="1" t="s">
        <v>3</v>
      </c>
      <c r="E1042" s="11">
        <v>993</v>
      </c>
      <c r="F1042" s="3">
        <v>1.54</v>
      </c>
      <c r="G1042" s="11">
        <f>Tabla1[[#This Row],[Stock en unidades]]*Tabla1[[#This Row],[Costo unitario]]</f>
        <v>1529.22</v>
      </c>
      <c r="H1042" s="1">
        <v>2024</v>
      </c>
      <c r="I1042" s="1" t="s">
        <v>258</v>
      </c>
      <c r="J1042" s="1">
        <v>51</v>
      </c>
      <c r="K1042" s="3">
        <v>129.59100000000001</v>
      </c>
      <c r="L1042" s="12">
        <f>Tabla1[[#This Row],[Venta prom 12 meses en UN]]*Tabla1[[#This Row],[Costo unitario]]</f>
        <v>78.540000000000006</v>
      </c>
      <c r="M1042" s="30">
        <f>IFERROR(Tabla1[[#This Row],[Stock en unidades]]/Tabla1[[#This Row],[Venta prom 12 meses en UN]],0)</f>
        <v>19.470588235294116</v>
      </c>
      <c r="N1042" s="12">
        <f>IFERROR(12/Tabla1[[#This Row],[Meses de stock]],0)</f>
        <v>0.61631419939577048</v>
      </c>
      <c r="O1042" s="5" t="str">
        <f>VLOOKUP(Tabla1[[#This Row],[Código del producto]],'ABC Ventas'!$A:$E,5,0)</f>
        <v>C</v>
      </c>
      <c r="P1042" s="5" t="str">
        <f>VLOOKUP(Tabla1[[#This Row],[Código del producto]],'ABC Stock'!$A:$E,5,0)</f>
        <v>C</v>
      </c>
      <c r="Q104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43" spans="1:17" s="1" customFormat="1" x14ac:dyDescent="0.2">
      <c r="A1043" s="1">
        <v>1284</v>
      </c>
      <c r="B1043" s="1" t="s">
        <v>157</v>
      </c>
      <c r="C1043" s="1" t="s">
        <v>20</v>
      </c>
      <c r="D1043" s="1" t="s">
        <v>3</v>
      </c>
      <c r="E1043" s="11">
        <v>124</v>
      </c>
      <c r="F1043" s="3">
        <v>75</v>
      </c>
      <c r="G1043" s="11">
        <f>Tabla1[[#This Row],[Stock en unidades]]*Tabla1[[#This Row],[Costo unitario]]</f>
        <v>9300</v>
      </c>
      <c r="H1043" s="1">
        <v>2024</v>
      </c>
      <c r="I1043" s="1" t="s">
        <v>258</v>
      </c>
      <c r="J1043" s="1">
        <v>322</v>
      </c>
      <c r="K1043" s="3">
        <v>34776</v>
      </c>
      <c r="L1043" s="12">
        <f>Tabla1[[#This Row],[Venta prom 12 meses en UN]]*Tabla1[[#This Row],[Costo unitario]]</f>
        <v>24150</v>
      </c>
      <c r="M1043" s="30">
        <f>IFERROR(Tabla1[[#This Row],[Stock en unidades]]/Tabla1[[#This Row],[Venta prom 12 meses en UN]],0)</f>
        <v>0.38509316770186336</v>
      </c>
      <c r="N1043" s="12">
        <f>IFERROR(12/Tabla1[[#This Row],[Meses de stock]],0)</f>
        <v>31.161290322580644</v>
      </c>
      <c r="O1043" s="5" t="str">
        <f>VLOOKUP(Tabla1[[#This Row],[Código del producto]],'ABC Ventas'!$A:$E,5,0)</f>
        <v>A</v>
      </c>
      <c r="P1043" s="5" t="str">
        <f>VLOOKUP(Tabla1[[#This Row],[Código del producto]],'ABC Stock'!$A:$E,5,0)</f>
        <v>A</v>
      </c>
      <c r="Q10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4" spans="1:17" s="1" customFormat="1" x14ac:dyDescent="0.2">
      <c r="A1044" s="1">
        <v>1285</v>
      </c>
      <c r="B1044" s="1" t="s">
        <v>183</v>
      </c>
      <c r="C1044" s="1" t="s">
        <v>20</v>
      </c>
      <c r="D1044" s="1" t="s">
        <v>3</v>
      </c>
      <c r="E1044" s="11">
        <v>606</v>
      </c>
      <c r="F1044" s="3">
        <v>5.87</v>
      </c>
      <c r="G1044" s="11">
        <f>Tabla1[[#This Row],[Stock en unidades]]*Tabla1[[#This Row],[Costo unitario]]</f>
        <v>3557.2200000000003</v>
      </c>
      <c r="H1044" s="1">
        <v>2024</v>
      </c>
      <c r="I1044" s="1" t="s">
        <v>258</v>
      </c>
      <c r="J1044" s="1">
        <v>35.6</v>
      </c>
      <c r="K1044" s="3">
        <v>298.82996000000003</v>
      </c>
      <c r="L1044" s="12">
        <f>Tabla1[[#This Row],[Venta prom 12 meses en UN]]*Tabla1[[#This Row],[Costo unitario]]</f>
        <v>208.97200000000001</v>
      </c>
      <c r="M1044" s="30">
        <f>IFERROR(Tabla1[[#This Row],[Stock en unidades]]/Tabla1[[#This Row],[Venta prom 12 meses en UN]],0)</f>
        <v>17.022471910112358</v>
      </c>
      <c r="N1044" s="12">
        <f>IFERROR(12/Tabla1[[#This Row],[Meses de stock]],0)</f>
        <v>0.70495049504950502</v>
      </c>
      <c r="O1044" s="5" t="str">
        <f>VLOOKUP(Tabla1[[#This Row],[Código del producto]],'ABC Ventas'!$A:$E,5,0)</f>
        <v>C</v>
      </c>
      <c r="P1044" s="5" t="str">
        <f>VLOOKUP(Tabla1[[#This Row],[Código del producto]],'ABC Stock'!$A:$E,5,0)</f>
        <v>C</v>
      </c>
      <c r="Q10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45" spans="1:17" s="1" customFormat="1" x14ac:dyDescent="0.2">
      <c r="A1045" s="1">
        <v>1289</v>
      </c>
      <c r="B1045" s="1" t="s">
        <v>194</v>
      </c>
      <c r="C1045" s="1" t="s">
        <v>20</v>
      </c>
      <c r="D1045" s="1" t="s">
        <v>3</v>
      </c>
      <c r="E1045" s="11">
        <v>61</v>
      </c>
      <c r="F1045" s="3">
        <v>6.47</v>
      </c>
      <c r="G1045" s="11">
        <f>Tabla1[[#This Row],[Stock en unidades]]*Tabla1[[#This Row],[Costo unitario]]</f>
        <v>394.66999999999996</v>
      </c>
      <c r="H1045" s="1">
        <v>2024</v>
      </c>
      <c r="I1045" s="1" t="s">
        <v>258</v>
      </c>
      <c r="J1045" s="1">
        <v>102</v>
      </c>
      <c r="K1045" s="3">
        <v>791.92799999999988</v>
      </c>
      <c r="L1045" s="12">
        <f>Tabla1[[#This Row],[Venta prom 12 meses en UN]]*Tabla1[[#This Row],[Costo unitario]]</f>
        <v>659.93999999999994</v>
      </c>
      <c r="M1045" s="30">
        <f>IFERROR(Tabla1[[#This Row],[Stock en unidades]]/Tabla1[[#This Row],[Venta prom 12 meses en UN]],0)</f>
        <v>0.59803921568627449</v>
      </c>
      <c r="N1045" s="12">
        <f>IFERROR(12/Tabla1[[#This Row],[Meses de stock]],0)</f>
        <v>20.065573770491802</v>
      </c>
      <c r="O1045" s="5" t="str">
        <f>VLOOKUP(Tabla1[[#This Row],[Código del producto]],'ABC Ventas'!$A:$E,5,0)</f>
        <v>C</v>
      </c>
      <c r="P1045" s="5" t="str">
        <f>VLOOKUP(Tabla1[[#This Row],[Código del producto]],'ABC Stock'!$A:$E,5,0)</f>
        <v>B</v>
      </c>
      <c r="Q10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6" spans="1:17" s="1" customFormat="1" x14ac:dyDescent="0.2">
      <c r="A1046" s="1">
        <v>1292</v>
      </c>
      <c r="B1046" s="1" t="s">
        <v>471</v>
      </c>
      <c r="C1046" s="1" t="s">
        <v>20</v>
      </c>
      <c r="D1046" s="1" t="s">
        <v>3</v>
      </c>
      <c r="E1046" s="11">
        <v>996</v>
      </c>
      <c r="F1046" s="3">
        <v>2.88</v>
      </c>
      <c r="G1046" s="11">
        <f>Tabla1[[#This Row],[Stock en unidades]]*Tabla1[[#This Row],[Costo unitario]]</f>
        <v>2868.48</v>
      </c>
      <c r="H1046" s="1">
        <v>2024</v>
      </c>
      <c r="I1046" s="1" t="s">
        <v>258</v>
      </c>
      <c r="J1046" s="1">
        <v>90.5</v>
      </c>
      <c r="K1046" s="3">
        <v>419.63040000000001</v>
      </c>
      <c r="L1046" s="12">
        <f>Tabla1[[#This Row],[Venta prom 12 meses en UN]]*Tabla1[[#This Row],[Costo unitario]]</f>
        <v>260.64</v>
      </c>
      <c r="M1046" s="30">
        <f>IFERROR(Tabla1[[#This Row],[Stock en unidades]]/Tabla1[[#This Row],[Venta prom 12 meses en UN]],0)</f>
        <v>11.005524861878452</v>
      </c>
      <c r="N1046" s="12">
        <f>IFERROR(12/Tabla1[[#This Row],[Meses de stock]],0)</f>
        <v>1.0903614457831325</v>
      </c>
      <c r="O1046" s="5" t="str">
        <f>VLOOKUP(Tabla1[[#This Row],[Código del producto]],'ABC Ventas'!$A:$E,5,0)</f>
        <v>C</v>
      </c>
      <c r="P1046" s="5" t="str">
        <f>VLOOKUP(Tabla1[[#This Row],[Código del producto]],'ABC Stock'!$A:$E,5,0)</f>
        <v>B</v>
      </c>
      <c r="Q10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47" spans="1:17" s="1" customFormat="1" x14ac:dyDescent="0.2">
      <c r="A1047" s="1">
        <v>1293</v>
      </c>
      <c r="B1047" s="1" t="s">
        <v>472</v>
      </c>
      <c r="C1047" s="1" t="s">
        <v>20</v>
      </c>
      <c r="D1047" s="1" t="s">
        <v>3</v>
      </c>
      <c r="E1047" s="11">
        <v>250</v>
      </c>
      <c r="F1047" s="3">
        <v>6.26</v>
      </c>
      <c r="G1047" s="11">
        <f>Tabla1[[#This Row],[Stock en unidades]]*Tabla1[[#This Row],[Costo unitario]]</f>
        <v>1565</v>
      </c>
      <c r="H1047" s="1">
        <v>2024</v>
      </c>
      <c r="I1047" s="1" t="s">
        <v>258</v>
      </c>
      <c r="J1047" s="1">
        <v>83.2</v>
      </c>
      <c r="K1047" s="3">
        <v>874.99775999999997</v>
      </c>
      <c r="L1047" s="12">
        <f>Tabla1[[#This Row],[Venta prom 12 meses en UN]]*Tabla1[[#This Row],[Costo unitario]]</f>
        <v>520.83199999999999</v>
      </c>
      <c r="M1047" s="30">
        <f>IFERROR(Tabla1[[#This Row],[Stock en unidades]]/Tabla1[[#This Row],[Venta prom 12 meses en UN]],0)</f>
        <v>3.0048076923076921</v>
      </c>
      <c r="N1047" s="12">
        <f>IFERROR(12/Tabla1[[#This Row],[Meses de stock]],0)</f>
        <v>3.9936000000000003</v>
      </c>
      <c r="O1047" s="5" t="str">
        <f>VLOOKUP(Tabla1[[#This Row],[Código del producto]],'ABC Ventas'!$A:$E,5,0)</f>
        <v>C</v>
      </c>
      <c r="P1047" s="5" t="str">
        <f>VLOOKUP(Tabla1[[#This Row],[Código del producto]],'ABC Stock'!$A:$E,5,0)</f>
        <v>B</v>
      </c>
      <c r="Q10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48" spans="1:17" s="1" customFormat="1" x14ac:dyDescent="0.2">
      <c r="A1048" s="1">
        <v>1296</v>
      </c>
      <c r="B1048" s="1" t="s">
        <v>474</v>
      </c>
      <c r="C1048" s="1" t="s">
        <v>20</v>
      </c>
      <c r="D1048" s="1" t="s">
        <v>3</v>
      </c>
      <c r="E1048" s="11">
        <v>266</v>
      </c>
      <c r="F1048" s="3">
        <v>79</v>
      </c>
      <c r="G1048" s="11">
        <f>Tabla1[[#This Row],[Stock en unidades]]*Tabla1[[#This Row],[Costo unitario]]</f>
        <v>21014</v>
      </c>
      <c r="H1048" s="1">
        <v>2024</v>
      </c>
      <c r="I1048" s="1" t="s">
        <v>258</v>
      </c>
      <c r="J1048" s="1">
        <v>875</v>
      </c>
      <c r="K1048" s="3">
        <v>99540</v>
      </c>
      <c r="L1048" s="12">
        <f>Tabla1[[#This Row],[Venta prom 12 meses en UN]]*Tabla1[[#This Row],[Costo unitario]]</f>
        <v>69125</v>
      </c>
      <c r="M1048" s="30">
        <f>IFERROR(Tabla1[[#This Row],[Stock en unidades]]/Tabla1[[#This Row],[Venta prom 12 meses en UN]],0)</f>
        <v>0.30399999999999999</v>
      </c>
      <c r="N1048" s="12">
        <f>IFERROR(12/Tabla1[[#This Row],[Meses de stock]],0)</f>
        <v>39.473684210526315</v>
      </c>
      <c r="O1048" s="5" t="str">
        <f>VLOOKUP(Tabla1[[#This Row],[Código del producto]],'ABC Ventas'!$A:$E,5,0)</f>
        <v>A</v>
      </c>
      <c r="P1048" s="5" t="str">
        <f>VLOOKUP(Tabla1[[#This Row],[Código del producto]],'ABC Stock'!$A:$E,5,0)</f>
        <v>A</v>
      </c>
      <c r="Q10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49" spans="1:17" s="1" customFormat="1" x14ac:dyDescent="0.2">
      <c r="A1049" s="1">
        <v>1299</v>
      </c>
      <c r="B1049" s="1" t="s">
        <v>231</v>
      </c>
      <c r="C1049" s="1" t="s">
        <v>20</v>
      </c>
      <c r="D1049" s="1" t="s">
        <v>3</v>
      </c>
      <c r="E1049" s="11">
        <v>0</v>
      </c>
      <c r="F1049" s="3">
        <v>5.77</v>
      </c>
      <c r="G1049" s="11">
        <f>Tabla1[[#This Row],[Stock en unidades]]*Tabla1[[#This Row],[Costo unitario]]</f>
        <v>0</v>
      </c>
      <c r="H1049" s="1">
        <v>2024</v>
      </c>
      <c r="I1049" s="1" t="s">
        <v>258</v>
      </c>
      <c r="J1049" s="1">
        <v>37.4</v>
      </c>
      <c r="K1049" s="3">
        <v>369.01457999999997</v>
      </c>
      <c r="L1049" s="12">
        <f>Tabla1[[#This Row],[Venta prom 12 meses en UN]]*Tabla1[[#This Row],[Costo unitario]]</f>
        <v>215.79799999999997</v>
      </c>
      <c r="M1049" s="30">
        <f>IFERROR(Tabla1[[#This Row],[Stock en unidades]]/Tabla1[[#This Row],[Venta prom 12 meses en UN]],0)</f>
        <v>0</v>
      </c>
      <c r="N1049" s="12">
        <f>IFERROR(12/Tabla1[[#This Row],[Meses de stock]],0)</f>
        <v>0</v>
      </c>
      <c r="O1049" s="5" t="str">
        <f>VLOOKUP(Tabla1[[#This Row],[Código del producto]],'ABC Ventas'!$A:$E,5,0)</f>
        <v>C</v>
      </c>
      <c r="P1049" s="5" t="str">
        <f>VLOOKUP(Tabla1[[#This Row],[Código del producto]],'ABC Stock'!$A:$E,5,0)</f>
        <v>C</v>
      </c>
      <c r="Q10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50" spans="1:17" s="1" customFormat="1" x14ac:dyDescent="0.2">
      <c r="A1050" s="1">
        <v>1300</v>
      </c>
      <c r="B1050" s="1" t="s">
        <v>475</v>
      </c>
      <c r="C1050" s="1" t="s">
        <v>20</v>
      </c>
      <c r="D1050" s="1" t="s">
        <v>3</v>
      </c>
      <c r="E1050" s="11">
        <v>573</v>
      </c>
      <c r="F1050" s="3">
        <v>4.1900000000000004</v>
      </c>
      <c r="G1050" s="11">
        <f>Tabla1[[#This Row],[Stock en unidades]]*Tabla1[[#This Row],[Costo unitario]]</f>
        <v>2400.8700000000003</v>
      </c>
      <c r="H1050" s="1">
        <v>2024</v>
      </c>
      <c r="I1050" s="1" t="s">
        <v>258</v>
      </c>
      <c r="J1050" s="1">
        <v>0</v>
      </c>
      <c r="K1050" s="3">
        <v>0</v>
      </c>
      <c r="L1050" s="12">
        <f>Tabla1[[#This Row],[Venta prom 12 meses en UN]]*Tabla1[[#This Row],[Costo unitario]]</f>
        <v>0</v>
      </c>
      <c r="M1050" s="30">
        <f>IFERROR(Tabla1[[#This Row],[Stock en unidades]]/Tabla1[[#This Row],[Venta prom 12 meses en UN]],0)</f>
        <v>0</v>
      </c>
      <c r="N1050" s="12">
        <f>IFERROR(12/Tabla1[[#This Row],[Meses de stock]],0)</f>
        <v>0</v>
      </c>
      <c r="O1050" s="5" t="str">
        <f>VLOOKUP(Tabla1[[#This Row],[Código del producto]],'ABC Ventas'!$A:$E,5,0)</f>
        <v>C</v>
      </c>
      <c r="P1050" s="5" t="str">
        <f>VLOOKUP(Tabla1[[#This Row],[Código del producto]],'ABC Stock'!$A:$E,5,0)</f>
        <v>B</v>
      </c>
      <c r="Q105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051" spans="1:17" s="1" customFormat="1" x14ac:dyDescent="0.2">
      <c r="A1051" s="1">
        <v>1300</v>
      </c>
      <c r="B1051" s="1" t="s">
        <v>475</v>
      </c>
      <c r="C1051" s="1" t="s">
        <v>20</v>
      </c>
      <c r="D1051" s="1" t="s">
        <v>3</v>
      </c>
      <c r="E1051" s="11">
        <v>201</v>
      </c>
      <c r="F1051" s="3">
        <v>6.61</v>
      </c>
      <c r="G1051" s="11">
        <f>Tabla1[[#This Row],[Stock en unidades]]*Tabla1[[#This Row],[Costo unitario]]</f>
        <v>1328.6100000000001</v>
      </c>
      <c r="H1051" s="1">
        <v>2024</v>
      </c>
      <c r="I1051" s="1" t="s">
        <v>258</v>
      </c>
      <c r="J1051" s="1">
        <v>66.7</v>
      </c>
      <c r="K1051" s="3">
        <v>542.29101000000014</v>
      </c>
      <c r="L1051" s="12">
        <f>Tabla1[[#This Row],[Venta prom 12 meses en UN]]*Tabla1[[#This Row],[Costo unitario]]</f>
        <v>440.88700000000006</v>
      </c>
      <c r="M1051" s="30">
        <f>IFERROR(Tabla1[[#This Row],[Stock en unidades]]/Tabla1[[#This Row],[Venta prom 12 meses en UN]],0)</f>
        <v>3.0134932533733134</v>
      </c>
      <c r="N1051" s="12">
        <f>IFERROR(12/Tabla1[[#This Row],[Meses de stock]],0)</f>
        <v>3.982089552238806</v>
      </c>
      <c r="O1051" s="5" t="str">
        <f>VLOOKUP(Tabla1[[#This Row],[Código del producto]],'ABC Ventas'!$A:$E,5,0)</f>
        <v>C</v>
      </c>
      <c r="P1051" s="5" t="str">
        <f>VLOOKUP(Tabla1[[#This Row],[Código del producto]],'ABC Stock'!$A:$E,5,0)</f>
        <v>B</v>
      </c>
      <c r="Q105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52" spans="1:17" s="1" customFormat="1" x14ac:dyDescent="0.2">
      <c r="A1052" s="1">
        <v>1302</v>
      </c>
      <c r="B1052" s="1" t="s">
        <v>477</v>
      </c>
      <c r="C1052" s="1" t="s">
        <v>20</v>
      </c>
      <c r="D1052" s="1" t="s">
        <v>3</v>
      </c>
      <c r="E1052" s="11">
        <v>144</v>
      </c>
      <c r="F1052" s="3">
        <v>7.1</v>
      </c>
      <c r="G1052" s="11">
        <f>Tabla1[[#This Row],[Stock en unidades]]*Tabla1[[#This Row],[Costo unitario]]</f>
        <v>1022.4</v>
      </c>
      <c r="H1052" s="1">
        <v>2024</v>
      </c>
      <c r="I1052" s="1" t="s">
        <v>258</v>
      </c>
      <c r="J1052" s="1">
        <v>71.7</v>
      </c>
      <c r="K1052" s="3">
        <v>692.33519999999999</v>
      </c>
      <c r="L1052" s="12">
        <f>Tabla1[[#This Row],[Venta prom 12 meses en UN]]*Tabla1[[#This Row],[Costo unitario]]</f>
        <v>509.07</v>
      </c>
      <c r="M1052" s="30">
        <f>IFERROR(Tabla1[[#This Row],[Stock en unidades]]/Tabla1[[#This Row],[Venta prom 12 meses en UN]],0)</f>
        <v>2.00836820083682</v>
      </c>
      <c r="N1052" s="12">
        <f>IFERROR(12/Tabla1[[#This Row],[Meses de stock]],0)</f>
        <v>5.9750000000000005</v>
      </c>
      <c r="O1052" s="5" t="str">
        <f>VLOOKUP(Tabla1[[#This Row],[Código del producto]],'ABC Ventas'!$A:$E,5,0)</f>
        <v>C</v>
      </c>
      <c r="P1052" s="5" t="str">
        <f>VLOOKUP(Tabla1[[#This Row],[Código del producto]],'ABC Stock'!$A:$E,5,0)</f>
        <v>C</v>
      </c>
      <c r="Q10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53" spans="1:17" s="1" customFormat="1" x14ac:dyDescent="0.2">
      <c r="A1053" s="1">
        <v>1308</v>
      </c>
      <c r="B1053" s="1" t="s">
        <v>480</v>
      </c>
      <c r="C1053" s="1" t="s">
        <v>20</v>
      </c>
      <c r="D1053" s="1" t="s">
        <v>3</v>
      </c>
      <c r="E1053" s="11">
        <v>163</v>
      </c>
      <c r="F1053" s="3">
        <v>6.71</v>
      </c>
      <c r="G1053" s="11">
        <f>Tabla1[[#This Row],[Stock en unidades]]*Tabla1[[#This Row],[Costo unitario]]</f>
        <v>1093.73</v>
      </c>
      <c r="H1053" s="1">
        <v>2024</v>
      </c>
      <c r="I1053" s="1" t="s">
        <v>258</v>
      </c>
      <c r="J1053" s="1">
        <v>40.6</v>
      </c>
      <c r="K1053" s="3">
        <v>422.26029999999997</v>
      </c>
      <c r="L1053" s="12">
        <f>Tabla1[[#This Row],[Venta prom 12 meses en UN]]*Tabla1[[#This Row],[Costo unitario]]</f>
        <v>272.42599999999999</v>
      </c>
      <c r="M1053" s="30">
        <f>IFERROR(Tabla1[[#This Row],[Stock en unidades]]/Tabla1[[#This Row],[Venta prom 12 meses en UN]],0)</f>
        <v>4.0147783251231521</v>
      </c>
      <c r="N1053" s="12">
        <f>IFERROR(12/Tabla1[[#This Row],[Meses de stock]],0)</f>
        <v>2.9889570552147244</v>
      </c>
      <c r="O1053" s="5" t="str">
        <f>VLOOKUP(Tabla1[[#This Row],[Código del producto]],'ABC Ventas'!$A:$E,5,0)</f>
        <v>C</v>
      </c>
      <c r="P1053" s="5" t="str">
        <f>VLOOKUP(Tabla1[[#This Row],[Código del producto]],'ABC Stock'!$A:$E,5,0)</f>
        <v>B</v>
      </c>
      <c r="Q105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54" spans="1:17" s="1" customFormat="1" x14ac:dyDescent="0.2">
      <c r="A1054" s="1">
        <v>1310</v>
      </c>
      <c r="B1054" s="1" t="s">
        <v>249</v>
      </c>
      <c r="C1054" s="1" t="s">
        <v>20</v>
      </c>
      <c r="D1054" s="1" t="s">
        <v>3</v>
      </c>
      <c r="E1054" s="11">
        <v>690</v>
      </c>
      <c r="F1054" s="3">
        <v>3.1</v>
      </c>
      <c r="G1054" s="11">
        <f>Tabla1[[#This Row],[Stock en unidades]]*Tabla1[[#This Row],[Costo unitario]]</f>
        <v>2139</v>
      </c>
      <c r="H1054" s="1">
        <v>2024</v>
      </c>
      <c r="I1054" s="1" t="s">
        <v>258</v>
      </c>
      <c r="J1054" s="1">
        <v>131</v>
      </c>
      <c r="K1054" s="3">
        <v>507.625</v>
      </c>
      <c r="L1054" s="12">
        <f>Tabla1[[#This Row],[Venta prom 12 meses en UN]]*Tabla1[[#This Row],[Costo unitario]]</f>
        <v>406.1</v>
      </c>
      <c r="M1054" s="30">
        <f>IFERROR(Tabla1[[#This Row],[Stock en unidades]]/Tabla1[[#This Row],[Venta prom 12 meses en UN]],0)</f>
        <v>5.2671755725190836</v>
      </c>
      <c r="N1054" s="12">
        <f>IFERROR(12/Tabla1[[#This Row],[Meses de stock]],0)</f>
        <v>2.2782608695652176</v>
      </c>
      <c r="O1054" s="5" t="str">
        <f>VLOOKUP(Tabla1[[#This Row],[Código del producto]],'ABC Ventas'!$A:$E,5,0)</f>
        <v>C</v>
      </c>
      <c r="P1054" s="5" t="str">
        <f>VLOOKUP(Tabla1[[#This Row],[Código del producto]],'ABC Stock'!$A:$E,5,0)</f>
        <v>B</v>
      </c>
      <c r="Q10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55" spans="1:17" s="1" customFormat="1" x14ac:dyDescent="0.2">
      <c r="A1055" s="1">
        <v>1312</v>
      </c>
      <c r="B1055" s="1" t="s">
        <v>245</v>
      </c>
      <c r="C1055" s="1" t="s">
        <v>20</v>
      </c>
      <c r="D1055" s="1" t="s">
        <v>3</v>
      </c>
      <c r="E1055" s="11">
        <v>93</v>
      </c>
      <c r="F1055" s="3">
        <v>1.61</v>
      </c>
      <c r="G1055" s="11">
        <f>Tabla1[[#This Row],[Stock en unidades]]*Tabla1[[#This Row],[Costo unitario]]</f>
        <v>149.73000000000002</v>
      </c>
      <c r="H1055" s="1">
        <v>2024</v>
      </c>
      <c r="I1055" s="1" t="s">
        <v>258</v>
      </c>
      <c r="J1055" s="1">
        <v>147</v>
      </c>
      <c r="K1055" s="3">
        <v>333.7047</v>
      </c>
      <c r="L1055" s="12">
        <f>Tabla1[[#This Row],[Venta prom 12 meses en UN]]*Tabla1[[#This Row],[Costo unitario]]</f>
        <v>236.67000000000002</v>
      </c>
      <c r="M1055" s="30">
        <f>IFERROR(Tabla1[[#This Row],[Stock en unidades]]/Tabla1[[#This Row],[Venta prom 12 meses en UN]],0)</f>
        <v>0.63265306122448983</v>
      </c>
      <c r="N1055" s="12">
        <f>IFERROR(12/Tabla1[[#This Row],[Meses de stock]],0)</f>
        <v>18.967741935483868</v>
      </c>
      <c r="O1055" s="5" t="str">
        <f>VLOOKUP(Tabla1[[#This Row],[Código del producto]],'ABC Ventas'!$A:$E,5,0)</f>
        <v>C</v>
      </c>
      <c r="P1055" s="5" t="str">
        <f>VLOOKUP(Tabla1[[#This Row],[Código del producto]],'ABC Stock'!$A:$E,5,0)</f>
        <v>C</v>
      </c>
      <c r="Q10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56" spans="1:17" s="1" customFormat="1" x14ac:dyDescent="0.2">
      <c r="A1056" s="1">
        <v>1316</v>
      </c>
      <c r="B1056" s="1" t="s">
        <v>483</v>
      </c>
      <c r="C1056" s="1" t="s">
        <v>20</v>
      </c>
      <c r="D1056" s="1" t="s">
        <v>3</v>
      </c>
      <c r="E1056" s="11">
        <v>347</v>
      </c>
      <c r="F1056" s="3">
        <v>3.06</v>
      </c>
      <c r="G1056" s="11">
        <f>Tabla1[[#This Row],[Stock en unidades]]*Tabla1[[#This Row],[Costo unitario]]</f>
        <v>1061.82</v>
      </c>
      <c r="H1056" s="1">
        <v>2024</v>
      </c>
      <c r="I1056" s="1" t="s">
        <v>258</v>
      </c>
      <c r="J1056" s="1">
        <v>57.8</v>
      </c>
      <c r="K1056" s="3">
        <v>313.05635999999998</v>
      </c>
      <c r="L1056" s="12">
        <f>Tabla1[[#This Row],[Venta prom 12 meses en UN]]*Tabla1[[#This Row],[Costo unitario]]</f>
        <v>176.86799999999999</v>
      </c>
      <c r="M1056" s="30">
        <f>IFERROR(Tabla1[[#This Row],[Stock en unidades]]/Tabla1[[#This Row],[Venta prom 12 meses en UN]],0)</f>
        <v>6.0034602076124575</v>
      </c>
      <c r="N1056" s="12">
        <f>IFERROR(12/Tabla1[[#This Row],[Meses de stock]],0)</f>
        <v>1.9988472622478384</v>
      </c>
      <c r="O1056" s="5" t="str">
        <f>VLOOKUP(Tabla1[[#This Row],[Código del producto]],'ABC Ventas'!$A:$E,5,0)</f>
        <v>C</v>
      </c>
      <c r="P1056" s="5" t="str">
        <f>VLOOKUP(Tabla1[[#This Row],[Código del producto]],'ABC Stock'!$A:$E,5,0)</f>
        <v>B</v>
      </c>
      <c r="Q10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57" spans="1:17" s="1" customFormat="1" x14ac:dyDescent="0.2">
      <c r="A1057" s="1">
        <v>1322</v>
      </c>
      <c r="B1057" s="1" t="s">
        <v>243</v>
      </c>
      <c r="C1057" s="1" t="s">
        <v>16</v>
      </c>
      <c r="D1057" s="1" t="s">
        <v>3</v>
      </c>
      <c r="E1057" s="11">
        <v>329</v>
      </c>
      <c r="F1057" s="3">
        <v>2.12</v>
      </c>
      <c r="G1057" s="11">
        <f>Tabla1[[#This Row],[Stock en unidades]]*Tabla1[[#This Row],[Costo unitario]]</f>
        <v>697.48</v>
      </c>
      <c r="H1057" s="1">
        <v>2024</v>
      </c>
      <c r="I1057" s="1" t="s">
        <v>258</v>
      </c>
      <c r="J1057" s="1">
        <v>127</v>
      </c>
      <c r="K1057" s="3">
        <v>350.01200000000006</v>
      </c>
      <c r="L1057" s="12">
        <f>Tabla1[[#This Row],[Venta prom 12 meses en UN]]*Tabla1[[#This Row],[Costo unitario]]</f>
        <v>269.24</v>
      </c>
      <c r="M1057" s="30">
        <f>IFERROR(Tabla1[[#This Row],[Stock en unidades]]/Tabla1[[#This Row],[Venta prom 12 meses en UN]],0)</f>
        <v>2.590551181102362</v>
      </c>
      <c r="N1057" s="12">
        <f>IFERROR(12/Tabla1[[#This Row],[Meses de stock]],0)</f>
        <v>4.632218844984803</v>
      </c>
      <c r="O1057" s="5" t="str">
        <f>VLOOKUP(Tabla1[[#This Row],[Código del producto]],'ABC Ventas'!$A:$E,5,0)</f>
        <v>C</v>
      </c>
      <c r="P1057" s="5" t="str">
        <f>VLOOKUP(Tabla1[[#This Row],[Código del producto]],'ABC Stock'!$A:$E,5,0)</f>
        <v>C</v>
      </c>
      <c r="Q10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58" spans="1:17" s="1" customFormat="1" x14ac:dyDescent="0.2">
      <c r="A1058" s="1">
        <v>1337</v>
      </c>
      <c r="B1058" s="1" t="s">
        <v>197</v>
      </c>
      <c r="C1058" s="1" t="s">
        <v>16</v>
      </c>
      <c r="D1058" s="1" t="s">
        <v>3</v>
      </c>
      <c r="E1058" s="11">
        <v>1640</v>
      </c>
      <c r="F1058" s="3">
        <v>7.42</v>
      </c>
      <c r="G1058" s="11">
        <f>Tabla1[[#This Row],[Stock en unidades]]*Tabla1[[#This Row],[Costo unitario]]</f>
        <v>12168.8</v>
      </c>
      <c r="H1058" s="1">
        <v>2024</v>
      </c>
      <c r="I1058" s="1" t="s">
        <v>258</v>
      </c>
      <c r="J1058" s="1">
        <v>91.1</v>
      </c>
      <c r="K1058" s="3">
        <v>932.82755999999995</v>
      </c>
      <c r="L1058" s="12">
        <f>Tabla1[[#This Row],[Venta prom 12 meses en UN]]*Tabla1[[#This Row],[Costo unitario]]</f>
        <v>675.96199999999999</v>
      </c>
      <c r="M1058" s="30">
        <f>IFERROR(Tabla1[[#This Row],[Stock en unidades]]/Tabla1[[#This Row],[Venta prom 12 meses en UN]],0)</f>
        <v>18.00219538968167</v>
      </c>
      <c r="N1058" s="12">
        <f>IFERROR(12/Tabla1[[#This Row],[Meses de stock]],0)</f>
        <v>0.66658536585365846</v>
      </c>
      <c r="O1058" s="5" t="str">
        <f>VLOOKUP(Tabla1[[#This Row],[Código del producto]],'ABC Ventas'!$A:$E,5,0)</f>
        <v>C</v>
      </c>
      <c r="P1058" s="5" t="str">
        <f>VLOOKUP(Tabla1[[#This Row],[Código del producto]],'ABC Stock'!$A:$E,5,0)</f>
        <v>B</v>
      </c>
      <c r="Q105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59" spans="1:17" s="1" customFormat="1" x14ac:dyDescent="0.2">
      <c r="A1059" s="1">
        <v>1339</v>
      </c>
      <c r="B1059" s="1" t="s">
        <v>495</v>
      </c>
      <c r="C1059" s="1" t="s">
        <v>16</v>
      </c>
      <c r="D1059" s="1" t="s">
        <v>3</v>
      </c>
      <c r="E1059" s="11">
        <v>0</v>
      </c>
      <c r="F1059" s="3">
        <v>3.17</v>
      </c>
      <c r="G1059" s="11">
        <f>Tabla1[[#This Row],[Stock en unidades]]*Tabla1[[#This Row],[Costo unitario]]</f>
        <v>0</v>
      </c>
      <c r="H1059" s="1">
        <v>2024</v>
      </c>
      <c r="I1059" s="1" t="s">
        <v>258</v>
      </c>
      <c r="J1059" s="1">
        <v>47.8</v>
      </c>
      <c r="K1059" s="3">
        <v>262.13997999999998</v>
      </c>
      <c r="L1059" s="12">
        <f>Tabla1[[#This Row],[Venta prom 12 meses en UN]]*Tabla1[[#This Row],[Costo unitario]]</f>
        <v>151.52599999999998</v>
      </c>
      <c r="M1059" s="30">
        <f>IFERROR(Tabla1[[#This Row],[Stock en unidades]]/Tabla1[[#This Row],[Venta prom 12 meses en UN]],0)</f>
        <v>0</v>
      </c>
      <c r="N1059" s="12">
        <f>IFERROR(12/Tabla1[[#This Row],[Meses de stock]],0)</f>
        <v>0</v>
      </c>
      <c r="O1059" s="5" t="str">
        <f>VLOOKUP(Tabla1[[#This Row],[Código del producto]],'ABC Ventas'!$A:$E,5,0)</f>
        <v>C</v>
      </c>
      <c r="P1059" s="5" t="str">
        <f>VLOOKUP(Tabla1[[#This Row],[Código del producto]],'ABC Stock'!$A:$E,5,0)</f>
        <v>C</v>
      </c>
      <c r="Q10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0" spans="1:17" s="1" customFormat="1" x14ac:dyDescent="0.2">
      <c r="A1060" s="1">
        <v>1347</v>
      </c>
      <c r="B1060" s="1" t="s">
        <v>72</v>
      </c>
      <c r="C1060" s="1" t="s">
        <v>16</v>
      </c>
      <c r="D1060" s="1" t="s">
        <v>3</v>
      </c>
      <c r="E1060" s="11">
        <v>28</v>
      </c>
      <c r="F1060" s="3">
        <v>6.66</v>
      </c>
      <c r="G1060" s="11">
        <f>Tabla1[[#This Row],[Stock en unidades]]*Tabla1[[#This Row],[Costo unitario]]</f>
        <v>186.48000000000002</v>
      </c>
      <c r="H1060" s="1">
        <v>2024</v>
      </c>
      <c r="I1060" s="1" t="s">
        <v>258</v>
      </c>
      <c r="J1060" s="1">
        <v>100</v>
      </c>
      <c r="K1060" s="3">
        <v>1105.56</v>
      </c>
      <c r="L1060" s="12">
        <f>Tabla1[[#This Row],[Venta prom 12 meses en UN]]*Tabla1[[#This Row],[Costo unitario]]</f>
        <v>666</v>
      </c>
      <c r="M1060" s="30">
        <f>IFERROR(Tabla1[[#This Row],[Stock en unidades]]/Tabla1[[#This Row],[Venta prom 12 meses en UN]],0)</f>
        <v>0.28000000000000003</v>
      </c>
      <c r="N1060" s="12">
        <f>IFERROR(12/Tabla1[[#This Row],[Meses de stock]],0)</f>
        <v>42.857142857142854</v>
      </c>
      <c r="O1060" s="5" t="str">
        <f>VLOOKUP(Tabla1[[#This Row],[Código del producto]],'ABC Ventas'!$A:$E,5,0)</f>
        <v>C</v>
      </c>
      <c r="P1060" s="5" t="str">
        <f>VLOOKUP(Tabla1[[#This Row],[Código del producto]],'ABC Stock'!$A:$E,5,0)</f>
        <v>C</v>
      </c>
      <c r="Q10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1" spans="1:17" s="1" customFormat="1" x14ac:dyDescent="0.2">
      <c r="A1061" s="1">
        <v>1349</v>
      </c>
      <c r="B1061" s="1" t="s">
        <v>38</v>
      </c>
      <c r="C1061" s="1" t="s">
        <v>16</v>
      </c>
      <c r="D1061" s="1" t="s">
        <v>3</v>
      </c>
      <c r="E1061" s="11">
        <v>1347</v>
      </c>
      <c r="F1061" s="3">
        <v>6.16</v>
      </c>
      <c r="G1061" s="11">
        <f>Tabla1[[#This Row],[Stock en unidades]]*Tabla1[[#This Row],[Costo unitario]]</f>
        <v>8297.52</v>
      </c>
      <c r="H1061" s="1">
        <v>2024</v>
      </c>
      <c r="I1061" s="1" t="s">
        <v>258</v>
      </c>
      <c r="J1061" s="1">
        <v>0</v>
      </c>
      <c r="K1061" s="3">
        <v>0</v>
      </c>
      <c r="L1061" s="12">
        <f>Tabla1[[#This Row],[Venta prom 12 meses en UN]]*Tabla1[[#This Row],[Costo unitario]]</f>
        <v>0</v>
      </c>
      <c r="M1061" s="30">
        <f>IFERROR(Tabla1[[#This Row],[Stock en unidades]]/Tabla1[[#This Row],[Venta prom 12 meses en UN]],0)</f>
        <v>0</v>
      </c>
      <c r="N1061" s="12">
        <f>IFERROR(12/Tabla1[[#This Row],[Meses de stock]],0)</f>
        <v>0</v>
      </c>
      <c r="O1061" s="5" t="str">
        <f>VLOOKUP(Tabla1[[#This Row],[Código del producto]],'ABC Ventas'!$A:$E,5,0)</f>
        <v>C</v>
      </c>
      <c r="P1061" s="5" t="str">
        <f>VLOOKUP(Tabla1[[#This Row],[Código del producto]],'ABC Stock'!$A:$E,5,0)</f>
        <v>B</v>
      </c>
      <c r="Q106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062" spans="1:17" s="1" customFormat="1" x14ac:dyDescent="0.2">
      <c r="A1062" s="1">
        <v>1365</v>
      </c>
      <c r="B1062" s="1" t="s">
        <v>240</v>
      </c>
      <c r="C1062" s="1" t="s">
        <v>18</v>
      </c>
      <c r="D1062" s="1" t="s">
        <v>3</v>
      </c>
      <c r="E1062" s="11">
        <v>1053</v>
      </c>
      <c r="F1062" s="3">
        <v>59</v>
      </c>
      <c r="G1062" s="11">
        <f>Tabla1[[#This Row],[Stock en unidades]]*Tabla1[[#This Row],[Costo unitario]]</f>
        <v>62127</v>
      </c>
      <c r="H1062" s="1">
        <v>2024</v>
      </c>
      <c r="I1062" s="1" t="s">
        <v>258</v>
      </c>
      <c r="J1062" s="1">
        <v>800</v>
      </c>
      <c r="K1062" s="3">
        <v>70800</v>
      </c>
      <c r="L1062" s="12">
        <f>Tabla1[[#This Row],[Venta prom 12 meses en UN]]*Tabla1[[#This Row],[Costo unitario]]</f>
        <v>47200</v>
      </c>
      <c r="M1062" s="30">
        <f>IFERROR(Tabla1[[#This Row],[Stock en unidades]]/Tabla1[[#This Row],[Venta prom 12 meses en UN]],0)</f>
        <v>1.3162499999999999</v>
      </c>
      <c r="N1062" s="12">
        <f>IFERROR(12/Tabla1[[#This Row],[Meses de stock]],0)</f>
        <v>9.116809116809117</v>
      </c>
      <c r="O1062" s="5" t="str">
        <f>VLOOKUP(Tabla1[[#This Row],[Código del producto]],'ABC Ventas'!$A:$E,5,0)</f>
        <v>A</v>
      </c>
      <c r="P1062" s="5" t="str">
        <f>VLOOKUP(Tabla1[[#This Row],[Código del producto]],'ABC Stock'!$A:$E,5,0)</f>
        <v>A</v>
      </c>
      <c r="Q10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3" spans="1:17" s="1" customFormat="1" x14ac:dyDescent="0.2">
      <c r="A1063" s="1">
        <v>1375</v>
      </c>
      <c r="B1063" s="1" t="s">
        <v>514</v>
      </c>
      <c r="C1063" s="1" t="s">
        <v>18</v>
      </c>
      <c r="D1063" s="1" t="s">
        <v>3</v>
      </c>
      <c r="E1063" s="11">
        <v>0</v>
      </c>
      <c r="F1063" s="3">
        <v>3.87</v>
      </c>
      <c r="G1063" s="11">
        <f>Tabla1[[#This Row],[Stock en unidades]]*Tabla1[[#This Row],[Costo unitario]]</f>
        <v>0</v>
      </c>
      <c r="H1063" s="1">
        <v>2024</v>
      </c>
      <c r="I1063" s="1" t="s">
        <v>258</v>
      </c>
      <c r="J1063" s="1">
        <v>128</v>
      </c>
      <c r="K1063" s="3">
        <v>594.43200000000002</v>
      </c>
      <c r="L1063" s="12">
        <f>Tabla1[[#This Row],[Venta prom 12 meses en UN]]*Tabla1[[#This Row],[Costo unitario]]</f>
        <v>495.36</v>
      </c>
      <c r="M1063" s="30">
        <f>IFERROR(Tabla1[[#This Row],[Stock en unidades]]/Tabla1[[#This Row],[Venta prom 12 meses en UN]],0)</f>
        <v>0</v>
      </c>
      <c r="N1063" s="12">
        <f>IFERROR(12/Tabla1[[#This Row],[Meses de stock]],0)</f>
        <v>0</v>
      </c>
      <c r="O1063" s="5" t="str">
        <f>VLOOKUP(Tabla1[[#This Row],[Código del producto]],'ABC Ventas'!$A:$E,5,0)</f>
        <v>C</v>
      </c>
      <c r="P1063" s="5" t="str">
        <f>VLOOKUP(Tabla1[[#This Row],[Código del producto]],'ABC Stock'!$A:$E,5,0)</f>
        <v>B</v>
      </c>
      <c r="Q10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4" spans="1:17" s="1" customFormat="1" x14ac:dyDescent="0.2">
      <c r="A1064" s="1">
        <v>1378</v>
      </c>
      <c r="B1064" s="1" t="s">
        <v>516</v>
      </c>
      <c r="C1064" s="1" t="s">
        <v>18</v>
      </c>
      <c r="D1064" s="1" t="s">
        <v>3</v>
      </c>
      <c r="E1064" s="11">
        <v>336</v>
      </c>
      <c r="F1064" s="3">
        <v>5.37</v>
      </c>
      <c r="G1064" s="11">
        <f>Tabla1[[#This Row],[Stock en unidades]]*Tabla1[[#This Row],[Costo unitario]]</f>
        <v>1804.32</v>
      </c>
      <c r="H1064" s="1">
        <v>2024</v>
      </c>
      <c r="I1064" s="1" t="s">
        <v>258</v>
      </c>
      <c r="J1064" s="1">
        <v>131</v>
      </c>
      <c r="K1064" s="3">
        <v>1294.3848</v>
      </c>
      <c r="L1064" s="12">
        <f>Tabla1[[#This Row],[Venta prom 12 meses en UN]]*Tabla1[[#This Row],[Costo unitario]]</f>
        <v>703.47</v>
      </c>
      <c r="M1064" s="30">
        <f>IFERROR(Tabla1[[#This Row],[Stock en unidades]]/Tabla1[[#This Row],[Venta prom 12 meses en UN]],0)</f>
        <v>2.5648854961832059</v>
      </c>
      <c r="N1064" s="12">
        <f>IFERROR(12/Tabla1[[#This Row],[Meses de stock]],0)</f>
        <v>4.6785714285714288</v>
      </c>
      <c r="O1064" s="5" t="str">
        <f>VLOOKUP(Tabla1[[#This Row],[Código del producto]],'ABC Ventas'!$A:$E,5,0)</f>
        <v>C</v>
      </c>
      <c r="P1064" s="5" t="str">
        <f>VLOOKUP(Tabla1[[#This Row],[Código del producto]],'ABC Stock'!$A:$E,5,0)</f>
        <v>B</v>
      </c>
      <c r="Q10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5" spans="1:17" s="1" customFormat="1" x14ac:dyDescent="0.2">
      <c r="A1065" s="1">
        <v>1379</v>
      </c>
      <c r="B1065" s="1" t="s">
        <v>110</v>
      </c>
      <c r="C1065" s="1" t="s">
        <v>18</v>
      </c>
      <c r="D1065" s="1" t="s">
        <v>3</v>
      </c>
      <c r="E1065" s="11">
        <v>172</v>
      </c>
      <c r="F1065" s="3">
        <v>3.11</v>
      </c>
      <c r="G1065" s="11">
        <f>Tabla1[[#This Row],[Stock en unidades]]*Tabla1[[#This Row],[Costo unitario]]</f>
        <v>534.91999999999996</v>
      </c>
      <c r="H1065" s="1">
        <v>2024</v>
      </c>
      <c r="I1065" s="1" t="s">
        <v>258</v>
      </c>
      <c r="J1065" s="1">
        <v>136</v>
      </c>
      <c r="K1065" s="3">
        <v>778.24639999999999</v>
      </c>
      <c r="L1065" s="12">
        <f>Tabla1[[#This Row],[Venta prom 12 meses en UN]]*Tabla1[[#This Row],[Costo unitario]]</f>
        <v>422.96</v>
      </c>
      <c r="M1065" s="30">
        <f>IFERROR(Tabla1[[#This Row],[Stock en unidades]]/Tabla1[[#This Row],[Venta prom 12 meses en UN]],0)</f>
        <v>1.2647058823529411</v>
      </c>
      <c r="N1065" s="12">
        <f>IFERROR(12/Tabla1[[#This Row],[Meses de stock]],0)</f>
        <v>9.4883720930232567</v>
      </c>
      <c r="O1065" s="5" t="str">
        <f>VLOOKUP(Tabla1[[#This Row],[Código del producto]],'ABC Ventas'!$A:$E,5,0)</f>
        <v>C</v>
      </c>
      <c r="P1065" s="5" t="str">
        <f>VLOOKUP(Tabla1[[#This Row],[Código del producto]],'ABC Stock'!$A:$E,5,0)</f>
        <v>B</v>
      </c>
      <c r="Q10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6" spans="1:17" s="1" customFormat="1" x14ac:dyDescent="0.2">
      <c r="A1066" s="1">
        <v>1386</v>
      </c>
      <c r="B1066" s="1" t="s">
        <v>520</v>
      </c>
      <c r="C1066" s="1" t="s">
        <v>18</v>
      </c>
      <c r="D1066" s="1" t="s">
        <v>3</v>
      </c>
      <c r="E1066" s="11">
        <v>152</v>
      </c>
      <c r="F1066" s="3">
        <v>5.68</v>
      </c>
      <c r="G1066" s="11">
        <f>Tabla1[[#This Row],[Stock en unidades]]*Tabla1[[#This Row],[Costo unitario]]</f>
        <v>863.3599999999999</v>
      </c>
      <c r="H1066" s="1">
        <v>2024</v>
      </c>
      <c r="I1066" s="1" t="s">
        <v>258</v>
      </c>
      <c r="J1066" s="1">
        <v>145</v>
      </c>
      <c r="K1066" s="3">
        <v>1507.1879999999999</v>
      </c>
      <c r="L1066" s="12">
        <f>Tabla1[[#This Row],[Venta prom 12 meses en UN]]*Tabla1[[#This Row],[Costo unitario]]</f>
        <v>823.59999999999991</v>
      </c>
      <c r="M1066" s="30">
        <f>IFERROR(Tabla1[[#This Row],[Stock en unidades]]/Tabla1[[#This Row],[Venta prom 12 meses en UN]],0)</f>
        <v>1.0482758620689656</v>
      </c>
      <c r="N1066" s="12">
        <f>IFERROR(12/Tabla1[[#This Row],[Meses de stock]],0)</f>
        <v>11.44736842105263</v>
      </c>
      <c r="O1066" s="5" t="str">
        <f>VLOOKUP(Tabla1[[#This Row],[Código del producto]],'ABC Ventas'!$A:$E,5,0)</f>
        <v>C</v>
      </c>
      <c r="P1066" s="5" t="str">
        <f>VLOOKUP(Tabla1[[#This Row],[Código del producto]],'ABC Stock'!$A:$E,5,0)</f>
        <v>B</v>
      </c>
      <c r="Q10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7" spans="1:17" s="1" customFormat="1" x14ac:dyDescent="0.2">
      <c r="A1067" s="1">
        <v>1387</v>
      </c>
      <c r="B1067" s="1" t="s">
        <v>521</v>
      </c>
      <c r="C1067" s="1" t="s">
        <v>18</v>
      </c>
      <c r="D1067" s="1" t="s">
        <v>3</v>
      </c>
      <c r="E1067" s="11">
        <v>142</v>
      </c>
      <c r="F1067" s="3">
        <v>6.43</v>
      </c>
      <c r="G1067" s="11">
        <f>Tabla1[[#This Row],[Stock en unidades]]*Tabla1[[#This Row],[Costo unitario]]</f>
        <v>913.06</v>
      </c>
      <c r="H1067" s="1">
        <v>2024</v>
      </c>
      <c r="I1067" s="1" t="s">
        <v>258</v>
      </c>
      <c r="J1067" s="1">
        <v>47.2</v>
      </c>
      <c r="K1067" s="3">
        <v>525.04808000000003</v>
      </c>
      <c r="L1067" s="12">
        <f>Tabla1[[#This Row],[Venta prom 12 meses en UN]]*Tabla1[[#This Row],[Costo unitario]]</f>
        <v>303.49599999999998</v>
      </c>
      <c r="M1067" s="30">
        <f>IFERROR(Tabla1[[#This Row],[Stock en unidades]]/Tabla1[[#This Row],[Venta prom 12 meses en UN]],0)</f>
        <v>3.0084745762711864</v>
      </c>
      <c r="N1067" s="12">
        <f>IFERROR(12/Tabla1[[#This Row],[Meses de stock]],0)</f>
        <v>3.9887323943661972</v>
      </c>
      <c r="O1067" s="5" t="str">
        <f>VLOOKUP(Tabla1[[#This Row],[Código del producto]],'ABC Ventas'!$A:$E,5,0)</f>
        <v>C</v>
      </c>
      <c r="P1067" s="5" t="str">
        <f>VLOOKUP(Tabla1[[#This Row],[Código del producto]],'ABC Stock'!$A:$E,5,0)</f>
        <v>B</v>
      </c>
      <c r="Q10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68" spans="1:17" s="1" customFormat="1" x14ac:dyDescent="0.2">
      <c r="A1068" s="1">
        <v>1389</v>
      </c>
      <c r="B1068" s="1" t="s">
        <v>522</v>
      </c>
      <c r="C1068" s="1" t="s">
        <v>18</v>
      </c>
      <c r="D1068" s="1" t="s">
        <v>3</v>
      </c>
      <c r="E1068" s="11">
        <v>0</v>
      </c>
      <c r="F1068" s="3">
        <v>49</v>
      </c>
      <c r="G1068" s="11">
        <f>Tabla1[[#This Row],[Stock en unidades]]*Tabla1[[#This Row],[Costo unitario]]</f>
        <v>0</v>
      </c>
      <c r="H1068" s="1">
        <v>2024</v>
      </c>
      <c r="I1068" s="1" t="s">
        <v>258</v>
      </c>
      <c r="J1068" s="1">
        <v>715</v>
      </c>
      <c r="K1068" s="3">
        <v>66216.149999999994</v>
      </c>
      <c r="L1068" s="12">
        <f>Tabla1[[#This Row],[Venta prom 12 meses en UN]]*Tabla1[[#This Row],[Costo unitario]]</f>
        <v>35035</v>
      </c>
      <c r="M1068" s="30">
        <f>IFERROR(Tabla1[[#This Row],[Stock en unidades]]/Tabla1[[#This Row],[Venta prom 12 meses en UN]],0)</f>
        <v>0</v>
      </c>
      <c r="N1068" s="12">
        <f>IFERROR(12/Tabla1[[#This Row],[Meses de stock]],0)</f>
        <v>0</v>
      </c>
      <c r="O1068" s="5" t="str">
        <f>VLOOKUP(Tabla1[[#This Row],[Código del producto]],'ABC Ventas'!$A:$E,5,0)</f>
        <v>A</v>
      </c>
      <c r="P1068" s="5" t="str">
        <f>VLOOKUP(Tabla1[[#This Row],[Código del producto]],'ABC Stock'!$A:$E,5,0)</f>
        <v>A</v>
      </c>
      <c r="Q10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69" spans="1:17" s="1" customFormat="1" x14ac:dyDescent="0.2">
      <c r="A1069" s="1">
        <v>1391</v>
      </c>
      <c r="B1069" s="1" t="s">
        <v>123</v>
      </c>
      <c r="C1069" s="1" t="s">
        <v>18</v>
      </c>
      <c r="D1069" s="1" t="s">
        <v>3</v>
      </c>
      <c r="E1069" s="11">
        <v>1220</v>
      </c>
      <c r="F1069" s="3">
        <v>79</v>
      </c>
      <c r="G1069" s="11">
        <f>Tabla1[[#This Row],[Stock en unidades]]*Tabla1[[#This Row],[Costo unitario]]</f>
        <v>96380</v>
      </c>
      <c r="H1069" s="1">
        <v>2024</v>
      </c>
      <c r="I1069" s="1" t="s">
        <v>258</v>
      </c>
      <c r="J1069" s="1">
        <v>827</v>
      </c>
      <c r="K1069" s="3">
        <v>99959.49</v>
      </c>
      <c r="L1069" s="12">
        <f>Tabla1[[#This Row],[Venta prom 12 meses en UN]]*Tabla1[[#This Row],[Costo unitario]]</f>
        <v>65333</v>
      </c>
      <c r="M1069" s="30">
        <f>IFERROR(Tabla1[[#This Row],[Stock en unidades]]/Tabla1[[#This Row],[Venta prom 12 meses en UN]],0)</f>
        <v>1.4752116082224909</v>
      </c>
      <c r="N1069" s="12">
        <f>IFERROR(12/Tabla1[[#This Row],[Meses de stock]],0)</f>
        <v>8.1344262295081968</v>
      </c>
      <c r="O1069" s="5" t="str">
        <f>VLOOKUP(Tabla1[[#This Row],[Código del producto]],'ABC Ventas'!$A:$E,5,0)</f>
        <v>A</v>
      </c>
      <c r="P1069" s="5" t="str">
        <f>VLOOKUP(Tabla1[[#This Row],[Código del producto]],'ABC Stock'!$A:$E,5,0)</f>
        <v>A</v>
      </c>
      <c r="Q10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0" spans="1:17" s="1" customFormat="1" x14ac:dyDescent="0.2">
      <c r="A1070" s="1">
        <v>1400</v>
      </c>
      <c r="B1070" s="1" t="s">
        <v>24</v>
      </c>
      <c r="C1070" s="1" t="s">
        <v>6</v>
      </c>
      <c r="D1070" s="1" t="s">
        <v>3</v>
      </c>
      <c r="E1070" s="11">
        <v>314</v>
      </c>
      <c r="F1070" s="3">
        <v>57</v>
      </c>
      <c r="G1070" s="11">
        <f>Tabla1[[#This Row],[Stock en unidades]]*Tabla1[[#This Row],[Costo unitario]]</f>
        <v>17898</v>
      </c>
      <c r="H1070" s="1">
        <v>2024</v>
      </c>
      <c r="I1070" s="1" t="s">
        <v>258</v>
      </c>
      <c r="J1070" s="1">
        <v>744</v>
      </c>
      <c r="K1070" s="3">
        <v>78030.720000000001</v>
      </c>
      <c r="L1070" s="12">
        <f>Tabla1[[#This Row],[Venta prom 12 meses en UN]]*Tabla1[[#This Row],[Costo unitario]]</f>
        <v>42408</v>
      </c>
      <c r="M1070" s="30">
        <f>IFERROR(Tabla1[[#This Row],[Stock en unidades]]/Tabla1[[#This Row],[Venta prom 12 meses en UN]],0)</f>
        <v>0.42204301075268819</v>
      </c>
      <c r="N1070" s="12">
        <f>IFERROR(12/Tabla1[[#This Row],[Meses de stock]],0)</f>
        <v>28.433121019108281</v>
      </c>
      <c r="O1070" s="5" t="str">
        <f>VLOOKUP(Tabla1[[#This Row],[Código del producto]],'ABC Ventas'!$A:$E,5,0)</f>
        <v>A</v>
      </c>
      <c r="P1070" s="5" t="str">
        <f>VLOOKUP(Tabla1[[#This Row],[Código del producto]],'ABC Stock'!$A:$E,5,0)</f>
        <v>A</v>
      </c>
      <c r="Q10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1" spans="1:17" s="1" customFormat="1" x14ac:dyDescent="0.2">
      <c r="A1071" s="1">
        <v>1400</v>
      </c>
      <c r="B1071" s="1" t="s">
        <v>24</v>
      </c>
      <c r="C1071" s="1" t="s">
        <v>6</v>
      </c>
      <c r="D1071" s="1" t="s">
        <v>3</v>
      </c>
      <c r="E1071" s="11">
        <v>440</v>
      </c>
      <c r="F1071" s="3">
        <v>64</v>
      </c>
      <c r="G1071" s="11">
        <f>Tabla1[[#This Row],[Stock en unidades]]*Tabla1[[#This Row],[Costo unitario]]</f>
        <v>28160</v>
      </c>
      <c r="H1071" s="1">
        <v>2024</v>
      </c>
      <c r="I1071" s="1" t="s">
        <v>258</v>
      </c>
      <c r="J1071" s="1">
        <v>750</v>
      </c>
      <c r="K1071" s="3">
        <v>71520</v>
      </c>
      <c r="L1071" s="12">
        <f>Tabla1[[#This Row],[Venta prom 12 meses en UN]]*Tabla1[[#This Row],[Costo unitario]]</f>
        <v>48000</v>
      </c>
      <c r="M1071" s="30">
        <f>IFERROR(Tabla1[[#This Row],[Stock en unidades]]/Tabla1[[#This Row],[Venta prom 12 meses en UN]],0)</f>
        <v>0.58666666666666667</v>
      </c>
      <c r="N1071" s="12">
        <f>IFERROR(12/Tabla1[[#This Row],[Meses de stock]],0)</f>
        <v>20.454545454545453</v>
      </c>
      <c r="O1071" s="5" t="str">
        <f>VLOOKUP(Tabla1[[#This Row],[Código del producto]],'ABC Ventas'!$A:$E,5,0)</f>
        <v>A</v>
      </c>
      <c r="P1071" s="5" t="str">
        <f>VLOOKUP(Tabla1[[#This Row],[Código del producto]],'ABC Stock'!$A:$E,5,0)</f>
        <v>A</v>
      </c>
      <c r="Q10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2" spans="1:17" s="1" customFormat="1" x14ac:dyDescent="0.2">
      <c r="A1072" s="1">
        <v>1406</v>
      </c>
      <c r="B1072" s="1" t="s">
        <v>171</v>
      </c>
      <c r="C1072" s="1" t="s">
        <v>6</v>
      </c>
      <c r="D1072" s="1" t="s">
        <v>3</v>
      </c>
      <c r="E1072" s="11">
        <v>1106</v>
      </c>
      <c r="F1072" s="3">
        <v>2.64</v>
      </c>
      <c r="G1072" s="11">
        <f>Tabla1[[#This Row],[Stock en unidades]]*Tabla1[[#This Row],[Costo unitario]]</f>
        <v>2919.84</v>
      </c>
      <c r="H1072" s="1">
        <v>2024</v>
      </c>
      <c r="I1072" s="1" t="s">
        <v>258</v>
      </c>
      <c r="J1072" s="1">
        <v>73.7</v>
      </c>
      <c r="K1072" s="3">
        <v>305.47176000000002</v>
      </c>
      <c r="L1072" s="12">
        <f>Tabla1[[#This Row],[Venta prom 12 meses en UN]]*Tabla1[[#This Row],[Costo unitario]]</f>
        <v>194.56800000000001</v>
      </c>
      <c r="M1072" s="30">
        <f>IFERROR(Tabla1[[#This Row],[Stock en unidades]]/Tabla1[[#This Row],[Venta prom 12 meses en UN]],0)</f>
        <v>15.006784260515603</v>
      </c>
      <c r="N1072" s="12">
        <f>IFERROR(12/Tabla1[[#This Row],[Meses de stock]],0)</f>
        <v>0.79963833634719717</v>
      </c>
      <c r="O1072" s="5" t="str">
        <f>VLOOKUP(Tabla1[[#This Row],[Código del producto]],'ABC Ventas'!$A:$E,5,0)</f>
        <v>C</v>
      </c>
      <c r="P1072" s="5" t="str">
        <f>VLOOKUP(Tabla1[[#This Row],[Código del producto]],'ABC Stock'!$A:$E,5,0)</f>
        <v>B</v>
      </c>
      <c r="Q10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73" spans="1:17" s="1" customFormat="1" x14ac:dyDescent="0.2">
      <c r="A1073" s="1">
        <v>1408</v>
      </c>
      <c r="B1073" s="1" t="s">
        <v>203</v>
      </c>
      <c r="C1073" s="1" t="s">
        <v>6</v>
      </c>
      <c r="D1073" s="1" t="s">
        <v>3</v>
      </c>
      <c r="E1073" s="11">
        <v>0</v>
      </c>
      <c r="F1073" s="3">
        <v>6.08</v>
      </c>
      <c r="G1073" s="11">
        <f>Tabla1[[#This Row],[Stock en unidades]]*Tabla1[[#This Row],[Costo unitario]]</f>
        <v>0</v>
      </c>
      <c r="H1073" s="1">
        <v>2024</v>
      </c>
      <c r="I1073" s="1" t="s">
        <v>258</v>
      </c>
      <c r="J1073" s="1">
        <v>141</v>
      </c>
      <c r="K1073" s="3">
        <v>1345.9295999999999</v>
      </c>
      <c r="L1073" s="12">
        <f>Tabla1[[#This Row],[Venta prom 12 meses en UN]]*Tabla1[[#This Row],[Costo unitario]]</f>
        <v>857.28</v>
      </c>
      <c r="M1073" s="30">
        <f>IFERROR(Tabla1[[#This Row],[Stock en unidades]]/Tabla1[[#This Row],[Venta prom 12 meses en UN]],0)</f>
        <v>0</v>
      </c>
      <c r="N1073" s="12">
        <f>IFERROR(12/Tabla1[[#This Row],[Meses de stock]],0)</f>
        <v>0</v>
      </c>
      <c r="O1073" s="5" t="str">
        <f>VLOOKUP(Tabla1[[#This Row],[Código del producto]],'ABC Ventas'!$A:$E,5,0)</f>
        <v>C</v>
      </c>
      <c r="P1073" s="5" t="str">
        <f>VLOOKUP(Tabla1[[#This Row],[Código del producto]],'ABC Stock'!$A:$E,5,0)</f>
        <v>B</v>
      </c>
      <c r="Q10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4" spans="1:17" s="1" customFormat="1" x14ac:dyDescent="0.2">
      <c r="A1074" s="1">
        <v>1409</v>
      </c>
      <c r="B1074" s="1" t="s">
        <v>165</v>
      </c>
      <c r="C1074" s="1" t="s">
        <v>6</v>
      </c>
      <c r="D1074" s="1" t="s">
        <v>3</v>
      </c>
      <c r="E1074" s="11">
        <v>185</v>
      </c>
      <c r="F1074" s="3">
        <v>76</v>
      </c>
      <c r="G1074" s="11">
        <f>Tabla1[[#This Row],[Stock en unidades]]*Tabla1[[#This Row],[Costo unitario]]</f>
        <v>14060</v>
      </c>
      <c r="H1074" s="1">
        <v>2024</v>
      </c>
      <c r="I1074" s="1" t="s">
        <v>258</v>
      </c>
      <c r="J1074" s="1">
        <v>719</v>
      </c>
      <c r="K1074" s="3">
        <v>92894.8</v>
      </c>
      <c r="L1074" s="12">
        <f>Tabla1[[#This Row],[Venta prom 12 meses en UN]]*Tabla1[[#This Row],[Costo unitario]]</f>
        <v>54644</v>
      </c>
      <c r="M1074" s="30">
        <f>IFERROR(Tabla1[[#This Row],[Stock en unidades]]/Tabla1[[#This Row],[Venta prom 12 meses en UN]],0)</f>
        <v>0.2573018080667594</v>
      </c>
      <c r="N1074" s="12">
        <f>IFERROR(12/Tabla1[[#This Row],[Meses de stock]],0)</f>
        <v>46.637837837837836</v>
      </c>
      <c r="O1074" s="5" t="str">
        <f>VLOOKUP(Tabla1[[#This Row],[Código del producto]],'ABC Ventas'!$A:$E,5,0)</f>
        <v>A</v>
      </c>
      <c r="P1074" s="5" t="str">
        <f>VLOOKUP(Tabla1[[#This Row],[Código del producto]],'ABC Stock'!$A:$E,5,0)</f>
        <v>A</v>
      </c>
      <c r="Q10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5" spans="1:17" s="1" customFormat="1" x14ac:dyDescent="0.2">
      <c r="A1075" s="1">
        <v>1413</v>
      </c>
      <c r="B1075" s="1" t="s">
        <v>53</v>
      </c>
      <c r="C1075" s="1" t="s">
        <v>6</v>
      </c>
      <c r="D1075" s="1" t="s">
        <v>3</v>
      </c>
      <c r="E1075" s="11">
        <v>106</v>
      </c>
      <c r="F1075" s="3">
        <v>6.75</v>
      </c>
      <c r="G1075" s="11">
        <f>Tabla1[[#This Row],[Stock en unidades]]*Tabla1[[#This Row],[Costo unitario]]</f>
        <v>715.5</v>
      </c>
      <c r="H1075" s="1">
        <v>2024</v>
      </c>
      <c r="I1075" s="1" t="s">
        <v>258</v>
      </c>
      <c r="J1075" s="1">
        <v>26.4</v>
      </c>
      <c r="K1075" s="3">
        <v>301.15800000000002</v>
      </c>
      <c r="L1075" s="12">
        <f>Tabla1[[#This Row],[Venta prom 12 meses en UN]]*Tabla1[[#This Row],[Costo unitario]]</f>
        <v>178.2</v>
      </c>
      <c r="M1075" s="30">
        <f>IFERROR(Tabla1[[#This Row],[Stock en unidades]]/Tabla1[[#This Row],[Venta prom 12 meses en UN]],0)</f>
        <v>4.0151515151515156</v>
      </c>
      <c r="N1075" s="12">
        <f>IFERROR(12/Tabla1[[#This Row],[Meses de stock]],0)</f>
        <v>2.9886792452830186</v>
      </c>
      <c r="O1075" s="5" t="str">
        <f>VLOOKUP(Tabla1[[#This Row],[Código del producto]],'ABC Ventas'!$A:$E,5,0)</f>
        <v>C</v>
      </c>
      <c r="P1075" s="5" t="str">
        <f>VLOOKUP(Tabla1[[#This Row],[Código del producto]],'ABC Stock'!$A:$E,5,0)</f>
        <v>C</v>
      </c>
      <c r="Q107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76" spans="1:17" s="1" customFormat="1" x14ac:dyDescent="0.2">
      <c r="A1076" s="1">
        <v>1417</v>
      </c>
      <c r="B1076" s="1" t="s">
        <v>14</v>
      </c>
      <c r="C1076" s="1" t="s">
        <v>6</v>
      </c>
      <c r="D1076" s="1" t="s">
        <v>3</v>
      </c>
      <c r="E1076" s="11">
        <v>262</v>
      </c>
      <c r="F1076" s="3">
        <v>32</v>
      </c>
      <c r="G1076" s="11">
        <f>Tabla1[[#This Row],[Stock en unidades]]*Tabla1[[#This Row],[Costo unitario]]</f>
        <v>8384</v>
      </c>
      <c r="H1076" s="1">
        <v>2024</v>
      </c>
      <c r="I1076" s="1" t="s">
        <v>258</v>
      </c>
      <c r="J1076" s="1">
        <v>466</v>
      </c>
      <c r="K1076" s="3">
        <v>24604.799999999999</v>
      </c>
      <c r="L1076" s="12">
        <f>Tabla1[[#This Row],[Venta prom 12 meses en UN]]*Tabla1[[#This Row],[Costo unitario]]</f>
        <v>14912</v>
      </c>
      <c r="M1076" s="30">
        <f>IFERROR(Tabla1[[#This Row],[Stock en unidades]]/Tabla1[[#This Row],[Venta prom 12 meses en UN]],0)</f>
        <v>0.5622317596566524</v>
      </c>
      <c r="N1076" s="12">
        <f>IFERROR(12/Tabla1[[#This Row],[Meses de stock]],0)</f>
        <v>21.343511450381676</v>
      </c>
      <c r="O1076" s="5" t="str">
        <f>VLOOKUP(Tabla1[[#This Row],[Código del producto]],'ABC Ventas'!$A:$E,5,0)</f>
        <v>B</v>
      </c>
      <c r="P1076" s="5" t="str">
        <f>VLOOKUP(Tabla1[[#This Row],[Código del producto]],'ABC Stock'!$A:$E,5,0)</f>
        <v>A</v>
      </c>
      <c r="Q10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7" spans="1:17" s="1" customFormat="1" x14ac:dyDescent="0.2">
      <c r="A1077" s="1">
        <v>1424</v>
      </c>
      <c r="B1077" s="1" t="s">
        <v>31</v>
      </c>
      <c r="C1077" s="1" t="s">
        <v>6</v>
      </c>
      <c r="D1077" s="1" t="s">
        <v>3</v>
      </c>
      <c r="E1077" s="11">
        <v>706</v>
      </c>
      <c r="F1077" s="3">
        <v>6.53</v>
      </c>
      <c r="G1077" s="11">
        <f>Tabla1[[#This Row],[Stock en unidades]]*Tabla1[[#This Row],[Costo unitario]]</f>
        <v>4610.18</v>
      </c>
      <c r="H1077" s="1">
        <v>2024</v>
      </c>
      <c r="I1077" s="1" t="s">
        <v>258</v>
      </c>
      <c r="J1077" s="1">
        <v>78.400000000000006</v>
      </c>
      <c r="K1077" s="3">
        <v>686.01568000000009</v>
      </c>
      <c r="L1077" s="12">
        <f>Tabla1[[#This Row],[Venta prom 12 meses en UN]]*Tabla1[[#This Row],[Costo unitario]]</f>
        <v>511.95200000000006</v>
      </c>
      <c r="M1077" s="30">
        <f>IFERROR(Tabla1[[#This Row],[Stock en unidades]]/Tabla1[[#This Row],[Venta prom 12 meses en UN]],0)</f>
        <v>9.0051020408163254</v>
      </c>
      <c r="N1077" s="12">
        <f>IFERROR(12/Tabla1[[#This Row],[Meses de stock]],0)</f>
        <v>1.3325779036827197</v>
      </c>
      <c r="O1077" s="5" t="str">
        <f>VLOOKUP(Tabla1[[#This Row],[Código del producto]],'ABC Ventas'!$A:$E,5,0)</f>
        <v>C</v>
      </c>
      <c r="P1077" s="5" t="str">
        <f>VLOOKUP(Tabla1[[#This Row],[Código del producto]],'ABC Stock'!$A:$E,5,0)</f>
        <v>C</v>
      </c>
      <c r="Q107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78" spans="1:17" s="1" customFormat="1" x14ac:dyDescent="0.2">
      <c r="A1078" s="1">
        <v>1428</v>
      </c>
      <c r="B1078" s="1" t="s">
        <v>538</v>
      </c>
      <c r="C1078" s="1" t="s">
        <v>6</v>
      </c>
      <c r="D1078" s="1" t="s">
        <v>3</v>
      </c>
      <c r="E1078" s="11">
        <v>297</v>
      </c>
      <c r="F1078" s="3">
        <v>4.03</v>
      </c>
      <c r="G1078" s="11">
        <f>Tabla1[[#This Row],[Stock en unidades]]*Tabla1[[#This Row],[Costo unitario]]</f>
        <v>1196.9100000000001</v>
      </c>
      <c r="H1078" s="1">
        <v>2024</v>
      </c>
      <c r="I1078" s="1" t="s">
        <v>258</v>
      </c>
      <c r="J1078" s="1">
        <v>143</v>
      </c>
      <c r="K1078" s="3">
        <v>887.48660000000018</v>
      </c>
      <c r="L1078" s="12">
        <f>Tabla1[[#This Row],[Venta prom 12 meses en UN]]*Tabla1[[#This Row],[Costo unitario]]</f>
        <v>576.29000000000008</v>
      </c>
      <c r="M1078" s="30">
        <f>IFERROR(Tabla1[[#This Row],[Stock en unidades]]/Tabla1[[#This Row],[Venta prom 12 meses en UN]],0)</f>
        <v>2.0769230769230771</v>
      </c>
      <c r="N1078" s="12">
        <f>IFERROR(12/Tabla1[[#This Row],[Meses de stock]],0)</f>
        <v>5.7777777777777777</v>
      </c>
      <c r="O1078" s="5" t="str">
        <f>VLOOKUP(Tabla1[[#This Row],[Código del producto]],'ABC Ventas'!$A:$E,5,0)</f>
        <v>C</v>
      </c>
      <c r="P1078" s="5" t="str">
        <f>VLOOKUP(Tabla1[[#This Row],[Código del producto]],'ABC Stock'!$A:$E,5,0)</f>
        <v>B</v>
      </c>
      <c r="Q10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79" spans="1:17" s="1" customFormat="1" x14ac:dyDescent="0.2">
      <c r="A1079" s="1">
        <v>1429</v>
      </c>
      <c r="B1079" s="1" t="s">
        <v>539</v>
      </c>
      <c r="C1079" s="1" t="s">
        <v>6</v>
      </c>
      <c r="D1079" s="1" t="s">
        <v>3</v>
      </c>
      <c r="E1079" s="11">
        <v>89</v>
      </c>
      <c r="F1079" s="3">
        <v>66</v>
      </c>
      <c r="G1079" s="11">
        <f>Tabla1[[#This Row],[Stock en unidades]]*Tabla1[[#This Row],[Costo unitario]]</f>
        <v>5874</v>
      </c>
      <c r="H1079" s="1">
        <v>2024</v>
      </c>
      <c r="I1079" s="1" t="s">
        <v>258</v>
      </c>
      <c r="J1079" s="1">
        <v>887</v>
      </c>
      <c r="K1079" s="3">
        <v>91910.94</v>
      </c>
      <c r="L1079" s="12">
        <f>Tabla1[[#This Row],[Venta prom 12 meses en UN]]*Tabla1[[#This Row],[Costo unitario]]</f>
        <v>58542</v>
      </c>
      <c r="M1079" s="30">
        <f>IFERROR(Tabla1[[#This Row],[Stock en unidades]]/Tabla1[[#This Row],[Venta prom 12 meses en UN]],0)</f>
        <v>0.10033821871476889</v>
      </c>
      <c r="N1079" s="12">
        <f>IFERROR(12/Tabla1[[#This Row],[Meses de stock]],0)</f>
        <v>119.59550561797752</v>
      </c>
      <c r="O1079" s="5" t="str">
        <f>VLOOKUP(Tabla1[[#This Row],[Código del producto]],'ABC Ventas'!$A:$E,5,0)</f>
        <v>A</v>
      </c>
      <c r="P1079" s="5" t="str">
        <f>VLOOKUP(Tabla1[[#This Row],[Código del producto]],'ABC Stock'!$A:$E,5,0)</f>
        <v>A</v>
      </c>
      <c r="Q10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80" spans="1:17" s="1" customFormat="1" x14ac:dyDescent="0.2">
      <c r="A1080" s="1">
        <v>1431</v>
      </c>
      <c r="B1080" s="1" t="s">
        <v>239</v>
      </c>
      <c r="C1080" s="1" t="s">
        <v>6</v>
      </c>
      <c r="D1080" s="1" t="s">
        <v>3</v>
      </c>
      <c r="E1080" s="11">
        <v>560</v>
      </c>
      <c r="F1080" s="3">
        <v>7.75</v>
      </c>
      <c r="G1080" s="11">
        <f>Tabla1[[#This Row],[Stock en unidades]]*Tabla1[[#This Row],[Costo unitario]]</f>
        <v>4340</v>
      </c>
      <c r="H1080" s="1">
        <v>2024</v>
      </c>
      <c r="I1080" s="1" t="s">
        <v>258</v>
      </c>
      <c r="J1080" s="1">
        <v>40</v>
      </c>
      <c r="K1080" s="3">
        <v>437.1</v>
      </c>
      <c r="L1080" s="12">
        <f>Tabla1[[#This Row],[Venta prom 12 meses en UN]]*Tabla1[[#This Row],[Costo unitario]]</f>
        <v>310</v>
      </c>
      <c r="M1080" s="30">
        <f>IFERROR(Tabla1[[#This Row],[Stock en unidades]]/Tabla1[[#This Row],[Venta prom 12 meses en UN]],0)</f>
        <v>14</v>
      </c>
      <c r="N1080" s="12">
        <f>IFERROR(12/Tabla1[[#This Row],[Meses de stock]],0)</f>
        <v>0.8571428571428571</v>
      </c>
      <c r="O1080" s="5" t="str">
        <f>VLOOKUP(Tabla1[[#This Row],[Código del producto]],'ABC Ventas'!$A:$E,5,0)</f>
        <v>C</v>
      </c>
      <c r="P1080" s="5" t="str">
        <f>VLOOKUP(Tabla1[[#This Row],[Código del producto]],'ABC Stock'!$A:$E,5,0)</f>
        <v>B</v>
      </c>
      <c r="Q10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81" spans="1:17" s="1" customFormat="1" x14ac:dyDescent="0.2">
      <c r="A1081" s="1">
        <v>1438</v>
      </c>
      <c r="B1081" s="1" t="s">
        <v>76</v>
      </c>
      <c r="C1081" s="1" t="s">
        <v>6</v>
      </c>
      <c r="D1081" s="1" t="s">
        <v>3</v>
      </c>
      <c r="E1081" s="11">
        <v>178</v>
      </c>
      <c r="F1081" s="3">
        <v>1.69</v>
      </c>
      <c r="G1081" s="11">
        <f>Tabla1[[#This Row],[Stock en unidades]]*Tabla1[[#This Row],[Costo unitario]]</f>
        <v>300.82</v>
      </c>
      <c r="H1081" s="1">
        <v>2024</v>
      </c>
      <c r="I1081" s="1" t="s">
        <v>258</v>
      </c>
      <c r="J1081" s="1">
        <v>102</v>
      </c>
      <c r="K1081" s="3">
        <v>217.19880000000001</v>
      </c>
      <c r="L1081" s="12">
        <f>Tabla1[[#This Row],[Venta prom 12 meses en UN]]*Tabla1[[#This Row],[Costo unitario]]</f>
        <v>172.38</v>
      </c>
      <c r="M1081" s="30">
        <f>IFERROR(Tabla1[[#This Row],[Stock en unidades]]/Tabla1[[#This Row],[Venta prom 12 meses en UN]],0)</f>
        <v>1.7450980392156863</v>
      </c>
      <c r="N1081" s="12">
        <f>IFERROR(12/Tabla1[[#This Row],[Meses de stock]],0)</f>
        <v>6.8764044943820224</v>
      </c>
      <c r="O1081" s="5" t="str">
        <f>VLOOKUP(Tabla1[[#This Row],[Código del producto]],'ABC Ventas'!$A:$E,5,0)</f>
        <v>C</v>
      </c>
      <c r="P1081" s="5" t="str">
        <f>VLOOKUP(Tabla1[[#This Row],[Código del producto]],'ABC Stock'!$A:$E,5,0)</f>
        <v>C</v>
      </c>
      <c r="Q10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82" spans="1:17" s="1" customFormat="1" x14ac:dyDescent="0.2">
      <c r="A1082" s="1">
        <v>1440</v>
      </c>
      <c r="B1082" s="1" t="s">
        <v>544</v>
      </c>
      <c r="C1082" s="1" t="s">
        <v>6</v>
      </c>
      <c r="D1082" s="1" t="s">
        <v>3</v>
      </c>
      <c r="E1082" s="11">
        <v>316</v>
      </c>
      <c r="F1082" s="3">
        <v>7.67</v>
      </c>
      <c r="G1082" s="11">
        <f>Tabla1[[#This Row],[Stock en unidades]]*Tabla1[[#This Row],[Costo unitario]]</f>
        <v>2423.7199999999998</v>
      </c>
      <c r="H1082" s="1">
        <v>2024</v>
      </c>
      <c r="I1082" s="1" t="s">
        <v>258</v>
      </c>
      <c r="J1082" s="1">
        <v>78.900000000000006</v>
      </c>
      <c r="K1082" s="3">
        <v>992.46732000000009</v>
      </c>
      <c r="L1082" s="12">
        <f>Tabla1[[#This Row],[Venta prom 12 meses en UN]]*Tabla1[[#This Row],[Costo unitario]]</f>
        <v>605.16300000000001</v>
      </c>
      <c r="M1082" s="30">
        <f>IFERROR(Tabla1[[#This Row],[Stock en unidades]]/Tabla1[[#This Row],[Venta prom 12 meses en UN]],0)</f>
        <v>4.005069708491761</v>
      </c>
      <c r="N1082" s="12">
        <f>IFERROR(12/Tabla1[[#This Row],[Meses de stock]],0)</f>
        <v>2.99620253164557</v>
      </c>
      <c r="O1082" s="5" t="str">
        <f>VLOOKUP(Tabla1[[#This Row],[Código del producto]],'ABC Ventas'!$A:$E,5,0)</f>
        <v>C</v>
      </c>
      <c r="P1082" s="5" t="str">
        <f>VLOOKUP(Tabla1[[#This Row],[Código del producto]],'ABC Stock'!$A:$E,5,0)</f>
        <v>B</v>
      </c>
      <c r="Q10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83" spans="1:17" s="1" customFormat="1" x14ac:dyDescent="0.2">
      <c r="A1083" s="1">
        <v>1442</v>
      </c>
      <c r="B1083" s="1" t="s">
        <v>192</v>
      </c>
      <c r="C1083" s="1" t="s">
        <v>6</v>
      </c>
      <c r="D1083" s="1" t="s">
        <v>3</v>
      </c>
      <c r="E1083" s="11">
        <v>411</v>
      </c>
      <c r="F1083" s="3">
        <v>1.86</v>
      </c>
      <c r="G1083" s="11">
        <f>Tabla1[[#This Row],[Stock en unidades]]*Tabla1[[#This Row],[Costo unitario]]</f>
        <v>764.46</v>
      </c>
      <c r="H1083" s="1">
        <v>2024</v>
      </c>
      <c r="I1083" s="1" t="s">
        <v>258</v>
      </c>
      <c r="J1083" s="1">
        <v>130</v>
      </c>
      <c r="K1083" s="3">
        <v>396.55200000000002</v>
      </c>
      <c r="L1083" s="12">
        <f>Tabla1[[#This Row],[Venta prom 12 meses en UN]]*Tabla1[[#This Row],[Costo unitario]]</f>
        <v>241.8</v>
      </c>
      <c r="M1083" s="30">
        <f>IFERROR(Tabla1[[#This Row],[Stock en unidades]]/Tabla1[[#This Row],[Venta prom 12 meses en UN]],0)</f>
        <v>3.1615384615384614</v>
      </c>
      <c r="N1083" s="12">
        <f>IFERROR(12/Tabla1[[#This Row],[Meses de stock]],0)</f>
        <v>3.7956204379562046</v>
      </c>
      <c r="O1083" s="5" t="str">
        <f>VLOOKUP(Tabla1[[#This Row],[Código del producto]],'ABC Ventas'!$A:$E,5,0)</f>
        <v>C</v>
      </c>
      <c r="P1083" s="5" t="str">
        <f>VLOOKUP(Tabla1[[#This Row],[Código del producto]],'ABC Stock'!$A:$E,5,0)</f>
        <v>B</v>
      </c>
      <c r="Q108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84" spans="1:17" s="1" customFormat="1" x14ac:dyDescent="0.2">
      <c r="A1084" s="1">
        <v>1443</v>
      </c>
      <c r="B1084" s="1" t="s">
        <v>208</v>
      </c>
      <c r="C1084" s="1" t="s">
        <v>6</v>
      </c>
      <c r="D1084" s="1" t="s">
        <v>3</v>
      </c>
      <c r="E1084" s="11">
        <v>435</v>
      </c>
      <c r="F1084" s="3">
        <v>1.86</v>
      </c>
      <c r="G1084" s="11">
        <f>Tabla1[[#This Row],[Stock en unidades]]*Tabla1[[#This Row],[Costo unitario]]</f>
        <v>809.1</v>
      </c>
      <c r="H1084" s="1">
        <v>2024</v>
      </c>
      <c r="I1084" s="1" t="s">
        <v>258</v>
      </c>
      <c r="J1084" s="1">
        <v>132</v>
      </c>
      <c r="K1084" s="3">
        <v>365.82480000000004</v>
      </c>
      <c r="L1084" s="12">
        <f>Tabla1[[#This Row],[Venta prom 12 meses en UN]]*Tabla1[[#This Row],[Costo unitario]]</f>
        <v>245.52</v>
      </c>
      <c r="M1084" s="30">
        <f>IFERROR(Tabla1[[#This Row],[Stock en unidades]]/Tabla1[[#This Row],[Venta prom 12 meses en UN]],0)</f>
        <v>3.2954545454545454</v>
      </c>
      <c r="N1084" s="12">
        <f>IFERROR(12/Tabla1[[#This Row],[Meses de stock]],0)</f>
        <v>3.6413793103448278</v>
      </c>
      <c r="O1084" s="5" t="str">
        <f>VLOOKUP(Tabla1[[#This Row],[Código del producto]],'ABC Ventas'!$A:$E,5,0)</f>
        <v>C</v>
      </c>
      <c r="P1084" s="5" t="str">
        <f>VLOOKUP(Tabla1[[#This Row],[Código del producto]],'ABC Stock'!$A:$E,5,0)</f>
        <v>C</v>
      </c>
      <c r="Q10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85" spans="1:17" s="1" customFormat="1" x14ac:dyDescent="0.2">
      <c r="A1085" s="1">
        <v>1447</v>
      </c>
      <c r="B1085" s="1" t="s">
        <v>11</v>
      </c>
      <c r="C1085" s="1" t="s">
        <v>6</v>
      </c>
      <c r="D1085" s="1" t="s">
        <v>3</v>
      </c>
      <c r="E1085" s="11">
        <v>76</v>
      </c>
      <c r="F1085" s="3">
        <v>4.26</v>
      </c>
      <c r="G1085" s="11">
        <f>Tabla1[[#This Row],[Stock en unidades]]*Tabla1[[#This Row],[Costo unitario]]</f>
        <v>323.76</v>
      </c>
      <c r="H1085" s="1">
        <v>2024</v>
      </c>
      <c r="I1085" s="1" t="s">
        <v>258</v>
      </c>
      <c r="J1085" s="1">
        <v>122</v>
      </c>
      <c r="K1085" s="3">
        <v>893.91840000000013</v>
      </c>
      <c r="L1085" s="12">
        <f>Tabla1[[#This Row],[Venta prom 12 meses en UN]]*Tabla1[[#This Row],[Costo unitario]]</f>
        <v>519.72</v>
      </c>
      <c r="M1085" s="30">
        <f>IFERROR(Tabla1[[#This Row],[Stock en unidades]]/Tabla1[[#This Row],[Venta prom 12 meses en UN]],0)</f>
        <v>0.62295081967213117</v>
      </c>
      <c r="N1085" s="12">
        <f>IFERROR(12/Tabla1[[#This Row],[Meses de stock]],0)</f>
        <v>19.263157894736842</v>
      </c>
      <c r="O1085" s="5" t="str">
        <f>VLOOKUP(Tabla1[[#This Row],[Código del producto]],'ABC Ventas'!$A:$E,5,0)</f>
        <v>C</v>
      </c>
      <c r="P1085" s="5" t="str">
        <f>VLOOKUP(Tabla1[[#This Row],[Código del producto]],'ABC Stock'!$A:$E,5,0)</f>
        <v>C</v>
      </c>
      <c r="Q10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86" spans="1:17" s="1" customFormat="1" x14ac:dyDescent="0.2">
      <c r="A1086" s="1">
        <v>1449</v>
      </c>
      <c r="B1086" s="1" t="s">
        <v>151</v>
      </c>
      <c r="C1086" s="1" t="s">
        <v>6</v>
      </c>
      <c r="D1086" s="1" t="s">
        <v>3</v>
      </c>
      <c r="E1086" s="11">
        <v>1142</v>
      </c>
      <c r="F1086" s="3">
        <v>7.75</v>
      </c>
      <c r="G1086" s="11">
        <f>Tabla1[[#This Row],[Stock en unidades]]*Tabla1[[#This Row],[Costo unitario]]</f>
        <v>8850.5</v>
      </c>
      <c r="H1086" s="1">
        <v>2024</v>
      </c>
      <c r="I1086" s="1" t="s">
        <v>258</v>
      </c>
      <c r="J1086" s="1">
        <v>63.4</v>
      </c>
      <c r="K1086" s="3">
        <v>766.50599999999986</v>
      </c>
      <c r="L1086" s="12">
        <f>Tabla1[[#This Row],[Venta prom 12 meses en UN]]*Tabla1[[#This Row],[Costo unitario]]</f>
        <v>491.34999999999997</v>
      </c>
      <c r="M1086" s="30">
        <f>IFERROR(Tabla1[[#This Row],[Stock en unidades]]/Tabla1[[#This Row],[Venta prom 12 meses en UN]],0)</f>
        <v>18.012618296529968</v>
      </c>
      <c r="N1086" s="12">
        <f>IFERROR(12/Tabla1[[#This Row],[Meses de stock]],0)</f>
        <v>0.66619964973730295</v>
      </c>
      <c r="O1086" s="5" t="str">
        <f>VLOOKUP(Tabla1[[#This Row],[Código del producto]],'ABC Ventas'!$A:$E,5,0)</f>
        <v>C</v>
      </c>
      <c r="P1086" s="5" t="str">
        <f>VLOOKUP(Tabla1[[#This Row],[Código del producto]],'ABC Stock'!$A:$E,5,0)</f>
        <v>B</v>
      </c>
      <c r="Q108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87" spans="1:17" s="1" customFormat="1" x14ac:dyDescent="0.2">
      <c r="A1087" s="1">
        <v>1451</v>
      </c>
      <c r="B1087" s="1" t="s">
        <v>547</v>
      </c>
      <c r="C1087" s="1" t="s">
        <v>6</v>
      </c>
      <c r="D1087" s="1" t="s">
        <v>3</v>
      </c>
      <c r="E1087" s="11">
        <v>754</v>
      </c>
      <c r="F1087" s="3">
        <v>74</v>
      </c>
      <c r="G1087" s="11">
        <f>Tabla1[[#This Row],[Stock en unidades]]*Tabla1[[#This Row],[Costo unitario]]</f>
        <v>55796</v>
      </c>
      <c r="H1087" s="1">
        <v>2024</v>
      </c>
      <c r="I1087" s="1" t="s">
        <v>258</v>
      </c>
      <c r="J1087" s="1">
        <v>440</v>
      </c>
      <c r="K1087" s="3">
        <v>52096</v>
      </c>
      <c r="L1087" s="12">
        <f>Tabla1[[#This Row],[Venta prom 12 meses en UN]]*Tabla1[[#This Row],[Costo unitario]]</f>
        <v>32560</v>
      </c>
      <c r="M1087" s="30">
        <f>IFERROR(Tabla1[[#This Row],[Stock en unidades]]/Tabla1[[#This Row],[Venta prom 12 meses en UN]],0)</f>
        <v>1.7136363636363636</v>
      </c>
      <c r="N1087" s="12">
        <f>IFERROR(12/Tabla1[[#This Row],[Meses de stock]],0)</f>
        <v>7.0026525198938989</v>
      </c>
      <c r="O1087" s="5" t="str">
        <f>VLOOKUP(Tabla1[[#This Row],[Código del producto]],'ABC Ventas'!$A:$E,5,0)</f>
        <v>A</v>
      </c>
      <c r="P1087" s="5" t="str">
        <f>VLOOKUP(Tabla1[[#This Row],[Código del producto]],'ABC Stock'!$A:$E,5,0)</f>
        <v>A</v>
      </c>
      <c r="Q10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88" spans="1:17" s="1" customFormat="1" x14ac:dyDescent="0.2">
      <c r="A1088" s="1">
        <v>1456</v>
      </c>
      <c r="B1088" s="1" t="s">
        <v>224</v>
      </c>
      <c r="C1088" s="1" t="s">
        <v>6</v>
      </c>
      <c r="D1088" s="1" t="s">
        <v>3</v>
      </c>
      <c r="E1088" s="11">
        <v>280</v>
      </c>
      <c r="F1088" s="3">
        <v>1.5</v>
      </c>
      <c r="G1088" s="11">
        <f>Tabla1[[#This Row],[Stock en unidades]]*Tabla1[[#This Row],[Costo unitario]]</f>
        <v>420</v>
      </c>
      <c r="H1088" s="1">
        <v>2024</v>
      </c>
      <c r="I1088" s="1" t="s">
        <v>258</v>
      </c>
      <c r="J1088" s="1">
        <v>60</v>
      </c>
      <c r="K1088" s="3">
        <v>149.4</v>
      </c>
      <c r="L1088" s="12">
        <f>Tabla1[[#This Row],[Venta prom 12 meses en UN]]*Tabla1[[#This Row],[Costo unitario]]</f>
        <v>90</v>
      </c>
      <c r="M1088" s="30">
        <f>IFERROR(Tabla1[[#This Row],[Stock en unidades]]/Tabla1[[#This Row],[Venta prom 12 meses en UN]],0)</f>
        <v>4.666666666666667</v>
      </c>
      <c r="N1088" s="12">
        <f>IFERROR(12/Tabla1[[#This Row],[Meses de stock]],0)</f>
        <v>2.5714285714285712</v>
      </c>
      <c r="O1088" s="5" t="str">
        <f>VLOOKUP(Tabla1[[#This Row],[Código del producto]],'ABC Ventas'!$A:$E,5,0)</f>
        <v>C</v>
      </c>
      <c r="P1088" s="5" t="str">
        <f>VLOOKUP(Tabla1[[#This Row],[Código del producto]],'ABC Stock'!$A:$E,5,0)</f>
        <v>C</v>
      </c>
      <c r="Q108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89" spans="1:17" s="1" customFormat="1" x14ac:dyDescent="0.2">
      <c r="A1089" s="1">
        <v>1457</v>
      </c>
      <c r="B1089" s="1" t="s">
        <v>227</v>
      </c>
      <c r="C1089" s="1" t="s">
        <v>6</v>
      </c>
      <c r="D1089" s="1" t="s">
        <v>3</v>
      </c>
      <c r="E1089" s="11">
        <v>232</v>
      </c>
      <c r="F1089" s="3">
        <v>3.02</v>
      </c>
      <c r="G1089" s="11">
        <f>Tabla1[[#This Row],[Stock en unidades]]*Tabla1[[#This Row],[Costo unitario]]</f>
        <v>700.64</v>
      </c>
      <c r="H1089" s="1">
        <v>2024</v>
      </c>
      <c r="I1089" s="1" t="s">
        <v>258</v>
      </c>
      <c r="J1089" s="1">
        <v>57.8</v>
      </c>
      <c r="K1089" s="3">
        <v>296.74519999999995</v>
      </c>
      <c r="L1089" s="12">
        <f>Tabla1[[#This Row],[Venta prom 12 meses en UN]]*Tabla1[[#This Row],[Costo unitario]]</f>
        <v>174.55599999999998</v>
      </c>
      <c r="M1089" s="30">
        <f>IFERROR(Tabla1[[#This Row],[Stock en unidades]]/Tabla1[[#This Row],[Venta prom 12 meses en UN]],0)</f>
        <v>4.0138408304498272</v>
      </c>
      <c r="N1089" s="12">
        <f>IFERROR(12/Tabla1[[#This Row],[Meses de stock]],0)</f>
        <v>2.989655172413793</v>
      </c>
      <c r="O1089" s="5" t="str">
        <f>VLOOKUP(Tabla1[[#This Row],[Código del producto]],'ABC Ventas'!$A:$E,5,0)</f>
        <v>C</v>
      </c>
      <c r="P1089" s="5" t="str">
        <f>VLOOKUP(Tabla1[[#This Row],[Código del producto]],'ABC Stock'!$A:$E,5,0)</f>
        <v>C</v>
      </c>
      <c r="Q108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090" spans="1:17" s="1" customFormat="1" x14ac:dyDescent="0.2">
      <c r="A1090" s="1">
        <v>1461</v>
      </c>
      <c r="B1090" s="1" t="s">
        <v>55</v>
      </c>
      <c r="C1090" s="1" t="s">
        <v>6</v>
      </c>
      <c r="D1090" s="1" t="s">
        <v>3</v>
      </c>
      <c r="E1090" s="11">
        <v>290</v>
      </c>
      <c r="F1090" s="3">
        <v>2.23</v>
      </c>
      <c r="G1090" s="11">
        <f>Tabla1[[#This Row],[Stock en unidades]]*Tabla1[[#This Row],[Costo unitario]]</f>
        <v>646.70000000000005</v>
      </c>
      <c r="H1090" s="1">
        <v>2024</v>
      </c>
      <c r="I1090" s="1" t="s">
        <v>258</v>
      </c>
      <c r="J1090" s="1">
        <v>150</v>
      </c>
      <c r="K1090" s="3">
        <v>608.79</v>
      </c>
      <c r="L1090" s="12">
        <f>Tabla1[[#This Row],[Venta prom 12 meses en UN]]*Tabla1[[#This Row],[Costo unitario]]</f>
        <v>334.5</v>
      </c>
      <c r="M1090" s="30">
        <f>IFERROR(Tabla1[[#This Row],[Stock en unidades]]/Tabla1[[#This Row],[Venta prom 12 meses en UN]],0)</f>
        <v>1.9333333333333333</v>
      </c>
      <c r="N1090" s="12">
        <f>IFERROR(12/Tabla1[[#This Row],[Meses de stock]],0)</f>
        <v>6.2068965517241379</v>
      </c>
      <c r="O1090" s="5" t="str">
        <f>VLOOKUP(Tabla1[[#This Row],[Código del producto]],'ABC Ventas'!$A:$E,5,0)</f>
        <v>C</v>
      </c>
      <c r="P1090" s="5" t="str">
        <f>VLOOKUP(Tabla1[[#This Row],[Código del producto]],'ABC Stock'!$A:$E,5,0)</f>
        <v>B</v>
      </c>
      <c r="Q10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1" spans="1:17" s="1" customFormat="1" x14ac:dyDescent="0.2">
      <c r="A1091" s="1">
        <v>1463</v>
      </c>
      <c r="B1091" s="1" t="s">
        <v>252</v>
      </c>
      <c r="C1091" s="1" t="s">
        <v>6</v>
      </c>
      <c r="D1091" s="1" t="s">
        <v>3</v>
      </c>
      <c r="E1091" s="11">
        <v>1194</v>
      </c>
      <c r="F1091" s="3">
        <v>4.8499999999999996</v>
      </c>
      <c r="G1091" s="11">
        <f>Tabla1[[#This Row],[Stock en unidades]]*Tabla1[[#This Row],[Costo unitario]]</f>
        <v>5790.9</v>
      </c>
      <c r="H1091" s="1">
        <v>2024</v>
      </c>
      <c r="I1091" s="1" t="s">
        <v>258</v>
      </c>
      <c r="J1091" s="1">
        <v>91.8</v>
      </c>
      <c r="K1091" s="3">
        <v>801.41399999999999</v>
      </c>
      <c r="L1091" s="12">
        <f>Tabla1[[#This Row],[Venta prom 12 meses en UN]]*Tabla1[[#This Row],[Costo unitario]]</f>
        <v>445.22999999999996</v>
      </c>
      <c r="M1091" s="30">
        <f>IFERROR(Tabla1[[#This Row],[Stock en unidades]]/Tabla1[[#This Row],[Venta prom 12 meses en UN]],0)</f>
        <v>13.006535947712418</v>
      </c>
      <c r="N1091" s="12">
        <f>IFERROR(12/Tabla1[[#This Row],[Meses de stock]],0)</f>
        <v>0.92261306532663312</v>
      </c>
      <c r="O1091" s="5" t="str">
        <f>VLOOKUP(Tabla1[[#This Row],[Código del producto]],'ABC Ventas'!$A:$E,5,0)</f>
        <v>C</v>
      </c>
      <c r="P1091" s="5" t="str">
        <f>VLOOKUP(Tabla1[[#This Row],[Código del producto]],'ABC Stock'!$A:$E,5,0)</f>
        <v>B</v>
      </c>
      <c r="Q10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092" spans="1:17" s="1" customFormat="1" x14ac:dyDescent="0.2">
      <c r="A1092" s="1">
        <v>1464</v>
      </c>
      <c r="B1092" s="1" t="s">
        <v>77</v>
      </c>
      <c r="C1092" s="1" t="s">
        <v>6</v>
      </c>
      <c r="D1092" s="1" t="s">
        <v>3</v>
      </c>
      <c r="E1092" s="11">
        <v>66</v>
      </c>
      <c r="F1092" s="3">
        <v>2.83</v>
      </c>
      <c r="G1092" s="11">
        <f>Tabla1[[#This Row],[Stock en unidades]]*Tabla1[[#This Row],[Costo unitario]]</f>
        <v>186.78</v>
      </c>
      <c r="H1092" s="1">
        <v>2024</v>
      </c>
      <c r="I1092" s="1" t="s">
        <v>258</v>
      </c>
      <c r="J1092" s="1">
        <v>142</v>
      </c>
      <c r="K1092" s="3">
        <v>715.31079999999997</v>
      </c>
      <c r="L1092" s="12">
        <f>Tabla1[[#This Row],[Venta prom 12 meses en UN]]*Tabla1[[#This Row],[Costo unitario]]</f>
        <v>401.86</v>
      </c>
      <c r="M1092" s="30">
        <f>IFERROR(Tabla1[[#This Row],[Stock en unidades]]/Tabla1[[#This Row],[Venta prom 12 meses en UN]],0)</f>
        <v>0.46478873239436619</v>
      </c>
      <c r="N1092" s="12">
        <f>IFERROR(12/Tabla1[[#This Row],[Meses de stock]],0)</f>
        <v>25.81818181818182</v>
      </c>
      <c r="O1092" s="5" t="str">
        <f>VLOOKUP(Tabla1[[#This Row],[Código del producto]],'ABC Ventas'!$A:$E,5,0)</f>
        <v>C</v>
      </c>
      <c r="P1092" s="5" t="str">
        <f>VLOOKUP(Tabla1[[#This Row],[Código del producto]],'ABC Stock'!$A:$E,5,0)</f>
        <v>C</v>
      </c>
      <c r="Q10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3" spans="1:17" s="1" customFormat="1" x14ac:dyDescent="0.2">
      <c r="A1093" s="1">
        <v>1466</v>
      </c>
      <c r="B1093" s="1" t="s">
        <v>242</v>
      </c>
      <c r="C1093" s="1" t="s">
        <v>6</v>
      </c>
      <c r="D1093" s="1" t="s">
        <v>3</v>
      </c>
      <c r="E1093" s="11">
        <v>12</v>
      </c>
      <c r="F1093" s="3">
        <v>5.62</v>
      </c>
      <c r="G1093" s="11">
        <f>Tabla1[[#This Row],[Stock en unidades]]*Tabla1[[#This Row],[Costo unitario]]</f>
        <v>67.44</v>
      </c>
      <c r="H1093" s="1">
        <v>2024</v>
      </c>
      <c r="I1093" s="1" t="s">
        <v>258</v>
      </c>
      <c r="J1093" s="1">
        <v>103</v>
      </c>
      <c r="K1093" s="3">
        <v>862.50139999999999</v>
      </c>
      <c r="L1093" s="12">
        <f>Tabla1[[#This Row],[Venta prom 12 meses en UN]]*Tabla1[[#This Row],[Costo unitario]]</f>
        <v>578.86</v>
      </c>
      <c r="M1093" s="30">
        <f>IFERROR(Tabla1[[#This Row],[Stock en unidades]]/Tabla1[[#This Row],[Venta prom 12 meses en UN]],0)</f>
        <v>0.11650485436893204</v>
      </c>
      <c r="N1093" s="12">
        <f>IFERROR(12/Tabla1[[#This Row],[Meses de stock]],0)</f>
        <v>103</v>
      </c>
      <c r="O1093" s="5" t="str">
        <f>VLOOKUP(Tabla1[[#This Row],[Código del producto]],'ABC Ventas'!$A:$E,5,0)</f>
        <v>C</v>
      </c>
      <c r="P1093" s="5" t="str">
        <f>VLOOKUP(Tabla1[[#This Row],[Código del producto]],'ABC Stock'!$A:$E,5,0)</f>
        <v>B</v>
      </c>
      <c r="Q10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4" spans="1:17" s="1" customFormat="1" x14ac:dyDescent="0.2">
      <c r="A1094" s="1">
        <v>1467</v>
      </c>
      <c r="B1094" s="1" t="s">
        <v>95</v>
      </c>
      <c r="C1094" s="1" t="s">
        <v>6</v>
      </c>
      <c r="D1094" s="1" t="s">
        <v>3</v>
      </c>
      <c r="E1094" s="11">
        <v>168</v>
      </c>
      <c r="F1094" s="3">
        <v>57</v>
      </c>
      <c r="G1094" s="11">
        <f>Tabla1[[#This Row],[Stock en unidades]]*Tabla1[[#This Row],[Costo unitario]]</f>
        <v>9576</v>
      </c>
      <c r="H1094" s="1">
        <v>2024</v>
      </c>
      <c r="I1094" s="1" t="s">
        <v>258</v>
      </c>
      <c r="J1094" s="1">
        <v>921</v>
      </c>
      <c r="K1094" s="3">
        <v>88719.93</v>
      </c>
      <c r="L1094" s="12">
        <f>Tabla1[[#This Row],[Venta prom 12 meses en UN]]*Tabla1[[#This Row],[Costo unitario]]</f>
        <v>52497</v>
      </c>
      <c r="M1094" s="30">
        <f>IFERROR(Tabla1[[#This Row],[Stock en unidades]]/Tabla1[[#This Row],[Venta prom 12 meses en UN]],0)</f>
        <v>0.18241042345276873</v>
      </c>
      <c r="N1094" s="12">
        <f>IFERROR(12/Tabla1[[#This Row],[Meses de stock]],0)</f>
        <v>65.785714285714292</v>
      </c>
      <c r="O1094" s="5" t="str">
        <f>VLOOKUP(Tabla1[[#This Row],[Código del producto]],'ABC Ventas'!$A:$E,5,0)</f>
        <v>A</v>
      </c>
      <c r="P1094" s="5" t="str">
        <f>VLOOKUP(Tabla1[[#This Row],[Código del producto]],'ABC Stock'!$A:$E,5,0)</f>
        <v>A</v>
      </c>
      <c r="Q10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5" spans="1:17" s="1" customFormat="1" x14ac:dyDescent="0.2">
      <c r="A1095" s="1">
        <v>1472</v>
      </c>
      <c r="B1095" s="1" t="s">
        <v>137</v>
      </c>
      <c r="C1095" s="1" t="s">
        <v>6</v>
      </c>
      <c r="D1095" s="1" t="s">
        <v>3</v>
      </c>
      <c r="E1095" s="11">
        <v>429</v>
      </c>
      <c r="F1095" s="3">
        <v>4.72</v>
      </c>
      <c r="G1095" s="11">
        <f>Tabla1[[#This Row],[Stock en unidades]]*Tabla1[[#This Row],[Costo unitario]]</f>
        <v>2024.8799999999999</v>
      </c>
      <c r="H1095" s="1">
        <v>2024</v>
      </c>
      <c r="I1095" s="1" t="s">
        <v>258</v>
      </c>
      <c r="J1095" s="1">
        <v>39</v>
      </c>
      <c r="K1095" s="3">
        <v>276.11999999999995</v>
      </c>
      <c r="L1095" s="12">
        <f>Tabla1[[#This Row],[Venta prom 12 meses en UN]]*Tabla1[[#This Row],[Costo unitario]]</f>
        <v>184.07999999999998</v>
      </c>
      <c r="M1095" s="30">
        <f>IFERROR(Tabla1[[#This Row],[Stock en unidades]]/Tabla1[[#This Row],[Venta prom 12 meses en UN]],0)</f>
        <v>11</v>
      </c>
      <c r="N1095" s="12">
        <f>IFERROR(12/Tabla1[[#This Row],[Meses de stock]],0)</f>
        <v>1.0909090909090908</v>
      </c>
      <c r="O1095" s="5" t="str">
        <f>VLOOKUP(Tabla1[[#This Row],[Código del producto]],'ABC Ventas'!$A:$E,5,0)</f>
        <v>C</v>
      </c>
      <c r="P1095" s="5" t="str">
        <f>VLOOKUP(Tabla1[[#This Row],[Código del producto]],'ABC Stock'!$A:$E,5,0)</f>
        <v>C</v>
      </c>
      <c r="Q10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096" spans="1:17" s="1" customFormat="1" x14ac:dyDescent="0.2">
      <c r="A1096" s="1">
        <v>1473</v>
      </c>
      <c r="B1096" s="1" t="s">
        <v>247</v>
      </c>
      <c r="C1096" s="1" t="s">
        <v>6</v>
      </c>
      <c r="D1096" s="1" t="s">
        <v>3</v>
      </c>
      <c r="E1096" s="11">
        <v>34</v>
      </c>
      <c r="F1096" s="3">
        <v>2.63</v>
      </c>
      <c r="G1096" s="11">
        <f>Tabla1[[#This Row],[Stock en unidades]]*Tabla1[[#This Row],[Costo unitario]]</f>
        <v>89.42</v>
      </c>
      <c r="H1096" s="1">
        <v>2024</v>
      </c>
      <c r="I1096" s="1" t="s">
        <v>258</v>
      </c>
      <c r="J1096" s="1">
        <v>83</v>
      </c>
      <c r="K1096" s="3">
        <v>406.01939999999996</v>
      </c>
      <c r="L1096" s="12">
        <f>Tabla1[[#This Row],[Venta prom 12 meses en UN]]*Tabla1[[#This Row],[Costo unitario]]</f>
        <v>218.29</v>
      </c>
      <c r="M1096" s="30">
        <f>IFERROR(Tabla1[[#This Row],[Stock en unidades]]/Tabla1[[#This Row],[Venta prom 12 meses en UN]],0)</f>
        <v>0.40963855421686746</v>
      </c>
      <c r="N1096" s="12">
        <f>IFERROR(12/Tabla1[[#This Row],[Meses de stock]],0)</f>
        <v>29.294117647058826</v>
      </c>
      <c r="O1096" s="5" t="str">
        <f>VLOOKUP(Tabla1[[#This Row],[Código del producto]],'ABC Ventas'!$A:$E,5,0)</f>
        <v>C</v>
      </c>
      <c r="P1096" s="5" t="str">
        <f>VLOOKUP(Tabla1[[#This Row],[Código del producto]],'ABC Stock'!$A:$E,5,0)</f>
        <v>B</v>
      </c>
      <c r="Q10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7" spans="1:17" s="1" customFormat="1" x14ac:dyDescent="0.2">
      <c r="A1097" s="1">
        <v>1477</v>
      </c>
      <c r="B1097" s="1" t="s">
        <v>557</v>
      </c>
      <c r="C1097" s="1" t="s">
        <v>6</v>
      </c>
      <c r="D1097" s="1" t="s">
        <v>3</v>
      </c>
      <c r="E1097" s="11">
        <v>996</v>
      </c>
      <c r="F1097" s="3">
        <v>54</v>
      </c>
      <c r="G1097" s="11">
        <f>Tabla1[[#This Row],[Stock en unidades]]*Tabla1[[#This Row],[Costo unitario]]</f>
        <v>53784</v>
      </c>
      <c r="H1097" s="1">
        <v>2024</v>
      </c>
      <c r="I1097" s="1" t="s">
        <v>258</v>
      </c>
      <c r="J1097" s="1">
        <v>948</v>
      </c>
      <c r="K1097" s="3">
        <v>83954.880000000005</v>
      </c>
      <c r="L1097" s="12">
        <f>Tabla1[[#This Row],[Venta prom 12 meses en UN]]*Tabla1[[#This Row],[Costo unitario]]</f>
        <v>51192</v>
      </c>
      <c r="M1097" s="30">
        <f>IFERROR(Tabla1[[#This Row],[Stock en unidades]]/Tabla1[[#This Row],[Venta prom 12 meses en UN]],0)</f>
        <v>1.0506329113924051</v>
      </c>
      <c r="N1097" s="12">
        <f>IFERROR(12/Tabla1[[#This Row],[Meses de stock]],0)</f>
        <v>11.421686746987952</v>
      </c>
      <c r="O1097" s="5" t="str">
        <f>VLOOKUP(Tabla1[[#This Row],[Código del producto]],'ABC Ventas'!$A:$E,5,0)</f>
        <v>A</v>
      </c>
      <c r="P1097" s="5" t="str">
        <f>VLOOKUP(Tabla1[[#This Row],[Código del producto]],'ABC Stock'!$A:$E,5,0)</f>
        <v>A</v>
      </c>
      <c r="Q10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8" spans="1:17" s="1" customFormat="1" x14ac:dyDescent="0.2">
      <c r="A1098" s="1">
        <v>1479</v>
      </c>
      <c r="B1098" s="1" t="s">
        <v>559</v>
      </c>
      <c r="C1098" s="1" t="s">
        <v>6</v>
      </c>
      <c r="D1098" s="1" t="s">
        <v>3</v>
      </c>
      <c r="E1098" s="11">
        <v>727</v>
      </c>
      <c r="F1098" s="3">
        <v>77</v>
      </c>
      <c r="G1098" s="11">
        <f>Tabla1[[#This Row],[Stock en unidades]]*Tabla1[[#This Row],[Costo unitario]]</f>
        <v>55979</v>
      </c>
      <c r="H1098" s="1">
        <v>2024</v>
      </c>
      <c r="I1098" s="1" t="s">
        <v>258</v>
      </c>
      <c r="J1098" s="1">
        <v>721</v>
      </c>
      <c r="K1098" s="3">
        <v>71061.759999999995</v>
      </c>
      <c r="L1098" s="12">
        <f>Tabla1[[#This Row],[Venta prom 12 meses en UN]]*Tabla1[[#This Row],[Costo unitario]]</f>
        <v>55517</v>
      </c>
      <c r="M1098" s="30">
        <f>IFERROR(Tabla1[[#This Row],[Stock en unidades]]/Tabla1[[#This Row],[Venta prom 12 meses en UN]],0)</f>
        <v>1.0083217753120666</v>
      </c>
      <c r="N1098" s="12">
        <f>IFERROR(12/Tabla1[[#This Row],[Meses de stock]],0)</f>
        <v>11.900962861072902</v>
      </c>
      <c r="O1098" s="5" t="str">
        <f>VLOOKUP(Tabla1[[#This Row],[Código del producto]],'ABC Ventas'!$A:$E,5,0)</f>
        <v>A</v>
      </c>
      <c r="P1098" s="5" t="str">
        <f>VLOOKUP(Tabla1[[#This Row],[Código del producto]],'ABC Stock'!$A:$E,5,0)</f>
        <v>A</v>
      </c>
      <c r="Q10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099" spans="1:17" s="1" customFormat="1" x14ac:dyDescent="0.2">
      <c r="A1099" s="1">
        <v>1483</v>
      </c>
      <c r="B1099" s="1" t="s">
        <v>562</v>
      </c>
      <c r="C1099" s="1" t="s">
        <v>6</v>
      </c>
      <c r="D1099" s="1" t="s">
        <v>3</v>
      </c>
      <c r="E1099" s="11">
        <v>846</v>
      </c>
      <c r="F1099" s="3">
        <v>4.0199999999999996</v>
      </c>
      <c r="G1099" s="11">
        <f>Tabla1[[#This Row],[Stock en unidades]]*Tabla1[[#This Row],[Costo unitario]]</f>
        <v>3400.9199999999996</v>
      </c>
      <c r="H1099" s="1">
        <v>2024</v>
      </c>
      <c r="I1099" s="1" t="s">
        <v>258</v>
      </c>
      <c r="J1099" s="1">
        <v>60.4</v>
      </c>
      <c r="K1099" s="3">
        <v>400.63319999999993</v>
      </c>
      <c r="L1099" s="12">
        <f>Tabla1[[#This Row],[Venta prom 12 meses en UN]]*Tabla1[[#This Row],[Costo unitario]]</f>
        <v>242.80799999999996</v>
      </c>
      <c r="M1099" s="30">
        <f>IFERROR(Tabla1[[#This Row],[Stock en unidades]]/Tabla1[[#This Row],[Venta prom 12 meses en UN]],0)</f>
        <v>14.006622516556291</v>
      </c>
      <c r="N1099" s="12">
        <f>IFERROR(12/Tabla1[[#This Row],[Meses de stock]],0)</f>
        <v>0.85673758865248228</v>
      </c>
      <c r="O1099" s="5" t="str">
        <f>VLOOKUP(Tabla1[[#This Row],[Código del producto]],'ABC Ventas'!$A:$E,5,0)</f>
        <v>C</v>
      </c>
      <c r="P1099" s="5" t="str">
        <f>VLOOKUP(Tabla1[[#This Row],[Código del producto]],'ABC Stock'!$A:$E,5,0)</f>
        <v>B</v>
      </c>
      <c r="Q10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00" spans="1:17" s="1" customFormat="1" x14ac:dyDescent="0.2">
      <c r="A1100" s="1">
        <v>1485</v>
      </c>
      <c r="B1100" s="1" t="s">
        <v>564</v>
      </c>
      <c r="C1100" s="1" t="s">
        <v>6</v>
      </c>
      <c r="D1100" s="1" t="s">
        <v>3</v>
      </c>
      <c r="E1100" s="11">
        <v>127</v>
      </c>
      <c r="F1100" s="3">
        <v>2.2999999999999998</v>
      </c>
      <c r="G1100" s="11">
        <f>Tabla1[[#This Row],[Stock en unidades]]*Tabla1[[#This Row],[Costo unitario]]</f>
        <v>292.09999999999997</v>
      </c>
      <c r="H1100" s="1">
        <v>2024</v>
      </c>
      <c r="I1100" s="1" t="s">
        <v>258</v>
      </c>
      <c r="J1100" s="1">
        <v>133</v>
      </c>
      <c r="K1100" s="3">
        <v>461.90899999999993</v>
      </c>
      <c r="L1100" s="12">
        <f>Tabla1[[#This Row],[Venta prom 12 meses en UN]]*Tabla1[[#This Row],[Costo unitario]]</f>
        <v>305.89999999999998</v>
      </c>
      <c r="M1100" s="30">
        <f>IFERROR(Tabla1[[#This Row],[Stock en unidades]]/Tabla1[[#This Row],[Venta prom 12 meses en UN]],0)</f>
        <v>0.95488721804511278</v>
      </c>
      <c r="N1100" s="12">
        <f>IFERROR(12/Tabla1[[#This Row],[Meses de stock]],0)</f>
        <v>12.566929133858268</v>
      </c>
      <c r="O1100" s="5" t="str">
        <f>VLOOKUP(Tabla1[[#This Row],[Código del producto]],'ABC Ventas'!$A:$E,5,0)</f>
        <v>C</v>
      </c>
      <c r="P1100" s="5" t="str">
        <f>VLOOKUP(Tabla1[[#This Row],[Código del producto]],'ABC Stock'!$A:$E,5,0)</f>
        <v>C</v>
      </c>
      <c r="Q11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1" spans="1:17" s="1" customFormat="1" x14ac:dyDescent="0.2">
      <c r="A1101" s="1">
        <v>1488</v>
      </c>
      <c r="B1101" s="1" t="s">
        <v>566</v>
      </c>
      <c r="C1101" s="1" t="s">
        <v>6</v>
      </c>
      <c r="D1101" s="1" t="s">
        <v>3</v>
      </c>
      <c r="E1101" s="11">
        <v>903</v>
      </c>
      <c r="F1101" s="3">
        <v>70</v>
      </c>
      <c r="G1101" s="11">
        <f>Tabla1[[#This Row],[Stock en unidades]]*Tabla1[[#This Row],[Costo unitario]]</f>
        <v>63210</v>
      </c>
      <c r="H1101" s="1">
        <v>2024</v>
      </c>
      <c r="I1101" s="1" t="s">
        <v>258</v>
      </c>
      <c r="J1101" s="1">
        <v>961</v>
      </c>
      <c r="K1101" s="3">
        <v>117049.8</v>
      </c>
      <c r="L1101" s="12">
        <f>Tabla1[[#This Row],[Venta prom 12 meses en UN]]*Tabla1[[#This Row],[Costo unitario]]</f>
        <v>67270</v>
      </c>
      <c r="M1101" s="30">
        <f>IFERROR(Tabla1[[#This Row],[Stock en unidades]]/Tabla1[[#This Row],[Venta prom 12 meses en UN]],0)</f>
        <v>0.93964620187304893</v>
      </c>
      <c r="N1101" s="12">
        <f>IFERROR(12/Tabla1[[#This Row],[Meses de stock]],0)</f>
        <v>12.77076411960133</v>
      </c>
      <c r="O1101" s="5" t="str">
        <f>VLOOKUP(Tabla1[[#This Row],[Código del producto]],'ABC Ventas'!$A:$E,5,0)</f>
        <v>A</v>
      </c>
      <c r="P1101" s="5" t="str">
        <f>VLOOKUP(Tabla1[[#This Row],[Código del producto]],'ABC Stock'!$A:$E,5,0)</f>
        <v>A</v>
      </c>
      <c r="Q11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2" spans="1:17" s="1" customFormat="1" x14ac:dyDescent="0.2">
      <c r="A1102" s="1">
        <v>1490</v>
      </c>
      <c r="B1102" s="1" t="s">
        <v>567</v>
      </c>
      <c r="C1102" s="1" t="s">
        <v>6</v>
      </c>
      <c r="D1102" s="1" t="s">
        <v>3</v>
      </c>
      <c r="E1102" s="11">
        <v>0</v>
      </c>
      <c r="F1102" s="3">
        <v>6.12</v>
      </c>
      <c r="G1102" s="11">
        <f>Tabla1[[#This Row],[Stock en unidades]]*Tabla1[[#This Row],[Costo unitario]]</f>
        <v>0</v>
      </c>
      <c r="H1102" s="1">
        <v>2024</v>
      </c>
      <c r="I1102" s="1" t="s">
        <v>258</v>
      </c>
      <c r="J1102" s="1">
        <v>99</v>
      </c>
      <c r="K1102" s="3">
        <v>1084.5252</v>
      </c>
      <c r="L1102" s="12">
        <f>Tabla1[[#This Row],[Venta prom 12 meses en UN]]*Tabla1[[#This Row],[Costo unitario]]</f>
        <v>605.88</v>
      </c>
      <c r="M1102" s="30">
        <f>IFERROR(Tabla1[[#This Row],[Stock en unidades]]/Tabla1[[#This Row],[Venta prom 12 meses en UN]],0)</f>
        <v>0</v>
      </c>
      <c r="N1102" s="12">
        <f>IFERROR(12/Tabla1[[#This Row],[Meses de stock]],0)</f>
        <v>0</v>
      </c>
      <c r="O1102" s="5" t="str">
        <f>VLOOKUP(Tabla1[[#This Row],[Código del producto]],'ABC Ventas'!$A:$E,5,0)</f>
        <v>C</v>
      </c>
      <c r="P1102" s="5" t="str">
        <f>VLOOKUP(Tabla1[[#This Row],[Código del producto]],'ABC Stock'!$A:$E,5,0)</f>
        <v>C</v>
      </c>
      <c r="Q11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3" spans="1:17" s="1" customFormat="1" x14ac:dyDescent="0.2">
      <c r="A1103" s="1">
        <v>1491</v>
      </c>
      <c r="B1103" s="1" t="s">
        <v>568</v>
      </c>
      <c r="C1103" s="1" t="s">
        <v>6</v>
      </c>
      <c r="D1103" s="1" t="s">
        <v>3</v>
      </c>
      <c r="E1103" s="11">
        <v>701</v>
      </c>
      <c r="F1103" s="3">
        <v>7</v>
      </c>
      <c r="G1103" s="11">
        <f>Tabla1[[#This Row],[Stock en unidades]]*Tabla1[[#This Row],[Costo unitario]]</f>
        <v>4907</v>
      </c>
      <c r="H1103" s="1">
        <v>2024</v>
      </c>
      <c r="I1103" s="1" t="s">
        <v>258</v>
      </c>
      <c r="J1103" s="1">
        <v>58.4</v>
      </c>
      <c r="K1103" s="3">
        <v>560.05600000000004</v>
      </c>
      <c r="L1103" s="12">
        <f>Tabla1[[#This Row],[Venta prom 12 meses en UN]]*Tabla1[[#This Row],[Costo unitario]]</f>
        <v>408.8</v>
      </c>
      <c r="M1103" s="30">
        <f>IFERROR(Tabla1[[#This Row],[Stock en unidades]]/Tabla1[[#This Row],[Venta prom 12 meses en UN]],0)</f>
        <v>12.003424657534246</v>
      </c>
      <c r="N1103" s="12">
        <f>IFERROR(12/Tabla1[[#This Row],[Meses de stock]],0)</f>
        <v>0.9997146932952925</v>
      </c>
      <c r="O1103" s="5" t="str">
        <f>VLOOKUP(Tabla1[[#This Row],[Código del producto]],'ABC Ventas'!$A:$E,5,0)</f>
        <v>C</v>
      </c>
      <c r="P1103" s="5" t="str">
        <f>VLOOKUP(Tabla1[[#This Row],[Código del producto]],'ABC Stock'!$A:$E,5,0)</f>
        <v>B</v>
      </c>
      <c r="Q110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04" spans="1:17" s="1" customFormat="1" x14ac:dyDescent="0.2">
      <c r="A1104" s="1">
        <v>1492</v>
      </c>
      <c r="B1104" s="1" t="s">
        <v>569</v>
      </c>
      <c r="C1104" s="1" t="s">
        <v>6</v>
      </c>
      <c r="D1104" s="1" t="s">
        <v>3</v>
      </c>
      <c r="E1104" s="11">
        <v>61</v>
      </c>
      <c r="F1104" s="3">
        <v>6.09</v>
      </c>
      <c r="G1104" s="11">
        <f>Tabla1[[#This Row],[Stock en unidades]]*Tabla1[[#This Row],[Costo unitario]]</f>
        <v>371.49</v>
      </c>
      <c r="H1104" s="1">
        <v>2024</v>
      </c>
      <c r="I1104" s="1" t="s">
        <v>258</v>
      </c>
      <c r="J1104" s="1">
        <v>120</v>
      </c>
      <c r="K1104" s="3">
        <v>928.11599999999987</v>
      </c>
      <c r="L1104" s="12">
        <f>Tabla1[[#This Row],[Venta prom 12 meses en UN]]*Tabla1[[#This Row],[Costo unitario]]</f>
        <v>730.8</v>
      </c>
      <c r="M1104" s="30">
        <f>IFERROR(Tabla1[[#This Row],[Stock en unidades]]/Tabla1[[#This Row],[Venta prom 12 meses en UN]],0)</f>
        <v>0.5083333333333333</v>
      </c>
      <c r="N1104" s="12">
        <f>IFERROR(12/Tabla1[[#This Row],[Meses de stock]],0)</f>
        <v>23.606557377049182</v>
      </c>
      <c r="O1104" s="5" t="str">
        <f>VLOOKUP(Tabla1[[#This Row],[Código del producto]],'ABC Ventas'!$A:$E,5,0)</f>
        <v>C</v>
      </c>
      <c r="P1104" s="5" t="str">
        <f>VLOOKUP(Tabla1[[#This Row],[Código del producto]],'ABC Stock'!$A:$E,5,0)</f>
        <v>B</v>
      </c>
      <c r="Q11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5" spans="1:17" s="1" customFormat="1" x14ac:dyDescent="0.2">
      <c r="A1105" s="1">
        <v>1492</v>
      </c>
      <c r="B1105" s="1" t="s">
        <v>569</v>
      </c>
      <c r="C1105" s="1" t="s">
        <v>6</v>
      </c>
      <c r="D1105" s="1" t="s">
        <v>3</v>
      </c>
      <c r="E1105" s="11">
        <v>933</v>
      </c>
      <c r="F1105" s="3">
        <v>5.7</v>
      </c>
      <c r="G1105" s="11">
        <f>Tabla1[[#This Row],[Stock en unidades]]*Tabla1[[#This Row],[Costo unitario]]</f>
        <v>5318.1</v>
      </c>
      <c r="H1105" s="1">
        <v>2024</v>
      </c>
      <c r="I1105" s="1" t="s">
        <v>258</v>
      </c>
      <c r="J1105" s="1">
        <v>84.8</v>
      </c>
      <c r="K1105" s="3">
        <v>580.03200000000004</v>
      </c>
      <c r="L1105" s="12">
        <f>Tabla1[[#This Row],[Venta prom 12 meses en UN]]*Tabla1[[#This Row],[Costo unitario]]</f>
        <v>483.36</v>
      </c>
      <c r="M1105" s="30">
        <f>IFERROR(Tabla1[[#This Row],[Stock en unidades]]/Tabla1[[#This Row],[Venta prom 12 meses en UN]],0)</f>
        <v>11.002358490566039</v>
      </c>
      <c r="N1105" s="12">
        <f>IFERROR(12/Tabla1[[#This Row],[Meses de stock]],0)</f>
        <v>1.0906752411575562</v>
      </c>
      <c r="O1105" s="5" t="str">
        <f>VLOOKUP(Tabla1[[#This Row],[Código del producto]],'ABC Ventas'!$A:$E,5,0)</f>
        <v>C</v>
      </c>
      <c r="P1105" s="5" t="str">
        <f>VLOOKUP(Tabla1[[#This Row],[Código del producto]],'ABC Stock'!$A:$E,5,0)</f>
        <v>B</v>
      </c>
      <c r="Q11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06" spans="1:17" s="1" customFormat="1" x14ac:dyDescent="0.2">
      <c r="A1106" s="1">
        <v>1498</v>
      </c>
      <c r="B1106" s="1" t="s">
        <v>45</v>
      </c>
      <c r="C1106" s="1" t="s">
        <v>6</v>
      </c>
      <c r="D1106" s="1" t="s">
        <v>3</v>
      </c>
      <c r="E1106" s="11">
        <v>714</v>
      </c>
      <c r="F1106" s="3">
        <v>1.99</v>
      </c>
      <c r="G1106" s="11">
        <f>Tabla1[[#This Row],[Stock en unidades]]*Tabla1[[#This Row],[Costo unitario]]</f>
        <v>1420.86</v>
      </c>
      <c r="H1106" s="1">
        <v>2024</v>
      </c>
      <c r="I1106" s="1" t="s">
        <v>258</v>
      </c>
      <c r="J1106" s="1">
        <v>65</v>
      </c>
      <c r="K1106" s="3">
        <v>218.60149999999999</v>
      </c>
      <c r="L1106" s="12">
        <f>Tabla1[[#This Row],[Venta prom 12 meses en UN]]*Tabla1[[#This Row],[Costo unitario]]</f>
        <v>129.35</v>
      </c>
      <c r="M1106" s="30">
        <f>IFERROR(Tabla1[[#This Row],[Stock en unidades]]/Tabla1[[#This Row],[Venta prom 12 meses en UN]],0)</f>
        <v>10.984615384615385</v>
      </c>
      <c r="N1106" s="12">
        <f>IFERROR(12/Tabla1[[#This Row],[Meses de stock]],0)</f>
        <v>1.0924369747899159</v>
      </c>
      <c r="O1106" s="5" t="str">
        <f>VLOOKUP(Tabla1[[#This Row],[Código del producto]],'ABC Ventas'!$A:$E,5,0)</f>
        <v>C</v>
      </c>
      <c r="P1106" s="5" t="str">
        <f>VLOOKUP(Tabla1[[#This Row],[Código del producto]],'ABC Stock'!$A:$E,5,0)</f>
        <v>C</v>
      </c>
      <c r="Q11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07" spans="1:17" s="1" customFormat="1" x14ac:dyDescent="0.2">
      <c r="A1107" s="1">
        <v>1504</v>
      </c>
      <c r="B1107" s="1" t="s">
        <v>574</v>
      </c>
      <c r="C1107" s="1" t="s">
        <v>6</v>
      </c>
      <c r="D1107" s="1" t="s">
        <v>3</v>
      </c>
      <c r="E1107" s="11">
        <v>327</v>
      </c>
      <c r="F1107" s="3">
        <v>1.82</v>
      </c>
      <c r="G1107" s="11">
        <f>Tabla1[[#This Row],[Stock en unidades]]*Tabla1[[#This Row],[Costo unitario]]</f>
        <v>595.14</v>
      </c>
      <c r="H1107" s="1">
        <v>2024</v>
      </c>
      <c r="I1107" s="1" t="s">
        <v>258</v>
      </c>
      <c r="J1107" s="1">
        <v>107</v>
      </c>
      <c r="K1107" s="3">
        <v>296.00480000000005</v>
      </c>
      <c r="L1107" s="12">
        <f>Tabla1[[#This Row],[Venta prom 12 meses en UN]]*Tabla1[[#This Row],[Costo unitario]]</f>
        <v>194.74</v>
      </c>
      <c r="M1107" s="30">
        <f>IFERROR(Tabla1[[#This Row],[Stock en unidades]]/Tabla1[[#This Row],[Venta prom 12 meses en UN]],0)</f>
        <v>3.05607476635514</v>
      </c>
      <c r="N1107" s="12">
        <f>IFERROR(12/Tabla1[[#This Row],[Meses de stock]],0)</f>
        <v>3.9266055045871564</v>
      </c>
      <c r="O1107" s="5" t="str">
        <f>VLOOKUP(Tabla1[[#This Row],[Código del producto]],'ABC Ventas'!$A:$E,5,0)</f>
        <v>C</v>
      </c>
      <c r="P1107" s="5" t="str">
        <f>VLOOKUP(Tabla1[[#This Row],[Código del producto]],'ABC Stock'!$A:$E,5,0)</f>
        <v>B</v>
      </c>
      <c r="Q110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08" spans="1:17" s="1" customFormat="1" x14ac:dyDescent="0.2">
      <c r="A1108" s="1">
        <v>1506</v>
      </c>
      <c r="B1108" s="1" t="s">
        <v>100</v>
      </c>
      <c r="C1108" s="1" t="s">
        <v>6</v>
      </c>
      <c r="D1108" s="1" t="s">
        <v>3</v>
      </c>
      <c r="E1108" s="11">
        <v>356</v>
      </c>
      <c r="F1108" s="3">
        <v>6.35</v>
      </c>
      <c r="G1108" s="11">
        <f>Tabla1[[#This Row],[Stock en unidades]]*Tabla1[[#This Row],[Costo unitario]]</f>
        <v>2260.6</v>
      </c>
      <c r="H1108" s="1">
        <v>2024</v>
      </c>
      <c r="I1108" s="1" t="s">
        <v>258</v>
      </c>
      <c r="J1108" s="1">
        <v>132</v>
      </c>
      <c r="K1108" s="3">
        <v>1215.3899999999999</v>
      </c>
      <c r="L1108" s="12">
        <f>Tabla1[[#This Row],[Venta prom 12 meses en UN]]*Tabla1[[#This Row],[Costo unitario]]</f>
        <v>838.19999999999993</v>
      </c>
      <c r="M1108" s="30">
        <f>IFERROR(Tabla1[[#This Row],[Stock en unidades]]/Tabla1[[#This Row],[Venta prom 12 meses en UN]],0)</f>
        <v>2.6969696969696968</v>
      </c>
      <c r="N1108" s="12">
        <f>IFERROR(12/Tabla1[[#This Row],[Meses de stock]],0)</f>
        <v>4.4494382022471912</v>
      </c>
      <c r="O1108" s="5" t="str">
        <f>VLOOKUP(Tabla1[[#This Row],[Código del producto]],'ABC Ventas'!$A:$E,5,0)</f>
        <v>C</v>
      </c>
      <c r="P1108" s="5" t="str">
        <f>VLOOKUP(Tabla1[[#This Row],[Código del producto]],'ABC Stock'!$A:$E,5,0)</f>
        <v>B</v>
      </c>
      <c r="Q11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09" spans="1:17" s="1" customFormat="1" x14ac:dyDescent="0.2">
      <c r="A1109" s="1">
        <v>1511</v>
      </c>
      <c r="B1109" s="1" t="s">
        <v>577</v>
      </c>
      <c r="C1109" s="1" t="s">
        <v>6</v>
      </c>
      <c r="D1109" s="1" t="s">
        <v>3</v>
      </c>
      <c r="E1109" s="11">
        <v>1142</v>
      </c>
      <c r="F1109" s="3">
        <v>5.48</v>
      </c>
      <c r="G1109" s="11">
        <f>Tabla1[[#This Row],[Stock en unidades]]*Tabla1[[#This Row],[Costo unitario]]</f>
        <v>6258.1600000000008</v>
      </c>
      <c r="H1109" s="1">
        <v>2024</v>
      </c>
      <c r="I1109" s="1" t="s">
        <v>258</v>
      </c>
      <c r="J1109" s="1">
        <v>95.1</v>
      </c>
      <c r="K1109" s="3">
        <v>750.45312000000001</v>
      </c>
      <c r="L1109" s="12">
        <f>Tabla1[[#This Row],[Venta prom 12 meses en UN]]*Tabla1[[#This Row],[Costo unitario]]</f>
        <v>521.14800000000002</v>
      </c>
      <c r="M1109" s="30">
        <f>IFERROR(Tabla1[[#This Row],[Stock en unidades]]/Tabla1[[#This Row],[Venta prom 12 meses en UN]],0)</f>
        <v>12.008412197686646</v>
      </c>
      <c r="N1109" s="12">
        <f>IFERROR(12/Tabla1[[#This Row],[Meses de stock]],0)</f>
        <v>0.99929947460595447</v>
      </c>
      <c r="O1109" s="5" t="str">
        <f>VLOOKUP(Tabla1[[#This Row],[Código del producto]],'ABC Ventas'!$A:$E,5,0)</f>
        <v>C</v>
      </c>
      <c r="P1109" s="5" t="str">
        <f>VLOOKUP(Tabla1[[#This Row],[Código del producto]],'ABC Stock'!$A:$E,5,0)</f>
        <v>B</v>
      </c>
      <c r="Q110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10" spans="1:17" s="1" customFormat="1" x14ac:dyDescent="0.2">
      <c r="A1110" s="1">
        <v>1511</v>
      </c>
      <c r="B1110" s="1" t="s">
        <v>577</v>
      </c>
      <c r="C1110" s="1" t="s">
        <v>6</v>
      </c>
      <c r="D1110" s="1" t="s">
        <v>3</v>
      </c>
      <c r="E1110" s="11">
        <v>392</v>
      </c>
      <c r="F1110" s="3">
        <v>6.61</v>
      </c>
      <c r="G1110" s="11">
        <f>Tabla1[[#This Row],[Stock en unidades]]*Tabla1[[#This Row],[Costo unitario]]</f>
        <v>2591.1200000000003</v>
      </c>
      <c r="H1110" s="1">
        <v>2024</v>
      </c>
      <c r="I1110" s="1" t="s">
        <v>258</v>
      </c>
      <c r="J1110" s="1">
        <v>39.200000000000003</v>
      </c>
      <c r="K1110" s="3">
        <v>404.21472</v>
      </c>
      <c r="L1110" s="12">
        <f>Tabla1[[#This Row],[Venta prom 12 meses en UN]]*Tabla1[[#This Row],[Costo unitario]]</f>
        <v>259.11200000000002</v>
      </c>
      <c r="M1110" s="30">
        <f>IFERROR(Tabla1[[#This Row],[Stock en unidades]]/Tabla1[[#This Row],[Venta prom 12 meses en UN]],0)</f>
        <v>10</v>
      </c>
      <c r="N1110" s="12">
        <f>IFERROR(12/Tabla1[[#This Row],[Meses de stock]],0)</f>
        <v>1.2</v>
      </c>
      <c r="O1110" s="5" t="str">
        <f>VLOOKUP(Tabla1[[#This Row],[Código del producto]],'ABC Ventas'!$A:$E,5,0)</f>
        <v>C</v>
      </c>
      <c r="P1110" s="5" t="str">
        <f>VLOOKUP(Tabla1[[#This Row],[Código del producto]],'ABC Stock'!$A:$E,5,0)</f>
        <v>B</v>
      </c>
      <c r="Q11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11" spans="1:17" s="1" customFormat="1" x14ac:dyDescent="0.2">
      <c r="A1111" s="1">
        <v>1518</v>
      </c>
      <c r="B1111" s="1" t="s">
        <v>580</v>
      </c>
      <c r="C1111" s="1" t="s">
        <v>6</v>
      </c>
      <c r="D1111" s="1" t="s">
        <v>3</v>
      </c>
      <c r="E1111" s="11">
        <v>0</v>
      </c>
      <c r="F1111" s="3">
        <v>5.82</v>
      </c>
      <c r="G1111" s="11">
        <f>Tabla1[[#This Row],[Stock en unidades]]*Tabla1[[#This Row],[Costo unitario]]</f>
        <v>0</v>
      </c>
      <c r="H1111" s="1">
        <v>2024</v>
      </c>
      <c r="I1111" s="1" t="s">
        <v>258</v>
      </c>
      <c r="J1111" s="1">
        <v>54</v>
      </c>
      <c r="K1111" s="3">
        <v>402.27840000000003</v>
      </c>
      <c r="L1111" s="12">
        <f>Tabla1[[#This Row],[Venta prom 12 meses en UN]]*Tabla1[[#This Row],[Costo unitario]]</f>
        <v>314.28000000000003</v>
      </c>
      <c r="M1111" s="30">
        <f>IFERROR(Tabla1[[#This Row],[Stock en unidades]]/Tabla1[[#This Row],[Venta prom 12 meses en UN]],0)</f>
        <v>0</v>
      </c>
      <c r="N1111" s="12">
        <f>IFERROR(12/Tabla1[[#This Row],[Meses de stock]],0)</f>
        <v>0</v>
      </c>
      <c r="O1111" s="5" t="str">
        <f>VLOOKUP(Tabla1[[#This Row],[Código del producto]],'ABC Ventas'!$A:$E,5,0)</f>
        <v>C</v>
      </c>
      <c r="P1111" s="5" t="str">
        <f>VLOOKUP(Tabla1[[#This Row],[Código del producto]],'ABC Stock'!$A:$E,5,0)</f>
        <v>C</v>
      </c>
      <c r="Q11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2" spans="1:17" s="1" customFormat="1" x14ac:dyDescent="0.2">
      <c r="A1112" s="1">
        <v>1527</v>
      </c>
      <c r="B1112" s="1" t="s">
        <v>42</v>
      </c>
      <c r="C1112" s="1" t="s">
        <v>6</v>
      </c>
      <c r="D1112" s="1" t="s">
        <v>3</v>
      </c>
      <c r="E1112" s="11">
        <v>143</v>
      </c>
      <c r="F1112" s="3">
        <v>1.85</v>
      </c>
      <c r="G1112" s="11">
        <f>Tabla1[[#This Row],[Stock en unidades]]*Tabla1[[#This Row],[Costo unitario]]</f>
        <v>264.55</v>
      </c>
      <c r="H1112" s="1">
        <v>2024</v>
      </c>
      <c r="I1112" s="1" t="s">
        <v>258</v>
      </c>
      <c r="J1112" s="1">
        <v>52</v>
      </c>
      <c r="K1112" s="3">
        <v>151.03399999999999</v>
      </c>
      <c r="L1112" s="12">
        <f>Tabla1[[#This Row],[Venta prom 12 meses en UN]]*Tabla1[[#This Row],[Costo unitario]]</f>
        <v>96.2</v>
      </c>
      <c r="M1112" s="30">
        <f>IFERROR(Tabla1[[#This Row],[Stock en unidades]]/Tabla1[[#This Row],[Venta prom 12 meses en UN]],0)</f>
        <v>2.75</v>
      </c>
      <c r="N1112" s="12">
        <f>IFERROR(12/Tabla1[[#This Row],[Meses de stock]],0)</f>
        <v>4.3636363636363633</v>
      </c>
      <c r="O1112" s="5" t="str">
        <f>VLOOKUP(Tabla1[[#This Row],[Código del producto]],'ABC Ventas'!$A:$E,5,0)</f>
        <v>C</v>
      </c>
      <c r="P1112" s="5" t="str">
        <f>VLOOKUP(Tabla1[[#This Row],[Código del producto]],'ABC Stock'!$A:$E,5,0)</f>
        <v>C</v>
      </c>
      <c r="Q11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3" spans="1:17" s="1" customFormat="1" x14ac:dyDescent="0.2">
      <c r="A1113" s="1">
        <v>1528</v>
      </c>
      <c r="B1113" s="1" t="s">
        <v>587</v>
      </c>
      <c r="C1113" s="1" t="s">
        <v>6</v>
      </c>
      <c r="D1113" s="1" t="s">
        <v>3</v>
      </c>
      <c r="E1113" s="11">
        <v>530</v>
      </c>
      <c r="F1113" s="3">
        <v>1.26</v>
      </c>
      <c r="G1113" s="11">
        <f>Tabla1[[#This Row],[Stock en unidades]]*Tabla1[[#This Row],[Costo unitario]]</f>
        <v>667.8</v>
      </c>
      <c r="H1113" s="1">
        <v>2024</v>
      </c>
      <c r="I1113" s="1" t="s">
        <v>258</v>
      </c>
      <c r="J1113" s="1">
        <v>99</v>
      </c>
      <c r="K1113" s="3">
        <v>213.30540000000002</v>
      </c>
      <c r="L1113" s="12">
        <f>Tabla1[[#This Row],[Venta prom 12 meses en UN]]*Tabla1[[#This Row],[Costo unitario]]</f>
        <v>124.74</v>
      </c>
      <c r="M1113" s="30">
        <f>IFERROR(Tabla1[[#This Row],[Stock en unidades]]/Tabla1[[#This Row],[Venta prom 12 meses en UN]],0)</f>
        <v>5.3535353535353538</v>
      </c>
      <c r="N1113" s="12">
        <f>IFERROR(12/Tabla1[[#This Row],[Meses de stock]],0)</f>
        <v>2.2415094339622641</v>
      </c>
      <c r="O1113" s="5" t="str">
        <f>VLOOKUP(Tabla1[[#This Row],[Código del producto]],'ABC Ventas'!$A:$E,5,0)</f>
        <v>C</v>
      </c>
      <c r="P1113" s="5" t="str">
        <f>VLOOKUP(Tabla1[[#This Row],[Código del producto]],'ABC Stock'!$A:$E,5,0)</f>
        <v>C</v>
      </c>
      <c r="Q111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14" spans="1:17" s="1" customFormat="1" x14ac:dyDescent="0.2">
      <c r="A1114" s="1">
        <v>1532</v>
      </c>
      <c r="B1114" s="1" t="s">
        <v>590</v>
      </c>
      <c r="C1114" s="1" t="s">
        <v>6</v>
      </c>
      <c r="D1114" s="1" t="s">
        <v>3</v>
      </c>
      <c r="E1114" s="11">
        <v>45</v>
      </c>
      <c r="F1114" s="3">
        <v>1.7</v>
      </c>
      <c r="G1114" s="11">
        <f>Tabla1[[#This Row],[Stock en unidades]]*Tabla1[[#This Row],[Costo unitario]]</f>
        <v>76.5</v>
      </c>
      <c r="H1114" s="1">
        <v>2024</v>
      </c>
      <c r="I1114" s="1" t="s">
        <v>258</v>
      </c>
      <c r="J1114" s="1">
        <v>136</v>
      </c>
      <c r="K1114" s="3">
        <v>307.49599999999998</v>
      </c>
      <c r="L1114" s="12">
        <f>Tabla1[[#This Row],[Venta prom 12 meses en UN]]*Tabla1[[#This Row],[Costo unitario]]</f>
        <v>231.2</v>
      </c>
      <c r="M1114" s="30">
        <f>IFERROR(Tabla1[[#This Row],[Stock en unidades]]/Tabla1[[#This Row],[Venta prom 12 meses en UN]],0)</f>
        <v>0.33088235294117646</v>
      </c>
      <c r="N1114" s="12">
        <f>IFERROR(12/Tabla1[[#This Row],[Meses de stock]],0)</f>
        <v>36.266666666666666</v>
      </c>
      <c r="O1114" s="5" t="str">
        <f>VLOOKUP(Tabla1[[#This Row],[Código del producto]],'ABC Ventas'!$A:$E,5,0)</f>
        <v>C</v>
      </c>
      <c r="P1114" s="5" t="str">
        <f>VLOOKUP(Tabla1[[#This Row],[Código del producto]],'ABC Stock'!$A:$E,5,0)</f>
        <v>C</v>
      </c>
      <c r="Q11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5" spans="1:17" s="1" customFormat="1" x14ac:dyDescent="0.2">
      <c r="A1115" s="1">
        <v>1535</v>
      </c>
      <c r="B1115" s="1" t="s">
        <v>28</v>
      </c>
      <c r="C1115" s="1" t="s">
        <v>4</v>
      </c>
      <c r="D1115" s="1" t="s">
        <v>3</v>
      </c>
      <c r="E1115" s="11">
        <v>1086</v>
      </c>
      <c r="F1115" s="3">
        <v>4.6399999999999997</v>
      </c>
      <c r="G1115" s="11">
        <f>Tabla1[[#This Row],[Stock en unidades]]*Tabla1[[#This Row],[Costo unitario]]</f>
        <v>5039.04</v>
      </c>
      <c r="H1115" s="1">
        <v>2024</v>
      </c>
      <c r="I1115" s="1" t="s">
        <v>258</v>
      </c>
      <c r="J1115" s="1">
        <v>72.400000000000006</v>
      </c>
      <c r="K1115" s="3">
        <v>638.27839999999992</v>
      </c>
      <c r="L1115" s="12">
        <f>Tabla1[[#This Row],[Venta prom 12 meses en UN]]*Tabla1[[#This Row],[Costo unitario]]</f>
        <v>335.93599999999998</v>
      </c>
      <c r="M1115" s="30">
        <f>IFERROR(Tabla1[[#This Row],[Stock en unidades]]/Tabla1[[#This Row],[Venta prom 12 meses en UN]],0)</f>
        <v>14.999999999999998</v>
      </c>
      <c r="N1115" s="12">
        <f>IFERROR(12/Tabla1[[#This Row],[Meses de stock]],0)</f>
        <v>0.8</v>
      </c>
      <c r="O1115" s="5" t="str">
        <f>VLOOKUP(Tabla1[[#This Row],[Código del producto]],'ABC Ventas'!$A:$E,5,0)</f>
        <v>C</v>
      </c>
      <c r="P1115" s="5" t="str">
        <f>VLOOKUP(Tabla1[[#This Row],[Código del producto]],'ABC Stock'!$A:$E,5,0)</f>
        <v>B</v>
      </c>
      <c r="Q111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16" spans="1:17" s="1" customFormat="1" x14ac:dyDescent="0.2">
      <c r="A1116" s="1">
        <v>1552</v>
      </c>
      <c r="B1116" s="1" t="s">
        <v>86</v>
      </c>
      <c r="C1116" s="1" t="s">
        <v>4</v>
      </c>
      <c r="D1116" s="1" t="s">
        <v>3</v>
      </c>
      <c r="E1116" s="11">
        <v>231</v>
      </c>
      <c r="F1116" s="3">
        <v>4.51</v>
      </c>
      <c r="G1116" s="11">
        <f>Tabla1[[#This Row],[Stock en unidades]]*Tabla1[[#This Row],[Costo unitario]]</f>
        <v>1041.81</v>
      </c>
      <c r="H1116" s="1">
        <v>2024</v>
      </c>
      <c r="I1116" s="1" t="s">
        <v>258</v>
      </c>
      <c r="J1116" s="1">
        <v>141</v>
      </c>
      <c r="K1116" s="3">
        <v>883.91489999999988</v>
      </c>
      <c r="L1116" s="12">
        <f>Tabla1[[#This Row],[Venta prom 12 meses en UN]]*Tabla1[[#This Row],[Costo unitario]]</f>
        <v>635.91</v>
      </c>
      <c r="M1116" s="30">
        <f>IFERROR(Tabla1[[#This Row],[Stock en unidades]]/Tabla1[[#This Row],[Venta prom 12 meses en UN]],0)</f>
        <v>1.6382978723404256</v>
      </c>
      <c r="N1116" s="12">
        <f>IFERROR(12/Tabla1[[#This Row],[Meses de stock]],0)</f>
        <v>7.3246753246753249</v>
      </c>
      <c r="O1116" s="5" t="str">
        <f>VLOOKUP(Tabla1[[#This Row],[Código del producto]],'ABC Ventas'!$A:$E,5,0)</f>
        <v>C</v>
      </c>
      <c r="P1116" s="5" t="str">
        <f>VLOOKUP(Tabla1[[#This Row],[Código del producto]],'ABC Stock'!$A:$E,5,0)</f>
        <v>B</v>
      </c>
      <c r="Q11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7" spans="1:17" s="1" customFormat="1" x14ac:dyDescent="0.2">
      <c r="A1117" s="1">
        <v>1553</v>
      </c>
      <c r="B1117" s="1" t="s">
        <v>44</v>
      </c>
      <c r="C1117" s="1" t="s">
        <v>4</v>
      </c>
      <c r="D1117" s="1" t="s">
        <v>3</v>
      </c>
      <c r="E1117" s="11">
        <v>116</v>
      </c>
      <c r="F1117" s="3">
        <v>3.16</v>
      </c>
      <c r="G1117" s="11">
        <f>Tabla1[[#This Row],[Stock en unidades]]*Tabla1[[#This Row],[Costo unitario]]</f>
        <v>366.56</v>
      </c>
      <c r="H1117" s="1">
        <v>2024</v>
      </c>
      <c r="I1117" s="1" t="s">
        <v>258</v>
      </c>
      <c r="J1117" s="1">
        <v>94</v>
      </c>
      <c r="K1117" s="3">
        <v>371.3</v>
      </c>
      <c r="L1117" s="12">
        <f>Tabla1[[#This Row],[Venta prom 12 meses en UN]]*Tabla1[[#This Row],[Costo unitario]]</f>
        <v>297.04000000000002</v>
      </c>
      <c r="M1117" s="30">
        <f>IFERROR(Tabla1[[#This Row],[Stock en unidades]]/Tabla1[[#This Row],[Venta prom 12 meses en UN]],0)</f>
        <v>1.2340425531914894</v>
      </c>
      <c r="N1117" s="12">
        <f>IFERROR(12/Tabla1[[#This Row],[Meses de stock]],0)</f>
        <v>9.7241379310344822</v>
      </c>
      <c r="O1117" s="5" t="str">
        <f>VLOOKUP(Tabla1[[#This Row],[Código del producto]],'ABC Ventas'!$A:$E,5,0)</f>
        <v>C</v>
      </c>
      <c r="P1117" s="5" t="str">
        <f>VLOOKUP(Tabla1[[#This Row],[Código del producto]],'ABC Stock'!$A:$E,5,0)</f>
        <v>B</v>
      </c>
      <c r="Q11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8" spans="1:17" s="1" customFormat="1" x14ac:dyDescent="0.2">
      <c r="A1118" s="1">
        <v>1561</v>
      </c>
      <c r="B1118" s="1" t="s">
        <v>81</v>
      </c>
      <c r="C1118" s="1" t="s">
        <v>4</v>
      </c>
      <c r="D1118" s="1" t="s">
        <v>3</v>
      </c>
      <c r="E1118" s="11">
        <v>216</v>
      </c>
      <c r="F1118" s="3">
        <v>2.97</v>
      </c>
      <c r="G1118" s="11">
        <f>Tabla1[[#This Row],[Stock en unidades]]*Tabla1[[#This Row],[Costo unitario]]</f>
        <v>641.5200000000001</v>
      </c>
      <c r="H1118" s="1">
        <v>2024</v>
      </c>
      <c r="I1118" s="1" t="s">
        <v>258</v>
      </c>
      <c r="J1118" s="1">
        <v>93</v>
      </c>
      <c r="K1118" s="3">
        <v>383.93190000000004</v>
      </c>
      <c r="L1118" s="12">
        <f>Tabla1[[#This Row],[Venta prom 12 meses en UN]]*Tabla1[[#This Row],[Costo unitario]]</f>
        <v>276.21000000000004</v>
      </c>
      <c r="M1118" s="30">
        <f>IFERROR(Tabla1[[#This Row],[Stock en unidades]]/Tabla1[[#This Row],[Venta prom 12 meses en UN]],0)</f>
        <v>2.3225806451612905</v>
      </c>
      <c r="N1118" s="12">
        <f>IFERROR(12/Tabla1[[#This Row],[Meses de stock]],0)</f>
        <v>5.1666666666666661</v>
      </c>
      <c r="O1118" s="5" t="str">
        <f>VLOOKUP(Tabla1[[#This Row],[Código del producto]],'ABC Ventas'!$A:$E,5,0)</f>
        <v>C</v>
      </c>
      <c r="P1118" s="5" t="str">
        <f>VLOOKUP(Tabla1[[#This Row],[Código del producto]],'ABC Stock'!$A:$E,5,0)</f>
        <v>C</v>
      </c>
      <c r="Q11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19" spans="1:17" s="1" customFormat="1" x14ac:dyDescent="0.2">
      <c r="A1119" s="1">
        <v>1001</v>
      </c>
      <c r="B1119" s="1" t="s">
        <v>173</v>
      </c>
      <c r="C1119" s="1" t="s">
        <v>148</v>
      </c>
      <c r="D1119" s="1" t="s">
        <v>3</v>
      </c>
      <c r="E1119" s="11">
        <v>99</v>
      </c>
      <c r="F1119" s="3">
        <v>4.24</v>
      </c>
      <c r="G1119" s="11">
        <f>Tabla1[[#This Row],[Stock en unidades]]*Tabla1[[#This Row],[Costo unitario]]</f>
        <v>419.76000000000005</v>
      </c>
      <c r="H1119" s="1">
        <v>2024</v>
      </c>
      <c r="I1119" s="1" t="s">
        <v>305</v>
      </c>
      <c r="J1119" s="1">
        <v>124</v>
      </c>
      <c r="K1119" s="3">
        <v>699.26080000000002</v>
      </c>
      <c r="L1119" s="12">
        <f>Tabla1[[#This Row],[Venta prom 12 meses en UN]]*Tabla1[[#This Row],[Costo unitario]]</f>
        <v>525.76</v>
      </c>
      <c r="M1119" s="30">
        <f>IFERROR(Tabla1[[#This Row],[Stock en unidades]]/Tabla1[[#This Row],[Venta prom 12 meses en UN]],0)</f>
        <v>0.79838709677419351</v>
      </c>
      <c r="N1119" s="12">
        <f>IFERROR(12/Tabla1[[#This Row],[Meses de stock]],0)</f>
        <v>15.030303030303031</v>
      </c>
      <c r="O1119" s="5" t="str">
        <f>VLOOKUP(Tabla1[[#This Row],[Código del producto]],'ABC Ventas'!$A:$E,5,0)</f>
        <v>C</v>
      </c>
      <c r="P1119" s="5" t="str">
        <f>VLOOKUP(Tabla1[[#This Row],[Código del producto]],'ABC Stock'!$A:$E,5,0)</f>
        <v>C</v>
      </c>
      <c r="Q11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20" spans="1:17" s="1" customFormat="1" x14ac:dyDescent="0.2">
      <c r="A1120" s="1">
        <v>1008</v>
      </c>
      <c r="B1120" s="1" t="s">
        <v>195</v>
      </c>
      <c r="C1120" s="1" t="s">
        <v>58</v>
      </c>
      <c r="D1120" s="1" t="s">
        <v>3</v>
      </c>
      <c r="E1120" s="11">
        <v>161</v>
      </c>
      <c r="F1120" s="3">
        <v>61</v>
      </c>
      <c r="G1120" s="11">
        <f>Tabla1[[#This Row],[Stock en unidades]]*Tabla1[[#This Row],[Costo unitario]]</f>
        <v>9821</v>
      </c>
      <c r="H1120" s="1">
        <v>2024</v>
      </c>
      <c r="I1120" s="1" t="s">
        <v>305</v>
      </c>
      <c r="J1120" s="1">
        <v>945</v>
      </c>
      <c r="K1120" s="3">
        <v>76091.399999999994</v>
      </c>
      <c r="L1120" s="12">
        <f>Tabla1[[#This Row],[Venta prom 12 meses en UN]]*Tabla1[[#This Row],[Costo unitario]]</f>
        <v>57645</v>
      </c>
      <c r="M1120" s="30">
        <f>IFERROR(Tabla1[[#This Row],[Stock en unidades]]/Tabla1[[#This Row],[Venta prom 12 meses en UN]],0)</f>
        <v>0.17037037037037037</v>
      </c>
      <c r="N1120" s="12">
        <f>IFERROR(12/Tabla1[[#This Row],[Meses de stock]],0)</f>
        <v>70.434782608695656</v>
      </c>
      <c r="O1120" s="5" t="str">
        <f>VLOOKUP(Tabla1[[#This Row],[Código del producto]],'ABC Ventas'!$A:$E,5,0)</f>
        <v>A</v>
      </c>
      <c r="P1120" s="5" t="str">
        <f>VLOOKUP(Tabla1[[#This Row],[Código del producto]],'ABC Stock'!$A:$E,5,0)</f>
        <v>A</v>
      </c>
      <c r="Q11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21" spans="1:17" s="1" customFormat="1" x14ac:dyDescent="0.2">
      <c r="A1121" s="1">
        <v>1009</v>
      </c>
      <c r="B1121" s="1" t="s">
        <v>57</v>
      </c>
      <c r="C1121" s="1" t="s">
        <v>58</v>
      </c>
      <c r="D1121" s="1" t="s">
        <v>3</v>
      </c>
      <c r="E1121" s="11">
        <v>425</v>
      </c>
      <c r="F1121" s="3">
        <v>1.66</v>
      </c>
      <c r="G1121" s="11">
        <f>Tabla1[[#This Row],[Stock en unidades]]*Tabla1[[#This Row],[Costo unitario]]</f>
        <v>705.5</v>
      </c>
      <c r="H1121" s="1">
        <v>2024</v>
      </c>
      <c r="I1121" s="1" t="s">
        <v>305</v>
      </c>
      <c r="J1121" s="1">
        <v>64</v>
      </c>
      <c r="K1121" s="3">
        <v>178.48320000000001</v>
      </c>
      <c r="L1121" s="12">
        <f>Tabla1[[#This Row],[Venta prom 12 meses en UN]]*Tabla1[[#This Row],[Costo unitario]]</f>
        <v>106.24</v>
      </c>
      <c r="M1121" s="30">
        <f>IFERROR(Tabla1[[#This Row],[Stock en unidades]]/Tabla1[[#This Row],[Venta prom 12 meses en UN]],0)</f>
        <v>6.640625</v>
      </c>
      <c r="N1121" s="12">
        <f>IFERROR(12/Tabla1[[#This Row],[Meses de stock]],0)</f>
        <v>1.8070588235294118</v>
      </c>
      <c r="O1121" s="5" t="str">
        <f>VLOOKUP(Tabla1[[#This Row],[Código del producto]],'ABC Ventas'!$A:$E,5,0)</f>
        <v>C</v>
      </c>
      <c r="P1121" s="5" t="str">
        <f>VLOOKUP(Tabla1[[#This Row],[Código del producto]],'ABC Stock'!$A:$E,5,0)</f>
        <v>B</v>
      </c>
      <c r="Q11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22" spans="1:17" s="1" customFormat="1" x14ac:dyDescent="0.2">
      <c r="A1122" s="1">
        <v>1014</v>
      </c>
      <c r="B1122" s="1" t="s">
        <v>327</v>
      </c>
      <c r="C1122" s="1" t="s">
        <v>58</v>
      </c>
      <c r="D1122" s="1" t="s">
        <v>3</v>
      </c>
      <c r="E1122" s="11">
        <v>128</v>
      </c>
      <c r="F1122" s="3">
        <v>4.8</v>
      </c>
      <c r="G1122" s="11">
        <f>Tabla1[[#This Row],[Stock en unidades]]*Tabla1[[#This Row],[Costo unitario]]</f>
        <v>614.4</v>
      </c>
      <c r="H1122" s="1">
        <v>2024</v>
      </c>
      <c r="I1122" s="1" t="s">
        <v>305</v>
      </c>
      <c r="J1122" s="1">
        <v>130</v>
      </c>
      <c r="K1122" s="3">
        <v>967.2</v>
      </c>
      <c r="L1122" s="12">
        <f>Tabla1[[#This Row],[Venta prom 12 meses en UN]]*Tabla1[[#This Row],[Costo unitario]]</f>
        <v>624</v>
      </c>
      <c r="M1122" s="30">
        <f>IFERROR(Tabla1[[#This Row],[Stock en unidades]]/Tabla1[[#This Row],[Venta prom 12 meses en UN]],0)</f>
        <v>0.98461538461538467</v>
      </c>
      <c r="N1122" s="12">
        <f>IFERROR(12/Tabla1[[#This Row],[Meses de stock]],0)</f>
        <v>12.1875</v>
      </c>
      <c r="O1122" s="5" t="str">
        <f>VLOOKUP(Tabla1[[#This Row],[Código del producto]],'ABC Ventas'!$A:$E,5,0)</f>
        <v>C</v>
      </c>
      <c r="P1122" s="5" t="str">
        <f>VLOOKUP(Tabla1[[#This Row],[Código del producto]],'ABC Stock'!$A:$E,5,0)</f>
        <v>C</v>
      </c>
      <c r="Q11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23" spans="1:17" s="1" customFormat="1" x14ac:dyDescent="0.2">
      <c r="A1123" s="1">
        <v>1019</v>
      </c>
      <c r="B1123" s="1" t="s">
        <v>292</v>
      </c>
      <c r="C1123" s="1" t="s">
        <v>58</v>
      </c>
      <c r="D1123" s="1" t="s">
        <v>3</v>
      </c>
      <c r="E1123" s="11">
        <v>699</v>
      </c>
      <c r="F1123" s="3">
        <v>44</v>
      </c>
      <c r="G1123" s="11">
        <f>Tabla1[[#This Row],[Stock en unidades]]*Tabla1[[#This Row],[Costo unitario]]</f>
        <v>30756</v>
      </c>
      <c r="H1123" s="1">
        <v>2024</v>
      </c>
      <c r="I1123" s="1" t="s">
        <v>305</v>
      </c>
      <c r="J1123" s="1">
        <v>507</v>
      </c>
      <c r="K1123" s="3">
        <v>31008.12</v>
      </c>
      <c r="L1123" s="12">
        <f>Tabla1[[#This Row],[Venta prom 12 meses en UN]]*Tabla1[[#This Row],[Costo unitario]]</f>
        <v>22308</v>
      </c>
      <c r="M1123" s="30">
        <f>IFERROR(Tabla1[[#This Row],[Stock en unidades]]/Tabla1[[#This Row],[Venta prom 12 meses en UN]],0)</f>
        <v>1.3786982248520709</v>
      </c>
      <c r="N1123" s="12">
        <f>IFERROR(12/Tabla1[[#This Row],[Meses de stock]],0)</f>
        <v>8.7038626609442069</v>
      </c>
      <c r="O1123" s="5" t="str">
        <f>VLOOKUP(Tabla1[[#This Row],[Código del producto]],'ABC Ventas'!$A:$E,5,0)</f>
        <v>A</v>
      </c>
      <c r="P1123" s="5" t="str">
        <f>VLOOKUP(Tabla1[[#This Row],[Código del producto]],'ABC Stock'!$A:$E,5,0)</f>
        <v>A</v>
      </c>
      <c r="Q11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24" spans="1:17" s="1" customFormat="1" x14ac:dyDescent="0.2">
      <c r="A1124" s="1">
        <v>1022</v>
      </c>
      <c r="B1124" s="1" t="s">
        <v>59</v>
      </c>
      <c r="C1124" s="1" t="s">
        <v>58</v>
      </c>
      <c r="D1124" s="1" t="s">
        <v>3</v>
      </c>
      <c r="E1124" s="11">
        <v>539</v>
      </c>
      <c r="F1124" s="3">
        <v>63</v>
      </c>
      <c r="G1124" s="11">
        <f>Tabla1[[#This Row],[Stock en unidades]]*Tabla1[[#This Row],[Costo unitario]]</f>
        <v>33957</v>
      </c>
      <c r="H1124" s="1">
        <v>2024</v>
      </c>
      <c r="I1124" s="1" t="s">
        <v>305</v>
      </c>
      <c r="J1124" s="1">
        <v>434</v>
      </c>
      <c r="K1124" s="3">
        <v>38278.800000000003</v>
      </c>
      <c r="L1124" s="12">
        <f>Tabla1[[#This Row],[Venta prom 12 meses en UN]]*Tabla1[[#This Row],[Costo unitario]]</f>
        <v>27342</v>
      </c>
      <c r="M1124" s="30">
        <f>IFERROR(Tabla1[[#This Row],[Stock en unidades]]/Tabla1[[#This Row],[Venta prom 12 meses en UN]],0)</f>
        <v>1.2419354838709677</v>
      </c>
      <c r="N1124" s="12">
        <f>IFERROR(12/Tabla1[[#This Row],[Meses de stock]],0)</f>
        <v>9.6623376623376629</v>
      </c>
      <c r="O1124" s="5" t="str">
        <f>VLOOKUP(Tabla1[[#This Row],[Código del producto]],'ABC Ventas'!$A:$E,5,0)</f>
        <v>A</v>
      </c>
      <c r="P1124" s="5" t="str">
        <f>VLOOKUP(Tabla1[[#This Row],[Código del producto]],'ABC Stock'!$A:$E,5,0)</f>
        <v>A</v>
      </c>
      <c r="Q11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25" spans="1:17" s="1" customFormat="1" x14ac:dyDescent="0.2">
      <c r="A1125" s="1">
        <v>1026</v>
      </c>
      <c r="B1125" s="1" t="s">
        <v>280</v>
      </c>
      <c r="C1125" s="1" t="s">
        <v>13</v>
      </c>
      <c r="D1125" s="1" t="s">
        <v>3</v>
      </c>
      <c r="E1125" s="11">
        <v>1424</v>
      </c>
      <c r="F1125" s="3">
        <v>3.78</v>
      </c>
      <c r="G1125" s="11">
        <f>Tabla1[[#This Row],[Stock en unidades]]*Tabla1[[#This Row],[Costo unitario]]</f>
        <v>5382.7199999999993</v>
      </c>
      <c r="H1125" s="1">
        <v>2024</v>
      </c>
      <c r="I1125" s="1" t="s">
        <v>305</v>
      </c>
      <c r="J1125" s="1">
        <v>89</v>
      </c>
      <c r="K1125" s="3">
        <v>524.8152</v>
      </c>
      <c r="L1125" s="12">
        <f>Tabla1[[#This Row],[Venta prom 12 meses en UN]]*Tabla1[[#This Row],[Costo unitario]]</f>
        <v>336.41999999999996</v>
      </c>
      <c r="M1125" s="30">
        <f>IFERROR(Tabla1[[#This Row],[Stock en unidades]]/Tabla1[[#This Row],[Venta prom 12 meses en UN]],0)</f>
        <v>16</v>
      </c>
      <c r="N1125" s="12">
        <f>IFERROR(12/Tabla1[[#This Row],[Meses de stock]],0)</f>
        <v>0.75</v>
      </c>
      <c r="O1125" s="5" t="str">
        <f>VLOOKUP(Tabla1[[#This Row],[Código del producto]],'ABC Ventas'!$A:$E,5,0)</f>
        <v>C</v>
      </c>
      <c r="P1125" s="5" t="str">
        <f>VLOOKUP(Tabla1[[#This Row],[Código del producto]],'ABC Stock'!$A:$E,5,0)</f>
        <v>C</v>
      </c>
      <c r="Q112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26" spans="1:17" s="1" customFormat="1" x14ac:dyDescent="0.2">
      <c r="A1126" s="1">
        <v>1027</v>
      </c>
      <c r="B1126" s="1" t="s">
        <v>264</v>
      </c>
      <c r="C1126" s="1" t="s">
        <v>13</v>
      </c>
      <c r="D1126" s="1" t="s">
        <v>3</v>
      </c>
      <c r="E1126" s="11">
        <v>1176</v>
      </c>
      <c r="F1126" s="3">
        <v>5.54</v>
      </c>
      <c r="G1126" s="11">
        <f>Tabla1[[#This Row],[Stock en unidades]]*Tabla1[[#This Row],[Costo unitario]]</f>
        <v>6515.04</v>
      </c>
      <c r="H1126" s="1">
        <v>2024</v>
      </c>
      <c r="I1126" s="1" t="s">
        <v>305</v>
      </c>
      <c r="J1126" s="1">
        <v>78.400000000000006</v>
      </c>
      <c r="K1126" s="3">
        <v>764.43136000000004</v>
      </c>
      <c r="L1126" s="12">
        <f>Tabla1[[#This Row],[Venta prom 12 meses en UN]]*Tabla1[[#This Row],[Costo unitario]]</f>
        <v>434.33600000000001</v>
      </c>
      <c r="M1126" s="30">
        <f>IFERROR(Tabla1[[#This Row],[Stock en unidades]]/Tabla1[[#This Row],[Venta prom 12 meses en UN]],0)</f>
        <v>14.999999999999998</v>
      </c>
      <c r="N1126" s="12">
        <f>IFERROR(12/Tabla1[[#This Row],[Meses de stock]],0)</f>
        <v>0.8</v>
      </c>
      <c r="O1126" s="5" t="str">
        <f>VLOOKUP(Tabla1[[#This Row],[Código del producto]],'ABC Ventas'!$A:$E,5,0)</f>
        <v>C</v>
      </c>
      <c r="P1126" s="5" t="str">
        <f>VLOOKUP(Tabla1[[#This Row],[Código del producto]],'ABC Stock'!$A:$E,5,0)</f>
        <v>B</v>
      </c>
      <c r="Q11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27" spans="1:17" s="1" customFormat="1" x14ac:dyDescent="0.2">
      <c r="A1127" s="1">
        <v>1027</v>
      </c>
      <c r="B1127" s="1" t="s">
        <v>264</v>
      </c>
      <c r="C1127" s="1" t="s">
        <v>13</v>
      </c>
      <c r="D1127" s="1" t="s">
        <v>3</v>
      </c>
      <c r="E1127" s="11">
        <v>420</v>
      </c>
      <c r="F1127" s="3">
        <v>1.51</v>
      </c>
      <c r="G1127" s="11">
        <f>Tabla1[[#This Row],[Stock en unidades]]*Tabla1[[#This Row],[Costo unitario]]</f>
        <v>634.20000000000005</v>
      </c>
      <c r="H1127" s="1">
        <v>2024</v>
      </c>
      <c r="I1127" s="1" t="s">
        <v>305</v>
      </c>
      <c r="J1127" s="1">
        <v>104</v>
      </c>
      <c r="K1127" s="3">
        <v>210.43360000000001</v>
      </c>
      <c r="L1127" s="12">
        <f>Tabla1[[#This Row],[Venta prom 12 meses en UN]]*Tabla1[[#This Row],[Costo unitario]]</f>
        <v>157.04</v>
      </c>
      <c r="M1127" s="30">
        <f>IFERROR(Tabla1[[#This Row],[Stock en unidades]]/Tabla1[[#This Row],[Venta prom 12 meses en UN]],0)</f>
        <v>4.0384615384615383</v>
      </c>
      <c r="N1127" s="12">
        <f>IFERROR(12/Tabla1[[#This Row],[Meses de stock]],0)</f>
        <v>2.9714285714285715</v>
      </c>
      <c r="O1127" s="5" t="str">
        <f>VLOOKUP(Tabla1[[#This Row],[Código del producto]],'ABC Ventas'!$A:$E,5,0)</f>
        <v>C</v>
      </c>
      <c r="P1127" s="5" t="str">
        <f>VLOOKUP(Tabla1[[#This Row],[Código del producto]],'ABC Stock'!$A:$E,5,0)</f>
        <v>B</v>
      </c>
      <c r="Q112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28" spans="1:17" s="1" customFormat="1" x14ac:dyDescent="0.2">
      <c r="A1128" s="1">
        <v>1027</v>
      </c>
      <c r="B1128" s="1" t="s">
        <v>264</v>
      </c>
      <c r="C1128" s="1" t="s">
        <v>13</v>
      </c>
      <c r="D1128" s="1" t="s">
        <v>3</v>
      </c>
      <c r="E1128" s="11">
        <v>885</v>
      </c>
      <c r="F1128" s="3">
        <v>1.8</v>
      </c>
      <c r="G1128" s="11">
        <f>Tabla1[[#This Row],[Stock en unidades]]*Tabla1[[#This Row],[Costo unitario]]</f>
        <v>1593</v>
      </c>
      <c r="H1128" s="1">
        <v>2024</v>
      </c>
      <c r="I1128" s="1" t="s">
        <v>305</v>
      </c>
      <c r="J1128" s="1">
        <v>86</v>
      </c>
      <c r="K1128" s="3">
        <v>205.88400000000001</v>
      </c>
      <c r="L1128" s="12">
        <f>Tabla1[[#This Row],[Venta prom 12 meses en UN]]*Tabla1[[#This Row],[Costo unitario]]</f>
        <v>154.80000000000001</v>
      </c>
      <c r="M1128" s="30">
        <f>IFERROR(Tabla1[[#This Row],[Stock en unidades]]/Tabla1[[#This Row],[Venta prom 12 meses en UN]],0)</f>
        <v>10.290697674418604</v>
      </c>
      <c r="N1128" s="12">
        <f>IFERROR(12/Tabla1[[#This Row],[Meses de stock]],0)</f>
        <v>1.1661016949152543</v>
      </c>
      <c r="O1128" s="5" t="str">
        <f>VLOOKUP(Tabla1[[#This Row],[Código del producto]],'ABC Ventas'!$A:$E,5,0)</f>
        <v>C</v>
      </c>
      <c r="P1128" s="5" t="str">
        <f>VLOOKUP(Tabla1[[#This Row],[Código del producto]],'ABC Stock'!$A:$E,5,0)</f>
        <v>B</v>
      </c>
      <c r="Q11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29" spans="1:17" s="1" customFormat="1" x14ac:dyDescent="0.2">
      <c r="A1129" s="1">
        <v>1033</v>
      </c>
      <c r="B1129" s="1" t="s">
        <v>336</v>
      </c>
      <c r="C1129" s="1" t="s">
        <v>13</v>
      </c>
      <c r="D1129" s="1" t="s">
        <v>3</v>
      </c>
      <c r="E1129" s="11">
        <v>0</v>
      </c>
      <c r="F1129" s="3">
        <v>1.24</v>
      </c>
      <c r="G1129" s="11">
        <f>Tabla1[[#This Row],[Stock en unidades]]*Tabla1[[#This Row],[Costo unitario]]</f>
        <v>0</v>
      </c>
      <c r="H1129" s="1">
        <v>2024</v>
      </c>
      <c r="I1129" s="1" t="s">
        <v>305</v>
      </c>
      <c r="J1129" s="1">
        <v>72</v>
      </c>
      <c r="K1129" s="3">
        <v>107.13600000000001</v>
      </c>
      <c r="L1129" s="12">
        <f>Tabla1[[#This Row],[Venta prom 12 meses en UN]]*Tabla1[[#This Row],[Costo unitario]]</f>
        <v>89.28</v>
      </c>
      <c r="M1129" s="30">
        <f>IFERROR(Tabla1[[#This Row],[Stock en unidades]]/Tabla1[[#This Row],[Venta prom 12 meses en UN]],0)</f>
        <v>0</v>
      </c>
      <c r="N1129" s="12">
        <f>IFERROR(12/Tabla1[[#This Row],[Meses de stock]],0)</f>
        <v>0</v>
      </c>
      <c r="O1129" s="5" t="str">
        <f>VLOOKUP(Tabla1[[#This Row],[Código del producto]],'ABC Ventas'!$A:$E,5,0)</f>
        <v>C</v>
      </c>
      <c r="P1129" s="5" t="str">
        <f>VLOOKUP(Tabla1[[#This Row],[Código del producto]],'ABC Stock'!$A:$E,5,0)</f>
        <v>C</v>
      </c>
      <c r="Q11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0" spans="1:17" s="1" customFormat="1" x14ac:dyDescent="0.2">
      <c r="A1130" s="1">
        <v>1036</v>
      </c>
      <c r="B1130" s="1" t="s">
        <v>43</v>
      </c>
      <c r="C1130" s="1" t="s">
        <v>13</v>
      </c>
      <c r="D1130" s="1" t="s">
        <v>3</v>
      </c>
      <c r="E1130" s="11">
        <v>282</v>
      </c>
      <c r="F1130" s="3">
        <v>7.05</v>
      </c>
      <c r="G1130" s="11">
        <f>Tabla1[[#This Row],[Stock en unidades]]*Tabla1[[#This Row],[Costo unitario]]</f>
        <v>1988.1</v>
      </c>
      <c r="H1130" s="1">
        <v>2024</v>
      </c>
      <c r="I1130" s="1" t="s">
        <v>305</v>
      </c>
      <c r="J1130" s="1">
        <v>40.200000000000003</v>
      </c>
      <c r="K1130" s="3">
        <v>416.61270000000002</v>
      </c>
      <c r="L1130" s="12">
        <f>Tabla1[[#This Row],[Venta prom 12 meses en UN]]*Tabla1[[#This Row],[Costo unitario]]</f>
        <v>283.41000000000003</v>
      </c>
      <c r="M1130" s="30">
        <f>IFERROR(Tabla1[[#This Row],[Stock en unidades]]/Tabla1[[#This Row],[Venta prom 12 meses en UN]],0)</f>
        <v>7.0149253731343277</v>
      </c>
      <c r="N1130" s="12">
        <f>IFERROR(12/Tabla1[[#This Row],[Meses de stock]],0)</f>
        <v>1.7106382978723407</v>
      </c>
      <c r="O1130" s="5" t="str">
        <f>VLOOKUP(Tabla1[[#This Row],[Código del producto]],'ABC Ventas'!$A:$E,5,0)</f>
        <v>C</v>
      </c>
      <c r="P1130" s="5" t="str">
        <f>VLOOKUP(Tabla1[[#This Row],[Código del producto]],'ABC Stock'!$A:$E,5,0)</f>
        <v>B</v>
      </c>
      <c r="Q11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31" spans="1:17" s="1" customFormat="1" x14ac:dyDescent="0.2">
      <c r="A1131" s="1">
        <v>1036</v>
      </c>
      <c r="B1131" s="1" t="s">
        <v>43</v>
      </c>
      <c r="C1131" s="1" t="s">
        <v>13</v>
      </c>
      <c r="D1131" s="1" t="s">
        <v>3</v>
      </c>
      <c r="E1131" s="11">
        <v>302</v>
      </c>
      <c r="F1131" s="3">
        <v>4.79</v>
      </c>
      <c r="G1131" s="11">
        <f>Tabla1[[#This Row],[Stock en unidades]]*Tabla1[[#This Row],[Costo unitario]]</f>
        <v>1446.58</v>
      </c>
      <c r="H1131" s="1">
        <v>2024</v>
      </c>
      <c r="I1131" s="1" t="s">
        <v>305</v>
      </c>
      <c r="J1131" s="1">
        <v>50</v>
      </c>
      <c r="K1131" s="3">
        <v>335.3</v>
      </c>
      <c r="L1131" s="12">
        <f>Tabla1[[#This Row],[Venta prom 12 meses en UN]]*Tabla1[[#This Row],[Costo unitario]]</f>
        <v>239.5</v>
      </c>
      <c r="M1131" s="30">
        <f>IFERROR(Tabla1[[#This Row],[Stock en unidades]]/Tabla1[[#This Row],[Venta prom 12 meses en UN]],0)</f>
        <v>6.04</v>
      </c>
      <c r="N1131" s="12">
        <f>IFERROR(12/Tabla1[[#This Row],[Meses de stock]],0)</f>
        <v>1.9867549668874172</v>
      </c>
      <c r="O1131" s="5" t="str">
        <f>VLOOKUP(Tabla1[[#This Row],[Código del producto]],'ABC Ventas'!$A:$E,5,0)</f>
        <v>C</v>
      </c>
      <c r="P1131" s="5" t="str">
        <f>VLOOKUP(Tabla1[[#This Row],[Código del producto]],'ABC Stock'!$A:$E,5,0)</f>
        <v>B</v>
      </c>
      <c r="Q11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32" spans="1:17" s="1" customFormat="1" x14ac:dyDescent="0.2">
      <c r="A1132" s="1">
        <v>1041</v>
      </c>
      <c r="B1132" s="1" t="s">
        <v>269</v>
      </c>
      <c r="C1132" s="1" t="s">
        <v>13</v>
      </c>
      <c r="D1132" s="1" t="s">
        <v>3</v>
      </c>
      <c r="E1132" s="11">
        <v>44</v>
      </c>
      <c r="F1132" s="3">
        <v>1.75</v>
      </c>
      <c r="G1132" s="11">
        <f>Tabla1[[#This Row],[Stock en unidades]]*Tabla1[[#This Row],[Costo unitario]]</f>
        <v>77</v>
      </c>
      <c r="H1132" s="1">
        <v>2024</v>
      </c>
      <c r="I1132" s="1" t="s">
        <v>305</v>
      </c>
      <c r="J1132" s="1">
        <v>97</v>
      </c>
      <c r="K1132" s="3">
        <v>274.995</v>
      </c>
      <c r="L1132" s="12">
        <f>Tabla1[[#This Row],[Venta prom 12 meses en UN]]*Tabla1[[#This Row],[Costo unitario]]</f>
        <v>169.75</v>
      </c>
      <c r="M1132" s="30">
        <f>IFERROR(Tabla1[[#This Row],[Stock en unidades]]/Tabla1[[#This Row],[Venta prom 12 meses en UN]],0)</f>
        <v>0.45360824742268041</v>
      </c>
      <c r="N1132" s="12">
        <f>IFERROR(12/Tabla1[[#This Row],[Meses de stock]],0)</f>
        <v>26.454545454545453</v>
      </c>
      <c r="O1132" s="5" t="str">
        <f>VLOOKUP(Tabla1[[#This Row],[Código del producto]],'ABC Ventas'!$A:$E,5,0)</f>
        <v>C</v>
      </c>
      <c r="P1132" s="5" t="str">
        <f>VLOOKUP(Tabla1[[#This Row],[Código del producto]],'ABC Stock'!$A:$E,5,0)</f>
        <v>C</v>
      </c>
      <c r="Q11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3" spans="1:17" s="1" customFormat="1" x14ac:dyDescent="0.2">
      <c r="A1133" s="1">
        <v>1044</v>
      </c>
      <c r="B1133" s="1" t="s">
        <v>238</v>
      </c>
      <c r="C1133" s="1" t="s">
        <v>13</v>
      </c>
      <c r="D1133" s="1" t="s">
        <v>3</v>
      </c>
      <c r="E1133" s="11">
        <v>0</v>
      </c>
      <c r="F1133" s="3">
        <v>4.47</v>
      </c>
      <c r="G1133" s="11">
        <f>Tabla1[[#This Row],[Stock en unidades]]*Tabla1[[#This Row],[Costo unitario]]</f>
        <v>0</v>
      </c>
      <c r="H1133" s="1">
        <v>2024</v>
      </c>
      <c r="I1133" s="1" t="s">
        <v>305</v>
      </c>
      <c r="J1133" s="1">
        <v>124</v>
      </c>
      <c r="K1133" s="3">
        <v>681.76440000000002</v>
      </c>
      <c r="L1133" s="12">
        <f>Tabla1[[#This Row],[Venta prom 12 meses en UN]]*Tabla1[[#This Row],[Costo unitario]]</f>
        <v>554.28</v>
      </c>
      <c r="M1133" s="30">
        <f>IFERROR(Tabla1[[#This Row],[Stock en unidades]]/Tabla1[[#This Row],[Venta prom 12 meses en UN]],0)</f>
        <v>0</v>
      </c>
      <c r="N1133" s="12">
        <f>IFERROR(12/Tabla1[[#This Row],[Meses de stock]],0)</f>
        <v>0</v>
      </c>
      <c r="O1133" s="5" t="str">
        <f>VLOOKUP(Tabla1[[#This Row],[Código del producto]],'ABC Ventas'!$A:$E,5,0)</f>
        <v>C</v>
      </c>
      <c r="P1133" s="5" t="str">
        <f>VLOOKUP(Tabla1[[#This Row],[Código del producto]],'ABC Stock'!$A:$E,5,0)</f>
        <v>C</v>
      </c>
      <c r="Q11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4" spans="1:17" s="1" customFormat="1" x14ac:dyDescent="0.2">
      <c r="A1134" s="1">
        <v>1047</v>
      </c>
      <c r="B1134" s="1" t="s">
        <v>342</v>
      </c>
      <c r="C1134" s="1" t="s">
        <v>13</v>
      </c>
      <c r="D1134" s="1" t="s">
        <v>3</v>
      </c>
      <c r="E1134" s="11">
        <v>1575</v>
      </c>
      <c r="F1134" s="3">
        <v>2.6</v>
      </c>
      <c r="G1134" s="11">
        <f>Tabla1[[#This Row],[Stock en unidades]]*Tabla1[[#This Row],[Costo unitario]]</f>
        <v>4095</v>
      </c>
      <c r="H1134" s="1">
        <v>2024</v>
      </c>
      <c r="I1134" s="1" t="s">
        <v>305</v>
      </c>
      <c r="J1134" s="1">
        <v>92.6</v>
      </c>
      <c r="K1134" s="3">
        <v>353.91720000000004</v>
      </c>
      <c r="L1134" s="12">
        <f>Tabla1[[#This Row],[Venta prom 12 meses en UN]]*Tabla1[[#This Row],[Costo unitario]]</f>
        <v>240.76</v>
      </c>
      <c r="M1134" s="30">
        <f>IFERROR(Tabla1[[#This Row],[Stock en unidades]]/Tabla1[[#This Row],[Venta prom 12 meses en UN]],0)</f>
        <v>17.008639308855294</v>
      </c>
      <c r="N1134" s="12">
        <f>IFERROR(12/Tabla1[[#This Row],[Meses de stock]],0)</f>
        <v>0.70552380952380944</v>
      </c>
      <c r="O1134" s="5" t="str">
        <f>VLOOKUP(Tabla1[[#This Row],[Código del producto]],'ABC Ventas'!$A:$E,5,0)</f>
        <v>C</v>
      </c>
      <c r="P1134" s="5" t="str">
        <f>VLOOKUP(Tabla1[[#This Row],[Código del producto]],'ABC Stock'!$A:$E,5,0)</f>
        <v>C</v>
      </c>
      <c r="Q11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35" spans="1:17" s="1" customFormat="1" x14ac:dyDescent="0.2">
      <c r="A1135" s="1">
        <v>1048</v>
      </c>
      <c r="B1135" s="1" t="s">
        <v>189</v>
      </c>
      <c r="C1135" s="1" t="s">
        <v>13</v>
      </c>
      <c r="D1135" s="1" t="s">
        <v>3</v>
      </c>
      <c r="E1135" s="11">
        <v>638</v>
      </c>
      <c r="F1135" s="3">
        <v>1.31</v>
      </c>
      <c r="G1135" s="11">
        <f>Tabla1[[#This Row],[Stock en unidades]]*Tabla1[[#This Row],[Costo unitario]]</f>
        <v>835.78000000000009</v>
      </c>
      <c r="H1135" s="1">
        <v>2024</v>
      </c>
      <c r="I1135" s="1" t="s">
        <v>305</v>
      </c>
      <c r="J1135" s="1">
        <v>138</v>
      </c>
      <c r="K1135" s="3">
        <v>283.82459999999998</v>
      </c>
      <c r="L1135" s="12">
        <f>Tabla1[[#This Row],[Venta prom 12 meses en UN]]*Tabla1[[#This Row],[Costo unitario]]</f>
        <v>180.78</v>
      </c>
      <c r="M1135" s="30">
        <f>IFERROR(Tabla1[[#This Row],[Stock en unidades]]/Tabla1[[#This Row],[Venta prom 12 meses en UN]],0)</f>
        <v>4.6231884057971016</v>
      </c>
      <c r="N1135" s="12">
        <f>IFERROR(12/Tabla1[[#This Row],[Meses de stock]],0)</f>
        <v>2.5956112852664575</v>
      </c>
      <c r="O1135" s="5" t="str">
        <f>VLOOKUP(Tabla1[[#This Row],[Código del producto]],'ABC Ventas'!$A:$E,5,0)</f>
        <v>C</v>
      </c>
      <c r="P1135" s="5" t="str">
        <f>VLOOKUP(Tabla1[[#This Row],[Código del producto]],'ABC Stock'!$A:$E,5,0)</f>
        <v>B</v>
      </c>
      <c r="Q11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36" spans="1:17" s="1" customFormat="1" x14ac:dyDescent="0.2">
      <c r="A1136" s="1">
        <v>1060</v>
      </c>
      <c r="B1136" s="1" t="s">
        <v>93</v>
      </c>
      <c r="C1136" s="1" t="s">
        <v>8</v>
      </c>
      <c r="D1136" s="1" t="s">
        <v>3</v>
      </c>
      <c r="E1136" s="11">
        <v>722</v>
      </c>
      <c r="F1136" s="3">
        <v>42</v>
      </c>
      <c r="G1136" s="11">
        <f>Tabla1[[#This Row],[Stock en unidades]]*Tabla1[[#This Row],[Costo unitario]]</f>
        <v>30324</v>
      </c>
      <c r="H1136" s="1">
        <v>2024</v>
      </c>
      <c r="I1136" s="1" t="s">
        <v>305</v>
      </c>
      <c r="J1136" s="1">
        <v>560</v>
      </c>
      <c r="K1136" s="3">
        <v>41160</v>
      </c>
      <c r="L1136" s="12">
        <f>Tabla1[[#This Row],[Venta prom 12 meses en UN]]*Tabla1[[#This Row],[Costo unitario]]</f>
        <v>23520</v>
      </c>
      <c r="M1136" s="30">
        <f>IFERROR(Tabla1[[#This Row],[Stock en unidades]]/Tabla1[[#This Row],[Venta prom 12 meses en UN]],0)</f>
        <v>1.2892857142857144</v>
      </c>
      <c r="N1136" s="12">
        <f>IFERROR(12/Tabla1[[#This Row],[Meses de stock]],0)</f>
        <v>9.3074792243767313</v>
      </c>
      <c r="O1136" s="5" t="str">
        <f>VLOOKUP(Tabla1[[#This Row],[Código del producto]],'ABC Ventas'!$A:$E,5,0)</f>
        <v>A</v>
      </c>
      <c r="P1136" s="5" t="str">
        <f>VLOOKUP(Tabla1[[#This Row],[Código del producto]],'ABC Stock'!$A:$E,5,0)</f>
        <v>A</v>
      </c>
      <c r="Q11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7" spans="1:17" s="1" customFormat="1" x14ac:dyDescent="0.2">
      <c r="A1137" s="1">
        <v>1064</v>
      </c>
      <c r="B1137" s="1" t="s">
        <v>350</v>
      </c>
      <c r="C1137" s="1" t="s">
        <v>8</v>
      </c>
      <c r="D1137" s="1" t="s">
        <v>3</v>
      </c>
      <c r="E1137" s="11">
        <v>54</v>
      </c>
      <c r="F1137" s="3">
        <v>7.16</v>
      </c>
      <c r="G1137" s="11">
        <f>Tabla1[[#This Row],[Stock en unidades]]*Tabla1[[#This Row],[Costo unitario]]</f>
        <v>386.64</v>
      </c>
      <c r="H1137" s="1">
        <v>2024</v>
      </c>
      <c r="I1137" s="1" t="s">
        <v>305</v>
      </c>
      <c r="J1137" s="1">
        <v>53.1</v>
      </c>
      <c r="K1137" s="3">
        <v>509.46264000000002</v>
      </c>
      <c r="L1137" s="12">
        <f>Tabla1[[#This Row],[Venta prom 12 meses en UN]]*Tabla1[[#This Row],[Costo unitario]]</f>
        <v>380.19600000000003</v>
      </c>
      <c r="M1137" s="30">
        <f>IFERROR(Tabla1[[#This Row],[Stock en unidades]]/Tabla1[[#This Row],[Venta prom 12 meses en UN]],0)</f>
        <v>1.0169491525423728</v>
      </c>
      <c r="N1137" s="12">
        <f>IFERROR(12/Tabla1[[#This Row],[Meses de stock]],0)</f>
        <v>11.8</v>
      </c>
      <c r="O1137" s="5" t="str">
        <f>VLOOKUP(Tabla1[[#This Row],[Código del producto]],'ABC Ventas'!$A:$E,5,0)</f>
        <v>C</v>
      </c>
      <c r="P1137" s="5" t="str">
        <f>VLOOKUP(Tabla1[[#This Row],[Código del producto]],'ABC Stock'!$A:$E,5,0)</f>
        <v>C</v>
      </c>
      <c r="Q11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8" spans="1:17" s="1" customFormat="1" x14ac:dyDescent="0.2">
      <c r="A1138" s="1">
        <v>1065</v>
      </c>
      <c r="B1138" s="1" t="s">
        <v>80</v>
      </c>
      <c r="C1138" s="1" t="s">
        <v>8</v>
      </c>
      <c r="D1138" s="1" t="s">
        <v>3</v>
      </c>
      <c r="E1138" s="11">
        <v>941</v>
      </c>
      <c r="F1138" s="3">
        <v>40</v>
      </c>
      <c r="G1138" s="11">
        <f>Tabla1[[#This Row],[Stock en unidades]]*Tabla1[[#This Row],[Costo unitario]]</f>
        <v>37640</v>
      </c>
      <c r="H1138" s="1">
        <v>2024</v>
      </c>
      <c r="I1138" s="1" t="s">
        <v>305</v>
      </c>
      <c r="J1138" s="1">
        <v>353</v>
      </c>
      <c r="K1138" s="3">
        <v>22450.799999999999</v>
      </c>
      <c r="L1138" s="12">
        <f>Tabla1[[#This Row],[Venta prom 12 meses en UN]]*Tabla1[[#This Row],[Costo unitario]]</f>
        <v>14120</v>
      </c>
      <c r="M1138" s="30">
        <f>IFERROR(Tabla1[[#This Row],[Stock en unidades]]/Tabla1[[#This Row],[Venta prom 12 meses en UN]],0)</f>
        <v>2.6657223796033995</v>
      </c>
      <c r="N1138" s="12">
        <f>IFERROR(12/Tabla1[[#This Row],[Meses de stock]],0)</f>
        <v>4.5015940488841659</v>
      </c>
      <c r="O1138" s="5" t="str">
        <f>VLOOKUP(Tabla1[[#This Row],[Código del producto]],'ABC Ventas'!$A:$E,5,0)</f>
        <v>B</v>
      </c>
      <c r="P1138" s="5" t="str">
        <f>VLOOKUP(Tabla1[[#This Row],[Código del producto]],'ABC Stock'!$A:$E,5,0)</f>
        <v>A</v>
      </c>
      <c r="Q11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39" spans="1:17" s="1" customFormat="1" x14ac:dyDescent="0.2">
      <c r="A1139" s="1">
        <v>1070</v>
      </c>
      <c r="B1139" s="1" t="s">
        <v>352</v>
      </c>
      <c r="C1139" s="1" t="s">
        <v>8</v>
      </c>
      <c r="D1139" s="1" t="s">
        <v>3</v>
      </c>
      <c r="E1139" s="11">
        <v>172</v>
      </c>
      <c r="F1139" s="3">
        <v>70</v>
      </c>
      <c r="G1139" s="11">
        <f>Tabla1[[#This Row],[Stock en unidades]]*Tabla1[[#This Row],[Costo unitario]]</f>
        <v>12040</v>
      </c>
      <c r="H1139" s="1">
        <v>2024</v>
      </c>
      <c r="I1139" s="1" t="s">
        <v>305</v>
      </c>
      <c r="J1139" s="1">
        <v>887</v>
      </c>
      <c r="K1139" s="3">
        <v>80096.100000000006</v>
      </c>
      <c r="L1139" s="12">
        <f>Tabla1[[#This Row],[Venta prom 12 meses en UN]]*Tabla1[[#This Row],[Costo unitario]]</f>
        <v>62090</v>
      </c>
      <c r="M1139" s="30">
        <f>IFERROR(Tabla1[[#This Row],[Stock en unidades]]/Tabla1[[#This Row],[Venta prom 12 meses en UN]],0)</f>
        <v>0.1939120631341601</v>
      </c>
      <c r="N1139" s="12">
        <f>IFERROR(12/Tabla1[[#This Row],[Meses de stock]],0)</f>
        <v>61.883720930232556</v>
      </c>
      <c r="O1139" s="5" t="str">
        <f>VLOOKUP(Tabla1[[#This Row],[Código del producto]],'ABC Ventas'!$A:$E,5,0)</f>
        <v>A</v>
      </c>
      <c r="P1139" s="5" t="str">
        <f>VLOOKUP(Tabla1[[#This Row],[Código del producto]],'ABC Stock'!$A:$E,5,0)</f>
        <v>A</v>
      </c>
      <c r="Q11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0" spans="1:17" s="1" customFormat="1" x14ac:dyDescent="0.2">
      <c r="A1140" s="1">
        <v>1072</v>
      </c>
      <c r="B1140" s="1" t="s">
        <v>354</v>
      </c>
      <c r="C1140" s="1" t="s">
        <v>8</v>
      </c>
      <c r="D1140" s="1" t="s">
        <v>3</v>
      </c>
      <c r="E1140" s="11">
        <v>31</v>
      </c>
      <c r="F1140" s="3">
        <v>68</v>
      </c>
      <c r="G1140" s="11">
        <f>Tabla1[[#This Row],[Stock en unidades]]*Tabla1[[#This Row],[Costo unitario]]</f>
        <v>2108</v>
      </c>
      <c r="H1140" s="1">
        <v>2024</v>
      </c>
      <c r="I1140" s="1" t="s">
        <v>305</v>
      </c>
      <c r="J1140" s="1">
        <v>986</v>
      </c>
      <c r="K1140" s="3">
        <v>115322.56</v>
      </c>
      <c r="L1140" s="12">
        <f>Tabla1[[#This Row],[Venta prom 12 meses en UN]]*Tabla1[[#This Row],[Costo unitario]]</f>
        <v>67048</v>
      </c>
      <c r="M1140" s="30">
        <f>IFERROR(Tabla1[[#This Row],[Stock en unidades]]/Tabla1[[#This Row],[Venta prom 12 meses en UN]],0)</f>
        <v>3.1440162271805273E-2</v>
      </c>
      <c r="N1140" s="12">
        <f>IFERROR(12/Tabla1[[#This Row],[Meses de stock]],0)</f>
        <v>381.67741935483872</v>
      </c>
      <c r="O1140" s="5" t="str">
        <f>VLOOKUP(Tabla1[[#This Row],[Código del producto]],'ABC Ventas'!$A:$E,5,0)</f>
        <v>A</v>
      </c>
      <c r="P1140" s="5" t="str">
        <f>VLOOKUP(Tabla1[[#This Row],[Código del producto]],'ABC Stock'!$A:$E,5,0)</f>
        <v>A</v>
      </c>
      <c r="Q11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1" spans="1:17" s="1" customFormat="1" x14ac:dyDescent="0.2">
      <c r="A1141" s="1">
        <v>1072</v>
      </c>
      <c r="B1141" s="1" t="s">
        <v>354</v>
      </c>
      <c r="C1141" s="1" t="s">
        <v>8</v>
      </c>
      <c r="D1141" s="1" t="s">
        <v>3</v>
      </c>
      <c r="E1141" s="11">
        <v>399</v>
      </c>
      <c r="F1141" s="3">
        <v>58</v>
      </c>
      <c r="G1141" s="11">
        <f>Tabla1[[#This Row],[Stock en unidades]]*Tabla1[[#This Row],[Costo unitario]]</f>
        <v>23142</v>
      </c>
      <c r="H1141" s="1">
        <v>2024</v>
      </c>
      <c r="I1141" s="1" t="s">
        <v>305</v>
      </c>
      <c r="J1141" s="1">
        <v>443</v>
      </c>
      <c r="K1141" s="3">
        <v>44964.5</v>
      </c>
      <c r="L1141" s="12">
        <f>Tabla1[[#This Row],[Venta prom 12 meses en UN]]*Tabla1[[#This Row],[Costo unitario]]</f>
        <v>25694</v>
      </c>
      <c r="M1141" s="30">
        <f>IFERROR(Tabla1[[#This Row],[Stock en unidades]]/Tabla1[[#This Row],[Venta prom 12 meses en UN]],0)</f>
        <v>0.90067720090293457</v>
      </c>
      <c r="N1141" s="12">
        <f>IFERROR(12/Tabla1[[#This Row],[Meses de stock]],0)</f>
        <v>13.323308270676691</v>
      </c>
      <c r="O1141" s="5" t="str">
        <f>VLOOKUP(Tabla1[[#This Row],[Código del producto]],'ABC Ventas'!$A:$E,5,0)</f>
        <v>A</v>
      </c>
      <c r="P1141" s="5" t="str">
        <f>VLOOKUP(Tabla1[[#This Row],[Código del producto]],'ABC Stock'!$A:$E,5,0)</f>
        <v>A</v>
      </c>
      <c r="Q11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2" spans="1:17" s="1" customFormat="1" x14ac:dyDescent="0.2">
      <c r="A1142" s="1">
        <v>1074</v>
      </c>
      <c r="B1142" s="1" t="s">
        <v>356</v>
      </c>
      <c r="C1142" s="1" t="s">
        <v>8</v>
      </c>
      <c r="D1142" s="1" t="s">
        <v>3</v>
      </c>
      <c r="E1142" s="11">
        <v>459</v>
      </c>
      <c r="F1142" s="3">
        <v>2.75</v>
      </c>
      <c r="G1142" s="11">
        <f>Tabla1[[#This Row],[Stock en unidades]]*Tabla1[[#This Row],[Costo unitario]]</f>
        <v>1262.25</v>
      </c>
      <c r="H1142" s="1">
        <v>2024</v>
      </c>
      <c r="I1142" s="1" t="s">
        <v>305</v>
      </c>
      <c r="J1142" s="1">
        <v>98</v>
      </c>
      <c r="K1142" s="3">
        <v>423.11500000000001</v>
      </c>
      <c r="L1142" s="12">
        <f>Tabla1[[#This Row],[Venta prom 12 meses en UN]]*Tabla1[[#This Row],[Costo unitario]]</f>
        <v>269.5</v>
      </c>
      <c r="M1142" s="30">
        <f>IFERROR(Tabla1[[#This Row],[Stock en unidades]]/Tabla1[[#This Row],[Venta prom 12 meses en UN]],0)</f>
        <v>4.6836734693877551</v>
      </c>
      <c r="N1142" s="12">
        <f>IFERROR(12/Tabla1[[#This Row],[Meses de stock]],0)</f>
        <v>2.5620915032679741</v>
      </c>
      <c r="O1142" s="5" t="str">
        <f>VLOOKUP(Tabla1[[#This Row],[Código del producto]],'ABC Ventas'!$A:$E,5,0)</f>
        <v>C</v>
      </c>
      <c r="P1142" s="5" t="str">
        <f>VLOOKUP(Tabla1[[#This Row],[Código del producto]],'ABC Stock'!$A:$E,5,0)</f>
        <v>C</v>
      </c>
      <c r="Q114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43" spans="1:17" s="1" customFormat="1" x14ac:dyDescent="0.2">
      <c r="A1143" s="1">
        <v>1075</v>
      </c>
      <c r="B1143" s="1" t="s">
        <v>295</v>
      </c>
      <c r="C1143" s="1" t="s">
        <v>8</v>
      </c>
      <c r="D1143" s="1" t="s">
        <v>3</v>
      </c>
      <c r="E1143" s="11">
        <v>2</v>
      </c>
      <c r="F1143" s="3">
        <v>1.43</v>
      </c>
      <c r="G1143" s="11">
        <f>Tabla1[[#This Row],[Stock en unidades]]*Tabla1[[#This Row],[Costo unitario]]</f>
        <v>2.86</v>
      </c>
      <c r="H1143" s="1">
        <v>2024</v>
      </c>
      <c r="I1143" s="1" t="s">
        <v>305</v>
      </c>
      <c r="J1143" s="1">
        <v>81</v>
      </c>
      <c r="K1143" s="3">
        <v>179.53650000000002</v>
      </c>
      <c r="L1143" s="12">
        <f>Tabla1[[#This Row],[Venta prom 12 meses en UN]]*Tabla1[[#This Row],[Costo unitario]]</f>
        <v>115.83</v>
      </c>
      <c r="M1143" s="30">
        <f>IFERROR(Tabla1[[#This Row],[Stock en unidades]]/Tabla1[[#This Row],[Venta prom 12 meses en UN]],0)</f>
        <v>2.4691358024691357E-2</v>
      </c>
      <c r="N1143" s="12">
        <f>IFERROR(12/Tabla1[[#This Row],[Meses de stock]],0)</f>
        <v>486</v>
      </c>
      <c r="O1143" s="5" t="str">
        <f>VLOOKUP(Tabla1[[#This Row],[Código del producto]],'ABC Ventas'!$A:$E,5,0)</f>
        <v>C</v>
      </c>
      <c r="P1143" s="5" t="str">
        <f>VLOOKUP(Tabla1[[#This Row],[Código del producto]],'ABC Stock'!$A:$E,5,0)</f>
        <v>C</v>
      </c>
      <c r="Q11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4" spans="1:17" s="1" customFormat="1" x14ac:dyDescent="0.2">
      <c r="A1144" s="1">
        <v>1079</v>
      </c>
      <c r="B1144" s="1" t="s">
        <v>222</v>
      </c>
      <c r="C1144" s="1" t="s">
        <v>8</v>
      </c>
      <c r="D1144" s="1" t="s">
        <v>3</v>
      </c>
      <c r="E1144" s="11">
        <v>1</v>
      </c>
      <c r="F1144" s="3">
        <v>7.97</v>
      </c>
      <c r="G1144" s="11">
        <f>Tabla1[[#This Row],[Stock en unidades]]*Tabla1[[#This Row],[Costo unitario]]</f>
        <v>7.97</v>
      </c>
      <c r="H1144" s="1">
        <v>2024</v>
      </c>
      <c r="I1144" s="1" t="s">
        <v>305</v>
      </c>
      <c r="J1144" s="1">
        <v>133</v>
      </c>
      <c r="K1144" s="3">
        <v>1621.8153</v>
      </c>
      <c r="L1144" s="12">
        <f>Tabla1[[#This Row],[Venta prom 12 meses en UN]]*Tabla1[[#This Row],[Costo unitario]]</f>
        <v>1060.01</v>
      </c>
      <c r="M1144" s="30">
        <f>IFERROR(Tabla1[[#This Row],[Stock en unidades]]/Tabla1[[#This Row],[Venta prom 12 meses en UN]],0)</f>
        <v>7.5187969924812026E-3</v>
      </c>
      <c r="N1144" s="12">
        <f>IFERROR(12/Tabla1[[#This Row],[Meses de stock]],0)</f>
        <v>1596</v>
      </c>
      <c r="O1144" s="5" t="str">
        <f>VLOOKUP(Tabla1[[#This Row],[Código del producto]],'ABC Ventas'!$A:$E,5,0)</f>
        <v>C</v>
      </c>
      <c r="P1144" s="5" t="str">
        <f>VLOOKUP(Tabla1[[#This Row],[Código del producto]],'ABC Stock'!$A:$E,5,0)</f>
        <v>C</v>
      </c>
      <c r="Q11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5" spans="1:17" s="1" customFormat="1" x14ac:dyDescent="0.2">
      <c r="A1145" s="1">
        <v>1086</v>
      </c>
      <c r="B1145" s="1" t="s">
        <v>360</v>
      </c>
      <c r="C1145" s="1" t="s">
        <v>8</v>
      </c>
      <c r="D1145" s="1" t="s">
        <v>3</v>
      </c>
      <c r="E1145" s="11">
        <v>917</v>
      </c>
      <c r="F1145" s="3">
        <v>2.39</v>
      </c>
      <c r="G1145" s="11">
        <f>Tabla1[[#This Row],[Stock en unidades]]*Tabla1[[#This Row],[Costo unitario]]</f>
        <v>2191.63</v>
      </c>
      <c r="H1145" s="1">
        <v>2024</v>
      </c>
      <c r="I1145" s="1" t="s">
        <v>305</v>
      </c>
      <c r="J1145" s="1">
        <v>76.400000000000006</v>
      </c>
      <c r="K1145" s="3">
        <v>310.41320000000007</v>
      </c>
      <c r="L1145" s="12">
        <f>Tabla1[[#This Row],[Venta prom 12 meses en UN]]*Tabla1[[#This Row],[Costo unitario]]</f>
        <v>182.59600000000003</v>
      </c>
      <c r="M1145" s="30">
        <f>IFERROR(Tabla1[[#This Row],[Stock en unidades]]/Tabla1[[#This Row],[Venta prom 12 meses en UN]],0)</f>
        <v>12.002617801047119</v>
      </c>
      <c r="N1145" s="12">
        <f>IFERROR(12/Tabla1[[#This Row],[Meses de stock]],0)</f>
        <v>0.99978189749182123</v>
      </c>
      <c r="O1145" s="5" t="str">
        <f>VLOOKUP(Tabla1[[#This Row],[Código del producto]],'ABC Ventas'!$A:$E,5,0)</f>
        <v>C</v>
      </c>
      <c r="P1145" s="5" t="str">
        <f>VLOOKUP(Tabla1[[#This Row],[Código del producto]],'ABC Stock'!$A:$E,5,0)</f>
        <v>C</v>
      </c>
      <c r="Q11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46" spans="1:17" s="1" customFormat="1" x14ac:dyDescent="0.2">
      <c r="A1146" s="1">
        <v>1094</v>
      </c>
      <c r="B1146" s="1" t="s">
        <v>365</v>
      </c>
      <c r="C1146" s="1" t="s">
        <v>8</v>
      </c>
      <c r="D1146" s="1" t="s">
        <v>3</v>
      </c>
      <c r="E1146" s="11">
        <v>220</v>
      </c>
      <c r="F1146" s="3">
        <v>3.7</v>
      </c>
      <c r="G1146" s="11">
        <f>Tabla1[[#This Row],[Stock en unidades]]*Tabla1[[#This Row],[Costo unitario]]</f>
        <v>814</v>
      </c>
      <c r="H1146" s="1">
        <v>2024</v>
      </c>
      <c r="I1146" s="1" t="s">
        <v>305</v>
      </c>
      <c r="J1146" s="1">
        <v>51</v>
      </c>
      <c r="K1146" s="3">
        <v>320.79000000000002</v>
      </c>
      <c r="L1146" s="12">
        <f>Tabla1[[#This Row],[Venta prom 12 meses en UN]]*Tabla1[[#This Row],[Costo unitario]]</f>
        <v>188.70000000000002</v>
      </c>
      <c r="M1146" s="30">
        <f>IFERROR(Tabla1[[#This Row],[Stock en unidades]]/Tabla1[[#This Row],[Venta prom 12 meses en UN]],0)</f>
        <v>4.3137254901960782</v>
      </c>
      <c r="N1146" s="12">
        <f>IFERROR(12/Tabla1[[#This Row],[Meses de stock]],0)</f>
        <v>2.7818181818181817</v>
      </c>
      <c r="O1146" s="5" t="str">
        <f>VLOOKUP(Tabla1[[#This Row],[Código del producto]],'ABC Ventas'!$A:$E,5,0)</f>
        <v>C</v>
      </c>
      <c r="P1146" s="5" t="str">
        <f>VLOOKUP(Tabla1[[#This Row],[Código del producto]],'ABC Stock'!$A:$E,5,0)</f>
        <v>C</v>
      </c>
      <c r="Q11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47" spans="1:17" s="1" customFormat="1" x14ac:dyDescent="0.2">
      <c r="A1147" s="1">
        <v>1099</v>
      </c>
      <c r="B1147" s="1" t="s">
        <v>129</v>
      </c>
      <c r="C1147" s="1" t="s">
        <v>8</v>
      </c>
      <c r="D1147" s="1" t="s">
        <v>3</v>
      </c>
      <c r="E1147" s="11">
        <v>1261</v>
      </c>
      <c r="F1147" s="3">
        <v>4.1500000000000004</v>
      </c>
      <c r="G1147" s="11">
        <f>Tabla1[[#This Row],[Stock en unidades]]*Tabla1[[#This Row],[Costo unitario]]</f>
        <v>5233.1500000000005</v>
      </c>
      <c r="H1147" s="1">
        <v>2024</v>
      </c>
      <c r="I1147" s="1" t="s">
        <v>305</v>
      </c>
      <c r="J1147" s="1">
        <v>97</v>
      </c>
      <c r="K1147" s="3">
        <v>660.18200000000002</v>
      </c>
      <c r="L1147" s="12">
        <f>Tabla1[[#This Row],[Venta prom 12 meses en UN]]*Tabla1[[#This Row],[Costo unitario]]</f>
        <v>402.55</v>
      </c>
      <c r="M1147" s="30">
        <f>IFERROR(Tabla1[[#This Row],[Stock en unidades]]/Tabla1[[#This Row],[Venta prom 12 meses en UN]],0)</f>
        <v>13</v>
      </c>
      <c r="N1147" s="12">
        <f>IFERROR(12/Tabla1[[#This Row],[Meses de stock]],0)</f>
        <v>0.92307692307692313</v>
      </c>
      <c r="O1147" s="5" t="str">
        <f>VLOOKUP(Tabla1[[#This Row],[Código del producto]],'ABC Ventas'!$A:$E,5,0)</f>
        <v>C</v>
      </c>
      <c r="P1147" s="5" t="str">
        <f>VLOOKUP(Tabla1[[#This Row],[Código del producto]],'ABC Stock'!$A:$E,5,0)</f>
        <v>B</v>
      </c>
      <c r="Q11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48" spans="1:17" s="1" customFormat="1" x14ac:dyDescent="0.2">
      <c r="A1148" s="1">
        <v>1099</v>
      </c>
      <c r="B1148" s="1" t="s">
        <v>129</v>
      </c>
      <c r="C1148" s="1" t="s">
        <v>8</v>
      </c>
      <c r="D1148" s="1" t="s">
        <v>3</v>
      </c>
      <c r="E1148" s="11">
        <v>197</v>
      </c>
      <c r="F1148" s="3">
        <v>3.58</v>
      </c>
      <c r="G1148" s="11">
        <f>Tabla1[[#This Row],[Stock en unidades]]*Tabla1[[#This Row],[Costo unitario]]</f>
        <v>705.26</v>
      </c>
      <c r="H1148" s="1">
        <v>2024</v>
      </c>
      <c r="I1148" s="1" t="s">
        <v>305</v>
      </c>
      <c r="J1148" s="1">
        <v>93</v>
      </c>
      <c r="K1148" s="3">
        <v>559.33920000000001</v>
      </c>
      <c r="L1148" s="12">
        <f>Tabla1[[#This Row],[Venta prom 12 meses en UN]]*Tabla1[[#This Row],[Costo unitario]]</f>
        <v>332.94</v>
      </c>
      <c r="M1148" s="30">
        <f>IFERROR(Tabla1[[#This Row],[Stock en unidades]]/Tabla1[[#This Row],[Venta prom 12 meses en UN]],0)</f>
        <v>2.118279569892473</v>
      </c>
      <c r="N1148" s="12">
        <f>IFERROR(12/Tabla1[[#This Row],[Meses de stock]],0)</f>
        <v>5.6649746192893407</v>
      </c>
      <c r="O1148" s="5" t="str">
        <f>VLOOKUP(Tabla1[[#This Row],[Código del producto]],'ABC Ventas'!$A:$E,5,0)</f>
        <v>C</v>
      </c>
      <c r="P1148" s="5" t="str">
        <f>VLOOKUP(Tabla1[[#This Row],[Código del producto]],'ABC Stock'!$A:$E,5,0)</f>
        <v>B</v>
      </c>
      <c r="Q11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49" spans="1:17" s="1" customFormat="1" x14ac:dyDescent="0.2">
      <c r="A1149" s="1">
        <v>1099</v>
      </c>
      <c r="B1149" s="1" t="s">
        <v>129</v>
      </c>
      <c r="C1149" s="1" t="s">
        <v>8</v>
      </c>
      <c r="D1149" s="1" t="s">
        <v>3</v>
      </c>
      <c r="E1149" s="11">
        <v>620</v>
      </c>
      <c r="F1149" s="3">
        <v>3.62</v>
      </c>
      <c r="G1149" s="11">
        <f>Tabla1[[#This Row],[Stock en unidades]]*Tabla1[[#This Row],[Costo unitario]]</f>
        <v>2244.4</v>
      </c>
      <c r="H1149" s="1">
        <v>2024</v>
      </c>
      <c r="I1149" s="1" t="s">
        <v>305</v>
      </c>
      <c r="J1149" s="1">
        <v>77.5</v>
      </c>
      <c r="K1149" s="3">
        <v>440.46350000000001</v>
      </c>
      <c r="L1149" s="12">
        <f>Tabla1[[#This Row],[Venta prom 12 meses en UN]]*Tabla1[[#This Row],[Costo unitario]]</f>
        <v>280.55</v>
      </c>
      <c r="M1149" s="30">
        <f>IFERROR(Tabla1[[#This Row],[Stock en unidades]]/Tabla1[[#This Row],[Venta prom 12 meses en UN]],0)</f>
        <v>8</v>
      </c>
      <c r="N1149" s="12">
        <f>IFERROR(12/Tabla1[[#This Row],[Meses de stock]],0)</f>
        <v>1.5</v>
      </c>
      <c r="O1149" s="5" t="str">
        <f>VLOOKUP(Tabla1[[#This Row],[Código del producto]],'ABC Ventas'!$A:$E,5,0)</f>
        <v>C</v>
      </c>
      <c r="P1149" s="5" t="str">
        <f>VLOOKUP(Tabla1[[#This Row],[Código del producto]],'ABC Stock'!$A:$E,5,0)</f>
        <v>B</v>
      </c>
      <c r="Q11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50" spans="1:17" s="1" customFormat="1" x14ac:dyDescent="0.2">
      <c r="A1150" s="1">
        <v>1103</v>
      </c>
      <c r="B1150" s="1" t="s">
        <v>371</v>
      </c>
      <c r="C1150" s="1" t="s">
        <v>8</v>
      </c>
      <c r="D1150" s="1" t="s">
        <v>3</v>
      </c>
      <c r="E1150" s="11">
        <v>519</v>
      </c>
      <c r="F1150" s="3">
        <v>50</v>
      </c>
      <c r="G1150" s="11">
        <f>Tabla1[[#This Row],[Stock en unidades]]*Tabla1[[#This Row],[Costo unitario]]</f>
        <v>25950</v>
      </c>
      <c r="H1150" s="1">
        <v>2024</v>
      </c>
      <c r="I1150" s="1" t="s">
        <v>305</v>
      </c>
      <c r="J1150" s="1">
        <v>382</v>
      </c>
      <c r="K1150" s="3">
        <v>26549</v>
      </c>
      <c r="L1150" s="12">
        <f>Tabla1[[#This Row],[Venta prom 12 meses en UN]]*Tabla1[[#This Row],[Costo unitario]]</f>
        <v>19100</v>
      </c>
      <c r="M1150" s="30">
        <f>IFERROR(Tabla1[[#This Row],[Stock en unidades]]/Tabla1[[#This Row],[Venta prom 12 meses en UN]],0)</f>
        <v>1.3586387434554974</v>
      </c>
      <c r="N1150" s="12">
        <f>IFERROR(12/Tabla1[[#This Row],[Meses de stock]],0)</f>
        <v>8.8323699421965323</v>
      </c>
      <c r="O1150" s="5" t="str">
        <f>VLOOKUP(Tabla1[[#This Row],[Código del producto]],'ABC Ventas'!$A:$E,5,0)</f>
        <v>A</v>
      </c>
      <c r="P1150" s="5" t="str">
        <f>VLOOKUP(Tabla1[[#This Row],[Código del producto]],'ABC Stock'!$A:$E,5,0)</f>
        <v>A</v>
      </c>
      <c r="Q11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1" spans="1:17" s="1" customFormat="1" x14ac:dyDescent="0.2">
      <c r="A1151" s="1">
        <v>1105</v>
      </c>
      <c r="B1151" s="1" t="s">
        <v>372</v>
      </c>
      <c r="C1151" s="1" t="s">
        <v>8</v>
      </c>
      <c r="D1151" s="1" t="s">
        <v>3</v>
      </c>
      <c r="E1151" s="11">
        <v>328</v>
      </c>
      <c r="F1151" s="3">
        <v>3.72</v>
      </c>
      <c r="G1151" s="11">
        <f>Tabla1[[#This Row],[Stock en unidades]]*Tabla1[[#This Row],[Costo unitario]]</f>
        <v>1220.1600000000001</v>
      </c>
      <c r="H1151" s="1">
        <v>2024</v>
      </c>
      <c r="I1151" s="1" t="s">
        <v>305</v>
      </c>
      <c r="J1151" s="1">
        <v>88</v>
      </c>
      <c r="K1151" s="3">
        <v>543.41759999999999</v>
      </c>
      <c r="L1151" s="12">
        <f>Tabla1[[#This Row],[Venta prom 12 meses en UN]]*Tabla1[[#This Row],[Costo unitario]]</f>
        <v>327.36</v>
      </c>
      <c r="M1151" s="30">
        <f>IFERROR(Tabla1[[#This Row],[Stock en unidades]]/Tabla1[[#This Row],[Venta prom 12 meses en UN]],0)</f>
        <v>3.7272727272727271</v>
      </c>
      <c r="N1151" s="12">
        <f>IFERROR(12/Tabla1[[#This Row],[Meses de stock]],0)</f>
        <v>3.2195121951219514</v>
      </c>
      <c r="O1151" s="5" t="str">
        <f>VLOOKUP(Tabla1[[#This Row],[Código del producto]],'ABC Ventas'!$A:$E,5,0)</f>
        <v>C</v>
      </c>
      <c r="P1151" s="5" t="str">
        <f>VLOOKUP(Tabla1[[#This Row],[Código del producto]],'ABC Stock'!$A:$E,5,0)</f>
        <v>B</v>
      </c>
      <c r="Q115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52" spans="1:17" s="1" customFormat="1" x14ac:dyDescent="0.2">
      <c r="A1152" s="1">
        <v>1110</v>
      </c>
      <c r="B1152" s="1" t="s">
        <v>267</v>
      </c>
      <c r="C1152" s="1" t="s">
        <v>8</v>
      </c>
      <c r="D1152" s="1" t="s">
        <v>3</v>
      </c>
      <c r="E1152" s="11">
        <v>162</v>
      </c>
      <c r="F1152" s="3">
        <v>1.87</v>
      </c>
      <c r="G1152" s="11">
        <f>Tabla1[[#This Row],[Stock en unidades]]*Tabla1[[#This Row],[Costo unitario]]</f>
        <v>302.94</v>
      </c>
      <c r="H1152" s="1">
        <v>2024</v>
      </c>
      <c r="I1152" s="1" t="s">
        <v>305</v>
      </c>
      <c r="J1152" s="1">
        <v>98</v>
      </c>
      <c r="K1152" s="3">
        <v>317.03980000000001</v>
      </c>
      <c r="L1152" s="12">
        <f>Tabla1[[#This Row],[Venta prom 12 meses en UN]]*Tabla1[[#This Row],[Costo unitario]]</f>
        <v>183.26000000000002</v>
      </c>
      <c r="M1152" s="30">
        <f>IFERROR(Tabla1[[#This Row],[Stock en unidades]]/Tabla1[[#This Row],[Venta prom 12 meses en UN]],0)</f>
        <v>1.653061224489796</v>
      </c>
      <c r="N1152" s="12">
        <f>IFERROR(12/Tabla1[[#This Row],[Meses de stock]],0)</f>
        <v>7.2592592592592586</v>
      </c>
      <c r="O1152" s="5" t="str">
        <f>VLOOKUP(Tabla1[[#This Row],[Código del producto]],'ABC Ventas'!$A:$E,5,0)</f>
        <v>C</v>
      </c>
      <c r="P1152" s="5" t="str">
        <f>VLOOKUP(Tabla1[[#This Row],[Código del producto]],'ABC Stock'!$A:$E,5,0)</f>
        <v>B</v>
      </c>
      <c r="Q11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3" spans="1:17" s="1" customFormat="1" x14ac:dyDescent="0.2">
      <c r="A1153" s="1">
        <v>1114</v>
      </c>
      <c r="B1153" s="1" t="s">
        <v>376</v>
      </c>
      <c r="C1153" s="1" t="s">
        <v>8</v>
      </c>
      <c r="D1153" s="1" t="s">
        <v>3</v>
      </c>
      <c r="E1153" s="11">
        <v>932</v>
      </c>
      <c r="F1153" s="3">
        <v>78</v>
      </c>
      <c r="G1153" s="11">
        <f>Tabla1[[#This Row],[Stock en unidades]]*Tabla1[[#This Row],[Costo unitario]]</f>
        <v>72696</v>
      </c>
      <c r="H1153" s="1">
        <v>2024</v>
      </c>
      <c r="I1153" s="1" t="s">
        <v>305</v>
      </c>
      <c r="J1153" s="1">
        <v>473</v>
      </c>
      <c r="K1153" s="3">
        <v>54603.12</v>
      </c>
      <c r="L1153" s="12">
        <f>Tabla1[[#This Row],[Venta prom 12 meses en UN]]*Tabla1[[#This Row],[Costo unitario]]</f>
        <v>36894</v>
      </c>
      <c r="M1153" s="30">
        <f>IFERROR(Tabla1[[#This Row],[Stock en unidades]]/Tabla1[[#This Row],[Venta prom 12 meses en UN]],0)</f>
        <v>1.970401691331924</v>
      </c>
      <c r="N1153" s="12">
        <f>IFERROR(12/Tabla1[[#This Row],[Meses de stock]],0)</f>
        <v>6.0901287553648062</v>
      </c>
      <c r="O1153" s="5" t="str">
        <f>VLOOKUP(Tabla1[[#This Row],[Código del producto]],'ABC Ventas'!$A:$E,5,0)</f>
        <v>A</v>
      </c>
      <c r="P1153" s="5" t="str">
        <f>VLOOKUP(Tabla1[[#This Row],[Código del producto]],'ABC Stock'!$A:$E,5,0)</f>
        <v>A</v>
      </c>
      <c r="Q11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4" spans="1:17" s="1" customFormat="1" x14ac:dyDescent="0.2">
      <c r="A1154" s="1">
        <v>1114</v>
      </c>
      <c r="B1154" s="1" t="s">
        <v>376</v>
      </c>
      <c r="C1154" s="1" t="s">
        <v>8</v>
      </c>
      <c r="D1154" s="1" t="s">
        <v>3</v>
      </c>
      <c r="E1154" s="11">
        <v>1167</v>
      </c>
      <c r="F1154" s="3">
        <v>33</v>
      </c>
      <c r="G1154" s="11">
        <f>Tabla1[[#This Row],[Stock en unidades]]*Tabla1[[#This Row],[Costo unitario]]</f>
        <v>38511</v>
      </c>
      <c r="H1154" s="1">
        <v>2024</v>
      </c>
      <c r="I1154" s="1" t="s">
        <v>305</v>
      </c>
      <c r="J1154" s="1">
        <v>703</v>
      </c>
      <c r="K1154" s="3">
        <v>38510.339999999997</v>
      </c>
      <c r="L1154" s="12">
        <f>Tabla1[[#This Row],[Venta prom 12 meses en UN]]*Tabla1[[#This Row],[Costo unitario]]</f>
        <v>23199</v>
      </c>
      <c r="M1154" s="30">
        <f>IFERROR(Tabla1[[#This Row],[Stock en unidades]]/Tabla1[[#This Row],[Venta prom 12 meses en UN]],0)</f>
        <v>1.6600284495021338</v>
      </c>
      <c r="N1154" s="12">
        <f>IFERROR(12/Tabla1[[#This Row],[Meses de stock]],0)</f>
        <v>7.2287917737789202</v>
      </c>
      <c r="O1154" s="5" t="str">
        <f>VLOOKUP(Tabla1[[#This Row],[Código del producto]],'ABC Ventas'!$A:$E,5,0)</f>
        <v>A</v>
      </c>
      <c r="P1154" s="5" t="str">
        <f>VLOOKUP(Tabla1[[#This Row],[Código del producto]],'ABC Stock'!$A:$E,5,0)</f>
        <v>A</v>
      </c>
      <c r="Q11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5" spans="1:17" s="1" customFormat="1" x14ac:dyDescent="0.2">
      <c r="A1155" s="1">
        <v>1121</v>
      </c>
      <c r="B1155" s="1" t="s">
        <v>146</v>
      </c>
      <c r="C1155" s="1" t="s">
        <v>8</v>
      </c>
      <c r="D1155" s="1" t="s">
        <v>3</v>
      </c>
      <c r="E1155" s="11">
        <v>85</v>
      </c>
      <c r="F1155" s="3">
        <v>1.78</v>
      </c>
      <c r="G1155" s="11">
        <f>Tabla1[[#This Row],[Stock en unidades]]*Tabla1[[#This Row],[Costo unitario]]</f>
        <v>151.30000000000001</v>
      </c>
      <c r="H1155" s="1">
        <v>2024</v>
      </c>
      <c r="I1155" s="1" t="s">
        <v>305</v>
      </c>
      <c r="J1155" s="1">
        <v>135</v>
      </c>
      <c r="K1155" s="3">
        <v>331.61400000000003</v>
      </c>
      <c r="L1155" s="12">
        <f>Tabla1[[#This Row],[Venta prom 12 meses en UN]]*Tabla1[[#This Row],[Costo unitario]]</f>
        <v>240.3</v>
      </c>
      <c r="M1155" s="30">
        <f>IFERROR(Tabla1[[#This Row],[Stock en unidades]]/Tabla1[[#This Row],[Venta prom 12 meses en UN]],0)</f>
        <v>0.62962962962962965</v>
      </c>
      <c r="N1155" s="12">
        <f>IFERROR(12/Tabla1[[#This Row],[Meses de stock]],0)</f>
        <v>19.058823529411764</v>
      </c>
      <c r="O1155" s="5" t="str">
        <f>VLOOKUP(Tabla1[[#This Row],[Código del producto]],'ABC Ventas'!$A:$E,5,0)</f>
        <v>C</v>
      </c>
      <c r="P1155" s="5" t="str">
        <f>VLOOKUP(Tabla1[[#This Row],[Código del producto]],'ABC Stock'!$A:$E,5,0)</f>
        <v>B</v>
      </c>
      <c r="Q11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6" spans="1:17" s="1" customFormat="1" x14ac:dyDescent="0.2">
      <c r="A1156" s="1">
        <v>1123</v>
      </c>
      <c r="B1156" s="1" t="s">
        <v>276</v>
      </c>
      <c r="C1156" s="1" t="s">
        <v>8</v>
      </c>
      <c r="D1156" s="1" t="s">
        <v>3</v>
      </c>
      <c r="E1156" s="11">
        <v>125</v>
      </c>
      <c r="F1156" s="3">
        <v>1.1599999999999999</v>
      </c>
      <c r="G1156" s="11">
        <f>Tabla1[[#This Row],[Stock en unidades]]*Tabla1[[#This Row],[Costo unitario]]</f>
        <v>145</v>
      </c>
      <c r="H1156" s="1">
        <v>2024</v>
      </c>
      <c r="I1156" s="1" t="s">
        <v>305</v>
      </c>
      <c r="J1156" s="1">
        <v>125</v>
      </c>
      <c r="K1156" s="3">
        <v>189.95</v>
      </c>
      <c r="L1156" s="12">
        <f>Tabla1[[#This Row],[Venta prom 12 meses en UN]]*Tabla1[[#This Row],[Costo unitario]]</f>
        <v>145</v>
      </c>
      <c r="M1156" s="30">
        <f>IFERROR(Tabla1[[#This Row],[Stock en unidades]]/Tabla1[[#This Row],[Venta prom 12 meses en UN]],0)</f>
        <v>1</v>
      </c>
      <c r="N1156" s="12">
        <f>IFERROR(12/Tabla1[[#This Row],[Meses de stock]],0)</f>
        <v>12</v>
      </c>
      <c r="O1156" s="5" t="str">
        <f>VLOOKUP(Tabla1[[#This Row],[Código del producto]],'ABC Ventas'!$A:$E,5,0)</f>
        <v>C</v>
      </c>
      <c r="P1156" s="5" t="str">
        <f>VLOOKUP(Tabla1[[#This Row],[Código del producto]],'ABC Stock'!$A:$E,5,0)</f>
        <v>C</v>
      </c>
      <c r="Q11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7" spans="1:17" s="1" customFormat="1" x14ac:dyDescent="0.2">
      <c r="A1157" s="1">
        <v>1128</v>
      </c>
      <c r="B1157" s="1" t="s">
        <v>380</v>
      </c>
      <c r="C1157" s="1" t="s">
        <v>8</v>
      </c>
      <c r="D1157" s="1" t="s">
        <v>3</v>
      </c>
      <c r="E1157" s="11">
        <v>1234</v>
      </c>
      <c r="F1157" s="3">
        <v>74</v>
      </c>
      <c r="G1157" s="11">
        <f>Tabla1[[#This Row],[Stock en unidades]]*Tabla1[[#This Row],[Costo unitario]]</f>
        <v>91316</v>
      </c>
      <c r="H1157" s="1">
        <v>2024</v>
      </c>
      <c r="I1157" s="1" t="s">
        <v>305</v>
      </c>
      <c r="J1157" s="1">
        <v>736</v>
      </c>
      <c r="K1157" s="3">
        <v>65901.440000000002</v>
      </c>
      <c r="L1157" s="12">
        <f>Tabla1[[#This Row],[Venta prom 12 meses en UN]]*Tabla1[[#This Row],[Costo unitario]]</f>
        <v>54464</v>
      </c>
      <c r="M1157" s="30">
        <f>IFERROR(Tabla1[[#This Row],[Stock en unidades]]/Tabla1[[#This Row],[Venta prom 12 meses en UN]],0)</f>
        <v>1.6766304347826086</v>
      </c>
      <c r="N1157" s="12">
        <f>IFERROR(12/Tabla1[[#This Row],[Meses de stock]],0)</f>
        <v>7.1572123176661266</v>
      </c>
      <c r="O1157" s="5" t="str">
        <f>VLOOKUP(Tabla1[[#This Row],[Código del producto]],'ABC Ventas'!$A:$E,5,0)</f>
        <v>A</v>
      </c>
      <c r="P1157" s="5" t="str">
        <f>VLOOKUP(Tabla1[[#This Row],[Código del producto]],'ABC Stock'!$A:$E,5,0)</f>
        <v>A</v>
      </c>
      <c r="Q11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8" spans="1:17" s="1" customFormat="1" x14ac:dyDescent="0.2">
      <c r="A1158" s="1">
        <v>1134</v>
      </c>
      <c r="B1158" s="1" t="s">
        <v>9</v>
      </c>
      <c r="C1158" s="1" t="s">
        <v>8</v>
      </c>
      <c r="D1158" s="1" t="s">
        <v>3</v>
      </c>
      <c r="E1158" s="11">
        <v>0</v>
      </c>
      <c r="F1158" s="3">
        <v>4.58</v>
      </c>
      <c r="G1158" s="11">
        <f>Tabla1[[#This Row],[Stock en unidades]]*Tabla1[[#This Row],[Costo unitario]]</f>
        <v>0</v>
      </c>
      <c r="H1158" s="1">
        <v>2024</v>
      </c>
      <c r="I1158" s="1" t="s">
        <v>305</v>
      </c>
      <c r="J1158" s="1">
        <v>95</v>
      </c>
      <c r="K1158" s="3">
        <v>535.173</v>
      </c>
      <c r="L1158" s="12">
        <f>Tabla1[[#This Row],[Venta prom 12 meses en UN]]*Tabla1[[#This Row],[Costo unitario]]</f>
        <v>435.1</v>
      </c>
      <c r="M1158" s="30">
        <f>IFERROR(Tabla1[[#This Row],[Stock en unidades]]/Tabla1[[#This Row],[Venta prom 12 meses en UN]],0)</f>
        <v>0</v>
      </c>
      <c r="N1158" s="12">
        <f>IFERROR(12/Tabla1[[#This Row],[Meses de stock]],0)</f>
        <v>0</v>
      </c>
      <c r="O1158" s="5" t="str">
        <f>VLOOKUP(Tabla1[[#This Row],[Código del producto]],'ABC Ventas'!$A:$E,5,0)</f>
        <v>C</v>
      </c>
      <c r="P1158" s="5" t="str">
        <f>VLOOKUP(Tabla1[[#This Row],[Código del producto]],'ABC Stock'!$A:$E,5,0)</f>
        <v>C</v>
      </c>
      <c r="Q11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59" spans="1:17" s="1" customFormat="1" x14ac:dyDescent="0.2">
      <c r="A1159" s="1">
        <v>1134</v>
      </c>
      <c r="B1159" s="1" t="s">
        <v>9</v>
      </c>
      <c r="C1159" s="1" t="s">
        <v>8</v>
      </c>
      <c r="D1159" s="1" t="s">
        <v>3</v>
      </c>
      <c r="E1159" s="11">
        <v>43</v>
      </c>
      <c r="F1159" s="3">
        <v>6.34</v>
      </c>
      <c r="G1159" s="11">
        <f>Tabla1[[#This Row],[Stock en unidades]]*Tabla1[[#This Row],[Costo unitario]]</f>
        <v>272.62</v>
      </c>
      <c r="H1159" s="1">
        <v>2024</v>
      </c>
      <c r="I1159" s="1" t="s">
        <v>305</v>
      </c>
      <c r="J1159" s="1">
        <v>42.9</v>
      </c>
      <c r="K1159" s="3">
        <v>454.21661999999998</v>
      </c>
      <c r="L1159" s="12">
        <f>Tabla1[[#This Row],[Venta prom 12 meses en UN]]*Tabla1[[#This Row],[Costo unitario]]</f>
        <v>271.98599999999999</v>
      </c>
      <c r="M1159" s="30">
        <f>IFERROR(Tabla1[[#This Row],[Stock en unidades]]/Tabla1[[#This Row],[Venta prom 12 meses en UN]],0)</f>
        <v>1.0023310023310024</v>
      </c>
      <c r="N1159" s="12">
        <f>IFERROR(12/Tabla1[[#This Row],[Meses de stock]],0)</f>
        <v>11.972093023255814</v>
      </c>
      <c r="O1159" s="5" t="str">
        <f>VLOOKUP(Tabla1[[#This Row],[Código del producto]],'ABC Ventas'!$A:$E,5,0)</f>
        <v>C</v>
      </c>
      <c r="P1159" s="5" t="str">
        <f>VLOOKUP(Tabla1[[#This Row],[Código del producto]],'ABC Stock'!$A:$E,5,0)</f>
        <v>C</v>
      </c>
      <c r="Q11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60" spans="1:17" s="1" customFormat="1" x14ac:dyDescent="0.2">
      <c r="A1160" s="1">
        <v>1135</v>
      </c>
      <c r="B1160" s="1" t="s">
        <v>293</v>
      </c>
      <c r="C1160" s="1" t="s">
        <v>8</v>
      </c>
      <c r="D1160" s="1" t="s">
        <v>3</v>
      </c>
      <c r="E1160" s="11">
        <v>149</v>
      </c>
      <c r="F1160" s="3">
        <v>2.95</v>
      </c>
      <c r="G1160" s="11">
        <f>Tabla1[[#This Row],[Stock en unidades]]*Tabla1[[#This Row],[Costo unitario]]</f>
        <v>439.55</v>
      </c>
      <c r="H1160" s="1">
        <v>2024</v>
      </c>
      <c r="I1160" s="1" t="s">
        <v>305</v>
      </c>
      <c r="J1160" s="1">
        <v>83</v>
      </c>
      <c r="K1160" s="3">
        <v>406.45100000000008</v>
      </c>
      <c r="L1160" s="12">
        <f>Tabla1[[#This Row],[Venta prom 12 meses en UN]]*Tabla1[[#This Row],[Costo unitario]]</f>
        <v>244.85000000000002</v>
      </c>
      <c r="M1160" s="30">
        <f>IFERROR(Tabla1[[#This Row],[Stock en unidades]]/Tabla1[[#This Row],[Venta prom 12 meses en UN]],0)</f>
        <v>1.7951807228915662</v>
      </c>
      <c r="N1160" s="12">
        <f>IFERROR(12/Tabla1[[#This Row],[Meses de stock]],0)</f>
        <v>6.6845637583892623</v>
      </c>
      <c r="O1160" s="5" t="str">
        <f>VLOOKUP(Tabla1[[#This Row],[Código del producto]],'ABC Ventas'!$A:$E,5,0)</f>
        <v>C</v>
      </c>
      <c r="P1160" s="5" t="str">
        <f>VLOOKUP(Tabla1[[#This Row],[Código del producto]],'ABC Stock'!$A:$E,5,0)</f>
        <v>B</v>
      </c>
      <c r="Q11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61" spans="1:17" s="1" customFormat="1" x14ac:dyDescent="0.2">
      <c r="A1161" s="1">
        <v>1140</v>
      </c>
      <c r="B1161" s="1" t="s">
        <v>387</v>
      </c>
      <c r="C1161" s="1" t="s">
        <v>8</v>
      </c>
      <c r="D1161" s="1" t="s">
        <v>3</v>
      </c>
      <c r="E1161" s="11">
        <v>862</v>
      </c>
      <c r="F1161" s="3">
        <v>7.24</v>
      </c>
      <c r="G1161" s="11">
        <f>Tabla1[[#This Row],[Stock en unidades]]*Tabla1[[#This Row],[Costo unitario]]</f>
        <v>6240.88</v>
      </c>
      <c r="H1161" s="1">
        <v>2024</v>
      </c>
      <c r="I1161" s="1" t="s">
        <v>305</v>
      </c>
      <c r="J1161" s="1">
        <v>95.7</v>
      </c>
      <c r="K1161" s="3">
        <v>921.51444000000004</v>
      </c>
      <c r="L1161" s="12">
        <f>Tabla1[[#This Row],[Venta prom 12 meses en UN]]*Tabla1[[#This Row],[Costo unitario]]</f>
        <v>692.86800000000005</v>
      </c>
      <c r="M1161" s="30">
        <f>IFERROR(Tabla1[[#This Row],[Stock en unidades]]/Tabla1[[#This Row],[Venta prom 12 meses en UN]],0)</f>
        <v>9.0073145245559036</v>
      </c>
      <c r="N1161" s="12">
        <f>IFERROR(12/Tabla1[[#This Row],[Meses de stock]],0)</f>
        <v>1.3322505800464037</v>
      </c>
      <c r="O1161" s="5" t="str">
        <f>VLOOKUP(Tabla1[[#This Row],[Código del producto]],'ABC Ventas'!$A:$E,5,0)</f>
        <v>C</v>
      </c>
      <c r="P1161" s="5" t="str">
        <f>VLOOKUP(Tabla1[[#This Row],[Código del producto]],'ABC Stock'!$A:$E,5,0)</f>
        <v>B</v>
      </c>
      <c r="Q11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62" spans="1:17" s="1" customFormat="1" x14ac:dyDescent="0.2">
      <c r="A1162" s="1">
        <v>1143</v>
      </c>
      <c r="B1162" s="1" t="s">
        <v>389</v>
      </c>
      <c r="C1162" s="1" t="s">
        <v>8</v>
      </c>
      <c r="D1162" s="1" t="s">
        <v>3</v>
      </c>
      <c r="E1162" s="11">
        <v>682</v>
      </c>
      <c r="F1162" s="3">
        <v>1.51</v>
      </c>
      <c r="G1162" s="11">
        <f>Tabla1[[#This Row],[Stock en unidades]]*Tabla1[[#This Row],[Costo unitario]]</f>
        <v>1029.82</v>
      </c>
      <c r="H1162" s="1">
        <v>2024</v>
      </c>
      <c r="I1162" s="1" t="s">
        <v>305</v>
      </c>
      <c r="J1162" s="1">
        <v>99</v>
      </c>
      <c r="K1162" s="3">
        <v>197.32679999999999</v>
      </c>
      <c r="L1162" s="12">
        <f>Tabla1[[#This Row],[Venta prom 12 meses en UN]]*Tabla1[[#This Row],[Costo unitario]]</f>
        <v>149.49</v>
      </c>
      <c r="M1162" s="30">
        <f>IFERROR(Tabla1[[#This Row],[Stock en unidades]]/Tabla1[[#This Row],[Venta prom 12 meses en UN]],0)</f>
        <v>6.8888888888888893</v>
      </c>
      <c r="N1162" s="12">
        <f>IFERROR(12/Tabla1[[#This Row],[Meses de stock]],0)</f>
        <v>1.7419354838709677</v>
      </c>
      <c r="O1162" s="5" t="str">
        <f>VLOOKUP(Tabla1[[#This Row],[Código del producto]],'ABC Ventas'!$A:$E,5,0)</f>
        <v>C</v>
      </c>
      <c r="P1162" s="5" t="str">
        <f>VLOOKUP(Tabla1[[#This Row],[Código del producto]],'ABC Stock'!$A:$E,5,0)</f>
        <v>C</v>
      </c>
      <c r="Q11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63" spans="1:17" s="1" customFormat="1" x14ac:dyDescent="0.2">
      <c r="A1163" s="1">
        <v>1144</v>
      </c>
      <c r="B1163" s="1" t="s">
        <v>390</v>
      </c>
      <c r="C1163" s="1" t="s">
        <v>8</v>
      </c>
      <c r="D1163" s="1" t="s">
        <v>3</v>
      </c>
      <c r="E1163" s="11">
        <v>35</v>
      </c>
      <c r="F1163" s="3">
        <v>5.27</v>
      </c>
      <c r="G1163" s="11">
        <f>Tabla1[[#This Row],[Stock en unidades]]*Tabla1[[#This Row],[Costo unitario]]</f>
        <v>184.45</v>
      </c>
      <c r="H1163" s="1">
        <v>2024</v>
      </c>
      <c r="I1163" s="1" t="s">
        <v>305</v>
      </c>
      <c r="J1163" s="1">
        <v>34.9</v>
      </c>
      <c r="K1163" s="3">
        <v>281.40218999999996</v>
      </c>
      <c r="L1163" s="12">
        <f>Tabla1[[#This Row],[Venta prom 12 meses en UN]]*Tabla1[[#This Row],[Costo unitario]]</f>
        <v>183.92299999999997</v>
      </c>
      <c r="M1163" s="30">
        <f>IFERROR(Tabla1[[#This Row],[Stock en unidades]]/Tabla1[[#This Row],[Venta prom 12 meses en UN]],0)</f>
        <v>1.002865329512894</v>
      </c>
      <c r="N1163" s="12">
        <f>IFERROR(12/Tabla1[[#This Row],[Meses de stock]],0)</f>
        <v>11.965714285714286</v>
      </c>
      <c r="O1163" s="5" t="str">
        <f>VLOOKUP(Tabla1[[#This Row],[Código del producto]],'ABC Ventas'!$A:$E,5,0)</f>
        <v>C</v>
      </c>
      <c r="P1163" s="5" t="str">
        <f>VLOOKUP(Tabla1[[#This Row],[Código del producto]],'ABC Stock'!$A:$E,5,0)</f>
        <v>C</v>
      </c>
      <c r="Q11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64" spans="1:17" s="1" customFormat="1" x14ac:dyDescent="0.2">
      <c r="A1164" s="1">
        <v>1151</v>
      </c>
      <c r="B1164" s="1" t="s">
        <v>234</v>
      </c>
      <c r="C1164" s="1" t="s">
        <v>8</v>
      </c>
      <c r="D1164" s="1" t="s">
        <v>3</v>
      </c>
      <c r="E1164" s="11">
        <v>234</v>
      </c>
      <c r="F1164" s="3">
        <v>5.53</v>
      </c>
      <c r="G1164" s="11">
        <f>Tabla1[[#This Row],[Stock en unidades]]*Tabla1[[#This Row],[Costo unitario]]</f>
        <v>1294.02</v>
      </c>
      <c r="H1164" s="1">
        <v>2024</v>
      </c>
      <c r="I1164" s="1" t="s">
        <v>305</v>
      </c>
      <c r="J1164" s="1">
        <v>77.8</v>
      </c>
      <c r="K1164" s="3">
        <v>774.4212</v>
      </c>
      <c r="L1164" s="12">
        <f>Tabla1[[#This Row],[Venta prom 12 meses en UN]]*Tabla1[[#This Row],[Costo unitario]]</f>
        <v>430.23399999999998</v>
      </c>
      <c r="M1164" s="30">
        <f>IFERROR(Tabla1[[#This Row],[Stock en unidades]]/Tabla1[[#This Row],[Venta prom 12 meses en UN]],0)</f>
        <v>3.007712082262211</v>
      </c>
      <c r="N1164" s="12">
        <f>IFERROR(12/Tabla1[[#This Row],[Meses de stock]],0)</f>
        <v>3.9897435897435893</v>
      </c>
      <c r="O1164" s="5" t="str">
        <f>VLOOKUP(Tabla1[[#This Row],[Código del producto]],'ABC Ventas'!$A:$E,5,0)</f>
        <v>C</v>
      </c>
      <c r="P1164" s="5" t="str">
        <f>VLOOKUP(Tabla1[[#This Row],[Código del producto]],'ABC Stock'!$A:$E,5,0)</f>
        <v>B</v>
      </c>
      <c r="Q11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65" spans="1:17" s="1" customFormat="1" x14ac:dyDescent="0.2">
      <c r="A1165" s="1">
        <v>1153</v>
      </c>
      <c r="B1165" s="1" t="s">
        <v>22</v>
      </c>
      <c r="C1165" s="1" t="s">
        <v>8</v>
      </c>
      <c r="D1165" s="1" t="s">
        <v>3</v>
      </c>
      <c r="E1165" s="11">
        <v>743</v>
      </c>
      <c r="F1165" s="3">
        <v>3.54</v>
      </c>
      <c r="G1165" s="11">
        <f>Tabla1[[#This Row],[Stock en unidades]]*Tabla1[[#This Row],[Costo unitario]]</f>
        <v>2630.22</v>
      </c>
      <c r="H1165" s="1">
        <v>2024</v>
      </c>
      <c r="I1165" s="1" t="s">
        <v>305</v>
      </c>
      <c r="J1165" s="1">
        <v>92.8</v>
      </c>
      <c r="K1165" s="3">
        <v>538.75968</v>
      </c>
      <c r="L1165" s="12">
        <f>Tabla1[[#This Row],[Venta prom 12 meses en UN]]*Tabla1[[#This Row],[Costo unitario]]</f>
        <v>328.512</v>
      </c>
      <c r="M1165" s="30">
        <f>IFERROR(Tabla1[[#This Row],[Stock en unidades]]/Tabla1[[#This Row],[Venta prom 12 meses en UN]],0)</f>
        <v>8.006465517241379</v>
      </c>
      <c r="N1165" s="12">
        <f>IFERROR(12/Tabla1[[#This Row],[Meses de stock]],0)</f>
        <v>1.4987886944818305</v>
      </c>
      <c r="O1165" s="5" t="str">
        <f>VLOOKUP(Tabla1[[#This Row],[Código del producto]],'ABC Ventas'!$A:$E,5,0)</f>
        <v>C</v>
      </c>
      <c r="P1165" s="5" t="str">
        <f>VLOOKUP(Tabla1[[#This Row],[Código del producto]],'ABC Stock'!$A:$E,5,0)</f>
        <v>B</v>
      </c>
      <c r="Q11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66" spans="1:17" s="1" customFormat="1" x14ac:dyDescent="0.2">
      <c r="A1166" s="1">
        <v>1161</v>
      </c>
      <c r="B1166" s="1" t="s">
        <v>399</v>
      </c>
      <c r="C1166" s="1" t="s">
        <v>8</v>
      </c>
      <c r="D1166" s="1" t="s">
        <v>3</v>
      </c>
      <c r="E1166" s="11">
        <v>1000</v>
      </c>
      <c r="F1166" s="3">
        <v>2.73</v>
      </c>
      <c r="G1166" s="11">
        <f>Tabla1[[#This Row],[Stock en unidades]]*Tabla1[[#This Row],[Costo unitario]]</f>
        <v>2730</v>
      </c>
      <c r="H1166" s="1">
        <v>2024</v>
      </c>
      <c r="I1166" s="1" t="s">
        <v>305</v>
      </c>
      <c r="J1166" s="1">
        <v>83.3</v>
      </c>
      <c r="K1166" s="3">
        <v>327.46895999999998</v>
      </c>
      <c r="L1166" s="12">
        <f>Tabla1[[#This Row],[Venta prom 12 meses en UN]]*Tabla1[[#This Row],[Costo unitario]]</f>
        <v>227.40899999999999</v>
      </c>
      <c r="M1166" s="30">
        <f>IFERROR(Tabla1[[#This Row],[Stock en unidades]]/Tabla1[[#This Row],[Venta prom 12 meses en UN]],0)</f>
        <v>12.004801920768308</v>
      </c>
      <c r="N1166" s="12">
        <f>IFERROR(12/Tabla1[[#This Row],[Meses de stock]],0)</f>
        <v>0.99959999999999993</v>
      </c>
      <c r="O1166" s="5" t="str">
        <f>VLOOKUP(Tabla1[[#This Row],[Código del producto]],'ABC Ventas'!$A:$E,5,0)</f>
        <v>C</v>
      </c>
      <c r="P1166" s="5" t="str">
        <f>VLOOKUP(Tabla1[[#This Row],[Código del producto]],'ABC Stock'!$A:$E,5,0)</f>
        <v>B</v>
      </c>
      <c r="Q11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67" spans="1:17" s="1" customFormat="1" x14ac:dyDescent="0.2">
      <c r="A1167" s="1">
        <v>1164</v>
      </c>
      <c r="B1167" s="1" t="s">
        <v>401</v>
      </c>
      <c r="C1167" s="1" t="s">
        <v>8</v>
      </c>
      <c r="D1167" s="1" t="s">
        <v>3</v>
      </c>
      <c r="E1167" s="11">
        <v>526</v>
      </c>
      <c r="F1167" s="3">
        <v>4.54</v>
      </c>
      <c r="G1167" s="11">
        <f>Tabla1[[#This Row],[Stock en unidades]]*Tabla1[[#This Row],[Costo unitario]]</f>
        <v>2388.04</v>
      </c>
      <c r="H1167" s="1">
        <v>2024</v>
      </c>
      <c r="I1167" s="1" t="s">
        <v>305</v>
      </c>
      <c r="J1167" s="1">
        <v>78</v>
      </c>
      <c r="K1167" s="3">
        <v>492.22680000000003</v>
      </c>
      <c r="L1167" s="12">
        <f>Tabla1[[#This Row],[Venta prom 12 meses en UN]]*Tabla1[[#This Row],[Costo unitario]]</f>
        <v>354.12</v>
      </c>
      <c r="M1167" s="30">
        <f>IFERROR(Tabla1[[#This Row],[Stock en unidades]]/Tabla1[[#This Row],[Venta prom 12 meses en UN]],0)</f>
        <v>6.7435897435897436</v>
      </c>
      <c r="N1167" s="12">
        <f>IFERROR(12/Tabla1[[#This Row],[Meses de stock]],0)</f>
        <v>1.7794676806083649</v>
      </c>
      <c r="O1167" s="5" t="str">
        <f>VLOOKUP(Tabla1[[#This Row],[Código del producto]],'ABC Ventas'!$A:$E,5,0)</f>
        <v>C</v>
      </c>
      <c r="P1167" s="5" t="str">
        <f>VLOOKUP(Tabla1[[#This Row],[Código del producto]],'ABC Stock'!$A:$E,5,0)</f>
        <v>C</v>
      </c>
      <c r="Q116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68" spans="1:17" s="1" customFormat="1" x14ac:dyDescent="0.2">
      <c r="A1168" s="1">
        <v>1167</v>
      </c>
      <c r="B1168" s="1" t="s">
        <v>152</v>
      </c>
      <c r="C1168" s="1" t="s">
        <v>8</v>
      </c>
      <c r="D1168" s="1" t="s">
        <v>3</v>
      </c>
      <c r="E1168" s="11">
        <v>96</v>
      </c>
      <c r="F1168" s="3">
        <v>4.91</v>
      </c>
      <c r="G1168" s="11">
        <f>Tabla1[[#This Row],[Stock en unidades]]*Tabla1[[#This Row],[Costo unitario]]</f>
        <v>471.36</v>
      </c>
      <c r="H1168" s="1">
        <v>2024</v>
      </c>
      <c r="I1168" s="1" t="s">
        <v>305</v>
      </c>
      <c r="J1168" s="1">
        <v>0</v>
      </c>
      <c r="K1168" s="3">
        <v>0</v>
      </c>
      <c r="L1168" s="12">
        <f>Tabla1[[#This Row],[Venta prom 12 meses en UN]]*Tabla1[[#This Row],[Costo unitario]]</f>
        <v>0</v>
      </c>
      <c r="M1168" s="30">
        <f>IFERROR(Tabla1[[#This Row],[Stock en unidades]]/Tabla1[[#This Row],[Venta prom 12 meses en UN]],0)</f>
        <v>0</v>
      </c>
      <c r="N1168" s="12">
        <f>IFERROR(12/Tabla1[[#This Row],[Meses de stock]],0)</f>
        <v>0</v>
      </c>
      <c r="O1168" s="5" t="str">
        <f>VLOOKUP(Tabla1[[#This Row],[Código del producto]],'ABC Ventas'!$A:$E,5,0)</f>
        <v>C</v>
      </c>
      <c r="P1168" s="5" t="str">
        <f>VLOOKUP(Tabla1[[#This Row],[Código del producto]],'ABC Stock'!$A:$E,5,0)</f>
        <v>C</v>
      </c>
      <c r="Q116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169" spans="1:17" s="1" customFormat="1" x14ac:dyDescent="0.2">
      <c r="A1169" s="1">
        <v>1173</v>
      </c>
      <c r="B1169" s="1" t="s">
        <v>405</v>
      </c>
      <c r="C1169" s="1" t="s">
        <v>8</v>
      </c>
      <c r="D1169" s="1" t="s">
        <v>3</v>
      </c>
      <c r="E1169" s="11">
        <v>1221</v>
      </c>
      <c r="F1169" s="3">
        <v>63</v>
      </c>
      <c r="G1169" s="11">
        <f>Tabla1[[#This Row],[Stock en unidades]]*Tabla1[[#This Row],[Costo unitario]]</f>
        <v>76923</v>
      </c>
      <c r="H1169" s="1">
        <v>2024</v>
      </c>
      <c r="I1169" s="1" t="s">
        <v>305</v>
      </c>
      <c r="J1169" s="1">
        <v>469</v>
      </c>
      <c r="K1169" s="3">
        <v>48457.08</v>
      </c>
      <c r="L1169" s="12">
        <f>Tabla1[[#This Row],[Venta prom 12 meses en UN]]*Tabla1[[#This Row],[Costo unitario]]</f>
        <v>29547</v>
      </c>
      <c r="M1169" s="30">
        <f>IFERROR(Tabla1[[#This Row],[Stock en unidades]]/Tabla1[[#This Row],[Venta prom 12 meses en UN]],0)</f>
        <v>2.6034115138592751</v>
      </c>
      <c r="N1169" s="12">
        <f>IFERROR(12/Tabla1[[#This Row],[Meses de stock]],0)</f>
        <v>4.6093366093366095</v>
      </c>
      <c r="O1169" s="5" t="str">
        <f>VLOOKUP(Tabla1[[#This Row],[Código del producto]],'ABC Ventas'!$A:$E,5,0)</f>
        <v>A</v>
      </c>
      <c r="P1169" s="5" t="str">
        <f>VLOOKUP(Tabla1[[#This Row],[Código del producto]],'ABC Stock'!$A:$E,5,0)</f>
        <v>A</v>
      </c>
      <c r="Q11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70" spans="1:17" s="1" customFormat="1" x14ac:dyDescent="0.2">
      <c r="A1170" s="1">
        <v>1175</v>
      </c>
      <c r="B1170" s="1" t="s">
        <v>186</v>
      </c>
      <c r="C1170" s="1" t="s">
        <v>8</v>
      </c>
      <c r="D1170" s="1" t="s">
        <v>3</v>
      </c>
      <c r="E1170" s="11">
        <v>1064</v>
      </c>
      <c r="F1170" s="3">
        <v>4.75</v>
      </c>
      <c r="G1170" s="11">
        <f>Tabla1[[#This Row],[Stock en unidades]]*Tabla1[[#This Row],[Costo unitario]]</f>
        <v>5054</v>
      </c>
      <c r="H1170" s="1">
        <v>2024</v>
      </c>
      <c r="I1170" s="1" t="s">
        <v>305</v>
      </c>
      <c r="J1170" s="1">
        <v>66.5</v>
      </c>
      <c r="K1170" s="3">
        <v>429.59</v>
      </c>
      <c r="L1170" s="12">
        <f>Tabla1[[#This Row],[Venta prom 12 meses en UN]]*Tabla1[[#This Row],[Costo unitario]]</f>
        <v>315.875</v>
      </c>
      <c r="M1170" s="30">
        <f>IFERROR(Tabla1[[#This Row],[Stock en unidades]]/Tabla1[[#This Row],[Venta prom 12 meses en UN]],0)</f>
        <v>16</v>
      </c>
      <c r="N1170" s="12">
        <f>IFERROR(12/Tabla1[[#This Row],[Meses de stock]],0)</f>
        <v>0.75</v>
      </c>
      <c r="O1170" s="5" t="str">
        <f>VLOOKUP(Tabla1[[#This Row],[Código del producto]],'ABC Ventas'!$A:$E,5,0)</f>
        <v>C</v>
      </c>
      <c r="P1170" s="5" t="str">
        <f>VLOOKUP(Tabla1[[#This Row],[Código del producto]],'ABC Stock'!$A:$E,5,0)</f>
        <v>B</v>
      </c>
      <c r="Q11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71" spans="1:17" s="1" customFormat="1" x14ac:dyDescent="0.2">
      <c r="A1171" s="1">
        <v>1177</v>
      </c>
      <c r="B1171" s="1" t="s">
        <v>407</v>
      </c>
      <c r="C1171" s="1" t="s">
        <v>8</v>
      </c>
      <c r="D1171" s="1" t="s">
        <v>3</v>
      </c>
      <c r="E1171" s="11">
        <v>494</v>
      </c>
      <c r="F1171" s="3">
        <v>38.9</v>
      </c>
      <c r="G1171" s="11">
        <f>Tabla1[[#This Row],[Stock en unidades]]*Tabla1[[#This Row],[Costo unitario]]</f>
        <v>19216.599999999999</v>
      </c>
      <c r="H1171" s="1">
        <v>2024</v>
      </c>
      <c r="I1171" s="1" t="s">
        <v>305</v>
      </c>
      <c r="J1171" s="1">
        <v>0</v>
      </c>
      <c r="K1171" s="3">
        <v>0</v>
      </c>
      <c r="L1171" s="12">
        <f>Tabla1[[#This Row],[Venta prom 12 meses en UN]]*Tabla1[[#This Row],[Costo unitario]]</f>
        <v>0</v>
      </c>
      <c r="M1171" s="30">
        <f>IFERROR(Tabla1[[#This Row],[Stock en unidades]]/Tabla1[[#This Row],[Venta prom 12 meses en UN]],0)</f>
        <v>0</v>
      </c>
      <c r="N1171" s="12">
        <f>IFERROR(12/Tabla1[[#This Row],[Meses de stock]],0)</f>
        <v>0</v>
      </c>
      <c r="O1171" s="5" t="str">
        <f>VLOOKUP(Tabla1[[#This Row],[Código del producto]],'ABC Ventas'!$A:$E,5,0)</f>
        <v>C</v>
      </c>
      <c r="P1171" s="5" t="str">
        <f>VLOOKUP(Tabla1[[#This Row],[Código del producto]],'ABC Stock'!$A:$E,5,0)</f>
        <v>B</v>
      </c>
      <c r="Q117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172" spans="1:17" s="1" customFormat="1" x14ac:dyDescent="0.2">
      <c r="A1172" s="1">
        <v>1178</v>
      </c>
      <c r="B1172" s="1" t="s">
        <v>176</v>
      </c>
      <c r="C1172" s="1" t="s">
        <v>8</v>
      </c>
      <c r="D1172" s="1" t="s">
        <v>3</v>
      </c>
      <c r="E1172" s="11">
        <v>50</v>
      </c>
      <c r="F1172" s="3">
        <v>7.78</v>
      </c>
      <c r="G1172" s="11">
        <f>Tabla1[[#This Row],[Stock en unidades]]*Tabla1[[#This Row],[Costo unitario]]</f>
        <v>389</v>
      </c>
      <c r="H1172" s="1">
        <v>2024</v>
      </c>
      <c r="I1172" s="1" t="s">
        <v>305</v>
      </c>
      <c r="J1172" s="1">
        <v>49.8</v>
      </c>
      <c r="K1172" s="3">
        <v>604.41264000000001</v>
      </c>
      <c r="L1172" s="12">
        <f>Tabla1[[#This Row],[Venta prom 12 meses en UN]]*Tabla1[[#This Row],[Costo unitario]]</f>
        <v>387.44400000000002</v>
      </c>
      <c r="M1172" s="30">
        <f>IFERROR(Tabla1[[#This Row],[Stock en unidades]]/Tabla1[[#This Row],[Venta prom 12 meses en UN]],0)</f>
        <v>1.0040160642570282</v>
      </c>
      <c r="N1172" s="12">
        <f>IFERROR(12/Tabla1[[#This Row],[Meses de stock]],0)</f>
        <v>11.952</v>
      </c>
      <c r="O1172" s="5" t="str">
        <f>VLOOKUP(Tabla1[[#This Row],[Código del producto]],'ABC Ventas'!$A:$E,5,0)</f>
        <v>C</v>
      </c>
      <c r="P1172" s="5" t="str">
        <f>VLOOKUP(Tabla1[[#This Row],[Código del producto]],'ABC Stock'!$A:$E,5,0)</f>
        <v>C</v>
      </c>
      <c r="Q11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73" spans="1:17" s="1" customFormat="1" x14ac:dyDescent="0.2">
      <c r="A1173" s="1">
        <v>1184</v>
      </c>
      <c r="B1173" s="1" t="s">
        <v>283</v>
      </c>
      <c r="C1173" s="1" t="s">
        <v>8</v>
      </c>
      <c r="D1173" s="1" t="s">
        <v>3</v>
      </c>
      <c r="E1173" s="11">
        <v>884</v>
      </c>
      <c r="F1173" s="3">
        <v>7.53</v>
      </c>
      <c r="G1173" s="11">
        <f>Tabla1[[#This Row],[Stock en unidades]]*Tabla1[[#This Row],[Costo unitario]]</f>
        <v>6656.52</v>
      </c>
      <c r="H1173" s="1">
        <v>2024</v>
      </c>
      <c r="I1173" s="1" t="s">
        <v>305</v>
      </c>
      <c r="J1173" s="1">
        <v>49.1</v>
      </c>
      <c r="K1173" s="3">
        <v>672.89585999999997</v>
      </c>
      <c r="L1173" s="12">
        <f>Tabla1[[#This Row],[Venta prom 12 meses en UN]]*Tabla1[[#This Row],[Costo unitario]]</f>
        <v>369.72300000000001</v>
      </c>
      <c r="M1173" s="30">
        <f>IFERROR(Tabla1[[#This Row],[Stock en unidades]]/Tabla1[[#This Row],[Venta prom 12 meses en UN]],0)</f>
        <v>18.004073319755602</v>
      </c>
      <c r="N1173" s="12">
        <f>IFERROR(12/Tabla1[[#This Row],[Meses de stock]],0)</f>
        <v>0.66651583710407236</v>
      </c>
      <c r="O1173" s="5" t="str">
        <f>VLOOKUP(Tabla1[[#This Row],[Código del producto]],'ABC Ventas'!$A:$E,5,0)</f>
        <v>C</v>
      </c>
      <c r="P1173" s="5" t="str">
        <f>VLOOKUP(Tabla1[[#This Row],[Código del producto]],'ABC Stock'!$A:$E,5,0)</f>
        <v>B</v>
      </c>
      <c r="Q11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74" spans="1:17" s="1" customFormat="1" x14ac:dyDescent="0.2">
      <c r="A1174" s="1">
        <v>1184</v>
      </c>
      <c r="B1174" s="1" t="s">
        <v>283</v>
      </c>
      <c r="C1174" s="1" t="s">
        <v>8</v>
      </c>
      <c r="D1174" s="1" t="s">
        <v>3</v>
      </c>
      <c r="E1174" s="11">
        <v>0</v>
      </c>
      <c r="F1174" s="3">
        <v>1.17</v>
      </c>
      <c r="G1174" s="11">
        <f>Tabla1[[#This Row],[Stock en unidades]]*Tabla1[[#This Row],[Costo unitario]]</f>
        <v>0</v>
      </c>
      <c r="H1174" s="1">
        <v>2024</v>
      </c>
      <c r="I1174" s="1" t="s">
        <v>305</v>
      </c>
      <c r="J1174" s="1">
        <v>82</v>
      </c>
      <c r="K1174" s="3">
        <v>150.6258</v>
      </c>
      <c r="L1174" s="12">
        <f>Tabla1[[#This Row],[Venta prom 12 meses en UN]]*Tabla1[[#This Row],[Costo unitario]]</f>
        <v>95.94</v>
      </c>
      <c r="M1174" s="30">
        <f>IFERROR(Tabla1[[#This Row],[Stock en unidades]]/Tabla1[[#This Row],[Venta prom 12 meses en UN]],0)</f>
        <v>0</v>
      </c>
      <c r="N1174" s="12">
        <f>IFERROR(12/Tabla1[[#This Row],[Meses de stock]],0)</f>
        <v>0</v>
      </c>
      <c r="O1174" s="5" t="str">
        <f>VLOOKUP(Tabla1[[#This Row],[Código del producto]],'ABC Ventas'!$A:$E,5,0)</f>
        <v>C</v>
      </c>
      <c r="P1174" s="5" t="str">
        <f>VLOOKUP(Tabla1[[#This Row],[Código del producto]],'ABC Stock'!$A:$E,5,0)</f>
        <v>B</v>
      </c>
      <c r="Q11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75" spans="1:17" s="1" customFormat="1" x14ac:dyDescent="0.2">
      <c r="A1175" s="1">
        <v>1190</v>
      </c>
      <c r="B1175" s="1" t="s">
        <v>199</v>
      </c>
      <c r="C1175" s="1" t="s">
        <v>8</v>
      </c>
      <c r="D1175" s="1" t="s">
        <v>3</v>
      </c>
      <c r="E1175" s="11">
        <v>104</v>
      </c>
      <c r="F1175" s="3">
        <v>1.45</v>
      </c>
      <c r="G1175" s="11">
        <f>Tabla1[[#This Row],[Stock en unidades]]*Tabla1[[#This Row],[Costo unitario]]</f>
        <v>150.79999999999998</v>
      </c>
      <c r="H1175" s="1">
        <v>2024</v>
      </c>
      <c r="I1175" s="1" t="s">
        <v>305</v>
      </c>
      <c r="J1175" s="1">
        <v>56</v>
      </c>
      <c r="K1175" s="3">
        <v>141.28800000000001</v>
      </c>
      <c r="L1175" s="12">
        <f>Tabla1[[#This Row],[Venta prom 12 meses en UN]]*Tabla1[[#This Row],[Costo unitario]]</f>
        <v>81.2</v>
      </c>
      <c r="M1175" s="30">
        <f>IFERROR(Tabla1[[#This Row],[Stock en unidades]]/Tabla1[[#This Row],[Venta prom 12 meses en UN]],0)</f>
        <v>1.8571428571428572</v>
      </c>
      <c r="N1175" s="12">
        <f>IFERROR(12/Tabla1[[#This Row],[Meses de stock]],0)</f>
        <v>6.4615384615384617</v>
      </c>
      <c r="O1175" s="5" t="str">
        <f>VLOOKUP(Tabla1[[#This Row],[Código del producto]],'ABC Ventas'!$A:$E,5,0)</f>
        <v>C</v>
      </c>
      <c r="P1175" s="5" t="str">
        <f>VLOOKUP(Tabla1[[#This Row],[Código del producto]],'ABC Stock'!$A:$E,5,0)</f>
        <v>B</v>
      </c>
      <c r="Q11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76" spans="1:17" s="1" customFormat="1" x14ac:dyDescent="0.2">
      <c r="A1176" s="1">
        <v>1191</v>
      </c>
      <c r="B1176" s="1" t="s">
        <v>413</v>
      </c>
      <c r="C1176" s="1" t="s">
        <v>8</v>
      </c>
      <c r="D1176" s="1" t="s">
        <v>3</v>
      </c>
      <c r="E1176" s="11">
        <v>769</v>
      </c>
      <c r="F1176" s="3">
        <v>4.78</v>
      </c>
      <c r="G1176" s="11">
        <f>Tabla1[[#This Row],[Stock en unidades]]*Tabla1[[#This Row],[Costo unitario]]</f>
        <v>3675.82</v>
      </c>
      <c r="H1176" s="1">
        <v>2024</v>
      </c>
      <c r="I1176" s="1" t="s">
        <v>305</v>
      </c>
      <c r="J1176" s="1">
        <v>76.900000000000006</v>
      </c>
      <c r="K1176" s="3">
        <v>698.40580000000011</v>
      </c>
      <c r="L1176" s="12">
        <f>Tabla1[[#This Row],[Venta prom 12 meses en UN]]*Tabla1[[#This Row],[Costo unitario]]</f>
        <v>367.58200000000005</v>
      </c>
      <c r="M1176" s="30">
        <f>IFERROR(Tabla1[[#This Row],[Stock en unidades]]/Tabla1[[#This Row],[Venta prom 12 meses en UN]],0)</f>
        <v>10</v>
      </c>
      <c r="N1176" s="12">
        <f>IFERROR(12/Tabla1[[#This Row],[Meses de stock]],0)</f>
        <v>1.2</v>
      </c>
      <c r="O1176" s="5" t="str">
        <f>VLOOKUP(Tabla1[[#This Row],[Código del producto]],'ABC Ventas'!$A:$E,5,0)</f>
        <v>C</v>
      </c>
      <c r="P1176" s="5" t="str">
        <f>VLOOKUP(Tabla1[[#This Row],[Código del producto]],'ABC Stock'!$A:$E,5,0)</f>
        <v>B</v>
      </c>
      <c r="Q117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77" spans="1:17" s="1" customFormat="1" x14ac:dyDescent="0.2">
      <c r="A1177" s="1">
        <v>1194</v>
      </c>
      <c r="B1177" s="1" t="s">
        <v>282</v>
      </c>
      <c r="C1177" s="1" t="s">
        <v>8</v>
      </c>
      <c r="D1177" s="1" t="s">
        <v>3</v>
      </c>
      <c r="E1177" s="11">
        <v>1281</v>
      </c>
      <c r="F1177" s="3">
        <v>77</v>
      </c>
      <c r="G1177" s="11">
        <f>Tabla1[[#This Row],[Stock en unidades]]*Tabla1[[#This Row],[Costo unitario]]</f>
        <v>98637</v>
      </c>
      <c r="H1177" s="1">
        <v>2024</v>
      </c>
      <c r="I1177" s="1" t="s">
        <v>305</v>
      </c>
      <c r="J1177" s="1">
        <v>559</v>
      </c>
      <c r="K1177" s="3">
        <v>59829.77</v>
      </c>
      <c r="L1177" s="12">
        <f>Tabla1[[#This Row],[Venta prom 12 meses en UN]]*Tabla1[[#This Row],[Costo unitario]]</f>
        <v>43043</v>
      </c>
      <c r="M1177" s="30">
        <f>IFERROR(Tabla1[[#This Row],[Stock en unidades]]/Tabla1[[#This Row],[Venta prom 12 meses en UN]],0)</f>
        <v>2.2915921288014309</v>
      </c>
      <c r="N1177" s="12">
        <f>IFERROR(12/Tabla1[[#This Row],[Meses de stock]],0)</f>
        <v>5.2365339578454337</v>
      </c>
      <c r="O1177" s="5" t="str">
        <f>VLOOKUP(Tabla1[[#This Row],[Código del producto]],'ABC Ventas'!$A:$E,5,0)</f>
        <v>A</v>
      </c>
      <c r="P1177" s="5" t="str">
        <f>VLOOKUP(Tabla1[[#This Row],[Código del producto]],'ABC Stock'!$A:$E,5,0)</f>
        <v>A</v>
      </c>
      <c r="Q11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78" spans="1:17" s="1" customFormat="1" x14ac:dyDescent="0.2">
      <c r="A1178" s="1">
        <v>1198</v>
      </c>
      <c r="B1178" s="1" t="s">
        <v>417</v>
      </c>
      <c r="C1178" s="1" t="s">
        <v>8</v>
      </c>
      <c r="D1178" s="1" t="s">
        <v>3</v>
      </c>
      <c r="E1178" s="11">
        <v>210</v>
      </c>
      <c r="F1178" s="3">
        <v>4.18</v>
      </c>
      <c r="G1178" s="11">
        <f>Tabla1[[#This Row],[Stock en unidades]]*Tabla1[[#This Row],[Costo unitario]]</f>
        <v>877.8</v>
      </c>
      <c r="H1178" s="1">
        <v>2024</v>
      </c>
      <c r="I1178" s="1" t="s">
        <v>305</v>
      </c>
      <c r="J1178" s="1">
        <v>35</v>
      </c>
      <c r="K1178" s="3">
        <v>261.87699999999995</v>
      </c>
      <c r="L1178" s="12">
        <f>Tabla1[[#This Row],[Venta prom 12 meses en UN]]*Tabla1[[#This Row],[Costo unitario]]</f>
        <v>146.29999999999998</v>
      </c>
      <c r="M1178" s="30">
        <f>IFERROR(Tabla1[[#This Row],[Stock en unidades]]/Tabla1[[#This Row],[Venta prom 12 meses en UN]],0)</f>
        <v>6</v>
      </c>
      <c r="N1178" s="12">
        <f>IFERROR(12/Tabla1[[#This Row],[Meses de stock]],0)</f>
        <v>2</v>
      </c>
      <c r="O1178" s="5" t="str">
        <f>VLOOKUP(Tabla1[[#This Row],[Código del producto]],'ABC Ventas'!$A:$E,5,0)</f>
        <v>C</v>
      </c>
      <c r="P1178" s="5" t="str">
        <f>VLOOKUP(Tabla1[[#This Row],[Código del producto]],'ABC Stock'!$A:$E,5,0)</f>
        <v>C</v>
      </c>
      <c r="Q11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79" spans="1:17" s="1" customFormat="1" x14ac:dyDescent="0.2">
      <c r="A1179" s="1">
        <v>1199</v>
      </c>
      <c r="B1179" s="1" t="s">
        <v>251</v>
      </c>
      <c r="C1179" s="1" t="s">
        <v>8</v>
      </c>
      <c r="D1179" s="1" t="s">
        <v>3</v>
      </c>
      <c r="E1179" s="11">
        <v>164</v>
      </c>
      <c r="F1179" s="3">
        <v>4.0599999999999996</v>
      </c>
      <c r="G1179" s="11">
        <f>Tabla1[[#This Row],[Stock en unidades]]*Tabla1[[#This Row],[Costo unitario]]</f>
        <v>665.83999999999992</v>
      </c>
      <c r="H1179" s="1">
        <v>2024</v>
      </c>
      <c r="I1179" s="1" t="s">
        <v>305</v>
      </c>
      <c r="J1179" s="1">
        <v>95</v>
      </c>
      <c r="K1179" s="3">
        <v>655.69</v>
      </c>
      <c r="L1179" s="12">
        <f>Tabla1[[#This Row],[Venta prom 12 meses en UN]]*Tabla1[[#This Row],[Costo unitario]]</f>
        <v>385.7</v>
      </c>
      <c r="M1179" s="30">
        <f>IFERROR(Tabla1[[#This Row],[Stock en unidades]]/Tabla1[[#This Row],[Venta prom 12 meses en UN]],0)</f>
        <v>1.7263157894736842</v>
      </c>
      <c r="N1179" s="12">
        <f>IFERROR(12/Tabla1[[#This Row],[Meses de stock]],0)</f>
        <v>6.9512195121951219</v>
      </c>
      <c r="O1179" s="5" t="str">
        <f>VLOOKUP(Tabla1[[#This Row],[Código del producto]],'ABC Ventas'!$A:$E,5,0)</f>
        <v>C</v>
      </c>
      <c r="P1179" s="5" t="str">
        <f>VLOOKUP(Tabla1[[#This Row],[Código del producto]],'ABC Stock'!$A:$E,5,0)</f>
        <v>C</v>
      </c>
      <c r="Q11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80" spans="1:17" s="1" customFormat="1" x14ac:dyDescent="0.2">
      <c r="A1180" s="1">
        <v>1211</v>
      </c>
      <c r="B1180" s="1" t="s">
        <v>425</v>
      </c>
      <c r="C1180" s="1" t="s">
        <v>8</v>
      </c>
      <c r="D1180" s="1" t="s">
        <v>3</v>
      </c>
      <c r="E1180" s="11">
        <v>1061</v>
      </c>
      <c r="F1180" s="3">
        <v>3.76</v>
      </c>
      <c r="G1180" s="11">
        <f>Tabla1[[#This Row],[Stock en unidades]]*Tabla1[[#This Row],[Costo unitario]]</f>
        <v>3989.3599999999997</v>
      </c>
      <c r="H1180" s="1">
        <v>2024</v>
      </c>
      <c r="I1180" s="1" t="s">
        <v>305</v>
      </c>
      <c r="J1180" s="1">
        <v>70.7</v>
      </c>
      <c r="K1180" s="3">
        <v>491.78919999999999</v>
      </c>
      <c r="L1180" s="12">
        <f>Tabla1[[#This Row],[Venta prom 12 meses en UN]]*Tabla1[[#This Row],[Costo unitario]]</f>
        <v>265.83199999999999</v>
      </c>
      <c r="M1180" s="30">
        <f>IFERROR(Tabla1[[#This Row],[Stock en unidades]]/Tabla1[[#This Row],[Venta prom 12 meses en UN]],0)</f>
        <v>15.007072135785007</v>
      </c>
      <c r="N1180" s="12">
        <f>IFERROR(12/Tabla1[[#This Row],[Meses de stock]],0)</f>
        <v>0.79962299717247876</v>
      </c>
      <c r="O1180" s="5" t="str">
        <f>VLOOKUP(Tabla1[[#This Row],[Código del producto]],'ABC Ventas'!$A:$E,5,0)</f>
        <v>C</v>
      </c>
      <c r="P1180" s="5" t="str">
        <f>VLOOKUP(Tabla1[[#This Row],[Código del producto]],'ABC Stock'!$A:$E,5,0)</f>
        <v>C</v>
      </c>
      <c r="Q11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181" spans="1:17" s="1" customFormat="1" x14ac:dyDescent="0.2">
      <c r="A1181" s="1">
        <v>1219</v>
      </c>
      <c r="B1181" s="1" t="s">
        <v>429</v>
      </c>
      <c r="C1181" s="1" t="s">
        <v>8</v>
      </c>
      <c r="D1181" s="1" t="s">
        <v>3</v>
      </c>
      <c r="E1181" s="11">
        <v>6</v>
      </c>
      <c r="F1181" s="3">
        <v>5.55</v>
      </c>
      <c r="G1181" s="11">
        <f>Tabla1[[#This Row],[Stock en unidades]]*Tabla1[[#This Row],[Costo unitario]]</f>
        <v>33.299999999999997</v>
      </c>
      <c r="H1181" s="1">
        <v>2024</v>
      </c>
      <c r="I1181" s="1" t="s">
        <v>305</v>
      </c>
      <c r="J1181" s="1">
        <v>135</v>
      </c>
      <c r="K1181" s="3">
        <v>1258.74</v>
      </c>
      <c r="L1181" s="12">
        <f>Tabla1[[#This Row],[Venta prom 12 meses en UN]]*Tabla1[[#This Row],[Costo unitario]]</f>
        <v>749.25</v>
      </c>
      <c r="M1181" s="30">
        <f>IFERROR(Tabla1[[#This Row],[Stock en unidades]]/Tabla1[[#This Row],[Venta prom 12 meses en UN]],0)</f>
        <v>4.4444444444444446E-2</v>
      </c>
      <c r="N1181" s="12">
        <f>IFERROR(12/Tabla1[[#This Row],[Meses de stock]],0)</f>
        <v>270</v>
      </c>
      <c r="O1181" s="5" t="str">
        <f>VLOOKUP(Tabla1[[#This Row],[Código del producto]],'ABC Ventas'!$A:$E,5,0)</f>
        <v>C</v>
      </c>
      <c r="P1181" s="5" t="str">
        <f>VLOOKUP(Tabla1[[#This Row],[Código del producto]],'ABC Stock'!$A:$E,5,0)</f>
        <v>B</v>
      </c>
      <c r="Q11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82" spans="1:17" s="1" customFormat="1" x14ac:dyDescent="0.2">
      <c r="A1182" s="1">
        <v>1219</v>
      </c>
      <c r="B1182" s="1" t="s">
        <v>429</v>
      </c>
      <c r="C1182" s="1" t="s">
        <v>8</v>
      </c>
      <c r="D1182" s="1" t="s">
        <v>3</v>
      </c>
      <c r="E1182" s="11">
        <v>450</v>
      </c>
      <c r="F1182" s="3">
        <v>7.17</v>
      </c>
      <c r="G1182" s="11">
        <f>Tabla1[[#This Row],[Stock en unidades]]*Tabla1[[#This Row],[Costo unitario]]</f>
        <v>3226.5</v>
      </c>
      <c r="H1182" s="1">
        <v>2024</v>
      </c>
      <c r="I1182" s="1" t="s">
        <v>305</v>
      </c>
      <c r="J1182" s="1">
        <v>45</v>
      </c>
      <c r="K1182" s="3">
        <v>387.18</v>
      </c>
      <c r="L1182" s="12">
        <f>Tabla1[[#This Row],[Venta prom 12 meses en UN]]*Tabla1[[#This Row],[Costo unitario]]</f>
        <v>322.64999999999998</v>
      </c>
      <c r="M1182" s="30">
        <f>IFERROR(Tabla1[[#This Row],[Stock en unidades]]/Tabla1[[#This Row],[Venta prom 12 meses en UN]],0)</f>
        <v>10</v>
      </c>
      <c r="N1182" s="12">
        <f>IFERROR(12/Tabla1[[#This Row],[Meses de stock]],0)</f>
        <v>1.2</v>
      </c>
      <c r="O1182" s="5" t="str">
        <f>VLOOKUP(Tabla1[[#This Row],[Código del producto]],'ABC Ventas'!$A:$E,5,0)</f>
        <v>C</v>
      </c>
      <c r="P1182" s="5" t="str">
        <f>VLOOKUP(Tabla1[[#This Row],[Código del producto]],'ABC Stock'!$A:$E,5,0)</f>
        <v>B</v>
      </c>
      <c r="Q11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83" spans="1:17" s="1" customFormat="1" x14ac:dyDescent="0.2">
      <c r="A1183" s="1">
        <v>1222</v>
      </c>
      <c r="B1183" s="1" t="s">
        <v>432</v>
      </c>
      <c r="C1183" s="1" t="s">
        <v>8</v>
      </c>
      <c r="D1183" s="1" t="s">
        <v>3</v>
      </c>
      <c r="E1183" s="11">
        <v>1443</v>
      </c>
      <c r="F1183" s="3">
        <v>64</v>
      </c>
      <c r="G1183" s="11">
        <f>Tabla1[[#This Row],[Stock en unidades]]*Tabla1[[#This Row],[Costo unitario]]</f>
        <v>92352</v>
      </c>
      <c r="H1183" s="1">
        <v>2024</v>
      </c>
      <c r="I1183" s="1" t="s">
        <v>305</v>
      </c>
      <c r="J1183" s="1">
        <v>456</v>
      </c>
      <c r="K1183" s="3">
        <v>51072</v>
      </c>
      <c r="L1183" s="12">
        <f>Tabla1[[#This Row],[Venta prom 12 meses en UN]]*Tabla1[[#This Row],[Costo unitario]]</f>
        <v>29184</v>
      </c>
      <c r="M1183" s="30">
        <f>IFERROR(Tabla1[[#This Row],[Stock en unidades]]/Tabla1[[#This Row],[Venta prom 12 meses en UN]],0)</f>
        <v>3.1644736842105261</v>
      </c>
      <c r="N1183" s="12">
        <f>IFERROR(12/Tabla1[[#This Row],[Meses de stock]],0)</f>
        <v>3.7920997920997923</v>
      </c>
      <c r="O1183" s="5" t="str">
        <f>VLOOKUP(Tabla1[[#This Row],[Código del producto]],'ABC Ventas'!$A:$E,5,0)</f>
        <v>A</v>
      </c>
      <c r="P1183" s="5" t="str">
        <f>VLOOKUP(Tabla1[[#This Row],[Código del producto]],'ABC Stock'!$A:$E,5,0)</f>
        <v>A</v>
      </c>
      <c r="Q118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84" spans="1:17" s="1" customFormat="1" x14ac:dyDescent="0.2">
      <c r="A1184" s="1">
        <v>1223</v>
      </c>
      <c r="B1184" s="1" t="s">
        <v>433</v>
      </c>
      <c r="C1184" s="1" t="s">
        <v>8</v>
      </c>
      <c r="D1184" s="1" t="s">
        <v>3</v>
      </c>
      <c r="E1184" s="11">
        <v>925</v>
      </c>
      <c r="F1184" s="3">
        <v>5.01</v>
      </c>
      <c r="G1184" s="11">
        <f>Tabla1[[#This Row],[Stock en unidades]]*Tabla1[[#This Row],[Costo unitario]]</f>
        <v>4634.25</v>
      </c>
      <c r="H1184" s="1">
        <v>2024</v>
      </c>
      <c r="I1184" s="1" t="s">
        <v>305</v>
      </c>
      <c r="J1184" s="1">
        <v>92.5</v>
      </c>
      <c r="K1184" s="3">
        <v>741.48</v>
      </c>
      <c r="L1184" s="12">
        <f>Tabla1[[#This Row],[Venta prom 12 meses en UN]]*Tabla1[[#This Row],[Costo unitario]]</f>
        <v>463.42499999999995</v>
      </c>
      <c r="M1184" s="30">
        <f>IFERROR(Tabla1[[#This Row],[Stock en unidades]]/Tabla1[[#This Row],[Venta prom 12 meses en UN]],0)</f>
        <v>10</v>
      </c>
      <c r="N1184" s="12">
        <f>IFERROR(12/Tabla1[[#This Row],[Meses de stock]],0)</f>
        <v>1.2</v>
      </c>
      <c r="O1184" s="5" t="str">
        <f>VLOOKUP(Tabla1[[#This Row],[Código del producto]],'ABC Ventas'!$A:$E,5,0)</f>
        <v>C</v>
      </c>
      <c r="P1184" s="5" t="str">
        <f>VLOOKUP(Tabla1[[#This Row],[Código del producto]],'ABC Stock'!$A:$E,5,0)</f>
        <v>B</v>
      </c>
      <c r="Q11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85" spans="1:17" s="1" customFormat="1" x14ac:dyDescent="0.2">
      <c r="A1185" s="1">
        <v>1229</v>
      </c>
      <c r="B1185" s="1" t="s">
        <v>439</v>
      </c>
      <c r="C1185" s="1" t="s">
        <v>8</v>
      </c>
      <c r="D1185" s="1" t="s">
        <v>3</v>
      </c>
      <c r="E1185" s="11">
        <v>562</v>
      </c>
      <c r="F1185" s="3">
        <v>5.69</v>
      </c>
      <c r="G1185" s="11">
        <f>Tabla1[[#This Row],[Stock en unidades]]*Tabla1[[#This Row],[Costo unitario]]</f>
        <v>3197.78</v>
      </c>
      <c r="H1185" s="1">
        <v>2024</v>
      </c>
      <c r="I1185" s="1" t="s">
        <v>305</v>
      </c>
      <c r="J1185" s="1">
        <v>70.2</v>
      </c>
      <c r="K1185" s="3">
        <v>567.20195999999999</v>
      </c>
      <c r="L1185" s="12">
        <f>Tabla1[[#This Row],[Venta prom 12 meses en UN]]*Tabla1[[#This Row],[Costo unitario]]</f>
        <v>399.43800000000005</v>
      </c>
      <c r="M1185" s="30">
        <f>IFERROR(Tabla1[[#This Row],[Stock en unidades]]/Tabla1[[#This Row],[Venta prom 12 meses en UN]],0)</f>
        <v>8.0056980056980045</v>
      </c>
      <c r="N1185" s="12">
        <f>IFERROR(12/Tabla1[[#This Row],[Meses de stock]],0)</f>
        <v>1.4989323843416373</v>
      </c>
      <c r="O1185" s="5" t="str">
        <f>VLOOKUP(Tabla1[[#This Row],[Código del producto]],'ABC Ventas'!$A:$E,5,0)</f>
        <v>C</v>
      </c>
      <c r="P1185" s="5" t="str">
        <f>VLOOKUP(Tabla1[[#This Row],[Código del producto]],'ABC Stock'!$A:$E,5,0)</f>
        <v>B</v>
      </c>
      <c r="Q11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86" spans="1:17" s="1" customFormat="1" x14ac:dyDescent="0.2">
      <c r="A1186" s="1">
        <v>1239</v>
      </c>
      <c r="B1186" s="1" t="s">
        <v>445</v>
      </c>
      <c r="C1186" s="1" t="s">
        <v>8</v>
      </c>
      <c r="D1186" s="1" t="s">
        <v>3</v>
      </c>
      <c r="E1186" s="11">
        <v>298</v>
      </c>
      <c r="F1186" s="3">
        <v>3.41</v>
      </c>
      <c r="G1186" s="11">
        <f>Tabla1[[#This Row],[Stock en unidades]]*Tabla1[[#This Row],[Costo unitario]]</f>
        <v>1016.1800000000001</v>
      </c>
      <c r="H1186" s="1">
        <v>2024</v>
      </c>
      <c r="I1186" s="1" t="s">
        <v>305</v>
      </c>
      <c r="J1186" s="1">
        <v>75</v>
      </c>
      <c r="K1186" s="3">
        <v>322.245</v>
      </c>
      <c r="L1186" s="12">
        <f>Tabla1[[#This Row],[Venta prom 12 meses en UN]]*Tabla1[[#This Row],[Costo unitario]]</f>
        <v>255.75</v>
      </c>
      <c r="M1186" s="30">
        <f>IFERROR(Tabla1[[#This Row],[Stock en unidades]]/Tabla1[[#This Row],[Venta prom 12 meses en UN]],0)</f>
        <v>3.9733333333333332</v>
      </c>
      <c r="N1186" s="12">
        <f>IFERROR(12/Tabla1[[#This Row],[Meses de stock]],0)</f>
        <v>3.0201342281879198</v>
      </c>
      <c r="O1186" s="5" t="str">
        <f>VLOOKUP(Tabla1[[#This Row],[Código del producto]],'ABC Ventas'!$A:$E,5,0)</f>
        <v>C</v>
      </c>
      <c r="P1186" s="5" t="str">
        <f>VLOOKUP(Tabla1[[#This Row],[Código del producto]],'ABC Stock'!$A:$E,5,0)</f>
        <v>C</v>
      </c>
      <c r="Q118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87" spans="1:17" s="1" customFormat="1" x14ac:dyDescent="0.2">
      <c r="A1187" s="1">
        <v>1246</v>
      </c>
      <c r="B1187" s="1" t="s">
        <v>177</v>
      </c>
      <c r="C1187" s="1" t="s">
        <v>8</v>
      </c>
      <c r="D1187" s="1" t="s">
        <v>3</v>
      </c>
      <c r="E1187" s="11">
        <v>1193</v>
      </c>
      <c r="F1187" s="3">
        <v>71</v>
      </c>
      <c r="G1187" s="11">
        <f>Tabla1[[#This Row],[Stock en unidades]]*Tabla1[[#This Row],[Costo unitario]]</f>
        <v>84703</v>
      </c>
      <c r="H1187" s="1">
        <v>2024</v>
      </c>
      <c r="I1187" s="1" t="s">
        <v>305</v>
      </c>
      <c r="J1187" s="1">
        <v>412</v>
      </c>
      <c r="K1187" s="3">
        <v>47973.279999999999</v>
      </c>
      <c r="L1187" s="12">
        <f>Tabla1[[#This Row],[Venta prom 12 meses en UN]]*Tabla1[[#This Row],[Costo unitario]]</f>
        <v>29252</v>
      </c>
      <c r="M1187" s="30">
        <f>IFERROR(Tabla1[[#This Row],[Stock en unidades]]/Tabla1[[#This Row],[Venta prom 12 meses en UN]],0)</f>
        <v>2.895631067961165</v>
      </c>
      <c r="N1187" s="12">
        <f>IFERROR(12/Tabla1[[#This Row],[Meses de stock]],0)</f>
        <v>4.1441743503772006</v>
      </c>
      <c r="O1187" s="5" t="str">
        <f>VLOOKUP(Tabla1[[#This Row],[Código del producto]],'ABC Ventas'!$A:$E,5,0)</f>
        <v>A</v>
      </c>
      <c r="P1187" s="5" t="str">
        <f>VLOOKUP(Tabla1[[#This Row],[Código del producto]],'ABC Stock'!$A:$E,5,0)</f>
        <v>A</v>
      </c>
      <c r="Q11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88" spans="1:17" s="1" customFormat="1" x14ac:dyDescent="0.2">
      <c r="A1188" s="1">
        <v>1250</v>
      </c>
      <c r="B1188" s="1" t="s">
        <v>232</v>
      </c>
      <c r="C1188" s="1" t="s">
        <v>8</v>
      </c>
      <c r="D1188" s="1" t="s">
        <v>3</v>
      </c>
      <c r="E1188" s="11">
        <v>623</v>
      </c>
      <c r="F1188" s="3">
        <v>2.96</v>
      </c>
      <c r="G1188" s="11">
        <f>Tabla1[[#This Row],[Stock en unidades]]*Tabla1[[#This Row],[Costo unitario]]</f>
        <v>1844.08</v>
      </c>
      <c r="H1188" s="1">
        <v>2024</v>
      </c>
      <c r="I1188" s="1" t="s">
        <v>305</v>
      </c>
      <c r="J1188" s="1">
        <v>62.3</v>
      </c>
      <c r="K1188" s="3">
        <v>230.51</v>
      </c>
      <c r="L1188" s="12">
        <f>Tabla1[[#This Row],[Venta prom 12 meses en UN]]*Tabla1[[#This Row],[Costo unitario]]</f>
        <v>184.40799999999999</v>
      </c>
      <c r="M1188" s="30">
        <f>IFERROR(Tabla1[[#This Row],[Stock en unidades]]/Tabla1[[#This Row],[Venta prom 12 meses en UN]],0)</f>
        <v>10</v>
      </c>
      <c r="N1188" s="12">
        <f>IFERROR(12/Tabla1[[#This Row],[Meses de stock]],0)</f>
        <v>1.2</v>
      </c>
      <c r="O1188" s="5" t="str">
        <f>VLOOKUP(Tabla1[[#This Row],[Código del producto]],'ABC Ventas'!$A:$E,5,0)</f>
        <v>C</v>
      </c>
      <c r="P1188" s="5" t="str">
        <f>VLOOKUP(Tabla1[[#This Row],[Código del producto]],'ABC Stock'!$A:$E,5,0)</f>
        <v>B</v>
      </c>
      <c r="Q11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89" spans="1:17" s="1" customFormat="1" x14ac:dyDescent="0.2">
      <c r="A1189" s="1">
        <v>1251</v>
      </c>
      <c r="B1189" s="1" t="s">
        <v>279</v>
      </c>
      <c r="C1189" s="1" t="s">
        <v>8</v>
      </c>
      <c r="D1189" s="1" t="s">
        <v>3</v>
      </c>
      <c r="E1189" s="11">
        <v>370</v>
      </c>
      <c r="F1189" s="3">
        <v>2.38</v>
      </c>
      <c r="G1189" s="11">
        <f>Tabla1[[#This Row],[Stock en unidades]]*Tabla1[[#This Row],[Costo unitario]]</f>
        <v>880.59999999999991</v>
      </c>
      <c r="H1189" s="1">
        <v>2024</v>
      </c>
      <c r="I1189" s="1" t="s">
        <v>305</v>
      </c>
      <c r="J1189" s="1">
        <v>62</v>
      </c>
      <c r="K1189" s="3">
        <v>264.13240000000002</v>
      </c>
      <c r="L1189" s="12">
        <f>Tabla1[[#This Row],[Venta prom 12 meses en UN]]*Tabla1[[#This Row],[Costo unitario]]</f>
        <v>147.56</v>
      </c>
      <c r="M1189" s="30">
        <f>IFERROR(Tabla1[[#This Row],[Stock en unidades]]/Tabla1[[#This Row],[Venta prom 12 meses en UN]],0)</f>
        <v>5.967741935483871</v>
      </c>
      <c r="N1189" s="12">
        <f>IFERROR(12/Tabla1[[#This Row],[Meses de stock]],0)</f>
        <v>2.0108108108108107</v>
      </c>
      <c r="O1189" s="5" t="str">
        <f>VLOOKUP(Tabla1[[#This Row],[Código del producto]],'ABC Ventas'!$A:$E,5,0)</f>
        <v>C</v>
      </c>
      <c r="P1189" s="5" t="str">
        <f>VLOOKUP(Tabla1[[#This Row],[Código del producto]],'ABC Stock'!$A:$E,5,0)</f>
        <v>B</v>
      </c>
      <c r="Q118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90" spans="1:17" s="1" customFormat="1" x14ac:dyDescent="0.2">
      <c r="A1190" s="1">
        <v>1252</v>
      </c>
      <c r="B1190" s="1" t="s">
        <v>233</v>
      </c>
      <c r="C1190" s="1" t="s">
        <v>8</v>
      </c>
      <c r="D1190" s="1" t="s">
        <v>3</v>
      </c>
      <c r="E1190" s="11">
        <v>287</v>
      </c>
      <c r="F1190" s="3">
        <v>79</v>
      </c>
      <c r="G1190" s="11">
        <f>Tabla1[[#This Row],[Stock en unidades]]*Tabla1[[#This Row],[Costo unitario]]</f>
        <v>22673</v>
      </c>
      <c r="H1190" s="1">
        <v>2024</v>
      </c>
      <c r="I1190" s="1" t="s">
        <v>305</v>
      </c>
      <c r="J1190" s="1">
        <v>329</v>
      </c>
      <c r="K1190" s="3">
        <v>32488.75</v>
      </c>
      <c r="L1190" s="12">
        <f>Tabla1[[#This Row],[Venta prom 12 meses en UN]]*Tabla1[[#This Row],[Costo unitario]]</f>
        <v>25991</v>
      </c>
      <c r="M1190" s="30">
        <f>IFERROR(Tabla1[[#This Row],[Stock en unidades]]/Tabla1[[#This Row],[Venta prom 12 meses en UN]],0)</f>
        <v>0.87234042553191493</v>
      </c>
      <c r="N1190" s="12">
        <f>IFERROR(12/Tabla1[[#This Row],[Meses de stock]],0)</f>
        <v>13.75609756097561</v>
      </c>
      <c r="O1190" s="5" t="str">
        <f>VLOOKUP(Tabla1[[#This Row],[Código del producto]],'ABC Ventas'!$A:$E,5,0)</f>
        <v>A</v>
      </c>
      <c r="P1190" s="5" t="str">
        <f>VLOOKUP(Tabla1[[#This Row],[Código del producto]],'ABC Stock'!$A:$E,5,0)</f>
        <v>A</v>
      </c>
      <c r="Q11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91" spans="1:17" s="1" customFormat="1" x14ac:dyDescent="0.2">
      <c r="A1191" s="1">
        <v>1255</v>
      </c>
      <c r="B1191" s="1" t="s">
        <v>452</v>
      </c>
      <c r="C1191" s="1" t="s">
        <v>8</v>
      </c>
      <c r="D1191" s="1" t="s">
        <v>3</v>
      </c>
      <c r="E1191" s="11">
        <v>932</v>
      </c>
      <c r="F1191" s="3">
        <v>2.5</v>
      </c>
      <c r="G1191" s="11">
        <f>Tabla1[[#This Row],[Stock en unidades]]*Tabla1[[#This Row],[Costo unitario]]</f>
        <v>2330</v>
      </c>
      <c r="H1191" s="1">
        <v>2024</v>
      </c>
      <c r="I1191" s="1" t="s">
        <v>305</v>
      </c>
      <c r="J1191" s="1">
        <v>93.2</v>
      </c>
      <c r="K1191" s="3">
        <v>421.73</v>
      </c>
      <c r="L1191" s="12">
        <f>Tabla1[[#This Row],[Venta prom 12 meses en UN]]*Tabla1[[#This Row],[Costo unitario]]</f>
        <v>233</v>
      </c>
      <c r="M1191" s="30">
        <f>IFERROR(Tabla1[[#This Row],[Stock en unidades]]/Tabla1[[#This Row],[Venta prom 12 meses en UN]],0)</f>
        <v>10</v>
      </c>
      <c r="N1191" s="12">
        <f>IFERROR(12/Tabla1[[#This Row],[Meses de stock]],0)</f>
        <v>1.2</v>
      </c>
      <c r="O1191" s="5" t="str">
        <f>VLOOKUP(Tabla1[[#This Row],[Código del producto]],'ABC Ventas'!$A:$E,5,0)</f>
        <v>C</v>
      </c>
      <c r="P1191" s="5" t="str">
        <f>VLOOKUP(Tabla1[[#This Row],[Código del producto]],'ABC Stock'!$A:$E,5,0)</f>
        <v>C</v>
      </c>
      <c r="Q119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92" spans="1:17" s="1" customFormat="1" x14ac:dyDescent="0.2">
      <c r="A1192" s="1">
        <v>1255</v>
      </c>
      <c r="B1192" s="1" t="s">
        <v>452</v>
      </c>
      <c r="C1192" s="1" t="s">
        <v>8</v>
      </c>
      <c r="D1192" s="1" t="s">
        <v>3</v>
      </c>
      <c r="E1192" s="11">
        <v>44</v>
      </c>
      <c r="F1192" s="3">
        <v>1.75</v>
      </c>
      <c r="G1192" s="11">
        <f>Tabla1[[#This Row],[Stock en unidades]]*Tabla1[[#This Row],[Costo unitario]]</f>
        <v>77</v>
      </c>
      <c r="H1192" s="1">
        <v>2024</v>
      </c>
      <c r="I1192" s="1" t="s">
        <v>305</v>
      </c>
      <c r="J1192" s="1">
        <v>147</v>
      </c>
      <c r="K1192" s="3">
        <v>311.27249999999998</v>
      </c>
      <c r="L1192" s="12">
        <f>Tabla1[[#This Row],[Venta prom 12 meses en UN]]*Tabla1[[#This Row],[Costo unitario]]</f>
        <v>257.25</v>
      </c>
      <c r="M1192" s="30">
        <f>IFERROR(Tabla1[[#This Row],[Stock en unidades]]/Tabla1[[#This Row],[Venta prom 12 meses en UN]],0)</f>
        <v>0.29931972789115646</v>
      </c>
      <c r="N1192" s="12">
        <f>IFERROR(12/Tabla1[[#This Row],[Meses de stock]],0)</f>
        <v>40.090909090909093</v>
      </c>
      <c r="O1192" s="5" t="str">
        <f>VLOOKUP(Tabla1[[#This Row],[Código del producto]],'ABC Ventas'!$A:$E,5,0)</f>
        <v>C</v>
      </c>
      <c r="P1192" s="5" t="str">
        <f>VLOOKUP(Tabla1[[#This Row],[Código del producto]],'ABC Stock'!$A:$E,5,0)</f>
        <v>C</v>
      </c>
      <c r="Q11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93" spans="1:17" s="1" customFormat="1" x14ac:dyDescent="0.2">
      <c r="A1193" s="1">
        <v>1259</v>
      </c>
      <c r="B1193" s="1" t="s">
        <v>456</v>
      </c>
      <c r="C1193" s="1" t="s">
        <v>8</v>
      </c>
      <c r="D1193" s="1" t="s">
        <v>3</v>
      </c>
      <c r="E1193" s="11">
        <v>30</v>
      </c>
      <c r="F1193" s="3">
        <v>4.6100000000000003</v>
      </c>
      <c r="G1193" s="11">
        <f>Tabla1[[#This Row],[Stock en unidades]]*Tabla1[[#This Row],[Costo unitario]]</f>
        <v>138.30000000000001</v>
      </c>
      <c r="H1193" s="1">
        <v>2024</v>
      </c>
      <c r="I1193" s="1" t="s">
        <v>305</v>
      </c>
      <c r="J1193" s="1">
        <v>76</v>
      </c>
      <c r="K1193" s="3">
        <v>508.02200000000005</v>
      </c>
      <c r="L1193" s="12">
        <f>Tabla1[[#This Row],[Venta prom 12 meses en UN]]*Tabla1[[#This Row],[Costo unitario]]</f>
        <v>350.36</v>
      </c>
      <c r="M1193" s="30">
        <f>IFERROR(Tabla1[[#This Row],[Stock en unidades]]/Tabla1[[#This Row],[Venta prom 12 meses en UN]],0)</f>
        <v>0.39473684210526316</v>
      </c>
      <c r="N1193" s="12">
        <f>IFERROR(12/Tabla1[[#This Row],[Meses de stock]],0)</f>
        <v>30.4</v>
      </c>
      <c r="O1193" s="5" t="str">
        <f>VLOOKUP(Tabla1[[#This Row],[Código del producto]],'ABC Ventas'!$A:$E,5,0)</f>
        <v>C</v>
      </c>
      <c r="P1193" s="5" t="str">
        <f>VLOOKUP(Tabla1[[#This Row],[Código del producto]],'ABC Stock'!$A:$E,5,0)</f>
        <v>C</v>
      </c>
      <c r="Q11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94" spans="1:17" s="1" customFormat="1" x14ac:dyDescent="0.2">
      <c r="A1194" s="1">
        <v>1259</v>
      </c>
      <c r="B1194" s="1" t="s">
        <v>456</v>
      </c>
      <c r="C1194" s="1" t="s">
        <v>8</v>
      </c>
      <c r="D1194" s="1" t="s">
        <v>3</v>
      </c>
      <c r="E1194" s="11">
        <v>285</v>
      </c>
      <c r="F1194" s="3">
        <v>1.1499999999999999</v>
      </c>
      <c r="G1194" s="11">
        <f>Tabla1[[#This Row],[Stock en unidades]]*Tabla1[[#This Row],[Costo unitario]]</f>
        <v>327.75</v>
      </c>
      <c r="H1194" s="1">
        <v>2024</v>
      </c>
      <c r="I1194" s="1" t="s">
        <v>305</v>
      </c>
      <c r="J1194" s="1">
        <v>94</v>
      </c>
      <c r="K1194" s="3">
        <v>141.61099999999999</v>
      </c>
      <c r="L1194" s="12">
        <f>Tabla1[[#This Row],[Venta prom 12 meses en UN]]*Tabla1[[#This Row],[Costo unitario]]</f>
        <v>108.1</v>
      </c>
      <c r="M1194" s="30">
        <f>IFERROR(Tabla1[[#This Row],[Stock en unidades]]/Tabla1[[#This Row],[Venta prom 12 meses en UN]],0)</f>
        <v>3.0319148936170213</v>
      </c>
      <c r="N1194" s="12">
        <f>IFERROR(12/Tabla1[[#This Row],[Meses de stock]],0)</f>
        <v>3.9578947368421051</v>
      </c>
      <c r="O1194" s="5" t="str">
        <f>VLOOKUP(Tabla1[[#This Row],[Código del producto]],'ABC Ventas'!$A:$E,5,0)</f>
        <v>C</v>
      </c>
      <c r="P1194" s="5" t="str">
        <f>VLOOKUP(Tabla1[[#This Row],[Código del producto]],'ABC Stock'!$A:$E,5,0)</f>
        <v>C</v>
      </c>
      <c r="Q119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95" spans="1:17" s="1" customFormat="1" x14ac:dyDescent="0.2">
      <c r="A1195" s="1">
        <v>1273</v>
      </c>
      <c r="B1195" s="1" t="s">
        <v>464</v>
      </c>
      <c r="C1195" s="1" t="s">
        <v>20</v>
      </c>
      <c r="D1195" s="1" t="s">
        <v>3</v>
      </c>
      <c r="E1195" s="11">
        <v>380</v>
      </c>
      <c r="F1195" s="3">
        <v>1.95</v>
      </c>
      <c r="G1195" s="11">
        <f>Tabla1[[#This Row],[Stock en unidades]]*Tabla1[[#This Row],[Costo unitario]]</f>
        <v>741</v>
      </c>
      <c r="H1195" s="1">
        <v>2024</v>
      </c>
      <c r="I1195" s="1" t="s">
        <v>305</v>
      </c>
      <c r="J1195" s="1">
        <v>52</v>
      </c>
      <c r="K1195" s="3">
        <v>179.47799999999998</v>
      </c>
      <c r="L1195" s="12">
        <f>Tabla1[[#This Row],[Venta prom 12 meses en UN]]*Tabla1[[#This Row],[Costo unitario]]</f>
        <v>101.39999999999999</v>
      </c>
      <c r="M1195" s="30">
        <f>IFERROR(Tabla1[[#This Row],[Stock en unidades]]/Tabla1[[#This Row],[Venta prom 12 meses en UN]],0)</f>
        <v>7.3076923076923075</v>
      </c>
      <c r="N1195" s="12">
        <f>IFERROR(12/Tabla1[[#This Row],[Meses de stock]],0)</f>
        <v>1.6421052631578947</v>
      </c>
      <c r="O1195" s="5" t="str">
        <f>VLOOKUP(Tabla1[[#This Row],[Código del producto]],'ABC Ventas'!$A:$E,5,0)</f>
        <v>C</v>
      </c>
      <c r="P1195" s="5" t="str">
        <f>VLOOKUP(Tabla1[[#This Row],[Código del producto]],'ABC Stock'!$A:$E,5,0)</f>
        <v>C</v>
      </c>
      <c r="Q11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196" spans="1:17" s="1" customFormat="1" x14ac:dyDescent="0.2">
      <c r="A1196" s="1">
        <v>1275</v>
      </c>
      <c r="B1196" s="1" t="s">
        <v>135</v>
      </c>
      <c r="C1196" s="1" t="s">
        <v>20</v>
      </c>
      <c r="D1196" s="1" t="s">
        <v>3</v>
      </c>
      <c r="E1196" s="11">
        <v>187</v>
      </c>
      <c r="F1196" s="3">
        <v>5.78</v>
      </c>
      <c r="G1196" s="11">
        <f>Tabla1[[#This Row],[Stock en unidades]]*Tabla1[[#This Row],[Costo unitario]]</f>
        <v>1080.8600000000001</v>
      </c>
      <c r="H1196" s="1">
        <v>2024</v>
      </c>
      <c r="I1196" s="1" t="s">
        <v>305</v>
      </c>
      <c r="J1196" s="1">
        <v>93.1</v>
      </c>
      <c r="K1196" s="3">
        <v>871.75115999999991</v>
      </c>
      <c r="L1196" s="12">
        <f>Tabla1[[#This Row],[Venta prom 12 meses en UN]]*Tabla1[[#This Row],[Costo unitario]]</f>
        <v>538.11799999999994</v>
      </c>
      <c r="M1196" s="30">
        <f>IFERROR(Tabla1[[#This Row],[Stock en unidades]]/Tabla1[[#This Row],[Venta prom 12 meses en UN]],0)</f>
        <v>2.0085929108485501</v>
      </c>
      <c r="N1196" s="12">
        <f>IFERROR(12/Tabla1[[#This Row],[Meses de stock]],0)</f>
        <v>5.9743315508021384</v>
      </c>
      <c r="O1196" s="5" t="str">
        <f>VLOOKUP(Tabla1[[#This Row],[Código del producto]],'ABC Ventas'!$A:$E,5,0)</f>
        <v>C</v>
      </c>
      <c r="P1196" s="5" t="str">
        <f>VLOOKUP(Tabla1[[#This Row],[Código del producto]],'ABC Stock'!$A:$E,5,0)</f>
        <v>C</v>
      </c>
      <c r="Q11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97" spans="1:17" s="1" customFormat="1" x14ac:dyDescent="0.2">
      <c r="A1197" s="1">
        <v>1278</v>
      </c>
      <c r="B1197" s="1" t="s">
        <v>467</v>
      </c>
      <c r="C1197" s="1" t="s">
        <v>20</v>
      </c>
      <c r="D1197" s="1" t="s">
        <v>3</v>
      </c>
      <c r="E1197" s="11">
        <v>307</v>
      </c>
      <c r="F1197" s="3">
        <v>5.39</v>
      </c>
      <c r="G1197" s="11">
        <f>Tabla1[[#This Row],[Stock en unidades]]*Tabla1[[#This Row],[Costo unitario]]</f>
        <v>1654.7299999999998</v>
      </c>
      <c r="H1197" s="1">
        <v>2024</v>
      </c>
      <c r="I1197" s="1" t="s">
        <v>305</v>
      </c>
      <c r="J1197" s="1">
        <v>61.3</v>
      </c>
      <c r="K1197" s="3">
        <v>492.30642999999998</v>
      </c>
      <c r="L1197" s="12">
        <f>Tabla1[[#This Row],[Venta prom 12 meses en UN]]*Tabla1[[#This Row],[Costo unitario]]</f>
        <v>330.40699999999998</v>
      </c>
      <c r="M1197" s="30">
        <f>IFERROR(Tabla1[[#This Row],[Stock en unidades]]/Tabla1[[#This Row],[Venta prom 12 meses en UN]],0)</f>
        <v>5.00815660685155</v>
      </c>
      <c r="N1197" s="12">
        <f>IFERROR(12/Tabla1[[#This Row],[Meses de stock]],0)</f>
        <v>2.3960912052117265</v>
      </c>
      <c r="O1197" s="5" t="str">
        <f>VLOOKUP(Tabla1[[#This Row],[Código del producto]],'ABC Ventas'!$A:$E,5,0)</f>
        <v>C</v>
      </c>
      <c r="P1197" s="5" t="str">
        <f>VLOOKUP(Tabla1[[#This Row],[Código del producto]],'ABC Stock'!$A:$E,5,0)</f>
        <v>B</v>
      </c>
      <c r="Q119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198" spans="1:17" s="1" customFormat="1" x14ac:dyDescent="0.2">
      <c r="A1198" s="1">
        <v>1278</v>
      </c>
      <c r="B1198" s="1" t="s">
        <v>467</v>
      </c>
      <c r="C1198" s="1" t="s">
        <v>20</v>
      </c>
      <c r="D1198" s="1" t="s">
        <v>3</v>
      </c>
      <c r="E1198" s="11">
        <v>31</v>
      </c>
      <c r="F1198" s="3">
        <v>1.96</v>
      </c>
      <c r="G1198" s="11">
        <f>Tabla1[[#This Row],[Stock en unidades]]*Tabla1[[#This Row],[Costo unitario]]</f>
        <v>60.76</v>
      </c>
      <c r="H1198" s="1">
        <v>2024</v>
      </c>
      <c r="I1198" s="1" t="s">
        <v>305</v>
      </c>
      <c r="J1198" s="1">
        <v>79</v>
      </c>
      <c r="K1198" s="3">
        <v>215.22760000000002</v>
      </c>
      <c r="L1198" s="12">
        <f>Tabla1[[#This Row],[Venta prom 12 meses en UN]]*Tabla1[[#This Row],[Costo unitario]]</f>
        <v>154.84</v>
      </c>
      <c r="M1198" s="30">
        <f>IFERROR(Tabla1[[#This Row],[Stock en unidades]]/Tabla1[[#This Row],[Venta prom 12 meses en UN]],0)</f>
        <v>0.39240506329113922</v>
      </c>
      <c r="N1198" s="12">
        <f>IFERROR(12/Tabla1[[#This Row],[Meses de stock]],0)</f>
        <v>30.580645161290324</v>
      </c>
      <c r="O1198" s="5" t="str">
        <f>VLOOKUP(Tabla1[[#This Row],[Código del producto]],'ABC Ventas'!$A:$E,5,0)</f>
        <v>C</v>
      </c>
      <c r="P1198" s="5" t="str">
        <f>VLOOKUP(Tabla1[[#This Row],[Código del producto]],'ABC Stock'!$A:$E,5,0)</f>
        <v>B</v>
      </c>
      <c r="Q11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199" spans="1:17" s="1" customFormat="1" x14ac:dyDescent="0.2">
      <c r="A1199" s="1">
        <v>1280</v>
      </c>
      <c r="B1199" s="1" t="s">
        <v>125</v>
      </c>
      <c r="C1199" s="1" t="s">
        <v>20</v>
      </c>
      <c r="D1199" s="1" t="s">
        <v>3</v>
      </c>
      <c r="E1199" s="11">
        <v>118</v>
      </c>
      <c r="F1199" s="3">
        <v>4.8499999999999996</v>
      </c>
      <c r="G1199" s="11">
        <f>Tabla1[[#This Row],[Stock en unidades]]*Tabla1[[#This Row],[Costo unitario]]</f>
        <v>572.29999999999995</v>
      </c>
      <c r="H1199" s="1">
        <v>2024</v>
      </c>
      <c r="I1199" s="1" t="s">
        <v>305</v>
      </c>
      <c r="J1199" s="1">
        <v>136</v>
      </c>
      <c r="K1199" s="3">
        <v>870.6719999999998</v>
      </c>
      <c r="L1199" s="12">
        <f>Tabla1[[#This Row],[Venta prom 12 meses en UN]]*Tabla1[[#This Row],[Costo unitario]]</f>
        <v>659.59999999999991</v>
      </c>
      <c r="M1199" s="30">
        <f>IFERROR(Tabla1[[#This Row],[Stock en unidades]]/Tabla1[[#This Row],[Venta prom 12 meses en UN]],0)</f>
        <v>0.86764705882352944</v>
      </c>
      <c r="N1199" s="12">
        <f>IFERROR(12/Tabla1[[#This Row],[Meses de stock]],0)</f>
        <v>13.830508474576272</v>
      </c>
      <c r="O1199" s="5" t="str">
        <f>VLOOKUP(Tabla1[[#This Row],[Código del producto]],'ABC Ventas'!$A:$E,5,0)</f>
        <v>C</v>
      </c>
      <c r="P1199" s="5" t="str">
        <f>VLOOKUP(Tabla1[[#This Row],[Código del producto]],'ABC Stock'!$A:$E,5,0)</f>
        <v>C</v>
      </c>
      <c r="Q11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00" spans="1:17" s="1" customFormat="1" x14ac:dyDescent="0.2">
      <c r="A1200" s="1">
        <v>1288</v>
      </c>
      <c r="B1200" s="1" t="s">
        <v>19</v>
      </c>
      <c r="C1200" s="1" t="s">
        <v>20</v>
      </c>
      <c r="D1200" s="1" t="s">
        <v>3</v>
      </c>
      <c r="E1200" s="11">
        <v>27</v>
      </c>
      <c r="F1200" s="3">
        <v>3.04</v>
      </c>
      <c r="G1200" s="11">
        <f>Tabla1[[#This Row],[Stock en unidades]]*Tabla1[[#This Row],[Costo unitario]]</f>
        <v>82.08</v>
      </c>
      <c r="H1200" s="1">
        <v>2024</v>
      </c>
      <c r="I1200" s="1" t="s">
        <v>305</v>
      </c>
      <c r="J1200" s="1">
        <v>104</v>
      </c>
      <c r="K1200" s="3">
        <v>486.88640000000009</v>
      </c>
      <c r="L1200" s="12">
        <f>Tabla1[[#This Row],[Venta prom 12 meses en UN]]*Tabla1[[#This Row],[Costo unitario]]</f>
        <v>316.16000000000003</v>
      </c>
      <c r="M1200" s="30">
        <f>IFERROR(Tabla1[[#This Row],[Stock en unidades]]/Tabla1[[#This Row],[Venta prom 12 meses en UN]],0)</f>
        <v>0.25961538461538464</v>
      </c>
      <c r="N1200" s="12">
        <f>IFERROR(12/Tabla1[[#This Row],[Meses de stock]],0)</f>
        <v>46.222222222222221</v>
      </c>
      <c r="O1200" s="5" t="str">
        <f>VLOOKUP(Tabla1[[#This Row],[Código del producto]],'ABC Ventas'!$A:$E,5,0)</f>
        <v>C</v>
      </c>
      <c r="P1200" s="5" t="str">
        <f>VLOOKUP(Tabla1[[#This Row],[Código del producto]],'ABC Stock'!$A:$E,5,0)</f>
        <v>C</v>
      </c>
      <c r="Q12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01" spans="1:17" s="1" customFormat="1" x14ac:dyDescent="0.2">
      <c r="A1201" s="1">
        <v>1291</v>
      </c>
      <c r="B1201" s="1" t="s">
        <v>217</v>
      </c>
      <c r="C1201" s="1" t="s">
        <v>20</v>
      </c>
      <c r="D1201" s="1" t="s">
        <v>3</v>
      </c>
      <c r="E1201" s="11">
        <v>330</v>
      </c>
      <c r="F1201" s="3">
        <v>4.32</v>
      </c>
      <c r="G1201" s="11">
        <f>Tabla1[[#This Row],[Stock en unidades]]*Tabla1[[#This Row],[Costo unitario]]</f>
        <v>1425.6000000000001</v>
      </c>
      <c r="H1201" s="1">
        <v>2024</v>
      </c>
      <c r="I1201" s="1" t="s">
        <v>305</v>
      </c>
      <c r="J1201" s="1">
        <v>65.900000000000006</v>
      </c>
      <c r="K1201" s="3">
        <v>341.62560000000008</v>
      </c>
      <c r="L1201" s="12">
        <f>Tabla1[[#This Row],[Venta prom 12 meses en UN]]*Tabla1[[#This Row],[Costo unitario]]</f>
        <v>284.68800000000005</v>
      </c>
      <c r="M1201" s="30">
        <f>IFERROR(Tabla1[[#This Row],[Stock en unidades]]/Tabla1[[#This Row],[Venta prom 12 meses en UN]],0)</f>
        <v>5.0075872534142638</v>
      </c>
      <c r="N1201" s="12">
        <f>IFERROR(12/Tabla1[[#This Row],[Meses de stock]],0)</f>
        <v>2.3963636363636365</v>
      </c>
      <c r="O1201" s="5" t="str">
        <f>VLOOKUP(Tabla1[[#This Row],[Código del producto]],'ABC Ventas'!$A:$E,5,0)</f>
        <v>C</v>
      </c>
      <c r="P1201" s="5" t="str">
        <f>VLOOKUP(Tabla1[[#This Row],[Código del producto]],'ABC Stock'!$A:$E,5,0)</f>
        <v>C</v>
      </c>
      <c r="Q12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2" spans="1:17" s="1" customFormat="1" x14ac:dyDescent="0.2">
      <c r="A1202" s="1">
        <v>1292</v>
      </c>
      <c r="B1202" s="1" t="s">
        <v>471</v>
      </c>
      <c r="C1202" s="1" t="s">
        <v>20</v>
      </c>
      <c r="D1202" s="1" t="s">
        <v>3</v>
      </c>
      <c r="E1202" s="11">
        <v>249</v>
      </c>
      <c r="F1202" s="3">
        <v>2.17</v>
      </c>
      <c r="G1202" s="11">
        <f>Tabla1[[#This Row],[Stock en unidades]]*Tabla1[[#This Row],[Costo unitario]]</f>
        <v>540.32999999999993</v>
      </c>
      <c r="H1202" s="1">
        <v>2024</v>
      </c>
      <c r="I1202" s="1" t="s">
        <v>305</v>
      </c>
      <c r="J1202" s="1">
        <v>58</v>
      </c>
      <c r="K1202" s="3">
        <v>161.10079999999999</v>
      </c>
      <c r="L1202" s="12">
        <f>Tabla1[[#This Row],[Venta prom 12 meses en UN]]*Tabla1[[#This Row],[Costo unitario]]</f>
        <v>125.86</v>
      </c>
      <c r="M1202" s="30">
        <f>IFERROR(Tabla1[[#This Row],[Stock en unidades]]/Tabla1[[#This Row],[Venta prom 12 meses en UN]],0)</f>
        <v>4.2931034482758621</v>
      </c>
      <c r="N1202" s="12">
        <f>IFERROR(12/Tabla1[[#This Row],[Meses de stock]],0)</f>
        <v>2.7951807228915664</v>
      </c>
      <c r="O1202" s="5" t="str">
        <f>VLOOKUP(Tabla1[[#This Row],[Código del producto]],'ABC Ventas'!$A:$E,5,0)</f>
        <v>C</v>
      </c>
      <c r="P1202" s="5" t="str">
        <f>VLOOKUP(Tabla1[[#This Row],[Código del producto]],'ABC Stock'!$A:$E,5,0)</f>
        <v>B</v>
      </c>
      <c r="Q120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3" spans="1:17" s="1" customFormat="1" x14ac:dyDescent="0.2">
      <c r="A1203" s="1">
        <v>1295</v>
      </c>
      <c r="B1203" s="1" t="s">
        <v>473</v>
      </c>
      <c r="C1203" s="1" t="s">
        <v>20</v>
      </c>
      <c r="D1203" s="1" t="s">
        <v>3</v>
      </c>
      <c r="E1203" s="11">
        <v>271</v>
      </c>
      <c r="F1203" s="3">
        <v>2.93</v>
      </c>
      <c r="G1203" s="11">
        <f>Tabla1[[#This Row],[Stock en unidades]]*Tabla1[[#This Row],[Costo unitario]]</f>
        <v>794.03000000000009</v>
      </c>
      <c r="H1203" s="1">
        <v>2024</v>
      </c>
      <c r="I1203" s="1" t="s">
        <v>305</v>
      </c>
      <c r="J1203" s="1">
        <v>63</v>
      </c>
      <c r="K1203" s="3">
        <v>275.03910000000002</v>
      </c>
      <c r="L1203" s="12">
        <f>Tabla1[[#This Row],[Venta prom 12 meses en UN]]*Tabla1[[#This Row],[Costo unitario]]</f>
        <v>184.59</v>
      </c>
      <c r="M1203" s="30">
        <f>IFERROR(Tabla1[[#This Row],[Stock en unidades]]/Tabla1[[#This Row],[Venta prom 12 meses en UN]],0)</f>
        <v>4.3015873015873014</v>
      </c>
      <c r="N1203" s="12">
        <f>IFERROR(12/Tabla1[[#This Row],[Meses de stock]],0)</f>
        <v>2.7896678966789668</v>
      </c>
      <c r="O1203" s="5" t="str">
        <f>VLOOKUP(Tabla1[[#This Row],[Código del producto]],'ABC Ventas'!$A:$E,5,0)</f>
        <v>C</v>
      </c>
      <c r="P1203" s="5" t="str">
        <f>VLOOKUP(Tabla1[[#This Row],[Código del producto]],'ABC Stock'!$A:$E,5,0)</f>
        <v>B</v>
      </c>
      <c r="Q12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4" spans="1:17" s="1" customFormat="1" x14ac:dyDescent="0.2">
      <c r="A1204" s="1">
        <v>1303</v>
      </c>
      <c r="B1204" s="1" t="s">
        <v>478</v>
      </c>
      <c r="C1204" s="1" t="s">
        <v>20</v>
      </c>
      <c r="D1204" s="1" t="s">
        <v>3</v>
      </c>
      <c r="E1204" s="11">
        <v>1453</v>
      </c>
      <c r="F1204" s="3">
        <v>64</v>
      </c>
      <c r="G1204" s="11">
        <f>Tabla1[[#This Row],[Stock en unidades]]*Tabla1[[#This Row],[Costo unitario]]</f>
        <v>92992</v>
      </c>
      <c r="H1204" s="1">
        <v>2024</v>
      </c>
      <c r="I1204" s="1" t="s">
        <v>305</v>
      </c>
      <c r="J1204" s="1">
        <v>384</v>
      </c>
      <c r="K1204" s="3">
        <v>41041.919999999998</v>
      </c>
      <c r="L1204" s="12">
        <f>Tabla1[[#This Row],[Venta prom 12 meses en UN]]*Tabla1[[#This Row],[Costo unitario]]</f>
        <v>24576</v>
      </c>
      <c r="M1204" s="30">
        <f>IFERROR(Tabla1[[#This Row],[Stock en unidades]]/Tabla1[[#This Row],[Venta prom 12 meses en UN]],0)</f>
        <v>3.7838541666666665</v>
      </c>
      <c r="N1204" s="12">
        <f>IFERROR(12/Tabla1[[#This Row],[Meses de stock]],0)</f>
        <v>3.1713695801789403</v>
      </c>
      <c r="O1204" s="5" t="str">
        <f>VLOOKUP(Tabla1[[#This Row],[Código del producto]],'ABC Ventas'!$A:$E,5,0)</f>
        <v>B</v>
      </c>
      <c r="P1204" s="5" t="str">
        <f>VLOOKUP(Tabla1[[#This Row],[Código del producto]],'ABC Stock'!$A:$E,5,0)</f>
        <v>A</v>
      </c>
      <c r="Q120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5" spans="1:17" s="1" customFormat="1" x14ac:dyDescent="0.2">
      <c r="A1205" s="1">
        <v>1304</v>
      </c>
      <c r="B1205" s="1" t="s">
        <v>115</v>
      </c>
      <c r="C1205" s="1" t="s">
        <v>20</v>
      </c>
      <c r="D1205" s="1" t="s">
        <v>3</v>
      </c>
      <c r="E1205" s="11">
        <v>406</v>
      </c>
      <c r="F1205" s="3">
        <v>3.22</v>
      </c>
      <c r="G1205" s="11">
        <f>Tabla1[[#This Row],[Stock en unidades]]*Tabla1[[#This Row],[Costo unitario]]</f>
        <v>1307.3200000000002</v>
      </c>
      <c r="H1205" s="1">
        <v>2024</v>
      </c>
      <c r="I1205" s="1" t="s">
        <v>305</v>
      </c>
      <c r="J1205" s="1">
        <v>130</v>
      </c>
      <c r="K1205" s="3">
        <v>690.69</v>
      </c>
      <c r="L1205" s="12">
        <f>Tabla1[[#This Row],[Venta prom 12 meses en UN]]*Tabla1[[#This Row],[Costo unitario]]</f>
        <v>418.6</v>
      </c>
      <c r="M1205" s="30">
        <f>IFERROR(Tabla1[[#This Row],[Stock en unidades]]/Tabla1[[#This Row],[Venta prom 12 meses en UN]],0)</f>
        <v>3.1230769230769231</v>
      </c>
      <c r="N1205" s="12">
        <f>IFERROR(12/Tabla1[[#This Row],[Meses de stock]],0)</f>
        <v>3.8423645320197046</v>
      </c>
      <c r="O1205" s="5" t="str">
        <f>VLOOKUP(Tabla1[[#This Row],[Código del producto]],'ABC Ventas'!$A:$E,5,0)</f>
        <v>C</v>
      </c>
      <c r="P1205" s="5" t="str">
        <f>VLOOKUP(Tabla1[[#This Row],[Código del producto]],'ABC Stock'!$A:$E,5,0)</f>
        <v>C</v>
      </c>
      <c r="Q120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6" spans="1:17" s="1" customFormat="1" x14ac:dyDescent="0.2">
      <c r="A1206" s="1">
        <v>1314</v>
      </c>
      <c r="B1206" s="1" t="s">
        <v>221</v>
      </c>
      <c r="C1206" s="1" t="s">
        <v>20</v>
      </c>
      <c r="D1206" s="1" t="s">
        <v>3</v>
      </c>
      <c r="E1206" s="11">
        <v>80</v>
      </c>
      <c r="F1206" s="3">
        <v>6.45</v>
      </c>
      <c r="G1206" s="11">
        <f>Tabla1[[#This Row],[Stock en unidades]]*Tabla1[[#This Row],[Costo unitario]]</f>
        <v>516</v>
      </c>
      <c r="H1206" s="1">
        <v>2024</v>
      </c>
      <c r="I1206" s="1" t="s">
        <v>305</v>
      </c>
      <c r="J1206" s="1">
        <v>39.799999999999997</v>
      </c>
      <c r="K1206" s="3">
        <v>459.51089999999999</v>
      </c>
      <c r="L1206" s="12">
        <f>Tabla1[[#This Row],[Venta prom 12 meses en UN]]*Tabla1[[#This Row],[Costo unitario]]</f>
        <v>256.70999999999998</v>
      </c>
      <c r="M1206" s="30">
        <f>IFERROR(Tabla1[[#This Row],[Stock en unidades]]/Tabla1[[#This Row],[Venta prom 12 meses en UN]],0)</f>
        <v>2.0100502512562817</v>
      </c>
      <c r="N1206" s="12">
        <f>IFERROR(12/Tabla1[[#This Row],[Meses de stock]],0)</f>
        <v>5.9699999999999989</v>
      </c>
      <c r="O1206" s="5" t="str">
        <f>VLOOKUP(Tabla1[[#This Row],[Código del producto]],'ABC Ventas'!$A:$E,5,0)</f>
        <v>C</v>
      </c>
      <c r="P1206" s="5" t="str">
        <f>VLOOKUP(Tabla1[[#This Row],[Código del producto]],'ABC Stock'!$A:$E,5,0)</f>
        <v>C</v>
      </c>
      <c r="Q12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07" spans="1:17" s="1" customFormat="1" x14ac:dyDescent="0.2">
      <c r="A1207" s="1">
        <v>1321</v>
      </c>
      <c r="B1207" s="1" t="s">
        <v>50</v>
      </c>
      <c r="C1207" s="1" t="s">
        <v>16</v>
      </c>
      <c r="D1207" s="1" t="s">
        <v>3</v>
      </c>
      <c r="E1207" s="11">
        <v>108</v>
      </c>
      <c r="F1207" s="3">
        <v>2.9</v>
      </c>
      <c r="G1207" s="11">
        <f>Tabla1[[#This Row],[Stock en unidades]]*Tabla1[[#This Row],[Costo unitario]]</f>
        <v>313.2</v>
      </c>
      <c r="H1207" s="1">
        <v>2024</v>
      </c>
      <c r="I1207" s="1" t="s">
        <v>305</v>
      </c>
      <c r="J1207" s="1">
        <v>97</v>
      </c>
      <c r="K1207" s="3">
        <v>458.51900000000001</v>
      </c>
      <c r="L1207" s="12">
        <f>Tabla1[[#This Row],[Venta prom 12 meses en UN]]*Tabla1[[#This Row],[Costo unitario]]</f>
        <v>281.3</v>
      </c>
      <c r="M1207" s="30">
        <f>IFERROR(Tabla1[[#This Row],[Stock en unidades]]/Tabla1[[#This Row],[Venta prom 12 meses en UN]],0)</f>
        <v>1.1134020618556701</v>
      </c>
      <c r="N1207" s="12">
        <f>IFERROR(12/Tabla1[[#This Row],[Meses de stock]],0)</f>
        <v>10.777777777777777</v>
      </c>
      <c r="O1207" s="5" t="str">
        <f>VLOOKUP(Tabla1[[#This Row],[Código del producto]],'ABC Ventas'!$A:$E,5,0)</f>
        <v>C</v>
      </c>
      <c r="P1207" s="5" t="str">
        <f>VLOOKUP(Tabla1[[#This Row],[Código del producto]],'ABC Stock'!$A:$E,5,0)</f>
        <v>B</v>
      </c>
      <c r="Q12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08" spans="1:17" s="1" customFormat="1" x14ac:dyDescent="0.2">
      <c r="A1208" s="1">
        <v>1322</v>
      </c>
      <c r="B1208" s="1" t="s">
        <v>243</v>
      </c>
      <c r="C1208" s="1" t="s">
        <v>16</v>
      </c>
      <c r="D1208" s="1" t="s">
        <v>3</v>
      </c>
      <c r="E1208" s="11">
        <v>247</v>
      </c>
      <c r="F1208" s="3">
        <v>4.16</v>
      </c>
      <c r="G1208" s="11">
        <f>Tabla1[[#This Row],[Stock en unidades]]*Tabla1[[#This Row],[Costo unitario]]</f>
        <v>1027.52</v>
      </c>
      <c r="H1208" s="1">
        <v>2024</v>
      </c>
      <c r="I1208" s="1" t="s">
        <v>305</v>
      </c>
      <c r="J1208" s="1">
        <v>82.3</v>
      </c>
      <c r="K1208" s="3">
        <v>520.39936</v>
      </c>
      <c r="L1208" s="12">
        <f>Tabla1[[#This Row],[Venta prom 12 meses en UN]]*Tabla1[[#This Row],[Costo unitario]]</f>
        <v>342.36799999999999</v>
      </c>
      <c r="M1208" s="30">
        <f>IFERROR(Tabla1[[#This Row],[Stock en unidades]]/Tabla1[[#This Row],[Venta prom 12 meses en UN]],0)</f>
        <v>3.0012150668286757</v>
      </c>
      <c r="N1208" s="12">
        <f>IFERROR(12/Tabla1[[#This Row],[Meses de stock]],0)</f>
        <v>3.9983805668016195</v>
      </c>
      <c r="O1208" s="5" t="str">
        <f>VLOOKUP(Tabla1[[#This Row],[Código del producto]],'ABC Ventas'!$A:$E,5,0)</f>
        <v>C</v>
      </c>
      <c r="P1208" s="5" t="str">
        <f>VLOOKUP(Tabla1[[#This Row],[Código del producto]],'ABC Stock'!$A:$E,5,0)</f>
        <v>C</v>
      </c>
      <c r="Q120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09" spans="1:17" s="1" customFormat="1" x14ac:dyDescent="0.2">
      <c r="A1209" s="1">
        <v>1323</v>
      </c>
      <c r="B1209" s="1" t="s">
        <v>218</v>
      </c>
      <c r="C1209" s="1" t="s">
        <v>16</v>
      </c>
      <c r="D1209" s="1" t="s">
        <v>3</v>
      </c>
      <c r="E1209" s="11">
        <v>601</v>
      </c>
      <c r="F1209" s="3">
        <v>3.36</v>
      </c>
      <c r="G1209" s="11">
        <f>Tabla1[[#This Row],[Stock en unidades]]*Tabla1[[#This Row],[Costo unitario]]</f>
        <v>2019.36</v>
      </c>
      <c r="H1209" s="1">
        <v>2024</v>
      </c>
      <c r="I1209" s="1" t="s">
        <v>305</v>
      </c>
      <c r="J1209" s="1">
        <v>85.8</v>
      </c>
      <c r="K1209" s="3">
        <v>484.3238399999999</v>
      </c>
      <c r="L1209" s="12">
        <f>Tabla1[[#This Row],[Venta prom 12 meses en UN]]*Tabla1[[#This Row],[Costo unitario]]</f>
        <v>288.28799999999995</v>
      </c>
      <c r="M1209" s="30">
        <f>IFERROR(Tabla1[[#This Row],[Stock en unidades]]/Tabla1[[#This Row],[Venta prom 12 meses en UN]],0)</f>
        <v>7.0046620046620047</v>
      </c>
      <c r="N1209" s="12">
        <f>IFERROR(12/Tabla1[[#This Row],[Meses de stock]],0)</f>
        <v>1.7131447587354409</v>
      </c>
      <c r="O1209" s="5" t="str">
        <f>VLOOKUP(Tabla1[[#This Row],[Código del producto]],'ABC Ventas'!$A:$E,5,0)</f>
        <v>C</v>
      </c>
      <c r="P1209" s="5" t="str">
        <f>VLOOKUP(Tabla1[[#This Row],[Código del producto]],'ABC Stock'!$A:$E,5,0)</f>
        <v>B</v>
      </c>
      <c r="Q12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10" spans="1:17" s="1" customFormat="1" x14ac:dyDescent="0.2">
      <c r="A1210" s="1">
        <v>1327</v>
      </c>
      <c r="B1210" s="1" t="s">
        <v>15</v>
      </c>
      <c r="C1210" s="1" t="s">
        <v>16</v>
      </c>
      <c r="D1210" s="1" t="s">
        <v>3</v>
      </c>
      <c r="E1210" s="11">
        <v>360</v>
      </c>
      <c r="F1210" s="3">
        <v>5.34</v>
      </c>
      <c r="G1210" s="11">
        <f>Tabla1[[#This Row],[Stock en unidades]]*Tabla1[[#This Row],[Costo unitario]]</f>
        <v>1922.3999999999999</v>
      </c>
      <c r="H1210" s="1">
        <v>2024</v>
      </c>
      <c r="I1210" s="1" t="s">
        <v>305</v>
      </c>
      <c r="J1210" s="1">
        <v>71.900000000000006</v>
      </c>
      <c r="K1210" s="3">
        <v>495.29034000000007</v>
      </c>
      <c r="L1210" s="12">
        <f>Tabla1[[#This Row],[Venta prom 12 meses en UN]]*Tabla1[[#This Row],[Costo unitario]]</f>
        <v>383.94600000000003</v>
      </c>
      <c r="M1210" s="30">
        <f>IFERROR(Tabla1[[#This Row],[Stock en unidades]]/Tabla1[[#This Row],[Venta prom 12 meses en UN]],0)</f>
        <v>5.006954102920723</v>
      </c>
      <c r="N1210" s="12">
        <f>IFERROR(12/Tabla1[[#This Row],[Meses de stock]],0)</f>
        <v>2.3966666666666669</v>
      </c>
      <c r="O1210" s="5" t="str">
        <f>VLOOKUP(Tabla1[[#This Row],[Código del producto]],'ABC Ventas'!$A:$E,5,0)</f>
        <v>C</v>
      </c>
      <c r="P1210" s="5" t="str">
        <f>VLOOKUP(Tabla1[[#This Row],[Código del producto]],'ABC Stock'!$A:$E,5,0)</f>
        <v>C</v>
      </c>
      <c r="Q12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11" spans="1:17" s="1" customFormat="1" x14ac:dyDescent="0.2">
      <c r="A1211" s="1">
        <v>1328</v>
      </c>
      <c r="B1211" s="1" t="s">
        <v>160</v>
      </c>
      <c r="C1211" s="1" t="s">
        <v>16</v>
      </c>
      <c r="D1211" s="1" t="s">
        <v>3</v>
      </c>
      <c r="E1211" s="11">
        <v>1445</v>
      </c>
      <c r="F1211" s="3">
        <v>7.81</v>
      </c>
      <c r="G1211" s="11">
        <f>Tabla1[[#This Row],[Stock en unidades]]*Tabla1[[#This Row],[Costo unitario]]</f>
        <v>11285.449999999999</v>
      </c>
      <c r="H1211" s="1">
        <v>2024</v>
      </c>
      <c r="I1211" s="1" t="s">
        <v>305</v>
      </c>
      <c r="J1211" s="1">
        <v>90.3</v>
      </c>
      <c r="K1211" s="3">
        <v>881.55374999999981</v>
      </c>
      <c r="L1211" s="12">
        <f>Tabla1[[#This Row],[Venta prom 12 meses en UN]]*Tabla1[[#This Row],[Costo unitario]]</f>
        <v>705.24299999999994</v>
      </c>
      <c r="M1211" s="30">
        <f>IFERROR(Tabla1[[#This Row],[Stock en unidades]]/Tabla1[[#This Row],[Venta prom 12 meses en UN]],0)</f>
        <v>16.002214839424141</v>
      </c>
      <c r="N1211" s="12">
        <f>IFERROR(12/Tabla1[[#This Row],[Meses de stock]],0)</f>
        <v>0.74989619377162631</v>
      </c>
      <c r="O1211" s="5" t="str">
        <f>VLOOKUP(Tabla1[[#This Row],[Código del producto]],'ABC Ventas'!$A:$E,5,0)</f>
        <v>C</v>
      </c>
      <c r="P1211" s="5" t="str">
        <f>VLOOKUP(Tabla1[[#This Row],[Código del producto]],'ABC Stock'!$A:$E,5,0)</f>
        <v>B</v>
      </c>
      <c r="Q12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12" spans="1:17" s="1" customFormat="1" x14ac:dyDescent="0.2">
      <c r="A1212" s="1">
        <v>1332</v>
      </c>
      <c r="B1212" s="1" t="s">
        <v>491</v>
      </c>
      <c r="C1212" s="1" t="s">
        <v>16</v>
      </c>
      <c r="D1212" s="1" t="s">
        <v>3</v>
      </c>
      <c r="E1212" s="11">
        <v>186</v>
      </c>
      <c r="F1212" s="3">
        <v>51</v>
      </c>
      <c r="G1212" s="11">
        <f>Tabla1[[#This Row],[Stock en unidades]]*Tabla1[[#This Row],[Costo unitario]]</f>
        <v>9486</v>
      </c>
      <c r="H1212" s="1">
        <v>2024</v>
      </c>
      <c r="I1212" s="1" t="s">
        <v>305</v>
      </c>
      <c r="J1212" s="1">
        <v>951</v>
      </c>
      <c r="K1212" s="3">
        <v>76146.570000000007</v>
      </c>
      <c r="L1212" s="12">
        <f>Tabla1[[#This Row],[Venta prom 12 meses en UN]]*Tabla1[[#This Row],[Costo unitario]]</f>
        <v>48501</v>
      </c>
      <c r="M1212" s="30">
        <f>IFERROR(Tabla1[[#This Row],[Stock en unidades]]/Tabla1[[#This Row],[Venta prom 12 meses en UN]],0)</f>
        <v>0.19558359621451105</v>
      </c>
      <c r="N1212" s="12">
        <f>IFERROR(12/Tabla1[[#This Row],[Meses de stock]],0)</f>
        <v>61.354838709677416</v>
      </c>
      <c r="O1212" s="5" t="str">
        <f>VLOOKUP(Tabla1[[#This Row],[Código del producto]],'ABC Ventas'!$A:$E,5,0)</f>
        <v>A</v>
      </c>
      <c r="P1212" s="5" t="str">
        <f>VLOOKUP(Tabla1[[#This Row],[Código del producto]],'ABC Stock'!$A:$E,5,0)</f>
        <v>A</v>
      </c>
      <c r="Q12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3" spans="1:17" s="1" customFormat="1" x14ac:dyDescent="0.2">
      <c r="A1213" s="1">
        <v>1333</v>
      </c>
      <c r="B1213" s="1" t="s">
        <v>41</v>
      </c>
      <c r="C1213" s="1" t="s">
        <v>16</v>
      </c>
      <c r="D1213" s="1" t="s">
        <v>3</v>
      </c>
      <c r="E1213" s="11">
        <v>71</v>
      </c>
      <c r="F1213" s="3">
        <v>2.99</v>
      </c>
      <c r="G1213" s="11">
        <f>Tabla1[[#This Row],[Stock en unidades]]*Tabla1[[#This Row],[Costo unitario]]</f>
        <v>212.29000000000002</v>
      </c>
      <c r="H1213" s="1">
        <v>2024</v>
      </c>
      <c r="I1213" s="1" t="s">
        <v>305</v>
      </c>
      <c r="J1213" s="1">
        <v>70.5</v>
      </c>
      <c r="K1213" s="3">
        <v>394.18664999999999</v>
      </c>
      <c r="L1213" s="12">
        <f>Tabla1[[#This Row],[Venta prom 12 meses en UN]]*Tabla1[[#This Row],[Costo unitario]]</f>
        <v>210.79500000000002</v>
      </c>
      <c r="M1213" s="30">
        <f>IFERROR(Tabla1[[#This Row],[Stock en unidades]]/Tabla1[[#This Row],[Venta prom 12 meses en UN]],0)</f>
        <v>1.0070921985815602</v>
      </c>
      <c r="N1213" s="12">
        <f>IFERROR(12/Tabla1[[#This Row],[Meses de stock]],0)</f>
        <v>11.91549295774648</v>
      </c>
      <c r="O1213" s="5" t="str">
        <f>VLOOKUP(Tabla1[[#This Row],[Código del producto]],'ABC Ventas'!$A:$E,5,0)</f>
        <v>C</v>
      </c>
      <c r="P1213" s="5" t="str">
        <f>VLOOKUP(Tabla1[[#This Row],[Código del producto]],'ABC Stock'!$A:$E,5,0)</f>
        <v>A</v>
      </c>
      <c r="Q12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4" spans="1:17" s="1" customFormat="1" x14ac:dyDescent="0.2">
      <c r="A1214" s="1">
        <v>1335</v>
      </c>
      <c r="B1214" s="1" t="s">
        <v>493</v>
      </c>
      <c r="C1214" s="1" t="s">
        <v>16</v>
      </c>
      <c r="D1214" s="1" t="s">
        <v>3</v>
      </c>
      <c r="E1214" s="11">
        <v>259</v>
      </c>
      <c r="F1214" s="3">
        <v>36</v>
      </c>
      <c r="G1214" s="11">
        <f>Tabla1[[#This Row],[Stock en unidades]]*Tabla1[[#This Row],[Costo unitario]]</f>
        <v>9324</v>
      </c>
      <c r="H1214" s="1">
        <v>2024</v>
      </c>
      <c r="I1214" s="1" t="s">
        <v>305</v>
      </c>
      <c r="J1214" s="1">
        <v>937</v>
      </c>
      <c r="K1214" s="3">
        <v>50935.32</v>
      </c>
      <c r="L1214" s="12">
        <f>Tabla1[[#This Row],[Venta prom 12 meses en UN]]*Tabla1[[#This Row],[Costo unitario]]</f>
        <v>33732</v>
      </c>
      <c r="M1214" s="30">
        <f>IFERROR(Tabla1[[#This Row],[Stock en unidades]]/Tabla1[[#This Row],[Venta prom 12 meses en UN]],0)</f>
        <v>0.27641408751334046</v>
      </c>
      <c r="N1214" s="12">
        <f>IFERROR(12/Tabla1[[#This Row],[Meses de stock]],0)</f>
        <v>43.413127413127413</v>
      </c>
      <c r="O1214" s="5" t="str">
        <f>VLOOKUP(Tabla1[[#This Row],[Código del producto]],'ABC Ventas'!$A:$E,5,0)</f>
        <v>A</v>
      </c>
      <c r="P1214" s="5" t="str">
        <f>VLOOKUP(Tabla1[[#This Row],[Código del producto]],'ABC Stock'!$A:$E,5,0)</f>
        <v>A</v>
      </c>
      <c r="Q12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5" spans="1:17" s="1" customFormat="1" x14ac:dyDescent="0.2">
      <c r="A1215" s="1">
        <v>1336</v>
      </c>
      <c r="B1215" s="1" t="s">
        <v>21</v>
      </c>
      <c r="C1215" s="1" t="s">
        <v>16</v>
      </c>
      <c r="D1215" s="1" t="s">
        <v>3</v>
      </c>
      <c r="E1215" s="11">
        <v>744</v>
      </c>
      <c r="F1215" s="3">
        <v>2.7</v>
      </c>
      <c r="G1215" s="11">
        <f>Tabla1[[#This Row],[Stock en unidades]]*Tabla1[[#This Row],[Costo unitario]]</f>
        <v>2008.8000000000002</v>
      </c>
      <c r="H1215" s="1">
        <v>2024</v>
      </c>
      <c r="I1215" s="1" t="s">
        <v>305</v>
      </c>
      <c r="J1215" s="1">
        <v>84</v>
      </c>
      <c r="K1215" s="3">
        <v>281.23200000000003</v>
      </c>
      <c r="L1215" s="12">
        <f>Tabla1[[#This Row],[Venta prom 12 meses en UN]]*Tabla1[[#This Row],[Costo unitario]]</f>
        <v>226.8</v>
      </c>
      <c r="M1215" s="30">
        <f>IFERROR(Tabla1[[#This Row],[Stock en unidades]]/Tabla1[[#This Row],[Venta prom 12 meses en UN]],0)</f>
        <v>8.8571428571428577</v>
      </c>
      <c r="N1215" s="12">
        <f>IFERROR(12/Tabla1[[#This Row],[Meses de stock]],0)</f>
        <v>1.3548387096774193</v>
      </c>
      <c r="O1215" s="5" t="str">
        <f>VLOOKUP(Tabla1[[#This Row],[Código del producto]],'ABC Ventas'!$A:$E,5,0)</f>
        <v>C</v>
      </c>
      <c r="P1215" s="5" t="str">
        <f>VLOOKUP(Tabla1[[#This Row],[Código del producto]],'ABC Stock'!$A:$E,5,0)</f>
        <v>B</v>
      </c>
      <c r="Q12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16" spans="1:17" s="1" customFormat="1" x14ac:dyDescent="0.2">
      <c r="A1216" s="1">
        <v>1344</v>
      </c>
      <c r="B1216" s="1" t="s">
        <v>499</v>
      </c>
      <c r="C1216" s="1" t="s">
        <v>16</v>
      </c>
      <c r="D1216" s="1" t="s">
        <v>3</v>
      </c>
      <c r="E1216" s="11">
        <v>266</v>
      </c>
      <c r="F1216" s="3">
        <v>36</v>
      </c>
      <c r="G1216" s="11">
        <f>Tabla1[[#This Row],[Stock en unidades]]*Tabla1[[#This Row],[Costo unitario]]</f>
        <v>9576</v>
      </c>
      <c r="H1216" s="1">
        <v>2024</v>
      </c>
      <c r="I1216" s="1" t="s">
        <v>305</v>
      </c>
      <c r="J1216" s="1">
        <v>696</v>
      </c>
      <c r="K1216" s="3">
        <v>39087.360000000001</v>
      </c>
      <c r="L1216" s="12">
        <f>Tabla1[[#This Row],[Venta prom 12 meses en UN]]*Tabla1[[#This Row],[Costo unitario]]</f>
        <v>25056</v>
      </c>
      <c r="M1216" s="30">
        <f>IFERROR(Tabla1[[#This Row],[Stock en unidades]]/Tabla1[[#This Row],[Venta prom 12 meses en UN]],0)</f>
        <v>0.38218390804597702</v>
      </c>
      <c r="N1216" s="12">
        <f>IFERROR(12/Tabla1[[#This Row],[Meses de stock]],0)</f>
        <v>31.398496240601503</v>
      </c>
      <c r="O1216" s="5" t="str">
        <f>VLOOKUP(Tabla1[[#This Row],[Código del producto]],'ABC Ventas'!$A:$E,5,0)</f>
        <v>A</v>
      </c>
      <c r="P1216" s="5" t="str">
        <f>VLOOKUP(Tabla1[[#This Row],[Código del producto]],'ABC Stock'!$A:$E,5,0)</f>
        <v>A</v>
      </c>
      <c r="Q12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7" spans="1:17" s="1" customFormat="1" x14ac:dyDescent="0.2">
      <c r="A1217" s="1">
        <v>1345</v>
      </c>
      <c r="B1217" s="1" t="s">
        <v>500</v>
      </c>
      <c r="C1217" s="1" t="s">
        <v>16</v>
      </c>
      <c r="D1217" s="1" t="s">
        <v>3</v>
      </c>
      <c r="E1217" s="11">
        <v>800</v>
      </c>
      <c r="F1217" s="3">
        <v>2.19</v>
      </c>
      <c r="G1217" s="11">
        <f>Tabla1[[#This Row],[Stock en unidades]]*Tabla1[[#This Row],[Costo unitario]]</f>
        <v>1752</v>
      </c>
      <c r="H1217" s="1">
        <v>2024</v>
      </c>
      <c r="I1217" s="1" t="s">
        <v>305</v>
      </c>
      <c r="J1217" s="1">
        <v>63</v>
      </c>
      <c r="K1217" s="3">
        <v>211.0941</v>
      </c>
      <c r="L1217" s="12">
        <f>Tabla1[[#This Row],[Venta prom 12 meses en UN]]*Tabla1[[#This Row],[Costo unitario]]</f>
        <v>137.97</v>
      </c>
      <c r="M1217" s="30">
        <f>IFERROR(Tabla1[[#This Row],[Stock en unidades]]/Tabla1[[#This Row],[Venta prom 12 meses en UN]],0)</f>
        <v>12.698412698412698</v>
      </c>
      <c r="N1217" s="12">
        <f>IFERROR(12/Tabla1[[#This Row],[Meses de stock]],0)</f>
        <v>0.94500000000000006</v>
      </c>
      <c r="O1217" s="5" t="str">
        <f>VLOOKUP(Tabla1[[#This Row],[Código del producto]],'ABC Ventas'!$A:$E,5,0)</f>
        <v>C</v>
      </c>
      <c r="P1217" s="5" t="str">
        <f>VLOOKUP(Tabla1[[#This Row],[Código del producto]],'ABC Stock'!$A:$E,5,0)</f>
        <v>B</v>
      </c>
      <c r="Q121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18" spans="1:17" s="1" customFormat="1" x14ac:dyDescent="0.2">
      <c r="A1218" s="1">
        <v>1347</v>
      </c>
      <c r="B1218" s="1" t="s">
        <v>72</v>
      </c>
      <c r="C1218" s="1" t="s">
        <v>16</v>
      </c>
      <c r="D1218" s="1" t="s">
        <v>3</v>
      </c>
      <c r="E1218" s="11">
        <v>81</v>
      </c>
      <c r="F1218" s="3">
        <v>4.37</v>
      </c>
      <c r="G1218" s="11">
        <f>Tabla1[[#This Row],[Stock en unidades]]*Tabla1[[#This Row],[Costo unitario]]</f>
        <v>353.97</v>
      </c>
      <c r="H1218" s="1">
        <v>2024</v>
      </c>
      <c r="I1218" s="1" t="s">
        <v>305</v>
      </c>
      <c r="J1218" s="1">
        <v>80.5</v>
      </c>
      <c r="K1218" s="3">
        <v>478.42760000000004</v>
      </c>
      <c r="L1218" s="12">
        <f>Tabla1[[#This Row],[Venta prom 12 meses en UN]]*Tabla1[[#This Row],[Costo unitario]]</f>
        <v>351.78500000000003</v>
      </c>
      <c r="M1218" s="30">
        <f>IFERROR(Tabla1[[#This Row],[Stock en unidades]]/Tabla1[[#This Row],[Venta prom 12 meses en UN]],0)</f>
        <v>1.0062111801242235</v>
      </c>
      <c r="N1218" s="12">
        <f>IFERROR(12/Tabla1[[#This Row],[Meses de stock]],0)</f>
        <v>11.925925925925927</v>
      </c>
      <c r="O1218" s="5" t="str">
        <f>VLOOKUP(Tabla1[[#This Row],[Código del producto]],'ABC Ventas'!$A:$E,5,0)</f>
        <v>C</v>
      </c>
      <c r="P1218" s="5" t="str">
        <f>VLOOKUP(Tabla1[[#This Row],[Código del producto]],'ABC Stock'!$A:$E,5,0)</f>
        <v>C</v>
      </c>
      <c r="Q12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19" spans="1:17" s="1" customFormat="1" x14ac:dyDescent="0.2">
      <c r="A1219" s="1">
        <v>1359</v>
      </c>
      <c r="B1219" s="1" t="s">
        <v>60</v>
      </c>
      <c r="C1219" s="1" t="s">
        <v>18</v>
      </c>
      <c r="D1219" s="1" t="s">
        <v>3</v>
      </c>
      <c r="E1219" s="11">
        <v>215</v>
      </c>
      <c r="F1219" s="3">
        <v>64</v>
      </c>
      <c r="G1219" s="11">
        <f>Tabla1[[#This Row],[Stock en unidades]]*Tabla1[[#This Row],[Costo unitario]]</f>
        <v>13760</v>
      </c>
      <c r="H1219" s="1">
        <v>2024</v>
      </c>
      <c r="I1219" s="1" t="s">
        <v>305</v>
      </c>
      <c r="J1219" s="1">
        <v>483</v>
      </c>
      <c r="K1219" s="3">
        <v>52550.400000000001</v>
      </c>
      <c r="L1219" s="12">
        <f>Tabla1[[#This Row],[Venta prom 12 meses en UN]]*Tabla1[[#This Row],[Costo unitario]]</f>
        <v>30912</v>
      </c>
      <c r="M1219" s="30">
        <f>IFERROR(Tabla1[[#This Row],[Stock en unidades]]/Tabla1[[#This Row],[Venta prom 12 meses en UN]],0)</f>
        <v>0.4451345755693582</v>
      </c>
      <c r="N1219" s="12">
        <f>IFERROR(12/Tabla1[[#This Row],[Meses de stock]],0)</f>
        <v>26.958139534883721</v>
      </c>
      <c r="O1219" s="5" t="str">
        <f>VLOOKUP(Tabla1[[#This Row],[Código del producto]],'ABC Ventas'!$A:$E,5,0)</f>
        <v>B</v>
      </c>
      <c r="P1219" s="5" t="str">
        <f>VLOOKUP(Tabla1[[#This Row],[Código del producto]],'ABC Stock'!$A:$E,5,0)</f>
        <v>A</v>
      </c>
      <c r="Q12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0" spans="1:17" s="1" customFormat="1" x14ac:dyDescent="0.2">
      <c r="A1220" s="1">
        <v>1360</v>
      </c>
      <c r="B1220" s="1" t="s">
        <v>150</v>
      </c>
      <c r="C1220" s="1" t="s">
        <v>18</v>
      </c>
      <c r="D1220" s="1" t="s">
        <v>3</v>
      </c>
      <c r="E1220" s="11">
        <v>53</v>
      </c>
      <c r="F1220" s="3">
        <v>7.69</v>
      </c>
      <c r="G1220" s="11">
        <f>Tabla1[[#This Row],[Stock en unidades]]*Tabla1[[#This Row],[Costo unitario]]</f>
        <v>407.57</v>
      </c>
      <c r="H1220" s="1">
        <v>2024</v>
      </c>
      <c r="I1220" s="1" t="s">
        <v>305</v>
      </c>
      <c r="J1220" s="1">
        <v>135</v>
      </c>
      <c r="K1220" s="3">
        <v>1339.2135000000001</v>
      </c>
      <c r="L1220" s="12">
        <f>Tabla1[[#This Row],[Venta prom 12 meses en UN]]*Tabla1[[#This Row],[Costo unitario]]</f>
        <v>1038.1500000000001</v>
      </c>
      <c r="M1220" s="30">
        <f>IFERROR(Tabla1[[#This Row],[Stock en unidades]]/Tabla1[[#This Row],[Venta prom 12 meses en UN]],0)</f>
        <v>0.3925925925925926</v>
      </c>
      <c r="N1220" s="12">
        <f>IFERROR(12/Tabla1[[#This Row],[Meses de stock]],0)</f>
        <v>30.566037735849054</v>
      </c>
      <c r="O1220" s="5" t="str">
        <f>VLOOKUP(Tabla1[[#This Row],[Código del producto]],'ABC Ventas'!$A:$E,5,0)</f>
        <v>C</v>
      </c>
      <c r="P1220" s="5" t="str">
        <f>VLOOKUP(Tabla1[[#This Row],[Código del producto]],'ABC Stock'!$A:$E,5,0)</f>
        <v>C</v>
      </c>
      <c r="Q12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1" spans="1:17" s="1" customFormat="1" x14ac:dyDescent="0.2">
      <c r="A1221" s="1">
        <v>1369</v>
      </c>
      <c r="B1221" s="1" t="s">
        <v>510</v>
      </c>
      <c r="C1221" s="1" t="s">
        <v>18</v>
      </c>
      <c r="D1221" s="1" t="s">
        <v>3</v>
      </c>
      <c r="E1221" s="11">
        <v>698</v>
      </c>
      <c r="F1221" s="3">
        <v>2.5499999999999998</v>
      </c>
      <c r="G1221" s="11">
        <f>Tabla1[[#This Row],[Stock en unidades]]*Tabla1[[#This Row],[Costo unitario]]</f>
        <v>1779.8999999999999</v>
      </c>
      <c r="H1221" s="1">
        <v>2024</v>
      </c>
      <c r="I1221" s="1" t="s">
        <v>305</v>
      </c>
      <c r="J1221" s="1">
        <v>105</v>
      </c>
      <c r="K1221" s="3">
        <v>390.91500000000002</v>
      </c>
      <c r="L1221" s="12">
        <f>Tabla1[[#This Row],[Venta prom 12 meses en UN]]*Tabla1[[#This Row],[Costo unitario]]</f>
        <v>267.75</v>
      </c>
      <c r="M1221" s="30">
        <f>IFERROR(Tabla1[[#This Row],[Stock en unidades]]/Tabla1[[#This Row],[Venta prom 12 meses en UN]],0)</f>
        <v>6.647619047619048</v>
      </c>
      <c r="N1221" s="12">
        <f>IFERROR(12/Tabla1[[#This Row],[Meses de stock]],0)</f>
        <v>1.8051575931232091</v>
      </c>
      <c r="O1221" s="5" t="str">
        <f>VLOOKUP(Tabla1[[#This Row],[Código del producto]],'ABC Ventas'!$A:$E,5,0)</f>
        <v>C</v>
      </c>
      <c r="P1221" s="5" t="str">
        <f>VLOOKUP(Tabla1[[#This Row],[Código del producto]],'ABC Stock'!$A:$E,5,0)</f>
        <v>C</v>
      </c>
      <c r="Q12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22" spans="1:17" s="1" customFormat="1" x14ac:dyDescent="0.2">
      <c r="A1222" s="1">
        <v>1369</v>
      </c>
      <c r="B1222" s="1" t="s">
        <v>510</v>
      </c>
      <c r="C1222" s="1" t="s">
        <v>18</v>
      </c>
      <c r="D1222" s="1" t="s">
        <v>3</v>
      </c>
      <c r="E1222" s="11">
        <v>217</v>
      </c>
      <c r="F1222" s="3">
        <v>3.41</v>
      </c>
      <c r="G1222" s="11">
        <f>Tabla1[[#This Row],[Stock en unidades]]*Tabla1[[#This Row],[Costo unitario]]</f>
        <v>739.97</v>
      </c>
      <c r="H1222" s="1">
        <v>2024</v>
      </c>
      <c r="I1222" s="1" t="s">
        <v>305</v>
      </c>
      <c r="J1222" s="1">
        <v>60</v>
      </c>
      <c r="K1222" s="3">
        <v>376.464</v>
      </c>
      <c r="L1222" s="12">
        <f>Tabla1[[#This Row],[Venta prom 12 meses en UN]]*Tabla1[[#This Row],[Costo unitario]]</f>
        <v>204.60000000000002</v>
      </c>
      <c r="M1222" s="30">
        <f>IFERROR(Tabla1[[#This Row],[Stock en unidades]]/Tabla1[[#This Row],[Venta prom 12 meses en UN]],0)</f>
        <v>3.6166666666666667</v>
      </c>
      <c r="N1222" s="12">
        <f>IFERROR(12/Tabla1[[#This Row],[Meses de stock]],0)</f>
        <v>3.3179723502304146</v>
      </c>
      <c r="O1222" s="5" t="str">
        <f>VLOOKUP(Tabla1[[#This Row],[Código del producto]],'ABC Ventas'!$A:$E,5,0)</f>
        <v>C</v>
      </c>
      <c r="P1222" s="5" t="str">
        <f>VLOOKUP(Tabla1[[#This Row],[Código del producto]],'ABC Stock'!$A:$E,5,0)</f>
        <v>C</v>
      </c>
      <c r="Q122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23" spans="1:17" s="1" customFormat="1" x14ac:dyDescent="0.2">
      <c r="A1223" s="1">
        <v>1373</v>
      </c>
      <c r="B1223" s="1" t="s">
        <v>512</v>
      </c>
      <c r="C1223" s="1" t="s">
        <v>18</v>
      </c>
      <c r="D1223" s="1" t="s">
        <v>3</v>
      </c>
      <c r="E1223" s="11">
        <v>1580</v>
      </c>
      <c r="F1223" s="3">
        <v>55</v>
      </c>
      <c r="G1223" s="11">
        <f>Tabla1[[#This Row],[Stock en unidades]]*Tabla1[[#This Row],[Costo unitario]]</f>
        <v>86900</v>
      </c>
      <c r="H1223" s="1">
        <v>2024</v>
      </c>
      <c r="I1223" s="1" t="s">
        <v>305</v>
      </c>
      <c r="J1223" s="1">
        <v>819</v>
      </c>
      <c r="K1223" s="3">
        <v>59008.95</v>
      </c>
      <c r="L1223" s="12">
        <f>Tabla1[[#This Row],[Venta prom 12 meses en UN]]*Tabla1[[#This Row],[Costo unitario]]</f>
        <v>45045</v>
      </c>
      <c r="M1223" s="30">
        <f>IFERROR(Tabla1[[#This Row],[Stock en unidades]]/Tabla1[[#This Row],[Venta prom 12 meses en UN]],0)</f>
        <v>1.9291819291819292</v>
      </c>
      <c r="N1223" s="12">
        <f>IFERROR(12/Tabla1[[#This Row],[Meses de stock]],0)</f>
        <v>6.2202531645569623</v>
      </c>
      <c r="O1223" s="5" t="str">
        <f>VLOOKUP(Tabla1[[#This Row],[Código del producto]],'ABC Ventas'!$A:$E,5,0)</f>
        <v>A</v>
      </c>
      <c r="P1223" s="5" t="str">
        <f>VLOOKUP(Tabla1[[#This Row],[Código del producto]],'ABC Stock'!$A:$E,5,0)</f>
        <v>A</v>
      </c>
      <c r="Q12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4" spans="1:17" s="1" customFormat="1" x14ac:dyDescent="0.2">
      <c r="A1224" s="1">
        <v>1378</v>
      </c>
      <c r="B1224" s="1" t="s">
        <v>516</v>
      </c>
      <c r="C1224" s="1" t="s">
        <v>18</v>
      </c>
      <c r="D1224" s="1" t="s">
        <v>3</v>
      </c>
      <c r="E1224" s="11">
        <v>188</v>
      </c>
      <c r="F1224" s="3">
        <v>5.28</v>
      </c>
      <c r="G1224" s="11">
        <f>Tabla1[[#This Row],[Stock en unidades]]*Tabla1[[#This Row],[Costo unitario]]</f>
        <v>992.6400000000001</v>
      </c>
      <c r="H1224" s="1">
        <v>2024</v>
      </c>
      <c r="I1224" s="1" t="s">
        <v>305</v>
      </c>
      <c r="J1224" s="1">
        <v>46.9</v>
      </c>
      <c r="K1224" s="3">
        <v>344.20848000000001</v>
      </c>
      <c r="L1224" s="12">
        <f>Tabla1[[#This Row],[Venta prom 12 meses en UN]]*Tabla1[[#This Row],[Costo unitario]]</f>
        <v>247.63200000000001</v>
      </c>
      <c r="M1224" s="30">
        <f>IFERROR(Tabla1[[#This Row],[Stock en unidades]]/Tabla1[[#This Row],[Venta prom 12 meses en UN]],0)</f>
        <v>4.0085287846481874</v>
      </c>
      <c r="N1224" s="12">
        <f>IFERROR(12/Tabla1[[#This Row],[Meses de stock]],0)</f>
        <v>2.993617021276596</v>
      </c>
      <c r="O1224" s="5" t="str">
        <f>VLOOKUP(Tabla1[[#This Row],[Código del producto]],'ABC Ventas'!$A:$E,5,0)</f>
        <v>C</v>
      </c>
      <c r="P1224" s="5" t="str">
        <f>VLOOKUP(Tabla1[[#This Row],[Código del producto]],'ABC Stock'!$A:$E,5,0)</f>
        <v>B</v>
      </c>
      <c r="Q122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25" spans="1:17" s="1" customFormat="1" x14ac:dyDescent="0.2">
      <c r="A1225" s="1">
        <v>1386</v>
      </c>
      <c r="B1225" s="1" t="s">
        <v>520</v>
      </c>
      <c r="C1225" s="1" t="s">
        <v>18</v>
      </c>
      <c r="D1225" s="1" t="s">
        <v>3</v>
      </c>
      <c r="E1225" s="11">
        <v>338</v>
      </c>
      <c r="F1225" s="3">
        <v>5.84</v>
      </c>
      <c r="G1225" s="11">
        <f>Tabla1[[#This Row],[Stock en unidades]]*Tabla1[[#This Row],[Costo unitario]]</f>
        <v>1973.9199999999998</v>
      </c>
      <c r="H1225" s="1">
        <v>2024</v>
      </c>
      <c r="I1225" s="1" t="s">
        <v>305</v>
      </c>
      <c r="J1225" s="1">
        <v>135</v>
      </c>
      <c r="K1225" s="3">
        <v>1442.7719999999999</v>
      </c>
      <c r="L1225" s="12">
        <f>Tabla1[[#This Row],[Venta prom 12 meses en UN]]*Tabla1[[#This Row],[Costo unitario]]</f>
        <v>788.4</v>
      </c>
      <c r="M1225" s="30">
        <f>IFERROR(Tabla1[[#This Row],[Stock en unidades]]/Tabla1[[#This Row],[Venta prom 12 meses en UN]],0)</f>
        <v>2.5037037037037035</v>
      </c>
      <c r="N1225" s="12">
        <f>IFERROR(12/Tabla1[[#This Row],[Meses de stock]],0)</f>
        <v>4.7928994082840237</v>
      </c>
      <c r="O1225" s="5" t="str">
        <f>VLOOKUP(Tabla1[[#This Row],[Código del producto]],'ABC Ventas'!$A:$E,5,0)</f>
        <v>C</v>
      </c>
      <c r="P1225" s="5" t="str">
        <f>VLOOKUP(Tabla1[[#This Row],[Código del producto]],'ABC Stock'!$A:$E,5,0)</f>
        <v>B</v>
      </c>
      <c r="Q12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6" spans="1:17" s="1" customFormat="1" x14ac:dyDescent="0.2">
      <c r="A1226" s="1">
        <v>1392</v>
      </c>
      <c r="B1226" s="1" t="s">
        <v>96</v>
      </c>
      <c r="C1226" s="1" t="s">
        <v>18</v>
      </c>
      <c r="D1226" s="1" t="s">
        <v>3</v>
      </c>
      <c r="E1226" s="11">
        <v>36</v>
      </c>
      <c r="F1226" s="3">
        <v>71</v>
      </c>
      <c r="G1226" s="11">
        <f>Tabla1[[#This Row],[Stock en unidades]]*Tabla1[[#This Row],[Costo unitario]]</f>
        <v>2556</v>
      </c>
      <c r="H1226" s="1">
        <v>2024</v>
      </c>
      <c r="I1226" s="1" t="s">
        <v>305</v>
      </c>
      <c r="J1226" s="1">
        <v>728</v>
      </c>
      <c r="K1226" s="3">
        <v>79082.64</v>
      </c>
      <c r="L1226" s="12">
        <f>Tabla1[[#This Row],[Venta prom 12 meses en UN]]*Tabla1[[#This Row],[Costo unitario]]</f>
        <v>51688</v>
      </c>
      <c r="M1226" s="30">
        <f>IFERROR(Tabla1[[#This Row],[Stock en unidades]]/Tabla1[[#This Row],[Venta prom 12 meses en UN]],0)</f>
        <v>4.9450549450549448E-2</v>
      </c>
      <c r="N1226" s="12">
        <f>IFERROR(12/Tabla1[[#This Row],[Meses de stock]],0)</f>
        <v>242.66666666666669</v>
      </c>
      <c r="O1226" s="5" t="str">
        <f>VLOOKUP(Tabla1[[#This Row],[Código del producto]],'ABC Ventas'!$A:$E,5,0)</f>
        <v>B</v>
      </c>
      <c r="P1226" s="5" t="str">
        <f>VLOOKUP(Tabla1[[#This Row],[Código del producto]],'ABC Stock'!$A:$E,5,0)</f>
        <v>A</v>
      </c>
      <c r="Q12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7" spans="1:17" s="1" customFormat="1" x14ac:dyDescent="0.2">
      <c r="A1227" s="1">
        <v>1392</v>
      </c>
      <c r="B1227" s="1" t="s">
        <v>96</v>
      </c>
      <c r="C1227" s="1" t="s">
        <v>18</v>
      </c>
      <c r="D1227" s="1" t="s">
        <v>3</v>
      </c>
      <c r="E1227" s="11">
        <v>198</v>
      </c>
      <c r="F1227" s="3">
        <v>33</v>
      </c>
      <c r="G1227" s="11">
        <f>Tabla1[[#This Row],[Stock en unidades]]*Tabla1[[#This Row],[Costo unitario]]</f>
        <v>6534</v>
      </c>
      <c r="H1227" s="1">
        <v>2024</v>
      </c>
      <c r="I1227" s="1" t="s">
        <v>305</v>
      </c>
      <c r="J1227" s="1">
        <v>792</v>
      </c>
      <c r="K1227" s="3">
        <v>31624.560000000001</v>
      </c>
      <c r="L1227" s="12">
        <f>Tabla1[[#This Row],[Venta prom 12 meses en UN]]*Tabla1[[#This Row],[Costo unitario]]</f>
        <v>26136</v>
      </c>
      <c r="M1227" s="30">
        <f>IFERROR(Tabla1[[#This Row],[Stock en unidades]]/Tabla1[[#This Row],[Venta prom 12 meses en UN]],0)</f>
        <v>0.25</v>
      </c>
      <c r="N1227" s="12">
        <f>IFERROR(12/Tabla1[[#This Row],[Meses de stock]],0)</f>
        <v>48</v>
      </c>
      <c r="O1227" s="5" t="str">
        <f>VLOOKUP(Tabla1[[#This Row],[Código del producto]],'ABC Ventas'!$A:$E,5,0)</f>
        <v>B</v>
      </c>
      <c r="P1227" s="5" t="str">
        <f>VLOOKUP(Tabla1[[#This Row],[Código del producto]],'ABC Stock'!$A:$E,5,0)</f>
        <v>A</v>
      </c>
      <c r="Q12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8" spans="1:17" s="1" customFormat="1" x14ac:dyDescent="0.2">
      <c r="A1228" s="1">
        <v>1400</v>
      </c>
      <c r="B1228" s="1" t="s">
        <v>24</v>
      </c>
      <c r="C1228" s="1" t="s">
        <v>6</v>
      </c>
      <c r="D1228" s="1" t="s">
        <v>3</v>
      </c>
      <c r="E1228" s="11">
        <v>776</v>
      </c>
      <c r="F1228" s="3">
        <v>54</v>
      </c>
      <c r="G1228" s="11">
        <f>Tabla1[[#This Row],[Stock en unidades]]*Tabla1[[#This Row],[Costo unitario]]</f>
        <v>41904</v>
      </c>
      <c r="H1228" s="1">
        <v>2024</v>
      </c>
      <c r="I1228" s="1" t="s">
        <v>305</v>
      </c>
      <c r="J1228" s="1">
        <v>901</v>
      </c>
      <c r="K1228" s="3">
        <v>86604.12</v>
      </c>
      <c r="L1228" s="12">
        <f>Tabla1[[#This Row],[Venta prom 12 meses en UN]]*Tabla1[[#This Row],[Costo unitario]]</f>
        <v>48654</v>
      </c>
      <c r="M1228" s="30">
        <f>IFERROR(Tabla1[[#This Row],[Stock en unidades]]/Tabla1[[#This Row],[Venta prom 12 meses en UN]],0)</f>
        <v>0.86126526082130961</v>
      </c>
      <c r="N1228" s="12">
        <f>IFERROR(12/Tabla1[[#This Row],[Meses de stock]],0)</f>
        <v>13.93298969072165</v>
      </c>
      <c r="O1228" s="5" t="str">
        <f>VLOOKUP(Tabla1[[#This Row],[Código del producto]],'ABC Ventas'!$A:$E,5,0)</f>
        <v>A</v>
      </c>
      <c r="P1228" s="5" t="str">
        <f>VLOOKUP(Tabla1[[#This Row],[Código del producto]],'ABC Stock'!$A:$E,5,0)</f>
        <v>A</v>
      </c>
      <c r="Q12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29" spans="1:17" s="1" customFormat="1" x14ac:dyDescent="0.2">
      <c r="A1229" s="1">
        <v>1406</v>
      </c>
      <c r="B1229" s="1" t="s">
        <v>171</v>
      </c>
      <c r="C1229" s="1" t="s">
        <v>6</v>
      </c>
      <c r="D1229" s="1" t="s">
        <v>3</v>
      </c>
      <c r="E1229" s="11">
        <v>1478</v>
      </c>
      <c r="F1229" s="3">
        <v>2.0699999999999998</v>
      </c>
      <c r="G1229" s="11">
        <f>Tabla1[[#This Row],[Stock en unidades]]*Tabla1[[#This Row],[Costo unitario]]</f>
        <v>3059.4599999999996</v>
      </c>
      <c r="H1229" s="1">
        <v>2024</v>
      </c>
      <c r="I1229" s="1" t="s">
        <v>305</v>
      </c>
      <c r="J1229" s="1">
        <v>98.5</v>
      </c>
      <c r="K1229" s="3">
        <v>358.85519999999997</v>
      </c>
      <c r="L1229" s="12">
        <f>Tabla1[[#This Row],[Venta prom 12 meses en UN]]*Tabla1[[#This Row],[Costo unitario]]</f>
        <v>203.89499999999998</v>
      </c>
      <c r="M1229" s="30">
        <f>IFERROR(Tabla1[[#This Row],[Stock en unidades]]/Tabla1[[#This Row],[Venta prom 12 meses en UN]],0)</f>
        <v>15.00507614213198</v>
      </c>
      <c r="N1229" s="12">
        <f>IFERROR(12/Tabla1[[#This Row],[Meses de stock]],0)</f>
        <v>0.79972936400541272</v>
      </c>
      <c r="O1229" s="5" t="str">
        <f>VLOOKUP(Tabla1[[#This Row],[Código del producto]],'ABC Ventas'!$A:$E,5,0)</f>
        <v>C</v>
      </c>
      <c r="P1229" s="5" t="str">
        <f>VLOOKUP(Tabla1[[#This Row],[Código del producto]],'ABC Stock'!$A:$E,5,0)</f>
        <v>B</v>
      </c>
      <c r="Q122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30" spans="1:17" s="1" customFormat="1" x14ac:dyDescent="0.2">
      <c r="A1230" s="1">
        <v>1412</v>
      </c>
      <c r="B1230" s="1" t="s">
        <v>223</v>
      </c>
      <c r="C1230" s="1" t="s">
        <v>6</v>
      </c>
      <c r="D1230" s="1" t="s">
        <v>3</v>
      </c>
      <c r="E1230" s="11">
        <v>896</v>
      </c>
      <c r="F1230" s="3">
        <v>2.9</v>
      </c>
      <c r="G1230" s="11">
        <f>Tabla1[[#This Row],[Stock en unidades]]*Tabla1[[#This Row],[Costo unitario]]</f>
        <v>2598.4</v>
      </c>
      <c r="H1230" s="1">
        <v>2024</v>
      </c>
      <c r="I1230" s="1" t="s">
        <v>305</v>
      </c>
      <c r="J1230" s="1">
        <v>135</v>
      </c>
      <c r="K1230" s="3">
        <v>724.27499999999998</v>
      </c>
      <c r="L1230" s="12">
        <f>Tabla1[[#This Row],[Venta prom 12 meses en UN]]*Tabla1[[#This Row],[Costo unitario]]</f>
        <v>391.5</v>
      </c>
      <c r="M1230" s="30">
        <f>IFERROR(Tabla1[[#This Row],[Stock en unidades]]/Tabla1[[#This Row],[Venta prom 12 meses en UN]],0)</f>
        <v>6.6370370370370368</v>
      </c>
      <c r="N1230" s="12">
        <f>IFERROR(12/Tabla1[[#This Row],[Meses de stock]],0)</f>
        <v>1.8080357142857144</v>
      </c>
      <c r="O1230" s="5" t="str">
        <f>VLOOKUP(Tabla1[[#This Row],[Código del producto]],'ABC Ventas'!$A:$E,5,0)</f>
        <v>C</v>
      </c>
      <c r="P1230" s="5" t="str">
        <f>VLOOKUP(Tabla1[[#This Row],[Código del producto]],'ABC Stock'!$A:$E,5,0)</f>
        <v>B</v>
      </c>
      <c r="Q12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31" spans="1:17" s="1" customFormat="1" x14ac:dyDescent="0.2">
      <c r="A1231" s="1">
        <v>1415</v>
      </c>
      <c r="B1231" s="1" t="s">
        <v>99</v>
      </c>
      <c r="C1231" s="1" t="s">
        <v>6</v>
      </c>
      <c r="D1231" s="1" t="s">
        <v>3</v>
      </c>
      <c r="E1231" s="11">
        <v>89</v>
      </c>
      <c r="F1231" s="3">
        <v>6.89</v>
      </c>
      <c r="G1231" s="11">
        <f>Tabla1[[#This Row],[Stock en unidades]]*Tabla1[[#This Row],[Costo unitario]]</f>
        <v>613.20999999999992</v>
      </c>
      <c r="H1231" s="1">
        <v>2024</v>
      </c>
      <c r="I1231" s="1" t="s">
        <v>305</v>
      </c>
      <c r="J1231" s="1">
        <v>0</v>
      </c>
      <c r="K1231" s="3">
        <v>0</v>
      </c>
      <c r="L1231" s="12">
        <f>Tabla1[[#This Row],[Venta prom 12 meses en UN]]*Tabla1[[#This Row],[Costo unitario]]</f>
        <v>0</v>
      </c>
      <c r="M1231" s="30">
        <f>IFERROR(Tabla1[[#This Row],[Stock en unidades]]/Tabla1[[#This Row],[Venta prom 12 meses en UN]],0)</f>
        <v>0</v>
      </c>
      <c r="N1231" s="12">
        <f>IFERROR(12/Tabla1[[#This Row],[Meses de stock]],0)</f>
        <v>0</v>
      </c>
      <c r="O1231" s="5" t="str">
        <f>VLOOKUP(Tabla1[[#This Row],[Código del producto]],'ABC Ventas'!$A:$E,5,0)</f>
        <v>C</v>
      </c>
      <c r="P1231" s="5" t="str">
        <f>VLOOKUP(Tabla1[[#This Row],[Código del producto]],'ABC Stock'!$A:$E,5,0)</f>
        <v>C</v>
      </c>
      <c r="Q123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232" spans="1:17" s="1" customFormat="1" x14ac:dyDescent="0.2">
      <c r="A1232" s="1">
        <v>1416</v>
      </c>
      <c r="B1232" s="1" t="s">
        <v>126</v>
      </c>
      <c r="C1232" s="1" t="s">
        <v>6</v>
      </c>
      <c r="D1232" s="1" t="s">
        <v>3</v>
      </c>
      <c r="E1232" s="11">
        <v>593</v>
      </c>
      <c r="F1232" s="3">
        <v>66</v>
      </c>
      <c r="G1232" s="11">
        <f>Tabla1[[#This Row],[Stock en unidades]]*Tabla1[[#This Row],[Costo unitario]]</f>
        <v>39138</v>
      </c>
      <c r="H1232" s="1">
        <v>2024</v>
      </c>
      <c r="I1232" s="1" t="s">
        <v>305</v>
      </c>
      <c r="J1232" s="1">
        <v>493</v>
      </c>
      <c r="K1232" s="3">
        <v>41974.02</v>
      </c>
      <c r="L1232" s="12">
        <f>Tabla1[[#This Row],[Venta prom 12 meses en UN]]*Tabla1[[#This Row],[Costo unitario]]</f>
        <v>32538</v>
      </c>
      <c r="M1232" s="30">
        <f>IFERROR(Tabla1[[#This Row],[Stock en unidades]]/Tabla1[[#This Row],[Venta prom 12 meses en UN]],0)</f>
        <v>1.2028397565922921</v>
      </c>
      <c r="N1232" s="12">
        <f>IFERROR(12/Tabla1[[#This Row],[Meses de stock]],0)</f>
        <v>9.9763912310286678</v>
      </c>
      <c r="O1232" s="5" t="str">
        <f>VLOOKUP(Tabla1[[#This Row],[Código del producto]],'ABC Ventas'!$A:$E,5,0)</f>
        <v>A</v>
      </c>
      <c r="P1232" s="5" t="str">
        <f>VLOOKUP(Tabla1[[#This Row],[Código del producto]],'ABC Stock'!$A:$E,5,0)</f>
        <v>A</v>
      </c>
      <c r="Q12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33" spans="1:17" s="1" customFormat="1" x14ac:dyDescent="0.2">
      <c r="A1233" s="1">
        <v>1417</v>
      </c>
      <c r="B1233" s="1" t="s">
        <v>14</v>
      </c>
      <c r="C1233" s="1" t="s">
        <v>6</v>
      </c>
      <c r="D1233" s="1" t="s">
        <v>3</v>
      </c>
      <c r="E1233" s="11">
        <v>1266</v>
      </c>
      <c r="F1233" s="3">
        <v>77</v>
      </c>
      <c r="G1233" s="11">
        <f>Tabla1[[#This Row],[Stock en unidades]]*Tabla1[[#This Row],[Costo unitario]]</f>
        <v>97482</v>
      </c>
      <c r="H1233" s="1">
        <v>2024</v>
      </c>
      <c r="I1233" s="1" t="s">
        <v>305</v>
      </c>
      <c r="J1233" s="1">
        <v>369</v>
      </c>
      <c r="K1233" s="3">
        <v>40914.720000000001</v>
      </c>
      <c r="L1233" s="12">
        <f>Tabla1[[#This Row],[Venta prom 12 meses en UN]]*Tabla1[[#This Row],[Costo unitario]]</f>
        <v>28413</v>
      </c>
      <c r="M1233" s="30">
        <f>IFERROR(Tabla1[[#This Row],[Stock en unidades]]/Tabla1[[#This Row],[Venta prom 12 meses en UN]],0)</f>
        <v>3.4308943089430892</v>
      </c>
      <c r="N1233" s="12">
        <f>IFERROR(12/Tabla1[[#This Row],[Meses de stock]],0)</f>
        <v>3.4976303317535549</v>
      </c>
      <c r="O1233" s="5" t="str">
        <f>VLOOKUP(Tabla1[[#This Row],[Código del producto]],'ABC Ventas'!$A:$E,5,0)</f>
        <v>B</v>
      </c>
      <c r="P1233" s="5" t="str">
        <f>VLOOKUP(Tabla1[[#This Row],[Código del producto]],'ABC Stock'!$A:$E,5,0)</f>
        <v>A</v>
      </c>
      <c r="Q12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34" spans="1:17" s="1" customFormat="1" x14ac:dyDescent="0.2">
      <c r="A1234" s="1">
        <v>1418</v>
      </c>
      <c r="B1234" s="1" t="s">
        <v>230</v>
      </c>
      <c r="C1234" s="1" t="s">
        <v>6</v>
      </c>
      <c r="D1234" s="1" t="s">
        <v>3</v>
      </c>
      <c r="E1234" s="11">
        <v>3</v>
      </c>
      <c r="F1234" s="3">
        <v>4.92</v>
      </c>
      <c r="G1234" s="11">
        <f>Tabla1[[#This Row],[Stock en unidades]]*Tabla1[[#This Row],[Costo unitario]]</f>
        <v>14.76</v>
      </c>
      <c r="H1234" s="1">
        <v>2024</v>
      </c>
      <c r="I1234" s="1" t="s">
        <v>305</v>
      </c>
      <c r="J1234" s="1">
        <v>67</v>
      </c>
      <c r="K1234" s="3">
        <v>448.31040000000002</v>
      </c>
      <c r="L1234" s="12">
        <f>Tabla1[[#This Row],[Venta prom 12 meses en UN]]*Tabla1[[#This Row],[Costo unitario]]</f>
        <v>329.64</v>
      </c>
      <c r="M1234" s="30">
        <f>IFERROR(Tabla1[[#This Row],[Stock en unidades]]/Tabla1[[#This Row],[Venta prom 12 meses en UN]],0)</f>
        <v>4.4776119402985072E-2</v>
      </c>
      <c r="N1234" s="12">
        <f>IFERROR(12/Tabla1[[#This Row],[Meses de stock]],0)</f>
        <v>268</v>
      </c>
      <c r="O1234" s="5" t="str">
        <f>VLOOKUP(Tabla1[[#This Row],[Código del producto]],'ABC Ventas'!$A:$E,5,0)</f>
        <v>C</v>
      </c>
      <c r="P1234" s="5" t="str">
        <f>VLOOKUP(Tabla1[[#This Row],[Código del producto]],'ABC Stock'!$A:$E,5,0)</f>
        <v>B</v>
      </c>
      <c r="Q12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35" spans="1:17" s="1" customFormat="1" x14ac:dyDescent="0.2">
      <c r="A1235" s="1">
        <v>1424</v>
      </c>
      <c r="B1235" s="1" t="s">
        <v>31</v>
      </c>
      <c r="C1235" s="1" t="s">
        <v>6</v>
      </c>
      <c r="D1235" s="1" t="s">
        <v>3</v>
      </c>
      <c r="E1235" s="11">
        <v>379</v>
      </c>
      <c r="F1235" s="3">
        <v>3.44</v>
      </c>
      <c r="G1235" s="11">
        <f>Tabla1[[#This Row],[Stock en unidades]]*Tabla1[[#This Row],[Costo unitario]]</f>
        <v>1303.76</v>
      </c>
      <c r="H1235" s="1">
        <v>2024</v>
      </c>
      <c r="I1235" s="1" t="s">
        <v>305</v>
      </c>
      <c r="J1235" s="1">
        <v>102</v>
      </c>
      <c r="K1235" s="3">
        <v>529.8288</v>
      </c>
      <c r="L1235" s="12">
        <f>Tabla1[[#This Row],[Venta prom 12 meses en UN]]*Tabla1[[#This Row],[Costo unitario]]</f>
        <v>350.88</v>
      </c>
      <c r="M1235" s="30">
        <f>IFERROR(Tabla1[[#This Row],[Stock en unidades]]/Tabla1[[#This Row],[Venta prom 12 meses en UN]],0)</f>
        <v>3.715686274509804</v>
      </c>
      <c r="N1235" s="12">
        <f>IFERROR(12/Tabla1[[#This Row],[Meses de stock]],0)</f>
        <v>3.2295514511873349</v>
      </c>
      <c r="O1235" s="5" t="str">
        <f>VLOOKUP(Tabla1[[#This Row],[Código del producto]],'ABC Ventas'!$A:$E,5,0)</f>
        <v>C</v>
      </c>
      <c r="P1235" s="5" t="str">
        <f>VLOOKUP(Tabla1[[#This Row],[Código del producto]],'ABC Stock'!$A:$E,5,0)</f>
        <v>C</v>
      </c>
      <c r="Q12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36" spans="1:17" s="1" customFormat="1" x14ac:dyDescent="0.2">
      <c r="A1236" s="1">
        <v>1429</v>
      </c>
      <c r="B1236" s="1" t="s">
        <v>539</v>
      </c>
      <c r="C1236" s="1" t="s">
        <v>6</v>
      </c>
      <c r="D1236" s="1" t="s">
        <v>3</v>
      </c>
      <c r="E1236" s="11">
        <v>498</v>
      </c>
      <c r="F1236" s="3">
        <v>56</v>
      </c>
      <c r="G1236" s="11">
        <f>Tabla1[[#This Row],[Stock en unidades]]*Tabla1[[#This Row],[Costo unitario]]</f>
        <v>27888</v>
      </c>
      <c r="H1236" s="1">
        <v>2024</v>
      </c>
      <c r="I1236" s="1" t="s">
        <v>305</v>
      </c>
      <c r="J1236" s="1">
        <v>309</v>
      </c>
      <c r="K1236" s="3">
        <v>26821.200000000001</v>
      </c>
      <c r="L1236" s="12">
        <f>Tabla1[[#This Row],[Venta prom 12 meses en UN]]*Tabla1[[#This Row],[Costo unitario]]</f>
        <v>17304</v>
      </c>
      <c r="M1236" s="30">
        <f>IFERROR(Tabla1[[#This Row],[Stock en unidades]]/Tabla1[[#This Row],[Venta prom 12 meses en UN]],0)</f>
        <v>1.6116504854368932</v>
      </c>
      <c r="N1236" s="12">
        <f>IFERROR(12/Tabla1[[#This Row],[Meses de stock]],0)</f>
        <v>7.4457831325301207</v>
      </c>
      <c r="O1236" s="5" t="str">
        <f>VLOOKUP(Tabla1[[#This Row],[Código del producto]],'ABC Ventas'!$A:$E,5,0)</f>
        <v>A</v>
      </c>
      <c r="P1236" s="5" t="str">
        <f>VLOOKUP(Tabla1[[#This Row],[Código del producto]],'ABC Stock'!$A:$E,5,0)</f>
        <v>A</v>
      </c>
      <c r="Q12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37" spans="1:17" s="1" customFormat="1" x14ac:dyDescent="0.2">
      <c r="A1237" s="1">
        <v>1430</v>
      </c>
      <c r="B1237" s="1" t="s">
        <v>540</v>
      </c>
      <c r="C1237" s="1" t="s">
        <v>6</v>
      </c>
      <c r="D1237" s="1" t="s">
        <v>3</v>
      </c>
      <c r="E1237" s="11">
        <v>636</v>
      </c>
      <c r="F1237" s="3">
        <v>60</v>
      </c>
      <c r="G1237" s="11">
        <f>Tabla1[[#This Row],[Stock en unidades]]*Tabla1[[#This Row],[Costo unitario]]</f>
        <v>38160</v>
      </c>
      <c r="H1237" s="1">
        <v>2024</v>
      </c>
      <c r="I1237" s="1" t="s">
        <v>305</v>
      </c>
      <c r="J1237" s="1">
        <v>308</v>
      </c>
      <c r="K1237" s="3">
        <v>29752.799999999999</v>
      </c>
      <c r="L1237" s="12">
        <f>Tabla1[[#This Row],[Venta prom 12 meses en UN]]*Tabla1[[#This Row],[Costo unitario]]</f>
        <v>18480</v>
      </c>
      <c r="M1237" s="30">
        <f>IFERROR(Tabla1[[#This Row],[Stock en unidades]]/Tabla1[[#This Row],[Venta prom 12 meses en UN]],0)</f>
        <v>2.0649350649350651</v>
      </c>
      <c r="N1237" s="12">
        <f>IFERROR(12/Tabla1[[#This Row],[Meses de stock]],0)</f>
        <v>5.8113207547169807</v>
      </c>
      <c r="O1237" s="5" t="str">
        <f>VLOOKUP(Tabla1[[#This Row],[Código del producto]],'ABC Ventas'!$A:$E,5,0)</f>
        <v>A</v>
      </c>
      <c r="P1237" s="5" t="str">
        <f>VLOOKUP(Tabla1[[#This Row],[Código del producto]],'ABC Stock'!$A:$E,5,0)</f>
        <v>A</v>
      </c>
      <c r="Q12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38" spans="1:17" s="1" customFormat="1" x14ac:dyDescent="0.2">
      <c r="A1238" s="1">
        <v>1431</v>
      </c>
      <c r="B1238" s="1" t="s">
        <v>239</v>
      </c>
      <c r="C1238" s="1" t="s">
        <v>6</v>
      </c>
      <c r="D1238" s="1" t="s">
        <v>3</v>
      </c>
      <c r="E1238" s="11">
        <v>1</v>
      </c>
      <c r="F1238" s="3">
        <v>5.65</v>
      </c>
      <c r="G1238" s="11">
        <f>Tabla1[[#This Row],[Stock en unidades]]*Tabla1[[#This Row],[Costo unitario]]</f>
        <v>5.65</v>
      </c>
      <c r="H1238" s="1">
        <v>2024</v>
      </c>
      <c r="I1238" s="1" t="s">
        <v>305</v>
      </c>
      <c r="J1238" s="1">
        <v>0</v>
      </c>
      <c r="K1238" s="3">
        <v>0</v>
      </c>
      <c r="L1238" s="12">
        <f>Tabla1[[#This Row],[Venta prom 12 meses en UN]]*Tabla1[[#This Row],[Costo unitario]]</f>
        <v>0</v>
      </c>
      <c r="M1238" s="30">
        <f>IFERROR(Tabla1[[#This Row],[Stock en unidades]]/Tabla1[[#This Row],[Venta prom 12 meses en UN]],0)</f>
        <v>0</v>
      </c>
      <c r="N1238" s="12">
        <f>IFERROR(12/Tabla1[[#This Row],[Meses de stock]],0)</f>
        <v>0</v>
      </c>
      <c r="O1238" s="5" t="str">
        <f>VLOOKUP(Tabla1[[#This Row],[Código del producto]],'ABC Ventas'!$A:$E,5,0)</f>
        <v>C</v>
      </c>
      <c r="P1238" s="5" t="str">
        <f>VLOOKUP(Tabla1[[#This Row],[Código del producto]],'ABC Stock'!$A:$E,5,0)</f>
        <v>B</v>
      </c>
      <c r="Q123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239" spans="1:17" s="1" customFormat="1" x14ac:dyDescent="0.2">
      <c r="A1239" s="1">
        <v>1434</v>
      </c>
      <c r="B1239" s="1" t="s">
        <v>542</v>
      </c>
      <c r="C1239" s="1" t="s">
        <v>6</v>
      </c>
      <c r="D1239" s="1" t="s">
        <v>3</v>
      </c>
      <c r="E1239" s="11">
        <v>142</v>
      </c>
      <c r="F1239" s="3">
        <v>6.15</v>
      </c>
      <c r="G1239" s="11">
        <f>Tabla1[[#This Row],[Stock en unidades]]*Tabla1[[#This Row],[Costo unitario]]</f>
        <v>873.30000000000007</v>
      </c>
      <c r="H1239" s="1">
        <v>2024</v>
      </c>
      <c r="I1239" s="1" t="s">
        <v>305</v>
      </c>
      <c r="J1239" s="1">
        <v>139</v>
      </c>
      <c r="K1239" s="3">
        <v>1222.4355</v>
      </c>
      <c r="L1239" s="12">
        <f>Tabla1[[#This Row],[Venta prom 12 meses en UN]]*Tabla1[[#This Row],[Costo unitario]]</f>
        <v>854.85</v>
      </c>
      <c r="M1239" s="30">
        <f>IFERROR(Tabla1[[#This Row],[Stock en unidades]]/Tabla1[[#This Row],[Venta prom 12 meses en UN]],0)</f>
        <v>1.0215827338129497</v>
      </c>
      <c r="N1239" s="12">
        <f>IFERROR(12/Tabla1[[#This Row],[Meses de stock]],0)</f>
        <v>11.746478873239436</v>
      </c>
      <c r="O1239" s="5" t="str">
        <f>VLOOKUP(Tabla1[[#This Row],[Código del producto]],'ABC Ventas'!$A:$E,5,0)</f>
        <v>C</v>
      </c>
      <c r="P1239" s="5" t="str">
        <f>VLOOKUP(Tabla1[[#This Row],[Código del producto]],'ABC Stock'!$A:$E,5,0)</f>
        <v>C</v>
      </c>
      <c r="Q12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0" spans="1:17" s="1" customFormat="1" x14ac:dyDescent="0.2">
      <c r="A1240" s="1">
        <v>1437</v>
      </c>
      <c r="B1240" s="1" t="s">
        <v>89</v>
      </c>
      <c r="C1240" s="1" t="s">
        <v>6</v>
      </c>
      <c r="D1240" s="1" t="s">
        <v>3</v>
      </c>
      <c r="E1240" s="11">
        <v>42</v>
      </c>
      <c r="F1240" s="3">
        <v>6.9</v>
      </c>
      <c r="G1240" s="11">
        <f>Tabla1[[#This Row],[Stock en unidades]]*Tabla1[[#This Row],[Costo unitario]]</f>
        <v>289.8</v>
      </c>
      <c r="H1240" s="1">
        <v>2024</v>
      </c>
      <c r="I1240" s="1" t="s">
        <v>305</v>
      </c>
      <c r="J1240" s="1">
        <v>136</v>
      </c>
      <c r="K1240" s="3">
        <v>1454.52</v>
      </c>
      <c r="L1240" s="12">
        <f>Tabla1[[#This Row],[Venta prom 12 meses en UN]]*Tabla1[[#This Row],[Costo unitario]]</f>
        <v>938.40000000000009</v>
      </c>
      <c r="M1240" s="30">
        <f>IFERROR(Tabla1[[#This Row],[Stock en unidades]]/Tabla1[[#This Row],[Venta prom 12 meses en UN]],0)</f>
        <v>0.30882352941176472</v>
      </c>
      <c r="N1240" s="12">
        <f>IFERROR(12/Tabla1[[#This Row],[Meses de stock]],0)</f>
        <v>38.857142857142854</v>
      </c>
      <c r="O1240" s="5" t="str">
        <f>VLOOKUP(Tabla1[[#This Row],[Código del producto]],'ABC Ventas'!$A:$E,5,0)</f>
        <v>C</v>
      </c>
      <c r="P1240" s="5" t="str">
        <f>VLOOKUP(Tabla1[[#This Row],[Código del producto]],'ABC Stock'!$A:$E,5,0)</f>
        <v>B</v>
      </c>
      <c r="Q12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1" spans="1:17" s="1" customFormat="1" x14ac:dyDescent="0.2">
      <c r="A1241" s="1">
        <v>1438</v>
      </c>
      <c r="B1241" s="1" t="s">
        <v>76</v>
      </c>
      <c r="C1241" s="1" t="s">
        <v>6</v>
      </c>
      <c r="D1241" s="1" t="s">
        <v>3</v>
      </c>
      <c r="E1241" s="11">
        <v>102</v>
      </c>
      <c r="F1241" s="3">
        <v>2.5099999999999998</v>
      </c>
      <c r="G1241" s="11">
        <f>Tabla1[[#This Row],[Stock en unidades]]*Tabla1[[#This Row],[Costo unitario]]</f>
        <v>256.02</v>
      </c>
      <c r="H1241" s="1">
        <v>2024</v>
      </c>
      <c r="I1241" s="1" t="s">
        <v>305</v>
      </c>
      <c r="J1241" s="1">
        <v>94</v>
      </c>
      <c r="K1241" s="3">
        <v>438.84839999999997</v>
      </c>
      <c r="L1241" s="12">
        <f>Tabla1[[#This Row],[Venta prom 12 meses en UN]]*Tabla1[[#This Row],[Costo unitario]]</f>
        <v>235.93999999999997</v>
      </c>
      <c r="M1241" s="30">
        <f>IFERROR(Tabla1[[#This Row],[Stock en unidades]]/Tabla1[[#This Row],[Venta prom 12 meses en UN]],0)</f>
        <v>1.0851063829787233</v>
      </c>
      <c r="N1241" s="12">
        <f>IFERROR(12/Tabla1[[#This Row],[Meses de stock]],0)</f>
        <v>11.058823529411766</v>
      </c>
      <c r="O1241" s="5" t="str">
        <f>VLOOKUP(Tabla1[[#This Row],[Código del producto]],'ABC Ventas'!$A:$E,5,0)</f>
        <v>C</v>
      </c>
      <c r="P1241" s="5" t="str">
        <f>VLOOKUP(Tabla1[[#This Row],[Código del producto]],'ABC Stock'!$A:$E,5,0)</f>
        <v>C</v>
      </c>
      <c r="Q12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2" spans="1:17" s="1" customFormat="1" x14ac:dyDescent="0.2">
      <c r="A1242" s="1">
        <v>1441</v>
      </c>
      <c r="B1242" s="1" t="s">
        <v>190</v>
      </c>
      <c r="C1242" s="1" t="s">
        <v>6</v>
      </c>
      <c r="D1242" s="1" t="s">
        <v>3</v>
      </c>
      <c r="E1242" s="11">
        <v>273</v>
      </c>
      <c r="F1242" s="3">
        <v>6.61</v>
      </c>
      <c r="G1242" s="11">
        <f>Tabla1[[#This Row],[Stock en unidades]]*Tabla1[[#This Row],[Costo unitario]]</f>
        <v>1804.5300000000002</v>
      </c>
      <c r="H1242" s="1">
        <v>2024</v>
      </c>
      <c r="I1242" s="1" t="s">
        <v>305</v>
      </c>
      <c r="J1242" s="1">
        <v>24.8</v>
      </c>
      <c r="K1242" s="3">
        <v>236.05632000000006</v>
      </c>
      <c r="L1242" s="12">
        <f>Tabla1[[#This Row],[Venta prom 12 meses en UN]]*Tabla1[[#This Row],[Costo unitario]]</f>
        <v>163.92800000000003</v>
      </c>
      <c r="M1242" s="30">
        <f>IFERROR(Tabla1[[#This Row],[Stock en unidades]]/Tabla1[[#This Row],[Venta prom 12 meses en UN]],0)</f>
        <v>11.008064516129032</v>
      </c>
      <c r="N1242" s="12">
        <f>IFERROR(12/Tabla1[[#This Row],[Meses de stock]],0)</f>
        <v>1.0901098901098902</v>
      </c>
      <c r="O1242" s="5" t="str">
        <f>VLOOKUP(Tabla1[[#This Row],[Código del producto]],'ABC Ventas'!$A:$E,5,0)</f>
        <v>C</v>
      </c>
      <c r="P1242" s="5" t="str">
        <f>VLOOKUP(Tabla1[[#This Row],[Código del producto]],'ABC Stock'!$A:$E,5,0)</f>
        <v>B</v>
      </c>
      <c r="Q12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43" spans="1:17" s="1" customFormat="1" x14ac:dyDescent="0.2">
      <c r="A1243" s="1">
        <v>1442</v>
      </c>
      <c r="B1243" s="1" t="s">
        <v>192</v>
      </c>
      <c r="C1243" s="1" t="s">
        <v>6</v>
      </c>
      <c r="D1243" s="1" t="s">
        <v>3</v>
      </c>
      <c r="E1243" s="11">
        <v>483</v>
      </c>
      <c r="F1243" s="3">
        <v>1.96</v>
      </c>
      <c r="G1243" s="11">
        <f>Tabla1[[#This Row],[Stock en unidades]]*Tabla1[[#This Row],[Costo unitario]]</f>
        <v>946.68</v>
      </c>
      <c r="H1243" s="1">
        <v>2024</v>
      </c>
      <c r="I1243" s="1" t="s">
        <v>305</v>
      </c>
      <c r="J1243" s="1">
        <v>96.5</v>
      </c>
      <c r="K1243" s="3">
        <v>351.80040000000002</v>
      </c>
      <c r="L1243" s="12">
        <f>Tabla1[[#This Row],[Venta prom 12 meses en UN]]*Tabla1[[#This Row],[Costo unitario]]</f>
        <v>189.14</v>
      </c>
      <c r="M1243" s="30">
        <f>IFERROR(Tabla1[[#This Row],[Stock en unidades]]/Tabla1[[#This Row],[Venta prom 12 meses en UN]],0)</f>
        <v>5.0051813471502591</v>
      </c>
      <c r="N1243" s="12">
        <f>IFERROR(12/Tabla1[[#This Row],[Meses de stock]],0)</f>
        <v>2.3975155279503104</v>
      </c>
      <c r="O1243" s="5" t="str">
        <f>VLOOKUP(Tabla1[[#This Row],[Código del producto]],'ABC Ventas'!$A:$E,5,0)</f>
        <v>C</v>
      </c>
      <c r="P1243" s="5" t="str">
        <f>VLOOKUP(Tabla1[[#This Row],[Código del producto]],'ABC Stock'!$A:$E,5,0)</f>
        <v>B</v>
      </c>
      <c r="Q124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44" spans="1:17" s="1" customFormat="1" x14ac:dyDescent="0.2">
      <c r="A1244" s="1">
        <v>1444</v>
      </c>
      <c r="B1244" s="1" t="s">
        <v>51</v>
      </c>
      <c r="C1244" s="1" t="s">
        <v>6</v>
      </c>
      <c r="D1244" s="1" t="s">
        <v>3</v>
      </c>
      <c r="E1244" s="11">
        <v>269</v>
      </c>
      <c r="F1244" s="3">
        <v>5.26</v>
      </c>
      <c r="G1244" s="11">
        <f>Tabla1[[#This Row],[Stock en unidades]]*Tabla1[[#This Row],[Costo unitario]]</f>
        <v>1414.94</v>
      </c>
      <c r="H1244" s="1">
        <v>2024</v>
      </c>
      <c r="I1244" s="1" t="s">
        <v>305</v>
      </c>
      <c r="J1244" s="1">
        <v>150</v>
      </c>
      <c r="K1244" s="3">
        <v>1262.4000000000001</v>
      </c>
      <c r="L1244" s="12">
        <f>Tabla1[[#This Row],[Venta prom 12 meses en UN]]*Tabla1[[#This Row],[Costo unitario]]</f>
        <v>789</v>
      </c>
      <c r="M1244" s="30">
        <f>IFERROR(Tabla1[[#This Row],[Stock en unidades]]/Tabla1[[#This Row],[Venta prom 12 meses en UN]],0)</f>
        <v>1.7933333333333332</v>
      </c>
      <c r="N1244" s="12">
        <f>IFERROR(12/Tabla1[[#This Row],[Meses de stock]],0)</f>
        <v>6.6914498141263943</v>
      </c>
      <c r="O1244" s="5" t="str">
        <f>VLOOKUP(Tabla1[[#This Row],[Código del producto]],'ABC Ventas'!$A:$E,5,0)</f>
        <v>C</v>
      </c>
      <c r="P1244" s="5" t="str">
        <f>VLOOKUP(Tabla1[[#This Row],[Código del producto]],'ABC Stock'!$A:$E,5,0)</f>
        <v>B</v>
      </c>
      <c r="Q12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5" spans="1:17" s="1" customFormat="1" x14ac:dyDescent="0.2">
      <c r="A1245" s="1">
        <v>1449</v>
      </c>
      <c r="B1245" s="1" t="s">
        <v>151</v>
      </c>
      <c r="C1245" s="1" t="s">
        <v>6</v>
      </c>
      <c r="D1245" s="1" t="s">
        <v>3</v>
      </c>
      <c r="E1245" s="11">
        <v>886</v>
      </c>
      <c r="F1245" s="3">
        <v>5.18</v>
      </c>
      <c r="G1245" s="11">
        <f>Tabla1[[#This Row],[Stock en unidades]]*Tabla1[[#This Row],[Costo unitario]]</f>
        <v>4589.4799999999996</v>
      </c>
      <c r="H1245" s="1">
        <v>2024</v>
      </c>
      <c r="I1245" s="1" t="s">
        <v>305</v>
      </c>
      <c r="J1245" s="1">
        <v>68.099999999999994</v>
      </c>
      <c r="K1245" s="3">
        <v>652.6022999999999</v>
      </c>
      <c r="L1245" s="12">
        <f>Tabla1[[#This Row],[Venta prom 12 meses en UN]]*Tabla1[[#This Row],[Costo unitario]]</f>
        <v>352.75799999999992</v>
      </c>
      <c r="M1245" s="30">
        <f>IFERROR(Tabla1[[#This Row],[Stock en unidades]]/Tabla1[[#This Row],[Venta prom 12 meses en UN]],0)</f>
        <v>13.01027900146843</v>
      </c>
      <c r="N1245" s="12">
        <f>IFERROR(12/Tabla1[[#This Row],[Meses de stock]],0)</f>
        <v>0.92234762979683971</v>
      </c>
      <c r="O1245" s="5" t="str">
        <f>VLOOKUP(Tabla1[[#This Row],[Código del producto]],'ABC Ventas'!$A:$E,5,0)</f>
        <v>C</v>
      </c>
      <c r="P1245" s="5" t="str">
        <f>VLOOKUP(Tabla1[[#This Row],[Código del producto]],'ABC Stock'!$A:$E,5,0)</f>
        <v>B</v>
      </c>
      <c r="Q12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46" spans="1:17" s="1" customFormat="1" x14ac:dyDescent="0.2">
      <c r="A1246" s="1">
        <v>1461</v>
      </c>
      <c r="B1246" s="1" t="s">
        <v>55</v>
      </c>
      <c r="C1246" s="1" t="s">
        <v>6</v>
      </c>
      <c r="D1246" s="1" t="s">
        <v>3</v>
      </c>
      <c r="E1246" s="11">
        <v>97</v>
      </c>
      <c r="F1246" s="3">
        <v>5.78</v>
      </c>
      <c r="G1246" s="11">
        <f>Tabla1[[#This Row],[Stock en unidades]]*Tabla1[[#This Row],[Costo unitario]]</f>
        <v>560.66</v>
      </c>
      <c r="H1246" s="1">
        <v>2024</v>
      </c>
      <c r="I1246" s="1" t="s">
        <v>305</v>
      </c>
      <c r="J1246" s="1">
        <v>96.1</v>
      </c>
      <c r="K1246" s="3">
        <v>999.82439999999986</v>
      </c>
      <c r="L1246" s="12">
        <f>Tabla1[[#This Row],[Venta prom 12 meses en UN]]*Tabla1[[#This Row],[Costo unitario]]</f>
        <v>555.45799999999997</v>
      </c>
      <c r="M1246" s="30">
        <f>IFERROR(Tabla1[[#This Row],[Stock en unidades]]/Tabla1[[#This Row],[Venta prom 12 meses en UN]],0)</f>
        <v>1.0093652445369408</v>
      </c>
      <c r="N1246" s="12">
        <f>IFERROR(12/Tabla1[[#This Row],[Meses de stock]],0)</f>
        <v>11.888659793814432</v>
      </c>
      <c r="O1246" s="5" t="str">
        <f>VLOOKUP(Tabla1[[#This Row],[Código del producto]],'ABC Ventas'!$A:$E,5,0)</f>
        <v>C</v>
      </c>
      <c r="P1246" s="5" t="str">
        <f>VLOOKUP(Tabla1[[#This Row],[Código del producto]],'ABC Stock'!$A:$E,5,0)</f>
        <v>B</v>
      </c>
      <c r="Q12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7" spans="1:17" s="1" customFormat="1" x14ac:dyDescent="0.2">
      <c r="A1247" s="1">
        <v>1476</v>
      </c>
      <c r="B1247" s="1" t="s">
        <v>556</v>
      </c>
      <c r="C1247" s="1" t="s">
        <v>6</v>
      </c>
      <c r="D1247" s="1" t="s">
        <v>3</v>
      </c>
      <c r="E1247" s="11">
        <v>17</v>
      </c>
      <c r="F1247" s="3">
        <v>7.87</v>
      </c>
      <c r="G1247" s="11">
        <f>Tabla1[[#This Row],[Stock en unidades]]*Tabla1[[#This Row],[Costo unitario]]</f>
        <v>133.79</v>
      </c>
      <c r="H1247" s="1">
        <v>2024</v>
      </c>
      <c r="I1247" s="1" t="s">
        <v>305</v>
      </c>
      <c r="J1247" s="1">
        <v>56</v>
      </c>
      <c r="K1247" s="3">
        <v>775.66719999999998</v>
      </c>
      <c r="L1247" s="12">
        <f>Tabla1[[#This Row],[Venta prom 12 meses en UN]]*Tabla1[[#This Row],[Costo unitario]]</f>
        <v>440.72</v>
      </c>
      <c r="M1247" s="30">
        <f>IFERROR(Tabla1[[#This Row],[Stock en unidades]]/Tabla1[[#This Row],[Venta prom 12 meses en UN]],0)</f>
        <v>0.30357142857142855</v>
      </c>
      <c r="N1247" s="12">
        <f>IFERROR(12/Tabla1[[#This Row],[Meses de stock]],0)</f>
        <v>39.529411764705884</v>
      </c>
      <c r="O1247" s="5" t="str">
        <f>VLOOKUP(Tabla1[[#This Row],[Código del producto]],'ABC Ventas'!$A:$E,5,0)</f>
        <v>C</v>
      </c>
      <c r="P1247" s="5" t="str">
        <f>VLOOKUP(Tabla1[[#This Row],[Código del producto]],'ABC Stock'!$A:$E,5,0)</f>
        <v>C</v>
      </c>
      <c r="Q12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8" spans="1:17" s="1" customFormat="1" x14ac:dyDescent="0.2">
      <c r="A1248" s="1">
        <v>1477</v>
      </c>
      <c r="B1248" s="1" t="s">
        <v>557</v>
      </c>
      <c r="C1248" s="1" t="s">
        <v>6</v>
      </c>
      <c r="D1248" s="1" t="s">
        <v>3</v>
      </c>
      <c r="E1248" s="11">
        <v>428</v>
      </c>
      <c r="F1248" s="3">
        <v>57</v>
      </c>
      <c r="G1248" s="11">
        <f>Tabla1[[#This Row],[Stock en unidades]]*Tabla1[[#This Row],[Costo unitario]]</f>
        <v>24396</v>
      </c>
      <c r="H1248" s="1">
        <v>2024</v>
      </c>
      <c r="I1248" s="1" t="s">
        <v>305</v>
      </c>
      <c r="J1248" s="1">
        <v>902</v>
      </c>
      <c r="K1248" s="3">
        <v>66838.2</v>
      </c>
      <c r="L1248" s="12">
        <f>Tabla1[[#This Row],[Venta prom 12 meses en UN]]*Tabla1[[#This Row],[Costo unitario]]</f>
        <v>51414</v>
      </c>
      <c r="M1248" s="30">
        <f>IFERROR(Tabla1[[#This Row],[Stock en unidades]]/Tabla1[[#This Row],[Venta prom 12 meses en UN]],0)</f>
        <v>0.4745011086474501</v>
      </c>
      <c r="N1248" s="12">
        <f>IFERROR(12/Tabla1[[#This Row],[Meses de stock]],0)</f>
        <v>25.289719626168225</v>
      </c>
      <c r="O1248" s="5" t="str">
        <f>VLOOKUP(Tabla1[[#This Row],[Código del producto]],'ABC Ventas'!$A:$E,5,0)</f>
        <v>A</v>
      </c>
      <c r="P1248" s="5" t="str">
        <f>VLOOKUP(Tabla1[[#This Row],[Código del producto]],'ABC Stock'!$A:$E,5,0)</f>
        <v>A</v>
      </c>
      <c r="Q12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49" spans="1:17" s="1" customFormat="1" x14ac:dyDescent="0.2">
      <c r="A1249" s="1">
        <v>1478</v>
      </c>
      <c r="B1249" s="1" t="s">
        <v>558</v>
      </c>
      <c r="C1249" s="1" t="s">
        <v>6</v>
      </c>
      <c r="D1249" s="1" t="s">
        <v>3</v>
      </c>
      <c r="E1249" s="11">
        <v>776</v>
      </c>
      <c r="F1249" s="3">
        <v>2.75</v>
      </c>
      <c r="G1249" s="11">
        <f>Tabla1[[#This Row],[Stock en unidades]]*Tabla1[[#This Row],[Costo unitario]]</f>
        <v>2134</v>
      </c>
      <c r="H1249" s="1">
        <v>2024</v>
      </c>
      <c r="I1249" s="1" t="s">
        <v>305</v>
      </c>
      <c r="J1249" s="1">
        <v>56</v>
      </c>
      <c r="K1249" s="3">
        <v>201.74</v>
      </c>
      <c r="L1249" s="12">
        <f>Tabla1[[#This Row],[Venta prom 12 meses en UN]]*Tabla1[[#This Row],[Costo unitario]]</f>
        <v>154</v>
      </c>
      <c r="M1249" s="30">
        <f>IFERROR(Tabla1[[#This Row],[Stock en unidades]]/Tabla1[[#This Row],[Venta prom 12 meses en UN]],0)</f>
        <v>13.857142857142858</v>
      </c>
      <c r="N1249" s="12">
        <f>IFERROR(12/Tabla1[[#This Row],[Meses de stock]],0)</f>
        <v>0.86597938144329889</v>
      </c>
      <c r="O1249" s="5" t="str">
        <f>VLOOKUP(Tabla1[[#This Row],[Código del producto]],'ABC Ventas'!$A:$E,5,0)</f>
        <v>C</v>
      </c>
      <c r="P1249" s="5" t="str">
        <f>VLOOKUP(Tabla1[[#This Row],[Código del producto]],'ABC Stock'!$A:$E,5,0)</f>
        <v>B</v>
      </c>
      <c r="Q12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50" spans="1:17" s="1" customFormat="1" x14ac:dyDescent="0.2">
      <c r="A1250" s="1">
        <v>1480</v>
      </c>
      <c r="B1250" s="1" t="s">
        <v>301</v>
      </c>
      <c r="C1250" s="1" t="s">
        <v>6</v>
      </c>
      <c r="D1250" s="1" t="s">
        <v>3</v>
      </c>
      <c r="E1250" s="11">
        <v>1641</v>
      </c>
      <c r="F1250" s="3">
        <v>4.79</v>
      </c>
      <c r="G1250" s="11">
        <f>Tabla1[[#This Row],[Stock en unidades]]*Tabla1[[#This Row],[Costo unitario]]</f>
        <v>7860.39</v>
      </c>
      <c r="H1250" s="1">
        <v>2024</v>
      </c>
      <c r="I1250" s="1" t="s">
        <v>305</v>
      </c>
      <c r="J1250" s="1">
        <v>0</v>
      </c>
      <c r="K1250" s="3">
        <v>0</v>
      </c>
      <c r="L1250" s="12">
        <f>Tabla1[[#This Row],[Venta prom 12 meses en UN]]*Tabla1[[#This Row],[Costo unitario]]</f>
        <v>0</v>
      </c>
      <c r="M1250" s="30">
        <f>IFERROR(Tabla1[[#This Row],[Stock en unidades]]/Tabla1[[#This Row],[Venta prom 12 meses en UN]],0)</f>
        <v>0</v>
      </c>
      <c r="N1250" s="12">
        <f>IFERROR(12/Tabla1[[#This Row],[Meses de stock]],0)</f>
        <v>0</v>
      </c>
      <c r="O1250" s="5" t="str">
        <f>VLOOKUP(Tabla1[[#This Row],[Código del producto]],'ABC Ventas'!$A:$E,5,0)</f>
        <v>C</v>
      </c>
      <c r="P1250" s="5" t="str">
        <f>VLOOKUP(Tabla1[[#This Row],[Código del producto]],'ABC Stock'!$A:$E,5,0)</f>
        <v>B</v>
      </c>
      <c r="Q125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251" spans="1:17" s="1" customFormat="1" x14ac:dyDescent="0.2">
      <c r="A1251" s="1">
        <v>1483</v>
      </c>
      <c r="B1251" s="1" t="s">
        <v>562</v>
      </c>
      <c r="C1251" s="1" t="s">
        <v>6</v>
      </c>
      <c r="D1251" s="1" t="s">
        <v>3</v>
      </c>
      <c r="E1251" s="11">
        <v>496</v>
      </c>
      <c r="F1251" s="3">
        <v>7.29</v>
      </c>
      <c r="G1251" s="11">
        <f>Tabla1[[#This Row],[Stock en unidades]]*Tabla1[[#This Row],[Costo unitario]]</f>
        <v>3615.84</v>
      </c>
      <c r="H1251" s="1">
        <v>2024</v>
      </c>
      <c r="I1251" s="1" t="s">
        <v>305</v>
      </c>
      <c r="J1251" s="1">
        <v>61.9</v>
      </c>
      <c r="K1251" s="3">
        <v>735.53913</v>
      </c>
      <c r="L1251" s="12">
        <f>Tabla1[[#This Row],[Venta prom 12 meses en UN]]*Tabla1[[#This Row],[Costo unitario]]</f>
        <v>451.25099999999998</v>
      </c>
      <c r="M1251" s="30">
        <f>IFERROR(Tabla1[[#This Row],[Stock en unidades]]/Tabla1[[#This Row],[Venta prom 12 meses en UN]],0)</f>
        <v>8.0129240710823915</v>
      </c>
      <c r="N1251" s="12">
        <f>IFERROR(12/Tabla1[[#This Row],[Meses de stock]],0)</f>
        <v>1.4975806451612903</v>
      </c>
      <c r="O1251" s="5" t="str">
        <f>VLOOKUP(Tabla1[[#This Row],[Código del producto]],'ABC Ventas'!$A:$E,5,0)</f>
        <v>C</v>
      </c>
      <c r="P1251" s="5" t="str">
        <f>VLOOKUP(Tabla1[[#This Row],[Código del producto]],'ABC Stock'!$A:$E,5,0)</f>
        <v>B</v>
      </c>
      <c r="Q125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52" spans="1:17" s="1" customFormat="1" x14ac:dyDescent="0.2">
      <c r="A1252" s="1">
        <v>1486</v>
      </c>
      <c r="B1252" s="1" t="s">
        <v>565</v>
      </c>
      <c r="C1252" s="1" t="s">
        <v>6</v>
      </c>
      <c r="D1252" s="1" t="s">
        <v>3</v>
      </c>
      <c r="E1252" s="11">
        <v>333</v>
      </c>
      <c r="F1252" s="3">
        <v>7.74</v>
      </c>
      <c r="G1252" s="11">
        <f>Tabla1[[#This Row],[Stock en unidades]]*Tabla1[[#This Row],[Costo unitario]]</f>
        <v>2577.42</v>
      </c>
      <c r="H1252" s="1">
        <v>2024</v>
      </c>
      <c r="I1252" s="1" t="s">
        <v>305</v>
      </c>
      <c r="J1252" s="1">
        <v>55.4</v>
      </c>
      <c r="K1252" s="3">
        <v>638.90603999999996</v>
      </c>
      <c r="L1252" s="12">
        <f>Tabla1[[#This Row],[Venta prom 12 meses en UN]]*Tabla1[[#This Row],[Costo unitario]]</f>
        <v>428.79599999999999</v>
      </c>
      <c r="M1252" s="30">
        <f>IFERROR(Tabla1[[#This Row],[Stock en unidades]]/Tabla1[[#This Row],[Venta prom 12 meses en UN]],0)</f>
        <v>6.0108303249097474</v>
      </c>
      <c r="N1252" s="12">
        <f>IFERROR(12/Tabla1[[#This Row],[Meses de stock]],0)</f>
        <v>1.9963963963963964</v>
      </c>
      <c r="O1252" s="5" t="str">
        <f>VLOOKUP(Tabla1[[#This Row],[Código del producto]],'ABC Ventas'!$A:$E,5,0)</f>
        <v>C</v>
      </c>
      <c r="P1252" s="5" t="str">
        <f>VLOOKUP(Tabla1[[#This Row],[Código del producto]],'ABC Stock'!$A:$E,5,0)</f>
        <v>C</v>
      </c>
      <c r="Q125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53" spans="1:17" s="1" customFormat="1" x14ac:dyDescent="0.2">
      <c r="A1253" s="1">
        <v>1496</v>
      </c>
      <c r="B1253" s="1" t="s">
        <v>570</v>
      </c>
      <c r="C1253" s="1" t="s">
        <v>6</v>
      </c>
      <c r="D1253" s="1" t="s">
        <v>3</v>
      </c>
      <c r="E1253" s="11">
        <v>735</v>
      </c>
      <c r="F1253" s="3">
        <v>5.99</v>
      </c>
      <c r="G1253" s="11">
        <f>Tabla1[[#This Row],[Stock en unidades]]*Tabla1[[#This Row],[Costo unitario]]</f>
        <v>4402.6500000000005</v>
      </c>
      <c r="H1253" s="1">
        <v>2024</v>
      </c>
      <c r="I1253" s="1" t="s">
        <v>305</v>
      </c>
      <c r="J1253" s="1">
        <v>73.5</v>
      </c>
      <c r="K1253" s="3">
        <v>726.43725000000006</v>
      </c>
      <c r="L1253" s="12">
        <f>Tabla1[[#This Row],[Venta prom 12 meses en UN]]*Tabla1[[#This Row],[Costo unitario]]</f>
        <v>440.26500000000004</v>
      </c>
      <c r="M1253" s="30">
        <f>IFERROR(Tabla1[[#This Row],[Stock en unidades]]/Tabla1[[#This Row],[Venta prom 12 meses en UN]],0)</f>
        <v>10</v>
      </c>
      <c r="N1253" s="12">
        <f>IFERROR(12/Tabla1[[#This Row],[Meses de stock]],0)</f>
        <v>1.2</v>
      </c>
      <c r="O1253" s="5" t="str">
        <f>VLOOKUP(Tabla1[[#This Row],[Código del producto]],'ABC Ventas'!$A:$E,5,0)</f>
        <v>C</v>
      </c>
      <c r="P1253" s="5" t="str">
        <f>VLOOKUP(Tabla1[[#This Row],[Código del producto]],'ABC Stock'!$A:$E,5,0)</f>
        <v>B</v>
      </c>
      <c r="Q12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54" spans="1:17" s="1" customFormat="1" x14ac:dyDescent="0.2">
      <c r="A1254" s="1">
        <v>1499</v>
      </c>
      <c r="B1254" s="1" t="s">
        <v>572</v>
      </c>
      <c r="C1254" s="1" t="s">
        <v>6</v>
      </c>
      <c r="D1254" s="1" t="s">
        <v>3</v>
      </c>
      <c r="E1254" s="11">
        <v>461</v>
      </c>
      <c r="F1254" s="3">
        <v>4.38</v>
      </c>
      <c r="G1254" s="11">
        <f>Tabla1[[#This Row],[Stock en unidades]]*Tabla1[[#This Row],[Costo unitario]]</f>
        <v>2019.18</v>
      </c>
      <c r="H1254" s="1">
        <v>2024</v>
      </c>
      <c r="I1254" s="1" t="s">
        <v>305</v>
      </c>
      <c r="J1254" s="1">
        <v>52</v>
      </c>
      <c r="K1254" s="3">
        <v>346.19519999999994</v>
      </c>
      <c r="L1254" s="12">
        <f>Tabla1[[#This Row],[Venta prom 12 meses en UN]]*Tabla1[[#This Row],[Costo unitario]]</f>
        <v>227.76</v>
      </c>
      <c r="M1254" s="30">
        <f>IFERROR(Tabla1[[#This Row],[Stock en unidades]]/Tabla1[[#This Row],[Venta prom 12 meses en UN]],0)</f>
        <v>8.865384615384615</v>
      </c>
      <c r="N1254" s="12">
        <f>IFERROR(12/Tabla1[[#This Row],[Meses de stock]],0)</f>
        <v>1.3535791757049893</v>
      </c>
      <c r="O1254" s="5" t="str">
        <f>VLOOKUP(Tabla1[[#This Row],[Código del producto]],'ABC Ventas'!$A:$E,5,0)</f>
        <v>C</v>
      </c>
      <c r="P1254" s="5" t="str">
        <f>VLOOKUP(Tabla1[[#This Row],[Código del producto]],'ABC Stock'!$A:$E,5,0)</f>
        <v>B</v>
      </c>
      <c r="Q125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55" spans="1:17" s="1" customFormat="1" x14ac:dyDescent="0.2">
      <c r="A1255" s="1">
        <v>1499</v>
      </c>
      <c r="B1255" s="1" t="s">
        <v>572</v>
      </c>
      <c r="C1255" s="1" t="s">
        <v>6</v>
      </c>
      <c r="D1255" s="1" t="s">
        <v>3</v>
      </c>
      <c r="E1255" s="11">
        <v>1338</v>
      </c>
      <c r="F1255" s="3">
        <v>2.75</v>
      </c>
      <c r="G1255" s="11">
        <f>Tabla1[[#This Row],[Stock en unidades]]*Tabla1[[#This Row],[Costo unitario]]</f>
        <v>3679.5</v>
      </c>
      <c r="H1255" s="1">
        <v>2024</v>
      </c>
      <c r="I1255" s="1" t="s">
        <v>305</v>
      </c>
      <c r="J1255" s="1">
        <v>78.7</v>
      </c>
      <c r="K1255" s="3">
        <v>264.0385</v>
      </c>
      <c r="L1255" s="12">
        <f>Tabla1[[#This Row],[Venta prom 12 meses en UN]]*Tabla1[[#This Row],[Costo unitario]]</f>
        <v>216.42500000000001</v>
      </c>
      <c r="M1255" s="30">
        <f>IFERROR(Tabla1[[#This Row],[Stock en unidades]]/Tabla1[[#This Row],[Venta prom 12 meses en UN]],0)</f>
        <v>17.001270648030495</v>
      </c>
      <c r="N1255" s="12">
        <f>IFERROR(12/Tabla1[[#This Row],[Meses de stock]],0)</f>
        <v>0.70582959641255605</v>
      </c>
      <c r="O1255" s="5" t="str">
        <f>VLOOKUP(Tabla1[[#This Row],[Código del producto]],'ABC Ventas'!$A:$E,5,0)</f>
        <v>C</v>
      </c>
      <c r="P1255" s="5" t="str">
        <f>VLOOKUP(Tabla1[[#This Row],[Código del producto]],'ABC Stock'!$A:$E,5,0)</f>
        <v>B</v>
      </c>
      <c r="Q125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56" spans="1:17" s="1" customFormat="1" x14ac:dyDescent="0.2">
      <c r="A1256" s="1">
        <v>1502</v>
      </c>
      <c r="B1256" s="1" t="s">
        <v>229</v>
      </c>
      <c r="C1256" s="1" t="s">
        <v>6</v>
      </c>
      <c r="D1256" s="1" t="s">
        <v>3</v>
      </c>
      <c r="E1256" s="11">
        <v>27</v>
      </c>
      <c r="F1256" s="3">
        <v>4.68</v>
      </c>
      <c r="G1256" s="11">
        <f>Tabla1[[#This Row],[Stock en unidades]]*Tabla1[[#This Row],[Costo unitario]]</f>
        <v>126.35999999999999</v>
      </c>
      <c r="H1256" s="1">
        <v>2024</v>
      </c>
      <c r="I1256" s="1" t="s">
        <v>305</v>
      </c>
      <c r="J1256" s="1">
        <v>75</v>
      </c>
      <c r="K1256" s="3">
        <v>505.44</v>
      </c>
      <c r="L1256" s="12">
        <f>Tabla1[[#This Row],[Venta prom 12 meses en UN]]*Tabla1[[#This Row],[Costo unitario]]</f>
        <v>351</v>
      </c>
      <c r="M1256" s="30">
        <f>IFERROR(Tabla1[[#This Row],[Stock en unidades]]/Tabla1[[#This Row],[Venta prom 12 meses en UN]],0)</f>
        <v>0.36</v>
      </c>
      <c r="N1256" s="12">
        <f>IFERROR(12/Tabla1[[#This Row],[Meses de stock]],0)</f>
        <v>33.333333333333336</v>
      </c>
      <c r="O1256" s="5" t="str">
        <f>VLOOKUP(Tabla1[[#This Row],[Código del producto]],'ABC Ventas'!$A:$E,5,0)</f>
        <v>C</v>
      </c>
      <c r="P1256" s="5" t="str">
        <f>VLOOKUP(Tabla1[[#This Row],[Código del producto]],'ABC Stock'!$A:$E,5,0)</f>
        <v>C</v>
      </c>
      <c r="Q12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57" spans="1:17" s="1" customFormat="1" x14ac:dyDescent="0.2">
      <c r="A1257" s="1">
        <v>1505</v>
      </c>
      <c r="B1257" s="1" t="s">
        <v>575</v>
      </c>
      <c r="C1257" s="1" t="s">
        <v>6</v>
      </c>
      <c r="D1257" s="1" t="s">
        <v>3</v>
      </c>
      <c r="E1257" s="11">
        <v>1076</v>
      </c>
      <c r="F1257" s="3">
        <v>6.82</v>
      </c>
      <c r="G1257" s="11">
        <f>Tabla1[[#This Row],[Stock en unidades]]*Tabla1[[#This Row],[Costo unitario]]</f>
        <v>7338.3200000000006</v>
      </c>
      <c r="H1257" s="1">
        <v>2024</v>
      </c>
      <c r="I1257" s="1" t="s">
        <v>305</v>
      </c>
      <c r="J1257" s="1">
        <v>82.7</v>
      </c>
      <c r="K1257" s="3">
        <v>1065.9864600000001</v>
      </c>
      <c r="L1257" s="12">
        <f>Tabla1[[#This Row],[Venta prom 12 meses en UN]]*Tabla1[[#This Row],[Costo unitario]]</f>
        <v>564.01400000000001</v>
      </c>
      <c r="M1257" s="30">
        <f>IFERROR(Tabla1[[#This Row],[Stock en unidades]]/Tabla1[[#This Row],[Venta prom 12 meses en UN]],0)</f>
        <v>13.010882708585248</v>
      </c>
      <c r="N1257" s="12">
        <f>IFERROR(12/Tabla1[[#This Row],[Meses de stock]],0)</f>
        <v>0.92230483271375463</v>
      </c>
      <c r="O1257" s="5" t="str">
        <f>VLOOKUP(Tabla1[[#This Row],[Código del producto]],'ABC Ventas'!$A:$E,5,0)</f>
        <v>C</v>
      </c>
      <c r="P1257" s="5" t="str">
        <f>VLOOKUP(Tabla1[[#This Row],[Código del producto]],'ABC Stock'!$A:$E,5,0)</f>
        <v>B</v>
      </c>
      <c r="Q125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58" spans="1:17" s="1" customFormat="1" x14ac:dyDescent="0.2">
      <c r="A1258" s="1">
        <v>1507</v>
      </c>
      <c r="B1258" s="1" t="s">
        <v>576</v>
      </c>
      <c r="C1258" s="1" t="s">
        <v>6</v>
      </c>
      <c r="D1258" s="1" t="s">
        <v>3</v>
      </c>
      <c r="E1258" s="11">
        <v>69</v>
      </c>
      <c r="F1258" s="3">
        <v>6.18</v>
      </c>
      <c r="G1258" s="11">
        <f>Tabla1[[#This Row],[Stock en unidades]]*Tabla1[[#This Row],[Costo unitario]]</f>
        <v>426.41999999999996</v>
      </c>
      <c r="H1258" s="1">
        <v>2024</v>
      </c>
      <c r="I1258" s="1" t="s">
        <v>305</v>
      </c>
      <c r="J1258" s="1">
        <v>0</v>
      </c>
      <c r="K1258" s="3">
        <v>0</v>
      </c>
      <c r="L1258" s="12">
        <f>Tabla1[[#This Row],[Venta prom 12 meses en UN]]*Tabla1[[#This Row],[Costo unitario]]</f>
        <v>0</v>
      </c>
      <c r="M1258" s="30">
        <f>IFERROR(Tabla1[[#This Row],[Stock en unidades]]/Tabla1[[#This Row],[Venta prom 12 meses en UN]],0)</f>
        <v>0</v>
      </c>
      <c r="N1258" s="12">
        <f>IFERROR(12/Tabla1[[#This Row],[Meses de stock]],0)</f>
        <v>0</v>
      </c>
      <c r="O1258" s="5" t="str">
        <f>VLOOKUP(Tabla1[[#This Row],[Código del producto]],'ABC Ventas'!$A:$E,5,0)</f>
        <v>C</v>
      </c>
      <c r="P1258" s="5" t="str">
        <f>VLOOKUP(Tabla1[[#This Row],[Código del producto]],'ABC Stock'!$A:$E,5,0)</f>
        <v>B</v>
      </c>
      <c r="Q125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259" spans="1:17" s="1" customFormat="1" x14ac:dyDescent="0.2">
      <c r="A1259" s="1">
        <v>1512</v>
      </c>
      <c r="B1259" s="1" t="s">
        <v>209</v>
      </c>
      <c r="C1259" s="1" t="s">
        <v>6</v>
      </c>
      <c r="D1259" s="1" t="s">
        <v>3</v>
      </c>
      <c r="E1259" s="11">
        <v>643</v>
      </c>
      <c r="F1259" s="3">
        <v>1.4</v>
      </c>
      <c r="G1259" s="11">
        <f>Tabla1[[#This Row],[Stock en unidades]]*Tabla1[[#This Row],[Costo unitario]]</f>
        <v>900.19999999999993</v>
      </c>
      <c r="H1259" s="1">
        <v>2024</v>
      </c>
      <c r="I1259" s="1" t="s">
        <v>305</v>
      </c>
      <c r="J1259" s="1">
        <v>94</v>
      </c>
      <c r="K1259" s="3">
        <v>202.66399999999999</v>
      </c>
      <c r="L1259" s="12">
        <f>Tabla1[[#This Row],[Venta prom 12 meses en UN]]*Tabla1[[#This Row],[Costo unitario]]</f>
        <v>131.6</v>
      </c>
      <c r="M1259" s="30">
        <f>IFERROR(Tabla1[[#This Row],[Stock en unidades]]/Tabla1[[#This Row],[Venta prom 12 meses en UN]],0)</f>
        <v>6.8404255319148932</v>
      </c>
      <c r="N1259" s="12">
        <f>IFERROR(12/Tabla1[[#This Row],[Meses de stock]],0)</f>
        <v>1.7542768273716953</v>
      </c>
      <c r="O1259" s="5" t="str">
        <f>VLOOKUP(Tabla1[[#This Row],[Código del producto]],'ABC Ventas'!$A:$E,5,0)</f>
        <v>C</v>
      </c>
      <c r="P1259" s="5" t="str">
        <f>VLOOKUP(Tabla1[[#This Row],[Código del producto]],'ABC Stock'!$A:$E,5,0)</f>
        <v>C</v>
      </c>
      <c r="Q125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60" spans="1:17" s="1" customFormat="1" x14ac:dyDescent="0.2">
      <c r="A1260" s="1">
        <v>1513</v>
      </c>
      <c r="B1260" s="1" t="s">
        <v>289</v>
      </c>
      <c r="C1260" s="1" t="s">
        <v>6</v>
      </c>
      <c r="D1260" s="1" t="s">
        <v>3</v>
      </c>
      <c r="E1260" s="11">
        <v>0</v>
      </c>
      <c r="F1260" s="3">
        <v>4.5</v>
      </c>
      <c r="G1260" s="11">
        <f>Tabla1[[#This Row],[Stock en unidades]]*Tabla1[[#This Row],[Costo unitario]]</f>
        <v>0</v>
      </c>
      <c r="H1260" s="1">
        <v>2024</v>
      </c>
      <c r="I1260" s="1" t="s">
        <v>305</v>
      </c>
      <c r="J1260" s="1">
        <v>109</v>
      </c>
      <c r="K1260" s="3">
        <v>902.52</v>
      </c>
      <c r="L1260" s="12">
        <f>Tabla1[[#This Row],[Venta prom 12 meses en UN]]*Tabla1[[#This Row],[Costo unitario]]</f>
        <v>490.5</v>
      </c>
      <c r="M1260" s="30">
        <f>IFERROR(Tabla1[[#This Row],[Stock en unidades]]/Tabla1[[#This Row],[Venta prom 12 meses en UN]],0)</f>
        <v>0</v>
      </c>
      <c r="N1260" s="12">
        <f>IFERROR(12/Tabla1[[#This Row],[Meses de stock]],0)</f>
        <v>0</v>
      </c>
      <c r="O1260" s="5" t="str">
        <f>VLOOKUP(Tabla1[[#This Row],[Código del producto]],'ABC Ventas'!$A:$E,5,0)</f>
        <v>C</v>
      </c>
      <c r="P1260" s="5" t="str">
        <f>VLOOKUP(Tabla1[[#This Row],[Código del producto]],'ABC Stock'!$A:$E,5,0)</f>
        <v>C</v>
      </c>
      <c r="Q12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61" spans="1:17" s="1" customFormat="1" x14ac:dyDescent="0.2">
      <c r="A1261" s="1">
        <v>1515</v>
      </c>
      <c r="B1261" s="1" t="s">
        <v>579</v>
      </c>
      <c r="C1261" s="1" t="s">
        <v>6</v>
      </c>
      <c r="D1261" s="1" t="s">
        <v>3</v>
      </c>
      <c r="E1261" s="11">
        <v>666</v>
      </c>
      <c r="F1261" s="3">
        <v>5.98</v>
      </c>
      <c r="G1261" s="11">
        <f>Tabla1[[#This Row],[Stock en unidades]]*Tabla1[[#This Row],[Costo unitario]]</f>
        <v>3982.6800000000003</v>
      </c>
      <c r="H1261" s="1">
        <v>2024</v>
      </c>
      <c r="I1261" s="1" t="s">
        <v>305</v>
      </c>
      <c r="J1261" s="1">
        <v>74</v>
      </c>
      <c r="K1261" s="3">
        <v>677.05560000000014</v>
      </c>
      <c r="L1261" s="12">
        <f>Tabla1[[#This Row],[Venta prom 12 meses en UN]]*Tabla1[[#This Row],[Costo unitario]]</f>
        <v>442.52000000000004</v>
      </c>
      <c r="M1261" s="30">
        <f>IFERROR(Tabla1[[#This Row],[Stock en unidades]]/Tabla1[[#This Row],[Venta prom 12 meses en UN]],0)</f>
        <v>9</v>
      </c>
      <c r="N1261" s="12">
        <f>IFERROR(12/Tabla1[[#This Row],[Meses de stock]],0)</f>
        <v>1.3333333333333333</v>
      </c>
      <c r="O1261" s="5" t="str">
        <f>VLOOKUP(Tabla1[[#This Row],[Código del producto]],'ABC Ventas'!$A:$E,5,0)</f>
        <v>C</v>
      </c>
      <c r="P1261" s="5" t="str">
        <f>VLOOKUP(Tabla1[[#This Row],[Código del producto]],'ABC Stock'!$A:$E,5,0)</f>
        <v>B</v>
      </c>
      <c r="Q12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62" spans="1:17" s="1" customFormat="1" x14ac:dyDescent="0.2">
      <c r="A1262" s="1">
        <v>1522</v>
      </c>
      <c r="B1262" s="1" t="s">
        <v>584</v>
      </c>
      <c r="C1262" s="1" t="s">
        <v>6</v>
      </c>
      <c r="D1262" s="1" t="s">
        <v>3</v>
      </c>
      <c r="E1262" s="11">
        <v>156</v>
      </c>
      <c r="F1262" s="3">
        <v>1.81</v>
      </c>
      <c r="G1262" s="11">
        <f>Tabla1[[#This Row],[Stock en unidades]]*Tabla1[[#This Row],[Costo unitario]]</f>
        <v>282.36</v>
      </c>
      <c r="H1262" s="1">
        <v>2024</v>
      </c>
      <c r="I1262" s="1" t="s">
        <v>305</v>
      </c>
      <c r="J1262" s="1">
        <v>65</v>
      </c>
      <c r="K1262" s="3">
        <v>222.35850000000002</v>
      </c>
      <c r="L1262" s="12">
        <f>Tabla1[[#This Row],[Venta prom 12 meses en UN]]*Tabla1[[#This Row],[Costo unitario]]</f>
        <v>117.65</v>
      </c>
      <c r="M1262" s="30">
        <f>IFERROR(Tabla1[[#This Row],[Stock en unidades]]/Tabla1[[#This Row],[Venta prom 12 meses en UN]],0)</f>
        <v>2.4</v>
      </c>
      <c r="N1262" s="12">
        <f>IFERROR(12/Tabla1[[#This Row],[Meses de stock]],0)</f>
        <v>5</v>
      </c>
      <c r="O1262" s="5" t="str">
        <f>VLOOKUP(Tabla1[[#This Row],[Código del producto]],'ABC Ventas'!$A:$E,5,0)</f>
        <v>C</v>
      </c>
      <c r="P1262" s="5" t="str">
        <f>VLOOKUP(Tabla1[[#This Row],[Código del producto]],'ABC Stock'!$A:$E,5,0)</f>
        <v>B</v>
      </c>
      <c r="Q12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63" spans="1:17" s="1" customFormat="1" x14ac:dyDescent="0.2">
      <c r="A1263" s="1">
        <v>1526</v>
      </c>
      <c r="B1263" s="1" t="s">
        <v>586</v>
      </c>
      <c r="C1263" s="1" t="s">
        <v>6</v>
      </c>
      <c r="D1263" s="1" t="s">
        <v>3</v>
      </c>
      <c r="E1263" s="11">
        <v>599</v>
      </c>
      <c r="F1263" s="3">
        <v>2.2799999999999998</v>
      </c>
      <c r="G1263" s="11">
        <f>Tabla1[[#This Row],[Stock en unidades]]*Tabla1[[#This Row],[Costo unitario]]</f>
        <v>1365.7199999999998</v>
      </c>
      <c r="H1263" s="1">
        <v>2024</v>
      </c>
      <c r="I1263" s="1" t="s">
        <v>305</v>
      </c>
      <c r="J1263" s="1">
        <v>74</v>
      </c>
      <c r="K1263" s="3">
        <v>305.38319999999999</v>
      </c>
      <c r="L1263" s="12">
        <f>Tabla1[[#This Row],[Venta prom 12 meses en UN]]*Tabla1[[#This Row],[Costo unitario]]</f>
        <v>168.72</v>
      </c>
      <c r="M1263" s="30">
        <f>IFERROR(Tabla1[[#This Row],[Stock en unidades]]/Tabla1[[#This Row],[Venta prom 12 meses en UN]],0)</f>
        <v>8.0945945945945947</v>
      </c>
      <c r="N1263" s="12">
        <f>IFERROR(12/Tabla1[[#This Row],[Meses de stock]],0)</f>
        <v>1.4824707846410685</v>
      </c>
      <c r="O1263" s="5" t="str">
        <f>VLOOKUP(Tabla1[[#This Row],[Código del producto]],'ABC Ventas'!$A:$E,5,0)</f>
        <v>C</v>
      </c>
      <c r="P1263" s="5" t="str">
        <f>VLOOKUP(Tabla1[[#This Row],[Código del producto]],'ABC Stock'!$A:$E,5,0)</f>
        <v>C</v>
      </c>
      <c r="Q12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64" spans="1:17" s="1" customFormat="1" x14ac:dyDescent="0.2">
      <c r="A1264" s="1">
        <v>1532</v>
      </c>
      <c r="B1264" s="1" t="s">
        <v>590</v>
      </c>
      <c r="C1264" s="1" t="s">
        <v>6</v>
      </c>
      <c r="D1264" s="1" t="s">
        <v>3</v>
      </c>
      <c r="E1264" s="11">
        <v>466</v>
      </c>
      <c r="F1264" s="3">
        <v>6.39</v>
      </c>
      <c r="G1264" s="11">
        <f>Tabla1[[#This Row],[Stock en unidades]]*Tabla1[[#This Row],[Costo unitario]]</f>
        <v>2977.74</v>
      </c>
      <c r="H1264" s="1">
        <v>2024</v>
      </c>
      <c r="I1264" s="1" t="s">
        <v>305</v>
      </c>
      <c r="J1264" s="1">
        <v>58.2</v>
      </c>
      <c r="K1264" s="3">
        <v>591.3178200000001</v>
      </c>
      <c r="L1264" s="12">
        <f>Tabla1[[#This Row],[Venta prom 12 meses en UN]]*Tabla1[[#This Row],[Costo unitario]]</f>
        <v>371.89800000000002</v>
      </c>
      <c r="M1264" s="30">
        <f>IFERROR(Tabla1[[#This Row],[Stock en unidades]]/Tabla1[[#This Row],[Venta prom 12 meses en UN]],0)</f>
        <v>8.006872852233677</v>
      </c>
      <c r="N1264" s="12">
        <f>IFERROR(12/Tabla1[[#This Row],[Meses de stock]],0)</f>
        <v>1.4987124463519312</v>
      </c>
      <c r="O1264" s="5" t="str">
        <f>VLOOKUP(Tabla1[[#This Row],[Código del producto]],'ABC Ventas'!$A:$E,5,0)</f>
        <v>C</v>
      </c>
      <c r="P1264" s="5" t="str">
        <f>VLOOKUP(Tabla1[[#This Row],[Código del producto]],'ABC Stock'!$A:$E,5,0)</f>
        <v>C</v>
      </c>
      <c r="Q12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65" spans="1:17" s="1" customFormat="1" x14ac:dyDescent="0.2">
      <c r="A1265" s="1">
        <v>1533</v>
      </c>
      <c r="B1265" s="1" t="s">
        <v>144</v>
      </c>
      <c r="C1265" s="1" t="s">
        <v>6</v>
      </c>
      <c r="D1265" s="1" t="s">
        <v>3</v>
      </c>
      <c r="E1265" s="11">
        <v>1573</v>
      </c>
      <c r="F1265" s="3">
        <v>44</v>
      </c>
      <c r="G1265" s="11">
        <f>Tabla1[[#This Row],[Stock en unidades]]*Tabla1[[#This Row],[Costo unitario]]</f>
        <v>69212</v>
      </c>
      <c r="H1265" s="1">
        <v>2024</v>
      </c>
      <c r="I1265" s="1" t="s">
        <v>305</v>
      </c>
      <c r="J1265" s="1">
        <v>525</v>
      </c>
      <c r="K1265" s="3">
        <v>35112</v>
      </c>
      <c r="L1265" s="12">
        <f>Tabla1[[#This Row],[Venta prom 12 meses en UN]]*Tabla1[[#This Row],[Costo unitario]]</f>
        <v>23100</v>
      </c>
      <c r="M1265" s="30">
        <f>IFERROR(Tabla1[[#This Row],[Stock en unidades]]/Tabla1[[#This Row],[Venta prom 12 meses en UN]],0)</f>
        <v>2.9961904761904763</v>
      </c>
      <c r="N1265" s="12">
        <f>IFERROR(12/Tabla1[[#This Row],[Meses de stock]],0)</f>
        <v>4.005085823267641</v>
      </c>
      <c r="O1265" s="5" t="str">
        <f>VLOOKUP(Tabla1[[#This Row],[Código del producto]],'ABC Ventas'!$A:$E,5,0)</f>
        <v>A</v>
      </c>
      <c r="P1265" s="5" t="str">
        <f>VLOOKUP(Tabla1[[#This Row],[Código del producto]],'ABC Stock'!$A:$E,5,0)</f>
        <v>A</v>
      </c>
      <c r="Q12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66" spans="1:17" s="1" customFormat="1" x14ac:dyDescent="0.2">
      <c r="A1266" s="1">
        <v>1537</v>
      </c>
      <c r="B1266" s="1" t="s">
        <v>130</v>
      </c>
      <c r="C1266" s="1" t="s">
        <v>4</v>
      </c>
      <c r="D1266" s="1" t="s">
        <v>3</v>
      </c>
      <c r="E1266" s="11">
        <v>812</v>
      </c>
      <c r="F1266" s="3">
        <v>2.97</v>
      </c>
      <c r="G1266" s="11">
        <f>Tabla1[[#This Row],[Stock en unidades]]*Tabla1[[#This Row],[Costo unitario]]</f>
        <v>2411.6400000000003</v>
      </c>
      <c r="H1266" s="1">
        <v>2024</v>
      </c>
      <c r="I1266" s="1" t="s">
        <v>305</v>
      </c>
      <c r="J1266" s="1">
        <v>58</v>
      </c>
      <c r="K1266" s="3">
        <v>234.27360000000004</v>
      </c>
      <c r="L1266" s="12">
        <f>Tabla1[[#This Row],[Venta prom 12 meses en UN]]*Tabla1[[#This Row],[Costo unitario]]</f>
        <v>172.26000000000002</v>
      </c>
      <c r="M1266" s="30">
        <f>IFERROR(Tabla1[[#This Row],[Stock en unidades]]/Tabla1[[#This Row],[Venta prom 12 meses en UN]],0)</f>
        <v>14</v>
      </c>
      <c r="N1266" s="12">
        <f>IFERROR(12/Tabla1[[#This Row],[Meses de stock]],0)</f>
        <v>0.8571428571428571</v>
      </c>
      <c r="O1266" s="5" t="str">
        <f>VLOOKUP(Tabla1[[#This Row],[Código del producto]],'ABC Ventas'!$A:$E,5,0)</f>
        <v>C</v>
      </c>
      <c r="P1266" s="5" t="str">
        <f>VLOOKUP(Tabla1[[#This Row],[Código del producto]],'ABC Stock'!$A:$E,5,0)</f>
        <v>B</v>
      </c>
      <c r="Q12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67" spans="1:17" s="1" customFormat="1" x14ac:dyDescent="0.2">
      <c r="A1267" s="1">
        <v>1545</v>
      </c>
      <c r="B1267" s="1" t="s">
        <v>595</v>
      </c>
      <c r="C1267" s="1" t="s">
        <v>4</v>
      </c>
      <c r="D1267" s="1" t="s">
        <v>3</v>
      </c>
      <c r="E1267" s="11">
        <v>240</v>
      </c>
      <c r="F1267" s="3">
        <v>7.88</v>
      </c>
      <c r="G1267" s="11">
        <f>Tabla1[[#This Row],[Stock en unidades]]*Tabla1[[#This Row],[Costo unitario]]</f>
        <v>1891.2</v>
      </c>
      <c r="H1267" s="1">
        <v>2024</v>
      </c>
      <c r="I1267" s="1" t="s">
        <v>305</v>
      </c>
      <c r="J1267" s="1">
        <v>47.9</v>
      </c>
      <c r="K1267" s="3">
        <v>615.24675999999999</v>
      </c>
      <c r="L1267" s="12">
        <f>Tabla1[[#This Row],[Venta prom 12 meses en UN]]*Tabla1[[#This Row],[Costo unitario]]</f>
        <v>377.452</v>
      </c>
      <c r="M1267" s="30">
        <f>IFERROR(Tabla1[[#This Row],[Stock en unidades]]/Tabla1[[#This Row],[Venta prom 12 meses en UN]],0)</f>
        <v>5.010438413361169</v>
      </c>
      <c r="N1267" s="12">
        <f>IFERROR(12/Tabla1[[#This Row],[Meses de stock]],0)</f>
        <v>2.395</v>
      </c>
      <c r="O1267" s="5" t="str">
        <f>VLOOKUP(Tabla1[[#This Row],[Código del producto]],'ABC Ventas'!$A:$E,5,0)</f>
        <v>C</v>
      </c>
      <c r="P1267" s="5" t="str">
        <f>VLOOKUP(Tabla1[[#This Row],[Código del producto]],'ABC Stock'!$A:$E,5,0)</f>
        <v>C</v>
      </c>
      <c r="Q12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68" spans="1:17" s="1" customFormat="1" x14ac:dyDescent="0.2">
      <c r="A1268" s="1">
        <v>1550</v>
      </c>
      <c r="B1268" s="1" t="s">
        <v>598</v>
      </c>
      <c r="C1268" s="1" t="s">
        <v>4</v>
      </c>
      <c r="D1268" s="1" t="s">
        <v>3</v>
      </c>
      <c r="E1268" s="11">
        <v>138</v>
      </c>
      <c r="F1268" s="3">
        <v>4.3600000000000003</v>
      </c>
      <c r="G1268" s="11">
        <f>Tabla1[[#This Row],[Stock en unidades]]*Tabla1[[#This Row],[Costo unitario]]</f>
        <v>601.68000000000006</v>
      </c>
      <c r="H1268" s="1">
        <v>2024</v>
      </c>
      <c r="I1268" s="1" t="s">
        <v>305</v>
      </c>
      <c r="J1268" s="1">
        <v>68.7</v>
      </c>
      <c r="K1268" s="3">
        <v>467.26992000000007</v>
      </c>
      <c r="L1268" s="12">
        <f>Tabla1[[#This Row],[Venta prom 12 meses en UN]]*Tabla1[[#This Row],[Costo unitario]]</f>
        <v>299.53200000000004</v>
      </c>
      <c r="M1268" s="30">
        <f>IFERROR(Tabla1[[#This Row],[Stock en unidades]]/Tabla1[[#This Row],[Venta prom 12 meses en UN]],0)</f>
        <v>2.0087336244541483</v>
      </c>
      <c r="N1268" s="12">
        <f>IFERROR(12/Tabla1[[#This Row],[Meses de stock]],0)</f>
        <v>5.9739130434782615</v>
      </c>
      <c r="O1268" s="5" t="str">
        <f>VLOOKUP(Tabla1[[#This Row],[Código del producto]],'ABC Ventas'!$A:$E,5,0)</f>
        <v>C</v>
      </c>
      <c r="P1268" s="5" t="str">
        <f>VLOOKUP(Tabla1[[#This Row],[Código del producto]],'ABC Stock'!$A:$E,5,0)</f>
        <v>B</v>
      </c>
      <c r="Q12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69" spans="1:17" s="1" customFormat="1" x14ac:dyDescent="0.2">
      <c r="A1269" s="1">
        <v>1550</v>
      </c>
      <c r="B1269" s="1" t="s">
        <v>598</v>
      </c>
      <c r="C1269" s="1" t="s">
        <v>4</v>
      </c>
      <c r="D1269" s="1" t="s">
        <v>3</v>
      </c>
      <c r="E1269" s="11">
        <v>521</v>
      </c>
      <c r="F1269" s="3">
        <v>2.95</v>
      </c>
      <c r="G1269" s="11">
        <f>Tabla1[[#This Row],[Stock en unidades]]*Tabla1[[#This Row],[Costo unitario]]</f>
        <v>1536.95</v>
      </c>
      <c r="H1269" s="1">
        <v>2024</v>
      </c>
      <c r="I1269" s="1" t="s">
        <v>305</v>
      </c>
      <c r="J1269" s="1">
        <v>74.400000000000006</v>
      </c>
      <c r="K1269" s="3">
        <v>280.93440000000004</v>
      </c>
      <c r="L1269" s="12">
        <f>Tabla1[[#This Row],[Venta prom 12 meses en UN]]*Tabla1[[#This Row],[Costo unitario]]</f>
        <v>219.48000000000002</v>
      </c>
      <c r="M1269" s="30">
        <f>IFERROR(Tabla1[[#This Row],[Stock en unidades]]/Tabla1[[#This Row],[Venta prom 12 meses en UN]],0)</f>
        <v>7.0026881720430101</v>
      </c>
      <c r="N1269" s="12">
        <f>IFERROR(12/Tabla1[[#This Row],[Meses de stock]],0)</f>
        <v>1.7136276391554703</v>
      </c>
      <c r="O1269" s="5" t="str">
        <f>VLOOKUP(Tabla1[[#This Row],[Código del producto]],'ABC Ventas'!$A:$E,5,0)</f>
        <v>C</v>
      </c>
      <c r="P1269" s="5" t="str">
        <f>VLOOKUP(Tabla1[[#This Row],[Código del producto]],'ABC Stock'!$A:$E,5,0)</f>
        <v>B</v>
      </c>
      <c r="Q12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70" spans="1:17" s="1" customFormat="1" x14ac:dyDescent="0.2">
      <c r="A1270" s="1">
        <v>1551</v>
      </c>
      <c r="B1270" s="1" t="s">
        <v>599</v>
      </c>
      <c r="C1270" s="1" t="s">
        <v>4</v>
      </c>
      <c r="D1270" s="1" t="s">
        <v>3</v>
      </c>
      <c r="E1270" s="11">
        <v>228</v>
      </c>
      <c r="F1270" s="3">
        <v>2.82</v>
      </c>
      <c r="G1270" s="11">
        <f>Tabla1[[#This Row],[Stock en unidades]]*Tabla1[[#This Row],[Costo unitario]]</f>
        <v>642.95999999999992</v>
      </c>
      <c r="H1270" s="1">
        <v>2024</v>
      </c>
      <c r="I1270" s="1" t="s">
        <v>305</v>
      </c>
      <c r="J1270" s="1">
        <v>123</v>
      </c>
      <c r="K1270" s="3">
        <v>492.54119999999995</v>
      </c>
      <c r="L1270" s="12">
        <f>Tabla1[[#This Row],[Venta prom 12 meses en UN]]*Tabla1[[#This Row],[Costo unitario]]</f>
        <v>346.85999999999996</v>
      </c>
      <c r="M1270" s="30">
        <f>IFERROR(Tabla1[[#This Row],[Stock en unidades]]/Tabla1[[#This Row],[Venta prom 12 meses en UN]],0)</f>
        <v>1.8536585365853659</v>
      </c>
      <c r="N1270" s="12">
        <f>IFERROR(12/Tabla1[[#This Row],[Meses de stock]],0)</f>
        <v>6.473684210526315</v>
      </c>
      <c r="O1270" s="5" t="str">
        <f>VLOOKUP(Tabla1[[#This Row],[Código del producto]],'ABC Ventas'!$A:$E,5,0)</f>
        <v>C</v>
      </c>
      <c r="P1270" s="5" t="str">
        <f>VLOOKUP(Tabla1[[#This Row],[Código del producto]],'ABC Stock'!$A:$E,5,0)</f>
        <v>C</v>
      </c>
      <c r="Q12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71" spans="1:17" s="1" customFormat="1" x14ac:dyDescent="0.2">
      <c r="A1271" s="1">
        <v>1555</v>
      </c>
      <c r="B1271" s="1" t="s">
        <v>281</v>
      </c>
      <c r="C1271" s="1" t="s">
        <v>4</v>
      </c>
      <c r="D1271" s="1" t="s">
        <v>3</v>
      </c>
      <c r="E1271" s="11">
        <v>334</v>
      </c>
      <c r="F1271" s="3">
        <v>5.79</v>
      </c>
      <c r="G1271" s="11">
        <f>Tabla1[[#This Row],[Stock en unidades]]*Tabla1[[#This Row],[Costo unitario]]</f>
        <v>1933.86</v>
      </c>
      <c r="H1271" s="1">
        <v>2024</v>
      </c>
      <c r="I1271" s="1" t="s">
        <v>305</v>
      </c>
      <c r="J1271" s="1">
        <v>66.8</v>
      </c>
      <c r="K1271" s="3">
        <v>591.76116000000002</v>
      </c>
      <c r="L1271" s="12">
        <f>Tabla1[[#This Row],[Venta prom 12 meses en UN]]*Tabla1[[#This Row],[Costo unitario]]</f>
        <v>386.77199999999999</v>
      </c>
      <c r="M1271" s="30">
        <f>IFERROR(Tabla1[[#This Row],[Stock en unidades]]/Tabla1[[#This Row],[Venta prom 12 meses en UN]],0)</f>
        <v>5</v>
      </c>
      <c r="N1271" s="12">
        <f>IFERROR(12/Tabla1[[#This Row],[Meses de stock]],0)</f>
        <v>2.4</v>
      </c>
      <c r="O1271" s="5" t="str">
        <f>VLOOKUP(Tabla1[[#This Row],[Código del producto]],'ABC Ventas'!$A:$E,5,0)</f>
        <v>C</v>
      </c>
      <c r="P1271" s="5" t="str">
        <f>VLOOKUP(Tabla1[[#This Row],[Código del producto]],'ABC Stock'!$A:$E,5,0)</f>
        <v>B</v>
      </c>
      <c r="Q12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72" spans="1:17" s="1" customFormat="1" x14ac:dyDescent="0.2">
      <c r="A1272" s="1">
        <v>1555</v>
      </c>
      <c r="B1272" s="1" t="s">
        <v>281</v>
      </c>
      <c r="C1272" s="1" t="s">
        <v>4</v>
      </c>
      <c r="D1272" s="1" t="s">
        <v>3</v>
      </c>
      <c r="E1272" s="11">
        <v>283</v>
      </c>
      <c r="F1272" s="3">
        <v>1.19</v>
      </c>
      <c r="G1272" s="11">
        <f>Tabla1[[#This Row],[Stock en unidades]]*Tabla1[[#This Row],[Costo unitario]]</f>
        <v>336.77</v>
      </c>
      <c r="H1272" s="1">
        <v>2024</v>
      </c>
      <c r="I1272" s="1" t="s">
        <v>305</v>
      </c>
      <c r="J1272" s="1">
        <v>138</v>
      </c>
      <c r="K1272" s="3">
        <v>229.90799999999999</v>
      </c>
      <c r="L1272" s="12">
        <f>Tabla1[[#This Row],[Venta prom 12 meses en UN]]*Tabla1[[#This Row],[Costo unitario]]</f>
        <v>164.22</v>
      </c>
      <c r="M1272" s="30">
        <f>IFERROR(Tabla1[[#This Row],[Stock en unidades]]/Tabla1[[#This Row],[Venta prom 12 meses en UN]],0)</f>
        <v>2.0507246376811592</v>
      </c>
      <c r="N1272" s="12">
        <f>IFERROR(12/Tabla1[[#This Row],[Meses de stock]],0)</f>
        <v>5.8515901060070679</v>
      </c>
      <c r="O1272" s="5" t="str">
        <f>VLOOKUP(Tabla1[[#This Row],[Código del producto]],'ABC Ventas'!$A:$E,5,0)</f>
        <v>C</v>
      </c>
      <c r="P1272" s="5" t="str">
        <f>VLOOKUP(Tabla1[[#This Row],[Código del producto]],'ABC Stock'!$A:$E,5,0)</f>
        <v>B</v>
      </c>
      <c r="Q12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73" spans="1:17" s="1" customFormat="1" x14ac:dyDescent="0.2">
      <c r="A1273" s="1">
        <v>1562</v>
      </c>
      <c r="B1273" s="1" t="s">
        <v>27</v>
      </c>
      <c r="C1273" s="1" t="s">
        <v>4</v>
      </c>
      <c r="D1273" s="1" t="s">
        <v>3</v>
      </c>
      <c r="E1273" s="11">
        <v>497</v>
      </c>
      <c r="F1273" s="3">
        <v>7.04</v>
      </c>
      <c r="G1273" s="11">
        <f>Tabla1[[#This Row],[Stock en unidades]]*Tabla1[[#This Row],[Costo unitario]]</f>
        <v>3498.88</v>
      </c>
      <c r="H1273" s="1">
        <v>2024</v>
      </c>
      <c r="I1273" s="1" t="s">
        <v>305</v>
      </c>
      <c r="J1273" s="1">
        <v>45.1</v>
      </c>
      <c r="K1273" s="3">
        <v>444.50560000000007</v>
      </c>
      <c r="L1273" s="12">
        <f>Tabla1[[#This Row],[Venta prom 12 meses en UN]]*Tabla1[[#This Row],[Costo unitario]]</f>
        <v>317.50400000000002</v>
      </c>
      <c r="M1273" s="30">
        <f>IFERROR(Tabla1[[#This Row],[Stock en unidades]]/Tabla1[[#This Row],[Venta prom 12 meses en UN]],0)</f>
        <v>11.019955654101995</v>
      </c>
      <c r="N1273" s="12">
        <f>IFERROR(12/Tabla1[[#This Row],[Meses de stock]],0)</f>
        <v>1.088933601609658</v>
      </c>
      <c r="O1273" s="5" t="str">
        <f>VLOOKUP(Tabla1[[#This Row],[Código del producto]],'ABC Ventas'!$A:$E,5,0)</f>
        <v>C</v>
      </c>
      <c r="P1273" s="5" t="str">
        <f>VLOOKUP(Tabla1[[#This Row],[Código del producto]],'ABC Stock'!$A:$E,5,0)</f>
        <v>C</v>
      </c>
      <c r="Q12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74" spans="1:17" s="1" customFormat="1" x14ac:dyDescent="0.2">
      <c r="A1274" s="1">
        <v>1023</v>
      </c>
      <c r="B1274" s="1" t="s">
        <v>128</v>
      </c>
      <c r="C1274" s="1" t="s">
        <v>58</v>
      </c>
      <c r="D1274" s="1" t="s">
        <v>3</v>
      </c>
      <c r="E1274" s="11">
        <v>237</v>
      </c>
      <c r="F1274" s="3">
        <v>3.1</v>
      </c>
      <c r="G1274" s="11">
        <f>Tabla1[[#This Row],[Stock en unidades]]*Tabla1[[#This Row],[Costo unitario]]</f>
        <v>734.7</v>
      </c>
      <c r="H1274" s="1">
        <v>2024</v>
      </c>
      <c r="I1274" s="1" t="s">
        <v>311</v>
      </c>
      <c r="J1274" s="1">
        <v>137</v>
      </c>
      <c r="K1274" s="3">
        <v>675.27300000000002</v>
      </c>
      <c r="L1274" s="12">
        <f>Tabla1[[#This Row],[Venta prom 12 meses en UN]]*Tabla1[[#This Row],[Costo unitario]]</f>
        <v>424.7</v>
      </c>
      <c r="M1274" s="30">
        <f>IFERROR(Tabla1[[#This Row],[Stock en unidades]]/Tabla1[[#This Row],[Venta prom 12 meses en UN]],0)</f>
        <v>1.7299270072992701</v>
      </c>
      <c r="N1274" s="12">
        <f>IFERROR(12/Tabla1[[#This Row],[Meses de stock]],0)</f>
        <v>6.9367088607594933</v>
      </c>
      <c r="O1274" s="5" t="str">
        <f>VLOOKUP(Tabla1[[#This Row],[Código del producto]],'ABC Ventas'!$A:$E,5,0)</f>
        <v>C</v>
      </c>
      <c r="P1274" s="5" t="str">
        <f>VLOOKUP(Tabla1[[#This Row],[Código del producto]],'ABC Stock'!$A:$E,5,0)</f>
        <v>B</v>
      </c>
      <c r="Q12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75" spans="1:17" s="1" customFormat="1" x14ac:dyDescent="0.2">
      <c r="A1275" s="1">
        <v>1024</v>
      </c>
      <c r="B1275" s="1" t="s">
        <v>136</v>
      </c>
      <c r="C1275" s="1" t="s">
        <v>58</v>
      </c>
      <c r="D1275" s="1" t="s">
        <v>3</v>
      </c>
      <c r="E1275" s="11">
        <v>279</v>
      </c>
      <c r="F1275" s="3">
        <v>4.88</v>
      </c>
      <c r="G1275" s="11">
        <f>Tabla1[[#This Row],[Stock en unidades]]*Tabla1[[#This Row],[Costo unitario]]</f>
        <v>1361.52</v>
      </c>
      <c r="H1275" s="1">
        <v>2024</v>
      </c>
      <c r="I1275" s="1" t="s">
        <v>311</v>
      </c>
      <c r="J1275" s="1">
        <v>55.8</v>
      </c>
      <c r="K1275" s="3">
        <v>416.62511999999992</v>
      </c>
      <c r="L1275" s="12">
        <f>Tabla1[[#This Row],[Venta prom 12 meses en UN]]*Tabla1[[#This Row],[Costo unitario]]</f>
        <v>272.30399999999997</v>
      </c>
      <c r="M1275" s="30">
        <f>IFERROR(Tabla1[[#This Row],[Stock en unidades]]/Tabla1[[#This Row],[Venta prom 12 meses en UN]],0)</f>
        <v>5</v>
      </c>
      <c r="N1275" s="12">
        <f>IFERROR(12/Tabla1[[#This Row],[Meses de stock]],0)</f>
        <v>2.4</v>
      </c>
      <c r="O1275" s="5" t="str">
        <f>VLOOKUP(Tabla1[[#This Row],[Código del producto]],'ABC Ventas'!$A:$E,5,0)</f>
        <v>C</v>
      </c>
      <c r="P1275" s="5" t="str">
        <f>VLOOKUP(Tabla1[[#This Row],[Código del producto]],'ABC Stock'!$A:$E,5,0)</f>
        <v>B</v>
      </c>
      <c r="Q127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76" spans="1:17" s="1" customFormat="1" x14ac:dyDescent="0.2">
      <c r="A1276" s="1">
        <v>1033</v>
      </c>
      <c r="B1276" s="1" t="s">
        <v>336</v>
      </c>
      <c r="C1276" s="1" t="s">
        <v>13</v>
      </c>
      <c r="D1276" s="1" t="s">
        <v>3</v>
      </c>
      <c r="E1276" s="11">
        <v>252</v>
      </c>
      <c r="F1276" s="3">
        <v>7.28</v>
      </c>
      <c r="G1276" s="11">
        <f>Tabla1[[#This Row],[Stock en unidades]]*Tabla1[[#This Row],[Costo unitario]]</f>
        <v>1834.5600000000002</v>
      </c>
      <c r="H1276" s="1">
        <v>2024</v>
      </c>
      <c r="I1276" s="1" t="s">
        <v>311</v>
      </c>
      <c r="J1276" s="1">
        <v>25.2</v>
      </c>
      <c r="K1276" s="3">
        <v>343.06271999999996</v>
      </c>
      <c r="L1276" s="12">
        <f>Tabla1[[#This Row],[Venta prom 12 meses en UN]]*Tabla1[[#This Row],[Costo unitario]]</f>
        <v>183.45599999999999</v>
      </c>
      <c r="M1276" s="30">
        <f>IFERROR(Tabla1[[#This Row],[Stock en unidades]]/Tabla1[[#This Row],[Venta prom 12 meses en UN]],0)</f>
        <v>10</v>
      </c>
      <c r="N1276" s="12">
        <f>IFERROR(12/Tabla1[[#This Row],[Meses de stock]],0)</f>
        <v>1.2</v>
      </c>
      <c r="O1276" s="5" t="str">
        <f>VLOOKUP(Tabla1[[#This Row],[Código del producto]],'ABC Ventas'!$A:$E,5,0)</f>
        <v>C</v>
      </c>
      <c r="P1276" s="5" t="str">
        <f>VLOOKUP(Tabla1[[#This Row],[Código del producto]],'ABC Stock'!$A:$E,5,0)</f>
        <v>C</v>
      </c>
      <c r="Q127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77" spans="1:17" s="1" customFormat="1" x14ac:dyDescent="0.2">
      <c r="A1277" s="1">
        <v>1035</v>
      </c>
      <c r="B1277" s="1" t="s">
        <v>337</v>
      </c>
      <c r="C1277" s="1" t="s">
        <v>13</v>
      </c>
      <c r="D1277" s="1" t="s">
        <v>3</v>
      </c>
      <c r="E1277" s="11">
        <v>164</v>
      </c>
      <c r="F1277" s="3">
        <v>3.25</v>
      </c>
      <c r="G1277" s="11">
        <f>Tabla1[[#This Row],[Stock en unidades]]*Tabla1[[#This Row],[Costo unitario]]</f>
        <v>533</v>
      </c>
      <c r="H1277" s="1">
        <v>2024</v>
      </c>
      <c r="I1277" s="1" t="s">
        <v>311</v>
      </c>
      <c r="J1277" s="1">
        <v>81.8</v>
      </c>
      <c r="K1277" s="3">
        <v>345.6049999999999</v>
      </c>
      <c r="L1277" s="12">
        <f>Tabla1[[#This Row],[Venta prom 12 meses en UN]]*Tabla1[[#This Row],[Costo unitario]]</f>
        <v>265.84999999999997</v>
      </c>
      <c r="M1277" s="30">
        <f>IFERROR(Tabla1[[#This Row],[Stock en unidades]]/Tabla1[[#This Row],[Venta prom 12 meses en UN]],0)</f>
        <v>2.0048899755501224</v>
      </c>
      <c r="N1277" s="12">
        <f>IFERROR(12/Tabla1[[#This Row],[Meses de stock]],0)</f>
        <v>5.9853658536585366</v>
      </c>
      <c r="O1277" s="5" t="str">
        <f>VLOOKUP(Tabla1[[#This Row],[Código del producto]],'ABC Ventas'!$A:$E,5,0)</f>
        <v>C</v>
      </c>
      <c r="P1277" s="5" t="str">
        <f>VLOOKUP(Tabla1[[#This Row],[Código del producto]],'ABC Stock'!$A:$E,5,0)</f>
        <v>C</v>
      </c>
      <c r="Q12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78" spans="1:17" s="1" customFormat="1" x14ac:dyDescent="0.2">
      <c r="A1278" s="1">
        <v>1036</v>
      </c>
      <c r="B1278" s="1" t="s">
        <v>43</v>
      </c>
      <c r="C1278" s="1" t="s">
        <v>13</v>
      </c>
      <c r="D1278" s="1" t="s">
        <v>3</v>
      </c>
      <c r="E1278" s="11">
        <v>337</v>
      </c>
      <c r="F1278" s="3">
        <v>2.39</v>
      </c>
      <c r="G1278" s="11">
        <f>Tabla1[[#This Row],[Stock en unidades]]*Tabla1[[#This Row],[Costo unitario]]</f>
        <v>805.43000000000006</v>
      </c>
      <c r="H1278" s="1">
        <v>2024</v>
      </c>
      <c r="I1278" s="1" t="s">
        <v>311</v>
      </c>
      <c r="J1278" s="1">
        <v>103</v>
      </c>
      <c r="K1278" s="3">
        <v>371.71670000000006</v>
      </c>
      <c r="L1278" s="12">
        <f>Tabla1[[#This Row],[Venta prom 12 meses en UN]]*Tabla1[[#This Row],[Costo unitario]]</f>
        <v>246.17000000000002</v>
      </c>
      <c r="M1278" s="30">
        <f>IFERROR(Tabla1[[#This Row],[Stock en unidades]]/Tabla1[[#This Row],[Venta prom 12 meses en UN]],0)</f>
        <v>3.2718446601941746</v>
      </c>
      <c r="N1278" s="12">
        <f>IFERROR(12/Tabla1[[#This Row],[Meses de stock]],0)</f>
        <v>3.6676557863501484</v>
      </c>
      <c r="O1278" s="5" t="str">
        <f>VLOOKUP(Tabla1[[#This Row],[Código del producto]],'ABC Ventas'!$A:$E,5,0)</f>
        <v>C</v>
      </c>
      <c r="P1278" s="5" t="str">
        <f>VLOOKUP(Tabla1[[#This Row],[Código del producto]],'ABC Stock'!$A:$E,5,0)</f>
        <v>B</v>
      </c>
      <c r="Q12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79" spans="1:17" s="1" customFormat="1" x14ac:dyDescent="0.2">
      <c r="A1279" s="1">
        <v>1037</v>
      </c>
      <c r="B1279" s="1" t="s">
        <v>338</v>
      </c>
      <c r="C1279" s="1" t="s">
        <v>13</v>
      </c>
      <c r="D1279" s="1" t="s">
        <v>3</v>
      </c>
      <c r="E1279" s="11">
        <v>509</v>
      </c>
      <c r="F1279" s="3">
        <v>7.4</v>
      </c>
      <c r="G1279" s="11">
        <f>Tabla1[[#This Row],[Stock en unidades]]*Tabla1[[#This Row],[Costo unitario]]</f>
        <v>3766.6000000000004</v>
      </c>
      <c r="H1279" s="1">
        <v>2024</v>
      </c>
      <c r="I1279" s="1" t="s">
        <v>311</v>
      </c>
      <c r="J1279" s="1">
        <v>33.9</v>
      </c>
      <c r="K1279" s="3">
        <v>393.85020000000003</v>
      </c>
      <c r="L1279" s="12">
        <f>Tabla1[[#This Row],[Venta prom 12 meses en UN]]*Tabla1[[#This Row],[Costo unitario]]</f>
        <v>250.86</v>
      </c>
      <c r="M1279" s="30">
        <f>IFERROR(Tabla1[[#This Row],[Stock en unidades]]/Tabla1[[#This Row],[Venta prom 12 meses en UN]],0)</f>
        <v>15.014749262536874</v>
      </c>
      <c r="N1279" s="12">
        <f>IFERROR(12/Tabla1[[#This Row],[Meses de stock]],0)</f>
        <v>0.79921414538310409</v>
      </c>
      <c r="O1279" s="5" t="str">
        <f>VLOOKUP(Tabla1[[#This Row],[Código del producto]],'ABC Ventas'!$A:$E,5,0)</f>
        <v>C</v>
      </c>
      <c r="P1279" s="5" t="str">
        <f>VLOOKUP(Tabla1[[#This Row],[Código del producto]],'ABC Stock'!$A:$E,5,0)</f>
        <v>C</v>
      </c>
      <c r="Q12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80" spans="1:17" s="1" customFormat="1" x14ac:dyDescent="0.2">
      <c r="A1280" s="1">
        <v>1071</v>
      </c>
      <c r="B1280" s="1" t="s">
        <v>353</v>
      </c>
      <c r="C1280" s="1" t="s">
        <v>8</v>
      </c>
      <c r="D1280" s="1" t="s">
        <v>3</v>
      </c>
      <c r="E1280" s="11">
        <v>614</v>
      </c>
      <c r="F1280" s="3">
        <v>7.77</v>
      </c>
      <c r="G1280" s="11">
        <f>Tabla1[[#This Row],[Stock en unidades]]*Tabla1[[#This Row],[Costo unitario]]</f>
        <v>4770.78</v>
      </c>
      <c r="H1280" s="1">
        <v>2024</v>
      </c>
      <c r="I1280" s="1" t="s">
        <v>311</v>
      </c>
      <c r="J1280" s="1">
        <v>36.1</v>
      </c>
      <c r="K1280" s="3">
        <v>499.28466000000003</v>
      </c>
      <c r="L1280" s="12">
        <f>Tabla1[[#This Row],[Venta prom 12 meses en UN]]*Tabla1[[#This Row],[Costo unitario]]</f>
        <v>280.49700000000001</v>
      </c>
      <c r="M1280" s="30">
        <f>IFERROR(Tabla1[[#This Row],[Stock en unidades]]/Tabla1[[#This Row],[Venta prom 12 meses en UN]],0)</f>
        <v>17.008310249307478</v>
      </c>
      <c r="N1280" s="12">
        <f>IFERROR(12/Tabla1[[#This Row],[Meses de stock]],0)</f>
        <v>0.70553745928338774</v>
      </c>
      <c r="O1280" s="5" t="str">
        <f>VLOOKUP(Tabla1[[#This Row],[Código del producto]],'ABC Ventas'!$A:$E,5,0)</f>
        <v>C</v>
      </c>
      <c r="P1280" s="5" t="str">
        <f>VLOOKUP(Tabla1[[#This Row],[Código del producto]],'ABC Stock'!$A:$E,5,0)</f>
        <v>B</v>
      </c>
      <c r="Q12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81" spans="1:17" s="1" customFormat="1" x14ac:dyDescent="0.2">
      <c r="A1281" s="1">
        <v>1081</v>
      </c>
      <c r="B1281" s="1" t="s">
        <v>161</v>
      </c>
      <c r="C1281" s="1" t="s">
        <v>8</v>
      </c>
      <c r="D1281" s="1" t="s">
        <v>3</v>
      </c>
      <c r="E1281" s="11">
        <v>115</v>
      </c>
      <c r="F1281" s="3">
        <v>4.76</v>
      </c>
      <c r="G1281" s="11">
        <f>Tabla1[[#This Row],[Stock en unidades]]*Tabla1[[#This Row],[Costo unitario]]</f>
        <v>547.4</v>
      </c>
      <c r="H1281" s="1">
        <v>2024</v>
      </c>
      <c r="I1281" s="1" t="s">
        <v>311</v>
      </c>
      <c r="J1281" s="1">
        <v>99</v>
      </c>
      <c r="K1281" s="3">
        <v>777.54599999999994</v>
      </c>
      <c r="L1281" s="12">
        <f>Tabla1[[#This Row],[Venta prom 12 meses en UN]]*Tabla1[[#This Row],[Costo unitario]]</f>
        <v>471.23999999999995</v>
      </c>
      <c r="M1281" s="30">
        <f>IFERROR(Tabla1[[#This Row],[Stock en unidades]]/Tabla1[[#This Row],[Venta prom 12 meses en UN]],0)</f>
        <v>1.1616161616161615</v>
      </c>
      <c r="N1281" s="12">
        <f>IFERROR(12/Tabla1[[#This Row],[Meses de stock]],0)</f>
        <v>10.330434782608696</v>
      </c>
      <c r="O1281" s="5" t="str">
        <f>VLOOKUP(Tabla1[[#This Row],[Código del producto]],'ABC Ventas'!$A:$E,5,0)</f>
        <v>C</v>
      </c>
      <c r="P1281" s="5" t="str">
        <f>VLOOKUP(Tabla1[[#This Row],[Código del producto]],'ABC Stock'!$A:$E,5,0)</f>
        <v>C</v>
      </c>
      <c r="Q12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82" spans="1:17" s="1" customFormat="1" x14ac:dyDescent="0.2">
      <c r="A1282" s="1">
        <v>1092</v>
      </c>
      <c r="B1282" s="1" t="s">
        <v>364</v>
      </c>
      <c r="C1282" s="1" t="s">
        <v>8</v>
      </c>
      <c r="D1282" s="1" t="s">
        <v>3</v>
      </c>
      <c r="E1282" s="11">
        <v>819</v>
      </c>
      <c r="F1282" s="3">
        <v>31</v>
      </c>
      <c r="G1282" s="11">
        <f>Tabla1[[#This Row],[Stock en unidades]]*Tabla1[[#This Row],[Costo unitario]]</f>
        <v>25389</v>
      </c>
      <c r="H1282" s="1">
        <v>2024</v>
      </c>
      <c r="I1282" s="1" t="s">
        <v>311</v>
      </c>
      <c r="J1282" s="1">
        <v>932</v>
      </c>
      <c r="K1282" s="3">
        <v>49116.4</v>
      </c>
      <c r="L1282" s="12">
        <f>Tabla1[[#This Row],[Venta prom 12 meses en UN]]*Tabla1[[#This Row],[Costo unitario]]</f>
        <v>28892</v>
      </c>
      <c r="M1282" s="30">
        <f>IFERROR(Tabla1[[#This Row],[Stock en unidades]]/Tabla1[[#This Row],[Venta prom 12 meses en UN]],0)</f>
        <v>0.878755364806867</v>
      </c>
      <c r="N1282" s="12">
        <f>IFERROR(12/Tabla1[[#This Row],[Meses de stock]],0)</f>
        <v>13.655677655677655</v>
      </c>
      <c r="O1282" s="5" t="str">
        <f>VLOOKUP(Tabla1[[#This Row],[Código del producto]],'ABC Ventas'!$A:$E,5,0)</f>
        <v>A</v>
      </c>
      <c r="P1282" s="5" t="str">
        <f>VLOOKUP(Tabla1[[#This Row],[Código del producto]],'ABC Stock'!$A:$E,5,0)</f>
        <v>A</v>
      </c>
      <c r="Q12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83" spans="1:17" s="1" customFormat="1" x14ac:dyDescent="0.2">
      <c r="A1283" s="1">
        <v>1095</v>
      </c>
      <c r="B1283" s="1" t="s">
        <v>366</v>
      </c>
      <c r="C1283" s="1" t="s">
        <v>8</v>
      </c>
      <c r="D1283" s="1" t="s">
        <v>3</v>
      </c>
      <c r="E1283" s="11">
        <v>98</v>
      </c>
      <c r="F1283" s="3">
        <v>4.45</v>
      </c>
      <c r="G1283" s="11">
        <f>Tabla1[[#This Row],[Stock en unidades]]*Tabla1[[#This Row],[Costo unitario]]</f>
        <v>436.1</v>
      </c>
      <c r="H1283" s="1">
        <v>2024</v>
      </c>
      <c r="I1283" s="1" t="s">
        <v>311</v>
      </c>
      <c r="J1283" s="1">
        <v>136</v>
      </c>
      <c r="K1283" s="3">
        <v>1119.6200000000001</v>
      </c>
      <c r="L1283" s="12">
        <f>Tabla1[[#This Row],[Venta prom 12 meses en UN]]*Tabla1[[#This Row],[Costo unitario]]</f>
        <v>605.20000000000005</v>
      </c>
      <c r="M1283" s="30">
        <f>IFERROR(Tabla1[[#This Row],[Stock en unidades]]/Tabla1[[#This Row],[Venta prom 12 meses en UN]],0)</f>
        <v>0.72058823529411764</v>
      </c>
      <c r="N1283" s="12">
        <f>IFERROR(12/Tabla1[[#This Row],[Meses de stock]],0)</f>
        <v>16.653061224489797</v>
      </c>
      <c r="O1283" s="5" t="str">
        <f>VLOOKUP(Tabla1[[#This Row],[Código del producto]],'ABC Ventas'!$A:$E,5,0)</f>
        <v>C</v>
      </c>
      <c r="P1283" s="5" t="str">
        <f>VLOOKUP(Tabla1[[#This Row],[Código del producto]],'ABC Stock'!$A:$E,5,0)</f>
        <v>B</v>
      </c>
      <c r="Q12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84" spans="1:17" s="1" customFormat="1" x14ac:dyDescent="0.2">
      <c r="A1284" s="1">
        <v>1100</v>
      </c>
      <c r="B1284" s="1" t="s">
        <v>369</v>
      </c>
      <c r="C1284" s="1" t="s">
        <v>8</v>
      </c>
      <c r="D1284" s="1" t="s">
        <v>3</v>
      </c>
      <c r="E1284" s="11">
        <v>481</v>
      </c>
      <c r="F1284" s="3">
        <v>1.88</v>
      </c>
      <c r="G1284" s="11">
        <f>Tabla1[[#This Row],[Stock en unidades]]*Tabla1[[#This Row],[Costo unitario]]</f>
        <v>904.28</v>
      </c>
      <c r="H1284" s="1">
        <v>2024</v>
      </c>
      <c r="I1284" s="1" t="s">
        <v>311</v>
      </c>
      <c r="J1284" s="1">
        <v>104</v>
      </c>
      <c r="K1284" s="3">
        <v>269.81759999999997</v>
      </c>
      <c r="L1284" s="12">
        <f>Tabla1[[#This Row],[Venta prom 12 meses en UN]]*Tabla1[[#This Row],[Costo unitario]]</f>
        <v>195.51999999999998</v>
      </c>
      <c r="M1284" s="30">
        <f>IFERROR(Tabla1[[#This Row],[Stock en unidades]]/Tabla1[[#This Row],[Venta prom 12 meses en UN]],0)</f>
        <v>4.625</v>
      </c>
      <c r="N1284" s="12">
        <f>IFERROR(12/Tabla1[[#This Row],[Meses de stock]],0)</f>
        <v>2.5945945945945947</v>
      </c>
      <c r="O1284" s="5" t="str">
        <f>VLOOKUP(Tabla1[[#This Row],[Código del producto]],'ABC Ventas'!$A:$E,5,0)</f>
        <v>C</v>
      </c>
      <c r="P1284" s="5" t="str">
        <f>VLOOKUP(Tabla1[[#This Row],[Código del producto]],'ABC Stock'!$A:$E,5,0)</f>
        <v>C</v>
      </c>
      <c r="Q12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85" spans="1:17" s="1" customFormat="1" x14ac:dyDescent="0.2">
      <c r="A1285" s="1">
        <v>1104</v>
      </c>
      <c r="B1285" s="1" t="s">
        <v>87</v>
      </c>
      <c r="C1285" s="1" t="s">
        <v>8</v>
      </c>
      <c r="D1285" s="1" t="s">
        <v>3</v>
      </c>
      <c r="E1285" s="11">
        <v>512</v>
      </c>
      <c r="F1285" s="3">
        <v>5.76</v>
      </c>
      <c r="G1285" s="11">
        <f>Tabla1[[#This Row],[Stock en unidades]]*Tabla1[[#This Row],[Costo unitario]]</f>
        <v>2949.12</v>
      </c>
      <c r="H1285" s="1">
        <v>2024</v>
      </c>
      <c r="I1285" s="1" t="s">
        <v>311</v>
      </c>
      <c r="J1285" s="1">
        <v>85.2</v>
      </c>
      <c r="K1285" s="3">
        <v>657.60767999999996</v>
      </c>
      <c r="L1285" s="12">
        <f>Tabla1[[#This Row],[Venta prom 12 meses en UN]]*Tabla1[[#This Row],[Costo unitario]]</f>
        <v>490.75200000000001</v>
      </c>
      <c r="M1285" s="30">
        <f>IFERROR(Tabla1[[#This Row],[Stock en unidades]]/Tabla1[[#This Row],[Venta prom 12 meses en UN]],0)</f>
        <v>6.009389671361502</v>
      </c>
      <c r="N1285" s="12">
        <f>IFERROR(12/Tabla1[[#This Row],[Meses de stock]],0)</f>
        <v>1.9968750000000002</v>
      </c>
      <c r="O1285" s="5" t="str">
        <f>VLOOKUP(Tabla1[[#This Row],[Código del producto]],'ABC Ventas'!$A:$E,5,0)</f>
        <v>C</v>
      </c>
      <c r="P1285" s="5" t="str">
        <f>VLOOKUP(Tabla1[[#This Row],[Código del producto]],'ABC Stock'!$A:$E,5,0)</f>
        <v>B</v>
      </c>
      <c r="Q12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86" spans="1:17" s="1" customFormat="1" x14ac:dyDescent="0.2">
      <c r="A1286" s="1">
        <v>1104</v>
      </c>
      <c r="B1286" s="1" t="s">
        <v>87</v>
      </c>
      <c r="C1286" s="1" t="s">
        <v>8</v>
      </c>
      <c r="D1286" s="1" t="s">
        <v>3</v>
      </c>
      <c r="E1286" s="11">
        <v>340</v>
      </c>
      <c r="F1286" s="3">
        <v>7.94</v>
      </c>
      <c r="G1286" s="11">
        <f>Tabla1[[#This Row],[Stock en unidades]]*Tabla1[[#This Row],[Costo unitario]]</f>
        <v>2699.6</v>
      </c>
      <c r="H1286" s="1">
        <v>2024</v>
      </c>
      <c r="I1286" s="1" t="s">
        <v>311</v>
      </c>
      <c r="J1286" s="1">
        <v>42.4</v>
      </c>
      <c r="K1286" s="3">
        <v>481.41807999999997</v>
      </c>
      <c r="L1286" s="12">
        <f>Tabla1[[#This Row],[Venta prom 12 meses en UN]]*Tabla1[[#This Row],[Costo unitario]]</f>
        <v>336.65600000000001</v>
      </c>
      <c r="M1286" s="30">
        <f>IFERROR(Tabla1[[#This Row],[Stock en unidades]]/Tabla1[[#This Row],[Venta prom 12 meses en UN]],0)</f>
        <v>8.018867924528303</v>
      </c>
      <c r="N1286" s="12">
        <f>IFERROR(12/Tabla1[[#This Row],[Meses de stock]],0)</f>
        <v>1.496470588235294</v>
      </c>
      <c r="O1286" s="5" t="str">
        <f>VLOOKUP(Tabla1[[#This Row],[Código del producto]],'ABC Ventas'!$A:$E,5,0)</f>
        <v>C</v>
      </c>
      <c r="P1286" s="5" t="str">
        <f>VLOOKUP(Tabla1[[#This Row],[Código del producto]],'ABC Stock'!$A:$E,5,0)</f>
        <v>B</v>
      </c>
      <c r="Q12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287" spans="1:17" s="1" customFormat="1" x14ac:dyDescent="0.2">
      <c r="A1287" s="1">
        <v>1106</v>
      </c>
      <c r="B1287" s="1" t="s">
        <v>373</v>
      </c>
      <c r="C1287" s="1" t="s">
        <v>8</v>
      </c>
      <c r="D1287" s="1" t="s">
        <v>3</v>
      </c>
      <c r="E1287" s="11">
        <v>315</v>
      </c>
      <c r="F1287" s="3">
        <v>2.69</v>
      </c>
      <c r="G1287" s="11">
        <f>Tabla1[[#This Row],[Stock en unidades]]*Tabla1[[#This Row],[Costo unitario]]</f>
        <v>847.35</v>
      </c>
      <c r="H1287" s="1">
        <v>2024</v>
      </c>
      <c r="I1287" s="1" t="s">
        <v>311</v>
      </c>
      <c r="J1287" s="1">
        <v>148</v>
      </c>
      <c r="K1287" s="3">
        <v>640.97320000000002</v>
      </c>
      <c r="L1287" s="12">
        <f>Tabla1[[#This Row],[Venta prom 12 meses en UN]]*Tabla1[[#This Row],[Costo unitario]]</f>
        <v>398.12</v>
      </c>
      <c r="M1287" s="30">
        <f>IFERROR(Tabla1[[#This Row],[Stock en unidades]]/Tabla1[[#This Row],[Venta prom 12 meses en UN]],0)</f>
        <v>2.1283783783783785</v>
      </c>
      <c r="N1287" s="12">
        <f>IFERROR(12/Tabla1[[#This Row],[Meses de stock]],0)</f>
        <v>5.6380952380952376</v>
      </c>
      <c r="O1287" s="5" t="str">
        <f>VLOOKUP(Tabla1[[#This Row],[Código del producto]],'ABC Ventas'!$A:$E,5,0)</f>
        <v>C</v>
      </c>
      <c r="P1287" s="5" t="str">
        <f>VLOOKUP(Tabla1[[#This Row],[Código del producto]],'ABC Stock'!$A:$E,5,0)</f>
        <v>B</v>
      </c>
      <c r="Q12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88" spans="1:17" s="1" customFormat="1" x14ac:dyDescent="0.2">
      <c r="A1288" s="1">
        <v>1115</v>
      </c>
      <c r="B1288" s="1" t="s">
        <v>377</v>
      </c>
      <c r="C1288" s="1" t="s">
        <v>8</v>
      </c>
      <c r="D1288" s="1" t="s">
        <v>3</v>
      </c>
      <c r="E1288" s="11">
        <v>305</v>
      </c>
      <c r="F1288" s="3">
        <v>6.31</v>
      </c>
      <c r="G1288" s="11">
        <f>Tabla1[[#This Row],[Stock en unidades]]*Tabla1[[#This Row],[Costo unitario]]</f>
        <v>1924.55</v>
      </c>
      <c r="H1288" s="1">
        <v>2024</v>
      </c>
      <c r="I1288" s="1" t="s">
        <v>311</v>
      </c>
      <c r="J1288" s="1">
        <v>25.4</v>
      </c>
      <c r="K1288" s="3">
        <v>270.86305999999996</v>
      </c>
      <c r="L1288" s="12">
        <f>Tabla1[[#This Row],[Venta prom 12 meses en UN]]*Tabla1[[#This Row],[Costo unitario]]</f>
        <v>160.27399999999997</v>
      </c>
      <c r="M1288" s="30">
        <f>IFERROR(Tabla1[[#This Row],[Stock en unidades]]/Tabla1[[#This Row],[Venta prom 12 meses en UN]],0)</f>
        <v>12.007874015748031</v>
      </c>
      <c r="N1288" s="12">
        <f>IFERROR(12/Tabla1[[#This Row],[Meses de stock]],0)</f>
        <v>0.999344262295082</v>
      </c>
      <c r="O1288" s="5" t="str">
        <f>VLOOKUP(Tabla1[[#This Row],[Código del producto]],'ABC Ventas'!$A:$E,5,0)</f>
        <v>C</v>
      </c>
      <c r="P1288" s="5" t="str">
        <f>VLOOKUP(Tabla1[[#This Row],[Código del producto]],'ABC Stock'!$A:$E,5,0)</f>
        <v>C</v>
      </c>
      <c r="Q12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89" spans="1:17" s="1" customFormat="1" x14ac:dyDescent="0.2">
      <c r="A1289" s="1">
        <v>1123</v>
      </c>
      <c r="B1289" s="1" t="s">
        <v>276</v>
      </c>
      <c r="C1289" s="1" t="s">
        <v>8</v>
      </c>
      <c r="D1289" s="1" t="s">
        <v>3</v>
      </c>
      <c r="E1289" s="11">
        <v>91</v>
      </c>
      <c r="F1289" s="3">
        <v>7.49</v>
      </c>
      <c r="G1289" s="11">
        <f>Tabla1[[#This Row],[Stock en unidades]]*Tabla1[[#This Row],[Costo unitario]]</f>
        <v>681.59</v>
      </c>
      <c r="H1289" s="1">
        <v>2024</v>
      </c>
      <c r="I1289" s="1" t="s">
        <v>311</v>
      </c>
      <c r="J1289" s="1">
        <v>81</v>
      </c>
      <c r="K1289" s="3">
        <v>1001.0385000000001</v>
      </c>
      <c r="L1289" s="12">
        <f>Tabla1[[#This Row],[Venta prom 12 meses en UN]]*Tabla1[[#This Row],[Costo unitario]]</f>
        <v>606.69000000000005</v>
      </c>
      <c r="M1289" s="30">
        <f>IFERROR(Tabla1[[#This Row],[Stock en unidades]]/Tabla1[[#This Row],[Venta prom 12 meses en UN]],0)</f>
        <v>1.1234567901234569</v>
      </c>
      <c r="N1289" s="12">
        <f>IFERROR(12/Tabla1[[#This Row],[Meses de stock]],0)</f>
        <v>10.681318681318681</v>
      </c>
      <c r="O1289" s="5" t="str">
        <f>VLOOKUP(Tabla1[[#This Row],[Código del producto]],'ABC Ventas'!$A:$E,5,0)</f>
        <v>C</v>
      </c>
      <c r="P1289" s="5" t="str">
        <f>VLOOKUP(Tabla1[[#This Row],[Código del producto]],'ABC Stock'!$A:$E,5,0)</f>
        <v>C</v>
      </c>
      <c r="Q12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0" spans="1:17" s="1" customFormat="1" x14ac:dyDescent="0.2">
      <c r="A1290" s="1">
        <v>1138</v>
      </c>
      <c r="B1290" s="1" t="s">
        <v>385</v>
      </c>
      <c r="C1290" s="1" t="s">
        <v>8</v>
      </c>
      <c r="D1290" s="1" t="s">
        <v>3</v>
      </c>
      <c r="E1290" s="11">
        <v>883</v>
      </c>
      <c r="F1290" s="3">
        <v>3.73</v>
      </c>
      <c r="G1290" s="11">
        <f>Tabla1[[#This Row],[Stock en unidades]]*Tabla1[[#This Row],[Costo unitario]]</f>
        <v>3293.59</v>
      </c>
      <c r="H1290" s="1">
        <v>2024</v>
      </c>
      <c r="I1290" s="1" t="s">
        <v>311</v>
      </c>
      <c r="J1290" s="1">
        <v>67.900000000000006</v>
      </c>
      <c r="K1290" s="3">
        <v>374.83516000000003</v>
      </c>
      <c r="L1290" s="12">
        <f>Tabla1[[#This Row],[Venta prom 12 meses en UN]]*Tabla1[[#This Row],[Costo unitario]]</f>
        <v>253.26700000000002</v>
      </c>
      <c r="M1290" s="30">
        <f>IFERROR(Tabla1[[#This Row],[Stock en unidades]]/Tabla1[[#This Row],[Venta prom 12 meses en UN]],0)</f>
        <v>13.004418262150219</v>
      </c>
      <c r="N1290" s="12">
        <f>IFERROR(12/Tabla1[[#This Row],[Meses de stock]],0)</f>
        <v>0.92276330690826736</v>
      </c>
      <c r="O1290" s="5" t="str">
        <f>VLOOKUP(Tabla1[[#This Row],[Código del producto]],'ABC Ventas'!$A:$E,5,0)</f>
        <v>C</v>
      </c>
      <c r="P1290" s="5" t="str">
        <f>VLOOKUP(Tabla1[[#This Row],[Código del producto]],'ABC Stock'!$A:$E,5,0)</f>
        <v>A</v>
      </c>
      <c r="Q12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291" spans="1:17" s="1" customFormat="1" x14ac:dyDescent="0.2">
      <c r="A1291" s="1">
        <v>1144</v>
      </c>
      <c r="B1291" s="1" t="s">
        <v>390</v>
      </c>
      <c r="C1291" s="1" t="s">
        <v>8</v>
      </c>
      <c r="D1291" s="1" t="s">
        <v>3</v>
      </c>
      <c r="E1291" s="11">
        <v>524</v>
      </c>
      <c r="F1291" s="3">
        <v>2.2799999999999998</v>
      </c>
      <c r="G1291" s="11">
        <f>Tabla1[[#This Row],[Stock en unidades]]*Tabla1[[#This Row],[Costo unitario]]</f>
        <v>1194.7199999999998</v>
      </c>
      <c r="H1291" s="1">
        <v>2024</v>
      </c>
      <c r="I1291" s="1" t="s">
        <v>311</v>
      </c>
      <c r="J1291" s="1">
        <v>147</v>
      </c>
      <c r="K1291" s="3">
        <v>492.68519999999995</v>
      </c>
      <c r="L1291" s="12">
        <f>Tabla1[[#This Row],[Venta prom 12 meses en UN]]*Tabla1[[#This Row],[Costo unitario]]</f>
        <v>335.15999999999997</v>
      </c>
      <c r="M1291" s="30">
        <f>IFERROR(Tabla1[[#This Row],[Stock en unidades]]/Tabla1[[#This Row],[Venta prom 12 meses en UN]],0)</f>
        <v>3.564625850340136</v>
      </c>
      <c r="N1291" s="12">
        <f>IFERROR(12/Tabla1[[#This Row],[Meses de stock]],0)</f>
        <v>3.3664122137404582</v>
      </c>
      <c r="O1291" s="5" t="str">
        <f>VLOOKUP(Tabla1[[#This Row],[Código del producto]],'ABC Ventas'!$A:$E,5,0)</f>
        <v>C</v>
      </c>
      <c r="P1291" s="5" t="str">
        <f>VLOOKUP(Tabla1[[#This Row],[Código del producto]],'ABC Stock'!$A:$E,5,0)</f>
        <v>C</v>
      </c>
      <c r="Q129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92" spans="1:17" s="1" customFormat="1" x14ac:dyDescent="0.2">
      <c r="A1292" s="1">
        <v>1145</v>
      </c>
      <c r="B1292" s="1" t="s">
        <v>246</v>
      </c>
      <c r="C1292" s="1" t="s">
        <v>8</v>
      </c>
      <c r="D1292" s="1" t="s">
        <v>3</v>
      </c>
      <c r="E1292" s="11">
        <v>34</v>
      </c>
      <c r="F1292" s="3">
        <v>6.76</v>
      </c>
      <c r="G1292" s="11">
        <f>Tabla1[[#This Row],[Stock en unidades]]*Tabla1[[#This Row],[Costo unitario]]</f>
        <v>229.84</v>
      </c>
      <c r="H1292" s="1">
        <v>2024</v>
      </c>
      <c r="I1292" s="1" t="s">
        <v>311</v>
      </c>
      <c r="J1292" s="1">
        <v>121</v>
      </c>
      <c r="K1292" s="3">
        <v>1112.4255999999998</v>
      </c>
      <c r="L1292" s="12">
        <f>Tabla1[[#This Row],[Venta prom 12 meses en UN]]*Tabla1[[#This Row],[Costo unitario]]</f>
        <v>817.95999999999992</v>
      </c>
      <c r="M1292" s="30">
        <f>IFERROR(Tabla1[[#This Row],[Stock en unidades]]/Tabla1[[#This Row],[Venta prom 12 meses en UN]],0)</f>
        <v>0.28099173553719009</v>
      </c>
      <c r="N1292" s="12">
        <f>IFERROR(12/Tabla1[[#This Row],[Meses de stock]],0)</f>
        <v>42.705882352941174</v>
      </c>
      <c r="O1292" s="5" t="str">
        <f>VLOOKUP(Tabla1[[#This Row],[Código del producto]],'ABC Ventas'!$A:$E,5,0)</f>
        <v>C</v>
      </c>
      <c r="P1292" s="5" t="str">
        <f>VLOOKUP(Tabla1[[#This Row],[Código del producto]],'ABC Stock'!$A:$E,5,0)</f>
        <v>C</v>
      </c>
      <c r="Q12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3" spans="1:17" s="1" customFormat="1" x14ac:dyDescent="0.2">
      <c r="A1293" s="1">
        <v>1148</v>
      </c>
      <c r="B1293" s="1" t="s">
        <v>219</v>
      </c>
      <c r="C1293" s="1" t="s">
        <v>8</v>
      </c>
      <c r="D1293" s="1" t="s">
        <v>3</v>
      </c>
      <c r="E1293" s="11">
        <v>192</v>
      </c>
      <c r="F1293" s="3">
        <v>5.39</v>
      </c>
      <c r="G1293" s="11">
        <f>Tabla1[[#This Row],[Stock en unidades]]*Tabla1[[#This Row],[Costo unitario]]</f>
        <v>1034.8799999999999</v>
      </c>
      <c r="H1293" s="1">
        <v>2024</v>
      </c>
      <c r="I1293" s="1" t="s">
        <v>311</v>
      </c>
      <c r="J1293" s="1">
        <v>47.9</v>
      </c>
      <c r="K1293" s="3">
        <v>387.27149999999995</v>
      </c>
      <c r="L1293" s="12">
        <f>Tabla1[[#This Row],[Venta prom 12 meses en UN]]*Tabla1[[#This Row],[Costo unitario]]</f>
        <v>258.18099999999998</v>
      </c>
      <c r="M1293" s="30">
        <f>IFERROR(Tabla1[[#This Row],[Stock en unidades]]/Tabla1[[#This Row],[Venta prom 12 meses en UN]],0)</f>
        <v>4.0083507306889352</v>
      </c>
      <c r="N1293" s="12">
        <f>IFERROR(12/Tabla1[[#This Row],[Meses de stock]],0)</f>
        <v>2.9937499999999999</v>
      </c>
      <c r="O1293" s="5" t="str">
        <f>VLOOKUP(Tabla1[[#This Row],[Código del producto]],'ABC Ventas'!$A:$E,5,0)</f>
        <v>C</v>
      </c>
      <c r="P1293" s="5" t="str">
        <f>VLOOKUP(Tabla1[[#This Row],[Código del producto]],'ABC Stock'!$A:$E,5,0)</f>
        <v>C</v>
      </c>
      <c r="Q129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94" spans="1:17" s="1" customFormat="1" x14ac:dyDescent="0.2">
      <c r="A1294" s="1">
        <v>1148</v>
      </c>
      <c r="B1294" s="1" t="s">
        <v>219</v>
      </c>
      <c r="C1294" s="1" t="s">
        <v>8</v>
      </c>
      <c r="D1294" s="1" t="s">
        <v>3</v>
      </c>
      <c r="E1294" s="11">
        <v>95</v>
      </c>
      <c r="F1294" s="3">
        <v>7.03</v>
      </c>
      <c r="G1294" s="11">
        <f>Tabla1[[#This Row],[Stock en unidades]]*Tabla1[[#This Row],[Costo unitario]]</f>
        <v>667.85</v>
      </c>
      <c r="H1294" s="1">
        <v>2024</v>
      </c>
      <c r="I1294" s="1" t="s">
        <v>311</v>
      </c>
      <c r="J1294" s="1">
        <v>31.5</v>
      </c>
      <c r="K1294" s="3">
        <v>352.09755000000007</v>
      </c>
      <c r="L1294" s="12">
        <f>Tabla1[[#This Row],[Venta prom 12 meses en UN]]*Tabla1[[#This Row],[Costo unitario]]</f>
        <v>221.44500000000002</v>
      </c>
      <c r="M1294" s="30">
        <f>IFERROR(Tabla1[[#This Row],[Stock en unidades]]/Tabla1[[#This Row],[Venta prom 12 meses en UN]],0)</f>
        <v>3.0158730158730158</v>
      </c>
      <c r="N1294" s="12">
        <f>IFERROR(12/Tabla1[[#This Row],[Meses de stock]],0)</f>
        <v>3.9789473684210526</v>
      </c>
      <c r="O1294" s="5" t="str">
        <f>VLOOKUP(Tabla1[[#This Row],[Código del producto]],'ABC Ventas'!$A:$E,5,0)</f>
        <v>C</v>
      </c>
      <c r="P1294" s="5" t="str">
        <f>VLOOKUP(Tabla1[[#This Row],[Código del producto]],'ABC Stock'!$A:$E,5,0)</f>
        <v>C</v>
      </c>
      <c r="Q129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295" spans="1:17" s="1" customFormat="1" x14ac:dyDescent="0.2">
      <c r="A1295" s="1">
        <v>1148</v>
      </c>
      <c r="B1295" s="1" t="s">
        <v>219</v>
      </c>
      <c r="C1295" s="1" t="s">
        <v>8</v>
      </c>
      <c r="D1295" s="1" t="s">
        <v>3</v>
      </c>
      <c r="E1295" s="11">
        <v>89</v>
      </c>
      <c r="F1295" s="3">
        <v>1.55</v>
      </c>
      <c r="G1295" s="11">
        <f>Tabla1[[#This Row],[Stock en unidades]]*Tabla1[[#This Row],[Costo unitario]]</f>
        <v>137.95000000000002</v>
      </c>
      <c r="H1295" s="1">
        <v>2024</v>
      </c>
      <c r="I1295" s="1" t="s">
        <v>311</v>
      </c>
      <c r="J1295" s="1">
        <v>95</v>
      </c>
      <c r="K1295" s="3">
        <v>245.9075</v>
      </c>
      <c r="L1295" s="12">
        <f>Tabla1[[#This Row],[Venta prom 12 meses en UN]]*Tabla1[[#This Row],[Costo unitario]]</f>
        <v>147.25</v>
      </c>
      <c r="M1295" s="30">
        <f>IFERROR(Tabla1[[#This Row],[Stock en unidades]]/Tabla1[[#This Row],[Venta prom 12 meses en UN]],0)</f>
        <v>0.93684210526315792</v>
      </c>
      <c r="N1295" s="12">
        <f>IFERROR(12/Tabla1[[#This Row],[Meses de stock]],0)</f>
        <v>12.808988764044944</v>
      </c>
      <c r="O1295" s="5" t="str">
        <f>VLOOKUP(Tabla1[[#This Row],[Código del producto]],'ABC Ventas'!$A:$E,5,0)</f>
        <v>C</v>
      </c>
      <c r="P1295" s="5" t="str">
        <f>VLOOKUP(Tabla1[[#This Row],[Código del producto]],'ABC Stock'!$A:$E,5,0)</f>
        <v>C</v>
      </c>
      <c r="Q12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6" spans="1:17" s="1" customFormat="1" x14ac:dyDescent="0.2">
      <c r="A1296" s="1">
        <v>1152</v>
      </c>
      <c r="B1296" s="1" t="s">
        <v>395</v>
      </c>
      <c r="C1296" s="1" t="s">
        <v>8</v>
      </c>
      <c r="D1296" s="1" t="s">
        <v>3</v>
      </c>
      <c r="E1296" s="11">
        <v>56</v>
      </c>
      <c r="F1296" s="3">
        <v>4.0199999999999996</v>
      </c>
      <c r="G1296" s="11">
        <f>Tabla1[[#This Row],[Stock en unidades]]*Tabla1[[#This Row],[Costo unitario]]</f>
        <v>225.11999999999998</v>
      </c>
      <c r="H1296" s="1">
        <v>2024</v>
      </c>
      <c r="I1296" s="1" t="s">
        <v>311</v>
      </c>
      <c r="J1296" s="1">
        <v>55.9</v>
      </c>
      <c r="K1296" s="3">
        <v>310.11083999999994</v>
      </c>
      <c r="L1296" s="12">
        <f>Tabla1[[#This Row],[Venta prom 12 meses en UN]]*Tabla1[[#This Row],[Costo unitario]]</f>
        <v>224.71799999999996</v>
      </c>
      <c r="M1296" s="30">
        <f>IFERROR(Tabla1[[#This Row],[Stock en unidades]]/Tabla1[[#This Row],[Venta prom 12 meses en UN]],0)</f>
        <v>1.0017889087656531</v>
      </c>
      <c r="N1296" s="12">
        <f>IFERROR(12/Tabla1[[#This Row],[Meses de stock]],0)</f>
        <v>11.978571428571428</v>
      </c>
      <c r="O1296" s="5" t="str">
        <f>VLOOKUP(Tabla1[[#This Row],[Código del producto]],'ABC Ventas'!$A:$E,5,0)</f>
        <v>C</v>
      </c>
      <c r="P1296" s="5" t="str">
        <f>VLOOKUP(Tabla1[[#This Row],[Código del producto]],'ABC Stock'!$A:$E,5,0)</f>
        <v>C</v>
      </c>
      <c r="Q12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7" spans="1:17" s="1" customFormat="1" x14ac:dyDescent="0.2">
      <c r="A1297" s="1">
        <v>1155</v>
      </c>
      <c r="B1297" s="1" t="s">
        <v>397</v>
      </c>
      <c r="C1297" s="1" t="s">
        <v>8</v>
      </c>
      <c r="D1297" s="1" t="s">
        <v>3</v>
      </c>
      <c r="E1297" s="11">
        <v>0</v>
      </c>
      <c r="F1297" s="3">
        <v>1.06</v>
      </c>
      <c r="G1297" s="11">
        <f>Tabla1[[#This Row],[Stock en unidades]]*Tabla1[[#This Row],[Costo unitario]]</f>
        <v>0</v>
      </c>
      <c r="H1297" s="1">
        <v>2024</v>
      </c>
      <c r="I1297" s="1" t="s">
        <v>311</v>
      </c>
      <c r="J1297" s="1">
        <v>132</v>
      </c>
      <c r="K1297" s="3">
        <v>235.06560000000002</v>
      </c>
      <c r="L1297" s="12">
        <f>Tabla1[[#This Row],[Venta prom 12 meses en UN]]*Tabla1[[#This Row],[Costo unitario]]</f>
        <v>139.92000000000002</v>
      </c>
      <c r="M1297" s="30">
        <f>IFERROR(Tabla1[[#This Row],[Stock en unidades]]/Tabla1[[#This Row],[Venta prom 12 meses en UN]],0)</f>
        <v>0</v>
      </c>
      <c r="N1297" s="12">
        <f>IFERROR(12/Tabla1[[#This Row],[Meses de stock]],0)</f>
        <v>0</v>
      </c>
      <c r="O1297" s="5" t="str">
        <f>VLOOKUP(Tabla1[[#This Row],[Código del producto]],'ABC Ventas'!$A:$E,5,0)</f>
        <v>C</v>
      </c>
      <c r="P1297" s="5" t="str">
        <f>VLOOKUP(Tabla1[[#This Row],[Código del producto]],'ABC Stock'!$A:$E,5,0)</f>
        <v>B</v>
      </c>
      <c r="Q12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8" spans="1:17" s="1" customFormat="1" x14ac:dyDescent="0.2">
      <c r="A1298" s="1">
        <v>1160</v>
      </c>
      <c r="B1298" s="1" t="s">
        <v>102</v>
      </c>
      <c r="C1298" s="1" t="s">
        <v>8</v>
      </c>
      <c r="D1298" s="1" t="s">
        <v>3</v>
      </c>
      <c r="E1298" s="11">
        <v>79</v>
      </c>
      <c r="F1298" s="3">
        <v>7.35</v>
      </c>
      <c r="G1298" s="11">
        <f>Tabla1[[#This Row],[Stock en unidades]]*Tabla1[[#This Row],[Costo unitario]]</f>
        <v>580.65</v>
      </c>
      <c r="H1298" s="1">
        <v>2024</v>
      </c>
      <c r="I1298" s="1" t="s">
        <v>311</v>
      </c>
      <c r="J1298" s="1">
        <v>115</v>
      </c>
      <c r="K1298" s="3">
        <v>1124.1824999999999</v>
      </c>
      <c r="L1298" s="12">
        <f>Tabla1[[#This Row],[Venta prom 12 meses en UN]]*Tabla1[[#This Row],[Costo unitario]]</f>
        <v>845.25</v>
      </c>
      <c r="M1298" s="30">
        <f>IFERROR(Tabla1[[#This Row],[Stock en unidades]]/Tabla1[[#This Row],[Venta prom 12 meses en UN]],0)</f>
        <v>0.68695652173913047</v>
      </c>
      <c r="N1298" s="12">
        <f>IFERROR(12/Tabla1[[#This Row],[Meses de stock]],0)</f>
        <v>17.468354430379748</v>
      </c>
      <c r="O1298" s="5" t="str">
        <f>VLOOKUP(Tabla1[[#This Row],[Código del producto]],'ABC Ventas'!$A:$E,5,0)</f>
        <v>C</v>
      </c>
      <c r="P1298" s="5" t="str">
        <f>VLOOKUP(Tabla1[[#This Row],[Código del producto]],'ABC Stock'!$A:$E,5,0)</f>
        <v>B</v>
      </c>
      <c r="Q12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299" spans="1:17" s="1" customFormat="1" x14ac:dyDescent="0.2">
      <c r="A1299" s="1">
        <v>1164</v>
      </c>
      <c r="B1299" s="1" t="s">
        <v>401</v>
      </c>
      <c r="C1299" s="1" t="s">
        <v>8</v>
      </c>
      <c r="D1299" s="1" t="s">
        <v>3</v>
      </c>
      <c r="E1299" s="11">
        <v>145</v>
      </c>
      <c r="F1299" s="3">
        <v>1.9</v>
      </c>
      <c r="G1299" s="11">
        <f>Tabla1[[#This Row],[Stock en unidades]]*Tabla1[[#This Row],[Costo unitario]]</f>
        <v>275.5</v>
      </c>
      <c r="H1299" s="1">
        <v>2024</v>
      </c>
      <c r="I1299" s="1" t="s">
        <v>311</v>
      </c>
      <c r="J1299" s="1">
        <v>101</v>
      </c>
      <c r="K1299" s="3">
        <v>364.6099999999999</v>
      </c>
      <c r="L1299" s="12">
        <f>Tabla1[[#This Row],[Venta prom 12 meses en UN]]*Tabla1[[#This Row],[Costo unitario]]</f>
        <v>191.89999999999998</v>
      </c>
      <c r="M1299" s="30">
        <f>IFERROR(Tabla1[[#This Row],[Stock en unidades]]/Tabla1[[#This Row],[Venta prom 12 meses en UN]],0)</f>
        <v>1.4356435643564356</v>
      </c>
      <c r="N1299" s="12">
        <f>IFERROR(12/Tabla1[[#This Row],[Meses de stock]],0)</f>
        <v>8.3586206896551722</v>
      </c>
      <c r="O1299" s="5" t="str">
        <f>VLOOKUP(Tabla1[[#This Row],[Código del producto]],'ABC Ventas'!$A:$E,5,0)</f>
        <v>C</v>
      </c>
      <c r="P1299" s="5" t="str">
        <f>VLOOKUP(Tabla1[[#This Row],[Código del producto]],'ABC Stock'!$A:$E,5,0)</f>
        <v>C</v>
      </c>
      <c r="Q12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0" spans="1:17" s="1" customFormat="1" x14ac:dyDescent="0.2">
      <c r="A1300" s="1">
        <v>1165</v>
      </c>
      <c r="B1300" s="1" t="s">
        <v>111</v>
      </c>
      <c r="C1300" s="1" t="s">
        <v>8</v>
      </c>
      <c r="D1300" s="1" t="s">
        <v>3</v>
      </c>
      <c r="E1300" s="11">
        <v>457</v>
      </c>
      <c r="F1300" s="3">
        <v>4.57</v>
      </c>
      <c r="G1300" s="11">
        <f>Tabla1[[#This Row],[Stock en unidades]]*Tabla1[[#This Row],[Costo unitario]]</f>
        <v>2088.4900000000002</v>
      </c>
      <c r="H1300" s="1">
        <v>2024</v>
      </c>
      <c r="I1300" s="1" t="s">
        <v>311</v>
      </c>
      <c r="J1300" s="1">
        <v>50.7</v>
      </c>
      <c r="K1300" s="3">
        <v>326.69559000000004</v>
      </c>
      <c r="L1300" s="12">
        <f>Tabla1[[#This Row],[Venta prom 12 meses en UN]]*Tabla1[[#This Row],[Costo unitario]]</f>
        <v>231.69900000000004</v>
      </c>
      <c r="M1300" s="30">
        <f>IFERROR(Tabla1[[#This Row],[Stock en unidades]]/Tabla1[[#This Row],[Venta prom 12 meses en UN]],0)</f>
        <v>9.0138067061143978</v>
      </c>
      <c r="N1300" s="12">
        <f>IFERROR(12/Tabla1[[#This Row],[Meses de stock]],0)</f>
        <v>1.3312910284463897</v>
      </c>
      <c r="O1300" s="5" t="str">
        <f>VLOOKUP(Tabla1[[#This Row],[Código del producto]],'ABC Ventas'!$A:$E,5,0)</f>
        <v>C</v>
      </c>
      <c r="P1300" s="5" t="str">
        <f>VLOOKUP(Tabla1[[#This Row],[Código del producto]],'ABC Stock'!$A:$E,5,0)</f>
        <v>C</v>
      </c>
      <c r="Q130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01" spans="1:17" s="1" customFormat="1" x14ac:dyDescent="0.2">
      <c r="A1301" s="1">
        <v>1180</v>
      </c>
      <c r="B1301" s="1" t="s">
        <v>225</v>
      </c>
      <c r="C1301" s="1" t="s">
        <v>8</v>
      </c>
      <c r="D1301" s="1" t="s">
        <v>3</v>
      </c>
      <c r="E1301" s="11">
        <v>10</v>
      </c>
      <c r="F1301" s="3">
        <v>2.4</v>
      </c>
      <c r="G1301" s="11">
        <f>Tabla1[[#This Row],[Stock en unidades]]*Tabla1[[#This Row],[Costo unitario]]</f>
        <v>24</v>
      </c>
      <c r="H1301" s="1">
        <v>2024</v>
      </c>
      <c r="I1301" s="1" t="s">
        <v>311</v>
      </c>
      <c r="J1301" s="1">
        <v>63</v>
      </c>
      <c r="K1301" s="3">
        <v>238.89599999999999</v>
      </c>
      <c r="L1301" s="12">
        <f>Tabla1[[#This Row],[Venta prom 12 meses en UN]]*Tabla1[[#This Row],[Costo unitario]]</f>
        <v>151.19999999999999</v>
      </c>
      <c r="M1301" s="30">
        <f>IFERROR(Tabla1[[#This Row],[Stock en unidades]]/Tabla1[[#This Row],[Venta prom 12 meses en UN]],0)</f>
        <v>0.15873015873015872</v>
      </c>
      <c r="N1301" s="12">
        <f>IFERROR(12/Tabla1[[#This Row],[Meses de stock]],0)</f>
        <v>75.600000000000009</v>
      </c>
      <c r="O1301" s="5" t="str">
        <f>VLOOKUP(Tabla1[[#This Row],[Código del producto]],'ABC Ventas'!$A:$E,5,0)</f>
        <v>C</v>
      </c>
      <c r="P1301" s="5" t="str">
        <f>VLOOKUP(Tabla1[[#This Row],[Código del producto]],'ABC Stock'!$A:$E,5,0)</f>
        <v>C</v>
      </c>
      <c r="Q13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2" spans="1:17" s="1" customFormat="1" x14ac:dyDescent="0.2">
      <c r="A1302" s="1">
        <v>1182</v>
      </c>
      <c r="B1302" s="1" t="s">
        <v>409</v>
      </c>
      <c r="C1302" s="1" t="s">
        <v>8</v>
      </c>
      <c r="D1302" s="1" t="s">
        <v>3</v>
      </c>
      <c r="E1302" s="11">
        <v>56</v>
      </c>
      <c r="F1302" s="3">
        <v>6.49</v>
      </c>
      <c r="G1302" s="11">
        <f>Tabla1[[#This Row],[Stock en unidades]]*Tabla1[[#This Row],[Costo unitario]]</f>
        <v>363.44</v>
      </c>
      <c r="H1302" s="1">
        <v>2024</v>
      </c>
      <c r="I1302" s="1" t="s">
        <v>311</v>
      </c>
      <c r="J1302" s="1">
        <v>125</v>
      </c>
      <c r="K1302" s="3">
        <v>1306.1125</v>
      </c>
      <c r="L1302" s="12">
        <f>Tabla1[[#This Row],[Venta prom 12 meses en UN]]*Tabla1[[#This Row],[Costo unitario]]</f>
        <v>811.25</v>
      </c>
      <c r="M1302" s="30">
        <f>IFERROR(Tabla1[[#This Row],[Stock en unidades]]/Tabla1[[#This Row],[Venta prom 12 meses en UN]],0)</f>
        <v>0.44800000000000001</v>
      </c>
      <c r="N1302" s="12">
        <f>IFERROR(12/Tabla1[[#This Row],[Meses de stock]],0)</f>
        <v>26.785714285714285</v>
      </c>
      <c r="O1302" s="5" t="str">
        <f>VLOOKUP(Tabla1[[#This Row],[Código del producto]],'ABC Ventas'!$A:$E,5,0)</f>
        <v>C</v>
      </c>
      <c r="P1302" s="5" t="str">
        <f>VLOOKUP(Tabla1[[#This Row],[Código del producto]],'ABC Stock'!$A:$E,5,0)</f>
        <v>B</v>
      </c>
      <c r="Q13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3" spans="1:17" s="1" customFormat="1" x14ac:dyDescent="0.2">
      <c r="A1303" s="1">
        <v>1186</v>
      </c>
      <c r="B1303" s="1" t="s">
        <v>411</v>
      </c>
      <c r="C1303" s="1" t="s">
        <v>8</v>
      </c>
      <c r="D1303" s="1" t="s">
        <v>3</v>
      </c>
      <c r="E1303" s="11">
        <v>56</v>
      </c>
      <c r="F1303" s="3">
        <v>2.93</v>
      </c>
      <c r="G1303" s="11">
        <f>Tabla1[[#This Row],[Stock en unidades]]*Tabla1[[#This Row],[Costo unitario]]</f>
        <v>164.08</v>
      </c>
      <c r="H1303" s="1">
        <v>2024</v>
      </c>
      <c r="I1303" s="1" t="s">
        <v>311</v>
      </c>
      <c r="J1303" s="1">
        <v>74</v>
      </c>
      <c r="K1303" s="3">
        <v>297.04340000000002</v>
      </c>
      <c r="L1303" s="12">
        <f>Tabla1[[#This Row],[Venta prom 12 meses en UN]]*Tabla1[[#This Row],[Costo unitario]]</f>
        <v>216.82000000000002</v>
      </c>
      <c r="M1303" s="30">
        <f>IFERROR(Tabla1[[#This Row],[Stock en unidades]]/Tabla1[[#This Row],[Venta prom 12 meses en UN]],0)</f>
        <v>0.7567567567567568</v>
      </c>
      <c r="N1303" s="12">
        <f>IFERROR(12/Tabla1[[#This Row],[Meses de stock]],0)</f>
        <v>15.857142857142856</v>
      </c>
      <c r="O1303" s="5" t="str">
        <f>VLOOKUP(Tabla1[[#This Row],[Código del producto]],'ABC Ventas'!$A:$E,5,0)</f>
        <v>C</v>
      </c>
      <c r="P1303" s="5" t="str">
        <f>VLOOKUP(Tabla1[[#This Row],[Código del producto]],'ABC Stock'!$A:$E,5,0)</f>
        <v>C</v>
      </c>
      <c r="Q13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4" spans="1:17" s="1" customFormat="1" x14ac:dyDescent="0.2">
      <c r="A1304" s="1">
        <v>1188</v>
      </c>
      <c r="B1304" s="1" t="s">
        <v>272</v>
      </c>
      <c r="C1304" s="1" t="s">
        <v>8</v>
      </c>
      <c r="D1304" s="1" t="s">
        <v>3</v>
      </c>
      <c r="E1304" s="11">
        <v>13</v>
      </c>
      <c r="F1304" s="3">
        <v>6.48</v>
      </c>
      <c r="G1304" s="11">
        <f>Tabla1[[#This Row],[Stock en unidades]]*Tabla1[[#This Row],[Costo unitario]]</f>
        <v>84.240000000000009</v>
      </c>
      <c r="H1304" s="1">
        <v>2024</v>
      </c>
      <c r="I1304" s="1" t="s">
        <v>311</v>
      </c>
      <c r="J1304" s="1">
        <v>139</v>
      </c>
      <c r="K1304" s="3">
        <v>1107.8856000000001</v>
      </c>
      <c r="L1304" s="12">
        <f>Tabla1[[#This Row],[Venta prom 12 meses en UN]]*Tabla1[[#This Row],[Costo unitario]]</f>
        <v>900.72</v>
      </c>
      <c r="M1304" s="30">
        <f>IFERROR(Tabla1[[#This Row],[Stock en unidades]]/Tabla1[[#This Row],[Venta prom 12 meses en UN]],0)</f>
        <v>9.3525179856115109E-2</v>
      </c>
      <c r="N1304" s="12">
        <f>IFERROR(12/Tabla1[[#This Row],[Meses de stock]],0)</f>
        <v>128.30769230769229</v>
      </c>
      <c r="O1304" s="5" t="str">
        <f>VLOOKUP(Tabla1[[#This Row],[Código del producto]],'ABC Ventas'!$A:$E,5,0)</f>
        <v>C</v>
      </c>
      <c r="P1304" s="5" t="str">
        <f>VLOOKUP(Tabla1[[#This Row],[Código del producto]],'ABC Stock'!$A:$E,5,0)</f>
        <v>C</v>
      </c>
      <c r="Q13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5" spans="1:17" s="1" customFormat="1" x14ac:dyDescent="0.2">
      <c r="A1305" s="1">
        <v>1188</v>
      </c>
      <c r="B1305" s="1" t="s">
        <v>272</v>
      </c>
      <c r="C1305" s="1" t="s">
        <v>8</v>
      </c>
      <c r="D1305" s="1" t="s">
        <v>3</v>
      </c>
      <c r="E1305" s="11">
        <v>425</v>
      </c>
      <c r="F1305" s="3">
        <v>4.8099999999999996</v>
      </c>
      <c r="G1305" s="11">
        <f>Tabla1[[#This Row],[Stock en unidades]]*Tabla1[[#This Row],[Costo unitario]]</f>
        <v>2044.2499999999998</v>
      </c>
      <c r="H1305" s="1">
        <v>2024</v>
      </c>
      <c r="I1305" s="1" t="s">
        <v>311</v>
      </c>
      <c r="J1305" s="1">
        <v>47.2</v>
      </c>
      <c r="K1305" s="3">
        <v>324.65575999999999</v>
      </c>
      <c r="L1305" s="12">
        <f>Tabla1[[#This Row],[Venta prom 12 meses en UN]]*Tabla1[[#This Row],[Costo unitario]]</f>
        <v>227.03199999999998</v>
      </c>
      <c r="M1305" s="30">
        <f>IFERROR(Tabla1[[#This Row],[Stock en unidades]]/Tabla1[[#This Row],[Venta prom 12 meses en UN]],0)</f>
        <v>9.0042372881355934</v>
      </c>
      <c r="N1305" s="12">
        <f>IFERROR(12/Tabla1[[#This Row],[Meses de stock]],0)</f>
        <v>1.3327058823529412</v>
      </c>
      <c r="O1305" s="5" t="str">
        <f>VLOOKUP(Tabla1[[#This Row],[Código del producto]],'ABC Ventas'!$A:$E,5,0)</f>
        <v>C</v>
      </c>
      <c r="P1305" s="5" t="str">
        <f>VLOOKUP(Tabla1[[#This Row],[Código del producto]],'ABC Stock'!$A:$E,5,0)</f>
        <v>C</v>
      </c>
      <c r="Q13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06" spans="1:17" s="1" customFormat="1" x14ac:dyDescent="0.2">
      <c r="A1306" s="1">
        <v>1192</v>
      </c>
      <c r="B1306" s="1" t="s">
        <v>109</v>
      </c>
      <c r="C1306" s="1" t="s">
        <v>8</v>
      </c>
      <c r="D1306" s="1" t="s">
        <v>3</v>
      </c>
      <c r="E1306" s="11">
        <v>203</v>
      </c>
      <c r="F1306" s="3">
        <v>6.36</v>
      </c>
      <c r="G1306" s="11">
        <f>Tabla1[[#This Row],[Stock en unidades]]*Tabla1[[#This Row],[Costo unitario]]</f>
        <v>1291.0800000000002</v>
      </c>
      <c r="H1306" s="1">
        <v>2024</v>
      </c>
      <c r="I1306" s="1" t="s">
        <v>311</v>
      </c>
      <c r="J1306" s="1">
        <v>142</v>
      </c>
      <c r="K1306" s="3">
        <v>1426.9295999999999</v>
      </c>
      <c r="L1306" s="12">
        <f>Tabla1[[#This Row],[Venta prom 12 meses en UN]]*Tabla1[[#This Row],[Costo unitario]]</f>
        <v>903.12</v>
      </c>
      <c r="M1306" s="30">
        <f>IFERROR(Tabla1[[#This Row],[Stock en unidades]]/Tabla1[[#This Row],[Venta prom 12 meses en UN]],0)</f>
        <v>1.4295774647887325</v>
      </c>
      <c r="N1306" s="12">
        <f>IFERROR(12/Tabla1[[#This Row],[Meses de stock]],0)</f>
        <v>8.3940886699507384</v>
      </c>
      <c r="O1306" s="5" t="str">
        <f>VLOOKUP(Tabla1[[#This Row],[Código del producto]],'ABC Ventas'!$A:$E,5,0)</f>
        <v>C</v>
      </c>
      <c r="P1306" s="5" t="str">
        <f>VLOOKUP(Tabla1[[#This Row],[Código del producto]],'ABC Stock'!$A:$E,5,0)</f>
        <v>B</v>
      </c>
      <c r="Q13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7" spans="1:17" s="1" customFormat="1" x14ac:dyDescent="0.2">
      <c r="A1307" s="1">
        <v>1199</v>
      </c>
      <c r="B1307" s="1" t="s">
        <v>251</v>
      </c>
      <c r="C1307" s="1" t="s">
        <v>8</v>
      </c>
      <c r="D1307" s="1" t="s">
        <v>3</v>
      </c>
      <c r="E1307" s="11">
        <v>73</v>
      </c>
      <c r="F1307" s="3">
        <v>1.98</v>
      </c>
      <c r="G1307" s="11">
        <f>Tabla1[[#This Row],[Stock en unidades]]*Tabla1[[#This Row],[Costo unitario]]</f>
        <v>144.54</v>
      </c>
      <c r="H1307" s="1">
        <v>2024</v>
      </c>
      <c r="I1307" s="1" t="s">
        <v>311</v>
      </c>
      <c r="J1307" s="1">
        <v>75</v>
      </c>
      <c r="K1307" s="3">
        <v>181.17</v>
      </c>
      <c r="L1307" s="12">
        <f>Tabla1[[#This Row],[Venta prom 12 meses en UN]]*Tabla1[[#This Row],[Costo unitario]]</f>
        <v>148.5</v>
      </c>
      <c r="M1307" s="30">
        <f>IFERROR(Tabla1[[#This Row],[Stock en unidades]]/Tabla1[[#This Row],[Venta prom 12 meses en UN]],0)</f>
        <v>0.97333333333333338</v>
      </c>
      <c r="N1307" s="12">
        <f>IFERROR(12/Tabla1[[#This Row],[Meses de stock]],0)</f>
        <v>12.328767123287671</v>
      </c>
      <c r="O1307" s="5" t="str">
        <f>VLOOKUP(Tabla1[[#This Row],[Código del producto]],'ABC Ventas'!$A:$E,5,0)</f>
        <v>C</v>
      </c>
      <c r="P1307" s="5" t="str">
        <f>VLOOKUP(Tabla1[[#This Row],[Código del producto]],'ABC Stock'!$A:$E,5,0)</f>
        <v>C</v>
      </c>
      <c r="Q13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08" spans="1:17" s="1" customFormat="1" x14ac:dyDescent="0.2">
      <c r="A1308" s="1">
        <v>1217</v>
      </c>
      <c r="B1308" s="1" t="s">
        <v>154</v>
      </c>
      <c r="C1308" s="1" t="s">
        <v>8</v>
      </c>
      <c r="D1308" s="1" t="s">
        <v>3</v>
      </c>
      <c r="E1308" s="11">
        <v>1061</v>
      </c>
      <c r="F1308" s="3">
        <v>1.94</v>
      </c>
      <c r="G1308" s="11">
        <f>Tabla1[[#This Row],[Stock en unidades]]*Tabla1[[#This Row],[Costo unitario]]</f>
        <v>2058.34</v>
      </c>
      <c r="H1308" s="1">
        <v>2024</v>
      </c>
      <c r="I1308" s="1" t="s">
        <v>311</v>
      </c>
      <c r="J1308" s="1">
        <v>129</v>
      </c>
      <c r="K1308" s="3">
        <v>397.91339999999997</v>
      </c>
      <c r="L1308" s="12">
        <f>Tabla1[[#This Row],[Venta prom 12 meses en UN]]*Tabla1[[#This Row],[Costo unitario]]</f>
        <v>250.26</v>
      </c>
      <c r="M1308" s="30">
        <f>IFERROR(Tabla1[[#This Row],[Stock en unidades]]/Tabla1[[#This Row],[Venta prom 12 meses en UN]],0)</f>
        <v>8.224806201550388</v>
      </c>
      <c r="N1308" s="12">
        <f>IFERROR(12/Tabla1[[#This Row],[Meses de stock]],0)</f>
        <v>1.4590009425070687</v>
      </c>
      <c r="O1308" s="5" t="str">
        <f>VLOOKUP(Tabla1[[#This Row],[Código del producto]],'ABC Ventas'!$A:$E,5,0)</f>
        <v>C</v>
      </c>
      <c r="P1308" s="5" t="str">
        <f>VLOOKUP(Tabla1[[#This Row],[Código del producto]],'ABC Stock'!$A:$E,5,0)</f>
        <v>C</v>
      </c>
      <c r="Q13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09" spans="1:17" s="1" customFormat="1" x14ac:dyDescent="0.2">
      <c r="A1309" s="1">
        <v>1223</v>
      </c>
      <c r="B1309" s="1" t="s">
        <v>433</v>
      </c>
      <c r="C1309" s="1" t="s">
        <v>8</v>
      </c>
      <c r="D1309" s="1" t="s">
        <v>3</v>
      </c>
      <c r="E1309" s="11">
        <v>287</v>
      </c>
      <c r="F1309" s="3">
        <v>7.23</v>
      </c>
      <c r="G1309" s="11">
        <f>Tabla1[[#This Row],[Stock en unidades]]*Tabla1[[#This Row],[Costo unitario]]</f>
        <v>2075.0100000000002</v>
      </c>
      <c r="H1309" s="1">
        <v>2024</v>
      </c>
      <c r="I1309" s="1" t="s">
        <v>311</v>
      </c>
      <c r="J1309" s="1">
        <v>57.4</v>
      </c>
      <c r="K1309" s="3">
        <v>651.55313999999998</v>
      </c>
      <c r="L1309" s="12">
        <f>Tabla1[[#This Row],[Venta prom 12 meses en UN]]*Tabla1[[#This Row],[Costo unitario]]</f>
        <v>415.00200000000001</v>
      </c>
      <c r="M1309" s="30">
        <f>IFERROR(Tabla1[[#This Row],[Stock en unidades]]/Tabla1[[#This Row],[Venta prom 12 meses en UN]],0)</f>
        <v>5</v>
      </c>
      <c r="N1309" s="12">
        <f>IFERROR(12/Tabla1[[#This Row],[Meses de stock]],0)</f>
        <v>2.4</v>
      </c>
      <c r="O1309" s="5" t="str">
        <f>VLOOKUP(Tabla1[[#This Row],[Código del producto]],'ABC Ventas'!$A:$E,5,0)</f>
        <v>C</v>
      </c>
      <c r="P1309" s="5" t="str">
        <f>VLOOKUP(Tabla1[[#This Row],[Código del producto]],'ABC Stock'!$A:$E,5,0)</f>
        <v>B</v>
      </c>
      <c r="Q130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10" spans="1:17" s="1" customFormat="1" x14ac:dyDescent="0.2">
      <c r="A1310" s="1">
        <v>1225</v>
      </c>
      <c r="B1310" s="1" t="s">
        <v>435</v>
      </c>
      <c r="C1310" s="1" t="s">
        <v>8</v>
      </c>
      <c r="D1310" s="1" t="s">
        <v>3</v>
      </c>
      <c r="E1310" s="11">
        <v>0</v>
      </c>
      <c r="F1310" s="3">
        <v>32</v>
      </c>
      <c r="G1310" s="11">
        <f>Tabla1[[#This Row],[Stock en unidades]]*Tabla1[[#This Row],[Costo unitario]]</f>
        <v>0</v>
      </c>
      <c r="H1310" s="1">
        <v>2024</v>
      </c>
      <c r="I1310" s="1" t="s">
        <v>311</v>
      </c>
      <c r="J1310" s="1">
        <v>334</v>
      </c>
      <c r="K1310" s="3">
        <v>13146.24</v>
      </c>
      <c r="L1310" s="12">
        <f>Tabla1[[#This Row],[Venta prom 12 meses en UN]]*Tabla1[[#This Row],[Costo unitario]]</f>
        <v>10688</v>
      </c>
      <c r="M1310" s="30">
        <f>IFERROR(Tabla1[[#This Row],[Stock en unidades]]/Tabla1[[#This Row],[Venta prom 12 meses en UN]],0)</f>
        <v>0</v>
      </c>
      <c r="N1310" s="12">
        <f>IFERROR(12/Tabla1[[#This Row],[Meses de stock]],0)</f>
        <v>0</v>
      </c>
      <c r="O1310" s="5" t="str">
        <f>VLOOKUP(Tabla1[[#This Row],[Código del producto]],'ABC Ventas'!$A:$E,5,0)</f>
        <v>B</v>
      </c>
      <c r="P1310" s="5" t="str">
        <f>VLOOKUP(Tabla1[[#This Row],[Código del producto]],'ABC Stock'!$A:$E,5,0)</f>
        <v>A</v>
      </c>
      <c r="Q13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11" spans="1:17" s="1" customFormat="1" x14ac:dyDescent="0.2">
      <c r="A1311" s="1">
        <v>1228</v>
      </c>
      <c r="B1311" s="1" t="s">
        <v>438</v>
      </c>
      <c r="C1311" s="1" t="s">
        <v>8</v>
      </c>
      <c r="D1311" s="1" t="s">
        <v>3</v>
      </c>
      <c r="E1311" s="11">
        <v>508</v>
      </c>
      <c r="F1311" s="3">
        <v>32</v>
      </c>
      <c r="G1311" s="11">
        <f>Tabla1[[#This Row],[Stock en unidades]]*Tabla1[[#This Row],[Costo unitario]]</f>
        <v>16256</v>
      </c>
      <c r="H1311" s="1">
        <v>2024</v>
      </c>
      <c r="I1311" s="1" t="s">
        <v>311</v>
      </c>
      <c r="J1311" s="1">
        <v>804</v>
      </c>
      <c r="K1311" s="3">
        <v>45281.279999999999</v>
      </c>
      <c r="L1311" s="12">
        <f>Tabla1[[#This Row],[Venta prom 12 meses en UN]]*Tabla1[[#This Row],[Costo unitario]]</f>
        <v>25728</v>
      </c>
      <c r="M1311" s="30">
        <f>IFERROR(Tabla1[[#This Row],[Stock en unidades]]/Tabla1[[#This Row],[Venta prom 12 meses en UN]],0)</f>
        <v>0.63184079601990051</v>
      </c>
      <c r="N1311" s="12">
        <f>IFERROR(12/Tabla1[[#This Row],[Meses de stock]],0)</f>
        <v>18.992125984251967</v>
      </c>
      <c r="O1311" s="5" t="str">
        <f>VLOOKUP(Tabla1[[#This Row],[Código del producto]],'ABC Ventas'!$A:$E,5,0)</f>
        <v>A</v>
      </c>
      <c r="P1311" s="5" t="str">
        <f>VLOOKUP(Tabla1[[#This Row],[Código del producto]],'ABC Stock'!$A:$E,5,0)</f>
        <v>A</v>
      </c>
      <c r="Q13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12" spans="1:17" s="1" customFormat="1" x14ac:dyDescent="0.2">
      <c r="A1312" s="1">
        <v>1233</v>
      </c>
      <c r="B1312" s="1" t="s">
        <v>244</v>
      </c>
      <c r="C1312" s="1" t="s">
        <v>8</v>
      </c>
      <c r="D1312" s="1" t="s">
        <v>3</v>
      </c>
      <c r="E1312" s="11">
        <v>1263</v>
      </c>
      <c r="F1312" s="3">
        <v>2.13</v>
      </c>
      <c r="G1312" s="11">
        <f>Tabla1[[#This Row],[Stock en unidades]]*Tabla1[[#This Row],[Costo unitario]]</f>
        <v>2690.19</v>
      </c>
      <c r="H1312" s="1">
        <v>2024</v>
      </c>
      <c r="I1312" s="1" t="s">
        <v>311</v>
      </c>
      <c r="J1312" s="1">
        <v>90.2</v>
      </c>
      <c r="K1312" s="3">
        <v>351.59057999999999</v>
      </c>
      <c r="L1312" s="12">
        <f>Tabla1[[#This Row],[Venta prom 12 meses en UN]]*Tabla1[[#This Row],[Costo unitario]]</f>
        <v>192.126</v>
      </c>
      <c r="M1312" s="30">
        <f>IFERROR(Tabla1[[#This Row],[Stock en unidades]]/Tabla1[[#This Row],[Venta prom 12 meses en UN]],0)</f>
        <v>14.002217294900221</v>
      </c>
      <c r="N1312" s="12">
        <f>IFERROR(12/Tabla1[[#This Row],[Meses de stock]],0)</f>
        <v>0.85700712589073635</v>
      </c>
      <c r="O1312" s="5" t="str">
        <f>VLOOKUP(Tabla1[[#This Row],[Código del producto]],'ABC Ventas'!$A:$E,5,0)</f>
        <v>C</v>
      </c>
      <c r="P1312" s="5" t="str">
        <f>VLOOKUP(Tabla1[[#This Row],[Código del producto]],'ABC Stock'!$A:$E,5,0)</f>
        <v>B</v>
      </c>
      <c r="Q13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13" spans="1:17" s="1" customFormat="1" x14ac:dyDescent="0.2">
      <c r="A1313" s="1">
        <v>1235</v>
      </c>
      <c r="B1313" s="1" t="s">
        <v>443</v>
      </c>
      <c r="C1313" s="1" t="s">
        <v>8</v>
      </c>
      <c r="D1313" s="1" t="s">
        <v>3</v>
      </c>
      <c r="E1313" s="11">
        <v>533</v>
      </c>
      <c r="F1313" s="3">
        <v>72</v>
      </c>
      <c r="G1313" s="11">
        <f>Tabla1[[#This Row],[Stock en unidades]]*Tabla1[[#This Row],[Costo unitario]]</f>
        <v>38376</v>
      </c>
      <c r="H1313" s="1">
        <v>2024</v>
      </c>
      <c r="I1313" s="1" t="s">
        <v>311</v>
      </c>
      <c r="J1313" s="1">
        <v>798</v>
      </c>
      <c r="K1313" s="3">
        <v>72969.119999999995</v>
      </c>
      <c r="L1313" s="12">
        <f>Tabla1[[#This Row],[Venta prom 12 meses en UN]]*Tabla1[[#This Row],[Costo unitario]]</f>
        <v>57456</v>
      </c>
      <c r="M1313" s="30">
        <f>IFERROR(Tabla1[[#This Row],[Stock en unidades]]/Tabla1[[#This Row],[Venta prom 12 meses en UN]],0)</f>
        <v>0.66791979949874691</v>
      </c>
      <c r="N1313" s="12">
        <f>IFERROR(12/Tabla1[[#This Row],[Meses de stock]],0)</f>
        <v>17.966228893058162</v>
      </c>
      <c r="O1313" s="5" t="str">
        <f>VLOOKUP(Tabla1[[#This Row],[Código del producto]],'ABC Ventas'!$A:$E,5,0)</f>
        <v>A</v>
      </c>
      <c r="P1313" s="5" t="str">
        <f>VLOOKUP(Tabla1[[#This Row],[Código del producto]],'ABC Stock'!$A:$E,5,0)</f>
        <v>A</v>
      </c>
      <c r="Q13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14" spans="1:17" s="1" customFormat="1" x14ac:dyDescent="0.2">
      <c r="A1314" s="1">
        <v>1235</v>
      </c>
      <c r="B1314" s="1" t="s">
        <v>443</v>
      </c>
      <c r="C1314" s="1" t="s">
        <v>8</v>
      </c>
      <c r="D1314" s="1" t="s">
        <v>3</v>
      </c>
      <c r="E1314" s="11">
        <v>1469</v>
      </c>
      <c r="F1314" s="3">
        <v>31</v>
      </c>
      <c r="G1314" s="11">
        <f>Tabla1[[#This Row],[Stock en unidades]]*Tabla1[[#This Row],[Costo unitario]]</f>
        <v>45539</v>
      </c>
      <c r="H1314" s="1">
        <v>2024</v>
      </c>
      <c r="I1314" s="1" t="s">
        <v>311</v>
      </c>
      <c r="J1314" s="1">
        <v>665</v>
      </c>
      <c r="K1314" s="3">
        <v>28448.7</v>
      </c>
      <c r="L1314" s="12">
        <f>Tabla1[[#This Row],[Venta prom 12 meses en UN]]*Tabla1[[#This Row],[Costo unitario]]</f>
        <v>20615</v>
      </c>
      <c r="M1314" s="30">
        <f>IFERROR(Tabla1[[#This Row],[Stock en unidades]]/Tabla1[[#This Row],[Venta prom 12 meses en UN]],0)</f>
        <v>2.2090225563909773</v>
      </c>
      <c r="N1314" s="12">
        <f>IFERROR(12/Tabla1[[#This Row],[Meses de stock]],0)</f>
        <v>5.4322668481960523</v>
      </c>
      <c r="O1314" s="5" t="str">
        <f>VLOOKUP(Tabla1[[#This Row],[Código del producto]],'ABC Ventas'!$A:$E,5,0)</f>
        <v>A</v>
      </c>
      <c r="P1314" s="5" t="str">
        <f>VLOOKUP(Tabla1[[#This Row],[Código del producto]],'ABC Stock'!$A:$E,5,0)</f>
        <v>A</v>
      </c>
      <c r="Q13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15" spans="1:17" s="1" customFormat="1" x14ac:dyDescent="0.2">
      <c r="A1315" s="1">
        <v>1237</v>
      </c>
      <c r="B1315" s="1" t="s">
        <v>47</v>
      </c>
      <c r="C1315" s="1" t="s">
        <v>8</v>
      </c>
      <c r="D1315" s="1" t="s">
        <v>3</v>
      </c>
      <c r="E1315" s="11">
        <v>778</v>
      </c>
      <c r="F1315" s="3">
        <v>3.26</v>
      </c>
      <c r="G1315" s="11">
        <f>Tabla1[[#This Row],[Stock en unidades]]*Tabla1[[#This Row],[Costo unitario]]</f>
        <v>2536.2799999999997</v>
      </c>
      <c r="H1315" s="1">
        <v>2024</v>
      </c>
      <c r="I1315" s="1" t="s">
        <v>311</v>
      </c>
      <c r="J1315" s="1">
        <v>70.7</v>
      </c>
      <c r="K1315" s="3">
        <v>426.39169999999996</v>
      </c>
      <c r="L1315" s="12">
        <f>Tabla1[[#This Row],[Venta prom 12 meses en UN]]*Tabla1[[#This Row],[Costo unitario]]</f>
        <v>230.482</v>
      </c>
      <c r="M1315" s="30">
        <f>IFERROR(Tabla1[[#This Row],[Stock en unidades]]/Tabla1[[#This Row],[Venta prom 12 meses en UN]],0)</f>
        <v>11.004243281471004</v>
      </c>
      <c r="N1315" s="12">
        <f>IFERROR(12/Tabla1[[#This Row],[Meses de stock]],0)</f>
        <v>1.0904884318766068</v>
      </c>
      <c r="O1315" s="5" t="str">
        <f>VLOOKUP(Tabla1[[#This Row],[Código del producto]],'ABC Ventas'!$A:$E,5,0)</f>
        <v>C</v>
      </c>
      <c r="P1315" s="5" t="str">
        <f>VLOOKUP(Tabla1[[#This Row],[Código del producto]],'ABC Stock'!$A:$E,5,0)</f>
        <v>B</v>
      </c>
      <c r="Q13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16" spans="1:17" s="1" customFormat="1" x14ac:dyDescent="0.2">
      <c r="A1316" s="1">
        <v>1243</v>
      </c>
      <c r="B1316" s="1" t="s">
        <v>447</v>
      </c>
      <c r="C1316" s="1" t="s">
        <v>8</v>
      </c>
      <c r="D1316" s="1" t="s">
        <v>3</v>
      </c>
      <c r="E1316" s="11">
        <v>369</v>
      </c>
      <c r="F1316" s="3">
        <v>7.72</v>
      </c>
      <c r="G1316" s="11">
        <f>Tabla1[[#This Row],[Stock en unidades]]*Tabla1[[#This Row],[Costo unitario]]</f>
        <v>2848.68</v>
      </c>
      <c r="H1316" s="1">
        <v>2024</v>
      </c>
      <c r="I1316" s="1" t="s">
        <v>311</v>
      </c>
      <c r="J1316" s="1">
        <v>41</v>
      </c>
      <c r="K1316" s="3">
        <v>427.30199999999996</v>
      </c>
      <c r="L1316" s="12">
        <f>Tabla1[[#This Row],[Venta prom 12 meses en UN]]*Tabla1[[#This Row],[Costo unitario]]</f>
        <v>316.52</v>
      </c>
      <c r="M1316" s="30">
        <f>IFERROR(Tabla1[[#This Row],[Stock en unidades]]/Tabla1[[#This Row],[Venta prom 12 meses en UN]],0)</f>
        <v>9</v>
      </c>
      <c r="N1316" s="12">
        <f>IFERROR(12/Tabla1[[#This Row],[Meses de stock]],0)</f>
        <v>1.3333333333333333</v>
      </c>
      <c r="O1316" s="5" t="str">
        <f>VLOOKUP(Tabla1[[#This Row],[Código del producto]],'ABC Ventas'!$A:$E,5,0)</f>
        <v>C</v>
      </c>
      <c r="P1316" s="5" t="str">
        <f>VLOOKUP(Tabla1[[#This Row],[Código del producto]],'ABC Stock'!$A:$E,5,0)</f>
        <v>C</v>
      </c>
      <c r="Q13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17" spans="1:17" s="1" customFormat="1" x14ac:dyDescent="0.2">
      <c r="A1317" s="1">
        <v>1244</v>
      </c>
      <c r="B1317" s="1" t="s">
        <v>33</v>
      </c>
      <c r="C1317" s="1" t="s">
        <v>8</v>
      </c>
      <c r="D1317" s="1" t="s">
        <v>3</v>
      </c>
      <c r="E1317" s="11">
        <v>1333</v>
      </c>
      <c r="F1317" s="3">
        <v>4.51</v>
      </c>
      <c r="G1317" s="11">
        <f>Tabla1[[#This Row],[Stock en unidades]]*Tabla1[[#This Row],[Costo unitario]]</f>
        <v>6011.83</v>
      </c>
      <c r="H1317" s="1">
        <v>2024</v>
      </c>
      <c r="I1317" s="1" t="s">
        <v>311</v>
      </c>
      <c r="J1317" s="1">
        <v>83.3</v>
      </c>
      <c r="K1317" s="3">
        <v>601.09280000000001</v>
      </c>
      <c r="L1317" s="12">
        <f>Tabla1[[#This Row],[Venta prom 12 meses en UN]]*Tabla1[[#This Row],[Costo unitario]]</f>
        <v>375.68299999999999</v>
      </c>
      <c r="M1317" s="30">
        <f>IFERROR(Tabla1[[#This Row],[Stock en unidades]]/Tabla1[[#This Row],[Venta prom 12 meses en UN]],0)</f>
        <v>16.002400960384154</v>
      </c>
      <c r="N1317" s="12">
        <f>IFERROR(12/Tabla1[[#This Row],[Meses de stock]],0)</f>
        <v>0.749887471867967</v>
      </c>
      <c r="O1317" s="5" t="str">
        <f>VLOOKUP(Tabla1[[#This Row],[Código del producto]],'ABC Ventas'!$A:$E,5,0)</f>
        <v>C</v>
      </c>
      <c r="P1317" s="5" t="str">
        <f>VLOOKUP(Tabla1[[#This Row],[Código del producto]],'ABC Stock'!$A:$E,5,0)</f>
        <v>B</v>
      </c>
      <c r="Q131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18" spans="1:17" s="1" customFormat="1" x14ac:dyDescent="0.2">
      <c r="A1318" s="1">
        <v>1244</v>
      </c>
      <c r="B1318" s="1" t="s">
        <v>33</v>
      </c>
      <c r="C1318" s="1" t="s">
        <v>8</v>
      </c>
      <c r="D1318" s="1" t="s">
        <v>3</v>
      </c>
      <c r="E1318" s="11">
        <v>720</v>
      </c>
      <c r="F1318" s="3">
        <v>2.12</v>
      </c>
      <c r="G1318" s="11">
        <f>Tabla1[[#This Row],[Stock en unidades]]*Tabla1[[#This Row],[Costo unitario]]</f>
        <v>1526.4</v>
      </c>
      <c r="H1318" s="1">
        <v>2024</v>
      </c>
      <c r="I1318" s="1" t="s">
        <v>311</v>
      </c>
      <c r="J1318" s="1">
        <v>103</v>
      </c>
      <c r="K1318" s="3">
        <v>408.33319999999998</v>
      </c>
      <c r="L1318" s="12">
        <f>Tabla1[[#This Row],[Venta prom 12 meses en UN]]*Tabla1[[#This Row],[Costo unitario]]</f>
        <v>218.36</v>
      </c>
      <c r="M1318" s="30">
        <f>IFERROR(Tabla1[[#This Row],[Stock en unidades]]/Tabla1[[#This Row],[Venta prom 12 meses en UN]],0)</f>
        <v>6.9902912621359219</v>
      </c>
      <c r="N1318" s="12">
        <f>IFERROR(12/Tabla1[[#This Row],[Meses de stock]],0)</f>
        <v>1.7166666666666668</v>
      </c>
      <c r="O1318" s="5" t="str">
        <f>VLOOKUP(Tabla1[[#This Row],[Código del producto]],'ABC Ventas'!$A:$E,5,0)</f>
        <v>C</v>
      </c>
      <c r="P1318" s="5" t="str">
        <f>VLOOKUP(Tabla1[[#This Row],[Código del producto]],'ABC Stock'!$A:$E,5,0)</f>
        <v>B</v>
      </c>
      <c r="Q13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19" spans="1:17" s="1" customFormat="1" x14ac:dyDescent="0.2">
      <c r="A1319" s="1">
        <v>1251</v>
      </c>
      <c r="B1319" s="1" t="s">
        <v>279</v>
      </c>
      <c r="C1319" s="1" t="s">
        <v>8</v>
      </c>
      <c r="D1319" s="1" t="s">
        <v>3</v>
      </c>
      <c r="E1319" s="11">
        <v>181</v>
      </c>
      <c r="F1319" s="3">
        <v>7.55</v>
      </c>
      <c r="G1319" s="11">
        <f>Tabla1[[#This Row],[Stock en unidades]]*Tabla1[[#This Row],[Costo unitario]]</f>
        <v>1366.55</v>
      </c>
      <c r="H1319" s="1">
        <v>2024</v>
      </c>
      <c r="I1319" s="1" t="s">
        <v>311</v>
      </c>
      <c r="J1319" s="1">
        <v>64</v>
      </c>
      <c r="K1319" s="3">
        <v>860.09599999999989</v>
      </c>
      <c r="L1319" s="12">
        <f>Tabla1[[#This Row],[Venta prom 12 meses en UN]]*Tabla1[[#This Row],[Costo unitario]]</f>
        <v>483.2</v>
      </c>
      <c r="M1319" s="30">
        <f>IFERROR(Tabla1[[#This Row],[Stock en unidades]]/Tabla1[[#This Row],[Venta prom 12 meses en UN]],0)</f>
        <v>2.828125</v>
      </c>
      <c r="N1319" s="12">
        <f>IFERROR(12/Tabla1[[#This Row],[Meses de stock]],0)</f>
        <v>4.2430939226519335</v>
      </c>
      <c r="O1319" s="5" t="str">
        <f>VLOOKUP(Tabla1[[#This Row],[Código del producto]],'ABC Ventas'!$A:$E,5,0)</f>
        <v>C</v>
      </c>
      <c r="P1319" s="5" t="str">
        <f>VLOOKUP(Tabla1[[#This Row],[Código del producto]],'ABC Stock'!$A:$E,5,0)</f>
        <v>B</v>
      </c>
      <c r="Q13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0" spans="1:17" s="1" customFormat="1" x14ac:dyDescent="0.2">
      <c r="A1320" s="1">
        <v>1253</v>
      </c>
      <c r="B1320" s="1" t="s">
        <v>36</v>
      </c>
      <c r="C1320" s="1" t="s">
        <v>8</v>
      </c>
      <c r="D1320" s="1" t="s">
        <v>3</v>
      </c>
      <c r="E1320" s="11">
        <v>211</v>
      </c>
      <c r="F1320" s="3">
        <v>2.7</v>
      </c>
      <c r="G1320" s="11">
        <f>Tabla1[[#This Row],[Stock en unidades]]*Tabla1[[#This Row],[Costo unitario]]</f>
        <v>569.70000000000005</v>
      </c>
      <c r="H1320" s="1">
        <v>2024</v>
      </c>
      <c r="I1320" s="1" t="s">
        <v>311</v>
      </c>
      <c r="J1320" s="1">
        <v>78</v>
      </c>
      <c r="K1320" s="3">
        <v>265.35599999999999</v>
      </c>
      <c r="L1320" s="12">
        <f>Tabla1[[#This Row],[Venta prom 12 meses en UN]]*Tabla1[[#This Row],[Costo unitario]]</f>
        <v>210.60000000000002</v>
      </c>
      <c r="M1320" s="30">
        <f>IFERROR(Tabla1[[#This Row],[Stock en unidades]]/Tabla1[[#This Row],[Venta prom 12 meses en UN]],0)</f>
        <v>2.7051282051282053</v>
      </c>
      <c r="N1320" s="12">
        <f>IFERROR(12/Tabla1[[#This Row],[Meses de stock]],0)</f>
        <v>4.4360189573459712</v>
      </c>
      <c r="O1320" s="5" t="str">
        <f>VLOOKUP(Tabla1[[#This Row],[Código del producto]],'ABC Ventas'!$A:$E,5,0)</f>
        <v>C</v>
      </c>
      <c r="P1320" s="5" t="str">
        <f>VLOOKUP(Tabla1[[#This Row],[Código del producto]],'ABC Stock'!$A:$E,5,0)</f>
        <v>B</v>
      </c>
      <c r="Q13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1" spans="1:17" s="1" customFormat="1" x14ac:dyDescent="0.2">
      <c r="A1321" s="1">
        <v>1256</v>
      </c>
      <c r="B1321" s="1" t="s">
        <v>453</v>
      </c>
      <c r="C1321" s="1" t="s">
        <v>8</v>
      </c>
      <c r="D1321" s="1" t="s">
        <v>3</v>
      </c>
      <c r="E1321" s="11">
        <v>95</v>
      </c>
      <c r="F1321" s="3">
        <v>4.29</v>
      </c>
      <c r="G1321" s="11">
        <f>Tabla1[[#This Row],[Stock en unidades]]*Tabla1[[#This Row],[Costo unitario]]</f>
        <v>407.55</v>
      </c>
      <c r="H1321" s="1">
        <v>2024</v>
      </c>
      <c r="I1321" s="1" t="s">
        <v>311</v>
      </c>
      <c r="J1321" s="1">
        <v>47.4</v>
      </c>
      <c r="K1321" s="3">
        <v>384.32393999999999</v>
      </c>
      <c r="L1321" s="12">
        <f>Tabla1[[#This Row],[Venta prom 12 meses en UN]]*Tabla1[[#This Row],[Costo unitario]]</f>
        <v>203.346</v>
      </c>
      <c r="M1321" s="30">
        <f>IFERROR(Tabla1[[#This Row],[Stock en unidades]]/Tabla1[[#This Row],[Venta prom 12 meses en UN]],0)</f>
        <v>2.0042194092827006</v>
      </c>
      <c r="N1321" s="12">
        <f>IFERROR(12/Tabla1[[#This Row],[Meses de stock]],0)</f>
        <v>5.987368421052631</v>
      </c>
      <c r="O1321" s="5" t="str">
        <f>VLOOKUP(Tabla1[[#This Row],[Código del producto]],'ABC Ventas'!$A:$E,5,0)</f>
        <v>C</v>
      </c>
      <c r="P1321" s="5" t="str">
        <f>VLOOKUP(Tabla1[[#This Row],[Código del producto]],'ABC Stock'!$A:$E,5,0)</f>
        <v>B</v>
      </c>
      <c r="Q13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2" spans="1:17" s="1" customFormat="1" x14ac:dyDescent="0.2">
      <c r="A1322" s="1">
        <v>1258</v>
      </c>
      <c r="B1322" s="1" t="s">
        <v>455</v>
      </c>
      <c r="C1322" s="1" t="s">
        <v>8</v>
      </c>
      <c r="D1322" s="1" t="s">
        <v>3</v>
      </c>
      <c r="E1322" s="11">
        <v>35</v>
      </c>
      <c r="F1322" s="3">
        <v>5.27</v>
      </c>
      <c r="G1322" s="11">
        <f>Tabla1[[#This Row],[Stock en unidades]]*Tabla1[[#This Row],[Costo unitario]]</f>
        <v>184.45</v>
      </c>
      <c r="H1322" s="1">
        <v>2024</v>
      </c>
      <c r="I1322" s="1" t="s">
        <v>311</v>
      </c>
      <c r="J1322" s="1">
        <v>59</v>
      </c>
      <c r="K1322" s="3">
        <v>388.66249999999991</v>
      </c>
      <c r="L1322" s="12">
        <f>Tabla1[[#This Row],[Venta prom 12 meses en UN]]*Tabla1[[#This Row],[Costo unitario]]</f>
        <v>310.92999999999995</v>
      </c>
      <c r="M1322" s="30">
        <f>IFERROR(Tabla1[[#This Row],[Stock en unidades]]/Tabla1[[#This Row],[Venta prom 12 meses en UN]],0)</f>
        <v>0.59322033898305082</v>
      </c>
      <c r="N1322" s="12">
        <f>IFERROR(12/Tabla1[[#This Row],[Meses de stock]],0)</f>
        <v>20.228571428571428</v>
      </c>
      <c r="O1322" s="5" t="str">
        <f>VLOOKUP(Tabla1[[#This Row],[Código del producto]],'ABC Ventas'!$A:$E,5,0)</f>
        <v>C</v>
      </c>
      <c r="P1322" s="5" t="str">
        <f>VLOOKUP(Tabla1[[#This Row],[Código del producto]],'ABC Stock'!$A:$E,5,0)</f>
        <v>B</v>
      </c>
      <c r="Q13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3" spans="1:17" s="1" customFormat="1" x14ac:dyDescent="0.2">
      <c r="A1323" s="1">
        <v>1261</v>
      </c>
      <c r="B1323" s="1" t="s">
        <v>167</v>
      </c>
      <c r="C1323" s="1" t="s">
        <v>8</v>
      </c>
      <c r="D1323" s="1" t="s">
        <v>3</v>
      </c>
      <c r="E1323" s="11">
        <v>95</v>
      </c>
      <c r="F1323" s="3">
        <v>35</v>
      </c>
      <c r="G1323" s="11">
        <f>Tabla1[[#This Row],[Stock en unidades]]*Tabla1[[#This Row],[Costo unitario]]</f>
        <v>3325</v>
      </c>
      <c r="H1323" s="1">
        <v>2024</v>
      </c>
      <c r="I1323" s="1" t="s">
        <v>311</v>
      </c>
      <c r="J1323" s="1">
        <v>582</v>
      </c>
      <c r="K1323" s="3">
        <v>26277.3</v>
      </c>
      <c r="L1323" s="12">
        <f>Tabla1[[#This Row],[Venta prom 12 meses en UN]]*Tabla1[[#This Row],[Costo unitario]]</f>
        <v>20370</v>
      </c>
      <c r="M1323" s="30">
        <f>IFERROR(Tabla1[[#This Row],[Stock en unidades]]/Tabla1[[#This Row],[Venta prom 12 meses en UN]],0)</f>
        <v>0.16323024054982818</v>
      </c>
      <c r="N1323" s="12">
        <f>IFERROR(12/Tabla1[[#This Row],[Meses de stock]],0)</f>
        <v>73.515789473684208</v>
      </c>
      <c r="O1323" s="5" t="str">
        <f>VLOOKUP(Tabla1[[#This Row],[Código del producto]],'ABC Ventas'!$A:$E,5,0)</f>
        <v>B</v>
      </c>
      <c r="P1323" s="5" t="str">
        <f>VLOOKUP(Tabla1[[#This Row],[Código del producto]],'ABC Stock'!$A:$E,5,0)</f>
        <v>A</v>
      </c>
      <c r="Q13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4" spans="1:17" s="1" customFormat="1" x14ac:dyDescent="0.2">
      <c r="A1324" s="1">
        <v>1262</v>
      </c>
      <c r="B1324" s="1" t="s">
        <v>112</v>
      </c>
      <c r="C1324" s="1" t="s">
        <v>8</v>
      </c>
      <c r="D1324" s="1" t="s">
        <v>3</v>
      </c>
      <c r="E1324" s="11">
        <v>1351</v>
      </c>
      <c r="F1324" s="3">
        <v>6.02</v>
      </c>
      <c r="G1324" s="11">
        <f>Tabla1[[#This Row],[Stock en unidades]]*Tabla1[[#This Row],[Costo unitario]]</f>
        <v>8133.0199999999995</v>
      </c>
      <c r="H1324" s="1">
        <v>2024</v>
      </c>
      <c r="I1324" s="1" t="s">
        <v>311</v>
      </c>
      <c r="J1324" s="1">
        <v>96.5</v>
      </c>
      <c r="K1324" s="3">
        <v>743.59039999999993</v>
      </c>
      <c r="L1324" s="12">
        <f>Tabla1[[#This Row],[Venta prom 12 meses en UN]]*Tabla1[[#This Row],[Costo unitario]]</f>
        <v>580.92999999999995</v>
      </c>
      <c r="M1324" s="30">
        <f>IFERROR(Tabla1[[#This Row],[Stock en unidades]]/Tabla1[[#This Row],[Venta prom 12 meses en UN]],0)</f>
        <v>14</v>
      </c>
      <c r="N1324" s="12">
        <f>IFERROR(12/Tabla1[[#This Row],[Meses de stock]],0)</f>
        <v>0.8571428571428571</v>
      </c>
      <c r="O1324" s="5" t="str">
        <f>VLOOKUP(Tabla1[[#This Row],[Código del producto]],'ABC Ventas'!$A:$E,5,0)</f>
        <v>C</v>
      </c>
      <c r="P1324" s="5" t="str">
        <f>VLOOKUP(Tabla1[[#This Row],[Código del producto]],'ABC Stock'!$A:$E,5,0)</f>
        <v>B</v>
      </c>
      <c r="Q13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25" spans="1:17" s="1" customFormat="1" x14ac:dyDescent="0.2">
      <c r="A1325" s="1">
        <v>1263</v>
      </c>
      <c r="B1325" s="1" t="s">
        <v>296</v>
      </c>
      <c r="C1325" s="1" t="s">
        <v>8</v>
      </c>
      <c r="D1325" s="1" t="s">
        <v>3</v>
      </c>
      <c r="E1325" s="11">
        <v>32</v>
      </c>
      <c r="F1325" s="3">
        <v>6.02</v>
      </c>
      <c r="G1325" s="11">
        <f>Tabla1[[#This Row],[Stock en unidades]]*Tabla1[[#This Row],[Costo unitario]]</f>
        <v>192.64</v>
      </c>
      <c r="H1325" s="1">
        <v>2024</v>
      </c>
      <c r="I1325" s="1" t="s">
        <v>311</v>
      </c>
      <c r="J1325" s="1">
        <v>139</v>
      </c>
      <c r="K1325" s="3">
        <v>1455.9972</v>
      </c>
      <c r="L1325" s="12">
        <f>Tabla1[[#This Row],[Venta prom 12 meses en UN]]*Tabla1[[#This Row],[Costo unitario]]</f>
        <v>836.78</v>
      </c>
      <c r="M1325" s="30">
        <f>IFERROR(Tabla1[[#This Row],[Stock en unidades]]/Tabla1[[#This Row],[Venta prom 12 meses en UN]],0)</f>
        <v>0.23021582733812951</v>
      </c>
      <c r="N1325" s="12">
        <f>IFERROR(12/Tabla1[[#This Row],[Meses de stock]],0)</f>
        <v>52.125</v>
      </c>
      <c r="O1325" s="5" t="str">
        <f>VLOOKUP(Tabla1[[#This Row],[Código del producto]],'ABC Ventas'!$A:$E,5,0)</f>
        <v>C</v>
      </c>
      <c r="P1325" s="5" t="str">
        <f>VLOOKUP(Tabla1[[#This Row],[Código del producto]],'ABC Stock'!$A:$E,5,0)</f>
        <v>C</v>
      </c>
      <c r="Q13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6" spans="1:17" s="1" customFormat="1" x14ac:dyDescent="0.2">
      <c r="A1326" s="1">
        <v>1266</v>
      </c>
      <c r="B1326" s="1" t="s">
        <v>459</v>
      </c>
      <c r="C1326" s="1" t="s">
        <v>8</v>
      </c>
      <c r="D1326" s="1" t="s">
        <v>3</v>
      </c>
      <c r="E1326" s="11">
        <v>8</v>
      </c>
      <c r="F1326" s="3">
        <v>5.0999999999999996</v>
      </c>
      <c r="G1326" s="11">
        <f>Tabla1[[#This Row],[Stock en unidades]]*Tabla1[[#This Row],[Costo unitario]]</f>
        <v>40.799999999999997</v>
      </c>
      <c r="H1326" s="1">
        <v>2024</v>
      </c>
      <c r="I1326" s="1" t="s">
        <v>311</v>
      </c>
      <c r="J1326" s="1">
        <v>144</v>
      </c>
      <c r="K1326" s="3">
        <v>1277.856</v>
      </c>
      <c r="L1326" s="12">
        <f>Tabla1[[#This Row],[Venta prom 12 meses en UN]]*Tabla1[[#This Row],[Costo unitario]]</f>
        <v>734.4</v>
      </c>
      <c r="M1326" s="30">
        <f>IFERROR(Tabla1[[#This Row],[Stock en unidades]]/Tabla1[[#This Row],[Venta prom 12 meses en UN]],0)</f>
        <v>5.5555555555555552E-2</v>
      </c>
      <c r="N1326" s="12">
        <f>IFERROR(12/Tabla1[[#This Row],[Meses de stock]],0)</f>
        <v>216</v>
      </c>
      <c r="O1326" s="5" t="str">
        <f>VLOOKUP(Tabla1[[#This Row],[Código del producto]],'ABC Ventas'!$A:$E,5,0)</f>
        <v>C</v>
      </c>
      <c r="P1326" s="5" t="str">
        <f>VLOOKUP(Tabla1[[#This Row],[Código del producto]],'ABC Stock'!$A:$E,5,0)</f>
        <v>B</v>
      </c>
      <c r="Q13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7" spans="1:17" s="1" customFormat="1" x14ac:dyDescent="0.2">
      <c r="A1327" s="1">
        <v>1277</v>
      </c>
      <c r="B1327" s="1" t="s">
        <v>30</v>
      </c>
      <c r="C1327" s="1" t="s">
        <v>20</v>
      </c>
      <c r="D1327" s="1" t="s">
        <v>3</v>
      </c>
      <c r="E1327" s="11">
        <v>626</v>
      </c>
      <c r="F1327" s="3">
        <v>72</v>
      </c>
      <c r="G1327" s="11">
        <f>Tabla1[[#This Row],[Stock en unidades]]*Tabla1[[#This Row],[Costo unitario]]</f>
        <v>45072</v>
      </c>
      <c r="H1327" s="1">
        <v>2024</v>
      </c>
      <c r="I1327" s="1" t="s">
        <v>311</v>
      </c>
      <c r="J1327" s="1">
        <v>774</v>
      </c>
      <c r="K1327" s="3">
        <v>93623.039999999994</v>
      </c>
      <c r="L1327" s="12">
        <f>Tabla1[[#This Row],[Venta prom 12 meses en UN]]*Tabla1[[#This Row],[Costo unitario]]</f>
        <v>55728</v>
      </c>
      <c r="M1327" s="30">
        <f>IFERROR(Tabla1[[#This Row],[Stock en unidades]]/Tabla1[[#This Row],[Venta prom 12 meses en UN]],0)</f>
        <v>0.80878552971576223</v>
      </c>
      <c r="N1327" s="12">
        <f>IFERROR(12/Tabla1[[#This Row],[Meses de stock]],0)</f>
        <v>14.8370607028754</v>
      </c>
      <c r="O1327" s="5" t="str">
        <f>VLOOKUP(Tabla1[[#This Row],[Código del producto]],'ABC Ventas'!$A:$E,5,0)</f>
        <v>A</v>
      </c>
      <c r="P1327" s="5" t="str">
        <f>VLOOKUP(Tabla1[[#This Row],[Código del producto]],'ABC Stock'!$A:$E,5,0)</f>
        <v>A</v>
      </c>
      <c r="Q13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28" spans="1:17" s="1" customFormat="1" x14ac:dyDescent="0.2">
      <c r="A1328" s="1">
        <v>1278</v>
      </c>
      <c r="B1328" s="1" t="s">
        <v>467</v>
      </c>
      <c r="C1328" s="1" t="s">
        <v>20</v>
      </c>
      <c r="D1328" s="1" t="s">
        <v>3</v>
      </c>
      <c r="E1328" s="11">
        <v>218</v>
      </c>
      <c r="F1328" s="3">
        <v>4.1100000000000003</v>
      </c>
      <c r="G1328" s="11">
        <f>Tabla1[[#This Row],[Stock en unidades]]*Tabla1[[#This Row],[Costo unitario]]</f>
        <v>895.98</v>
      </c>
      <c r="H1328" s="1">
        <v>2024</v>
      </c>
      <c r="I1328" s="1" t="s">
        <v>311</v>
      </c>
      <c r="J1328" s="1">
        <v>69</v>
      </c>
      <c r="K1328" s="3">
        <v>368.66700000000003</v>
      </c>
      <c r="L1328" s="12">
        <f>Tabla1[[#This Row],[Venta prom 12 meses en UN]]*Tabla1[[#This Row],[Costo unitario]]</f>
        <v>283.59000000000003</v>
      </c>
      <c r="M1328" s="30">
        <f>IFERROR(Tabla1[[#This Row],[Stock en unidades]]/Tabla1[[#This Row],[Venta prom 12 meses en UN]],0)</f>
        <v>3.1594202898550723</v>
      </c>
      <c r="N1328" s="12">
        <f>IFERROR(12/Tabla1[[#This Row],[Meses de stock]],0)</f>
        <v>3.7981651376146792</v>
      </c>
      <c r="O1328" s="5" t="str">
        <f>VLOOKUP(Tabla1[[#This Row],[Código del producto]],'ABC Ventas'!$A:$E,5,0)</f>
        <v>C</v>
      </c>
      <c r="P1328" s="5" t="str">
        <f>VLOOKUP(Tabla1[[#This Row],[Código del producto]],'ABC Stock'!$A:$E,5,0)</f>
        <v>B</v>
      </c>
      <c r="Q13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29" spans="1:17" s="1" customFormat="1" x14ac:dyDescent="0.2">
      <c r="A1329" s="1">
        <v>1288</v>
      </c>
      <c r="B1329" s="1" t="s">
        <v>19</v>
      </c>
      <c r="C1329" s="1" t="s">
        <v>20</v>
      </c>
      <c r="D1329" s="1" t="s">
        <v>3</v>
      </c>
      <c r="E1329" s="11">
        <v>95</v>
      </c>
      <c r="F1329" s="3">
        <v>3.35</v>
      </c>
      <c r="G1329" s="11">
        <f>Tabla1[[#This Row],[Stock en unidades]]*Tabla1[[#This Row],[Costo unitario]]</f>
        <v>318.25</v>
      </c>
      <c r="H1329" s="1">
        <v>2024</v>
      </c>
      <c r="I1329" s="1" t="s">
        <v>311</v>
      </c>
      <c r="J1329" s="1">
        <v>55</v>
      </c>
      <c r="K1329" s="3">
        <v>230.3125</v>
      </c>
      <c r="L1329" s="12">
        <f>Tabla1[[#This Row],[Venta prom 12 meses en UN]]*Tabla1[[#This Row],[Costo unitario]]</f>
        <v>184.25</v>
      </c>
      <c r="M1329" s="30">
        <f>IFERROR(Tabla1[[#This Row],[Stock en unidades]]/Tabla1[[#This Row],[Venta prom 12 meses en UN]],0)</f>
        <v>1.7272727272727273</v>
      </c>
      <c r="N1329" s="12">
        <f>IFERROR(12/Tabla1[[#This Row],[Meses de stock]],0)</f>
        <v>6.9473684210526319</v>
      </c>
      <c r="O1329" s="5" t="str">
        <f>VLOOKUP(Tabla1[[#This Row],[Código del producto]],'ABC Ventas'!$A:$E,5,0)</f>
        <v>C</v>
      </c>
      <c r="P1329" s="5" t="str">
        <f>VLOOKUP(Tabla1[[#This Row],[Código del producto]],'ABC Stock'!$A:$E,5,0)</f>
        <v>C</v>
      </c>
      <c r="Q13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0" spans="1:17" s="1" customFormat="1" x14ac:dyDescent="0.2">
      <c r="A1330" s="1">
        <v>1289</v>
      </c>
      <c r="B1330" s="1" t="s">
        <v>194</v>
      </c>
      <c r="C1330" s="1" t="s">
        <v>20</v>
      </c>
      <c r="D1330" s="1" t="s">
        <v>3</v>
      </c>
      <c r="E1330" s="11">
        <v>8</v>
      </c>
      <c r="F1330" s="3">
        <v>2.42</v>
      </c>
      <c r="G1330" s="11">
        <f>Tabla1[[#This Row],[Stock en unidades]]*Tabla1[[#This Row],[Costo unitario]]</f>
        <v>19.36</v>
      </c>
      <c r="H1330" s="1">
        <v>2024</v>
      </c>
      <c r="I1330" s="1" t="s">
        <v>311</v>
      </c>
      <c r="J1330" s="1">
        <v>118</v>
      </c>
      <c r="K1330" s="3">
        <v>451.18480000000005</v>
      </c>
      <c r="L1330" s="12">
        <f>Tabla1[[#This Row],[Venta prom 12 meses en UN]]*Tabla1[[#This Row],[Costo unitario]]</f>
        <v>285.56</v>
      </c>
      <c r="M1330" s="30">
        <f>IFERROR(Tabla1[[#This Row],[Stock en unidades]]/Tabla1[[#This Row],[Venta prom 12 meses en UN]],0)</f>
        <v>6.7796610169491525E-2</v>
      </c>
      <c r="N1330" s="12">
        <f>IFERROR(12/Tabla1[[#This Row],[Meses de stock]],0)</f>
        <v>177</v>
      </c>
      <c r="O1330" s="5" t="str">
        <f>VLOOKUP(Tabla1[[#This Row],[Código del producto]],'ABC Ventas'!$A:$E,5,0)</f>
        <v>C</v>
      </c>
      <c r="P1330" s="5" t="str">
        <f>VLOOKUP(Tabla1[[#This Row],[Código del producto]],'ABC Stock'!$A:$E,5,0)</f>
        <v>B</v>
      </c>
      <c r="Q13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1" spans="1:17" s="1" customFormat="1" x14ac:dyDescent="0.2">
      <c r="A1331" s="1">
        <v>1290</v>
      </c>
      <c r="B1331" s="1" t="s">
        <v>120</v>
      </c>
      <c r="C1331" s="1" t="s">
        <v>20</v>
      </c>
      <c r="D1331" s="1" t="s">
        <v>3</v>
      </c>
      <c r="E1331" s="11">
        <v>643</v>
      </c>
      <c r="F1331" s="3">
        <v>5.38</v>
      </c>
      <c r="G1331" s="11">
        <f>Tabla1[[#This Row],[Stock en unidades]]*Tabla1[[#This Row],[Costo unitario]]</f>
        <v>3459.34</v>
      </c>
      <c r="H1331" s="1">
        <v>2024</v>
      </c>
      <c r="I1331" s="1" t="s">
        <v>311</v>
      </c>
      <c r="J1331" s="1">
        <v>64.3</v>
      </c>
      <c r="K1331" s="3">
        <v>532.73835999999994</v>
      </c>
      <c r="L1331" s="12">
        <f>Tabla1[[#This Row],[Venta prom 12 meses en UN]]*Tabla1[[#This Row],[Costo unitario]]</f>
        <v>345.93399999999997</v>
      </c>
      <c r="M1331" s="30">
        <f>IFERROR(Tabla1[[#This Row],[Stock en unidades]]/Tabla1[[#This Row],[Venta prom 12 meses en UN]],0)</f>
        <v>10</v>
      </c>
      <c r="N1331" s="12">
        <f>IFERROR(12/Tabla1[[#This Row],[Meses de stock]],0)</f>
        <v>1.2</v>
      </c>
      <c r="O1331" s="5" t="str">
        <f>VLOOKUP(Tabla1[[#This Row],[Código del producto]],'ABC Ventas'!$A:$E,5,0)</f>
        <v>C</v>
      </c>
      <c r="P1331" s="5" t="str">
        <f>VLOOKUP(Tabla1[[#This Row],[Código del producto]],'ABC Stock'!$A:$E,5,0)</f>
        <v>B</v>
      </c>
      <c r="Q13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32" spans="1:17" s="1" customFormat="1" x14ac:dyDescent="0.2">
      <c r="A1332" s="1">
        <v>1295</v>
      </c>
      <c r="B1332" s="1" t="s">
        <v>473</v>
      </c>
      <c r="C1332" s="1" t="s">
        <v>20</v>
      </c>
      <c r="D1332" s="1" t="s">
        <v>3</v>
      </c>
      <c r="E1332" s="11">
        <v>713</v>
      </c>
      <c r="F1332" s="3">
        <v>6.44</v>
      </c>
      <c r="G1332" s="11">
        <f>Tabla1[[#This Row],[Stock en unidades]]*Tabla1[[#This Row],[Costo unitario]]</f>
        <v>4591.72</v>
      </c>
      <c r="H1332" s="1">
        <v>2024</v>
      </c>
      <c r="I1332" s="1" t="s">
        <v>311</v>
      </c>
      <c r="J1332" s="1">
        <v>64.8</v>
      </c>
      <c r="K1332" s="3">
        <v>717.77664000000004</v>
      </c>
      <c r="L1332" s="12">
        <f>Tabla1[[#This Row],[Venta prom 12 meses en UN]]*Tabla1[[#This Row],[Costo unitario]]</f>
        <v>417.31200000000001</v>
      </c>
      <c r="M1332" s="30">
        <f>IFERROR(Tabla1[[#This Row],[Stock en unidades]]/Tabla1[[#This Row],[Venta prom 12 meses en UN]],0)</f>
        <v>11.003086419753087</v>
      </c>
      <c r="N1332" s="12">
        <f>IFERROR(12/Tabla1[[#This Row],[Meses de stock]],0)</f>
        <v>1.0906030855539972</v>
      </c>
      <c r="O1332" s="5" t="str">
        <f>VLOOKUP(Tabla1[[#This Row],[Código del producto]],'ABC Ventas'!$A:$E,5,0)</f>
        <v>C</v>
      </c>
      <c r="P1332" s="5" t="str">
        <f>VLOOKUP(Tabla1[[#This Row],[Código del producto]],'ABC Stock'!$A:$E,5,0)</f>
        <v>B</v>
      </c>
      <c r="Q133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33" spans="1:17" s="1" customFormat="1" x14ac:dyDescent="0.2">
      <c r="A1333" s="1">
        <v>1296</v>
      </c>
      <c r="B1333" s="1" t="s">
        <v>474</v>
      </c>
      <c r="C1333" s="1" t="s">
        <v>20</v>
      </c>
      <c r="D1333" s="1" t="s">
        <v>3</v>
      </c>
      <c r="E1333" s="11">
        <v>0</v>
      </c>
      <c r="F1333" s="3">
        <v>36</v>
      </c>
      <c r="G1333" s="11">
        <f>Tabla1[[#This Row],[Stock en unidades]]*Tabla1[[#This Row],[Costo unitario]]</f>
        <v>0</v>
      </c>
      <c r="H1333" s="1">
        <v>2024</v>
      </c>
      <c r="I1333" s="1" t="s">
        <v>311</v>
      </c>
      <c r="J1333" s="1">
        <v>938</v>
      </c>
      <c r="K1333" s="3">
        <v>47950.559999999998</v>
      </c>
      <c r="L1333" s="12">
        <f>Tabla1[[#This Row],[Venta prom 12 meses en UN]]*Tabla1[[#This Row],[Costo unitario]]</f>
        <v>33768</v>
      </c>
      <c r="M1333" s="30">
        <f>IFERROR(Tabla1[[#This Row],[Stock en unidades]]/Tabla1[[#This Row],[Venta prom 12 meses en UN]],0)</f>
        <v>0</v>
      </c>
      <c r="N1333" s="12">
        <f>IFERROR(12/Tabla1[[#This Row],[Meses de stock]],0)</f>
        <v>0</v>
      </c>
      <c r="O1333" s="5" t="str">
        <f>VLOOKUP(Tabla1[[#This Row],[Código del producto]],'ABC Ventas'!$A:$E,5,0)</f>
        <v>A</v>
      </c>
      <c r="P1333" s="5" t="str">
        <f>VLOOKUP(Tabla1[[#This Row],[Código del producto]],'ABC Stock'!$A:$E,5,0)</f>
        <v>A</v>
      </c>
      <c r="Q13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4" spans="1:17" s="1" customFormat="1" x14ac:dyDescent="0.2">
      <c r="A1334" s="1">
        <v>1297</v>
      </c>
      <c r="B1334" s="1" t="s">
        <v>193</v>
      </c>
      <c r="C1334" s="1" t="s">
        <v>20</v>
      </c>
      <c r="D1334" s="1" t="s">
        <v>3</v>
      </c>
      <c r="E1334" s="11">
        <v>1088</v>
      </c>
      <c r="F1334" s="3">
        <v>2.16</v>
      </c>
      <c r="G1334" s="11">
        <f>Tabla1[[#This Row],[Stock en unidades]]*Tabla1[[#This Row],[Costo unitario]]</f>
        <v>2350.08</v>
      </c>
      <c r="H1334" s="1">
        <v>2024</v>
      </c>
      <c r="I1334" s="1" t="s">
        <v>311</v>
      </c>
      <c r="J1334" s="1">
        <v>77.7</v>
      </c>
      <c r="K1334" s="3">
        <v>281.95776000000006</v>
      </c>
      <c r="L1334" s="12">
        <f>Tabla1[[#This Row],[Venta prom 12 meses en UN]]*Tabla1[[#This Row],[Costo unitario]]</f>
        <v>167.83200000000002</v>
      </c>
      <c r="M1334" s="30">
        <f>IFERROR(Tabla1[[#This Row],[Stock en unidades]]/Tabla1[[#This Row],[Venta prom 12 meses en UN]],0)</f>
        <v>14.002574002574002</v>
      </c>
      <c r="N1334" s="12">
        <f>IFERROR(12/Tabla1[[#This Row],[Meses de stock]],0)</f>
        <v>0.85698529411764712</v>
      </c>
      <c r="O1334" s="5" t="str">
        <f>VLOOKUP(Tabla1[[#This Row],[Código del producto]],'ABC Ventas'!$A:$E,5,0)</f>
        <v>C</v>
      </c>
      <c r="P1334" s="5" t="str">
        <f>VLOOKUP(Tabla1[[#This Row],[Código del producto]],'ABC Stock'!$A:$E,5,0)</f>
        <v>B</v>
      </c>
      <c r="Q13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35" spans="1:17" s="1" customFormat="1" x14ac:dyDescent="0.2">
      <c r="A1335" s="1">
        <v>1300</v>
      </c>
      <c r="B1335" s="1" t="s">
        <v>475</v>
      </c>
      <c r="C1335" s="1" t="s">
        <v>20</v>
      </c>
      <c r="D1335" s="1" t="s">
        <v>3</v>
      </c>
      <c r="E1335" s="11">
        <v>13</v>
      </c>
      <c r="F1335" s="3">
        <v>5.83</v>
      </c>
      <c r="G1335" s="11">
        <f>Tabla1[[#This Row],[Stock en unidades]]*Tabla1[[#This Row],[Costo unitario]]</f>
        <v>75.790000000000006</v>
      </c>
      <c r="H1335" s="1">
        <v>2024</v>
      </c>
      <c r="I1335" s="1" t="s">
        <v>311</v>
      </c>
      <c r="J1335" s="1">
        <v>62</v>
      </c>
      <c r="K1335" s="3">
        <v>592.7944</v>
      </c>
      <c r="L1335" s="12">
        <f>Tabla1[[#This Row],[Venta prom 12 meses en UN]]*Tabla1[[#This Row],[Costo unitario]]</f>
        <v>361.46</v>
      </c>
      <c r="M1335" s="30">
        <f>IFERROR(Tabla1[[#This Row],[Stock en unidades]]/Tabla1[[#This Row],[Venta prom 12 meses en UN]],0)</f>
        <v>0.20967741935483872</v>
      </c>
      <c r="N1335" s="12">
        <f>IFERROR(12/Tabla1[[#This Row],[Meses de stock]],0)</f>
        <v>57.230769230769226</v>
      </c>
      <c r="O1335" s="5" t="str">
        <f>VLOOKUP(Tabla1[[#This Row],[Código del producto]],'ABC Ventas'!$A:$E,5,0)</f>
        <v>C</v>
      </c>
      <c r="P1335" s="5" t="str">
        <f>VLOOKUP(Tabla1[[#This Row],[Código del producto]],'ABC Stock'!$A:$E,5,0)</f>
        <v>B</v>
      </c>
      <c r="Q13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6" spans="1:17" s="1" customFormat="1" x14ac:dyDescent="0.2">
      <c r="A1336" s="1">
        <v>1301</v>
      </c>
      <c r="B1336" s="1" t="s">
        <v>476</v>
      </c>
      <c r="C1336" s="1" t="s">
        <v>20</v>
      </c>
      <c r="D1336" s="1" t="s">
        <v>3</v>
      </c>
      <c r="E1336" s="11">
        <v>0</v>
      </c>
      <c r="F1336" s="3">
        <v>3.77</v>
      </c>
      <c r="G1336" s="11">
        <f>Tabla1[[#This Row],[Stock en unidades]]*Tabla1[[#This Row],[Costo unitario]]</f>
        <v>0</v>
      </c>
      <c r="H1336" s="1">
        <v>2024</v>
      </c>
      <c r="I1336" s="1" t="s">
        <v>311</v>
      </c>
      <c r="J1336" s="1">
        <v>63.7</v>
      </c>
      <c r="K1336" s="3">
        <v>353.01902999999999</v>
      </c>
      <c r="L1336" s="12">
        <f>Tabla1[[#This Row],[Venta prom 12 meses en UN]]*Tabla1[[#This Row],[Costo unitario]]</f>
        <v>240.149</v>
      </c>
      <c r="M1336" s="30">
        <f>IFERROR(Tabla1[[#This Row],[Stock en unidades]]/Tabla1[[#This Row],[Venta prom 12 meses en UN]],0)</f>
        <v>0</v>
      </c>
      <c r="N1336" s="12">
        <f>IFERROR(12/Tabla1[[#This Row],[Meses de stock]],0)</f>
        <v>0</v>
      </c>
      <c r="O1336" s="5" t="str">
        <f>VLOOKUP(Tabla1[[#This Row],[Código del producto]],'ABC Ventas'!$A:$E,5,0)</f>
        <v>C</v>
      </c>
      <c r="P1336" s="5" t="str">
        <f>VLOOKUP(Tabla1[[#This Row],[Código del producto]],'ABC Stock'!$A:$E,5,0)</f>
        <v>C</v>
      </c>
      <c r="Q13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7" spans="1:17" s="1" customFormat="1" x14ac:dyDescent="0.2">
      <c r="A1337" s="1">
        <v>1308</v>
      </c>
      <c r="B1337" s="1" t="s">
        <v>480</v>
      </c>
      <c r="C1337" s="1" t="s">
        <v>20</v>
      </c>
      <c r="D1337" s="1" t="s">
        <v>3</v>
      </c>
      <c r="E1337" s="11">
        <v>100</v>
      </c>
      <c r="F1337" s="3">
        <v>1.98</v>
      </c>
      <c r="G1337" s="11">
        <f>Tabla1[[#This Row],[Stock en unidades]]*Tabla1[[#This Row],[Costo unitario]]</f>
        <v>198</v>
      </c>
      <c r="H1337" s="1">
        <v>2024</v>
      </c>
      <c r="I1337" s="1" t="s">
        <v>311</v>
      </c>
      <c r="J1337" s="1">
        <v>58</v>
      </c>
      <c r="K1337" s="3">
        <v>150.44040000000001</v>
      </c>
      <c r="L1337" s="12">
        <f>Tabla1[[#This Row],[Venta prom 12 meses en UN]]*Tabla1[[#This Row],[Costo unitario]]</f>
        <v>114.84</v>
      </c>
      <c r="M1337" s="30">
        <f>IFERROR(Tabla1[[#This Row],[Stock en unidades]]/Tabla1[[#This Row],[Venta prom 12 meses en UN]],0)</f>
        <v>1.7241379310344827</v>
      </c>
      <c r="N1337" s="12">
        <f>IFERROR(12/Tabla1[[#This Row],[Meses de stock]],0)</f>
        <v>6.9600000000000009</v>
      </c>
      <c r="O1337" s="5" t="str">
        <f>VLOOKUP(Tabla1[[#This Row],[Código del producto]],'ABC Ventas'!$A:$E,5,0)</f>
        <v>C</v>
      </c>
      <c r="P1337" s="5" t="str">
        <f>VLOOKUP(Tabla1[[#This Row],[Código del producto]],'ABC Stock'!$A:$E,5,0)</f>
        <v>B</v>
      </c>
      <c r="Q13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38" spans="1:17" s="1" customFormat="1" x14ac:dyDescent="0.2">
      <c r="A1338" s="1">
        <v>1310</v>
      </c>
      <c r="B1338" s="1" t="s">
        <v>249</v>
      </c>
      <c r="C1338" s="1" t="s">
        <v>20</v>
      </c>
      <c r="D1338" s="1" t="s">
        <v>3</v>
      </c>
      <c r="E1338" s="11">
        <v>205</v>
      </c>
      <c r="F1338" s="3">
        <v>3.84</v>
      </c>
      <c r="G1338" s="11">
        <f>Tabla1[[#This Row],[Stock en unidades]]*Tabla1[[#This Row],[Costo unitario]]</f>
        <v>787.19999999999993</v>
      </c>
      <c r="H1338" s="1">
        <v>2024</v>
      </c>
      <c r="I1338" s="1" t="s">
        <v>311</v>
      </c>
      <c r="J1338" s="1">
        <v>53</v>
      </c>
      <c r="K1338" s="3">
        <v>327.66719999999998</v>
      </c>
      <c r="L1338" s="12">
        <f>Tabla1[[#This Row],[Venta prom 12 meses en UN]]*Tabla1[[#This Row],[Costo unitario]]</f>
        <v>203.51999999999998</v>
      </c>
      <c r="M1338" s="30">
        <f>IFERROR(Tabla1[[#This Row],[Stock en unidades]]/Tabla1[[#This Row],[Venta prom 12 meses en UN]],0)</f>
        <v>3.8679245283018866</v>
      </c>
      <c r="N1338" s="12">
        <f>IFERROR(12/Tabla1[[#This Row],[Meses de stock]],0)</f>
        <v>3.102439024390244</v>
      </c>
      <c r="O1338" s="5" t="str">
        <f>VLOOKUP(Tabla1[[#This Row],[Código del producto]],'ABC Ventas'!$A:$E,5,0)</f>
        <v>C</v>
      </c>
      <c r="P1338" s="5" t="str">
        <f>VLOOKUP(Tabla1[[#This Row],[Código del producto]],'ABC Stock'!$A:$E,5,0)</f>
        <v>B</v>
      </c>
      <c r="Q133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39" spans="1:17" s="1" customFormat="1" x14ac:dyDescent="0.2">
      <c r="A1339" s="1">
        <v>1316</v>
      </c>
      <c r="B1339" s="1" t="s">
        <v>483</v>
      </c>
      <c r="C1339" s="1" t="s">
        <v>20</v>
      </c>
      <c r="D1339" s="1" t="s">
        <v>3</v>
      </c>
      <c r="E1339" s="11">
        <v>91</v>
      </c>
      <c r="F1339" s="3">
        <v>7.43</v>
      </c>
      <c r="G1339" s="11">
        <f>Tabla1[[#This Row],[Stock en unidades]]*Tabla1[[#This Row],[Costo unitario]]</f>
        <v>676.13</v>
      </c>
      <c r="H1339" s="1">
        <v>2024</v>
      </c>
      <c r="I1339" s="1" t="s">
        <v>311</v>
      </c>
      <c r="J1339" s="1">
        <v>45.1</v>
      </c>
      <c r="K1339" s="3">
        <v>573.00903000000005</v>
      </c>
      <c r="L1339" s="12">
        <f>Tabla1[[#This Row],[Venta prom 12 meses en UN]]*Tabla1[[#This Row],[Costo unitario]]</f>
        <v>335.09300000000002</v>
      </c>
      <c r="M1339" s="30">
        <f>IFERROR(Tabla1[[#This Row],[Stock en unidades]]/Tabla1[[#This Row],[Venta prom 12 meses en UN]],0)</f>
        <v>2.0177383592017737</v>
      </c>
      <c r="N1339" s="12">
        <f>IFERROR(12/Tabla1[[#This Row],[Meses de stock]],0)</f>
        <v>5.9472527472527474</v>
      </c>
      <c r="O1339" s="5" t="str">
        <f>VLOOKUP(Tabla1[[#This Row],[Código del producto]],'ABC Ventas'!$A:$E,5,0)</f>
        <v>C</v>
      </c>
      <c r="P1339" s="5" t="str">
        <f>VLOOKUP(Tabla1[[#This Row],[Código del producto]],'ABC Stock'!$A:$E,5,0)</f>
        <v>B</v>
      </c>
      <c r="Q13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40" spans="1:17" s="1" customFormat="1" x14ac:dyDescent="0.2">
      <c r="A1340" s="1">
        <v>1322</v>
      </c>
      <c r="B1340" s="1" t="s">
        <v>243</v>
      </c>
      <c r="C1340" s="1" t="s">
        <v>16</v>
      </c>
      <c r="D1340" s="1" t="s">
        <v>3</v>
      </c>
      <c r="E1340" s="11">
        <v>393</v>
      </c>
      <c r="F1340" s="3">
        <v>6.05</v>
      </c>
      <c r="G1340" s="11">
        <f>Tabla1[[#This Row],[Stock en unidades]]*Tabla1[[#This Row],[Costo unitario]]</f>
        <v>2377.65</v>
      </c>
      <c r="H1340" s="1">
        <v>2024</v>
      </c>
      <c r="I1340" s="1" t="s">
        <v>311</v>
      </c>
      <c r="J1340" s="1">
        <v>78.599999999999994</v>
      </c>
      <c r="K1340" s="3">
        <v>580.14659999999992</v>
      </c>
      <c r="L1340" s="12">
        <f>Tabla1[[#This Row],[Venta prom 12 meses en UN]]*Tabla1[[#This Row],[Costo unitario]]</f>
        <v>475.53</v>
      </c>
      <c r="M1340" s="30">
        <f>IFERROR(Tabla1[[#This Row],[Stock en unidades]]/Tabla1[[#This Row],[Venta prom 12 meses en UN]],0)</f>
        <v>5</v>
      </c>
      <c r="N1340" s="12">
        <f>IFERROR(12/Tabla1[[#This Row],[Meses de stock]],0)</f>
        <v>2.4</v>
      </c>
      <c r="O1340" s="5" t="str">
        <f>VLOOKUP(Tabla1[[#This Row],[Código del producto]],'ABC Ventas'!$A:$E,5,0)</f>
        <v>C</v>
      </c>
      <c r="P1340" s="5" t="str">
        <f>VLOOKUP(Tabla1[[#This Row],[Código del producto]],'ABC Stock'!$A:$E,5,0)</f>
        <v>C</v>
      </c>
      <c r="Q134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41" spans="1:17" s="1" customFormat="1" x14ac:dyDescent="0.2">
      <c r="A1341" s="1">
        <v>1326</v>
      </c>
      <c r="B1341" s="1" t="s">
        <v>141</v>
      </c>
      <c r="C1341" s="1" t="s">
        <v>16</v>
      </c>
      <c r="D1341" s="1" t="s">
        <v>3</v>
      </c>
      <c r="E1341" s="11">
        <v>296</v>
      </c>
      <c r="F1341" s="3">
        <v>4.84</v>
      </c>
      <c r="G1341" s="11">
        <f>Tabla1[[#This Row],[Stock en unidades]]*Tabla1[[#This Row],[Costo unitario]]</f>
        <v>1432.6399999999999</v>
      </c>
      <c r="H1341" s="1">
        <v>2024</v>
      </c>
      <c r="I1341" s="1" t="s">
        <v>311</v>
      </c>
      <c r="J1341" s="1">
        <v>0</v>
      </c>
      <c r="K1341" s="3">
        <v>0</v>
      </c>
      <c r="L1341" s="12">
        <f>Tabla1[[#This Row],[Venta prom 12 meses en UN]]*Tabla1[[#This Row],[Costo unitario]]</f>
        <v>0</v>
      </c>
      <c r="M1341" s="30">
        <f>IFERROR(Tabla1[[#This Row],[Stock en unidades]]/Tabla1[[#This Row],[Venta prom 12 meses en UN]],0)</f>
        <v>0</v>
      </c>
      <c r="N1341" s="12">
        <f>IFERROR(12/Tabla1[[#This Row],[Meses de stock]],0)</f>
        <v>0</v>
      </c>
      <c r="O1341" s="5" t="str">
        <f>VLOOKUP(Tabla1[[#This Row],[Código del producto]],'ABC Ventas'!$A:$E,5,0)</f>
        <v>C</v>
      </c>
      <c r="P1341" s="5" t="str">
        <f>VLOOKUP(Tabla1[[#This Row],[Código del producto]],'ABC Stock'!$A:$E,5,0)</f>
        <v>B</v>
      </c>
      <c r="Q134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342" spans="1:17" s="1" customFormat="1" x14ac:dyDescent="0.2">
      <c r="A1342" s="1">
        <v>1332</v>
      </c>
      <c r="B1342" s="1" t="s">
        <v>491</v>
      </c>
      <c r="C1342" s="1" t="s">
        <v>16</v>
      </c>
      <c r="D1342" s="1" t="s">
        <v>3</v>
      </c>
      <c r="E1342" s="11">
        <v>71</v>
      </c>
      <c r="F1342" s="3">
        <v>63</v>
      </c>
      <c r="G1342" s="11">
        <f>Tabla1[[#This Row],[Stock en unidades]]*Tabla1[[#This Row],[Costo unitario]]</f>
        <v>4473</v>
      </c>
      <c r="H1342" s="1">
        <v>2024</v>
      </c>
      <c r="I1342" s="1" t="s">
        <v>311</v>
      </c>
      <c r="J1342" s="1">
        <v>722</v>
      </c>
      <c r="K1342" s="3">
        <v>85513.68</v>
      </c>
      <c r="L1342" s="12">
        <f>Tabla1[[#This Row],[Venta prom 12 meses en UN]]*Tabla1[[#This Row],[Costo unitario]]</f>
        <v>45486</v>
      </c>
      <c r="M1342" s="30">
        <f>IFERROR(Tabla1[[#This Row],[Stock en unidades]]/Tabla1[[#This Row],[Venta prom 12 meses en UN]],0)</f>
        <v>9.833795013850416E-2</v>
      </c>
      <c r="N1342" s="12">
        <f>IFERROR(12/Tabla1[[#This Row],[Meses de stock]],0)</f>
        <v>122.0281690140845</v>
      </c>
      <c r="O1342" s="5" t="str">
        <f>VLOOKUP(Tabla1[[#This Row],[Código del producto]],'ABC Ventas'!$A:$E,5,0)</f>
        <v>A</v>
      </c>
      <c r="P1342" s="5" t="str">
        <f>VLOOKUP(Tabla1[[#This Row],[Código del producto]],'ABC Stock'!$A:$E,5,0)</f>
        <v>A</v>
      </c>
      <c r="Q13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43" spans="1:17" s="1" customFormat="1" x14ac:dyDescent="0.2">
      <c r="A1343" s="1">
        <v>1333</v>
      </c>
      <c r="B1343" s="1" t="s">
        <v>41</v>
      </c>
      <c r="C1343" s="1" t="s">
        <v>16</v>
      </c>
      <c r="D1343" s="1" t="s">
        <v>3</v>
      </c>
      <c r="E1343" s="11">
        <v>58</v>
      </c>
      <c r="F1343" s="3">
        <v>3.56</v>
      </c>
      <c r="G1343" s="11">
        <f>Tabla1[[#This Row],[Stock en unidades]]*Tabla1[[#This Row],[Costo unitario]]</f>
        <v>206.48</v>
      </c>
      <c r="H1343" s="1">
        <v>2024</v>
      </c>
      <c r="I1343" s="1" t="s">
        <v>311</v>
      </c>
      <c r="J1343" s="1">
        <v>102</v>
      </c>
      <c r="K1343" s="3">
        <v>675.40320000000008</v>
      </c>
      <c r="L1343" s="12">
        <f>Tabla1[[#This Row],[Venta prom 12 meses en UN]]*Tabla1[[#This Row],[Costo unitario]]</f>
        <v>363.12</v>
      </c>
      <c r="M1343" s="30">
        <f>IFERROR(Tabla1[[#This Row],[Stock en unidades]]/Tabla1[[#This Row],[Venta prom 12 meses en UN]],0)</f>
        <v>0.56862745098039214</v>
      </c>
      <c r="N1343" s="12">
        <f>IFERROR(12/Tabla1[[#This Row],[Meses de stock]],0)</f>
        <v>21.103448275862071</v>
      </c>
      <c r="O1343" s="5" t="str">
        <f>VLOOKUP(Tabla1[[#This Row],[Código del producto]],'ABC Ventas'!$A:$E,5,0)</f>
        <v>C</v>
      </c>
      <c r="P1343" s="5" t="str">
        <f>VLOOKUP(Tabla1[[#This Row],[Código del producto]],'ABC Stock'!$A:$E,5,0)</f>
        <v>A</v>
      </c>
      <c r="Q13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44" spans="1:17" s="1" customFormat="1" x14ac:dyDescent="0.2">
      <c r="A1344" s="1">
        <v>1336</v>
      </c>
      <c r="B1344" s="1" t="s">
        <v>21</v>
      </c>
      <c r="C1344" s="1" t="s">
        <v>16</v>
      </c>
      <c r="D1344" s="1" t="s">
        <v>3</v>
      </c>
      <c r="E1344" s="11">
        <v>59</v>
      </c>
      <c r="F1344" s="3">
        <v>3.58</v>
      </c>
      <c r="G1344" s="11">
        <f>Tabla1[[#This Row],[Stock en unidades]]*Tabla1[[#This Row],[Costo unitario]]</f>
        <v>211.22</v>
      </c>
      <c r="H1344" s="1">
        <v>2024</v>
      </c>
      <c r="I1344" s="1" t="s">
        <v>311</v>
      </c>
      <c r="J1344" s="1">
        <v>145</v>
      </c>
      <c r="K1344" s="3">
        <v>856.51499999999999</v>
      </c>
      <c r="L1344" s="12">
        <f>Tabla1[[#This Row],[Venta prom 12 meses en UN]]*Tabla1[[#This Row],[Costo unitario]]</f>
        <v>519.1</v>
      </c>
      <c r="M1344" s="30">
        <f>IFERROR(Tabla1[[#This Row],[Stock en unidades]]/Tabla1[[#This Row],[Venta prom 12 meses en UN]],0)</f>
        <v>0.40689655172413791</v>
      </c>
      <c r="N1344" s="12">
        <f>IFERROR(12/Tabla1[[#This Row],[Meses de stock]],0)</f>
        <v>29.491525423728817</v>
      </c>
      <c r="O1344" s="5" t="str">
        <f>VLOOKUP(Tabla1[[#This Row],[Código del producto]],'ABC Ventas'!$A:$E,5,0)</f>
        <v>C</v>
      </c>
      <c r="P1344" s="5" t="str">
        <f>VLOOKUP(Tabla1[[#This Row],[Código del producto]],'ABC Stock'!$A:$E,5,0)</f>
        <v>B</v>
      </c>
      <c r="Q13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45" spans="1:17" s="1" customFormat="1" x14ac:dyDescent="0.2">
      <c r="A1345" s="1">
        <v>1341</v>
      </c>
      <c r="B1345" s="1" t="s">
        <v>497</v>
      </c>
      <c r="C1345" s="1" t="s">
        <v>16</v>
      </c>
      <c r="D1345" s="1" t="s">
        <v>3</v>
      </c>
      <c r="E1345" s="11">
        <v>491</v>
      </c>
      <c r="F1345" s="3">
        <v>2.98</v>
      </c>
      <c r="G1345" s="11">
        <f>Tabla1[[#This Row],[Stock en unidades]]*Tabla1[[#This Row],[Costo unitario]]</f>
        <v>1463.18</v>
      </c>
      <c r="H1345" s="1">
        <v>2024</v>
      </c>
      <c r="I1345" s="1" t="s">
        <v>311</v>
      </c>
      <c r="J1345" s="1">
        <v>98.1</v>
      </c>
      <c r="K1345" s="3">
        <v>388.80953999999997</v>
      </c>
      <c r="L1345" s="12">
        <f>Tabla1[[#This Row],[Venta prom 12 meses en UN]]*Tabla1[[#This Row],[Costo unitario]]</f>
        <v>292.33799999999997</v>
      </c>
      <c r="M1345" s="30">
        <f>IFERROR(Tabla1[[#This Row],[Stock en unidades]]/Tabla1[[#This Row],[Venta prom 12 meses en UN]],0)</f>
        <v>5.0050968399592257</v>
      </c>
      <c r="N1345" s="12">
        <f>IFERROR(12/Tabla1[[#This Row],[Meses de stock]],0)</f>
        <v>2.3975560081466392</v>
      </c>
      <c r="O1345" s="5" t="str">
        <f>VLOOKUP(Tabla1[[#This Row],[Código del producto]],'ABC Ventas'!$A:$E,5,0)</f>
        <v>C</v>
      </c>
      <c r="P1345" s="5" t="str">
        <f>VLOOKUP(Tabla1[[#This Row],[Código del producto]],'ABC Stock'!$A:$E,5,0)</f>
        <v>B</v>
      </c>
      <c r="Q13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46" spans="1:17" s="1" customFormat="1" x14ac:dyDescent="0.2">
      <c r="A1346" s="1">
        <v>1346</v>
      </c>
      <c r="B1346" s="1" t="s">
        <v>153</v>
      </c>
      <c r="C1346" s="1" t="s">
        <v>16</v>
      </c>
      <c r="D1346" s="1" t="s">
        <v>3</v>
      </c>
      <c r="E1346" s="11">
        <v>234</v>
      </c>
      <c r="F1346" s="3">
        <v>6.9</v>
      </c>
      <c r="G1346" s="11">
        <f>Tabla1[[#This Row],[Stock en unidades]]*Tabla1[[#This Row],[Costo unitario]]</f>
        <v>1614.6000000000001</v>
      </c>
      <c r="H1346" s="1">
        <v>2024</v>
      </c>
      <c r="I1346" s="1" t="s">
        <v>311</v>
      </c>
      <c r="J1346" s="1">
        <v>29.2</v>
      </c>
      <c r="K1346" s="3">
        <v>332.44200000000006</v>
      </c>
      <c r="L1346" s="12">
        <f>Tabla1[[#This Row],[Venta prom 12 meses en UN]]*Tabla1[[#This Row],[Costo unitario]]</f>
        <v>201.48000000000002</v>
      </c>
      <c r="M1346" s="30">
        <f>IFERROR(Tabla1[[#This Row],[Stock en unidades]]/Tabla1[[#This Row],[Venta prom 12 meses en UN]],0)</f>
        <v>8.0136986301369859</v>
      </c>
      <c r="N1346" s="12">
        <f>IFERROR(12/Tabla1[[#This Row],[Meses de stock]],0)</f>
        <v>1.4974358974358974</v>
      </c>
      <c r="O1346" s="5" t="str">
        <f>VLOOKUP(Tabla1[[#This Row],[Código del producto]],'ABC Ventas'!$A:$E,5,0)</f>
        <v>C</v>
      </c>
      <c r="P1346" s="5" t="str">
        <f>VLOOKUP(Tabla1[[#This Row],[Código del producto]],'ABC Stock'!$A:$E,5,0)</f>
        <v>B</v>
      </c>
      <c r="Q13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47" spans="1:17" s="1" customFormat="1" x14ac:dyDescent="0.2">
      <c r="A1347" s="1">
        <v>1347</v>
      </c>
      <c r="B1347" s="1" t="s">
        <v>72</v>
      </c>
      <c r="C1347" s="1" t="s">
        <v>16</v>
      </c>
      <c r="D1347" s="1" t="s">
        <v>3</v>
      </c>
      <c r="E1347" s="11">
        <v>977</v>
      </c>
      <c r="F1347" s="3">
        <v>3.95</v>
      </c>
      <c r="G1347" s="11">
        <f>Tabla1[[#This Row],[Stock en unidades]]*Tabla1[[#This Row],[Costo unitario]]</f>
        <v>3859.15</v>
      </c>
      <c r="H1347" s="1">
        <v>2024</v>
      </c>
      <c r="I1347" s="1" t="s">
        <v>311</v>
      </c>
      <c r="J1347" s="1">
        <v>81.400000000000006</v>
      </c>
      <c r="K1347" s="3">
        <v>395.4819</v>
      </c>
      <c r="L1347" s="12">
        <f>Tabla1[[#This Row],[Venta prom 12 meses en UN]]*Tabla1[[#This Row],[Costo unitario]]</f>
        <v>321.53000000000003</v>
      </c>
      <c r="M1347" s="30">
        <f>IFERROR(Tabla1[[#This Row],[Stock en unidades]]/Tabla1[[#This Row],[Venta prom 12 meses en UN]],0)</f>
        <v>12.002457002457001</v>
      </c>
      <c r="N1347" s="12">
        <f>IFERROR(12/Tabla1[[#This Row],[Meses de stock]],0)</f>
        <v>0.99979529170931436</v>
      </c>
      <c r="O1347" s="5" t="str">
        <f>VLOOKUP(Tabla1[[#This Row],[Código del producto]],'ABC Ventas'!$A:$E,5,0)</f>
        <v>C</v>
      </c>
      <c r="P1347" s="5" t="str">
        <f>VLOOKUP(Tabla1[[#This Row],[Código del producto]],'ABC Stock'!$A:$E,5,0)</f>
        <v>C</v>
      </c>
      <c r="Q13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48" spans="1:17" s="1" customFormat="1" x14ac:dyDescent="0.2">
      <c r="A1348" s="1">
        <v>1352</v>
      </c>
      <c r="B1348" s="1" t="s">
        <v>504</v>
      </c>
      <c r="C1348" s="1" t="s">
        <v>18</v>
      </c>
      <c r="D1348" s="1" t="s">
        <v>3</v>
      </c>
      <c r="E1348" s="11">
        <v>180</v>
      </c>
      <c r="F1348" s="3">
        <v>7.21</v>
      </c>
      <c r="G1348" s="11">
        <f>Tabla1[[#This Row],[Stock en unidades]]*Tabla1[[#This Row],[Costo unitario]]</f>
        <v>1297.8</v>
      </c>
      <c r="H1348" s="1">
        <v>2024</v>
      </c>
      <c r="I1348" s="1" t="s">
        <v>311</v>
      </c>
      <c r="J1348" s="1">
        <v>89.8</v>
      </c>
      <c r="K1348" s="3">
        <v>925.86493999999993</v>
      </c>
      <c r="L1348" s="12">
        <f>Tabla1[[#This Row],[Venta prom 12 meses en UN]]*Tabla1[[#This Row],[Costo unitario]]</f>
        <v>647.45799999999997</v>
      </c>
      <c r="M1348" s="30">
        <f>IFERROR(Tabla1[[#This Row],[Stock en unidades]]/Tabla1[[#This Row],[Venta prom 12 meses en UN]],0)</f>
        <v>2.0044543429844097</v>
      </c>
      <c r="N1348" s="12">
        <f>IFERROR(12/Tabla1[[#This Row],[Meses de stock]],0)</f>
        <v>5.9866666666666672</v>
      </c>
      <c r="O1348" s="5" t="str">
        <f>VLOOKUP(Tabla1[[#This Row],[Código del producto]],'ABC Ventas'!$A:$E,5,0)</f>
        <v>C</v>
      </c>
      <c r="P1348" s="5" t="str">
        <f>VLOOKUP(Tabla1[[#This Row],[Código del producto]],'ABC Stock'!$A:$E,5,0)</f>
        <v>B</v>
      </c>
      <c r="Q13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49" spans="1:17" s="1" customFormat="1" x14ac:dyDescent="0.2">
      <c r="A1349" s="1">
        <v>1354</v>
      </c>
      <c r="B1349" s="1" t="s">
        <v>265</v>
      </c>
      <c r="C1349" s="1" t="s">
        <v>18</v>
      </c>
      <c r="D1349" s="1" t="s">
        <v>3</v>
      </c>
      <c r="E1349" s="11">
        <v>53</v>
      </c>
      <c r="F1349" s="3">
        <v>4.76</v>
      </c>
      <c r="G1349" s="11">
        <f>Tabla1[[#This Row],[Stock en unidades]]*Tabla1[[#This Row],[Costo unitario]]</f>
        <v>252.28</v>
      </c>
      <c r="H1349" s="1">
        <v>2024</v>
      </c>
      <c r="I1349" s="1" t="s">
        <v>311</v>
      </c>
      <c r="J1349" s="1">
        <v>52.1</v>
      </c>
      <c r="K1349" s="3">
        <v>357.11424</v>
      </c>
      <c r="L1349" s="12">
        <f>Tabla1[[#This Row],[Venta prom 12 meses en UN]]*Tabla1[[#This Row],[Costo unitario]]</f>
        <v>247.99600000000001</v>
      </c>
      <c r="M1349" s="30">
        <f>IFERROR(Tabla1[[#This Row],[Stock en unidades]]/Tabla1[[#This Row],[Venta prom 12 meses en UN]],0)</f>
        <v>1.017274472168906</v>
      </c>
      <c r="N1349" s="12">
        <f>IFERROR(12/Tabla1[[#This Row],[Meses de stock]],0)</f>
        <v>11.796226415094338</v>
      </c>
      <c r="O1349" s="5" t="str">
        <f>VLOOKUP(Tabla1[[#This Row],[Código del producto]],'ABC Ventas'!$A:$E,5,0)</f>
        <v>C</v>
      </c>
      <c r="P1349" s="5" t="str">
        <f>VLOOKUP(Tabla1[[#This Row],[Código del producto]],'ABC Stock'!$A:$E,5,0)</f>
        <v>B</v>
      </c>
      <c r="Q13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0" spans="1:17" s="1" customFormat="1" x14ac:dyDescent="0.2">
      <c r="A1350" s="1">
        <v>1354</v>
      </c>
      <c r="B1350" s="1" t="s">
        <v>265</v>
      </c>
      <c r="C1350" s="1" t="s">
        <v>18</v>
      </c>
      <c r="D1350" s="1" t="s">
        <v>3</v>
      </c>
      <c r="E1350" s="11">
        <v>1139</v>
      </c>
      <c r="F1350" s="3">
        <v>2</v>
      </c>
      <c r="G1350" s="11">
        <f>Tabla1[[#This Row],[Stock en unidades]]*Tabla1[[#This Row],[Costo unitario]]</f>
        <v>2278</v>
      </c>
      <c r="H1350" s="1">
        <v>2024</v>
      </c>
      <c r="I1350" s="1" t="s">
        <v>311</v>
      </c>
      <c r="J1350" s="1">
        <v>87.6</v>
      </c>
      <c r="K1350" s="3">
        <v>303.096</v>
      </c>
      <c r="L1350" s="12">
        <f>Tabla1[[#This Row],[Venta prom 12 meses en UN]]*Tabla1[[#This Row],[Costo unitario]]</f>
        <v>175.2</v>
      </c>
      <c r="M1350" s="30">
        <f>IFERROR(Tabla1[[#This Row],[Stock en unidades]]/Tabla1[[#This Row],[Venta prom 12 meses en UN]],0)</f>
        <v>13.002283105022832</v>
      </c>
      <c r="N1350" s="12">
        <f>IFERROR(12/Tabla1[[#This Row],[Meses de stock]],0)</f>
        <v>0.92291483757682169</v>
      </c>
      <c r="O1350" s="5" t="str">
        <f>VLOOKUP(Tabla1[[#This Row],[Código del producto]],'ABC Ventas'!$A:$E,5,0)</f>
        <v>C</v>
      </c>
      <c r="P1350" s="5" t="str">
        <f>VLOOKUP(Tabla1[[#This Row],[Código del producto]],'ABC Stock'!$A:$E,5,0)</f>
        <v>B</v>
      </c>
      <c r="Q135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51" spans="1:17" s="1" customFormat="1" x14ac:dyDescent="0.2">
      <c r="A1351" s="1">
        <v>1362</v>
      </c>
      <c r="B1351" s="1" t="s">
        <v>507</v>
      </c>
      <c r="C1351" s="1" t="s">
        <v>18</v>
      </c>
      <c r="D1351" s="1" t="s">
        <v>3</v>
      </c>
      <c r="E1351" s="11">
        <v>264</v>
      </c>
      <c r="F1351" s="3">
        <v>3.34</v>
      </c>
      <c r="G1351" s="11">
        <f>Tabla1[[#This Row],[Stock en unidades]]*Tabla1[[#This Row],[Costo unitario]]</f>
        <v>881.76</v>
      </c>
      <c r="H1351" s="1">
        <v>2024</v>
      </c>
      <c r="I1351" s="1" t="s">
        <v>311</v>
      </c>
      <c r="J1351" s="1">
        <v>85</v>
      </c>
      <c r="K1351" s="3">
        <v>457.07899999999995</v>
      </c>
      <c r="L1351" s="12">
        <f>Tabla1[[#This Row],[Venta prom 12 meses en UN]]*Tabla1[[#This Row],[Costo unitario]]</f>
        <v>283.89999999999998</v>
      </c>
      <c r="M1351" s="30">
        <f>IFERROR(Tabla1[[#This Row],[Stock en unidades]]/Tabla1[[#This Row],[Venta prom 12 meses en UN]],0)</f>
        <v>3.1058823529411765</v>
      </c>
      <c r="N1351" s="12">
        <f>IFERROR(12/Tabla1[[#This Row],[Meses de stock]],0)</f>
        <v>3.8636363636363638</v>
      </c>
      <c r="O1351" s="5" t="str">
        <f>VLOOKUP(Tabla1[[#This Row],[Código del producto]],'ABC Ventas'!$A:$E,5,0)</f>
        <v>C</v>
      </c>
      <c r="P1351" s="5" t="str">
        <f>VLOOKUP(Tabla1[[#This Row],[Código del producto]],'ABC Stock'!$A:$E,5,0)</f>
        <v>B</v>
      </c>
      <c r="Q135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52" spans="1:17" s="1" customFormat="1" x14ac:dyDescent="0.2">
      <c r="A1352" s="1">
        <v>1363</v>
      </c>
      <c r="B1352" s="1" t="s">
        <v>172</v>
      </c>
      <c r="C1352" s="1" t="s">
        <v>18</v>
      </c>
      <c r="D1352" s="1" t="s">
        <v>3</v>
      </c>
      <c r="E1352" s="11">
        <v>55</v>
      </c>
      <c r="F1352" s="3">
        <v>3.21</v>
      </c>
      <c r="G1352" s="11">
        <f>Tabla1[[#This Row],[Stock en unidades]]*Tabla1[[#This Row],[Costo unitario]]</f>
        <v>176.55</v>
      </c>
      <c r="H1352" s="1">
        <v>2024</v>
      </c>
      <c r="I1352" s="1" t="s">
        <v>311</v>
      </c>
      <c r="J1352" s="1">
        <v>78</v>
      </c>
      <c r="K1352" s="3">
        <v>430.65359999999998</v>
      </c>
      <c r="L1352" s="12">
        <f>Tabla1[[#This Row],[Venta prom 12 meses en UN]]*Tabla1[[#This Row],[Costo unitario]]</f>
        <v>250.38</v>
      </c>
      <c r="M1352" s="30">
        <f>IFERROR(Tabla1[[#This Row],[Stock en unidades]]/Tabla1[[#This Row],[Venta prom 12 meses en UN]],0)</f>
        <v>0.70512820512820518</v>
      </c>
      <c r="N1352" s="12">
        <f>IFERROR(12/Tabla1[[#This Row],[Meses de stock]],0)</f>
        <v>17.018181818181816</v>
      </c>
      <c r="O1352" s="5" t="str">
        <f>VLOOKUP(Tabla1[[#This Row],[Código del producto]],'ABC Ventas'!$A:$E,5,0)</f>
        <v>C</v>
      </c>
      <c r="P1352" s="5" t="str">
        <f>VLOOKUP(Tabla1[[#This Row],[Código del producto]],'ABC Stock'!$A:$E,5,0)</f>
        <v>C</v>
      </c>
      <c r="Q13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3" spans="1:17" s="1" customFormat="1" x14ac:dyDescent="0.2">
      <c r="A1353" s="1">
        <v>1364</v>
      </c>
      <c r="B1353" s="1" t="s">
        <v>48</v>
      </c>
      <c r="C1353" s="1" t="s">
        <v>18</v>
      </c>
      <c r="D1353" s="1" t="s">
        <v>3</v>
      </c>
      <c r="E1353" s="11">
        <v>181</v>
      </c>
      <c r="F1353" s="3">
        <v>2.68</v>
      </c>
      <c r="G1353" s="11">
        <f>Tabla1[[#This Row],[Stock en unidades]]*Tabla1[[#This Row],[Costo unitario]]</f>
        <v>485.08000000000004</v>
      </c>
      <c r="H1353" s="1">
        <v>2024</v>
      </c>
      <c r="I1353" s="1" t="s">
        <v>311</v>
      </c>
      <c r="J1353" s="1">
        <v>101</v>
      </c>
      <c r="K1353" s="3">
        <v>481.81040000000002</v>
      </c>
      <c r="L1353" s="12">
        <f>Tabla1[[#This Row],[Venta prom 12 meses en UN]]*Tabla1[[#This Row],[Costo unitario]]</f>
        <v>270.68</v>
      </c>
      <c r="M1353" s="30">
        <f>IFERROR(Tabla1[[#This Row],[Stock en unidades]]/Tabla1[[#This Row],[Venta prom 12 meses en UN]],0)</f>
        <v>1.7920792079207921</v>
      </c>
      <c r="N1353" s="12">
        <f>IFERROR(12/Tabla1[[#This Row],[Meses de stock]],0)</f>
        <v>6.6961325966850831</v>
      </c>
      <c r="O1353" s="5" t="str">
        <f>VLOOKUP(Tabla1[[#This Row],[Código del producto]],'ABC Ventas'!$A:$E,5,0)</f>
        <v>C</v>
      </c>
      <c r="P1353" s="5" t="str">
        <f>VLOOKUP(Tabla1[[#This Row],[Código del producto]],'ABC Stock'!$A:$E,5,0)</f>
        <v>C</v>
      </c>
      <c r="Q13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4" spans="1:17" s="1" customFormat="1" x14ac:dyDescent="0.2">
      <c r="A1354" s="1">
        <v>1365</v>
      </c>
      <c r="B1354" s="1" t="s">
        <v>240</v>
      </c>
      <c r="C1354" s="1" t="s">
        <v>18</v>
      </c>
      <c r="D1354" s="1" t="s">
        <v>3</v>
      </c>
      <c r="E1354" s="11">
        <v>1061</v>
      </c>
      <c r="F1354" s="3">
        <v>51</v>
      </c>
      <c r="G1354" s="11">
        <f>Tabla1[[#This Row],[Stock en unidades]]*Tabla1[[#This Row],[Costo unitario]]</f>
        <v>54111</v>
      </c>
      <c r="H1354" s="1">
        <v>2024</v>
      </c>
      <c r="I1354" s="1" t="s">
        <v>311</v>
      </c>
      <c r="J1354" s="1">
        <v>394</v>
      </c>
      <c r="K1354" s="3">
        <v>31748.52</v>
      </c>
      <c r="L1354" s="12">
        <f>Tabla1[[#This Row],[Venta prom 12 meses en UN]]*Tabla1[[#This Row],[Costo unitario]]</f>
        <v>20094</v>
      </c>
      <c r="M1354" s="30">
        <f>IFERROR(Tabla1[[#This Row],[Stock en unidades]]/Tabla1[[#This Row],[Venta prom 12 meses en UN]],0)</f>
        <v>2.6928934010152283</v>
      </c>
      <c r="N1354" s="12">
        <f>IFERROR(12/Tabla1[[#This Row],[Meses de stock]],0)</f>
        <v>4.4561734213006599</v>
      </c>
      <c r="O1354" s="5" t="str">
        <f>VLOOKUP(Tabla1[[#This Row],[Código del producto]],'ABC Ventas'!$A:$E,5,0)</f>
        <v>A</v>
      </c>
      <c r="P1354" s="5" t="str">
        <f>VLOOKUP(Tabla1[[#This Row],[Código del producto]],'ABC Stock'!$A:$E,5,0)</f>
        <v>A</v>
      </c>
      <c r="Q13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5" spans="1:17" s="1" customFormat="1" x14ac:dyDescent="0.2">
      <c r="A1355" s="1">
        <v>1367</v>
      </c>
      <c r="B1355" s="1" t="s">
        <v>26</v>
      </c>
      <c r="C1355" s="1" t="s">
        <v>18</v>
      </c>
      <c r="D1355" s="1" t="s">
        <v>3</v>
      </c>
      <c r="E1355" s="11">
        <v>284</v>
      </c>
      <c r="F1355" s="3">
        <v>2.39</v>
      </c>
      <c r="G1355" s="11">
        <f>Tabla1[[#This Row],[Stock en unidades]]*Tabla1[[#This Row],[Costo unitario]]</f>
        <v>678.76</v>
      </c>
      <c r="H1355" s="1">
        <v>2024</v>
      </c>
      <c r="I1355" s="1" t="s">
        <v>311</v>
      </c>
      <c r="J1355" s="1">
        <v>81</v>
      </c>
      <c r="K1355" s="3">
        <v>269.09010000000001</v>
      </c>
      <c r="L1355" s="12">
        <f>Tabla1[[#This Row],[Venta prom 12 meses en UN]]*Tabla1[[#This Row],[Costo unitario]]</f>
        <v>193.59</v>
      </c>
      <c r="M1355" s="30">
        <f>IFERROR(Tabla1[[#This Row],[Stock en unidades]]/Tabla1[[#This Row],[Venta prom 12 meses en UN]],0)</f>
        <v>3.5061728395061729</v>
      </c>
      <c r="N1355" s="12">
        <f>IFERROR(12/Tabla1[[#This Row],[Meses de stock]],0)</f>
        <v>3.4225352112676055</v>
      </c>
      <c r="O1355" s="5" t="str">
        <f>VLOOKUP(Tabla1[[#This Row],[Código del producto]],'ABC Ventas'!$A:$E,5,0)</f>
        <v>C</v>
      </c>
      <c r="P1355" s="5" t="str">
        <f>VLOOKUP(Tabla1[[#This Row],[Código del producto]],'ABC Stock'!$A:$E,5,0)</f>
        <v>C</v>
      </c>
      <c r="Q135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56" spans="1:17" s="1" customFormat="1" x14ac:dyDescent="0.2">
      <c r="A1356" s="1">
        <v>1370</v>
      </c>
      <c r="B1356" s="1" t="s">
        <v>511</v>
      </c>
      <c r="C1356" s="1" t="s">
        <v>18</v>
      </c>
      <c r="D1356" s="1" t="s">
        <v>3</v>
      </c>
      <c r="E1356" s="11">
        <v>101</v>
      </c>
      <c r="F1356" s="3">
        <v>7.8</v>
      </c>
      <c r="G1356" s="11">
        <f>Tabla1[[#This Row],[Stock en unidades]]*Tabla1[[#This Row],[Costo unitario]]</f>
        <v>787.8</v>
      </c>
      <c r="H1356" s="1">
        <v>2024</v>
      </c>
      <c r="I1356" s="1" t="s">
        <v>311</v>
      </c>
      <c r="J1356" s="1">
        <v>85</v>
      </c>
      <c r="K1356" s="3">
        <v>1113.8399999999999</v>
      </c>
      <c r="L1356" s="12">
        <f>Tabla1[[#This Row],[Venta prom 12 meses en UN]]*Tabla1[[#This Row],[Costo unitario]]</f>
        <v>663</v>
      </c>
      <c r="M1356" s="30">
        <f>IFERROR(Tabla1[[#This Row],[Stock en unidades]]/Tabla1[[#This Row],[Venta prom 12 meses en UN]],0)</f>
        <v>1.1882352941176471</v>
      </c>
      <c r="N1356" s="12">
        <f>IFERROR(12/Tabla1[[#This Row],[Meses de stock]],0)</f>
        <v>10.099009900990099</v>
      </c>
      <c r="O1356" s="5" t="str">
        <f>VLOOKUP(Tabla1[[#This Row],[Código del producto]],'ABC Ventas'!$A:$E,5,0)</f>
        <v>C</v>
      </c>
      <c r="P1356" s="5" t="str">
        <f>VLOOKUP(Tabla1[[#This Row],[Código del producto]],'ABC Stock'!$A:$E,5,0)</f>
        <v>C</v>
      </c>
      <c r="Q13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7" spans="1:17" s="1" customFormat="1" x14ac:dyDescent="0.2">
      <c r="A1357" s="1">
        <v>1379</v>
      </c>
      <c r="B1357" s="1" t="s">
        <v>110</v>
      </c>
      <c r="C1357" s="1" t="s">
        <v>18</v>
      </c>
      <c r="D1357" s="1" t="s">
        <v>3</v>
      </c>
      <c r="E1357" s="11">
        <v>67</v>
      </c>
      <c r="F1357" s="3">
        <v>5.4</v>
      </c>
      <c r="G1357" s="11">
        <f>Tabla1[[#This Row],[Stock en unidades]]*Tabla1[[#This Row],[Costo unitario]]</f>
        <v>361.8</v>
      </c>
      <c r="H1357" s="1">
        <v>2024</v>
      </c>
      <c r="I1357" s="1" t="s">
        <v>311</v>
      </c>
      <c r="J1357" s="1">
        <v>66.5</v>
      </c>
      <c r="K1357" s="3">
        <v>664.33500000000004</v>
      </c>
      <c r="L1357" s="12">
        <f>Tabla1[[#This Row],[Venta prom 12 meses en UN]]*Tabla1[[#This Row],[Costo unitario]]</f>
        <v>359.1</v>
      </c>
      <c r="M1357" s="30">
        <f>IFERROR(Tabla1[[#This Row],[Stock en unidades]]/Tabla1[[#This Row],[Venta prom 12 meses en UN]],0)</f>
        <v>1.0075187969924813</v>
      </c>
      <c r="N1357" s="12">
        <f>IFERROR(12/Tabla1[[#This Row],[Meses de stock]],0)</f>
        <v>11.91044776119403</v>
      </c>
      <c r="O1357" s="5" t="str">
        <f>VLOOKUP(Tabla1[[#This Row],[Código del producto]],'ABC Ventas'!$A:$E,5,0)</f>
        <v>C</v>
      </c>
      <c r="P1357" s="5" t="str">
        <f>VLOOKUP(Tabla1[[#This Row],[Código del producto]],'ABC Stock'!$A:$E,5,0)</f>
        <v>B</v>
      </c>
      <c r="Q13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8" spans="1:17" s="1" customFormat="1" x14ac:dyDescent="0.2">
      <c r="A1358" s="1">
        <v>1381</v>
      </c>
      <c r="B1358" s="1" t="s">
        <v>158</v>
      </c>
      <c r="C1358" s="1" t="s">
        <v>18</v>
      </c>
      <c r="D1358" s="1" t="s">
        <v>3</v>
      </c>
      <c r="E1358" s="11">
        <v>120</v>
      </c>
      <c r="F1358" s="3">
        <v>5.5</v>
      </c>
      <c r="G1358" s="11">
        <f>Tabla1[[#This Row],[Stock en unidades]]*Tabla1[[#This Row],[Costo unitario]]</f>
        <v>660</v>
      </c>
      <c r="H1358" s="1">
        <v>2024</v>
      </c>
      <c r="I1358" s="1" t="s">
        <v>311</v>
      </c>
      <c r="J1358" s="1">
        <v>136</v>
      </c>
      <c r="K1358" s="3">
        <v>927.52</v>
      </c>
      <c r="L1358" s="12">
        <f>Tabla1[[#This Row],[Venta prom 12 meses en UN]]*Tabla1[[#This Row],[Costo unitario]]</f>
        <v>748</v>
      </c>
      <c r="M1358" s="30">
        <f>IFERROR(Tabla1[[#This Row],[Stock en unidades]]/Tabla1[[#This Row],[Venta prom 12 meses en UN]],0)</f>
        <v>0.88235294117647056</v>
      </c>
      <c r="N1358" s="12">
        <f>IFERROR(12/Tabla1[[#This Row],[Meses de stock]],0)</f>
        <v>13.6</v>
      </c>
      <c r="O1358" s="5" t="str">
        <f>VLOOKUP(Tabla1[[#This Row],[Código del producto]],'ABC Ventas'!$A:$E,5,0)</f>
        <v>C</v>
      </c>
      <c r="P1358" s="5" t="str">
        <f>VLOOKUP(Tabla1[[#This Row],[Código del producto]],'ABC Stock'!$A:$E,5,0)</f>
        <v>B</v>
      </c>
      <c r="Q13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59" spans="1:17" s="1" customFormat="1" x14ac:dyDescent="0.2">
      <c r="A1359" s="1">
        <v>1387</v>
      </c>
      <c r="B1359" s="1" t="s">
        <v>521</v>
      </c>
      <c r="C1359" s="1" t="s">
        <v>18</v>
      </c>
      <c r="D1359" s="1" t="s">
        <v>3</v>
      </c>
      <c r="E1359" s="11">
        <v>454</v>
      </c>
      <c r="F1359" s="3">
        <v>4.99</v>
      </c>
      <c r="G1359" s="11">
        <f>Tabla1[[#This Row],[Stock en unidades]]*Tabla1[[#This Row],[Costo unitario]]</f>
        <v>2265.46</v>
      </c>
      <c r="H1359" s="1">
        <v>2024</v>
      </c>
      <c r="I1359" s="1" t="s">
        <v>311</v>
      </c>
      <c r="J1359" s="1">
        <v>110</v>
      </c>
      <c r="K1359" s="3">
        <v>911.17399999999998</v>
      </c>
      <c r="L1359" s="12">
        <f>Tabla1[[#This Row],[Venta prom 12 meses en UN]]*Tabla1[[#This Row],[Costo unitario]]</f>
        <v>548.9</v>
      </c>
      <c r="M1359" s="30">
        <f>IFERROR(Tabla1[[#This Row],[Stock en unidades]]/Tabla1[[#This Row],[Venta prom 12 meses en UN]],0)</f>
        <v>4.127272727272727</v>
      </c>
      <c r="N1359" s="12">
        <f>IFERROR(12/Tabla1[[#This Row],[Meses de stock]],0)</f>
        <v>2.9074889867841414</v>
      </c>
      <c r="O1359" s="5" t="str">
        <f>VLOOKUP(Tabla1[[#This Row],[Código del producto]],'ABC Ventas'!$A:$E,5,0)</f>
        <v>C</v>
      </c>
      <c r="P1359" s="5" t="str">
        <f>VLOOKUP(Tabla1[[#This Row],[Código del producto]],'ABC Stock'!$A:$E,5,0)</f>
        <v>B</v>
      </c>
      <c r="Q13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60" spans="1:17" s="1" customFormat="1" x14ac:dyDescent="0.2">
      <c r="A1360" s="1">
        <v>1387</v>
      </c>
      <c r="B1360" s="1" t="s">
        <v>521</v>
      </c>
      <c r="C1360" s="1" t="s">
        <v>18</v>
      </c>
      <c r="D1360" s="1" t="s">
        <v>3</v>
      </c>
      <c r="E1360" s="11">
        <v>482</v>
      </c>
      <c r="F1360" s="3">
        <v>1.73</v>
      </c>
      <c r="G1360" s="11">
        <f>Tabla1[[#This Row],[Stock en unidades]]*Tabla1[[#This Row],[Costo unitario]]</f>
        <v>833.86</v>
      </c>
      <c r="H1360" s="1">
        <v>2024</v>
      </c>
      <c r="I1360" s="1" t="s">
        <v>311</v>
      </c>
      <c r="J1360" s="1">
        <v>86</v>
      </c>
      <c r="K1360" s="3">
        <v>212.75540000000001</v>
      </c>
      <c r="L1360" s="12">
        <f>Tabla1[[#This Row],[Venta prom 12 meses en UN]]*Tabla1[[#This Row],[Costo unitario]]</f>
        <v>148.78</v>
      </c>
      <c r="M1360" s="30">
        <f>IFERROR(Tabla1[[#This Row],[Stock en unidades]]/Tabla1[[#This Row],[Venta prom 12 meses en UN]],0)</f>
        <v>5.6046511627906979</v>
      </c>
      <c r="N1360" s="12">
        <f>IFERROR(12/Tabla1[[#This Row],[Meses de stock]],0)</f>
        <v>2.1410788381742738</v>
      </c>
      <c r="O1360" s="5" t="str">
        <f>VLOOKUP(Tabla1[[#This Row],[Código del producto]],'ABC Ventas'!$A:$E,5,0)</f>
        <v>C</v>
      </c>
      <c r="P1360" s="5" t="str">
        <f>VLOOKUP(Tabla1[[#This Row],[Código del producto]],'ABC Stock'!$A:$E,5,0)</f>
        <v>B</v>
      </c>
      <c r="Q136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61" spans="1:17" s="1" customFormat="1" x14ac:dyDescent="0.2">
      <c r="A1361" s="1">
        <v>1394</v>
      </c>
      <c r="B1361" s="1" t="s">
        <v>29</v>
      </c>
      <c r="C1361" s="1" t="s">
        <v>18</v>
      </c>
      <c r="D1361" s="1" t="s">
        <v>3</v>
      </c>
      <c r="E1361" s="11">
        <v>427</v>
      </c>
      <c r="F1361" s="3">
        <v>5.03</v>
      </c>
      <c r="G1361" s="11">
        <f>Tabla1[[#This Row],[Stock en unidades]]*Tabla1[[#This Row],[Costo unitario]]</f>
        <v>2147.81</v>
      </c>
      <c r="H1361" s="1">
        <v>2024</v>
      </c>
      <c r="I1361" s="1" t="s">
        <v>311</v>
      </c>
      <c r="J1361" s="1">
        <v>55</v>
      </c>
      <c r="K1361" s="3">
        <v>376.24400000000003</v>
      </c>
      <c r="L1361" s="12">
        <f>Tabla1[[#This Row],[Venta prom 12 meses en UN]]*Tabla1[[#This Row],[Costo unitario]]</f>
        <v>276.65000000000003</v>
      </c>
      <c r="M1361" s="30">
        <f>IFERROR(Tabla1[[#This Row],[Stock en unidades]]/Tabla1[[#This Row],[Venta prom 12 meses en UN]],0)</f>
        <v>7.7636363636363637</v>
      </c>
      <c r="N1361" s="12">
        <f>IFERROR(12/Tabla1[[#This Row],[Meses de stock]],0)</f>
        <v>1.5456674473067915</v>
      </c>
      <c r="O1361" s="5" t="str">
        <f>VLOOKUP(Tabla1[[#This Row],[Código del producto]],'ABC Ventas'!$A:$E,5,0)</f>
        <v>C</v>
      </c>
      <c r="P1361" s="5" t="str">
        <f>VLOOKUP(Tabla1[[#This Row],[Código del producto]],'ABC Stock'!$A:$E,5,0)</f>
        <v>C</v>
      </c>
      <c r="Q13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62" spans="1:17" s="1" customFormat="1" x14ac:dyDescent="0.2">
      <c r="A1362" s="1">
        <v>1397</v>
      </c>
      <c r="B1362" s="1" t="s">
        <v>527</v>
      </c>
      <c r="C1362" s="1" t="s">
        <v>6</v>
      </c>
      <c r="D1362" s="1" t="s">
        <v>3</v>
      </c>
      <c r="E1362" s="11">
        <v>137</v>
      </c>
      <c r="F1362" s="3">
        <v>1.42</v>
      </c>
      <c r="G1362" s="11">
        <f>Tabla1[[#This Row],[Stock en unidades]]*Tabla1[[#This Row],[Costo unitario]]</f>
        <v>194.54</v>
      </c>
      <c r="H1362" s="1">
        <v>2024</v>
      </c>
      <c r="I1362" s="1" t="s">
        <v>311</v>
      </c>
      <c r="J1362" s="1">
        <v>111</v>
      </c>
      <c r="K1362" s="3">
        <v>263.22540000000004</v>
      </c>
      <c r="L1362" s="12">
        <f>Tabla1[[#This Row],[Venta prom 12 meses en UN]]*Tabla1[[#This Row],[Costo unitario]]</f>
        <v>157.62</v>
      </c>
      <c r="M1362" s="30">
        <f>IFERROR(Tabla1[[#This Row],[Stock en unidades]]/Tabla1[[#This Row],[Venta prom 12 meses en UN]],0)</f>
        <v>1.2342342342342343</v>
      </c>
      <c r="N1362" s="12">
        <f>IFERROR(12/Tabla1[[#This Row],[Meses de stock]],0)</f>
        <v>9.7226277372262775</v>
      </c>
      <c r="O1362" s="5" t="str">
        <f>VLOOKUP(Tabla1[[#This Row],[Código del producto]],'ABC Ventas'!$A:$E,5,0)</f>
        <v>C</v>
      </c>
      <c r="P1362" s="5" t="str">
        <f>VLOOKUP(Tabla1[[#This Row],[Código del producto]],'ABC Stock'!$A:$E,5,0)</f>
        <v>C</v>
      </c>
      <c r="Q13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63" spans="1:17" s="1" customFormat="1" x14ac:dyDescent="0.2">
      <c r="A1363" s="1">
        <v>1399</v>
      </c>
      <c r="B1363" s="1" t="s">
        <v>528</v>
      </c>
      <c r="C1363" s="1" t="s">
        <v>6</v>
      </c>
      <c r="D1363" s="1" t="s">
        <v>3</v>
      </c>
      <c r="E1363" s="11">
        <v>502</v>
      </c>
      <c r="F1363" s="3">
        <v>4.08</v>
      </c>
      <c r="G1363" s="11">
        <f>Tabla1[[#This Row],[Stock en unidades]]*Tabla1[[#This Row],[Costo unitario]]</f>
        <v>2048.16</v>
      </c>
      <c r="H1363" s="1">
        <v>2024</v>
      </c>
      <c r="I1363" s="1" t="s">
        <v>311</v>
      </c>
      <c r="J1363" s="1">
        <v>41.8</v>
      </c>
      <c r="K1363" s="3">
        <v>208.06367999999998</v>
      </c>
      <c r="L1363" s="12">
        <f>Tabla1[[#This Row],[Venta prom 12 meses en UN]]*Tabla1[[#This Row],[Costo unitario]]</f>
        <v>170.54399999999998</v>
      </c>
      <c r="M1363" s="30">
        <f>IFERROR(Tabla1[[#This Row],[Stock en unidades]]/Tabla1[[#This Row],[Venta prom 12 meses en UN]],0)</f>
        <v>12.009569377990431</v>
      </c>
      <c r="N1363" s="12">
        <f>IFERROR(12/Tabla1[[#This Row],[Meses de stock]],0)</f>
        <v>0.99920318725099599</v>
      </c>
      <c r="O1363" s="5" t="str">
        <f>VLOOKUP(Tabla1[[#This Row],[Código del producto]],'ABC Ventas'!$A:$E,5,0)</f>
        <v>C</v>
      </c>
      <c r="P1363" s="5" t="str">
        <f>VLOOKUP(Tabla1[[#This Row],[Código del producto]],'ABC Stock'!$A:$E,5,0)</f>
        <v>B</v>
      </c>
      <c r="Q136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64" spans="1:17" s="1" customFormat="1" x14ac:dyDescent="0.2">
      <c r="A1364" s="1">
        <v>1401</v>
      </c>
      <c r="B1364" s="1" t="s">
        <v>104</v>
      </c>
      <c r="C1364" s="1" t="s">
        <v>6</v>
      </c>
      <c r="D1364" s="1" t="s">
        <v>3</v>
      </c>
      <c r="E1364" s="11">
        <v>1638</v>
      </c>
      <c r="F1364" s="3">
        <v>76</v>
      </c>
      <c r="G1364" s="11">
        <f>Tabla1[[#This Row],[Stock en unidades]]*Tabla1[[#This Row],[Costo unitario]]</f>
        <v>124488</v>
      </c>
      <c r="H1364" s="1">
        <v>2024</v>
      </c>
      <c r="I1364" s="1" t="s">
        <v>311</v>
      </c>
      <c r="J1364" s="1">
        <v>337</v>
      </c>
      <c r="K1364" s="3">
        <v>35344.559999999998</v>
      </c>
      <c r="L1364" s="12">
        <f>Tabla1[[#This Row],[Venta prom 12 meses en UN]]*Tabla1[[#This Row],[Costo unitario]]</f>
        <v>25612</v>
      </c>
      <c r="M1364" s="30">
        <f>IFERROR(Tabla1[[#This Row],[Stock en unidades]]/Tabla1[[#This Row],[Venta prom 12 meses en UN]],0)</f>
        <v>4.8605341246290799</v>
      </c>
      <c r="N1364" s="12">
        <f>IFERROR(12/Tabla1[[#This Row],[Meses de stock]],0)</f>
        <v>2.468864468864469</v>
      </c>
      <c r="O1364" s="5" t="str">
        <f>VLOOKUP(Tabla1[[#This Row],[Código del producto]],'ABC Ventas'!$A:$E,5,0)</f>
        <v>B</v>
      </c>
      <c r="P1364" s="5" t="str">
        <f>VLOOKUP(Tabla1[[#This Row],[Código del producto]],'ABC Stock'!$A:$E,5,0)</f>
        <v>A</v>
      </c>
      <c r="Q13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65" spans="1:17" s="1" customFormat="1" x14ac:dyDescent="0.2">
      <c r="A1365" s="1">
        <v>1419</v>
      </c>
      <c r="B1365" s="1" t="s">
        <v>10</v>
      </c>
      <c r="C1365" s="1" t="s">
        <v>6</v>
      </c>
      <c r="D1365" s="1" t="s">
        <v>3</v>
      </c>
      <c r="E1365" s="11">
        <v>908</v>
      </c>
      <c r="F1365" s="3">
        <v>44</v>
      </c>
      <c r="G1365" s="11">
        <f>Tabla1[[#This Row],[Stock en unidades]]*Tabla1[[#This Row],[Costo unitario]]</f>
        <v>39952</v>
      </c>
      <c r="H1365" s="1">
        <v>2024</v>
      </c>
      <c r="I1365" s="1" t="s">
        <v>311</v>
      </c>
      <c r="J1365" s="1">
        <v>954</v>
      </c>
      <c r="K1365" s="3">
        <v>79754.399999999994</v>
      </c>
      <c r="L1365" s="12">
        <f>Tabla1[[#This Row],[Venta prom 12 meses en UN]]*Tabla1[[#This Row],[Costo unitario]]</f>
        <v>41976</v>
      </c>
      <c r="M1365" s="30">
        <f>IFERROR(Tabla1[[#This Row],[Stock en unidades]]/Tabla1[[#This Row],[Venta prom 12 meses en UN]],0)</f>
        <v>0.95178197064989523</v>
      </c>
      <c r="N1365" s="12">
        <f>IFERROR(12/Tabla1[[#This Row],[Meses de stock]],0)</f>
        <v>12.607929515418501</v>
      </c>
      <c r="O1365" s="5" t="str">
        <f>VLOOKUP(Tabla1[[#This Row],[Código del producto]],'ABC Ventas'!$A:$E,5,0)</f>
        <v>B</v>
      </c>
      <c r="P1365" s="5" t="str">
        <f>VLOOKUP(Tabla1[[#This Row],[Código del producto]],'ABC Stock'!$A:$E,5,0)</f>
        <v>A</v>
      </c>
      <c r="Q13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66" spans="1:17" s="1" customFormat="1" x14ac:dyDescent="0.2">
      <c r="A1366" s="1">
        <v>1419</v>
      </c>
      <c r="B1366" s="1" t="s">
        <v>10</v>
      </c>
      <c r="C1366" s="1" t="s">
        <v>6</v>
      </c>
      <c r="D1366" s="1" t="s">
        <v>3</v>
      </c>
      <c r="E1366" s="11">
        <v>951</v>
      </c>
      <c r="F1366" s="3">
        <v>48</v>
      </c>
      <c r="G1366" s="11">
        <f>Tabla1[[#This Row],[Stock en unidades]]*Tabla1[[#This Row],[Costo unitario]]</f>
        <v>45648</v>
      </c>
      <c r="H1366" s="1">
        <v>2024</v>
      </c>
      <c r="I1366" s="1" t="s">
        <v>311</v>
      </c>
      <c r="J1366" s="1">
        <v>828</v>
      </c>
      <c r="K1366" s="3">
        <v>69949.440000000002</v>
      </c>
      <c r="L1366" s="12">
        <f>Tabla1[[#This Row],[Venta prom 12 meses en UN]]*Tabla1[[#This Row],[Costo unitario]]</f>
        <v>39744</v>
      </c>
      <c r="M1366" s="30">
        <f>IFERROR(Tabla1[[#This Row],[Stock en unidades]]/Tabla1[[#This Row],[Venta prom 12 meses en UN]],0)</f>
        <v>1.1485507246376812</v>
      </c>
      <c r="N1366" s="12">
        <f>IFERROR(12/Tabla1[[#This Row],[Meses de stock]],0)</f>
        <v>10.447949526813881</v>
      </c>
      <c r="O1366" s="5" t="str">
        <f>VLOOKUP(Tabla1[[#This Row],[Código del producto]],'ABC Ventas'!$A:$E,5,0)</f>
        <v>B</v>
      </c>
      <c r="P1366" s="5" t="str">
        <f>VLOOKUP(Tabla1[[#This Row],[Código del producto]],'ABC Stock'!$A:$E,5,0)</f>
        <v>A</v>
      </c>
      <c r="Q13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67" spans="1:17" s="1" customFormat="1" x14ac:dyDescent="0.2">
      <c r="A1367" s="1">
        <v>1420</v>
      </c>
      <c r="B1367" s="1" t="s">
        <v>534</v>
      </c>
      <c r="C1367" s="1" t="s">
        <v>6</v>
      </c>
      <c r="D1367" s="1" t="s">
        <v>3</v>
      </c>
      <c r="E1367" s="11">
        <v>1212</v>
      </c>
      <c r="F1367" s="3">
        <v>4.6399999999999997</v>
      </c>
      <c r="G1367" s="11">
        <f>Tabla1[[#This Row],[Stock en unidades]]*Tabla1[[#This Row],[Costo unitario]]</f>
        <v>5623.6799999999994</v>
      </c>
      <c r="H1367" s="1">
        <v>2024</v>
      </c>
      <c r="I1367" s="1" t="s">
        <v>311</v>
      </c>
      <c r="J1367" s="1">
        <v>67.3</v>
      </c>
      <c r="K1367" s="3">
        <v>524.61695999999995</v>
      </c>
      <c r="L1367" s="12">
        <f>Tabla1[[#This Row],[Venta prom 12 meses en UN]]*Tabla1[[#This Row],[Costo unitario]]</f>
        <v>312.27199999999999</v>
      </c>
      <c r="M1367" s="30">
        <f>IFERROR(Tabla1[[#This Row],[Stock en unidades]]/Tabla1[[#This Row],[Venta prom 12 meses en UN]],0)</f>
        <v>18.008915304606241</v>
      </c>
      <c r="N1367" s="12">
        <f>IFERROR(12/Tabla1[[#This Row],[Meses de stock]],0)</f>
        <v>0.66633663366336637</v>
      </c>
      <c r="O1367" s="5" t="str">
        <f>VLOOKUP(Tabla1[[#This Row],[Código del producto]],'ABC Ventas'!$A:$E,5,0)</f>
        <v>C</v>
      </c>
      <c r="P1367" s="5" t="str">
        <f>VLOOKUP(Tabla1[[#This Row],[Código del producto]],'ABC Stock'!$A:$E,5,0)</f>
        <v>B</v>
      </c>
      <c r="Q136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68" spans="1:17" s="1" customFormat="1" x14ac:dyDescent="0.2">
      <c r="A1368" s="1">
        <v>1425</v>
      </c>
      <c r="B1368" s="1" t="s">
        <v>63</v>
      </c>
      <c r="C1368" s="1" t="s">
        <v>6</v>
      </c>
      <c r="D1368" s="1" t="s">
        <v>3</v>
      </c>
      <c r="E1368" s="11">
        <v>97</v>
      </c>
      <c r="F1368" s="3">
        <v>2.4</v>
      </c>
      <c r="G1368" s="11">
        <f>Tabla1[[#This Row],[Stock en unidades]]*Tabla1[[#This Row],[Costo unitario]]</f>
        <v>232.79999999999998</v>
      </c>
      <c r="H1368" s="1">
        <v>2024</v>
      </c>
      <c r="I1368" s="1" t="s">
        <v>311</v>
      </c>
      <c r="J1368" s="1">
        <v>137</v>
      </c>
      <c r="K1368" s="3">
        <v>565.53599999999994</v>
      </c>
      <c r="L1368" s="12">
        <f>Tabla1[[#This Row],[Venta prom 12 meses en UN]]*Tabla1[[#This Row],[Costo unitario]]</f>
        <v>328.8</v>
      </c>
      <c r="M1368" s="30">
        <f>IFERROR(Tabla1[[#This Row],[Stock en unidades]]/Tabla1[[#This Row],[Venta prom 12 meses en UN]],0)</f>
        <v>0.70802919708029199</v>
      </c>
      <c r="N1368" s="12">
        <f>IFERROR(12/Tabla1[[#This Row],[Meses de stock]],0)</f>
        <v>16.948453608247423</v>
      </c>
      <c r="O1368" s="5" t="str">
        <f>VLOOKUP(Tabla1[[#This Row],[Código del producto]],'ABC Ventas'!$A:$E,5,0)</f>
        <v>C</v>
      </c>
      <c r="P1368" s="5" t="str">
        <f>VLOOKUP(Tabla1[[#This Row],[Código del producto]],'ABC Stock'!$A:$E,5,0)</f>
        <v>C</v>
      </c>
      <c r="Q13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69" spans="1:17" s="1" customFormat="1" x14ac:dyDescent="0.2">
      <c r="A1369" s="1">
        <v>1426</v>
      </c>
      <c r="B1369" s="1" t="s">
        <v>180</v>
      </c>
      <c r="C1369" s="1" t="s">
        <v>6</v>
      </c>
      <c r="D1369" s="1" t="s">
        <v>3</v>
      </c>
      <c r="E1369" s="11">
        <v>510</v>
      </c>
      <c r="F1369" s="3">
        <v>5.22</v>
      </c>
      <c r="G1369" s="11">
        <f>Tabla1[[#This Row],[Stock en unidades]]*Tabla1[[#This Row],[Costo unitario]]</f>
        <v>2662.2</v>
      </c>
      <c r="H1369" s="1">
        <v>2024</v>
      </c>
      <c r="I1369" s="1" t="s">
        <v>311</v>
      </c>
      <c r="J1369" s="1">
        <v>51</v>
      </c>
      <c r="K1369" s="3">
        <v>489.84479999999996</v>
      </c>
      <c r="L1369" s="12">
        <f>Tabla1[[#This Row],[Venta prom 12 meses en UN]]*Tabla1[[#This Row],[Costo unitario]]</f>
        <v>266.21999999999997</v>
      </c>
      <c r="M1369" s="30">
        <f>IFERROR(Tabla1[[#This Row],[Stock en unidades]]/Tabla1[[#This Row],[Venta prom 12 meses en UN]],0)</f>
        <v>10</v>
      </c>
      <c r="N1369" s="12">
        <f>IFERROR(12/Tabla1[[#This Row],[Meses de stock]],0)</f>
        <v>1.2</v>
      </c>
      <c r="O1369" s="5" t="str">
        <f>VLOOKUP(Tabla1[[#This Row],[Código del producto]],'ABC Ventas'!$A:$E,5,0)</f>
        <v>C</v>
      </c>
      <c r="P1369" s="5" t="str">
        <f>VLOOKUP(Tabla1[[#This Row],[Código del producto]],'ABC Stock'!$A:$E,5,0)</f>
        <v>B</v>
      </c>
      <c r="Q13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70" spans="1:17" s="1" customFormat="1" x14ac:dyDescent="0.2">
      <c r="A1370" s="1">
        <v>1427</v>
      </c>
      <c r="B1370" s="1" t="s">
        <v>145</v>
      </c>
      <c r="C1370" s="1" t="s">
        <v>6</v>
      </c>
      <c r="D1370" s="1" t="s">
        <v>3</v>
      </c>
      <c r="E1370" s="11">
        <v>28</v>
      </c>
      <c r="F1370" s="3">
        <v>4.2</v>
      </c>
      <c r="G1370" s="11">
        <f>Tabla1[[#This Row],[Stock en unidades]]*Tabla1[[#This Row],[Costo unitario]]</f>
        <v>117.60000000000001</v>
      </c>
      <c r="H1370" s="1">
        <v>2024</v>
      </c>
      <c r="I1370" s="1" t="s">
        <v>311</v>
      </c>
      <c r="J1370" s="1">
        <v>70</v>
      </c>
      <c r="K1370" s="3">
        <v>490.98</v>
      </c>
      <c r="L1370" s="12">
        <f>Tabla1[[#This Row],[Venta prom 12 meses en UN]]*Tabla1[[#This Row],[Costo unitario]]</f>
        <v>294</v>
      </c>
      <c r="M1370" s="30">
        <f>IFERROR(Tabla1[[#This Row],[Stock en unidades]]/Tabla1[[#This Row],[Venta prom 12 meses en UN]],0)</f>
        <v>0.4</v>
      </c>
      <c r="N1370" s="12">
        <f>IFERROR(12/Tabla1[[#This Row],[Meses de stock]],0)</f>
        <v>30</v>
      </c>
      <c r="O1370" s="5" t="str">
        <f>VLOOKUP(Tabla1[[#This Row],[Código del producto]],'ABC Ventas'!$A:$E,5,0)</f>
        <v>C</v>
      </c>
      <c r="P1370" s="5" t="str">
        <f>VLOOKUP(Tabla1[[#This Row],[Código del producto]],'ABC Stock'!$A:$E,5,0)</f>
        <v>C</v>
      </c>
      <c r="Q13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1" spans="1:17" s="1" customFormat="1" x14ac:dyDescent="0.2">
      <c r="A1371" s="1">
        <v>1430</v>
      </c>
      <c r="B1371" s="1" t="s">
        <v>540</v>
      </c>
      <c r="C1371" s="1" t="s">
        <v>6</v>
      </c>
      <c r="D1371" s="1" t="s">
        <v>3</v>
      </c>
      <c r="E1371" s="11">
        <v>951</v>
      </c>
      <c r="F1371" s="3">
        <v>67</v>
      </c>
      <c r="G1371" s="11">
        <f>Tabla1[[#This Row],[Stock en unidades]]*Tabla1[[#This Row],[Costo unitario]]</f>
        <v>63717</v>
      </c>
      <c r="H1371" s="1">
        <v>2024</v>
      </c>
      <c r="I1371" s="1" t="s">
        <v>311</v>
      </c>
      <c r="J1371" s="1">
        <v>966</v>
      </c>
      <c r="K1371" s="3">
        <v>117794.04</v>
      </c>
      <c r="L1371" s="12">
        <f>Tabla1[[#This Row],[Venta prom 12 meses en UN]]*Tabla1[[#This Row],[Costo unitario]]</f>
        <v>64722</v>
      </c>
      <c r="M1371" s="30">
        <f>IFERROR(Tabla1[[#This Row],[Stock en unidades]]/Tabla1[[#This Row],[Venta prom 12 meses en UN]],0)</f>
        <v>0.98447204968944102</v>
      </c>
      <c r="N1371" s="12">
        <f>IFERROR(12/Tabla1[[#This Row],[Meses de stock]],0)</f>
        <v>12.189274447949526</v>
      </c>
      <c r="O1371" s="5" t="str">
        <f>VLOOKUP(Tabla1[[#This Row],[Código del producto]],'ABC Ventas'!$A:$E,5,0)</f>
        <v>A</v>
      </c>
      <c r="P1371" s="5" t="str">
        <f>VLOOKUP(Tabla1[[#This Row],[Código del producto]],'ABC Stock'!$A:$E,5,0)</f>
        <v>A</v>
      </c>
      <c r="Q13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2" spans="1:17" s="1" customFormat="1" x14ac:dyDescent="0.2">
      <c r="A1372" s="1">
        <v>1430</v>
      </c>
      <c r="B1372" s="1" t="s">
        <v>540</v>
      </c>
      <c r="C1372" s="1" t="s">
        <v>6</v>
      </c>
      <c r="D1372" s="1" t="s">
        <v>3</v>
      </c>
      <c r="E1372" s="11">
        <v>848</v>
      </c>
      <c r="F1372" s="3">
        <v>70</v>
      </c>
      <c r="G1372" s="11">
        <f>Tabla1[[#This Row],[Stock en unidades]]*Tabla1[[#This Row],[Costo unitario]]</f>
        <v>59360</v>
      </c>
      <c r="H1372" s="1">
        <v>2024</v>
      </c>
      <c r="I1372" s="1" t="s">
        <v>311</v>
      </c>
      <c r="J1372" s="1">
        <v>565</v>
      </c>
      <c r="K1372" s="3">
        <v>58534</v>
      </c>
      <c r="L1372" s="12">
        <f>Tabla1[[#This Row],[Venta prom 12 meses en UN]]*Tabla1[[#This Row],[Costo unitario]]</f>
        <v>39550</v>
      </c>
      <c r="M1372" s="30">
        <f>IFERROR(Tabla1[[#This Row],[Stock en unidades]]/Tabla1[[#This Row],[Venta prom 12 meses en UN]],0)</f>
        <v>1.5008849557522124</v>
      </c>
      <c r="N1372" s="12">
        <f>IFERROR(12/Tabla1[[#This Row],[Meses de stock]],0)</f>
        <v>7.9952830188679247</v>
      </c>
      <c r="O1372" s="5" t="str">
        <f>VLOOKUP(Tabla1[[#This Row],[Código del producto]],'ABC Ventas'!$A:$E,5,0)</f>
        <v>A</v>
      </c>
      <c r="P1372" s="5" t="str">
        <f>VLOOKUP(Tabla1[[#This Row],[Código del producto]],'ABC Stock'!$A:$E,5,0)</f>
        <v>A</v>
      </c>
      <c r="Q13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3" spans="1:17" s="1" customFormat="1" x14ac:dyDescent="0.2">
      <c r="A1373" s="1">
        <v>1433</v>
      </c>
      <c r="B1373" s="1" t="s">
        <v>39</v>
      </c>
      <c r="C1373" s="1" t="s">
        <v>6</v>
      </c>
      <c r="D1373" s="1" t="s">
        <v>3</v>
      </c>
      <c r="E1373" s="11">
        <v>140</v>
      </c>
      <c r="F1373" s="3">
        <v>2.5099999999999998</v>
      </c>
      <c r="G1373" s="11">
        <f>Tabla1[[#This Row],[Stock en unidades]]*Tabla1[[#This Row],[Costo unitario]]</f>
        <v>351.4</v>
      </c>
      <c r="H1373" s="1">
        <v>2024</v>
      </c>
      <c r="I1373" s="1" t="s">
        <v>311</v>
      </c>
      <c r="J1373" s="1">
        <v>131</v>
      </c>
      <c r="K1373" s="3">
        <v>470.19829999999996</v>
      </c>
      <c r="L1373" s="12">
        <f>Tabla1[[#This Row],[Venta prom 12 meses en UN]]*Tabla1[[#This Row],[Costo unitario]]</f>
        <v>328.80999999999995</v>
      </c>
      <c r="M1373" s="30">
        <f>IFERROR(Tabla1[[#This Row],[Stock en unidades]]/Tabla1[[#This Row],[Venta prom 12 meses en UN]],0)</f>
        <v>1.0687022900763359</v>
      </c>
      <c r="N1373" s="12">
        <f>IFERROR(12/Tabla1[[#This Row],[Meses de stock]],0)</f>
        <v>11.228571428571428</v>
      </c>
      <c r="O1373" s="5" t="str">
        <f>VLOOKUP(Tabla1[[#This Row],[Código del producto]],'ABC Ventas'!$A:$E,5,0)</f>
        <v>C</v>
      </c>
      <c r="P1373" s="5" t="str">
        <f>VLOOKUP(Tabla1[[#This Row],[Código del producto]],'ABC Stock'!$A:$E,5,0)</f>
        <v>B</v>
      </c>
      <c r="Q13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4" spans="1:17" s="1" customFormat="1" x14ac:dyDescent="0.2">
      <c r="A1374" s="1">
        <v>1435</v>
      </c>
      <c r="B1374" s="1" t="s">
        <v>168</v>
      </c>
      <c r="C1374" s="1" t="s">
        <v>6</v>
      </c>
      <c r="D1374" s="1" t="s">
        <v>3</v>
      </c>
      <c r="E1374" s="11">
        <v>153</v>
      </c>
      <c r="F1374" s="3">
        <v>3.57</v>
      </c>
      <c r="G1374" s="11">
        <f>Tabla1[[#This Row],[Stock en unidades]]*Tabla1[[#This Row],[Costo unitario]]</f>
        <v>546.20999999999992</v>
      </c>
      <c r="H1374" s="1">
        <v>2024</v>
      </c>
      <c r="I1374" s="1" t="s">
        <v>311</v>
      </c>
      <c r="J1374" s="1">
        <v>76.400000000000006</v>
      </c>
      <c r="K1374" s="3">
        <v>452.76167999999996</v>
      </c>
      <c r="L1374" s="12">
        <f>Tabla1[[#This Row],[Venta prom 12 meses en UN]]*Tabla1[[#This Row],[Costo unitario]]</f>
        <v>272.74799999999999</v>
      </c>
      <c r="M1374" s="30">
        <f>IFERROR(Tabla1[[#This Row],[Stock en unidades]]/Tabla1[[#This Row],[Venta prom 12 meses en UN]],0)</f>
        <v>2.0026178010471201</v>
      </c>
      <c r="N1374" s="12">
        <f>IFERROR(12/Tabla1[[#This Row],[Meses de stock]],0)</f>
        <v>5.992156862745099</v>
      </c>
      <c r="O1374" s="5" t="str">
        <f>VLOOKUP(Tabla1[[#This Row],[Código del producto]],'ABC Ventas'!$A:$E,5,0)</f>
        <v>C</v>
      </c>
      <c r="P1374" s="5" t="str">
        <f>VLOOKUP(Tabla1[[#This Row],[Código del producto]],'ABC Stock'!$A:$E,5,0)</f>
        <v>C</v>
      </c>
      <c r="Q13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5" spans="1:17" s="1" customFormat="1" x14ac:dyDescent="0.2">
      <c r="A1375" s="1">
        <v>1441</v>
      </c>
      <c r="B1375" s="1" t="s">
        <v>190</v>
      </c>
      <c r="C1375" s="1" t="s">
        <v>6</v>
      </c>
      <c r="D1375" s="1" t="s">
        <v>3</v>
      </c>
      <c r="E1375" s="11">
        <v>278</v>
      </c>
      <c r="F1375" s="3">
        <v>3.91</v>
      </c>
      <c r="G1375" s="11">
        <f>Tabla1[[#This Row],[Stock en unidades]]*Tabla1[[#This Row],[Costo unitario]]</f>
        <v>1086.98</v>
      </c>
      <c r="H1375" s="1">
        <v>2024</v>
      </c>
      <c r="I1375" s="1" t="s">
        <v>311</v>
      </c>
      <c r="J1375" s="1">
        <v>61</v>
      </c>
      <c r="K1375" s="3">
        <v>290.98220000000003</v>
      </c>
      <c r="L1375" s="12">
        <f>Tabla1[[#This Row],[Venta prom 12 meses en UN]]*Tabla1[[#This Row],[Costo unitario]]</f>
        <v>238.51000000000002</v>
      </c>
      <c r="M1375" s="30">
        <f>IFERROR(Tabla1[[#This Row],[Stock en unidades]]/Tabla1[[#This Row],[Venta prom 12 meses en UN]],0)</f>
        <v>4.557377049180328</v>
      </c>
      <c r="N1375" s="12">
        <f>IFERROR(12/Tabla1[[#This Row],[Meses de stock]],0)</f>
        <v>2.6330935251798562</v>
      </c>
      <c r="O1375" s="5" t="str">
        <f>VLOOKUP(Tabla1[[#This Row],[Código del producto]],'ABC Ventas'!$A:$E,5,0)</f>
        <v>C</v>
      </c>
      <c r="P1375" s="5" t="str">
        <f>VLOOKUP(Tabla1[[#This Row],[Código del producto]],'ABC Stock'!$A:$E,5,0)</f>
        <v>B</v>
      </c>
      <c r="Q137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76" spans="1:17" s="1" customFormat="1" x14ac:dyDescent="0.2">
      <c r="A1376" s="1">
        <v>1450</v>
      </c>
      <c r="B1376" s="1" t="s">
        <v>546</v>
      </c>
      <c r="C1376" s="1" t="s">
        <v>6</v>
      </c>
      <c r="D1376" s="1" t="s">
        <v>3</v>
      </c>
      <c r="E1376" s="11">
        <v>391</v>
      </c>
      <c r="F1376" s="3">
        <v>72</v>
      </c>
      <c r="G1376" s="11">
        <f>Tabla1[[#This Row],[Stock en unidades]]*Tabla1[[#This Row],[Costo unitario]]</f>
        <v>28152</v>
      </c>
      <c r="H1376" s="1">
        <v>2024</v>
      </c>
      <c r="I1376" s="1" t="s">
        <v>311</v>
      </c>
      <c r="J1376" s="1">
        <v>945</v>
      </c>
      <c r="K1376" s="3">
        <v>110224.8</v>
      </c>
      <c r="L1376" s="12">
        <f>Tabla1[[#This Row],[Venta prom 12 meses en UN]]*Tabla1[[#This Row],[Costo unitario]]</f>
        <v>68040</v>
      </c>
      <c r="M1376" s="30">
        <f>IFERROR(Tabla1[[#This Row],[Stock en unidades]]/Tabla1[[#This Row],[Venta prom 12 meses en UN]],0)</f>
        <v>0.41375661375661377</v>
      </c>
      <c r="N1376" s="12">
        <f>IFERROR(12/Tabla1[[#This Row],[Meses de stock]],0)</f>
        <v>29.002557544757032</v>
      </c>
      <c r="O1376" s="5" t="str">
        <f>VLOOKUP(Tabla1[[#This Row],[Código del producto]],'ABC Ventas'!$A:$E,5,0)</f>
        <v>A</v>
      </c>
      <c r="P1376" s="5" t="str">
        <f>VLOOKUP(Tabla1[[#This Row],[Código del producto]],'ABC Stock'!$A:$E,5,0)</f>
        <v>A</v>
      </c>
      <c r="Q13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7" spans="1:17" s="1" customFormat="1" x14ac:dyDescent="0.2">
      <c r="A1377" s="1">
        <v>1456</v>
      </c>
      <c r="B1377" s="1" t="s">
        <v>224</v>
      </c>
      <c r="C1377" s="1" t="s">
        <v>6</v>
      </c>
      <c r="D1377" s="1" t="s">
        <v>3</v>
      </c>
      <c r="E1377" s="11">
        <v>392</v>
      </c>
      <c r="F1377" s="3">
        <v>4.63</v>
      </c>
      <c r="G1377" s="11">
        <f>Tabla1[[#This Row],[Stock en unidades]]*Tabla1[[#This Row],[Costo unitario]]</f>
        <v>1814.96</v>
      </c>
      <c r="H1377" s="1">
        <v>2024</v>
      </c>
      <c r="I1377" s="1" t="s">
        <v>311</v>
      </c>
      <c r="J1377" s="1">
        <v>43.5</v>
      </c>
      <c r="K1377" s="3">
        <v>312.17775</v>
      </c>
      <c r="L1377" s="12">
        <f>Tabla1[[#This Row],[Venta prom 12 meses en UN]]*Tabla1[[#This Row],[Costo unitario]]</f>
        <v>201.405</v>
      </c>
      <c r="M1377" s="30">
        <f>IFERROR(Tabla1[[#This Row],[Stock en unidades]]/Tabla1[[#This Row],[Venta prom 12 meses en UN]],0)</f>
        <v>9.0114942528735629</v>
      </c>
      <c r="N1377" s="12">
        <f>IFERROR(12/Tabla1[[#This Row],[Meses de stock]],0)</f>
        <v>1.3316326530612246</v>
      </c>
      <c r="O1377" s="5" t="str">
        <f>VLOOKUP(Tabla1[[#This Row],[Código del producto]],'ABC Ventas'!$A:$E,5,0)</f>
        <v>C</v>
      </c>
      <c r="P1377" s="5" t="str">
        <f>VLOOKUP(Tabla1[[#This Row],[Código del producto]],'ABC Stock'!$A:$E,5,0)</f>
        <v>C</v>
      </c>
      <c r="Q137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78" spans="1:17" s="1" customFormat="1" x14ac:dyDescent="0.2">
      <c r="A1378" s="1">
        <v>1459</v>
      </c>
      <c r="B1378" s="1" t="s">
        <v>551</v>
      </c>
      <c r="C1378" s="1" t="s">
        <v>6</v>
      </c>
      <c r="D1378" s="1" t="s">
        <v>3</v>
      </c>
      <c r="E1378" s="11">
        <v>98</v>
      </c>
      <c r="F1378" s="3">
        <v>2.06</v>
      </c>
      <c r="G1378" s="11">
        <f>Tabla1[[#This Row],[Stock en unidades]]*Tabla1[[#This Row],[Costo unitario]]</f>
        <v>201.88</v>
      </c>
      <c r="H1378" s="1">
        <v>2024</v>
      </c>
      <c r="I1378" s="1" t="s">
        <v>311</v>
      </c>
      <c r="J1378" s="1">
        <v>83</v>
      </c>
      <c r="K1378" s="3">
        <v>244.50140000000002</v>
      </c>
      <c r="L1378" s="12">
        <f>Tabla1[[#This Row],[Venta prom 12 meses en UN]]*Tabla1[[#This Row],[Costo unitario]]</f>
        <v>170.98000000000002</v>
      </c>
      <c r="M1378" s="30">
        <f>IFERROR(Tabla1[[#This Row],[Stock en unidades]]/Tabla1[[#This Row],[Venta prom 12 meses en UN]],0)</f>
        <v>1.1807228915662651</v>
      </c>
      <c r="N1378" s="12">
        <f>IFERROR(12/Tabla1[[#This Row],[Meses de stock]],0)</f>
        <v>10.163265306122449</v>
      </c>
      <c r="O1378" s="5" t="str">
        <f>VLOOKUP(Tabla1[[#This Row],[Código del producto]],'ABC Ventas'!$A:$E,5,0)</f>
        <v>C</v>
      </c>
      <c r="P1378" s="5" t="str">
        <f>VLOOKUP(Tabla1[[#This Row],[Código del producto]],'ABC Stock'!$A:$E,5,0)</f>
        <v>C</v>
      </c>
      <c r="Q13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79" spans="1:17" s="1" customFormat="1" x14ac:dyDescent="0.2">
      <c r="A1379" s="1">
        <v>1460</v>
      </c>
      <c r="B1379" s="1" t="s">
        <v>552</v>
      </c>
      <c r="C1379" s="1" t="s">
        <v>6</v>
      </c>
      <c r="D1379" s="1" t="s">
        <v>3</v>
      </c>
      <c r="E1379" s="11">
        <v>924</v>
      </c>
      <c r="F1379" s="3">
        <v>3.43</v>
      </c>
      <c r="G1379" s="11">
        <f>Tabla1[[#This Row],[Stock en unidades]]*Tabla1[[#This Row],[Costo unitario]]</f>
        <v>3169.32</v>
      </c>
      <c r="H1379" s="1">
        <v>2024</v>
      </c>
      <c r="I1379" s="1" t="s">
        <v>311</v>
      </c>
      <c r="J1379" s="1">
        <v>61.6</v>
      </c>
      <c r="K1379" s="3">
        <v>272.56152000000003</v>
      </c>
      <c r="L1379" s="12">
        <f>Tabla1[[#This Row],[Venta prom 12 meses en UN]]*Tabla1[[#This Row],[Costo unitario]]</f>
        <v>211.28800000000001</v>
      </c>
      <c r="M1379" s="30">
        <f>IFERROR(Tabla1[[#This Row],[Stock en unidades]]/Tabla1[[#This Row],[Venta prom 12 meses en UN]],0)</f>
        <v>15</v>
      </c>
      <c r="N1379" s="12">
        <f>IFERROR(12/Tabla1[[#This Row],[Meses de stock]],0)</f>
        <v>0.8</v>
      </c>
      <c r="O1379" s="5" t="str">
        <f>VLOOKUP(Tabla1[[#This Row],[Código del producto]],'ABC Ventas'!$A:$E,5,0)</f>
        <v>C</v>
      </c>
      <c r="P1379" s="5" t="str">
        <f>VLOOKUP(Tabla1[[#This Row],[Código del producto]],'ABC Stock'!$A:$E,5,0)</f>
        <v>A</v>
      </c>
      <c r="Q13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80" spans="1:17" s="1" customFormat="1" x14ac:dyDescent="0.2">
      <c r="A1380" s="1">
        <v>1462</v>
      </c>
      <c r="B1380" s="1" t="s">
        <v>237</v>
      </c>
      <c r="C1380" s="1" t="s">
        <v>6</v>
      </c>
      <c r="D1380" s="1" t="s">
        <v>3</v>
      </c>
      <c r="E1380" s="11">
        <v>893</v>
      </c>
      <c r="F1380" s="3">
        <v>2.12</v>
      </c>
      <c r="G1380" s="11">
        <f>Tabla1[[#This Row],[Stock en unidades]]*Tabla1[[#This Row],[Costo unitario]]</f>
        <v>1893.16</v>
      </c>
      <c r="H1380" s="1">
        <v>2024</v>
      </c>
      <c r="I1380" s="1" t="s">
        <v>311</v>
      </c>
      <c r="J1380" s="1">
        <v>135</v>
      </c>
      <c r="K1380" s="3">
        <v>543.78</v>
      </c>
      <c r="L1380" s="12">
        <f>Tabla1[[#This Row],[Venta prom 12 meses en UN]]*Tabla1[[#This Row],[Costo unitario]]</f>
        <v>286.2</v>
      </c>
      <c r="M1380" s="30">
        <f>IFERROR(Tabla1[[#This Row],[Stock en unidades]]/Tabla1[[#This Row],[Venta prom 12 meses en UN]],0)</f>
        <v>6.6148148148148147</v>
      </c>
      <c r="N1380" s="12">
        <f>IFERROR(12/Tabla1[[#This Row],[Meses de stock]],0)</f>
        <v>1.8141097424412094</v>
      </c>
      <c r="O1380" s="5" t="str">
        <f>VLOOKUP(Tabla1[[#This Row],[Código del producto]],'ABC Ventas'!$A:$E,5,0)</f>
        <v>C</v>
      </c>
      <c r="P1380" s="5" t="str">
        <f>VLOOKUP(Tabla1[[#This Row],[Código del producto]],'ABC Stock'!$A:$E,5,0)</f>
        <v>B</v>
      </c>
      <c r="Q138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81" spans="1:17" s="1" customFormat="1" x14ac:dyDescent="0.2">
      <c r="A1381" s="1">
        <v>1464</v>
      </c>
      <c r="B1381" s="1" t="s">
        <v>77</v>
      </c>
      <c r="C1381" s="1" t="s">
        <v>6</v>
      </c>
      <c r="D1381" s="1" t="s">
        <v>3</v>
      </c>
      <c r="E1381" s="11">
        <v>361</v>
      </c>
      <c r="F1381" s="3">
        <v>1.63</v>
      </c>
      <c r="G1381" s="11">
        <f>Tabla1[[#This Row],[Stock en unidades]]*Tabla1[[#This Row],[Costo unitario]]</f>
        <v>588.42999999999995</v>
      </c>
      <c r="H1381" s="1">
        <v>2024</v>
      </c>
      <c r="I1381" s="1" t="s">
        <v>311</v>
      </c>
      <c r="J1381" s="1">
        <v>88</v>
      </c>
      <c r="K1381" s="3">
        <v>199.38159999999999</v>
      </c>
      <c r="L1381" s="12">
        <f>Tabla1[[#This Row],[Venta prom 12 meses en UN]]*Tabla1[[#This Row],[Costo unitario]]</f>
        <v>143.44</v>
      </c>
      <c r="M1381" s="30">
        <f>IFERROR(Tabla1[[#This Row],[Stock en unidades]]/Tabla1[[#This Row],[Venta prom 12 meses en UN]],0)</f>
        <v>4.1022727272727275</v>
      </c>
      <c r="N1381" s="12">
        <f>IFERROR(12/Tabla1[[#This Row],[Meses de stock]],0)</f>
        <v>2.925207756232687</v>
      </c>
      <c r="O1381" s="5" t="str">
        <f>VLOOKUP(Tabla1[[#This Row],[Código del producto]],'ABC Ventas'!$A:$E,5,0)</f>
        <v>C</v>
      </c>
      <c r="P1381" s="5" t="str">
        <f>VLOOKUP(Tabla1[[#This Row],[Código del producto]],'ABC Stock'!$A:$E,5,0)</f>
        <v>C</v>
      </c>
      <c r="Q138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82" spans="1:17" s="1" customFormat="1" x14ac:dyDescent="0.2">
      <c r="A1382" s="1">
        <v>1470</v>
      </c>
      <c r="B1382" s="1" t="s">
        <v>554</v>
      </c>
      <c r="C1382" s="1" t="s">
        <v>6</v>
      </c>
      <c r="D1382" s="1" t="s">
        <v>3</v>
      </c>
      <c r="E1382" s="11">
        <v>434</v>
      </c>
      <c r="F1382" s="3">
        <v>6.26</v>
      </c>
      <c r="G1382" s="11">
        <f>Tabla1[[#This Row],[Stock en unidades]]*Tabla1[[#This Row],[Costo unitario]]</f>
        <v>2716.8399999999997</v>
      </c>
      <c r="H1382" s="1">
        <v>2024</v>
      </c>
      <c r="I1382" s="1" t="s">
        <v>311</v>
      </c>
      <c r="J1382" s="1">
        <v>43.4</v>
      </c>
      <c r="K1382" s="3">
        <v>434.69439999999997</v>
      </c>
      <c r="L1382" s="12">
        <f>Tabla1[[#This Row],[Venta prom 12 meses en UN]]*Tabla1[[#This Row],[Costo unitario]]</f>
        <v>271.68399999999997</v>
      </c>
      <c r="M1382" s="30">
        <f>IFERROR(Tabla1[[#This Row],[Stock en unidades]]/Tabla1[[#This Row],[Venta prom 12 meses en UN]],0)</f>
        <v>10</v>
      </c>
      <c r="N1382" s="12">
        <f>IFERROR(12/Tabla1[[#This Row],[Meses de stock]],0)</f>
        <v>1.2</v>
      </c>
      <c r="O1382" s="5" t="str">
        <f>VLOOKUP(Tabla1[[#This Row],[Código del producto]],'ABC Ventas'!$A:$E,5,0)</f>
        <v>C</v>
      </c>
      <c r="P1382" s="5" t="str">
        <f>VLOOKUP(Tabla1[[#This Row],[Código del producto]],'ABC Stock'!$A:$E,5,0)</f>
        <v>C</v>
      </c>
      <c r="Q13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83" spans="1:17" s="1" customFormat="1" x14ac:dyDescent="0.2">
      <c r="A1383" s="1">
        <v>1471</v>
      </c>
      <c r="B1383" s="1" t="s">
        <v>107</v>
      </c>
      <c r="C1383" s="1" t="s">
        <v>6</v>
      </c>
      <c r="D1383" s="1" t="s">
        <v>3</v>
      </c>
      <c r="E1383" s="11">
        <v>446</v>
      </c>
      <c r="F1383" s="3">
        <v>6.44</v>
      </c>
      <c r="G1383" s="11">
        <f>Tabla1[[#This Row],[Stock en unidades]]*Tabla1[[#This Row],[Costo unitario]]</f>
        <v>2872.2400000000002</v>
      </c>
      <c r="H1383" s="1">
        <v>2024</v>
      </c>
      <c r="I1383" s="1" t="s">
        <v>311</v>
      </c>
      <c r="J1383" s="1">
        <v>37.1</v>
      </c>
      <c r="K1383" s="3">
        <v>444.39864000000011</v>
      </c>
      <c r="L1383" s="12">
        <f>Tabla1[[#This Row],[Venta prom 12 meses en UN]]*Tabla1[[#This Row],[Costo unitario]]</f>
        <v>238.92400000000004</v>
      </c>
      <c r="M1383" s="30">
        <f>IFERROR(Tabla1[[#This Row],[Stock en unidades]]/Tabla1[[#This Row],[Venta prom 12 meses en UN]],0)</f>
        <v>12.021563342318059</v>
      </c>
      <c r="N1383" s="12">
        <f>IFERROR(12/Tabla1[[#This Row],[Meses de stock]],0)</f>
        <v>0.99820627802690587</v>
      </c>
      <c r="O1383" s="5" t="str">
        <f>VLOOKUP(Tabla1[[#This Row],[Código del producto]],'ABC Ventas'!$A:$E,5,0)</f>
        <v>C</v>
      </c>
      <c r="P1383" s="5" t="str">
        <f>VLOOKUP(Tabla1[[#This Row],[Código del producto]],'ABC Stock'!$A:$E,5,0)</f>
        <v>B</v>
      </c>
      <c r="Q13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84" spans="1:17" s="1" customFormat="1" x14ac:dyDescent="0.2">
      <c r="A1384" s="1">
        <v>1471</v>
      </c>
      <c r="B1384" s="1" t="s">
        <v>107</v>
      </c>
      <c r="C1384" s="1" t="s">
        <v>6</v>
      </c>
      <c r="D1384" s="1" t="s">
        <v>3</v>
      </c>
      <c r="E1384" s="11">
        <v>0</v>
      </c>
      <c r="F1384" s="3">
        <v>3.97</v>
      </c>
      <c r="G1384" s="11">
        <f>Tabla1[[#This Row],[Stock en unidades]]*Tabla1[[#This Row],[Costo unitario]]</f>
        <v>0</v>
      </c>
      <c r="H1384" s="1">
        <v>2024</v>
      </c>
      <c r="I1384" s="1" t="s">
        <v>311</v>
      </c>
      <c r="J1384" s="1">
        <v>43.3</v>
      </c>
      <c r="K1384" s="3">
        <v>266.44655</v>
      </c>
      <c r="L1384" s="12">
        <f>Tabla1[[#This Row],[Venta prom 12 meses en UN]]*Tabla1[[#This Row],[Costo unitario]]</f>
        <v>171.90100000000001</v>
      </c>
      <c r="M1384" s="30">
        <f>IFERROR(Tabla1[[#This Row],[Stock en unidades]]/Tabla1[[#This Row],[Venta prom 12 meses en UN]],0)</f>
        <v>0</v>
      </c>
      <c r="N1384" s="12">
        <f>IFERROR(12/Tabla1[[#This Row],[Meses de stock]],0)</f>
        <v>0</v>
      </c>
      <c r="O1384" s="5" t="str">
        <f>VLOOKUP(Tabla1[[#This Row],[Código del producto]],'ABC Ventas'!$A:$E,5,0)</f>
        <v>C</v>
      </c>
      <c r="P1384" s="5" t="str">
        <f>VLOOKUP(Tabla1[[#This Row],[Código del producto]],'ABC Stock'!$A:$E,5,0)</f>
        <v>B</v>
      </c>
      <c r="Q13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85" spans="1:17" s="1" customFormat="1" x14ac:dyDescent="0.2">
      <c r="A1385" s="1">
        <v>1483</v>
      </c>
      <c r="B1385" s="1" t="s">
        <v>562</v>
      </c>
      <c r="C1385" s="1" t="s">
        <v>6</v>
      </c>
      <c r="D1385" s="1" t="s">
        <v>3</v>
      </c>
      <c r="E1385" s="11">
        <v>47</v>
      </c>
      <c r="F1385" s="3">
        <v>1.92</v>
      </c>
      <c r="G1385" s="11">
        <f>Tabla1[[#This Row],[Stock en unidades]]*Tabla1[[#This Row],[Costo unitario]]</f>
        <v>90.24</v>
      </c>
      <c r="H1385" s="1">
        <v>2024</v>
      </c>
      <c r="I1385" s="1" t="s">
        <v>311</v>
      </c>
      <c r="J1385" s="1">
        <v>125</v>
      </c>
      <c r="K1385" s="3">
        <v>379.2</v>
      </c>
      <c r="L1385" s="12">
        <f>Tabla1[[#This Row],[Venta prom 12 meses en UN]]*Tabla1[[#This Row],[Costo unitario]]</f>
        <v>240</v>
      </c>
      <c r="M1385" s="30">
        <f>IFERROR(Tabla1[[#This Row],[Stock en unidades]]/Tabla1[[#This Row],[Venta prom 12 meses en UN]],0)</f>
        <v>0.376</v>
      </c>
      <c r="N1385" s="12">
        <f>IFERROR(12/Tabla1[[#This Row],[Meses de stock]],0)</f>
        <v>31.914893617021278</v>
      </c>
      <c r="O1385" s="5" t="str">
        <f>VLOOKUP(Tabla1[[#This Row],[Código del producto]],'ABC Ventas'!$A:$E,5,0)</f>
        <v>C</v>
      </c>
      <c r="P1385" s="5" t="str">
        <f>VLOOKUP(Tabla1[[#This Row],[Código del producto]],'ABC Stock'!$A:$E,5,0)</f>
        <v>B</v>
      </c>
      <c r="Q13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86" spans="1:17" s="1" customFormat="1" x14ac:dyDescent="0.2">
      <c r="A1386" s="1">
        <v>1501</v>
      </c>
      <c r="B1386" s="1" t="s">
        <v>52</v>
      </c>
      <c r="C1386" s="1" t="s">
        <v>6</v>
      </c>
      <c r="D1386" s="1" t="s">
        <v>3</v>
      </c>
      <c r="E1386" s="11">
        <v>560</v>
      </c>
      <c r="F1386" s="3">
        <v>50</v>
      </c>
      <c r="G1386" s="11">
        <f>Tabla1[[#This Row],[Stock en unidades]]*Tabla1[[#This Row],[Costo unitario]]</f>
        <v>28000</v>
      </c>
      <c r="H1386" s="1">
        <v>2024</v>
      </c>
      <c r="I1386" s="1" t="s">
        <v>311</v>
      </c>
      <c r="J1386" s="1">
        <v>403</v>
      </c>
      <c r="K1386" s="3">
        <v>37479</v>
      </c>
      <c r="L1386" s="12">
        <f>Tabla1[[#This Row],[Venta prom 12 meses en UN]]*Tabla1[[#This Row],[Costo unitario]]</f>
        <v>20150</v>
      </c>
      <c r="M1386" s="30">
        <f>IFERROR(Tabla1[[#This Row],[Stock en unidades]]/Tabla1[[#This Row],[Venta prom 12 meses en UN]],0)</f>
        <v>1.3895781637717122</v>
      </c>
      <c r="N1386" s="12">
        <f>IFERROR(12/Tabla1[[#This Row],[Meses de stock]],0)</f>
        <v>8.6357142857142861</v>
      </c>
      <c r="O1386" s="5" t="str">
        <f>VLOOKUP(Tabla1[[#This Row],[Código del producto]],'ABC Ventas'!$A:$E,5,0)</f>
        <v>A</v>
      </c>
      <c r="P1386" s="5" t="str">
        <f>VLOOKUP(Tabla1[[#This Row],[Código del producto]],'ABC Stock'!$A:$E,5,0)</f>
        <v>A</v>
      </c>
      <c r="Q13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87" spans="1:17" s="1" customFormat="1" x14ac:dyDescent="0.2">
      <c r="A1387" s="1">
        <v>1501</v>
      </c>
      <c r="B1387" s="1" t="s">
        <v>52</v>
      </c>
      <c r="C1387" s="1" t="s">
        <v>6</v>
      </c>
      <c r="D1387" s="1" t="s">
        <v>3</v>
      </c>
      <c r="E1387" s="11">
        <v>174</v>
      </c>
      <c r="F1387" s="3">
        <v>63</v>
      </c>
      <c r="G1387" s="11">
        <f>Tabla1[[#This Row],[Stock en unidades]]*Tabla1[[#This Row],[Costo unitario]]</f>
        <v>10962</v>
      </c>
      <c r="H1387" s="1">
        <v>2024</v>
      </c>
      <c r="I1387" s="1" t="s">
        <v>311</v>
      </c>
      <c r="J1387" s="1">
        <v>425</v>
      </c>
      <c r="K1387" s="3">
        <v>33736.5</v>
      </c>
      <c r="L1387" s="12">
        <f>Tabla1[[#This Row],[Venta prom 12 meses en UN]]*Tabla1[[#This Row],[Costo unitario]]</f>
        <v>26775</v>
      </c>
      <c r="M1387" s="30">
        <f>IFERROR(Tabla1[[#This Row],[Stock en unidades]]/Tabla1[[#This Row],[Venta prom 12 meses en UN]],0)</f>
        <v>0.40941176470588236</v>
      </c>
      <c r="N1387" s="12">
        <f>IFERROR(12/Tabla1[[#This Row],[Meses de stock]],0)</f>
        <v>29.310344827586206</v>
      </c>
      <c r="O1387" s="5" t="str">
        <f>VLOOKUP(Tabla1[[#This Row],[Código del producto]],'ABC Ventas'!$A:$E,5,0)</f>
        <v>A</v>
      </c>
      <c r="P1387" s="5" t="str">
        <f>VLOOKUP(Tabla1[[#This Row],[Código del producto]],'ABC Stock'!$A:$E,5,0)</f>
        <v>A</v>
      </c>
      <c r="Q13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88" spans="1:17" s="1" customFormat="1" x14ac:dyDescent="0.2">
      <c r="A1388" s="1">
        <v>1507</v>
      </c>
      <c r="B1388" s="1" t="s">
        <v>576</v>
      </c>
      <c r="C1388" s="1" t="s">
        <v>6</v>
      </c>
      <c r="D1388" s="1" t="s">
        <v>3</v>
      </c>
      <c r="E1388" s="11">
        <v>107</v>
      </c>
      <c r="F1388" s="3">
        <v>5.14</v>
      </c>
      <c r="G1388" s="11">
        <f>Tabla1[[#This Row],[Stock en unidades]]*Tabla1[[#This Row],[Costo unitario]]</f>
        <v>549.98</v>
      </c>
      <c r="H1388" s="1">
        <v>2024</v>
      </c>
      <c r="I1388" s="1" t="s">
        <v>311</v>
      </c>
      <c r="J1388" s="1">
        <v>0</v>
      </c>
      <c r="K1388" s="3">
        <v>0</v>
      </c>
      <c r="L1388" s="12">
        <f>Tabla1[[#This Row],[Venta prom 12 meses en UN]]*Tabla1[[#This Row],[Costo unitario]]</f>
        <v>0</v>
      </c>
      <c r="M1388" s="30">
        <f>IFERROR(Tabla1[[#This Row],[Stock en unidades]]/Tabla1[[#This Row],[Venta prom 12 meses en UN]],0)</f>
        <v>0</v>
      </c>
      <c r="N1388" s="12">
        <f>IFERROR(12/Tabla1[[#This Row],[Meses de stock]],0)</f>
        <v>0</v>
      </c>
      <c r="O1388" s="5" t="str">
        <f>VLOOKUP(Tabla1[[#This Row],[Código del producto]],'ABC Ventas'!$A:$E,5,0)</f>
        <v>C</v>
      </c>
      <c r="P1388" s="5" t="str">
        <f>VLOOKUP(Tabla1[[#This Row],[Código del producto]],'ABC Stock'!$A:$E,5,0)</f>
        <v>B</v>
      </c>
      <c r="Q138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389" spans="1:17" s="1" customFormat="1" x14ac:dyDescent="0.2">
      <c r="A1389" s="1">
        <v>1507</v>
      </c>
      <c r="B1389" s="1" t="s">
        <v>576</v>
      </c>
      <c r="C1389" s="1" t="s">
        <v>6</v>
      </c>
      <c r="D1389" s="1" t="s">
        <v>3</v>
      </c>
      <c r="E1389" s="11">
        <v>254</v>
      </c>
      <c r="F1389" s="3">
        <v>5.42</v>
      </c>
      <c r="G1389" s="11">
        <f>Tabla1[[#This Row],[Stock en unidades]]*Tabla1[[#This Row],[Costo unitario]]</f>
        <v>1376.68</v>
      </c>
      <c r="H1389" s="1">
        <v>2024</v>
      </c>
      <c r="I1389" s="1" t="s">
        <v>311</v>
      </c>
      <c r="J1389" s="1">
        <v>84.5</v>
      </c>
      <c r="K1389" s="3">
        <v>650.34580000000005</v>
      </c>
      <c r="L1389" s="12">
        <f>Tabla1[[#This Row],[Venta prom 12 meses en UN]]*Tabla1[[#This Row],[Costo unitario]]</f>
        <v>457.99</v>
      </c>
      <c r="M1389" s="30">
        <f>IFERROR(Tabla1[[#This Row],[Stock en unidades]]/Tabla1[[#This Row],[Venta prom 12 meses en UN]],0)</f>
        <v>3.0059171597633134</v>
      </c>
      <c r="N1389" s="12">
        <f>IFERROR(12/Tabla1[[#This Row],[Meses de stock]],0)</f>
        <v>3.992125984251969</v>
      </c>
      <c r="O1389" s="5" t="str">
        <f>VLOOKUP(Tabla1[[#This Row],[Código del producto]],'ABC Ventas'!$A:$E,5,0)</f>
        <v>C</v>
      </c>
      <c r="P1389" s="5" t="str">
        <f>VLOOKUP(Tabla1[[#This Row],[Código del producto]],'ABC Stock'!$A:$E,5,0)</f>
        <v>B</v>
      </c>
      <c r="Q138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90" spans="1:17" s="1" customFormat="1" x14ac:dyDescent="0.2">
      <c r="A1390" s="1">
        <v>1510</v>
      </c>
      <c r="B1390" s="1" t="s">
        <v>90</v>
      </c>
      <c r="C1390" s="1" t="s">
        <v>6</v>
      </c>
      <c r="D1390" s="1" t="s">
        <v>3</v>
      </c>
      <c r="E1390" s="11">
        <v>485</v>
      </c>
      <c r="F1390" s="3">
        <v>46</v>
      </c>
      <c r="G1390" s="11">
        <f>Tabla1[[#This Row],[Stock en unidades]]*Tabla1[[#This Row],[Costo unitario]]</f>
        <v>22310</v>
      </c>
      <c r="H1390" s="1">
        <v>2024</v>
      </c>
      <c r="I1390" s="1" t="s">
        <v>311</v>
      </c>
      <c r="J1390" s="1">
        <v>694</v>
      </c>
      <c r="K1390" s="3">
        <v>47886</v>
      </c>
      <c r="L1390" s="12">
        <f>Tabla1[[#This Row],[Venta prom 12 meses en UN]]*Tabla1[[#This Row],[Costo unitario]]</f>
        <v>31924</v>
      </c>
      <c r="M1390" s="30">
        <f>IFERROR(Tabla1[[#This Row],[Stock en unidades]]/Tabla1[[#This Row],[Venta prom 12 meses en UN]],0)</f>
        <v>0.69884726224783866</v>
      </c>
      <c r="N1390" s="12">
        <f>IFERROR(12/Tabla1[[#This Row],[Meses de stock]],0)</f>
        <v>17.171134020618556</v>
      </c>
      <c r="O1390" s="5" t="str">
        <f>VLOOKUP(Tabla1[[#This Row],[Código del producto]],'ABC Ventas'!$A:$E,5,0)</f>
        <v>A</v>
      </c>
      <c r="P1390" s="5" t="str">
        <f>VLOOKUP(Tabla1[[#This Row],[Código del producto]],'ABC Stock'!$A:$E,5,0)</f>
        <v>A</v>
      </c>
      <c r="Q13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1" spans="1:17" s="1" customFormat="1" x14ac:dyDescent="0.2">
      <c r="A1391" s="1">
        <v>1510</v>
      </c>
      <c r="B1391" s="1" t="s">
        <v>90</v>
      </c>
      <c r="C1391" s="1" t="s">
        <v>6</v>
      </c>
      <c r="D1391" s="1" t="s">
        <v>3</v>
      </c>
      <c r="E1391" s="11">
        <v>1068</v>
      </c>
      <c r="F1391" s="3">
        <v>43</v>
      </c>
      <c r="G1391" s="11">
        <f>Tabla1[[#This Row],[Stock en unidades]]*Tabla1[[#This Row],[Costo unitario]]</f>
        <v>45924</v>
      </c>
      <c r="H1391" s="1">
        <v>2024</v>
      </c>
      <c r="I1391" s="1" t="s">
        <v>311</v>
      </c>
      <c r="J1391" s="1">
        <v>551</v>
      </c>
      <c r="K1391" s="3">
        <v>40751.96</v>
      </c>
      <c r="L1391" s="12">
        <f>Tabla1[[#This Row],[Venta prom 12 meses en UN]]*Tabla1[[#This Row],[Costo unitario]]</f>
        <v>23693</v>
      </c>
      <c r="M1391" s="30">
        <f>IFERROR(Tabla1[[#This Row],[Stock en unidades]]/Tabla1[[#This Row],[Venta prom 12 meses en UN]],0)</f>
        <v>1.9382940108892921</v>
      </c>
      <c r="N1391" s="12">
        <f>IFERROR(12/Tabla1[[#This Row],[Meses de stock]],0)</f>
        <v>6.1910112359550569</v>
      </c>
      <c r="O1391" s="5" t="str">
        <f>VLOOKUP(Tabla1[[#This Row],[Código del producto]],'ABC Ventas'!$A:$E,5,0)</f>
        <v>A</v>
      </c>
      <c r="P1391" s="5" t="str">
        <f>VLOOKUP(Tabla1[[#This Row],[Código del producto]],'ABC Stock'!$A:$E,5,0)</f>
        <v>A</v>
      </c>
      <c r="Q13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2" spans="1:17" s="1" customFormat="1" x14ac:dyDescent="0.2">
      <c r="A1392" s="1">
        <v>1516</v>
      </c>
      <c r="B1392" s="1" t="s">
        <v>163</v>
      </c>
      <c r="C1392" s="1" t="s">
        <v>6</v>
      </c>
      <c r="D1392" s="1" t="s">
        <v>3</v>
      </c>
      <c r="E1392" s="11">
        <v>89</v>
      </c>
      <c r="F1392" s="3">
        <v>1.29</v>
      </c>
      <c r="G1392" s="11">
        <f>Tabla1[[#This Row],[Stock en unidades]]*Tabla1[[#This Row],[Costo unitario]]</f>
        <v>114.81</v>
      </c>
      <c r="H1392" s="1">
        <v>2024</v>
      </c>
      <c r="I1392" s="1" t="s">
        <v>311</v>
      </c>
      <c r="J1392" s="1">
        <v>75</v>
      </c>
      <c r="K1392" s="3">
        <v>173.1825</v>
      </c>
      <c r="L1392" s="12">
        <f>Tabla1[[#This Row],[Venta prom 12 meses en UN]]*Tabla1[[#This Row],[Costo unitario]]</f>
        <v>96.75</v>
      </c>
      <c r="M1392" s="30">
        <f>IFERROR(Tabla1[[#This Row],[Stock en unidades]]/Tabla1[[#This Row],[Venta prom 12 meses en UN]],0)</f>
        <v>1.1866666666666668</v>
      </c>
      <c r="N1392" s="12">
        <f>IFERROR(12/Tabla1[[#This Row],[Meses de stock]],0)</f>
        <v>10.112359550561797</v>
      </c>
      <c r="O1392" s="5" t="str">
        <f>VLOOKUP(Tabla1[[#This Row],[Código del producto]],'ABC Ventas'!$A:$E,5,0)</f>
        <v>C</v>
      </c>
      <c r="P1392" s="5" t="str">
        <f>VLOOKUP(Tabla1[[#This Row],[Código del producto]],'ABC Stock'!$A:$E,5,0)</f>
        <v>C</v>
      </c>
      <c r="Q13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3" spans="1:17" s="1" customFormat="1" x14ac:dyDescent="0.2">
      <c r="A1393" s="1">
        <v>1517</v>
      </c>
      <c r="B1393" s="1" t="s">
        <v>140</v>
      </c>
      <c r="C1393" s="1" t="s">
        <v>6</v>
      </c>
      <c r="D1393" s="1" t="s">
        <v>3</v>
      </c>
      <c r="E1393" s="11">
        <v>574</v>
      </c>
      <c r="F1393" s="3">
        <v>6.69</v>
      </c>
      <c r="G1393" s="11">
        <f>Tabla1[[#This Row],[Stock en unidades]]*Tabla1[[#This Row],[Costo unitario]]</f>
        <v>3840.0600000000004</v>
      </c>
      <c r="H1393" s="1">
        <v>2024</v>
      </c>
      <c r="I1393" s="1" t="s">
        <v>311</v>
      </c>
      <c r="J1393" s="1">
        <v>41</v>
      </c>
      <c r="K1393" s="3">
        <v>373.03440000000001</v>
      </c>
      <c r="L1393" s="12">
        <f>Tabla1[[#This Row],[Venta prom 12 meses en UN]]*Tabla1[[#This Row],[Costo unitario]]</f>
        <v>274.29000000000002</v>
      </c>
      <c r="M1393" s="30">
        <f>IFERROR(Tabla1[[#This Row],[Stock en unidades]]/Tabla1[[#This Row],[Venta prom 12 meses en UN]],0)</f>
        <v>14</v>
      </c>
      <c r="N1393" s="12">
        <f>IFERROR(12/Tabla1[[#This Row],[Meses de stock]],0)</f>
        <v>0.8571428571428571</v>
      </c>
      <c r="O1393" s="5" t="str">
        <f>VLOOKUP(Tabla1[[#This Row],[Código del producto]],'ABC Ventas'!$A:$E,5,0)</f>
        <v>C</v>
      </c>
      <c r="P1393" s="5" t="str">
        <f>VLOOKUP(Tabla1[[#This Row],[Código del producto]],'ABC Stock'!$A:$E,5,0)</f>
        <v>B</v>
      </c>
      <c r="Q13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394" spans="1:17" s="1" customFormat="1" x14ac:dyDescent="0.2">
      <c r="A1394" s="1">
        <v>1520</v>
      </c>
      <c r="B1394" s="1" t="s">
        <v>582</v>
      </c>
      <c r="C1394" s="1" t="s">
        <v>6</v>
      </c>
      <c r="D1394" s="1" t="s">
        <v>3</v>
      </c>
      <c r="E1394" s="11">
        <v>407</v>
      </c>
      <c r="F1394" s="3">
        <v>4.5599999999999996</v>
      </c>
      <c r="G1394" s="11">
        <f>Tabla1[[#This Row],[Stock en unidades]]*Tabla1[[#This Row],[Costo unitario]]</f>
        <v>1855.9199999999998</v>
      </c>
      <c r="H1394" s="1">
        <v>2024</v>
      </c>
      <c r="I1394" s="1" t="s">
        <v>311</v>
      </c>
      <c r="J1394" s="1">
        <v>50.8</v>
      </c>
      <c r="K1394" s="3">
        <v>345.15551999999997</v>
      </c>
      <c r="L1394" s="12">
        <f>Tabla1[[#This Row],[Venta prom 12 meses en UN]]*Tabla1[[#This Row],[Costo unitario]]</f>
        <v>231.64799999999997</v>
      </c>
      <c r="M1394" s="30">
        <f>IFERROR(Tabla1[[#This Row],[Stock en unidades]]/Tabla1[[#This Row],[Venta prom 12 meses en UN]],0)</f>
        <v>8.0118110236220481</v>
      </c>
      <c r="N1394" s="12">
        <f>IFERROR(12/Tabla1[[#This Row],[Meses de stock]],0)</f>
        <v>1.4977886977886976</v>
      </c>
      <c r="O1394" s="5" t="str">
        <f>VLOOKUP(Tabla1[[#This Row],[Código del producto]],'ABC Ventas'!$A:$E,5,0)</f>
        <v>C</v>
      </c>
      <c r="P1394" s="5" t="str">
        <f>VLOOKUP(Tabla1[[#This Row],[Código del producto]],'ABC Stock'!$A:$E,5,0)</f>
        <v>B</v>
      </c>
      <c r="Q13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395" spans="1:17" s="1" customFormat="1" x14ac:dyDescent="0.2">
      <c r="A1395" s="1">
        <v>1526</v>
      </c>
      <c r="B1395" s="1" t="s">
        <v>586</v>
      </c>
      <c r="C1395" s="1" t="s">
        <v>6</v>
      </c>
      <c r="D1395" s="1" t="s">
        <v>3</v>
      </c>
      <c r="E1395" s="11">
        <v>0</v>
      </c>
      <c r="F1395" s="3">
        <v>3.3</v>
      </c>
      <c r="G1395" s="11">
        <f>Tabla1[[#This Row],[Stock en unidades]]*Tabla1[[#This Row],[Costo unitario]]</f>
        <v>0</v>
      </c>
      <c r="H1395" s="1">
        <v>2024</v>
      </c>
      <c r="I1395" s="1" t="s">
        <v>311</v>
      </c>
      <c r="J1395" s="1">
        <v>64</v>
      </c>
      <c r="K1395" s="3">
        <v>392.83199999999999</v>
      </c>
      <c r="L1395" s="12">
        <f>Tabla1[[#This Row],[Venta prom 12 meses en UN]]*Tabla1[[#This Row],[Costo unitario]]</f>
        <v>211.2</v>
      </c>
      <c r="M1395" s="30">
        <f>IFERROR(Tabla1[[#This Row],[Stock en unidades]]/Tabla1[[#This Row],[Venta prom 12 meses en UN]],0)</f>
        <v>0</v>
      </c>
      <c r="N1395" s="12">
        <f>IFERROR(12/Tabla1[[#This Row],[Meses de stock]],0)</f>
        <v>0</v>
      </c>
      <c r="O1395" s="5" t="str">
        <f>VLOOKUP(Tabla1[[#This Row],[Código del producto]],'ABC Ventas'!$A:$E,5,0)</f>
        <v>C</v>
      </c>
      <c r="P1395" s="5" t="str">
        <f>VLOOKUP(Tabla1[[#This Row],[Código del producto]],'ABC Stock'!$A:$E,5,0)</f>
        <v>C</v>
      </c>
      <c r="Q13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6" spans="1:17" s="1" customFormat="1" x14ac:dyDescent="0.2">
      <c r="A1396" s="1">
        <v>1526</v>
      </c>
      <c r="B1396" s="1" t="s">
        <v>586</v>
      </c>
      <c r="C1396" s="1" t="s">
        <v>6</v>
      </c>
      <c r="D1396" s="1" t="s">
        <v>3</v>
      </c>
      <c r="E1396" s="11">
        <v>319</v>
      </c>
      <c r="F1396" s="3">
        <v>1.38</v>
      </c>
      <c r="G1396" s="11">
        <f>Tabla1[[#This Row],[Stock en unidades]]*Tabla1[[#This Row],[Costo unitario]]</f>
        <v>440.21999999999997</v>
      </c>
      <c r="H1396" s="1">
        <v>2024</v>
      </c>
      <c r="I1396" s="1" t="s">
        <v>311</v>
      </c>
      <c r="J1396" s="1">
        <v>79</v>
      </c>
      <c r="K1396" s="3">
        <v>133.00439999999998</v>
      </c>
      <c r="L1396" s="12">
        <f>Tabla1[[#This Row],[Venta prom 12 meses en UN]]*Tabla1[[#This Row],[Costo unitario]]</f>
        <v>109.02</v>
      </c>
      <c r="M1396" s="30">
        <f>IFERROR(Tabla1[[#This Row],[Stock en unidades]]/Tabla1[[#This Row],[Venta prom 12 meses en UN]],0)</f>
        <v>4.037974683544304</v>
      </c>
      <c r="N1396" s="12">
        <f>IFERROR(12/Tabla1[[#This Row],[Meses de stock]],0)</f>
        <v>2.9717868338557993</v>
      </c>
      <c r="O1396" s="5" t="str">
        <f>VLOOKUP(Tabla1[[#This Row],[Código del producto]],'ABC Ventas'!$A:$E,5,0)</f>
        <v>C</v>
      </c>
      <c r="P1396" s="5" t="str">
        <f>VLOOKUP(Tabla1[[#This Row],[Código del producto]],'ABC Stock'!$A:$E,5,0)</f>
        <v>C</v>
      </c>
      <c r="Q13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397" spans="1:17" s="1" customFormat="1" x14ac:dyDescent="0.2">
      <c r="A1397" s="1">
        <v>1538</v>
      </c>
      <c r="B1397" s="1" t="s">
        <v>69</v>
      </c>
      <c r="C1397" s="1" t="s">
        <v>4</v>
      </c>
      <c r="D1397" s="1" t="s">
        <v>3</v>
      </c>
      <c r="E1397" s="11">
        <v>124</v>
      </c>
      <c r="F1397" s="3">
        <v>5.07</v>
      </c>
      <c r="G1397" s="11">
        <f>Tabla1[[#This Row],[Stock en unidades]]*Tabla1[[#This Row],[Costo unitario]]</f>
        <v>628.68000000000006</v>
      </c>
      <c r="H1397" s="1">
        <v>2024</v>
      </c>
      <c r="I1397" s="1" t="s">
        <v>311</v>
      </c>
      <c r="J1397" s="1">
        <v>56</v>
      </c>
      <c r="K1397" s="3">
        <v>502.53840000000002</v>
      </c>
      <c r="L1397" s="12">
        <f>Tabla1[[#This Row],[Venta prom 12 meses en UN]]*Tabla1[[#This Row],[Costo unitario]]</f>
        <v>283.92</v>
      </c>
      <c r="M1397" s="30">
        <f>IFERROR(Tabla1[[#This Row],[Stock en unidades]]/Tabla1[[#This Row],[Venta prom 12 meses en UN]],0)</f>
        <v>2.2142857142857144</v>
      </c>
      <c r="N1397" s="12">
        <f>IFERROR(12/Tabla1[[#This Row],[Meses de stock]],0)</f>
        <v>5.419354838709677</v>
      </c>
      <c r="O1397" s="5" t="str">
        <f>VLOOKUP(Tabla1[[#This Row],[Código del producto]],'ABC Ventas'!$A:$E,5,0)</f>
        <v>C</v>
      </c>
      <c r="P1397" s="5" t="str">
        <f>VLOOKUP(Tabla1[[#This Row],[Código del producto]],'ABC Stock'!$A:$E,5,0)</f>
        <v>B</v>
      </c>
      <c r="Q13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8" spans="1:17" s="1" customFormat="1" x14ac:dyDescent="0.2">
      <c r="A1398" s="1">
        <v>1542</v>
      </c>
      <c r="B1398" s="1" t="s">
        <v>594</v>
      </c>
      <c r="C1398" s="1" t="s">
        <v>4</v>
      </c>
      <c r="D1398" s="1" t="s">
        <v>3</v>
      </c>
      <c r="E1398" s="11">
        <v>0</v>
      </c>
      <c r="F1398" s="3">
        <v>44</v>
      </c>
      <c r="G1398" s="11">
        <f>Tabla1[[#This Row],[Stock en unidades]]*Tabla1[[#This Row],[Costo unitario]]</f>
        <v>0</v>
      </c>
      <c r="H1398" s="1">
        <v>2024</v>
      </c>
      <c r="I1398" s="1" t="s">
        <v>311</v>
      </c>
      <c r="J1398" s="1">
        <v>531</v>
      </c>
      <c r="K1398" s="3">
        <v>42989.760000000002</v>
      </c>
      <c r="L1398" s="12">
        <f>Tabla1[[#This Row],[Venta prom 12 meses en UN]]*Tabla1[[#This Row],[Costo unitario]]</f>
        <v>23364</v>
      </c>
      <c r="M1398" s="30">
        <f>IFERROR(Tabla1[[#This Row],[Stock en unidades]]/Tabla1[[#This Row],[Venta prom 12 meses en UN]],0)</f>
        <v>0</v>
      </c>
      <c r="N1398" s="12">
        <f>IFERROR(12/Tabla1[[#This Row],[Meses de stock]],0)</f>
        <v>0</v>
      </c>
      <c r="O1398" s="5" t="str">
        <f>VLOOKUP(Tabla1[[#This Row],[Código del producto]],'ABC Ventas'!$A:$E,5,0)</f>
        <v>A</v>
      </c>
      <c r="P1398" s="5" t="str">
        <f>VLOOKUP(Tabla1[[#This Row],[Código del producto]],'ABC Stock'!$A:$E,5,0)</f>
        <v>A</v>
      </c>
      <c r="Q13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399" spans="1:17" s="1" customFormat="1" x14ac:dyDescent="0.2">
      <c r="A1399" s="1">
        <v>1543</v>
      </c>
      <c r="B1399" s="1" t="s">
        <v>133</v>
      </c>
      <c r="C1399" s="1" t="s">
        <v>4</v>
      </c>
      <c r="D1399" s="1" t="s">
        <v>3</v>
      </c>
      <c r="E1399" s="11">
        <v>773</v>
      </c>
      <c r="F1399" s="3">
        <v>6</v>
      </c>
      <c r="G1399" s="11">
        <f>Tabla1[[#This Row],[Stock en unidades]]*Tabla1[[#This Row],[Costo unitario]]</f>
        <v>4638</v>
      </c>
      <c r="H1399" s="1">
        <v>2024</v>
      </c>
      <c r="I1399" s="1" t="s">
        <v>311</v>
      </c>
      <c r="J1399" s="1">
        <v>51.5</v>
      </c>
      <c r="K1399" s="3">
        <v>404.79</v>
      </c>
      <c r="L1399" s="12">
        <f>Tabla1[[#This Row],[Venta prom 12 meses en UN]]*Tabla1[[#This Row],[Costo unitario]]</f>
        <v>309</v>
      </c>
      <c r="M1399" s="30">
        <f>IFERROR(Tabla1[[#This Row],[Stock en unidades]]/Tabla1[[#This Row],[Venta prom 12 meses en UN]],0)</f>
        <v>15.009708737864077</v>
      </c>
      <c r="N1399" s="12">
        <f>IFERROR(12/Tabla1[[#This Row],[Meses de stock]],0)</f>
        <v>0.79948253557567917</v>
      </c>
      <c r="O1399" s="5" t="str">
        <f>VLOOKUP(Tabla1[[#This Row],[Código del producto]],'ABC Ventas'!$A:$E,5,0)</f>
        <v>C</v>
      </c>
      <c r="P1399" s="5" t="str">
        <f>VLOOKUP(Tabla1[[#This Row],[Código del producto]],'ABC Stock'!$A:$E,5,0)</f>
        <v>B</v>
      </c>
      <c r="Q13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00" spans="1:17" s="1" customFormat="1" x14ac:dyDescent="0.2">
      <c r="A1400" s="1">
        <v>1560</v>
      </c>
      <c r="B1400" s="1" t="s">
        <v>84</v>
      </c>
      <c r="C1400" s="1" t="s">
        <v>4</v>
      </c>
      <c r="D1400" s="1" t="s">
        <v>3</v>
      </c>
      <c r="E1400" s="11">
        <v>1444</v>
      </c>
      <c r="F1400" s="3">
        <v>2.76</v>
      </c>
      <c r="G1400" s="11">
        <f>Tabla1[[#This Row],[Stock en unidades]]*Tabla1[[#This Row],[Costo unitario]]</f>
        <v>3985.4399999999996</v>
      </c>
      <c r="H1400" s="1">
        <v>2024</v>
      </c>
      <c r="I1400" s="1" t="s">
        <v>311</v>
      </c>
      <c r="J1400" s="1">
        <v>84.9</v>
      </c>
      <c r="K1400" s="3">
        <v>421.78320000000002</v>
      </c>
      <c r="L1400" s="12">
        <f>Tabla1[[#This Row],[Venta prom 12 meses en UN]]*Tabla1[[#This Row],[Costo unitario]]</f>
        <v>234.32399999999998</v>
      </c>
      <c r="M1400" s="30">
        <f>IFERROR(Tabla1[[#This Row],[Stock en unidades]]/Tabla1[[#This Row],[Venta prom 12 meses en UN]],0)</f>
        <v>17.008244994110719</v>
      </c>
      <c r="N1400" s="12">
        <f>IFERROR(12/Tabla1[[#This Row],[Meses de stock]],0)</f>
        <v>0.70554016620498616</v>
      </c>
      <c r="O1400" s="5" t="str">
        <f>VLOOKUP(Tabla1[[#This Row],[Código del producto]],'ABC Ventas'!$A:$E,5,0)</f>
        <v>C</v>
      </c>
      <c r="P1400" s="5" t="str">
        <f>VLOOKUP(Tabla1[[#This Row],[Código del producto]],'ABC Stock'!$A:$E,5,0)</f>
        <v>B</v>
      </c>
      <c r="Q140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01" spans="1:17" s="1" customFormat="1" x14ac:dyDescent="0.2">
      <c r="A1401" s="1">
        <v>1561</v>
      </c>
      <c r="B1401" s="1" t="s">
        <v>81</v>
      </c>
      <c r="C1401" s="1" t="s">
        <v>4</v>
      </c>
      <c r="D1401" s="1" t="s">
        <v>3</v>
      </c>
      <c r="E1401" s="11">
        <v>235</v>
      </c>
      <c r="F1401" s="3">
        <v>4.9800000000000004</v>
      </c>
      <c r="G1401" s="11">
        <f>Tabla1[[#This Row],[Stock en unidades]]*Tabla1[[#This Row],[Costo unitario]]</f>
        <v>1170.3000000000002</v>
      </c>
      <c r="H1401" s="1">
        <v>2024</v>
      </c>
      <c r="I1401" s="1" t="s">
        <v>311</v>
      </c>
      <c r="J1401" s="1">
        <v>58.7</v>
      </c>
      <c r="K1401" s="3">
        <v>435.56574000000001</v>
      </c>
      <c r="L1401" s="12">
        <f>Tabla1[[#This Row],[Venta prom 12 meses en UN]]*Tabla1[[#This Row],[Costo unitario]]</f>
        <v>292.32600000000002</v>
      </c>
      <c r="M1401" s="30">
        <f>IFERROR(Tabla1[[#This Row],[Stock en unidades]]/Tabla1[[#This Row],[Venta prom 12 meses en UN]],0)</f>
        <v>4.0034071550255534</v>
      </c>
      <c r="N1401" s="12">
        <f>IFERROR(12/Tabla1[[#This Row],[Meses de stock]],0)</f>
        <v>2.9974468085106385</v>
      </c>
      <c r="O1401" s="5" t="str">
        <f>VLOOKUP(Tabla1[[#This Row],[Código del producto]],'ABC Ventas'!$A:$E,5,0)</f>
        <v>C</v>
      </c>
      <c r="P1401" s="5" t="str">
        <f>VLOOKUP(Tabla1[[#This Row],[Código del producto]],'ABC Stock'!$A:$E,5,0)</f>
        <v>C</v>
      </c>
      <c r="Q14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02" spans="1:17" s="1" customFormat="1" x14ac:dyDescent="0.2">
      <c r="A1402" s="1">
        <v>1561</v>
      </c>
      <c r="B1402" s="1" t="s">
        <v>81</v>
      </c>
      <c r="C1402" s="1" t="s">
        <v>4</v>
      </c>
      <c r="D1402" s="1" t="s">
        <v>3</v>
      </c>
      <c r="E1402" s="11">
        <v>791</v>
      </c>
      <c r="F1402" s="3">
        <v>1.45</v>
      </c>
      <c r="G1402" s="11">
        <f>Tabla1[[#This Row],[Stock en unidades]]*Tabla1[[#This Row],[Costo unitario]]</f>
        <v>1146.95</v>
      </c>
      <c r="H1402" s="1">
        <v>2024</v>
      </c>
      <c r="I1402" s="1" t="s">
        <v>311</v>
      </c>
      <c r="J1402" s="1">
        <v>81</v>
      </c>
      <c r="K1402" s="3">
        <v>196.14150000000001</v>
      </c>
      <c r="L1402" s="12">
        <f>Tabla1[[#This Row],[Venta prom 12 meses en UN]]*Tabla1[[#This Row],[Costo unitario]]</f>
        <v>117.45</v>
      </c>
      <c r="M1402" s="30">
        <f>IFERROR(Tabla1[[#This Row],[Stock en unidades]]/Tabla1[[#This Row],[Venta prom 12 meses en UN]],0)</f>
        <v>9.7654320987654319</v>
      </c>
      <c r="N1402" s="12">
        <f>IFERROR(12/Tabla1[[#This Row],[Meses de stock]],0)</f>
        <v>1.2288242730720607</v>
      </c>
      <c r="O1402" s="5" t="str">
        <f>VLOOKUP(Tabla1[[#This Row],[Código del producto]],'ABC Ventas'!$A:$E,5,0)</f>
        <v>C</v>
      </c>
      <c r="P1402" s="5" t="str">
        <f>VLOOKUP(Tabla1[[#This Row],[Código del producto]],'ABC Stock'!$A:$E,5,0)</f>
        <v>C</v>
      </c>
      <c r="Q14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03" spans="1:17" s="1" customFormat="1" x14ac:dyDescent="0.2">
      <c r="A1403" s="1">
        <v>1562</v>
      </c>
      <c r="B1403" s="1" t="s">
        <v>27</v>
      </c>
      <c r="C1403" s="1" t="s">
        <v>4</v>
      </c>
      <c r="D1403" s="1" t="s">
        <v>3</v>
      </c>
      <c r="E1403" s="11">
        <v>35</v>
      </c>
      <c r="F1403" s="3">
        <v>2.36</v>
      </c>
      <c r="G1403" s="11">
        <f>Tabla1[[#This Row],[Stock en unidades]]*Tabla1[[#This Row],[Costo unitario]]</f>
        <v>82.6</v>
      </c>
      <c r="H1403" s="1">
        <v>2024</v>
      </c>
      <c r="I1403" s="1" t="s">
        <v>311</v>
      </c>
      <c r="J1403" s="1">
        <v>84</v>
      </c>
      <c r="K1403" s="3">
        <v>327.096</v>
      </c>
      <c r="L1403" s="12">
        <f>Tabla1[[#This Row],[Venta prom 12 meses en UN]]*Tabla1[[#This Row],[Costo unitario]]</f>
        <v>198.23999999999998</v>
      </c>
      <c r="M1403" s="30">
        <f>IFERROR(Tabla1[[#This Row],[Stock en unidades]]/Tabla1[[#This Row],[Venta prom 12 meses en UN]],0)</f>
        <v>0.41666666666666669</v>
      </c>
      <c r="N1403" s="12">
        <f>IFERROR(12/Tabla1[[#This Row],[Meses de stock]],0)</f>
        <v>28.799999999999997</v>
      </c>
      <c r="O1403" s="5" t="str">
        <f>VLOOKUP(Tabla1[[#This Row],[Código del producto]],'ABC Ventas'!$A:$E,5,0)</f>
        <v>C</v>
      </c>
      <c r="P1403" s="5" t="str">
        <f>VLOOKUP(Tabla1[[#This Row],[Código del producto]],'ABC Stock'!$A:$E,5,0)</f>
        <v>C</v>
      </c>
      <c r="Q14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04" spans="1:17" s="1" customFormat="1" x14ac:dyDescent="0.2">
      <c r="A1404" s="1">
        <v>1004</v>
      </c>
      <c r="B1404" s="1" t="s">
        <v>324</v>
      </c>
      <c r="C1404" s="1" t="s">
        <v>148</v>
      </c>
      <c r="D1404" s="1" t="s">
        <v>3</v>
      </c>
      <c r="E1404" s="11">
        <v>123</v>
      </c>
      <c r="F1404" s="3">
        <v>4.2300000000000004</v>
      </c>
      <c r="G1404" s="11">
        <f>Tabla1[[#This Row],[Stock en unidades]]*Tabla1[[#This Row],[Costo unitario]]</f>
        <v>520.29000000000008</v>
      </c>
      <c r="H1404" s="1">
        <v>2024</v>
      </c>
      <c r="I1404" s="1" t="s">
        <v>310</v>
      </c>
      <c r="J1404" s="1">
        <v>61.2</v>
      </c>
      <c r="K1404" s="3">
        <v>349.48260000000005</v>
      </c>
      <c r="L1404" s="12">
        <f>Tabla1[[#This Row],[Venta prom 12 meses en UN]]*Tabla1[[#This Row],[Costo unitario]]</f>
        <v>258.87600000000003</v>
      </c>
      <c r="M1404" s="30">
        <f>IFERROR(Tabla1[[#This Row],[Stock en unidades]]/Tabla1[[#This Row],[Venta prom 12 meses en UN]],0)</f>
        <v>2.0098039215686274</v>
      </c>
      <c r="N1404" s="12">
        <f>IFERROR(12/Tabla1[[#This Row],[Meses de stock]],0)</f>
        <v>5.9707317073170731</v>
      </c>
      <c r="O1404" s="5" t="str">
        <f>VLOOKUP(Tabla1[[#This Row],[Código del producto]],'ABC Ventas'!$A:$E,5,0)</f>
        <v>C</v>
      </c>
      <c r="P1404" s="5" t="str">
        <f>VLOOKUP(Tabla1[[#This Row],[Código del producto]],'ABC Stock'!$A:$E,5,0)</f>
        <v>B</v>
      </c>
      <c r="Q14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05" spans="1:17" s="1" customFormat="1" x14ac:dyDescent="0.2">
      <c r="A1405" s="1">
        <v>1004</v>
      </c>
      <c r="B1405" s="1" t="s">
        <v>324</v>
      </c>
      <c r="C1405" s="1" t="s">
        <v>148</v>
      </c>
      <c r="D1405" s="1" t="s">
        <v>3</v>
      </c>
      <c r="E1405" s="11">
        <v>656</v>
      </c>
      <c r="F1405" s="3">
        <v>1.1000000000000001</v>
      </c>
      <c r="G1405" s="11">
        <f>Tabla1[[#This Row],[Stock en unidades]]*Tabla1[[#This Row],[Costo unitario]]</f>
        <v>721.6</v>
      </c>
      <c r="H1405" s="1">
        <v>2024</v>
      </c>
      <c r="I1405" s="1" t="s">
        <v>310</v>
      </c>
      <c r="J1405" s="1">
        <v>86</v>
      </c>
      <c r="K1405" s="3">
        <v>139.06200000000001</v>
      </c>
      <c r="L1405" s="12">
        <f>Tabla1[[#This Row],[Venta prom 12 meses en UN]]*Tabla1[[#This Row],[Costo unitario]]</f>
        <v>94.600000000000009</v>
      </c>
      <c r="M1405" s="30">
        <f>IFERROR(Tabla1[[#This Row],[Stock en unidades]]/Tabla1[[#This Row],[Venta prom 12 meses en UN]],0)</f>
        <v>7.6279069767441863</v>
      </c>
      <c r="N1405" s="12">
        <f>IFERROR(12/Tabla1[[#This Row],[Meses de stock]],0)</f>
        <v>1.5731707317073169</v>
      </c>
      <c r="O1405" s="5" t="str">
        <f>VLOOKUP(Tabla1[[#This Row],[Código del producto]],'ABC Ventas'!$A:$E,5,0)</f>
        <v>C</v>
      </c>
      <c r="P1405" s="5" t="str">
        <f>VLOOKUP(Tabla1[[#This Row],[Código del producto]],'ABC Stock'!$A:$E,5,0)</f>
        <v>B</v>
      </c>
      <c r="Q14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06" spans="1:17" s="1" customFormat="1" x14ac:dyDescent="0.2">
      <c r="A1406" s="1">
        <v>1005</v>
      </c>
      <c r="B1406" s="1" t="s">
        <v>147</v>
      </c>
      <c r="C1406" s="1" t="s">
        <v>148</v>
      </c>
      <c r="D1406" s="1" t="s">
        <v>3</v>
      </c>
      <c r="E1406" s="11">
        <v>218</v>
      </c>
      <c r="F1406" s="3">
        <v>2.25</v>
      </c>
      <c r="G1406" s="11">
        <f>Tabla1[[#This Row],[Stock en unidades]]*Tabla1[[#This Row],[Costo unitario]]</f>
        <v>490.5</v>
      </c>
      <c r="H1406" s="1">
        <v>2024</v>
      </c>
      <c r="I1406" s="1" t="s">
        <v>310</v>
      </c>
      <c r="J1406" s="1">
        <v>69</v>
      </c>
      <c r="K1406" s="3">
        <v>197.16749999999999</v>
      </c>
      <c r="L1406" s="12">
        <f>Tabla1[[#This Row],[Venta prom 12 meses en UN]]*Tabla1[[#This Row],[Costo unitario]]</f>
        <v>155.25</v>
      </c>
      <c r="M1406" s="30">
        <f>IFERROR(Tabla1[[#This Row],[Stock en unidades]]/Tabla1[[#This Row],[Venta prom 12 meses en UN]],0)</f>
        <v>3.1594202898550723</v>
      </c>
      <c r="N1406" s="12">
        <f>IFERROR(12/Tabla1[[#This Row],[Meses de stock]],0)</f>
        <v>3.7981651376146792</v>
      </c>
      <c r="O1406" s="5" t="str">
        <f>VLOOKUP(Tabla1[[#This Row],[Código del producto]],'ABC Ventas'!$A:$E,5,0)</f>
        <v>C</v>
      </c>
      <c r="P1406" s="5" t="str">
        <f>VLOOKUP(Tabla1[[#This Row],[Código del producto]],'ABC Stock'!$A:$E,5,0)</f>
        <v>B</v>
      </c>
      <c r="Q140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07" spans="1:17" s="1" customFormat="1" x14ac:dyDescent="0.2">
      <c r="A1407" s="1">
        <v>1026</v>
      </c>
      <c r="B1407" s="1" t="s">
        <v>280</v>
      </c>
      <c r="C1407" s="1" t="s">
        <v>13</v>
      </c>
      <c r="D1407" s="1" t="s">
        <v>3</v>
      </c>
      <c r="E1407" s="11">
        <v>221</v>
      </c>
      <c r="F1407" s="3">
        <v>2.2999999999999998</v>
      </c>
      <c r="G1407" s="11">
        <f>Tabla1[[#This Row],[Stock en unidades]]*Tabla1[[#This Row],[Costo unitario]]</f>
        <v>508.29999999999995</v>
      </c>
      <c r="H1407" s="1">
        <v>2024</v>
      </c>
      <c r="I1407" s="1" t="s">
        <v>310</v>
      </c>
      <c r="J1407" s="1">
        <v>91</v>
      </c>
      <c r="K1407" s="3">
        <v>345.34500000000003</v>
      </c>
      <c r="L1407" s="12">
        <f>Tabla1[[#This Row],[Venta prom 12 meses en UN]]*Tabla1[[#This Row],[Costo unitario]]</f>
        <v>209.29999999999998</v>
      </c>
      <c r="M1407" s="30">
        <f>IFERROR(Tabla1[[#This Row],[Stock en unidades]]/Tabla1[[#This Row],[Venta prom 12 meses en UN]],0)</f>
        <v>2.4285714285714284</v>
      </c>
      <c r="N1407" s="12">
        <f>IFERROR(12/Tabla1[[#This Row],[Meses de stock]],0)</f>
        <v>4.9411764705882355</v>
      </c>
      <c r="O1407" s="5" t="str">
        <f>VLOOKUP(Tabla1[[#This Row],[Código del producto]],'ABC Ventas'!$A:$E,5,0)</f>
        <v>C</v>
      </c>
      <c r="P1407" s="5" t="str">
        <f>VLOOKUP(Tabla1[[#This Row],[Código del producto]],'ABC Stock'!$A:$E,5,0)</f>
        <v>C</v>
      </c>
      <c r="Q14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08" spans="1:17" s="1" customFormat="1" x14ac:dyDescent="0.2">
      <c r="A1408" s="1">
        <v>1031</v>
      </c>
      <c r="B1408" s="1" t="s">
        <v>114</v>
      </c>
      <c r="C1408" s="1" t="s">
        <v>13</v>
      </c>
      <c r="D1408" s="1" t="s">
        <v>3</v>
      </c>
      <c r="E1408" s="11">
        <v>627</v>
      </c>
      <c r="F1408" s="3">
        <v>4.96</v>
      </c>
      <c r="G1408" s="11">
        <f>Tabla1[[#This Row],[Stock en unidades]]*Tabla1[[#This Row],[Costo unitario]]</f>
        <v>3109.92</v>
      </c>
      <c r="H1408" s="1">
        <v>2024</v>
      </c>
      <c r="I1408" s="1" t="s">
        <v>310</v>
      </c>
      <c r="J1408" s="1">
        <v>78.3</v>
      </c>
      <c r="K1408" s="3">
        <v>679.64399999999989</v>
      </c>
      <c r="L1408" s="12">
        <f>Tabla1[[#This Row],[Venta prom 12 meses en UN]]*Tabla1[[#This Row],[Costo unitario]]</f>
        <v>388.36799999999999</v>
      </c>
      <c r="M1408" s="30">
        <f>IFERROR(Tabla1[[#This Row],[Stock en unidades]]/Tabla1[[#This Row],[Venta prom 12 meses en UN]],0)</f>
        <v>8.0076628352490431</v>
      </c>
      <c r="N1408" s="12">
        <f>IFERROR(12/Tabla1[[#This Row],[Meses de stock]],0)</f>
        <v>1.4985645933014353</v>
      </c>
      <c r="O1408" s="5" t="str">
        <f>VLOOKUP(Tabla1[[#This Row],[Código del producto]],'ABC Ventas'!$A:$E,5,0)</f>
        <v>C</v>
      </c>
      <c r="P1408" s="5" t="str">
        <f>VLOOKUP(Tabla1[[#This Row],[Código del producto]],'ABC Stock'!$A:$E,5,0)</f>
        <v>B</v>
      </c>
      <c r="Q14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09" spans="1:17" s="1" customFormat="1" x14ac:dyDescent="0.2">
      <c r="A1409" s="1">
        <v>1032</v>
      </c>
      <c r="B1409" s="1" t="s">
        <v>335</v>
      </c>
      <c r="C1409" s="1" t="s">
        <v>13</v>
      </c>
      <c r="D1409" s="1" t="s">
        <v>3</v>
      </c>
      <c r="E1409" s="11">
        <v>4</v>
      </c>
      <c r="F1409" s="3">
        <v>5.29</v>
      </c>
      <c r="G1409" s="11">
        <f>Tabla1[[#This Row],[Stock en unidades]]*Tabla1[[#This Row],[Costo unitario]]</f>
        <v>21.16</v>
      </c>
      <c r="H1409" s="1">
        <v>2024</v>
      </c>
      <c r="I1409" s="1" t="s">
        <v>310</v>
      </c>
      <c r="J1409" s="1">
        <v>64</v>
      </c>
      <c r="K1409" s="3">
        <v>616.17920000000004</v>
      </c>
      <c r="L1409" s="12">
        <f>Tabla1[[#This Row],[Venta prom 12 meses en UN]]*Tabla1[[#This Row],[Costo unitario]]</f>
        <v>338.56</v>
      </c>
      <c r="M1409" s="30">
        <f>IFERROR(Tabla1[[#This Row],[Stock en unidades]]/Tabla1[[#This Row],[Venta prom 12 meses en UN]],0)</f>
        <v>6.25E-2</v>
      </c>
      <c r="N1409" s="12">
        <f>IFERROR(12/Tabla1[[#This Row],[Meses de stock]],0)</f>
        <v>192</v>
      </c>
      <c r="O1409" s="5" t="str">
        <f>VLOOKUP(Tabla1[[#This Row],[Código del producto]],'ABC Ventas'!$A:$E,5,0)</f>
        <v>C</v>
      </c>
      <c r="P1409" s="5" t="str">
        <f>VLOOKUP(Tabla1[[#This Row],[Código del producto]],'ABC Stock'!$A:$E,5,0)</f>
        <v>C</v>
      </c>
      <c r="Q14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0" spans="1:17" s="1" customFormat="1" x14ac:dyDescent="0.2">
      <c r="A1410" s="1">
        <v>1038</v>
      </c>
      <c r="B1410" s="1" t="s">
        <v>339</v>
      </c>
      <c r="C1410" s="1" t="s">
        <v>13</v>
      </c>
      <c r="D1410" s="1" t="s">
        <v>3</v>
      </c>
      <c r="E1410" s="11">
        <v>912</v>
      </c>
      <c r="F1410" s="3">
        <v>5.67</v>
      </c>
      <c r="G1410" s="11">
        <f>Tabla1[[#This Row],[Stock en unidades]]*Tabla1[[#This Row],[Costo unitario]]</f>
        <v>5171.04</v>
      </c>
      <c r="H1410" s="1">
        <v>2024</v>
      </c>
      <c r="I1410" s="1" t="s">
        <v>310</v>
      </c>
      <c r="J1410" s="1">
        <v>65.099999999999994</v>
      </c>
      <c r="K1410" s="3">
        <v>690.24878999999987</v>
      </c>
      <c r="L1410" s="12">
        <f>Tabla1[[#This Row],[Venta prom 12 meses en UN]]*Tabla1[[#This Row],[Costo unitario]]</f>
        <v>369.11699999999996</v>
      </c>
      <c r="M1410" s="30">
        <f>IFERROR(Tabla1[[#This Row],[Stock en unidades]]/Tabla1[[#This Row],[Venta prom 12 meses en UN]],0)</f>
        <v>14.009216589861753</v>
      </c>
      <c r="N1410" s="12">
        <f>IFERROR(12/Tabla1[[#This Row],[Meses de stock]],0)</f>
        <v>0.856578947368421</v>
      </c>
      <c r="O1410" s="5" t="str">
        <f>VLOOKUP(Tabla1[[#This Row],[Código del producto]],'ABC Ventas'!$A:$E,5,0)</f>
        <v>C</v>
      </c>
      <c r="P1410" s="5" t="str">
        <f>VLOOKUP(Tabla1[[#This Row],[Código del producto]],'ABC Stock'!$A:$E,5,0)</f>
        <v>B</v>
      </c>
      <c r="Q141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11" spans="1:17" s="1" customFormat="1" x14ac:dyDescent="0.2">
      <c r="A1411" s="1">
        <v>1039</v>
      </c>
      <c r="B1411" s="1" t="s">
        <v>12</v>
      </c>
      <c r="C1411" s="1" t="s">
        <v>13</v>
      </c>
      <c r="D1411" s="1" t="s">
        <v>3</v>
      </c>
      <c r="E1411" s="11">
        <v>232</v>
      </c>
      <c r="F1411" s="3">
        <v>50</v>
      </c>
      <c r="G1411" s="11">
        <f>Tabla1[[#This Row],[Stock en unidades]]*Tabla1[[#This Row],[Costo unitario]]</f>
        <v>11600</v>
      </c>
      <c r="H1411" s="1">
        <v>2024</v>
      </c>
      <c r="I1411" s="1" t="s">
        <v>310</v>
      </c>
      <c r="J1411" s="1">
        <v>492</v>
      </c>
      <c r="K1411" s="3">
        <v>37884</v>
      </c>
      <c r="L1411" s="12">
        <f>Tabla1[[#This Row],[Venta prom 12 meses en UN]]*Tabla1[[#This Row],[Costo unitario]]</f>
        <v>24600</v>
      </c>
      <c r="M1411" s="30">
        <f>IFERROR(Tabla1[[#This Row],[Stock en unidades]]/Tabla1[[#This Row],[Venta prom 12 meses en UN]],0)</f>
        <v>0.47154471544715448</v>
      </c>
      <c r="N1411" s="12">
        <f>IFERROR(12/Tabla1[[#This Row],[Meses de stock]],0)</f>
        <v>25.448275862068964</v>
      </c>
      <c r="O1411" s="5" t="str">
        <f>VLOOKUP(Tabla1[[#This Row],[Código del producto]],'ABC Ventas'!$A:$E,5,0)</f>
        <v>A</v>
      </c>
      <c r="P1411" s="5" t="str">
        <f>VLOOKUP(Tabla1[[#This Row],[Código del producto]],'ABC Stock'!$A:$E,5,0)</f>
        <v>A</v>
      </c>
      <c r="Q14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2" spans="1:17" s="1" customFormat="1" x14ac:dyDescent="0.2">
      <c r="A1412" s="1">
        <v>1041</v>
      </c>
      <c r="B1412" s="1" t="s">
        <v>269</v>
      </c>
      <c r="C1412" s="1" t="s">
        <v>13</v>
      </c>
      <c r="D1412" s="1" t="s">
        <v>3</v>
      </c>
      <c r="E1412" s="11">
        <v>1533</v>
      </c>
      <c r="F1412" s="3">
        <v>1.47</v>
      </c>
      <c r="G1412" s="11">
        <f>Tabla1[[#This Row],[Stock en unidades]]*Tabla1[[#This Row],[Costo unitario]]</f>
        <v>2253.5099999999998</v>
      </c>
      <c r="H1412" s="1">
        <v>2024</v>
      </c>
      <c r="I1412" s="1" t="s">
        <v>310</v>
      </c>
      <c r="J1412" s="1">
        <v>95.8</v>
      </c>
      <c r="K1412" s="3">
        <v>187.29858000000002</v>
      </c>
      <c r="L1412" s="12">
        <f>Tabla1[[#This Row],[Venta prom 12 meses en UN]]*Tabla1[[#This Row],[Costo unitario]]</f>
        <v>140.82599999999999</v>
      </c>
      <c r="M1412" s="30">
        <f>IFERROR(Tabla1[[#This Row],[Stock en unidades]]/Tabla1[[#This Row],[Venta prom 12 meses en UN]],0)</f>
        <v>16.002087682672233</v>
      </c>
      <c r="N1412" s="12">
        <f>IFERROR(12/Tabla1[[#This Row],[Meses de stock]],0)</f>
        <v>0.74990215264187876</v>
      </c>
      <c r="O1412" s="5" t="str">
        <f>VLOOKUP(Tabla1[[#This Row],[Código del producto]],'ABC Ventas'!$A:$E,5,0)</f>
        <v>C</v>
      </c>
      <c r="P1412" s="5" t="str">
        <f>VLOOKUP(Tabla1[[#This Row],[Código del producto]],'ABC Stock'!$A:$E,5,0)</f>
        <v>C</v>
      </c>
      <c r="Q14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13" spans="1:17" s="1" customFormat="1" x14ac:dyDescent="0.2">
      <c r="A1413" s="1">
        <v>1051</v>
      </c>
      <c r="B1413" s="1" t="s">
        <v>344</v>
      </c>
      <c r="C1413" s="1" t="s">
        <v>13</v>
      </c>
      <c r="D1413" s="1" t="s">
        <v>3</v>
      </c>
      <c r="E1413" s="11">
        <v>20</v>
      </c>
      <c r="F1413" s="3">
        <v>55</v>
      </c>
      <c r="G1413" s="11">
        <f>Tabla1[[#This Row],[Stock en unidades]]*Tabla1[[#This Row],[Costo unitario]]</f>
        <v>1100</v>
      </c>
      <c r="H1413" s="1">
        <v>2024</v>
      </c>
      <c r="I1413" s="1" t="s">
        <v>310</v>
      </c>
      <c r="J1413" s="1">
        <v>526</v>
      </c>
      <c r="K1413" s="3">
        <v>51495.4</v>
      </c>
      <c r="L1413" s="12">
        <f>Tabla1[[#This Row],[Venta prom 12 meses en UN]]*Tabla1[[#This Row],[Costo unitario]]</f>
        <v>28930</v>
      </c>
      <c r="M1413" s="30">
        <f>IFERROR(Tabla1[[#This Row],[Stock en unidades]]/Tabla1[[#This Row],[Venta prom 12 meses en UN]],0)</f>
        <v>3.8022813688212927E-2</v>
      </c>
      <c r="N1413" s="12">
        <f>IFERROR(12/Tabla1[[#This Row],[Meses de stock]],0)</f>
        <v>315.60000000000002</v>
      </c>
      <c r="O1413" s="5" t="str">
        <f>VLOOKUP(Tabla1[[#This Row],[Código del producto]],'ABC Ventas'!$A:$E,5,0)</f>
        <v>A</v>
      </c>
      <c r="P1413" s="5" t="str">
        <f>VLOOKUP(Tabla1[[#This Row],[Código del producto]],'ABC Stock'!$A:$E,5,0)</f>
        <v>A</v>
      </c>
      <c r="Q14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4" spans="1:17" s="1" customFormat="1" x14ac:dyDescent="0.2">
      <c r="A1414" s="1">
        <v>1053</v>
      </c>
      <c r="B1414" s="1" t="s">
        <v>346</v>
      </c>
      <c r="C1414" s="1" t="s">
        <v>13</v>
      </c>
      <c r="D1414" s="1" t="s">
        <v>3</v>
      </c>
      <c r="E1414" s="11">
        <v>670</v>
      </c>
      <c r="F1414" s="3">
        <v>61</v>
      </c>
      <c r="G1414" s="11">
        <f>Tabla1[[#This Row],[Stock en unidades]]*Tabla1[[#This Row],[Costo unitario]]</f>
        <v>40870</v>
      </c>
      <c r="H1414" s="1">
        <v>2024</v>
      </c>
      <c r="I1414" s="1" t="s">
        <v>310</v>
      </c>
      <c r="J1414" s="1">
        <v>906</v>
      </c>
      <c r="K1414" s="3">
        <v>100031.46</v>
      </c>
      <c r="L1414" s="12">
        <f>Tabla1[[#This Row],[Venta prom 12 meses en UN]]*Tabla1[[#This Row],[Costo unitario]]</f>
        <v>55266</v>
      </c>
      <c r="M1414" s="30">
        <f>IFERROR(Tabla1[[#This Row],[Stock en unidades]]/Tabla1[[#This Row],[Venta prom 12 meses en UN]],0)</f>
        <v>0.73951434878587197</v>
      </c>
      <c r="N1414" s="12">
        <f>IFERROR(12/Tabla1[[#This Row],[Meses de stock]],0)</f>
        <v>16.226865671641789</v>
      </c>
      <c r="O1414" s="5" t="str">
        <f>VLOOKUP(Tabla1[[#This Row],[Código del producto]],'ABC Ventas'!$A:$E,5,0)</f>
        <v>A</v>
      </c>
      <c r="P1414" s="5" t="str">
        <f>VLOOKUP(Tabla1[[#This Row],[Código del producto]],'ABC Stock'!$A:$E,5,0)</f>
        <v>A</v>
      </c>
      <c r="Q14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5" spans="1:17" s="1" customFormat="1" x14ac:dyDescent="0.2">
      <c r="A1415" s="1">
        <v>1053</v>
      </c>
      <c r="B1415" s="1" t="s">
        <v>346</v>
      </c>
      <c r="C1415" s="1" t="s">
        <v>13</v>
      </c>
      <c r="D1415" s="1" t="s">
        <v>3</v>
      </c>
      <c r="E1415" s="11">
        <v>1007</v>
      </c>
      <c r="F1415" s="3">
        <v>44</v>
      </c>
      <c r="G1415" s="11">
        <f>Tabla1[[#This Row],[Stock en unidades]]*Tabla1[[#This Row],[Costo unitario]]</f>
        <v>44308</v>
      </c>
      <c r="H1415" s="1">
        <v>2024</v>
      </c>
      <c r="I1415" s="1" t="s">
        <v>310</v>
      </c>
      <c r="J1415" s="1">
        <v>473</v>
      </c>
      <c r="K1415" s="3">
        <v>26847.48</v>
      </c>
      <c r="L1415" s="12">
        <f>Tabla1[[#This Row],[Venta prom 12 meses en UN]]*Tabla1[[#This Row],[Costo unitario]]</f>
        <v>20812</v>
      </c>
      <c r="M1415" s="30">
        <f>IFERROR(Tabla1[[#This Row],[Stock en unidades]]/Tabla1[[#This Row],[Venta prom 12 meses en UN]],0)</f>
        <v>2.1289640591966172</v>
      </c>
      <c r="N1415" s="12">
        <f>IFERROR(12/Tabla1[[#This Row],[Meses de stock]],0)</f>
        <v>5.6365441906653428</v>
      </c>
      <c r="O1415" s="5" t="str">
        <f>VLOOKUP(Tabla1[[#This Row],[Código del producto]],'ABC Ventas'!$A:$E,5,0)</f>
        <v>A</v>
      </c>
      <c r="P1415" s="5" t="str">
        <f>VLOOKUP(Tabla1[[#This Row],[Código del producto]],'ABC Stock'!$A:$E,5,0)</f>
        <v>A</v>
      </c>
      <c r="Q14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6" spans="1:17" s="1" customFormat="1" x14ac:dyDescent="0.2">
      <c r="A1416" s="1">
        <v>1057</v>
      </c>
      <c r="B1416" s="1" t="s">
        <v>108</v>
      </c>
      <c r="C1416" s="1" t="s">
        <v>8</v>
      </c>
      <c r="D1416" s="1" t="s">
        <v>3</v>
      </c>
      <c r="E1416" s="11">
        <v>299</v>
      </c>
      <c r="F1416" s="3">
        <v>7.45</v>
      </c>
      <c r="G1416" s="11">
        <f>Tabla1[[#This Row],[Stock en unidades]]*Tabla1[[#This Row],[Costo unitario]]</f>
        <v>2227.5500000000002</v>
      </c>
      <c r="H1416" s="1">
        <v>2024</v>
      </c>
      <c r="I1416" s="1" t="s">
        <v>310</v>
      </c>
      <c r="J1416" s="1">
        <v>65</v>
      </c>
      <c r="K1416" s="3">
        <v>750.58749999999998</v>
      </c>
      <c r="L1416" s="12">
        <f>Tabla1[[#This Row],[Venta prom 12 meses en UN]]*Tabla1[[#This Row],[Costo unitario]]</f>
        <v>484.25</v>
      </c>
      <c r="M1416" s="30">
        <f>IFERROR(Tabla1[[#This Row],[Stock en unidades]]/Tabla1[[#This Row],[Venta prom 12 meses en UN]],0)</f>
        <v>4.5999999999999996</v>
      </c>
      <c r="N1416" s="12">
        <f>IFERROR(12/Tabla1[[#This Row],[Meses de stock]],0)</f>
        <v>2.6086956521739131</v>
      </c>
      <c r="O1416" s="5" t="str">
        <f>VLOOKUP(Tabla1[[#This Row],[Código del producto]],'ABC Ventas'!$A:$E,5,0)</f>
        <v>C</v>
      </c>
      <c r="P1416" s="5" t="str">
        <f>VLOOKUP(Tabla1[[#This Row],[Código del producto]],'ABC Stock'!$A:$E,5,0)</f>
        <v>B</v>
      </c>
      <c r="Q141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17" spans="1:17" s="1" customFormat="1" x14ac:dyDescent="0.2">
      <c r="A1417" s="1">
        <v>1064</v>
      </c>
      <c r="B1417" s="1" t="s">
        <v>350</v>
      </c>
      <c r="C1417" s="1" t="s">
        <v>8</v>
      </c>
      <c r="D1417" s="1" t="s">
        <v>3</v>
      </c>
      <c r="E1417" s="11">
        <v>35</v>
      </c>
      <c r="F1417" s="3">
        <v>2.6</v>
      </c>
      <c r="G1417" s="11">
        <f>Tabla1[[#This Row],[Stock en unidades]]*Tabla1[[#This Row],[Costo unitario]]</f>
        <v>91</v>
      </c>
      <c r="H1417" s="1">
        <v>2024</v>
      </c>
      <c r="I1417" s="1" t="s">
        <v>310</v>
      </c>
      <c r="J1417" s="1">
        <v>59</v>
      </c>
      <c r="K1417" s="3">
        <v>202.488</v>
      </c>
      <c r="L1417" s="12">
        <f>Tabla1[[#This Row],[Venta prom 12 meses en UN]]*Tabla1[[#This Row],[Costo unitario]]</f>
        <v>153.4</v>
      </c>
      <c r="M1417" s="30">
        <f>IFERROR(Tabla1[[#This Row],[Stock en unidades]]/Tabla1[[#This Row],[Venta prom 12 meses en UN]],0)</f>
        <v>0.59322033898305082</v>
      </c>
      <c r="N1417" s="12">
        <f>IFERROR(12/Tabla1[[#This Row],[Meses de stock]],0)</f>
        <v>20.228571428571428</v>
      </c>
      <c r="O1417" s="5" t="str">
        <f>VLOOKUP(Tabla1[[#This Row],[Código del producto]],'ABC Ventas'!$A:$E,5,0)</f>
        <v>C</v>
      </c>
      <c r="P1417" s="5" t="str">
        <f>VLOOKUP(Tabla1[[#This Row],[Código del producto]],'ABC Stock'!$A:$E,5,0)</f>
        <v>C</v>
      </c>
      <c r="Q14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8" spans="1:17" s="1" customFormat="1" x14ac:dyDescent="0.2">
      <c r="A1418" s="1">
        <v>1066</v>
      </c>
      <c r="B1418" s="1" t="s">
        <v>216</v>
      </c>
      <c r="C1418" s="1" t="s">
        <v>8</v>
      </c>
      <c r="D1418" s="1" t="s">
        <v>3</v>
      </c>
      <c r="E1418" s="11">
        <v>170</v>
      </c>
      <c r="F1418" s="3">
        <v>5.83</v>
      </c>
      <c r="G1418" s="11">
        <f>Tabla1[[#This Row],[Stock en unidades]]*Tabla1[[#This Row],[Costo unitario]]</f>
        <v>991.1</v>
      </c>
      <c r="H1418" s="1">
        <v>2024</v>
      </c>
      <c r="I1418" s="1" t="s">
        <v>310</v>
      </c>
      <c r="J1418" s="1">
        <v>84.7</v>
      </c>
      <c r="K1418" s="3">
        <v>923.40787000000012</v>
      </c>
      <c r="L1418" s="12">
        <f>Tabla1[[#This Row],[Venta prom 12 meses en UN]]*Tabla1[[#This Row],[Costo unitario]]</f>
        <v>493.80100000000004</v>
      </c>
      <c r="M1418" s="30">
        <f>IFERROR(Tabla1[[#This Row],[Stock en unidades]]/Tabla1[[#This Row],[Venta prom 12 meses en UN]],0)</f>
        <v>2.0070838252656436</v>
      </c>
      <c r="N1418" s="12">
        <f>IFERROR(12/Tabla1[[#This Row],[Meses de stock]],0)</f>
        <v>5.9788235294117644</v>
      </c>
      <c r="O1418" s="5" t="str">
        <f>VLOOKUP(Tabla1[[#This Row],[Código del producto]],'ABC Ventas'!$A:$E,5,0)</f>
        <v>C</v>
      </c>
      <c r="P1418" s="5" t="str">
        <f>VLOOKUP(Tabla1[[#This Row],[Código del producto]],'ABC Stock'!$A:$E,5,0)</f>
        <v>C</v>
      </c>
      <c r="Q14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19" spans="1:17" s="1" customFormat="1" x14ac:dyDescent="0.2">
      <c r="A1419" s="1">
        <v>1068</v>
      </c>
      <c r="B1419" s="1" t="s">
        <v>236</v>
      </c>
      <c r="C1419" s="1" t="s">
        <v>8</v>
      </c>
      <c r="D1419" s="1" t="s">
        <v>3</v>
      </c>
      <c r="E1419" s="11">
        <v>945</v>
      </c>
      <c r="F1419" s="3">
        <v>7.37</v>
      </c>
      <c r="G1419" s="11">
        <f>Tabla1[[#This Row],[Stock en unidades]]*Tabla1[[#This Row],[Costo unitario]]</f>
        <v>6964.6500000000005</v>
      </c>
      <c r="H1419" s="1">
        <v>2024</v>
      </c>
      <c r="I1419" s="1" t="s">
        <v>310</v>
      </c>
      <c r="J1419" s="1">
        <v>63</v>
      </c>
      <c r="K1419" s="3">
        <v>858.97350000000006</v>
      </c>
      <c r="L1419" s="12">
        <f>Tabla1[[#This Row],[Venta prom 12 meses en UN]]*Tabla1[[#This Row],[Costo unitario]]</f>
        <v>464.31</v>
      </c>
      <c r="M1419" s="30">
        <f>IFERROR(Tabla1[[#This Row],[Stock en unidades]]/Tabla1[[#This Row],[Venta prom 12 meses en UN]],0)</f>
        <v>15</v>
      </c>
      <c r="N1419" s="12">
        <f>IFERROR(12/Tabla1[[#This Row],[Meses de stock]],0)</f>
        <v>0.8</v>
      </c>
      <c r="O1419" s="5" t="str">
        <f>VLOOKUP(Tabla1[[#This Row],[Código del producto]],'ABC Ventas'!$A:$E,5,0)</f>
        <v>C</v>
      </c>
      <c r="P1419" s="5" t="str">
        <f>VLOOKUP(Tabla1[[#This Row],[Código del producto]],'ABC Stock'!$A:$E,5,0)</f>
        <v>B</v>
      </c>
      <c r="Q141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20" spans="1:17" s="1" customFormat="1" x14ac:dyDescent="0.2">
      <c r="A1420" s="1">
        <v>1070</v>
      </c>
      <c r="B1420" s="1" t="s">
        <v>352</v>
      </c>
      <c r="C1420" s="1" t="s">
        <v>8</v>
      </c>
      <c r="D1420" s="1" t="s">
        <v>3</v>
      </c>
      <c r="E1420" s="11">
        <v>570</v>
      </c>
      <c r="F1420" s="3">
        <v>46</v>
      </c>
      <c r="G1420" s="11">
        <f>Tabla1[[#This Row],[Stock en unidades]]*Tabla1[[#This Row],[Costo unitario]]</f>
        <v>26220</v>
      </c>
      <c r="H1420" s="1">
        <v>2024</v>
      </c>
      <c r="I1420" s="1" t="s">
        <v>310</v>
      </c>
      <c r="J1420" s="1">
        <v>802</v>
      </c>
      <c r="K1420" s="3">
        <v>50173.120000000003</v>
      </c>
      <c r="L1420" s="12">
        <f>Tabla1[[#This Row],[Venta prom 12 meses en UN]]*Tabla1[[#This Row],[Costo unitario]]</f>
        <v>36892</v>
      </c>
      <c r="M1420" s="30">
        <f>IFERROR(Tabla1[[#This Row],[Stock en unidades]]/Tabla1[[#This Row],[Venta prom 12 meses en UN]],0)</f>
        <v>0.71072319201995016</v>
      </c>
      <c r="N1420" s="12">
        <f>IFERROR(12/Tabla1[[#This Row],[Meses de stock]],0)</f>
        <v>16.88421052631579</v>
      </c>
      <c r="O1420" s="5" t="str">
        <f>VLOOKUP(Tabla1[[#This Row],[Código del producto]],'ABC Ventas'!$A:$E,5,0)</f>
        <v>A</v>
      </c>
      <c r="P1420" s="5" t="str">
        <f>VLOOKUP(Tabla1[[#This Row],[Código del producto]],'ABC Stock'!$A:$E,5,0)</f>
        <v>A</v>
      </c>
      <c r="Q14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1" spans="1:17" s="1" customFormat="1" x14ac:dyDescent="0.2">
      <c r="A1421" s="1">
        <v>1076</v>
      </c>
      <c r="B1421" s="1" t="s">
        <v>291</v>
      </c>
      <c r="C1421" s="1" t="s">
        <v>8</v>
      </c>
      <c r="D1421" s="1" t="s">
        <v>3</v>
      </c>
      <c r="E1421" s="11">
        <v>931</v>
      </c>
      <c r="F1421" s="3">
        <v>50</v>
      </c>
      <c r="G1421" s="11">
        <f>Tabla1[[#This Row],[Stock en unidades]]*Tabla1[[#This Row],[Costo unitario]]</f>
        <v>46550</v>
      </c>
      <c r="H1421" s="1">
        <v>2024</v>
      </c>
      <c r="I1421" s="1" t="s">
        <v>310</v>
      </c>
      <c r="J1421" s="1">
        <v>773</v>
      </c>
      <c r="K1421" s="3">
        <v>57975</v>
      </c>
      <c r="L1421" s="12">
        <f>Tabla1[[#This Row],[Venta prom 12 meses en UN]]*Tabla1[[#This Row],[Costo unitario]]</f>
        <v>38650</v>
      </c>
      <c r="M1421" s="30">
        <f>IFERROR(Tabla1[[#This Row],[Stock en unidades]]/Tabla1[[#This Row],[Venta prom 12 meses en UN]],0)</f>
        <v>1.2043984476067271</v>
      </c>
      <c r="N1421" s="12">
        <f>IFERROR(12/Tabla1[[#This Row],[Meses de stock]],0)</f>
        <v>9.9634801288936625</v>
      </c>
      <c r="O1421" s="5" t="str">
        <f>VLOOKUP(Tabla1[[#This Row],[Código del producto]],'ABC Ventas'!$A:$E,5,0)</f>
        <v>A</v>
      </c>
      <c r="P1421" s="5" t="str">
        <f>VLOOKUP(Tabla1[[#This Row],[Código del producto]],'ABC Stock'!$A:$E,5,0)</f>
        <v>A</v>
      </c>
      <c r="Q14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2" spans="1:17" s="1" customFormat="1" x14ac:dyDescent="0.2">
      <c r="A1422" s="1">
        <v>1078</v>
      </c>
      <c r="B1422" s="1" t="s">
        <v>358</v>
      </c>
      <c r="C1422" s="1" t="s">
        <v>8</v>
      </c>
      <c r="D1422" s="1" t="s">
        <v>3</v>
      </c>
      <c r="E1422" s="11">
        <v>25</v>
      </c>
      <c r="F1422" s="3">
        <v>2.21</v>
      </c>
      <c r="G1422" s="11">
        <f>Tabla1[[#This Row],[Stock en unidades]]*Tabla1[[#This Row],[Costo unitario]]</f>
        <v>55.25</v>
      </c>
      <c r="H1422" s="1">
        <v>2024</v>
      </c>
      <c r="I1422" s="1" t="s">
        <v>310</v>
      </c>
      <c r="J1422" s="1">
        <v>139</v>
      </c>
      <c r="K1422" s="3">
        <v>531.43870000000004</v>
      </c>
      <c r="L1422" s="12">
        <f>Tabla1[[#This Row],[Venta prom 12 meses en UN]]*Tabla1[[#This Row],[Costo unitario]]</f>
        <v>307.19</v>
      </c>
      <c r="M1422" s="30">
        <f>IFERROR(Tabla1[[#This Row],[Stock en unidades]]/Tabla1[[#This Row],[Venta prom 12 meses en UN]],0)</f>
        <v>0.17985611510791366</v>
      </c>
      <c r="N1422" s="12">
        <f>IFERROR(12/Tabla1[[#This Row],[Meses de stock]],0)</f>
        <v>66.72</v>
      </c>
      <c r="O1422" s="5" t="str">
        <f>VLOOKUP(Tabla1[[#This Row],[Código del producto]],'ABC Ventas'!$A:$E,5,0)</f>
        <v>C</v>
      </c>
      <c r="P1422" s="5" t="str">
        <f>VLOOKUP(Tabla1[[#This Row],[Código del producto]],'ABC Stock'!$A:$E,5,0)</f>
        <v>C</v>
      </c>
      <c r="Q14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3" spans="1:17" s="1" customFormat="1" x14ac:dyDescent="0.2">
      <c r="A1423" s="1">
        <v>1082</v>
      </c>
      <c r="B1423" s="1" t="s">
        <v>159</v>
      </c>
      <c r="C1423" s="1" t="s">
        <v>8</v>
      </c>
      <c r="D1423" s="1" t="s">
        <v>3</v>
      </c>
      <c r="E1423" s="11">
        <v>947</v>
      </c>
      <c r="F1423" s="3">
        <v>67</v>
      </c>
      <c r="G1423" s="11">
        <f>Tabla1[[#This Row],[Stock en unidades]]*Tabla1[[#This Row],[Costo unitario]]</f>
        <v>63449</v>
      </c>
      <c r="H1423" s="1">
        <v>2024</v>
      </c>
      <c r="I1423" s="1" t="s">
        <v>310</v>
      </c>
      <c r="J1423" s="1">
        <v>624</v>
      </c>
      <c r="K1423" s="3">
        <v>58113.120000000003</v>
      </c>
      <c r="L1423" s="12">
        <f>Tabla1[[#This Row],[Venta prom 12 meses en UN]]*Tabla1[[#This Row],[Costo unitario]]</f>
        <v>41808</v>
      </c>
      <c r="M1423" s="30">
        <f>IFERROR(Tabla1[[#This Row],[Stock en unidades]]/Tabla1[[#This Row],[Venta prom 12 meses en UN]],0)</f>
        <v>1.5176282051282051</v>
      </c>
      <c r="N1423" s="12">
        <f>IFERROR(12/Tabla1[[#This Row],[Meses de stock]],0)</f>
        <v>7.907074973600845</v>
      </c>
      <c r="O1423" s="5" t="str">
        <f>VLOOKUP(Tabla1[[#This Row],[Código del producto]],'ABC Ventas'!$A:$E,5,0)</f>
        <v>A</v>
      </c>
      <c r="P1423" s="5" t="str">
        <f>VLOOKUP(Tabla1[[#This Row],[Código del producto]],'ABC Stock'!$A:$E,5,0)</f>
        <v>A</v>
      </c>
      <c r="Q14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4" spans="1:17" s="1" customFormat="1" x14ac:dyDescent="0.2">
      <c r="A1424" s="1">
        <v>1085</v>
      </c>
      <c r="B1424" s="1" t="s">
        <v>205</v>
      </c>
      <c r="C1424" s="1" t="s">
        <v>8</v>
      </c>
      <c r="D1424" s="1" t="s">
        <v>3</v>
      </c>
      <c r="E1424" s="11">
        <v>431</v>
      </c>
      <c r="F1424" s="3">
        <v>1.84</v>
      </c>
      <c r="G1424" s="11">
        <f>Tabla1[[#This Row],[Stock en unidades]]*Tabla1[[#This Row],[Costo unitario]]</f>
        <v>793.04000000000008</v>
      </c>
      <c r="H1424" s="1">
        <v>2024</v>
      </c>
      <c r="I1424" s="1" t="s">
        <v>310</v>
      </c>
      <c r="J1424" s="1">
        <v>55</v>
      </c>
      <c r="K1424" s="3">
        <v>140.66800000000001</v>
      </c>
      <c r="L1424" s="12">
        <f>Tabla1[[#This Row],[Venta prom 12 meses en UN]]*Tabla1[[#This Row],[Costo unitario]]</f>
        <v>101.2</v>
      </c>
      <c r="M1424" s="30">
        <f>IFERROR(Tabla1[[#This Row],[Stock en unidades]]/Tabla1[[#This Row],[Venta prom 12 meses en UN]],0)</f>
        <v>7.836363636363636</v>
      </c>
      <c r="N1424" s="12">
        <f>IFERROR(12/Tabla1[[#This Row],[Meses de stock]],0)</f>
        <v>1.531322505800464</v>
      </c>
      <c r="O1424" s="5" t="str">
        <f>VLOOKUP(Tabla1[[#This Row],[Código del producto]],'ABC Ventas'!$A:$E,5,0)</f>
        <v>C</v>
      </c>
      <c r="P1424" s="5" t="str">
        <f>VLOOKUP(Tabla1[[#This Row],[Código del producto]],'ABC Stock'!$A:$E,5,0)</f>
        <v>C</v>
      </c>
      <c r="Q142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25" spans="1:17" s="1" customFormat="1" x14ac:dyDescent="0.2">
      <c r="A1425" s="1">
        <v>1090</v>
      </c>
      <c r="B1425" s="1" t="s">
        <v>363</v>
      </c>
      <c r="C1425" s="1" t="s">
        <v>8</v>
      </c>
      <c r="D1425" s="1" t="s">
        <v>3</v>
      </c>
      <c r="E1425" s="11">
        <v>855</v>
      </c>
      <c r="F1425" s="3">
        <v>4.68</v>
      </c>
      <c r="G1425" s="11">
        <f>Tabla1[[#This Row],[Stock en unidades]]*Tabla1[[#This Row],[Costo unitario]]</f>
        <v>4001.3999999999996</v>
      </c>
      <c r="H1425" s="1">
        <v>2024</v>
      </c>
      <c r="I1425" s="1" t="s">
        <v>310</v>
      </c>
      <c r="J1425" s="1">
        <v>95</v>
      </c>
      <c r="K1425" s="3">
        <v>537.96600000000001</v>
      </c>
      <c r="L1425" s="12">
        <f>Tabla1[[#This Row],[Venta prom 12 meses en UN]]*Tabla1[[#This Row],[Costo unitario]]</f>
        <v>444.59999999999997</v>
      </c>
      <c r="M1425" s="30">
        <f>IFERROR(Tabla1[[#This Row],[Stock en unidades]]/Tabla1[[#This Row],[Venta prom 12 meses en UN]],0)</f>
        <v>9</v>
      </c>
      <c r="N1425" s="12">
        <f>IFERROR(12/Tabla1[[#This Row],[Meses de stock]],0)</f>
        <v>1.3333333333333333</v>
      </c>
      <c r="O1425" s="5" t="str">
        <f>VLOOKUP(Tabla1[[#This Row],[Código del producto]],'ABC Ventas'!$A:$E,5,0)</f>
        <v>C</v>
      </c>
      <c r="P1425" s="5" t="str">
        <f>VLOOKUP(Tabla1[[#This Row],[Código del producto]],'ABC Stock'!$A:$E,5,0)</f>
        <v>C</v>
      </c>
      <c r="Q142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26" spans="1:17" s="1" customFormat="1" x14ac:dyDescent="0.2">
      <c r="A1426" s="1">
        <v>1092</v>
      </c>
      <c r="B1426" s="1" t="s">
        <v>364</v>
      </c>
      <c r="C1426" s="1" t="s">
        <v>8</v>
      </c>
      <c r="D1426" s="1" t="s">
        <v>3</v>
      </c>
      <c r="E1426" s="11">
        <v>420</v>
      </c>
      <c r="F1426" s="3">
        <v>56</v>
      </c>
      <c r="G1426" s="11">
        <f>Tabla1[[#This Row],[Stock en unidades]]*Tabla1[[#This Row],[Costo unitario]]</f>
        <v>23520</v>
      </c>
      <c r="H1426" s="1">
        <v>2024</v>
      </c>
      <c r="I1426" s="1" t="s">
        <v>310</v>
      </c>
      <c r="J1426" s="1">
        <v>528</v>
      </c>
      <c r="K1426" s="3">
        <v>48787.199999999997</v>
      </c>
      <c r="L1426" s="12">
        <f>Tabla1[[#This Row],[Venta prom 12 meses en UN]]*Tabla1[[#This Row],[Costo unitario]]</f>
        <v>29568</v>
      </c>
      <c r="M1426" s="30">
        <f>IFERROR(Tabla1[[#This Row],[Stock en unidades]]/Tabla1[[#This Row],[Venta prom 12 meses en UN]],0)</f>
        <v>0.79545454545454541</v>
      </c>
      <c r="N1426" s="12">
        <f>IFERROR(12/Tabla1[[#This Row],[Meses de stock]],0)</f>
        <v>15.085714285714287</v>
      </c>
      <c r="O1426" s="5" t="str">
        <f>VLOOKUP(Tabla1[[#This Row],[Código del producto]],'ABC Ventas'!$A:$E,5,0)</f>
        <v>A</v>
      </c>
      <c r="P1426" s="5" t="str">
        <f>VLOOKUP(Tabla1[[#This Row],[Código del producto]],'ABC Stock'!$A:$E,5,0)</f>
        <v>A</v>
      </c>
      <c r="Q14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7" spans="1:17" s="1" customFormat="1" x14ac:dyDescent="0.2">
      <c r="A1427" s="1">
        <v>1096</v>
      </c>
      <c r="B1427" s="1" t="s">
        <v>105</v>
      </c>
      <c r="C1427" s="1" t="s">
        <v>8</v>
      </c>
      <c r="D1427" s="1" t="s">
        <v>3</v>
      </c>
      <c r="E1427" s="11">
        <v>219</v>
      </c>
      <c r="F1427" s="3">
        <v>6.09</v>
      </c>
      <c r="G1427" s="11">
        <f>Tabla1[[#This Row],[Stock en unidades]]*Tabla1[[#This Row],[Costo unitario]]</f>
        <v>1333.71</v>
      </c>
      <c r="H1427" s="1">
        <v>2024</v>
      </c>
      <c r="I1427" s="1" t="s">
        <v>310</v>
      </c>
      <c r="J1427" s="1">
        <v>114</v>
      </c>
      <c r="K1427" s="3">
        <v>1159.4141999999999</v>
      </c>
      <c r="L1427" s="12">
        <f>Tabla1[[#This Row],[Venta prom 12 meses en UN]]*Tabla1[[#This Row],[Costo unitario]]</f>
        <v>694.26</v>
      </c>
      <c r="M1427" s="30">
        <f>IFERROR(Tabla1[[#This Row],[Stock en unidades]]/Tabla1[[#This Row],[Venta prom 12 meses en UN]],0)</f>
        <v>1.9210526315789473</v>
      </c>
      <c r="N1427" s="12">
        <f>IFERROR(12/Tabla1[[#This Row],[Meses de stock]],0)</f>
        <v>6.2465753424657535</v>
      </c>
      <c r="O1427" s="5" t="str">
        <f>VLOOKUP(Tabla1[[#This Row],[Código del producto]],'ABC Ventas'!$A:$E,5,0)</f>
        <v>C</v>
      </c>
      <c r="P1427" s="5" t="str">
        <f>VLOOKUP(Tabla1[[#This Row],[Código del producto]],'ABC Stock'!$A:$E,5,0)</f>
        <v>B</v>
      </c>
      <c r="Q14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28" spans="1:17" s="1" customFormat="1" x14ac:dyDescent="0.2">
      <c r="A1428" s="1">
        <v>1098</v>
      </c>
      <c r="B1428" s="1" t="s">
        <v>368</v>
      </c>
      <c r="C1428" s="1" t="s">
        <v>8</v>
      </c>
      <c r="D1428" s="1" t="s">
        <v>3</v>
      </c>
      <c r="E1428" s="11">
        <v>689</v>
      </c>
      <c r="F1428" s="3">
        <v>2.44</v>
      </c>
      <c r="G1428" s="11">
        <f>Tabla1[[#This Row],[Stock en unidades]]*Tabla1[[#This Row],[Costo unitario]]</f>
        <v>1681.1599999999999</v>
      </c>
      <c r="H1428" s="1">
        <v>2024</v>
      </c>
      <c r="I1428" s="1" t="s">
        <v>310</v>
      </c>
      <c r="J1428" s="1">
        <v>136</v>
      </c>
      <c r="K1428" s="3">
        <v>530.94399999999996</v>
      </c>
      <c r="L1428" s="12">
        <f>Tabla1[[#This Row],[Venta prom 12 meses en UN]]*Tabla1[[#This Row],[Costo unitario]]</f>
        <v>331.84</v>
      </c>
      <c r="M1428" s="30">
        <f>IFERROR(Tabla1[[#This Row],[Stock en unidades]]/Tabla1[[#This Row],[Venta prom 12 meses en UN]],0)</f>
        <v>5.0661764705882355</v>
      </c>
      <c r="N1428" s="12">
        <f>IFERROR(12/Tabla1[[#This Row],[Meses de stock]],0)</f>
        <v>2.3686502177068216</v>
      </c>
      <c r="O1428" s="5" t="str">
        <f>VLOOKUP(Tabla1[[#This Row],[Código del producto]],'ABC Ventas'!$A:$E,5,0)</f>
        <v>C</v>
      </c>
      <c r="P1428" s="5" t="str">
        <f>VLOOKUP(Tabla1[[#This Row],[Código del producto]],'ABC Stock'!$A:$E,5,0)</f>
        <v>B</v>
      </c>
      <c r="Q14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29" spans="1:17" s="1" customFormat="1" x14ac:dyDescent="0.2">
      <c r="A1429" s="1">
        <v>1099</v>
      </c>
      <c r="B1429" s="1" t="s">
        <v>129</v>
      </c>
      <c r="C1429" s="1" t="s">
        <v>8</v>
      </c>
      <c r="D1429" s="1" t="s">
        <v>3</v>
      </c>
      <c r="E1429" s="11">
        <v>86</v>
      </c>
      <c r="F1429" s="3">
        <v>7.8</v>
      </c>
      <c r="G1429" s="11">
        <f>Tabla1[[#This Row],[Stock en unidades]]*Tabla1[[#This Row],[Costo unitario]]</f>
        <v>670.8</v>
      </c>
      <c r="H1429" s="1">
        <v>2024</v>
      </c>
      <c r="I1429" s="1" t="s">
        <v>310</v>
      </c>
      <c r="J1429" s="1">
        <v>117</v>
      </c>
      <c r="K1429" s="3">
        <v>1560.546</v>
      </c>
      <c r="L1429" s="12">
        <f>Tabla1[[#This Row],[Venta prom 12 meses en UN]]*Tabla1[[#This Row],[Costo unitario]]</f>
        <v>912.6</v>
      </c>
      <c r="M1429" s="30">
        <f>IFERROR(Tabla1[[#This Row],[Stock en unidades]]/Tabla1[[#This Row],[Venta prom 12 meses en UN]],0)</f>
        <v>0.7350427350427351</v>
      </c>
      <c r="N1429" s="12">
        <f>IFERROR(12/Tabla1[[#This Row],[Meses de stock]],0)</f>
        <v>16.325581395348838</v>
      </c>
      <c r="O1429" s="5" t="str">
        <f>VLOOKUP(Tabla1[[#This Row],[Código del producto]],'ABC Ventas'!$A:$E,5,0)</f>
        <v>C</v>
      </c>
      <c r="P1429" s="5" t="str">
        <f>VLOOKUP(Tabla1[[#This Row],[Código del producto]],'ABC Stock'!$A:$E,5,0)</f>
        <v>B</v>
      </c>
      <c r="Q14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0" spans="1:17" s="1" customFormat="1" x14ac:dyDescent="0.2">
      <c r="A1430" s="1">
        <v>1108</v>
      </c>
      <c r="B1430" s="1" t="s">
        <v>374</v>
      </c>
      <c r="C1430" s="1" t="s">
        <v>8</v>
      </c>
      <c r="D1430" s="1" t="s">
        <v>3</v>
      </c>
      <c r="E1430" s="11">
        <v>129</v>
      </c>
      <c r="F1430" s="3">
        <v>7.56</v>
      </c>
      <c r="G1430" s="11">
        <f>Tabla1[[#This Row],[Stock en unidades]]*Tabla1[[#This Row],[Costo unitario]]</f>
        <v>975.2399999999999</v>
      </c>
      <c r="H1430" s="1">
        <v>2024</v>
      </c>
      <c r="I1430" s="1" t="s">
        <v>310</v>
      </c>
      <c r="J1430" s="1">
        <v>111</v>
      </c>
      <c r="K1430" s="3">
        <v>1325.8728000000001</v>
      </c>
      <c r="L1430" s="12">
        <f>Tabla1[[#This Row],[Venta prom 12 meses en UN]]*Tabla1[[#This Row],[Costo unitario]]</f>
        <v>839.16</v>
      </c>
      <c r="M1430" s="30">
        <f>IFERROR(Tabla1[[#This Row],[Stock en unidades]]/Tabla1[[#This Row],[Venta prom 12 meses en UN]],0)</f>
        <v>1.1621621621621621</v>
      </c>
      <c r="N1430" s="12">
        <f>IFERROR(12/Tabla1[[#This Row],[Meses de stock]],0)</f>
        <v>10.325581395348838</v>
      </c>
      <c r="O1430" s="5" t="str">
        <f>VLOOKUP(Tabla1[[#This Row],[Código del producto]],'ABC Ventas'!$A:$E,5,0)</f>
        <v>C</v>
      </c>
      <c r="P1430" s="5" t="str">
        <f>VLOOKUP(Tabla1[[#This Row],[Código del producto]],'ABC Stock'!$A:$E,5,0)</f>
        <v>C</v>
      </c>
      <c r="Q14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1" spans="1:17" s="1" customFormat="1" x14ac:dyDescent="0.2">
      <c r="A1431" s="1">
        <v>1110</v>
      </c>
      <c r="B1431" s="1" t="s">
        <v>267</v>
      </c>
      <c r="C1431" s="1" t="s">
        <v>8</v>
      </c>
      <c r="D1431" s="1" t="s">
        <v>3</v>
      </c>
      <c r="E1431" s="11">
        <v>593</v>
      </c>
      <c r="F1431" s="3">
        <v>1.96</v>
      </c>
      <c r="G1431" s="11">
        <f>Tabla1[[#This Row],[Stock en unidades]]*Tabla1[[#This Row],[Costo unitario]]</f>
        <v>1162.28</v>
      </c>
      <c r="H1431" s="1">
        <v>2024</v>
      </c>
      <c r="I1431" s="1" t="s">
        <v>310</v>
      </c>
      <c r="J1431" s="1">
        <v>77</v>
      </c>
      <c r="K1431" s="3">
        <v>182.61320000000001</v>
      </c>
      <c r="L1431" s="12">
        <f>Tabla1[[#This Row],[Venta prom 12 meses en UN]]*Tabla1[[#This Row],[Costo unitario]]</f>
        <v>150.91999999999999</v>
      </c>
      <c r="M1431" s="30">
        <f>IFERROR(Tabla1[[#This Row],[Stock en unidades]]/Tabla1[[#This Row],[Venta prom 12 meses en UN]],0)</f>
        <v>7.7012987012987013</v>
      </c>
      <c r="N1431" s="12">
        <f>IFERROR(12/Tabla1[[#This Row],[Meses de stock]],0)</f>
        <v>1.5581787521079258</v>
      </c>
      <c r="O1431" s="5" t="str">
        <f>VLOOKUP(Tabla1[[#This Row],[Código del producto]],'ABC Ventas'!$A:$E,5,0)</f>
        <v>C</v>
      </c>
      <c r="P1431" s="5" t="str">
        <f>VLOOKUP(Tabla1[[#This Row],[Código del producto]],'ABC Stock'!$A:$E,5,0)</f>
        <v>B</v>
      </c>
      <c r="Q14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32" spans="1:17" s="1" customFormat="1" x14ac:dyDescent="0.2">
      <c r="A1432" s="1">
        <v>1111</v>
      </c>
      <c r="B1432" s="1" t="s">
        <v>94</v>
      </c>
      <c r="C1432" s="1" t="s">
        <v>8</v>
      </c>
      <c r="D1432" s="1" t="s">
        <v>3</v>
      </c>
      <c r="E1432" s="11">
        <v>1272</v>
      </c>
      <c r="F1432" s="3">
        <v>5.99</v>
      </c>
      <c r="G1432" s="11">
        <f>Tabla1[[#This Row],[Stock en unidades]]*Tabla1[[#This Row],[Costo unitario]]</f>
        <v>7619.2800000000007</v>
      </c>
      <c r="H1432" s="1">
        <v>2024</v>
      </c>
      <c r="I1432" s="1" t="s">
        <v>310</v>
      </c>
      <c r="J1432" s="1">
        <v>84.8</v>
      </c>
      <c r="K1432" s="3">
        <v>609.54239999999993</v>
      </c>
      <c r="L1432" s="12">
        <f>Tabla1[[#This Row],[Venta prom 12 meses en UN]]*Tabla1[[#This Row],[Costo unitario]]</f>
        <v>507.952</v>
      </c>
      <c r="M1432" s="30">
        <f>IFERROR(Tabla1[[#This Row],[Stock en unidades]]/Tabla1[[#This Row],[Venta prom 12 meses en UN]],0)</f>
        <v>15</v>
      </c>
      <c r="N1432" s="12">
        <f>IFERROR(12/Tabla1[[#This Row],[Meses de stock]],0)</f>
        <v>0.8</v>
      </c>
      <c r="O1432" s="5" t="str">
        <f>VLOOKUP(Tabla1[[#This Row],[Código del producto]],'ABC Ventas'!$A:$E,5,0)</f>
        <v>C</v>
      </c>
      <c r="P1432" s="5" t="str">
        <f>VLOOKUP(Tabla1[[#This Row],[Código del producto]],'ABC Stock'!$A:$E,5,0)</f>
        <v>B</v>
      </c>
      <c r="Q143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33" spans="1:17" s="1" customFormat="1" x14ac:dyDescent="0.2">
      <c r="A1433" s="1">
        <v>1114</v>
      </c>
      <c r="B1433" s="1" t="s">
        <v>376</v>
      </c>
      <c r="C1433" s="1" t="s">
        <v>8</v>
      </c>
      <c r="D1433" s="1" t="s">
        <v>3</v>
      </c>
      <c r="E1433" s="11">
        <v>115</v>
      </c>
      <c r="F1433" s="3">
        <v>35</v>
      </c>
      <c r="G1433" s="11">
        <f>Tabla1[[#This Row],[Stock en unidades]]*Tabla1[[#This Row],[Costo unitario]]</f>
        <v>4025</v>
      </c>
      <c r="H1433" s="1">
        <v>2024</v>
      </c>
      <c r="I1433" s="1" t="s">
        <v>310</v>
      </c>
      <c r="J1433" s="1">
        <v>313</v>
      </c>
      <c r="K1433" s="3">
        <v>20376.3</v>
      </c>
      <c r="L1433" s="12">
        <f>Tabla1[[#This Row],[Venta prom 12 meses en UN]]*Tabla1[[#This Row],[Costo unitario]]</f>
        <v>10955</v>
      </c>
      <c r="M1433" s="30">
        <f>IFERROR(Tabla1[[#This Row],[Stock en unidades]]/Tabla1[[#This Row],[Venta prom 12 meses en UN]],0)</f>
        <v>0.36741214057507987</v>
      </c>
      <c r="N1433" s="12">
        <f>IFERROR(12/Tabla1[[#This Row],[Meses de stock]],0)</f>
        <v>32.660869565217389</v>
      </c>
      <c r="O1433" s="5" t="str">
        <f>VLOOKUP(Tabla1[[#This Row],[Código del producto]],'ABC Ventas'!$A:$E,5,0)</f>
        <v>A</v>
      </c>
      <c r="P1433" s="5" t="str">
        <f>VLOOKUP(Tabla1[[#This Row],[Código del producto]],'ABC Stock'!$A:$E,5,0)</f>
        <v>A</v>
      </c>
      <c r="Q14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4" spans="1:17" s="1" customFormat="1" x14ac:dyDescent="0.2">
      <c r="A1434" s="1">
        <v>1117</v>
      </c>
      <c r="B1434" s="1" t="s">
        <v>184</v>
      </c>
      <c r="C1434" s="1" t="s">
        <v>8</v>
      </c>
      <c r="D1434" s="1" t="s">
        <v>3</v>
      </c>
      <c r="E1434" s="11">
        <v>1111</v>
      </c>
      <c r="F1434" s="3">
        <v>73</v>
      </c>
      <c r="G1434" s="11">
        <f>Tabla1[[#This Row],[Stock en unidades]]*Tabla1[[#This Row],[Costo unitario]]</f>
        <v>81103</v>
      </c>
      <c r="H1434" s="1">
        <v>2024</v>
      </c>
      <c r="I1434" s="1" t="s">
        <v>310</v>
      </c>
      <c r="J1434" s="1">
        <v>360</v>
      </c>
      <c r="K1434" s="3">
        <v>38106</v>
      </c>
      <c r="L1434" s="12">
        <f>Tabla1[[#This Row],[Venta prom 12 meses en UN]]*Tabla1[[#This Row],[Costo unitario]]</f>
        <v>26280</v>
      </c>
      <c r="M1434" s="30">
        <f>IFERROR(Tabla1[[#This Row],[Stock en unidades]]/Tabla1[[#This Row],[Venta prom 12 meses en UN]],0)</f>
        <v>3.0861111111111112</v>
      </c>
      <c r="N1434" s="12">
        <f>IFERROR(12/Tabla1[[#This Row],[Meses de stock]],0)</f>
        <v>3.8883888388838881</v>
      </c>
      <c r="O1434" s="5" t="str">
        <f>VLOOKUP(Tabla1[[#This Row],[Código del producto]],'ABC Ventas'!$A:$E,5,0)</f>
        <v>A</v>
      </c>
      <c r="P1434" s="5" t="str">
        <f>VLOOKUP(Tabla1[[#This Row],[Código del producto]],'ABC Stock'!$A:$E,5,0)</f>
        <v>A</v>
      </c>
      <c r="Q143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35" spans="1:17" s="1" customFormat="1" x14ac:dyDescent="0.2">
      <c r="A1435" s="1">
        <v>1128</v>
      </c>
      <c r="B1435" s="1" t="s">
        <v>380</v>
      </c>
      <c r="C1435" s="1" t="s">
        <v>8</v>
      </c>
      <c r="D1435" s="1" t="s">
        <v>3</v>
      </c>
      <c r="E1435" s="11">
        <v>0</v>
      </c>
      <c r="F1435" s="3">
        <v>67</v>
      </c>
      <c r="G1435" s="11">
        <f>Tabla1[[#This Row],[Stock en unidades]]*Tabla1[[#This Row],[Costo unitario]]</f>
        <v>0</v>
      </c>
      <c r="H1435" s="1">
        <v>2024</v>
      </c>
      <c r="I1435" s="1" t="s">
        <v>310</v>
      </c>
      <c r="J1435" s="1">
        <v>745</v>
      </c>
      <c r="K1435" s="3">
        <v>72376.75</v>
      </c>
      <c r="L1435" s="12">
        <f>Tabla1[[#This Row],[Venta prom 12 meses en UN]]*Tabla1[[#This Row],[Costo unitario]]</f>
        <v>49915</v>
      </c>
      <c r="M1435" s="30">
        <f>IFERROR(Tabla1[[#This Row],[Stock en unidades]]/Tabla1[[#This Row],[Venta prom 12 meses en UN]],0)</f>
        <v>0</v>
      </c>
      <c r="N1435" s="12">
        <f>IFERROR(12/Tabla1[[#This Row],[Meses de stock]],0)</f>
        <v>0</v>
      </c>
      <c r="O1435" s="5" t="str">
        <f>VLOOKUP(Tabla1[[#This Row],[Código del producto]],'ABC Ventas'!$A:$E,5,0)</f>
        <v>A</v>
      </c>
      <c r="P1435" s="5" t="str">
        <f>VLOOKUP(Tabla1[[#This Row],[Código del producto]],'ABC Stock'!$A:$E,5,0)</f>
        <v>A</v>
      </c>
      <c r="Q14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6" spans="1:17" s="1" customFormat="1" x14ac:dyDescent="0.2">
      <c r="A1436" s="1">
        <v>1134</v>
      </c>
      <c r="B1436" s="1" t="s">
        <v>9</v>
      </c>
      <c r="C1436" s="1" t="s">
        <v>8</v>
      </c>
      <c r="D1436" s="1" t="s">
        <v>3</v>
      </c>
      <c r="E1436" s="11">
        <v>54</v>
      </c>
      <c r="F1436" s="3">
        <v>6.91</v>
      </c>
      <c r="G1436" s="11">
        <f>Tabla1[[#This Row],[Stock en unidades]]*Tabla1[[#This Row],[Costo unitario]]</f>
        <v>373.14</v>
      </c>
      <c r="H1436" s="1">
        <v>2024</v>
      </c>
      <c r="I1436" s="1" t="s">
        <v>310</v>
      </c>
      <c r="J1436" s="1">
        <v>90</v>
      </c>
      <c r="K1436" s="3">
        <v>1051.011</v>
      </c>
      <c r="L1436" s="12">
        <f>Tabla1[[#This Row],[Venta prom 12 meses en UN]]*Tabla1[[#This Row],[Costo unitario]]</f>
        <v>621.9</v>
      </c>
      <c r="M1436" s="30">
        <f>IFERROR(Tabla1[[#This Row],[Stock en unidades]]/Tabla1[[#This Row],[Venta prom 12 meses en UN]],0)</f>
        <v>0.6</v>
      </c>
      <c r="N1436" s="12">
        <f>IFERROR(12/Tabla1[[#This Row],[Meses de stock]],0)</f>
        <v>20</v>
      </c>
      <c r="O1436" s="5" t="str">
        <f>VLOOKUP(Tabla1[[#This Row],[Código del producto]],'ABC Ventas'!$A:$E,5,0)</f>
        <v>C</v>
      </c>
      <c r="P1436" s="5" t="str">
        <f>VLOOKUP(Tabla1[[#This Row],[Código del producto]],'ABC Stock'!$A:$E,5,0)</f>
        <v>C</v>
      </c>
      <c r="Q14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7" spans="1:17" s="1" customFormat="1" x14ac:dyDescent="0.2">
      <c r="A1437" s="1">
        <v>1134</v>
      </c>
      <c r="B1437" s="1" t="s">
        <v>9</v>
      </c>
      <c r="C1437" s="1" t="s">
        <v>8</v>
      </c>
      <c r="D1437" s="1" t="s">
        <v>3</v>
      </c>
      <c r="E1437" s="11">
        <v>112</v>
      </c>
      <c r="F1437" s="3">
        <v>7.23</v>
      </c>
      <c r="G1437" s="11">
        <f>Tabla1[[#This Row],[Stock en unidades]]*Tabla1[[#This Row],[Costo unitario]]</f>
        <v>809.76</v>
      </c>
      <c r="H1437" s="1">
        <v>2024</v>
      </c>
      <c r="I1437" s="1" t="s">
        <v>310</v>
      </c>
      <c r="J1437" s="1">
        <v>55.9</v>
      </c>
      <c r="K1437" s="3">
        <v>569.86137000000008</v>
      </c>
      <c r="L1437" s="12">
        <f>Tabla1[[#This Row],[Venta prom 12 meses en UN]]*Tabla1[[#This Row],[Costo unitario]]</f>
        <v>404.15700000000004</v>
      </c>
      <c r="M1437" s="30">
        <f>IFERROR(Tabla1[[#This Row],[Stock en unidades]]/Tabla1[[#This Row],[Venta prom 12 meses en UN]],0)</f>
        <v>2.0035778175313061</v>
      </c>
      <c r="N1437" s="12">
        <f>IFERROR(12/Tabla1[[#This Row],[Meses de stock]],0)</f>
        <v>5.9892857142857139</v>
      </c>
      <c r="O1437" s="5" t="str">
        <f>VLOOKUP(Tabla1[[#This Row],[Código del producto]],'ABC Ventas'!$A:$E,5,0)</f>
        <v>C</v>
      </c>
      <c r="P1437" s="5" t="str">
        <f>VLOOKUP(Tabla1[[#This Row],[Código del producto]],'ABC Stock'!$A:$E,5,0)</f>
        <v>C</v>
      </c>
      <c r="Q14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8" spans="1:17" s="1" customFormat="1" x14ac:dyDescent="0.2">
      <c r="A1438" s="1">
        <v>1140</v>
      </c>
      <c r="B1438" s="1" t="s">
        <v>387</v>
      </c>
      <c r="C1438" s="1" t="s">
        <v>8</v>
      </c>
      <c r="D1438" s="1" t="s">
        <v>3</v>
      </c>
      <c r="E1438" s="11">
        <v>141</v>
      </c>
      <c r="F1438" s="3">
        <v>7.01</v>
      </c>
      <c r="G1438" s="11">
        <f>Tabla1[[#This Row],[Stock en unidades]]*Tabla1[[#This Row],[Costo unitario]]</f>
        <v>988.41</v>
      </c>
      <c r="H1438" s="1">
        <v>2024</v>
      </c>
      <c r="I1438" s="1" t="s">
        <v>310</v>
      </c>
      <c r="J1438" s="1">
        <v>54</v>
      </c>
      <c r="K1438" s="3">
        <v>541.31219999999996</v>
      </c>
      <c r="L1438" s="12">
        <f>Tabla1[[#This Row],[Venta prom 12 meses en UN]]*Tabla1[[#This Row],[Costo unitario]]</f>
        <v>378.53999999999996</v>
      </c>
      <c r="M1438" s="30">
        <f>IFERROR(Tabla1[[#This Row],[Stock en unidades]]/Tabla1[[#This Row],[Venta prom 12 meses en UN]],0)</f>
        <v>2.6111111111111112</v>
      </c>
      <c r="N1438" s="12">
        <f>IFERROR(12/Tabla1[[#This Row],[Meses de stock]],0)</f>
        <v>4.5957446808510634</v>
      </c>
      <c r="O1438" s="5" t="str">
        <f>VLOOKUP(Tabla1[[#This Row],[Código del producto]],'ABC Ventas'!$A:$E,5,0)</f>
        <v>C</v>
      </c>
      <c r="P1438" s="5" t="str">
        <f>VLOOKUP(Tabla1[[#This Row],[Código del producto]],'ABC Stock'!$A:$E,5,0)</f>
        <v>B</v>
      </c>
      <c r="Q14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39" spans="1:17" s="1" customFormat="1" x14ac:dyDescent="0.2">
      <c r="A1439" s="1">
        <v>1141</v>
      </c>
      <c r="B1439" s="1" t="s">
        <v>388</v>
      </c>
      <c r="C1439" s="1" t="s">
        <v>8</v>
      </c>
      <c r="D1439" s="1" t="s">
        <v>3</v>
      </c>
      <c r="E1439" s="11">
        <v>580</v>
      </c>
      <c r="F1439" s="3">
        <v>50</v>
      </c>
      <c r="G1439" s="11">
        <f>Tabla1[[#This Row],[Stock en unidades]]*Tabla1[[#This Row],[Costo unitario]]</f>
        <v>29000</v>
      </c>
      <c r="H1439" s="1">
        <v>2024</v>
      </c>
      <c r="I1439" s="1" t="s">
        <v>310</v>
      </c>
      <c r="J1439" s="1">
        <v>544</v>
      </c>
      <c r="K1439" s="3">
        <v>43520</v>
      </c>
      <c r="L1439" s="12">
        <f>Tabla1[[#This Row],[Venta prom 12 meses en UN]]*Tabla1[[#This Row],[Costo unitario]]</f>
        <v>27200</v>
      </c>
      <c r="M1439" s="30">
        <f>IFERROR(Tabla1[[#This Row],[Stock en unidades]]/Tabla1[[#This Row],[Venta prom 12 meses en UN]],0)</f>
        <v>1.0661764705882353</v>
      </c>
      <c r="N1439" s="12">
        <f>IFERROR(12/Tabla1[[#This Row],[Meses de stock]],0)</f>
        <v>11.255172413793103</v>
      </c>
      <c r="O1439" s="5" t="str">
        <f>VLOOKUP(Tabla1[[#This Row],[Código del producto]],'ABC Ventas'!$A:$E,5,0)</f>
        <v>B</v>
      </c>
      <c r="P1439" s="5" t="str">
        <f>VLOOKUP(Tabla1[[#This Row],[Código del producto]],'ABC Stock'!$A:$E,5,0)</f>
        <v>A</v>
      </c>
      <c r="Q14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40" spans="1:17" s="1" customFormat="1" x14ac:dyDescent="0.2">
      <c r="A1440" s="1">
        <v>1149</v>
      </c>
      <c r="B1440" s="1" t="s">
        <v>393</v>
      </c>
      <c r="C1440" s="1" t="s">
        <v>8</v>
      </c>
      <c r="D1440" s="1" t="s">
        <v>3</v>
      </c>
      <c r="E1440" s="11">
        <v>44</v>
      </c>
      <c r="F1440" s="3">
        <v>5.59</v>
      </c>
      <c r="G1440" s="11">
        <f>Tabla1[[#This Row],[Stock en unidades]]*Tabla1[[#This Row],[Costo unitario]]</f>
        <v>245.95999999999998</v>
      </c>
      <c r="H1440" s="1">
        <v>2024</v>
      </c>
      <c r="I1440" s="1" t="s">
        <v>310</v>
      </c>
      <c r="J1440" s="1">
        <v>0</v>
      </c>
      <c r="K1440" s="3">
        <v>0</v>
      </c>
      <c r="L1440" s="12">
        <f>Tabla1[[#This Row],[Venta prom 12 meses en UN]]*Tabla1[[#This Row],[Costo unitario]]</f>
        <v>0</v>
      </c>
      <c r="M1440" s="30">
        <f>IFERROR(Tabla1[[#This Row],[Stock en unidades]]/Tabla1[[#This Row],[Venta prom 12 meses en UN]],0)</f>
        <v>0</v>
      </c>
      <c r="N1440" s="12">
        <f>IFERROR(12/Tabla1[[#This Row],[Meses de stock]],0)</f>
        <v>0</v>
      </c>
      <c r="O1440" s="5" t="str">
        <f>VLOOKUP(Tabla1[[#This Row],[Código del producto]],'ABC Ventas'!$A:$E,5,0)</f>
        <v>C</v>
      </c>
      <c r="P1440" s="5" t="str">
        <f>VLOOKUP(Tabla1[[#This Row],[Código del producto]],'ABC Stock'!$A:$E,5,0)</f>
        <v>C</v>
      </c>
      <c r="Q144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441" spans="1:17" s="1" customFormat="1" x14ac:dyDescent="0.2">
      <c r="A1441" s="1">
        <v>1151</v>
      </c>
      <c r="B1441" s="1" t="s">
        <v>234</v>
      </c>
      <c r="C1441" s="1" t="s">
        <v>8</v>
      </c>
      <c r="D1441" s="1" t="s">
        <v>3</v>
      </c>
      <c r="E1441" s="11">
        <v>586</v>
      </c>
      <c r="F1441" s="3">
        <v>5.78</v>
      </c>
      <c r="G1441" s="11">
        <f>Tabla1[[#This Row],[Stock en unidades]]*Tabla1[[#This Row],[Costo unitario]]</f>
        <v>3387.08</v>
      </c>
      <c r="H1441" s="1">
        <v>2024</v>
      </c>
      <c r="I1441" s="1" t="s">
        <v>310</v>
      </c>
      <c r="J1441" s="1">
        <v>83.7</v>
      </c>
      <c r="K1441" s="3">
        <v>638.59752000000003</v>
      </c>
      <c r="L1441" s="12">
        <f>Tabla1[[#This Row],[Venta prom 12 meses en UN]]*Tabla1[[#This Row],[Costo unitario]]</f>
        <v>483.78600000000006</v>
      </c>
      <c r="M1441" s="30">
        <f>IFERROR(Tabla1[[#This Row],[Stock en unidades]]/Tabla1[[#This Row],[Venta prom 12 meses en UN]],0)</f>
        <v>7.0011947431302266</v>
      </c>
      <c r="N1441" s="12">
        <f>IFERROR(12/Tabla1[[#This Row],[Meses de stock]],0)</f>
        <v>1.7139931740614336</v>
      </c>
      <c r="O1441" s="5" t="str">
        <f>VLOOKUP(Tabla1[[#This Row],[Código del producto]],'ABC Ventas'!$A:$E,5,0)</f>
        <v>C</v>
      </c>
      <c r="P1441" s="5" t="str">
        <f>VLOOKUP(Tabla1[[#This Row],[Código del producto]],'ABC Stock'!$A:$E,5,0)</f>
        <v>B</v>
      </c>
      <c r="Q14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42" spans="1:17" s="1" customFormat="1" x14ac:dyDescent="0.2">
      <c r="A1442" s="1">
        <v>1152</v>
      </c>
      <c r="B1442" s="1" t="s">
        <v>395</v>
      </c>
      <c r="C1442" s="1" t="s">
        <v>8</v>
      </c>
      <c r="D1442" s="1" t="s">
        <v>3</v>
      </c>
      <c r="E1442" s="11">
        <v>201</v>
      </c>
      <c r="F1442" s="3">
        <v>2.0699999999999998</v>
      </c>
      <c r="G1442" s="11">
        <f>Tabla1[[#This Row],[Stock en unidades]]*Tabla1[[#This Row],[Costo unitario]]</f>
        <v>416.07</v>
      </c>
      <c r="H1442" s="1">
        <v>2024</v>
      </c>
      <c r="I1442" s="1" t="s">
        <v>310</v>
      </c>
      <c r="J1442" s="1">
        <v>134</v>
      </c>
      <c r="K1442" s="3">
        <v>355.04640000000001</v>
      </c>
      <c r="L1442" s="12">
        <f>Tabla1[[#This Row],[Venta prom 12 meses en UN]]*Tabla1[[#This Row],[Costo unitario]]</f>
        <v>277.38</v>
      </c>
      <c r="M1442" s="30">
        <f>IFERROR(Tabla1[[#This Row],[Stock en unidades]]/Tabla1[[#This Row],[Venta prom 12 meses en UN]],0)</f>
        <v>1.5</v>
      </c>
      <c r="N1442" s="12">
        <f>IFERROR(12/Tabla1[[#This Row],[Meses de stock]],0)</f>
        <v>8</v>
      </c>
      <c r="O1442" s="5" t="str">
        <f>VLOOKUP(Tabla1[[#This Row],[Código del producto]],'ABC Ventas'!$A:$E,5,0)</f>
        <v>C</v>
      </c>
      <c r="P1442" s="5" t="str">
        <f>VLOOKUP(Tabla1[[#This Row],[Código del producto]],'ABC Stock'!$A:$E,5,0)</f>
        <v>C</v>
      </c>
      <c r="Q14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43" spans="1:17" s="1" customFormat="1" x14ac:dyDescent="0.2">
      <c r="A1443" s="1">
        <v>1153</v>
      </c>
      <c r="B1443" s="1" t="s">
        <v>22</v>
      </c>
      <c r="C1443" s="1" t="s">
        <v>8</v>
      </c>
      <c r="D1443" s="1" t="s">
        <v>3</v>
      </c>
      <c r="E1443" s="11">
        <v>454</v>
      </c>
      <c r="F1443" s="3">
        <v>3.19</v>
      </c>
      <c r="G1443" s="11">
        <f>Tabla1[[#This Row],[Stock en unidades]]*Tabla1[[#This Row],[Costo unitario]]</f>
        <v>1448.26</v>
      </c>
      <c r="H1443" s="1">
        <v>2024</v>
      </c>
      <c r="I1443" s="1" t="s">
        <v>310</v>
      </c>
      <c r="J1443" s="1">
        <v>90.8</v>
      </c>
      <c r="K1443" s="3">
        <v>483.71884</v>
      </c>
      <c r="L1443" s="12">
        <f>Tabla1[[#This Row],[Venta prom 12 meses en UN]]*Tabla1[[#This Row],[Costo unitario]]</f>
        <v>289.65199999999999</v>
      </c>
      <c r="M1443" s="30">
        <f>IFERROR(Tabla1[[#This Row],[Stock en unidades]]/Tabla1[[#This Row],[Venta prom 12 meses en UN]],0)</f>
        <v>5</v>
      </c>
      <c r="N1443" s="12">
        <f>IFERROR(12/Tabla1[[#This Row],[Meses de stock]],0)</f>
        <v>2.4</v>
      </c>
      <c r="O1443" s="5" t="str">
        <f>VLOOKUP(Tabla1[[#This Row],[Código del producto]],'ABC Ventas'!$A:$E,5,0)</f>
        <v>C</v>
      </c>
      <c r="P1443" s="5" t="str">
        <f>VLOOKUP(Tabla1[[#This Row],[Código del producto]],'ABC Stock'!$A:$E,5,0)</f>
        <v>B</v>
      </c>
      <c r="Q144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44" spans="1:17" s="1" customFormat="1" x14ac:dyDescent="0.2">
      <c r="A1444" s="1">
        <v>1165</v>
      </c>
      <c r="B1444" s="1" t="s">
        <v>111</v>
      </c>
      <c r="C1444" s="1" t="s">
        <v>8</v>
      </c>
      <c r="D1444" s="1" t="s">
        <v>3</v>
      </c>
      <c r="E1444" s="11">
        <v>666</v>
      </c>
      <c r="F1444" s="3">
        <v>2.39</v>
      </c>
      <c r="G1444" s="11">
        <f>Tabla1[[#This Row],[Stock en unidades]]*Tabla1[[#This Row],[Costo unitario]]</f>
        <v>1591.74</v>
      </c>
      <c r="H1444" s="1">
        <v>2024</v>
      </c>
      <c r="I1444" s="1" t="s">
        <v>310</v>
      </c>
      <c r="J1444" s="1">
        <v>66.599999999999994</v>
      </c>
      <c r="K1444" s="3">
        <v>284.92146000000002</v>
      </c>
      <c r="L1444" s="12">
        <f>Tabla1[[#This Row],[Venta prom 12 meses en UN]]*Tabla1[[#This Row],[Costo unitario]]</f>
        <v>159.17400000000001</v>
      </c>
      <c r="M1444" s="30">
        <f>IFERROR(Tabla1[[#This Row],[Stock en unidades]]/Tabla1[[#This Row],[Venta prom 12 meses en UN]],0)</f>
        <v>10</v>
      </c>
      <c r="N1444" s="12">
        <f>IFERROR(12/Tabla1[[#This Row],[Meses de stock]],0)</f>
        <v>1.2</v>
      </c>
      <c r="O1444" s="5" t="str">
        <f>VLOOKUP(Tabla1[[#This Row],[Código del producto]],'ABC Ventas'!$A:$E,5,0)</f>
        <v>C</v>
      </c>
      <c r="P1444" s="5" t="str">
        <f>VLOOKUP(Tabla1[[#This Row],[Código del producto]],'ABC Stock'!$A:$E,5,0)</f>
        <v>C</v>
      </c>
      <c r="Q144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45" spans="1:17" s="1" customFormat="1" x14ac:dyDescent="0.2">
      <c r="A1445" s="1">
        <v>1166</v>
      </c>
      <c r="B1445" s="1" t="s">
        <v>138</v>
      </c>
      <c r="C1445" s="1" t="s">
        <v>8</v>
      </c>
      <c r="D1445" s="1" t="s">
        <v>3</v>
      </c>
      <c r="E1445" s="11">
        <v>548</v>
      </c>
      <c r="F1445" s="3">
        <v>5.74</v>
      </c>
      <c r="G1445" s="11">
        <f>Tabla1[[#This Row],[Stock en unidades]]*Tabla1[[#This Row],[Costo unitario]]</f>
        <v>3145.52</v>
      </c>
      <c r="H1445" s="1">
        <v>2024</v>
      </c>
      <c r="I1445" s="1" t="s">
        <v>310</v>
      </c>
      <c r="J1445" s="1">
        <v>34.200000000000003</v>
      </c>
      <c r="K1445" s="3">
        <v>249.31116000000003</v>
      </c>
      <c r="L1445" s="12">
        <f>Tabla1[[#This Row],[Venta prom 12 meses en UN]]*Tabla1[[#This Row],[Costo unitario]]</f>
        <v>196.30800000000002</v>
      </c>
      <c r="M1445" s="30">
        <f>IFERROR(Tabla1[[#This Row],[Stock en unidades]]/Tabla1[[#This Row],[Venta prom 12 meses en UN]],0)</f>
        <v>16.023391812865494</v>
      </c>
      <c r="N1445" s="12">
        <f>IFERROR(12/Tabla1[[#This Row],[Meses de stock]],0)</f>
        <v>0.7489051094890512</v>
      </c>
      <c r="O1445" s="5" t="str">
        <f>VLOOKUP(Tabla1[[#This Row],[Código del producto]],'ABC Ventas'!$A:$E,5,0)</f>
        <v>C</v>
      </c>
      <c r="P1445" s="5" t="str">
        <f>VLOOKUP(Tabla1[[#This Row],[Código del producto]],'ABC Stock'!$A:$E,5,0)</f>
        <v>C</v>
      </c>
      <c r="Q14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46" spans="1:17" s="1" customFormat="1" x14ac:dyDescent="0.2">
      <c r="A1446" s="1">
        <v>1167</v>
      </c>
      <c r="B1446" s="1" t="s">
        <v>152</v>
      </c>
      <c r="C1446" s="1" t="s">
        <v>8</v>
      </c>
      <c r="D1446" s="1" t="s">
        <v>3</v>
      </c>
      <c r="E1446" s="11">
        <v>409</v>
      </c>
      <c r="F1446" s="3">
        <v>3.1</v>
      </c>
      <c r="G1446" s="11">
        <f>Tabla1[[#This Row],[Stock en unidades]]*Tabla1[[#This Row],[Costo unitario]]</f>
        <v>1267.9000000000001</v>
      </c>
      <c r="H1446" s="1">
        <v>2024</v>
      </c>
      <c r="I1446" s="1" t="s">
        <v>310</v>
      </c>
      <c r="J1446" s="1">
        <v>58.4</v>
      </c>
      <c r="K1446" s="3">
        <v>251.64559999999997</v>
      </c>
      <c r="L1446" s="12">
        <f>Tabla1[[#This Row],[Venta prom 12 meses en UN]]*Tabla1[[#This Row],[Costo unitario]]</f>
        <v>181.04</v>
      </c>
      <c r="M1446" s="30">
        <f>IFERROR(Tabla1[[#This Row],[Stock en unidades]]/Tabla1[[#This Row],[Venta prom 12 meses en UN]],0)</f>
        <v>7.0034246575342465</v>
      </c>
      <c r="N1446" s="12">
        <f>IFERROR(12/Tabla1[[#This Row],[Meses de stock]],0)</f>
        <v>1.7134474327628362</v>
      </c>
      <c r="O1446" s="5" t="str">
        <f>VLOOKUP(Tabla1[[#This Row],[Código del producto]],'ABC Ventas'!$A:$E,5,0)</f>
        <v>C</v>
      </c>
      <c r="P1446" s="5" t="str">
        <f>VLOOKUP(Tabla1[[#This Row],[Código del producto]],'ABC Stock'!$A:$E,5,0)</f>
        <v>C</v>
      </c>
      <c r="Q144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47" spans="1:17" s="1" customFormat="1" x14ac:dyDescent="0.2">
      <c r="A1447" s="1">
        <v>1168</v>
      </c>
      <c r="B1447" s="1" t="s">
        <v>402</v>
      </c>
      <c r="C1447" s="1" t="s">
        <v>8</v>
      </c>
      <c r="D1447" s="1" t="s">
        <v>3</v>
      </c>
      <c r="E1447" s="11">
        <v>637</v>
      </c>
      <c r="F1447" s="3">
        <v>74</v>
      </c>
      <c r="G1447" s="11">
        <f>Tabla1[[#This Row],[Stock en unidades]]*Tabla1[[#This Row],[Costo unitario]]</f>
        <v>47138</v>
      </c>
      <c r="H1447" s="1">
        <v>2024</v>
      </c>
      <c r="I1447" s="1" t="s">
        <v>310</v>
      </c>
      <c r="J1447" s="1">
        <v>973</v>
      </c>
      <c r="K1447" s="3">
        <v>107282.98</v>
      </c>
      <c r="L1447" s="12">
        <f>Tabla1[[#This Row],[Venta prom 12 meses en UN]]*Tabla1[[#This Row],[Costo unitario]]</f>
        <v>72002</v>
      </c>
      <c r="M1447" s="30">
        <f>IFERROR(Tabla1[[#This Row],[Stock en unidades]]/Tabla1[[#This Row],[Venta prom 12 meses en UN]],0)</f>
        <v>0.65467625899280579</v>
      </c>
      <c r="N1447" s="12">
        <f>IFERROR(12/Tabla1[[#This Row],[Meses de stock]],0)</f>
        <v>18.329670329670328</v>
      </c>
      <c r="O1447" s="5" t="str">
        <f>VLOOKUP(Tabla1[[#This Row],[Código del producto]],'ABC Ventas'!$A:$E,5,0)</f>
        <v>A</v>
      </c>
      <c r="P1447" s="5" t="str">
        <f>VLOOKUP(Tabla1[[#This Row],[Código del producto]],'ABC Stock'!$A:$E,5,0)</f>
        <v>A</v>
      </c>
      <c r="Q14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48" spans="1:17" s="1" customFormat="1" x14ac:dyDescent="0.2">
      <c r="A1448" s="1">
        <v>1171</v>
      </c>
      <c r="B1448" s="1" t="s">
        <v>404</v>
      </c>
      <c r="C1448" s="1" t="s">
        <v>8</v>
      </c>
      <c r="D1448" s="1" t="s">
        <v>3</v>
      </c>
      <c r="E1448" s="11">
        <v>981</v>
      </c>
      <c r="F1448" s="3">
        <v>6.91</v>
      </c>
      <c r="G1448" s="11">
        <f>Tabla1[[#This Row],[Stock en unidades]]*Tabla1[[#This Row],[Costo unitario]]</f>
        <v>6778.71</v>
      </c>
      <c r="H1448" s="1">
        <v>2024</v>
      </c>
      <c r="I1448" s="1" t="s">
        <v>310</v>
      </c>
      <c r="J1448" s="1">
        <v>54.5</v>
      </c>
      <c r="K1448" s="3">
        <v>587.48820000000012</v>
      </c>
      <c r="L1448" s="12">
        <f>Tabla1[[#This Row],[Venta prom 12 meses en UN]]*Tabla1[[#This Row],[Costo unitario]]</f>
        <v>376.59500000000003</v>
      </c>
      <c r="M1448" s="30">
        <f>IFERROR(Tabla1[[#This Row],[Stock en unidades]]/Tabla1[[#This Row],[Venta prom 12 meses en UN]],0)</f>
        <v>18</v>
      </c>
      <c r="N1448" s="12">
        <f>IFERROR(12/Tabla1[[#This Row],[Meses de stock]],0)</f>
        <v>0.66666666666666663</v>
      </c>
      <c r="O1448" s="5" t="str">
        <f>VLOOKUP(Tabla1[[#This Row],[Código del producto]],'ABC Ventas'!$A:$E,5,0)</f>
        <v>C</v>
      </c>
      <c r="P1448" s="5" t="str">
        <f>VLOOKUP(Tabla1[[#This Row],[Código del producto]],'ABC Stock'!$A:$E,5,0)</f>
        <v>B</v>
      </c>
      <c r="Q144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49" spans="1:17" s="1" customFormat="1" x14ac:dyDescent="0.2">
      <c r="A1449" s="1">
        <v>1172</v>
      </c>
      <c r="B1449" s="1" t="s">
        <v>226</v>
      </c>
      <c r="C1449" s="1" t="s">
        <v>8</v>
      </c>
      <c r="D1449" s="1" t="s">
        <v>3</v>
      </c>
      <c r="E1449" s="11">
        <v>454</v>
      </c>
      <c r="F1449" s="3">
        <v>3.09</v>
      </c>
      <c r="G1449" s="11">
        <f>Tabla1[[#This Row],[Stock en unidades]]*Tabla1[[#This Row],[Costo unitario]]</f>
        <v>1402.86</v>
      </c>
      <c r="H1449" s="1">
        <v>2024</v>
      </c>
      <c r="I1449" s="1" t="s">
        <v>310</v>
      </c>
      <c r="J1449" s="1">
        <v>90.7</v>
      </c>
      <c r="K1449" s="3">
        <v>454.02605999999997</v>
      </c>
      <c r="L1449" s="12">
        <f>Tabla1[[#This Row],[Venta prom 12 meses en UN]]*Tabla1[[#This Row],[Costo unitario]]</f>
        <v>280.26299999999998</v>
      </c>
      <c r="M1449" s="30">
        <f>IFERROR(Tabla1[[#This Row],[Stock en unidades]]/Tabla1[[#This Row],[Venta prom 12 meses en UN]],0)</f>
        <v>5.0055126791620728</v>
      </c>
      <c r="N1449" s="12">
        <f>IFERROR(12/Tabla1[[#This Row],[Meses de stock]],0)</f>
        <v>2.3973568281938324</v>
      </c>
      <c r="O1449" s="5" t="str">
        <f>VLOOKUP(Tabla1[[#This Row],[Código del producto]],'ABC Ventas'!$A:$E,5,0)</f>
        <v>C</v>
      </c>
      <c r="P1449" s="5" t="str">
        <f>VLOOKUP(Tabla1[[#This Row],[Código del producto]],'ABC Stock'!$A:$E,5,0)</f>
        <v>C</v>
      </c>
      <c r="Q144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50" spans="1:17" s="1" customFormat="1" x14ac:dyDescent="0.2">
      <c r="A1450" s="1">
        <v>1176</v>
      </c>
      <c r="B1450" s="1" t="s">
        <v>156</v>
      </c>
      <c r="C1450" s="1" t="s">
        <v>8</v>
      </c>
      <c r="D1450" s="1" t="s">
        <v>3</v>
      </c>
      <c r="E1450" s="11">
        <v>395</v>
      </c>
      <c r="F1450" s="3">
        <v>4.9000000000000004</v>
      </c>
      <c r="G1450" s="11">
        <f>Tabla1[[#This Row],[Stock en unidades]]*Tabla1[[#This Row],[Costo unitario]]</f>
        <v>1935.5000000000002</v>
      </c>
      <c r="H1450" s="1">
        <v>2024</v>
      </c>
      <c r="I1450" s="1" t="s">
        <v>310</v>
      </c>
      <c r="J1450" s="1">
        <v>82</v>
      </c>
      <c r="K1450" s="3">
        <v>715.20400000000006</v>
      </c>
      <c r="L1450" s="12">
        <f>Tabla1[[#This Row],[Venta prom 12 meses en UN]]*Tabla1[[#This Row],[Costo unitario]]</f>
        <v>401.8</v>
      </c>
      <c r="M1450" s="30">
        <f>IFERROR(Tabla1[[#This Row],[Stock en unidades]]/Tabla1[[#This Row],[Venta prom 12 meses en UN]],0)</f>
        <v>4.8170731707317076</v>
      </c>
      <c r="N1450" s="12">
        <f>IFERROR(12/Tabla1[[#This Row],[Meses de stock]],0)</f>
        <v>2.4911392405063291</v>
      </c>
      <c r="O1450" s="5" t="str">
        <f>VLOOKUP(Tabla1[[#This Row],[Código del producto]],'ABC Ventas'!$A:$E,5,0)</f>
        <v>C</v>
      </c>
      <c r="P1450" s="5" t="str">
        <f>VLOOKUP(Tabla1[[#This Row],[Código del producto]],'ABC Stock'!$A:$E,5,0)</f>
        <v>B</v>
      </c>
      <c r="Q145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51" spans="1:17" s="1" customFormat="1" x14ac:dyDescent="0.2">
      <c r="A1451" s="1">
        <v>1176</v>
      </c>
      <c r="B1451" s="1" t="s">
        <v>156</v>
      </c>
      <c r="C1451" s="1" t="s">
        <v>8</v>
      </c>
      <c r="D1451" s="1" t="s">
        <v>3</v>
      </c>
      <c r="E1451" s="11">
        <v>679</v>
      </c>
      <c r="F1451" s="3">
        <v>4.5</v>
      </c>
      <c r="G1451" s="11">
        <f>Tabla1[[#This Row],[Stock en unidades]]*Tabla1[[#This Row],[Costo unitario]]</f>
        <v>3055.5</v>
      </c>
      <c r="H1451" s="1">
        <v>2024</v>
      </c>
      <c r="I1451" s="1" t="s">
        <v>310</v>
      </c>
      <c r="J1451" s="1">
        <v>52.2</v>
      </c>
      <c r="K1451" s="3">
        <v>439.26300000000003</v>
      </c>
      <c r="L1451" s="12">
        <f>Tabla1[[#This Row],[Venta prom 12 meses en UN]]*Tabla1[[#This Row],[Costo unitario]]</f>
        <v>234.9</v>
      </c>
      <c r="M1451" s="30">
        <f>IFERROR(Tabla1[[#This Row],[Stock en unidades]]/Tabla1[[#This Row],[Venta prom 12 meses en UN]],0)</f>
        <v>13.007662835249041</v>
      </c>
      <c r="N1451" s="12">
        <f>IFERROR(12/Tabla1[[#This Row],[Meses de stock]],0)</f>
        <v>0.92253313696612671</v>
      </c>
      <c r="O1451" s="5" t="str">
        <f>VLOOKUP(Tabla1[[#This Row],[Código del producto]],'ABC Ventas'!$A:$E,5,0)</f>
        <v>C</v>
      </c>
      <c r="P1451" s="5" t="str">
        <f>VLOOKUP(Tabla1[[#This Row],[Código del producto]],'ABC Stock'!$A:$E,5,0)</f>
        <v>B</v>
      </c>
      <c r="Q14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52" spans="1:17" s="1" customFormat="1" x14ac:dyDescent="0.2">
      <c r="A1452" s="1">
        <v>1180</v>
      </c>
      <c r="B1452" s="1" t="s">
        <v>225</v>
      </c>
      <c r="C1452" s="1" t="s">
        <v>8</v>
      </c>
      <c r="D1452" s="1" t="s">
        <v>3</v>
      </c>
      <c r="E1452" s="11">
        <v>60</v>
      </c>
      <c r="F1452" s="3">
        <v>4.47</v>
      </c>
      <c r="G1452" s="11">
        <f>Tabla1[[#This Row],[Stock en unidades]]*Tabla1[[#This Row],[Costo unitario]]</f>
        <v>268.2</v>
      </c>
      <c r="H1452" s="1">
        <v>2024</v>
      </c>
      <c r="I1452" s="1" t="s">
        <v>310</v>
      </c>
      <c r="J1452" s="1">
        <v>59.7</v>
      </c>
      <c r="K1452" s="3">
        <v>477.67760999999996</v>
      </c>
      <c r="L1452" s="12">
        <f>Tabla1[[#This Row],[Venta prom 12 meses en UN]]*Tabla1[[#This Row],[Costo unitario]]</f>
        <v>266.85899999999998</v>
      </c>
      <c r="M1452" s="30">
        <f>IFERROR(Tabla1[[#This Row],[Stock en unidades]]/Tabla1[[#This Row],[Venta prom 12 meses en UN]],0)</f>
        <v>1.0050251256281406</v>
      </c>
      <c r="N1452" s="12">
        <f>IFERROR(12/Tabla1[[#This Row],[Meses de stock]],0)</f>
        <v>11.940000000000001</v>
      </c>
      <c r="O1452" s="5" t="str">
        <f>VLOOKUP(Tabla1[[#This Row],[Código del producto]],'ABC Ventas'!$A:$E,5,0)</f>
        <v>C</v>
      </c>
      <c r="P1452" s="5" t="str">
        <f>VLOOKUP(Tabla1[[#This Row],[Código del producto]],'ABC Stock'!$A:$E,5,0)</f>
        <v>C</v>
      </c>
      <c r="Q14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3" spans="1:17" s="1" customFormat="1" x14ac:dyDescent="0.2">
      <c r="A1453" s="1">
        <v>1182</v>
      </c>
      <c r="B1453" s="1" t="s">
        <v>409</v>
      </c>
      <c r="C1453" s="1" t="s">
        <v>8</v>
      </c>
      <c r="D1453" s="1" t="s">
        <v>3</v>
      </c>
      <c r="E1453" s="11">
        <v>108</v>
      </c>
      <c r="F1453" s="3">
        <v>1.03</v>
      </c>
      <c r="G1453" s="11">
        <f>Tabla1[[#This Row],[Stock en unidades]]*Tabla1[[#This Row],[Costo unitario]]</f>
        <v>111.24000000000001</v>
      </c>
      <c r="H1453" s="1">
        <v>2024</v>
      </c>
      <c r="I1453" s="1" t="s">
        <v>310</v>
      </c>
      <c r="J1453" s="1">
        <v>97</v>
      </c>
      <c r="K1453" s="3">
        <v>170.84610000000001</v>
      </c>
      <c r="L1453" s="12">
        <f>Tabla1[[#This Row],[Venta prom 12 meses en UN]]*Tabla1[[#This Row],[Costo unitario]]</f>
        <v>99.91</v>
      </c>
      <c r="M1453" s="30">
        <f>IFERROR(Tabla1[[#This Row],[Stock en unidades]]/Tabla1[[#This Row],[Venta prom 12 meses en UN]],0)</f>
        <v>1.1134020618556701</v>
      </c>
      <c r="N1453" s="12">
        <f>IFERROR(12/Tabla1[[#This Row],[Meses de stock]],0)</f>
        <v>10.777777777777777</v>
      </c>
      <c r="O1453" s="5" t="str">
        <f>VLOOKUP(Tabla1[[#This Row],[Código del producto]],'ABC Ventas'!$A:$E,5,0)</f>
        <v>C</v>
      </c>
      <c r="P1453" s="5" t="str">
        <f>VLOOKUP(Tabla1[[#This Row],[Código del producto]],'ABC Stock'!$A:$E,5,0)</f>
        <v>B</v>
      </c>
      <c r="Q14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4" spans="1:17" s="1" customFormat="1" x14ac:dyDescent="0.2">
      <c r="A1454" s="1">
        <v>1185</v>
      </c>
      <c r="B1454" s="1" t="s">
        <v>67</v>
      </c>
      <c r="C1454" s="1" t="s">
        <v>8</v>
      </c>
      <c r="D1454" s="1" t="s">
        <v>3</v>
      </c>
      <c r="E1454" s="11">
        <v>0</v>
      </c>
      <c r="F1454" s="3">
        <v>7.82</v>
      </c>
      <c r="G1454" s="11">
        <f>Tabla1[[#This Row],[Stock en unidades]]*Tabla1[[#This Row],[Costo unitario]]</f>
        <v>0</v>
      </c>
      <c r="H1454" s="1">
        <v>2024</v>
      </c>
      <c r="I1454" s="1" t="s">
        <v>310</v>
      </c>
      <c r="J1454" s="1">
        <v>46.6</v>
      </c>
      <c r="K1454" s="3">
        <v>473.73560000000003</v>
      </c>
      <c r="L1454" s="12">
        <f>Tabla1[[#This Row],[Venta prom 12 meses en UN]]*Tabla1[[#This Row],[Costo unitario]]</f>
        <v>364.41200000000003</v>
      </c>
      <c r="M1454" s="30">
        <f>IFERROR(Tabla1[[#This Row],[Stock en unidades]]/Tabla1[[#This Row],[Venta prom 12 meses en UN]],0)</f>
        <v>0</v>
      </c>
      <c r="N1454" s="12">
        <f>IFERROR(12/Tabla1[[#This Row],[Meses de stock]],0)</f>
        <v>0</v>
      </c>
      <c r="O1454" s="5" t="str">
        <f>VLOOKUP(Tabla1[[#This Row],[Código del producto]],'ABC Ventas'!$A:$E,5,0)</f>
        <v>C</v>
      </c>
      <c r="P1454" s="5" t="str">
        <f>VLOOKUP(Tabla1[[#This Row],[Código del producto]],'ABC Stock'!$A:$E,5,0)</f>
        <v>B</v>
      </c>
      <c r="Q14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5" spans="1:17" s="1" customFormat="1" x14ac:dyDescent="0.2">
      <c r="A1455" s="1">
        <v>1187</v>
      </c>
      <c r="B1455" s="1" t="s">
        <v>210</v>
      </c>
      <c r="C1455" s="1" t="s">
        <v>8</v>
      </c>
      <c r="D1455" s="1" t="s">
        <v>3</v>
      </c>
      <c r="E1455" s="11">
        <v>180</v>
      </c>
      <c r="F1455" s="3">
        <v>7.07</v>
      </c>
      <c r="G1455" s="11">
        <f>Tabla1[[#This Row],[Stock en unidades]]*Tabla1[[#This Row],[Costo unitario]]</f>
        <v>1272.6000000000001</v>
      </c>
      <c r="H1455" s="1">
        <v>2024</v>
      </c>
      <c r="I1455" s="1" t="s">
        <v>310</v>
      </c>
      <c r="J1455" s="1">
        <v>35.9</v>
      </c>
      <c r="K1455" s="3">
        <v>362.95258999999999</v>
      </c>
      <c r="L1455" s="12">
        <f>Tabla1[[#This Row],[Venta prom 12 meses en UN]]*Tabla1[[#This Row],[Costo unitario]]</f>
        <v>253.81299999999999</v>
      </c>
      <c r="M1455" s="30">
        <f>IFERROR(Tabla1[[#This Row],[Stock en unidades]]/Tabla1[[#This Row],[Venta prom 12 meses en UN]],0)</f>
        <v>5.0139275766016711</v>
      </c>
      <c r="N1455" s="12">
        <f>IFERROR(12/Tabla1[[#This Row],[Meses de stock]],0)</f>
        <v>2.3933333333333335</v>
      </c>
      <c r="O1455" s="5" t="str">
        <f>VLOOKUP(Tabla1[[#This Row],[Código del producto]],'ABC Ventas'!$A:$E,5,0)</f>
        <v>C</v>
      </c>
      <c r="P1455" s="5" t="str">
        <f>VLOOKUP(Tabla1[[#This Row],[Código del producto]],'ABC Stock'!$A:$E,5,0)</f>
        <v>C</v>
      </c>
      <c r="Q145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56" spans="1:17" s="1" customFormat="1" x14ac:dyDescent="0.2">
      <c r="A1456" s="1">
        <v>1190</v>
      </c>
      <c r="B1456" s="1" t="s">
        <v>199</v>
      </c>
      <c r="C1456" s="1" t="s">
        <v>8</v>
      </c>
      <c r="D1456" s="1" t="s">
        <v>3</v>
      </c>
      <c r="E1456" s="11">
        <v>273</v>
      </c>
      <c r="F1456" s="3">
        <v>5.48</v>
      </c>
      <c r="G1456" s="11">
        <f>Tabla1[[#This Row],[Stock en unidades]]*Tabla1[[#This Row],[Costo unitario]]</f>
        <v>1496.0400000000002</v>
      </c>
      <c r="H1456" s="1">
        <v>2024</v>
      </c>
      <c r="I1456" s="1" t="s">
        <v>310</v>
      </c>
      <c r="J1456" s="1">
        <v>68.099999999999994</v>
      </c>
      <c r="K1456" s="3">
        <v>574.70952</v>
      </c>
      <c r="L1456" s="12">
        <f>Tabla1[[#This Row],[Venta prom 12 meses en UN]]*Tabla1[[#This Row],[Costo unitario]]</f>
        <v>373.18799999999999</v>
      </c>
      <c r="M1456" s="30">
        <f>IFERROR(Tabla1[[#This Row],[Stock en unidades]]/Tabla1[[#This Row],[Venta prom 12 meses en UN]],0)</f>
        <v>4.0088105726872252</v>
      </c>
      <c r="N1456" s="12">
        <f>IFERROR(12/Tabla1[[#This Row],[Meses de stock]],0)</f>
        <v>2.993406593406593</v>
      </c>
      <c r="O1456" s="5" t="str">
        <f>VLOOKUP(Tabla1[[#This Row],[Código del producto]],'ABC Ventas'!$A:$E,5,0)</f>
        <v>C</v>
      </c>
      <c r="P1456" s="5" t="str">
        <f>VLOOKUP(Tabla1[[#This Row],[Código del producto]],'ABC Stock'!$A:$E,5,0)</f>
        <v>B</v>
      </c>
      <c r="Q145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57" spans="1:17" s="1" customFormat="1" x14ac:dyDescent="0.2">
      <c r="A1457" s="1">
        <v>1200</v>
      </c>
      <c r="B1457" s="1" t="s">
        <v>418</v>
      </c>
      <c r="C1457" s="1" t="s">
        <v>8</v>
      </c>
      <c r="D1457" s="1" t="s">
        <v>3</v>
      </c>
      <c r="E1457" s="11">
        <v>1202</v>
      </c>
      <c r="F1457" s="3">
        <v>78</v>
      </c>
      <c r="G1457" s="11">
        <f>Tabla1[[#This Row],[Stock en unidades]]*Tabla1[[#This Row],[Costo unitario]]</f>
        <v>93756</v>
      </c>
      <c r="H1457" s="1">
        <v>2024</v>
      </c>
      <c r="I1457" s="1" t="s">
        <v>310</v>
      </c>
      <c r="J1457" s="1">
        <v>648</v>
      </c>
      <c r="K1457" s="3">
        <v>80364.960000000006</v>
      </c>
      <c r="L1457" s="12">
        <f>Tabla1[[#This Row],[Venta prom 12 meses en UN]]*Tabla1[[#This Row],[Costo unitario]]</f>
        <v>50544</v>
      </c>
      <c r="M1457" s="30">
        <f>IFERROR(Tabla1[[#This Row],[Stock en unidades]]/Tabla1[[#This Row],[Venta prom 12 meses en UN]],0)</f>
        <v>1.8549382716049383</v>
      </c>
      <c r="N1457" s="12">
        <f>IFERROR(12/Tabla1[[#This Row],[Meses de stock]],0)</f>
        <v>6.4692179700499164</v>
      </c>
      <c r="O1457" s="5" t="str">
        <f>VLOOKUP(Tabla1[[#This Row],[Código del producto]],'ABC Ventas'!$A:$E,5,0)</f>
        <v>A</v>
      </c>
      <c r="P1457" s="5" t="str">
        <f>VLOOKUP(Tabla1[[#This Row],[Código del producto]],'ABC Stock'!$A:$E,5,0)</f>
        <v>A</v>
      </c>
      <c r="Q14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8" spans="1:17" s="1" customFormat="1" x14ac:dyDescent="0.2">
      <c r="A1458" s="1">
        <v>1202</v>
      </c>
      <c r="B1458" s="1" t="s">
        <v>420</v>
      </c>
      <c r="C1458" s="1" t="s">
        <v>8</v>
      </c>
      <c r="D1458" s="1" t="s">
        <v>3</v>
      </c>
      <c r="E1458" s="11">
        <v>355</v>
      </c>
      <c r="F1458" s="3">
        <v>75</v>
      </c>
      <c r="G1458" s="11">
        <f>Tabla1[[#This Row],[Stock en unidades]]*Tabla1[[#This Row],[Costo unitario]]</f>
        <v>26625</v>
      </c>
      <c r="H1458" s="1">
        <v>2024</v>
      </c>
      <c r="I1458" s="1" t="s">
        <v>310</v>
      </c>
      <c r="J1458" s="1">
        <v>538</v>
      </c>
      <c r="K1458" s="3">
        <v>63349.5</v>
      </c>
      <c r="L1458" s="12">
        <f>Tabla1[[#This Row],[Venta prom 12 meses en UN]]*Tabla1[[#This Row],[Costo unitario]]</f>
        <v>40350</v>
      </c>
      <c r="M1458" s="30">
        <f>IFERROR(Tabla1[[#This Row],[Stock en unidades]]/Tabla1[[#This Row],[Venta prom 12 meses en UN]],0)</f>
        <v>0.6598513011152416</v>
      </c>
      <c r="N1458" s="12">
        <f>IFERROR(12/Tabla1[[#This Row],[Meses de stock]],0)</f>
        <v>18.185915492957747</v>
      </c>
      <c r="O1458" s="5" t="str">
        <f>VLOOKUP(Tabla1[[#This Row],[Código del producto]],'ABC Ventas'!$A:$E,5,0)</f>
        <v>B</v>
      </c>
      <c r="P1458" s="5" t="str">
        <f>VLOOKUP(Tabla1[[#This Row],[Código del producto]],'ABC Stock'!$A:$E,5,0)</f>
        <v>A</v>
      </c>
      <c r="Q14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59" spans="1:17" s="1" customFormat="1" x14ac:dyDescent="0.2">
      <c r="A1459" s="1">
        <v>1202</v>
      </c>
      <c r="B1459" s="1" t="s">
        <v>420</v>
      </c>
      <c r="C1459" s="1" t="s">
        <v>8</v>
      </c>
      <c r="D1459" s="1" t="s">
        <v>3</v>
      </c>
      <c r="E1459" s="11">
        <v>1035</v>
      </c>
      <c r="F1459" s="3">
        <v>51</v>
      </c>
      <c r="G1459" s="11">
        <f>Tabla1[[#This Row],[Stock en unidades]]*Tabla1[[#This Row],[Costo unitario]]</f>
        <v>52785</v>
      </c>
      <c r="H1459" s="1">
        <v>2024</v>
      </c>
      <c r="I1459" s="1" t="s">
        <v>310</v>
      </c>
      <c r="J1459" s="1">
        <v>691</v>
      </c>
      <c r="K1459" s="3">
        <v>55680.78</v>
      </c>
      <c r="L1459" s="12">
        <f>Tabla1[[#This Row],[Venta prom 12 meses en UN]]*Tabla1[[#This Row],[Costo unitario]]</f>
        <v>35241</v>
      </c>
      <c r="M1459" s="30">
        <f>IFERROR(Tabla1[[#This Row],[Stock en unidades]]/Tabla1[[#This Row],[Venta prom 12 meses en UN]],0)</f>
        <v>1.4978292329956584</v>
      </c>
      <c r="N1459" s="12">
        <f>IFERROR(12/Tabla1[[#This Row],[Meses de stock]],0)</f>
        <v>8.0115942028985518</v>
      </c>
      <c r="O1459" s="5" t="str">
        <f>VLOOKUP(Tabla1[[#This Row],[Código del producto]],'ABC Ventas'!$A:$E,5,0)</f>
        <v>B</v>
      </c>
      <c r="P1459" s="5" t="str">
        <f>VLOOKUP(Tabla1[[#This Row],[Código del producto]],'ABC Stock'!$A:$E,5,0)</f>
        <v>A</v>
      </c>
      <c r="Q14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0" spans="1:17" s="1" customFormat="1" x14ac:dyDescent="0.2">
      <c r="A1460" s="1">
        <v>1202</v>
      </c>
      <c r="B1460" s="1" t="s">
        <v>420</v>
      </c>
      <c r="C1460" s="1" t="s">
        <v>8</v>
      </c>
      <c r="D1460" s="1" t="s">
        <v>3</v>
      </c>
      <c r="E1460" s="11">
        <v>521</v>
      </c>
      <c r="F1460" s="3">
        <v>31</v>
      </c>
      <c r="G1460" s="11">
        <f>Tabla1[[#This Row],[Stock en unidades]]*Tabla1[[#This Row],[Costo unitario]]</f>
        <v>16151</v>
      </c>
      <c r="H1460" s="1">
        <v>2024</v>
      </c>
      <c r="I1460" s="1" t="s">
        <v>310</v>
      </c>
      <c r="J1460" s="1">
        <v>924</v>
      </c>
      <c r="K1460" s="3">
        <v>47262.6</v>
      </c>
      <c r="L1460" s="12">
        <f>Tabla1[[#This Row],[Venta prom 12 meses en UN]]*Tabla1[[#This Row],[Costo unitario]]</f>
        <v>28644</v>
      </c>
      <c r="M1460" s="30">
        <f>IFERROR(Tabla1[[#This Row],[Stock en unidades]]/Tabla1[[#This Row],[Venta prom 12 meses en UN]],0)</f>
        <v>0.56385281385281383</v>
      </c>
      <c r="N1460" s="12">
        <f>IFERROR(12/Tabla1[[#This Row],[Meses de stock]],0)</f>
        <v>21.282149712092131</v>
      </c>
      <c r="O1460" s="5" t="str">
        <f>VLOOKUP(Tabla1[[#This Row],[Código del producto]],'ABC Ventas'!$A:$E,5,0)</f>
        <v>B</v>
      </c>
      <c r="P1460" s="5" t="str">
        <f>VLOOKUP(Tabla1[[#This Row],[Código del producto]],'ABC Stock'!$A:$E,5,0)</f>
        <v>A</v>
      </c>
      <c r="Q14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1" spans="1:17" s="1" customFormat="1" x14ac:dyDescent="0.2">
      <c r="A1461" s="1">
        <v>1203</v>
      </c>
      <c r="B1461" s="1" t="s">
        <v>421</v>
      </c>
      <c r="C1461" s="1" t="s">
        <v>8</v>
      </c>
      <c r="D1461" s="1" t="s">
        <v>3</v>
      </c>
      <c r="E1461" s="11">
        <v>983</v>
      </c>
      <c r="F1461" s="3">
        <v>7.71</v>
      </c>
      <c r="G1461" s="11">
        <f>Tabla1[[#This Row],[Stock en unidades]]*Tabla1[[#This Row],[Costo unitario]]</f>
        <v>7578.93</v>
      </c>
      <c r="H1461" s="1">
        <v>2024</v>
      </c>
      <c r="I1461" s="1" t="s">
        <v>310</v>
      </c>
      <c r="J1461" s="1">
        <v>54.6</v>
      </c>
      <c r="K1461" s="3">
        <v>635.65866000000005</v>
      </c>
      <c r="L1461" s="12">
        <f>Tabla1[[#This Row],[Venta prom 12 meses en UN]]*Tabla1[[#This Row],[Costo unitario]]</f>
        <v>420.96600000000001</v>
      </c>
      <c r="M1461" s="30">
        <f>IFERROR(Tabla1[[#This Row],[Stock en unidades]]/Tabla1[[#This Row],[Venta prom 12 meses en UN]],0)</f>
        <v>18.003663003663004</v>
      </c>
      <c r="N1461" s="12">
        <f>IFERROR(12/Tabla1[[#This Row],[Meses de stock]],0)</f>
        <v>0.66653102746693793</v>
      </c>
      <c r="O1461" s="5" t="str">
        <f>VLOOKUP(Tabla1[[#This Row],[Código del producto]],'ABC Ventas'!$A:$E,5,0)</f>
        <v>C</v>
      </c>
      <c r="P1461" s="5" t="str">
        <f>VLOOKUP(Tabla1[[#This Row],[Código del producto]],'ABC Stock'!$A:$E,5,0)</f>
        <v>B</v>
      </c>
      <c r="Q146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62" spans="1:17" s="1" customFormat="1" x14ac:dyDescent="0.2">
      <c r="A1462" s="1">
        <v>1209</v>
      </c>
      <c r="B1462" s="1" t="s">
        <v>288</v>
      </c>
      <c r="C1462" s="1" t="s">
        <v>8</v>
      </c>
      <c r="D1462" s="1" t="s">
        <v>3</v>
      </c>
      <c r="E1462" s="11">
        <v>756</v>
      </c>
      <c r="F1462" s="3">
        <v>45</v>
      </c>
      <c r="G1462" s="11">
        <f>Tabla1[[#This Row],[Stock en unidades]]*Tabla1[[#This Row],[Costo unitario]]</f>
        <v>34020</v>
      </c>
      <c r="H1462" s="1">
        <v>2024</v>
      </c>
      <c r="I1462" s="1" t="s">
        <v>310</v>
      </c>
      <c r="J1462" s="1">
        <v>485</v>
      </c>
      <c r="K1462" s="3">
        <v>35138.25</v>
      </c>
      <c r="L1462" s="12">
        <f>Tabla1[[#This Row],[Venta prom 12 meses en UN]]*Tabla1[[#This Row],[Costo unitario]]</f>
        <v>21825</v>
      </c>
      <c r="M1462" s="30">
        <f>IFERROR(Tabla1[[#This Row],[Stock en unidades]]/Tabla1[[#This Row],[Venta prom 12 meses en UN]],0)</f>
        <v>1.5587628865979382</v>
      </c>
      <c r="N1462" s="12">
        <f>IFERROR(12/Tabla1[[#This Row],[Meses de stock]],0)</f>
        <v>7.6984126984126986</v>
      </c>
      <c r="O1462" s="5" t="str">
        <f>VLOOKUP(Tabla1[[#This Row],[Código del producto]],'ABC Ventas'!$A:$E,5,0)</f>
        <v>B</v>
      </c>
      <c r="P1462" s="5" t="str">
        <f>VLOOKUP(Tabla1[[#This Row],[Código del producto]],'ABC Stock'!$A:$E,5,0)</f>
        <v>A</v>
      </c>
      <c r="Q14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3" spans="1:17" s="1" customFormat="1" x14ac:dyDescent="0.2">
      <c r="A1463" s="1">
        <v>1211</v>
      </c>
      <c r="B1463" s="1" t="s">
        <v>425</v>
      </c>
      <c r="C1463" s="1" t="s">
        <v>8</v>
      </c>
      <c r="D1463" s="1" t="s">
        <v>3</v>
      </c>
      <c r="E1463" s="11">
        <v>184</v>
      </c>
      <c r="F1463" s="3">
        <v>5.68</v>
      </c>
      <c r="G1463" s="11">
        <f>Tabla1[[#This Row],[Stock en unidades]]*Tabla1[[#This Row],[Costo unitario]]</f>
        <v>1045.1199999999999</v>
      </c>
      <c r="H1463" s="1">
        <v>2024</v>
      </c>
      <c r="I1463" s="1" t="s">
        <v>310</v>
      </c>
      <c r="J1463" s="1">
        <v>112</v>
      </c>
      <c r="K1463" s="3">
        <v>992.40959999999995</v>
      </c>
      <c r="L1463" s="12">
        <f>Tabla1[[#This Row],[Venta prom 12 meses en UN]]*Tabla1[[#This Row],[Costo unitario]]</f>
        <v>636.16</v>
      </c>
      <c r="M1463" s="30">
        <f>IFERROR(Tabla1[[#This Row],[Stock en unidades]]/Tabla1[[#This Row],[Venta prom 12 meses en UN]],0)</f>
        <v>1.6428571428571428</v>
      </c>
      <c r="N1463" s="12">
        <f>IFERROR(12/Tabla1[[#This Row],[Meses de stock]],0)</f>
        <v>7.304347826086957</v>
      </c>
      <c r="O1463" s="5" t="str">
        <f>VLOOKUP(Tabla1[[#This Row],[Código del producto]],'ABC Ventas'!$A:$E,5,0)</f>
        <v>C</v>
      </c>
      <c r="P1463" s="5" t="str">
        <f>VLOOKUP(Tabla1[[#This Row],[Código del producto]],'ABC Stock'!$A:$E,5,0)</f>
        <v>C</v>
      </c>
      <c r="Q14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4" spans="1:17" s="1" customFormat="1" x14ac:dyDescent="0.2">
      <c r="A1464" s="1">
        <v>1219</v>
      </c>
      <c r="B1464" s="1" t="s">
        <v>429</v>
      </c>
      <c r="C1464" s="1" t="s">
        <v>8</v>
      </c>
      <c r="D1464" s="1" t="s">
        <v>3</v>
      </c>
      <c r="E1464" s="11">
        <v>736</v>
      </c>
      <c r="F1464" s="3">
        <v>7.63</v>
      </c>
      <c r="G1464" s="11">
        <f>Tabla1[[#This Row],[Stock en unidades]]*Tabla1[[#This Row],[Costo unitario]]</f>
        <v>5615.68</v>
      </c>
      <c r="H1464" s="1">
        <v>2024</v>
      </c>
      <c r="I1464" s="1" t="s">
        <v>310</v>
      </c>
      <c r="J1464" s="1">
        <v>91.9</v>
      </c>
      <c r="K1464" s="3">
        <v>1325.26233</v>
      </c>
      <c r="L1464" s="12">
        <f>Tabla1[[#This Row],[Venta prom 12 meses en UN]]*Tabla1[[#This Row],[Costo unitario]]</f>
        <v>701.197</v>
      </c>
      <c r="M1464" s="30">
        <f>IFERROR(Tabla1[[#This Row],[Stock en unidades]]/Tabla1[[#This Row],[Venta prom 12 meses en UN]],0)</f>
        <v>8.0087051142546244</v>
      </c>
      <c r="N1464" s="12">
        <f>IFERROR(12/Tabla1[[#This Row],[Meses de stock]],0)</f>
        <v>1.4983695652173914</v>
      </c>
      <c r="O1464" s="5" t="str">
        <f>VLOOKUP(Tabla1[[#This Row],[Código del producto]],'ABC Ventas'!$A:$E,5,0)</f>
        <v>C</v>
      </c>
      <c r="P1464" s="5" t="str">
        <f>VLOOKUP(Tabla1[[#This Row],[Código del producto]],'ABC Stock'!$A:$E,5,0)</f>
        <v>B</v>
      </c>
      <c r="Q14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65" spans="1:17" s="1" customFormat="1" x14ac:dyDescent="0.2">
      <c r="A1465" s="1">
        <v>1224</v>
      </c>
      <c r="B1465" s="1" t="s">
        <v>434</v>
      </c>
      <c r="C1465" s="1" t="s">
        <v>8</v>
      </c>
      <c r="D1465" s="1" t="s">
        <v>3</v>
      </c>
      <c r="E1465" s="11">
        <v>0</v>
      </c>
      <c r="F1465" s="3">
        <v>4.53</v>
      </c>
      <c r="G1465" s="11">
        <f>Tabla1[[#This Row],[Stock en unidades]]*Tabla1[[#This Row],[Costo unitario]]</f>
        <v>0</v>
      </c>
      <c r="H1465" s="1">
        <v>2024</v>
      </c>
      <c r="I1465" s="1" t="s">
        <v>310</v>
      </c>
      <c r="J1465" s="1">
        <v>92.7</v>
      </c>
      <c r="K1465" s="3">
        <v>692.88615000000004</v>
      </c>
      <c r="L1465" s="12">
        <f>Tabla1[[#This Row],[Venta prom 12 meses en UN]]*Tabla1[[#This Row],[Costo unitario]]</f>
        <v>419.93100000000004</v>
      </c>
      <c r="M1465" s="30">
        <f>IFERROR(Tabla1[[#This Row],[Stock en unidades]]/Tabla1[[#This Row],[Venta prom 12 meses en UN]],0)</f>
        <v>0</v>
      </c>
      <c r="N1465" s="12">
        <f>IFERROR(12/Tabla1[[#This Row],[Meses de stock]],0)</f>
        <v>0</v>
      </c>
      <c r="O1465" s="5" t="str">
        <f>VLOOKUP(Tabla1[[#This Row],[Código del producto]],'ABC Ventas'!$A:$E,5,0)</f>
        <v>C</v>
      </c>
      <c r="P1465" s="5" t="str">
        <f>VLOOKUP(Tabla1[[#This Row],[Código del producto]],'ABC Stock'!$A:$E,5,0)</f>
        <v>C</v>
      </c>
      <c r="Q14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6" spans="1:17" s="1" customFormat="1" x14ac:dyDescent="0.2">
      <c r="A1466" s="1">
        <v>1225</v>
      </c>
      <c r="B1466" s="1" t="s">
        <v>435</v>
      </c>
      <c r="C1466" s="1" t="s">
        <v>8</v>
      </c>
      <c r="D1466" s="1" t="s">
        <v>3</v>
      </c>
      <c r="E1466" s="11">
        <v>242</v>
      </c>
      <c r="F1466" s="3">
        <v>37</v>
      </c>
      <c r="G1466" s="11">
        <f>Tabla1[[#This Row],[Stock en unidades]]*Tabla1[[#This Row],[Costo unitario]]</f>
        <v>8954</v>
      </c>
      <c r="H1466" s="1">
        <v>2024</v>
      </c>
      <c r="I1466" s="1" t="s">
        <v>310</v>
      </c>
      <c r="J1466" s="1">
        <v>940</v>
      </c>
      <c r="K1466" s="3">
        <v>60865</v>
      </c>
      <c r="L1466" s="12">
        <f>Tabla1[[#This Row],[Venta prom 12 meses en UN]]*Tabla1[[#This Row],[Costo unitario]]</f>
        <v>34780</v>
      </c>
      <c r="M1466" s="30">
        <f>IFERROR(Tabla1[[#This Row],[Stock en unidades]]/Tabla1[[#This Row],[Venta prom 12 meses en UN]],0)</f>
        <v>0.25744680851063828</v>
      </c>
      <c r="N1466" s="12">
        <f>IFERROR(12/Tabla1[[#This Row],[Meses de stock]],0)</f>
        <v>46.611570247933891</v>
      </c>
      <c r="O1466" s="5" t="str">
        <f>VLOOKUP(Tabla1[[#This Row],[Código del producto]],'ABC Ventas'!$A:$E,5,0)</f>
        <v>B</v>
      </c>
      <c r="P1466" s="5" t="str">
        <f>VLOOKUP(Tabla1[[#This Row],[Código del producto]],'ABC Stock'!$A:$E,5,0)</f>
        <v>A</v>
      </c>
      <c r="Q14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7" spans="1:17" s="1" customFormat="1" x14ac:dyDescent="0.2">
      <c r="A1467" s="1">
        <v>1226</v>
      </c>
      <c r="B1467" s="1" t="s">
        <v>436</v>
      </c>
      <c r="C1467" s="1" t="s">
        <v>8</v>
      </c>
      <c r="D1467" s="1" t="s">
        <v>3</v>
      </c>
      <c r="E1467" s="11">
        <v>112</v>
      </c>
      <c r="F1467" s="3">
        <v>4.6399999999999997</v>
      </c>
      <c r="G1467" s="11">
        <f>Tabla1[[#This Row],[Stock en unidades]]*Tabla1[[#This Row],[Costo unitario]]</f>
        <v>519.67999999999995</v>
      </c>
      <c r="H1467" s="1">
        <v>2024</v>
      </c>
      <c r="I1467" s="1" t="s">
        <v>310</v>
      </c>
      <c r="J1467" s="1">
        <v>124</v>
      </c>
      <c r="K1467" s="3">
        <v>920.57600000000002</v>
      </c>
      <c r="L1467" s="12">
        <f>Tabla1[[#This Row],[Venta prom 12 meses en UN]]*Tabla1[[#This Row],[Costo unitario]]</f>
        <v>575.36</v>
      </c>
      <c r="M1467" s="30">
        <f>IFERROR(Tabla1[[#This Row],[Stock en unidades]]/Tabla1[[#This Row],[Venta prom 12 meses en UN]],0)</f>
        <v>0.90322580645161288</v>
      </c>
      <c r="N1467" s="12">
        <f>IFERROR(12/Tabla1[[#This Row],[Meses de stock]],0)</f>
        <v>13.285714285714286</v>
      </c>
      <c r="O1467" s="5" t="str">
        <f>VLOOKUP(Tabla1[[#This Row],[Código del producto]],'ABC Ventas'!$A:$E,5,0)</f>
        <v>C</v>
      </c>
      <c r="P1467" s="5" t="str">
        <f>VLOOKUP(Tabla1[[#This Row],[Código del producto]],'ABC Stock'!$A:$E,5,0)</f>
        <v>C</v>
      </c>
      <c r="Q14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8" spans="1:17" s="1" customFormat="1" x14ac:dyDescent="0.2">
      <c r="A1468" s="1">
        <v>1233</v>
      </c>
      <c r="B1468" s="1" t="s">
        <v>244</v>
      </c>
      <c r="C1468" s="1" t="s">
        <v>8</v>
      </c>
      <c r="D1468" s="1" t="s">
        <v>3</v>
      </c>
      <c r="E1468" s="11">
        <v>99</v>
      </c>
      <c r="F1468" s="3">
        <v>7.71</v>
      </c>
      <c r="G1468" s="11">
        <f>Tabla1[[#This Row],[Stock en unidades]]*Tabla1[[#This Row],[Costo unitario]]</f>
        <v>763.29</v>
      </c>
      <c r="H1468" s="1">
        <v>2024</v>
      </c>
      <c r="I1468" s="1" t="s">
        <v>310</v>
      </c>
      <c r="J1468" s="1">
        <v>105</v>
      </c>
      <c r="K1468" s="3">
        <v>1457.19</v>
      </c>
      <c r="L1468" s="12">
        <f>Tabla1[[#This Row],[Venta prom 12 meses en UN]]*Tabla1[[#This Row],[Costo unitario]]</f>
        <v>809.55</v>
      </c>
      <c r="M1468" s="30">
        <f>IFERROR(Tabla1[[#This Row],[Stock en unidades]]/Tabla1[[#This Row],[Venta prom 12 meses en UN]],0)</f>
        <v>0.94285714285714284</v>
      </c>
      <c r="N1468" s="12">
        <f>IFERROR(12/Tabla1[[#This Row],[Meses de stock]],0)</f>
        <v>12.727272727272728</v>
      </c>
      <c r="O1468" s="5" t="str">
        <f>VLOOKUP(Tabla1[[#This Row],[Código del producto]],'ABC Ventas'!$A:$E,5,0)</f>
        <v>C</v>
      </c>
      <c r="P1468" s="5" t="str">
        <f>VLOOKUP(Tabla1[[#This Row],[Código del producto]],'ABC Stock'!$A:$E,5,0)</f>
        <v>B</v>
      </c>
      <c r="Q14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69" spans="1:17" s="1" customFormat="1" x14ac:dyDescent="0.2">
      <c r="A1469" s="1">
        <v>1234</v>
      </c>
      <c r="B1469" s="1" t="s">
        <v>442</v>
      </c>
      <c r="C1469" s="1" t="s">
        <v>8</v>
      </c>
      <c r="D1469" s="1" t="s">
        <v>3</v>
      </c>
      <c r="E1469" s="11">
        <v>17</v>
      </c>
      <c r="F1469" s="3">
        <v>78</v>
      </c>
      <c r="G1469" s="11">
        <f>Tabla1[[#This Row],[Stock en unidades]]*Tabla1[[#This Row],[Costo unitario]]</f>
        <v>1326</v>
      </c>
      <c r="H1469" s="1">
        <v>2024</v>
      </c>
      <c r="I1469" s="1" t="s">
        <v>310</v>
      </c>
      <c r="J1469" s="1">
        <v>895</v>
      </c>
      <c r="K1469" s="3">
        <v>89356.800000000003</v>
      </c>
      <c r="L1469" s="12">
        <f>Tabla1[[#This Row],[Venta prom 12 meses en UN]]*Tabla1[[#This Row],[Costo unitario]]</f>
        <v>69810</v>
      </c>
      <c r="M1469" s="30">
        <f>IFERROR(Tabla1[[#This Row],[Stock en unidades]]/Tabla1[[#This Row],[Venta prom 12 meses en UN]],0)</f>
        <v>1.899441340782123E-2</v>
      </c>
      <c r="N1469" s="12">
        <f>IFERROR(12/Tabla1[[#This Row],[Meses de stock]],0)</f>
        <v>631.76470588235293</v>
      </c>
      <c r="O1469" s="5" t="str">
        <f>VLOOKUP(Tabla1[[#This Row],[Código del producto]],'ABC Ventas'!$A:$E,5,0)</f>
        <v>A</v>
      </c>
      <c r="P1469" s="5" t="str">
        <f>VLOOKUP(Tabla1[[#This Row],[Código del producto]],'ABC Stock'!$A:$E,5,0)</f>
        <v>A</v>
      </c>
      <c r="Q14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0" spans="1:17" s="1" customFormat="1" x14ac:dyDescent="0.2">
      <c r="A1470" s="1">
        <v>1236</v>
      </c>
      <c r="B1470" s="1" t="s">
        <v>101</v>
      </c>
      <c r="C1470" s="1" t="s">
        <v>8</v>
      </c>
      <c r="D1470" s="1" t="s">
        <v>3</v>
      </c>
      <c r="E1470" s="11">
        <v>1088</v>
      </c>
      <c r="F1470" s="3">
        <v>5.61</v>
      </c>
      <c r="G1470" s="11">
        <f>Tabla1[[#This Row],[Stock en unidades]]*Tabla1[[#This Row],[Costo unitario]]</f>
        <v>6103.68</v>
      </c>
      <c r="H1470" s="1">
        <v>2024</v>
      </c>
      <c r="I1470" s="1" t="s">
        <v>310</v>
      </c>
      <c r="J1470" s="1">
        <v>64</v>
      </c>
      <c r="K1470" s="3">
        <v>596.0064000000001</v>
      </c>
      <c r="L1470" s="12">
        <f>Tabla1[[#This Row],[Venta prom 12 meses en UN]]*Tabla1[[#This Row],[Costo unitario]]</f>
        <v>359.04</v>
      </c>
      <c r="M1470" s="30">
        <f>IFERROR(Tabla1[[#This Row],[Stock en unidades]]/Tabla1[[#This Row],[Venta prom 12 meses en UN]],0)</f>
        <v>17</v>
      </c>
      <c r="N1470" s="12">
        <f>IFERROR(12/Tabla1[[#This Row],[Meses de stock]],0)</f>
        <v>0.70588235294117652</v>
      </c>
      <c r="O1470" s="5" t="str">
        <f>VLOOKUP(Tabla1[[#This Row],[Código del producto]],'ABC Ventas'!$A:$E,5,0)</f>
        <v>C</v>
      </c>
      <c r="P1470" s="5" t="str">
        <f>VLOOKUP(Tabla1[[#This Row],[Código del producto]],'ABC Stock'!$A:$E,5,0)</f>
        <v>B</v>
      </c>
      <c r="Q14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71" spans="1:17" s="1" customFormat="1" x14ac:dyDescent="0.2">
      <c r="A1471" s="1">
        <v>1237</v>
      </c>
      <c r="B1471" s="1" t="s">
        <v>47</v>
      </c>
      <c r="C1471" s="1" t="s">
        <v>8</v>
      </c>
      <c r="D1471" s="1" t="s">
        <v>3</v>
      </c>
      <c r="E1471" s="11">
        <v>508</v>
      </c>
      <c r="F1471" s="3">
        <v>5.63</v>
      </c>
      <c r="G1471" s="11">
        <f>Tabla1[[#This Row],[Stock en unidades]]*Tabla1[[#This Row],[Costo unitario]]</f>
        <v>2860.04</v>
      </c>
      <c r="H1471" s="1">
        <v>2024</v>
      </c>
      <c r="I1471" s="1" t="s">
        <v>310</v>
      </c>
      <c r="J1471" s="1">
        <v>50.8</v>
      </c>
      <c r="K1471" s="3">
        <v>383.24535999999995</v>
      </c>
      <c r="L1471" s="12">
        <f>Tabla1[[#This Row],[Venta prom 12 meses en UN]]*Tabla1[[#This Row],[Costo unitario]]</f>
        <v>286.00399999999996</v>
      </c>
      <c r="M1471" s="30">
        <f>IFERROR(Tabla1[[#This Row],[Stock en unidades]]/Tabla1[[#This Row],[Venta prom 12 meses en UN]],0)</f>
        <v>10</v>
      </c>
      <c r="N1471" s="12">
        <f>IFERROR(12/Tabla1[[#This Row],[Meses de stock]],0)</f>
        <v>1.2</v>
      </c>
      <c r="O1471" s="5" t="str">
        <f>VLOOKUP(Tabla1[[#This Row],[Código del producto]],'ABC Ventas'!$A:$E,5,0)</f>
        <v>C</v>
      </c>
      <c r="P1471" s="5" t="str">
        <f>VLOOKUP(Tabla1[[#This Row],[Código del producto]],'ABC Stock'!$A:$E,5,0)</f>
        <v>B</v>
      </c>
      <c r="Q147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72" spans="1:17" s="1" customFormat="1" x14ac:dyDescent="0.2">
      <c r="A1472" s="1">
        <v>1239</v>
      </c>
      <c r="B1472" s="1" t="s">
        <v>445</v>
      </c>
      <c r="C1472" s="1" t="s">
        <v>8</v>
      </c>
      <c r="D1472" s="1" t="s">
        <v>3</v>
      </c>
      <c r="E1472" s="11">
        <v>512</v>
      </c>
      <c r="F1472" s="3">
        <v>3.53</v>
      </c>
      <c r="G1472" s="11">
        <f>Tabla1[[#This Row],[Stock en unidades]]*Tabla1[[#This Row],[Costo unitario]]</f>
        <v>1807.36</v>
      </c>
      <c r="H1472" s="1">
        <v>2024</v>
      </c>
      <c r="I1472" s="1" t="s">
        <v>310</v>
      </c>
      <c r="J1472" s="1">
        <v>51.2</v>
      </c>
      <c r="K1472" s="3">
        <v>319.90271999999999</v>
      </c>
      <c r="L1472" s="12">
        <f>Tabla1[[#This Row],[Venta prom 12 meses en UN]]*Tabla1[[#This Row],[Costo unitario]]</f>
        <v>180.73599999999999</v>
      </c>
      <c r="M1472" s="30">
        <f>IFERROR(Tabla1[[#This Row],[Stock en unidades]]/Tabla1[[#This Row],[Venta prom 12 meses en UN]],0)</f>
        <v>10</v>
      </c>
      <c r="N1472" s="12">
        <f>IFERROR(12/Tabla1[[#This Row],[Meses de stock]],0)</f>
        <v>1.2</v>
      </c>
      <c r="O1472" s="5" t="str">
        <f>VLOOKUP(Tabla1[[#This Row],[Código del producto]],'ABC Ventas'!$A:$E,5,0)</f>
        <v>C</v>
      </c>
      <c r="P1472" s="5" t="str">
        <f>VLOOKUP(Tabla1[[#This Row],[Código del producto]],'ABC Stock'!$A:$E,5,0)</f>
        <v>C</v>
      </c>
      <c r="Q14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73" spans="1:17" s="1" customFormat="1" x14ac:dyDescent="0.2">
      <c r="A1473" s="1">
        <v>1247</v>
      </c>
      <c r="B1473" s="1" t="s">
        <v>449</v>
      </c>
      <c r="C1473" s="1" t="s">
        <v>8</v>
      </c>
      <c r="D1473" s="1" t="s">
        <v>3</v>
      </c>
      <c r="E1473" s="11">
        <v>144</v>
      </c>
      <c r="F1473" s="3">
        <v>2.48</v>
      </c>
      <c r="G1473" s="11">
        <f>Tabla1[[#This Row],[Stock en unidades]]*Tabla1[[#This Row],[Costo unitario]]</f>
        <v>357.12</v>
      </c>
      <c r="H1473" s="1">
        <v>2024</v>
      </c>
      <c r="I1473" s="1" t="s">
        <v>310</v>
      </c>
      <c r="J1473" s="1">
        <v>63</v>
      </c>
      <c r="K1473" s="3">
        <v>296.85599999999999</v>
      </c>
      <c r="L1473" s="12">
        <f>Tabla1[[#This Row],[Venta prom 12 meses en UN]]*Tabla1[[#This Row],[Costo unitario]]</f>
        <v>156.24</v>
      </c>
      <c r="M1473" s="30">
        <f>IFERROR(Tabla1[[#This Row],[Stock en unidades]]/Tabla1[[#This Row],[Venta prom 12 meses en UN]],0)</f>
        <v>2.2857142857142856</v>
      </c>
      <c r="N1473" s="12">
        <f>IFERROR(12/Tabla1[[#This Row],[Meses de stock]],0)</f>
        <v>5.25</v>
      </c>
      <c r="O1473" s="5" t="str">
        <f>VLOOKUP(Tabla1[[#This Row],[Código del producto]],'ABC Ventas'!$A:$E,5,0)</f>
        <v>C</v>
      </c>
      <c r="P1473" s="5" t="str">
        <f>VLOOKUP(Tabla1[[#This Row],[Código del producto]],'ABC Stock'!$A:$E,5,0)</f>
        <v>B</v>
      </c>
      <c r="Q14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4" spans="1:17" s="1" customFormat="1" x14ac:dyDescent="0.2">
      <c r="A1474" s="1">
        <v>1252</v>
      </c>
      <c r="B1474" s="1" t="s">
        <v>233</v>
      </c>
      <c r="C1474" s="1" t="s">
        <v>8</v>
      </c>
      <c r="D1474" s="1" t="s">
        <v>3</v>
      </c>
      <c r="E1474" s="11">
        <v>154</v>
      </c>
      <c r="F1474" s="3">
        <v>49</v>
      </c>
      <c r="G1474" s="11">
        <f>Tabla1[[#This Row],[Stock en unidades]]*Tabla1[[#This Row],[Costo unitario]]</f>
        <v>7546</v>
      </c>
      <c r="H1474" s="1">
        <v>2024</v>
      </c>
      <c r="I1474" s="1" t="s">
        <v>310</v>
      </c>
      <c r="J1474" s="1">
        <v>416</v>
      </c>
      <c r="K1474" s="3">
        <v>36895.040000000001</v>
      </c>
      <c r="L1474" s="12">
        <f>Tabla1[[#This Row],[Venta prom 12 meses en UN]]*Tabla1[[#This Row],[Costo unitario]]</f>
        <v>20384</v>
      </c>
      <c r="M1474" s="30">
        <f>IFERROR(Tabla1[[#This Row],[Stock en unidades]]/Tabla1[[#This Row],[Venta prom 12 meses en UN]],0)</f>
        <v>0.37019230769230771</v>
      </c>
      <c r="N1474" s="12">
        <f>IFERROR(12/Tabla1[[#This Row],[Meses de stock]],0)</f>
        <v>32.415584415584412</v>
      </c>
      <c r="O1474" s="5" t="str">
        <f>VLOOKUP(Tabla1[[#This Row],[Código del producto]],'ABC Ventas'!$A:$E,5,0)</f>
        <v>A</v>
      </c>
      <c r="P1474" s="5" t="str">
        <f>VLOOKUP(Tabla1[[#This Row],[Código del producto]],'ABC Stock'!$A:$E,5,0)</f>
        <v>A</v>
      </c>
      <c r="Q14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5" spans="1:17" s="1" customFormat="1" x14ac:dyDescent="0.2">
      <c r="A1475" s="1">
        <v>1263</v>
      </c>
      <c r="B1475" s="1" t="s">
        <v>296</v>
      </c>
      <c r="C1475" s="1" t="s">
        <v>8</v>
      </c>
      <c r="D1475" s="1" t="s">
        <v>3</v>
      </c>
      <c r="E1475" s="11">
        <v>459</v>
      </c>
      <c r="F1475" s="3">
        <v>6.41</v>
      </c>
      <c r="G1475" s="11">
        <f>Tabla1[[#This Row],[Stock en unidades]]*Tabla1[[#This Row],[Costo unitario]]</f>
        <v>2942.19</v>
      </c>
      <c r="H1475" s="1">
        <v>2024</v>
      </c>
      <c r="I1475" s="1" t="s">
        <v>310</v>
      </c>
      <c r="J1475" s="1">
        <v>27</v>
      </c>
      <c r="K1475" s="3">
        <v>302.8725</v>
      </c>
      <c r="L1475" s="12">
        <f>Tabla1[[#This Row],[Venta prom 12 meses en UN]]*Tabla1[[#This Row],[Costo unitario]]</f>
        <v>173.07</v>
      </c>
      <c r="M1475" s="30">
        <f>IFERROR(Tabla1[[#This Row],[Stock en unidades]]/Tabla1[[#This Row],[Venta prom 12 meses en UN]],0)</f>
        <v>17</v>
      </c>
      <c r="N1475" s="12">
        <f>IFERROR(12/Tabla1[[#This Row],[Meses de stock]],0)</f>
        <v>0.70588235294117652</v>
      </c>
      <c r="O1475" s="5" t="str">
        <f>VLOOKUP(Tabla1[[#This Row],[Código del producto]],'ABC Ventas'!$A:$E,5,0)</f>
        <v>C</v>
      </c>
      <c r="P1475" s="5" t="str">
        <f>VLOOKUP(Tabla1[[#This Row],[Código del producto]],'ABC Stock'!$A:$E,5,0)</f>
        <v>C</v>
      </c>
      <c r="Q147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76" spans="1:17" s="1" customFormat="1" x14ac:dyDescent="0.2">
      <c r="A1476" s="1">
        <v>1264</v>
      </c>
      <c r="B1476" s="1" t="s">
        <v>457</v>
      </c>
      <c r="C1476" s="1" t="s">
        <v>8</v>
      </c>
      <c r="D1476" s="1" t="s">
        <v>3</v>
      </c>
      <c r="E1476" s="11">
        <v>0</v>
      </c>
      <c r="F1476" s="3">
        <v>1.78</v>
      </c>
      <c r="G1476" s="11">
        <f>Tabla1[[#This Row],[Stock en unidades]]*Tabla1[[#This Row],[Costo unitario]]</f>
        <v>0</v>
      </c>
      <c r="H1476" s="1">
        <v>2024</v>
      </c>
      <c r="I1476" s="1" t="s">
        <v>310</v>
      </c>
      <c r="J1476" s="1">
        <v>111</v>
      </c>
      <c r="K1476" s="3">
        <v>375.40200000000004</v>
      </c>
      <c r="L1476" s="12">
        <f>Tabla1[[#This Row],[Venta prom 12 meses en UN]]*Tabla1[[#This Row],[Costo unitario]]</f>
        <v>197.58</v>
      </c>
      <c r="M1476" s="30">
        <f>IFERROR(Tabla1[[#This Row],[Stock en unidades]]/Tabla1[[#This Row],[Venta prom 12 meses en UN]],0)</f>
        <v>0</v>
      </c>
      <c r="N1476" s="12">
        <f>IFERROR(12/Tabla1[[#This Row],[Meses de stock]],0)</f>
        <v>0</v>
      </c>
      <c r="O1476" s="5" t="str">
        <f>VLOOKUP(Tabla1[[#This Row],[Código del producto]],'ABC Ventas'!$A:$E,5,0)</f>
        <v>C</v>
      </c>
      <c r="P1476" s="5" t="str">
        <f>VLOOKUP(Tabla1[[#This Row],[Código del producto]],'ABC Stock'!$A:$E,5,0)</f>
        <v>B</v>
      </c>
      <c r="Q14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7" spans="1:17" s="1" customFormat="1" x14ac:dyDescent="0.2">
      <c r="A1477" s="1">
        <v>1265</v>
      </c>
      <c r="B1477" s="1" t="s">
        <v>458</v>
      </c>
      <c r="C1477" s="1" t="s">
        <v>8</v>
      </c>
      <c r="D1477" s="1" t="s">
        <v>3</v>
      </c>
      <c r="E1477" s="11">
        <v>14</v>
      </c>
      <c r="F1477" s="3">
        <v>5.56</v>
      </c>
      <c r="G1477" s="11">
        <f>Tabla1[[#This Row],[Stock en unidades]]*Tabla1[[#This Row],[Costo unitario]]</f>
        <v>77.839999999999989</v>
      </c>
      <c r="H1477" s="1">
        <v>2024</v>
      </c>
      <c r="I1477" s="1" t="s">
        <v>310</v>
      </c>
      <c r="J1477" s="1">
        <v>123</v>
      </c>
      <c r="K1477" s="3">
        <v>882.20519999999999</v>
      </c>
      <c r="L1477" s="12">
        <f>Tabla1[[#This Row],[Venta prom 12 meses en UN]]*Tabla1[[#This Row],[Costo unitario]]</f>
        <v>683.88</v>
      </c>
      <c r="M1477" s="30">
        <f>IFERROR(Tabla1[[#This Row],[Stock en unidades]]/Tabla1[[#This Row],[Venta prom 12 meses en UN]],0)</f>
        <v>0.11382113821138211</v>
      </c>
      <c r="N1477" s="12">
        <f>IFERROR(12/Tabla1[[#This Row],[Meses de stock]],0)</f>
        <v>105.42857142857143</v>
      </c>
      <c r="O1477" s="5" t="str">
        <f>VLOOKUP(Tabla1[[#This Row],[Código del producto]],'ABC Ventas'!$A:$E,5,0)</f>
        <v>C</v>
      </c>
      <c r="P1477" s="5" t="str">
        <f>VLOOKUP(Tabla1[[#This Row],[Código del producto]],'ABC Stock'!$A:$E,5,0)</f>
        <v>C</v>
      </c>
      <c r="Q14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78" spans="1:17" s="1" customFormat="1" x14ac:dyDescent="0.2">
      <c r="A1478" s="1">
        <v>1266</v>
      </c>
      <c r="B1478" s="1" t="s">
        <v>459</v>
      </c>
      <c r="C1478" s="1" t="s">
        <v>8</v>
      </c>
      <c r="D1478" s="1" t="s">
        <v>3</v>
      </c>
      <c r="E1478" s="11">
        <v>284</v>
      </c>
      <c r="F1478" s="3">
        <v>7.15</v>
      </c>
      <c r="G1478" s="11">
        <f>Tabla1[[#This Row],[Stock en unidades]]*Tabla1[[#This Row],[Costo unitario]]</f>
        <v>2030.6000000000001</v>
      </c>
      <c r="H1478" s="1">
        <v>2024</v>
      </c>
      <c r="I1478" s="1" t="s">
        <v>310</v>
      </c>
      <c r="J1478" s="1">
        <v>40.5</v>
      </c>
      <c r="K1478" s="3">
        <v>390.92624999999998</v>
      </c>
      <c r="L1478" s="12">
        <f>Tabla1[[#This Row],[Venta prom 12 meses en UN]]*Tabla1[[#This Row],[Costo unitario]]</f>
        <v>289.57499999999999</v>
      </c>
      <c r="M1478" s="30">
        <f>IFERROR(Tabla1[[#This Row],[Stock en unidades]]/Tabla1[[#This Row],[Venta prom 12 meses en UN]],0)</f>
        <v>7.0123456790123457</v>
      </c>
      <c r="N1478" s="12">
        <f>IFERROR(12/Tabla1[[#This Row],[Meses de stock]],0)</f>
        <v>1.7112676056338028</v>
      </c>
      <c r="O1478" s="5" t="str">
        <f>VLOOKUP(Tabla1[[#This Row],[Código del producto]],'ABC Ventas'!$A:$E,5,0)</f>
        <v>C</v>
      </c>
      <c r="P1478" s="5" t="str">
        <f>VLOOKUP(Tabla1[[#This Row],[Código del producto]],'ABC Stock'!$A:$E,5,0)</f>
        <v>B</v>
      </c>
      <c r="Q14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79" spans="1:17" s="1" customFormat="1" x14ac:dyDescent="0.2">
      <c r="A1479" s="1">
        <v>1267</v>
      </c>
      <c r="B1479" s="1" t="s">
        <v>460</v>
      </c>
      <c r="C1479" s="1" t="s">
        <v>8</v>
      </c>
      <c r="D1479" s="1" t="s">
        <v>3</v>
      </c>
      <c r="E1479" s="11">
        <v>295</v>
      </c>
      <c r="F1479" s="3">
        <v>6.69</v>
      </c>
      <c r="G1479" s="11">
        <f>Tabla1[[#This Row],[Stock en unidades]]*Tabla1[[#This Row],[Costo unitario]]</f>
        <v>1973.5500000000002</v>
      </c>
      <c r="H1479" s="1">
        <v>2024</v>
      </c>
      <c r="I1479" s="1" t="s">
        <v>310</v>
      </c>
      <c r="J1479" s="1">
        <v>58.9</v>
      </c>
      <c r="K1479" s="3">
        <v>579.24027000000001</v>
      </c>
      <c r="L1479" s="12">
        <f>Tabla1[[#This Row],[Venta prom 12 meses en UN]]*Tabla1[[#This Row],[Costo unitario]]</f>
        <v>394.041</v>
      </c>
      <c r="M1479" s="30">
        <f>IFERROR(Tabla1[[#This Row],[Stock en unidades]]/Tabla1[[#This Row],[Venta prom 12 meses en UN]],0)</f>
        <v>5.0084889643463502</v>
      </c>
      <c r="N1479" s="12">
        <f>IFERROR(12/Tabla1[[#This Row],[Meses de stock]],0)</f>
        <v>2.3959322033898305</v>
      </c>
      <c r="O1479" s="5" t="str">
        <f>VLOOKUP(Tabla1[[#This Row],[Código del producto]],'ABC Ventas'!$A:$E,5,0)</f>
        <v>C</v>
      </c>
      <c r="P1479" s="5" t="str">
        <f>VLOOKUP(Tabla1[[#This Row],[Código del producto]],'ABC Stock'!$A:$E,5,0)</f>
        <v>B</v>
      </c>
      <c r="Q147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80" spans="1:17" s="1" customFormat="1" x14ac:dyDescent="0.2">
      <c r="A1480" s="1">
        <v>1268</v>
      </c>
      <c r="B1480" s="1" t="s">
        <v>461</v>
      </c>
      <c r="C1480" s="1" t="s">
        <v>8</v>
      </c>
      <c r="D1480" s="1" t="s">
        <v>3</v>
      </c>
      <c r="E1480" s="11">
        <v>1406</v>
      </c>
      <c r="F1480" s="3">
        <v>1.93</v>
      </c>
      <c r="G1480" s="11">
        <f>Tabla1[[#This Row],[Stock en unidades]]*Tabla1[[#This Row],[Costo unitario]]</f>
        <v>2713.58</v>
      </c>
      <c r="H1480" s="1">
        <v>2024</v>
      </c>
      <c r="I1480" s="1" t="s">
        <v>310</v>
      </c>
      <c r="J1480" s="1">
        <v>93.7</v>
      </c>
      <c r="K1480" s="3">
        <v>217.00920000000002</v>
      </c>
      <c r="L1480" s="12">
        <f>Tabla1[[#This Row],[Venta prom 12 meses en UN]]*Tabla1[[#This Row],[Costo unitario]]</f>
        <v>180.84100000000001</v>
      </c>
      <c r="M1480" s="30">
        <f>IFERROR(Tabla1[[#This Row],[Stock en unidades]]/Tabla1[[#This Row],[Venta prom 12 meses en UN]],0)</f>
        <v>15.005336179295623</v>
      </c>
      <c r="N1480" s="12">
        <f>IFERROR(12/Tabla1[[#This Row],[Meses de stock]],0)</f>
        <v>0.79971550497866295</v>
      </c>
      <c r="O1480" s="5" t="str">
        <f>VLOOKUP(Tabla1[[#This Row],[Código del producto]],'ABC Ventas'!$A:$E,5,0)</f>
        <v>C</v>
      </c>
      <c r="P1480" s="5" t="str">
        <f>VLOOKUP(Tabla1[[#This Row],[Código del producto]],'ABC Stock'!$A:$E,5,0)</f>
        <v>B</v>
      </c>
      <c r="Q14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81" spans="1:17" s="1" customFormat="1" x14ac:dyDescent="0.2">
      <c r="A1481" s="1">
        <v>1270</v>
      </c>
      <c r="B1481" s="1" t="s">
        <v>463</v>
      </c>
      <c r="C1481" s="1" t="s">
        <v>8</v>
      </c>
      <c r="D1481" s="1" t="s">
        <v>3</v>
      </c>
      <c r="E1481" s="11">
        <v>329</v>
      </c>
      <c r="F1481" s="3">
        <v>71</v>
      </c>
      <c r="G1481" s="11">
        <f>Tabla1[[#This Row],[Stock en unidades]]*Tabla1[[#This Row],[Costo unitario]]</f>
        <v>23359</v>
      </c>
      <c r="H1481" s="1">
        <v>2024</v>
      </c>
      <c r="I1481" s="1" t="s">
        <v>310</v>
      </c>
      <c r="J1481" s="1">
        <v>748</v>
      </c>
      <c r="K1481" s="3">
        <v>77537.679999999993</v>
      </c>
      <c r="L1481" s="12">
        <f>Tabla1[[#This Row],[Venta prom 12 meses en UN]]*Tabla1[[#This Row],[Costo unitario]]</f>
        <v>53108</v>
      </c>
      <c r="M1481" s="30">
        <f>IFERROR(Tabla1[[#This Row],[Stock en unidades]]/Tabla1[[#This Row],[Venta prom 12 meses en UN]],0)</f>
        <v>0.43983957219251335</v>
      </c>
      <c r="N1481" s="12">
        <f>IFERROR(12/Tabla1[[#This Row],[Meses de stock]],0)</f>
        <v>27.282674772036476</v>
      </c>
      <c r="O1481" s="5" t="str">
        <f>VLOOKUP(Tabla1[[#This Row],[Código del producto]],'ABC Ventas'!$A:$E,5,0)</f>
        <v>A</v>
      </c>
      <c r="P1481" s="5" t="str">
        <f>VLOOKUP(Tabla1[[#This Row],[Código del producto]],'ABC Stock'!$A:$E,5,0)</f>
        <v>A</v>
      </c>
      <c r="Q14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82" spans="1:17" s="1" customFormat="1" x14ac:dyDescent="0.2">
      <c r="A1482" s="1">
        <v>1271</v>
      </c>
      <c r="B1482" s="1" t="s">
        <v>7</v>
      </c>
      <c r="C1482" s="1" t="s">
        <v>8</v>
      </c>
      <c r="D1482" s="1" t="s">
        <v>3</v>
      </c>
      <c r="E1482" s="11">
        <v>0</v>
      </c>
      <c r="F1482" s="3">
        <v>4.45</v>
      </c>
      <c r="G1482" s="11">
        <f>Tabla1[[#This Row],[Stock en unidades]]*Tabla1[[#This Row],[Costo unitario]]</f>
        <v>0</v>
      </c>
      <c r="H1482" s="1">
        <v>2024</v>
      </c>
      <c r="I1482" s="1" t="s">
        <v>310</v>
      </c>
      <c r="J1482" s="1">
        <v>68.400000000000006</v>
      </c>
      <c r="K1482" s="3">
        <v>557.01540000000011</v>
      </c>
      <c r="L1482" s="12">
        <f>Tabla1[[#This Row],[Venta prom 12 meses en UN]]*Tabla1[[#This Row],[Costo unitario]]</f>
        <v>304.38000000000005</v>
      </c>
      <c r="M1482" s="30">
        <f>IFERROR(Tabla1[[#This Row],[Stock en unidades]]/Tabla1[[#This Row],[Venta prom 12 meses en UN]],0)</f>
        <v>0</v>
      </c>
      <c r="N1482" s="12">
        <f>IFERROR(12/Tabla1[[#This Row],[Meses de stock]],0)</f>
        <v>0</v>
      </c>
      <c r="O1482" s="5" t="str">
        <f>VLOOKUP(Tabla1[[#This Row],[Código del producto]],'ABC Ventas'!$A:$E,5,0)</f>
        <v>C</v>
      </c>
      <c r="P1482" s="5" t="str">
        <f>VLOOKUP(Tabla1[[#This Row],[Código del producto]],'ABC Stock'!$A:$E,5,0)</f>
        <v>C</v>
      </c>
      <c r="Q14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83" spans="1:17" s="1" customFormat="1" x14ac:dyDescent="0.2">
      <c r="A1483" s="1">
        <v>1283</v>
      </c>
      <c r="B1483" s="1" t="s">
        <v>470</v>
      </c>
      <c r="C1483" s="1" t="s">
        <v>20</v>
      </c>
      <c r="D1483" s="1" t="s">
        <v>3</v>
      </c>
      <c r="E1483" s="11">
        <v>521</v>
      </c>
      <c r="F1483" s="3">
        <v>44</v>
      </c>
      <c r="G1483" s="11">
        <f>Tabla1[[#This Row],[Stock en unidades]]*Tabla1[[#This Row],[Costo unitario]]</f>
        <v>22924</v>
      </c>
      <c r="H1483" s="1">
        <v>2024</v>
      </c>
      <c r="I1483" s="1" t="s">
        <v>310</v>
      </c>
      <c r="J1483" s="1">
        <v>751</v>
      </c>
      <c r="K1483" s="3">
        <v>58487.88</v>
      </c>
      <c r="L1483" s="12">
        <f>Tabla1[[#This Row],[Venta prom 12 meses en UN]]*Tabla1[[#This Row],[Costo unitario]]</f>
        <v>33044</v>
      </c>
      <c r="M1483" s="30">
        <f>IFERROR(Tabla1[[#This Row],[Stock en unidades]]/Tabla1[[#This Row],[Venta prom 12 meses en UN]],0)</f>
        <v>0.69374167776298268</v>
      </c>
      <c r="N1483" s="12">
        <f>IFERROR(12/Tabla1[[#This Row],[Meses de stock]],0)</f>
        <v>17.297504798464491</v>
      </c>
      <c r="O1483" s="5" t="str">
        <f>VLOOKUP(Tabla1[[#This Row],[Código del producto]],'ABC Ventas'!$A:$E,5,0)</f>
        <v>A</v>
      </c>
      <c r="P1483" s="5" t="str">
        <f>VLOOKUP(Tabla1[[#This Row],[Código del producto]],'ABC Stock'!$A:$E,5,0)</f>
        <v>A</v>
      </c>
      <c r="Q14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84" spans="1:17" s="1" customFormat="1" x14ac:dyDescent="0.2">
      <c r="A1484" s="1">
        <v>1284</v>
      </c>
      <c r="B1484" s="1" t="s">
        <v>157</v>
      </c>
      <c r="C1484" s="1" t="s">
        <v>20</v>
      </c>
      <c r="D1484" s="1" t="s">
        <v>3</v>
      </c>
      <c r="E1484" s="11">
        <v>459</v>
      </c>
      <c r="F1484" s="3">
        <v>80</v>
      </c>
      <c r="G1484" s="11">
        <f>Tabla1[[#This Row],[Stock en unidades]]*Tabla1[[#This Row],[Costo unitario]]</f>
        <v>36720</v>
      </c>
      <c r="H1484" s="1">
        <v>2024</v>
      </c>
      <c r="I1484" s="1" t="s">
        <v>310</v>
      </c>
      <c r="J1484" s="1">
        <v>440</v>
      </c>
      <c r="K1484" s="3">
        <v>66528</v>
      </c>
      <c r="L1484" s="12">
        <f>Tabla1[[#This Row],[Venta prom 12 meses en UN]]*Tabla1[[#This Row],[Costo unitario]]</f>
        <v>35200</v>
      </c>
      <c r="M1484" s="30">
        <f>IFERROR(Tabla1[[#This Row],[Stock en unidades]]/Tabla1[[#This Row],[Venta prom 12 meses en UN]],0)</f>
        <v>1.0431818181818182</v>
      </c>
      <c r="N1484" s="12">
        <f>IFERROR(12/Tabla1[[#This Row],[Meses de stock]],0)</f>
        <v>11.503267973856209</v>
      </c>
      <c r="O1484" s="5" t="str">
        <f>VLOOKUP(Tabla1[[#This Row],[Código del producto]],'ABC Ventas'!$A:$E,5,0)</f>
        <v>A</v>
      </c>
      <c r="P1484" s="5" t="str">
        <f>VLOOKUP(Tabla1[[#This Row],[Código del producto]],'ABC Stock'!$A:$E,5,0)</f>
        <v>A</v>
      </c>
      <c r="Q14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85" spans="1:17" s="1" customFormat="1" x14ac:dyDescent="0.2">
      <c r="A1485" s="1">
        <v>1285</v>
      </c>
      <c r="B1485" s="1" t="s">
        <v>183</v>
      </c>
      <c r="C1485" s="1" t="s">
        <v>20</v>
      </c>
      <c r="D1485" s="1" t="s">
        <v>3</v>
      </c>
      <c r="E1485" s="11">
        <v>259</v>
      </c>
      <c r="F1485" s="3">
        <v>4.26</v>
      </c>
      <c r="G1485" s="11">
        <f>Tabla1[[#This Row],[Stock en unidades]]*Tabla1[[#This Row],[Costo unitario]]</f>
        <v>1103.3399999999999</v>
      </c>
      <c r="H1485" s="1">
        <v>2024</v>
      </c>
      <c r="I1485" s="1" t="s">
        <v>310</v>
      </c>
      <c r="J1485" s="1">
        <v>51.7</v>
      </c>
      <c r="K1485" s="3">
        <v>343.57751999999999</v>
      </c>
      <c r="L1485" s="12">
        <f>Tabla1[[#This Row],[Venta prom 12 meses en UN]]*Tabla1[[#This Row],[Costo unitario]]</f>
        <v>220.24199999999999</v>
      </c>
      <c r="M1485" s="30">
        <f>IFERROR(Tabla1[[#This Row],[Stock en unidades]]/Tabla1[[#This Row],[Venta prom 12 meses en UN]],0)</f>
        <v>5.0096711798839459</v>
      </c>
      <c r="N1485" s="12">
        <f>IFERROR(12/Tabla1[[#This Row],[Meses de stock]],0)</f>
        <v>2.3953667953667952</v>
      </c>
      <c r="O1485" s="5" t="str">
        <f>VLOOKUP(Tabla1[[#This Row],[Código del producto]],'ABC Ventas'!$A:$E,5,0)</f>
        <v>C</v>
      </c>
      <c r="P1485" s="5" t="str">
        <f>VLOOKUP(Tabla1[[#This Row],[Código del producto]],'ABC Stock'!$A:$E,5,0)</f>
        <v>C</v>
      </c>
      <c r="Q148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86" spans="1:17" s="1" customFormat="1" x14ac:dyDescent="0.2">
      <c r="A1486" s="1">
        <v>1286</v>
      </c>
      <c r="B1486" s="1" t="s">
        <v>299</v>
      </c>
      <c r="C1486" s="1" t="s">
        <v>20</v>
      </c>
      <c r="D1486" s="1" t="s">
        <v>3</v>
      </c>
      <c r="E1486" s="11">
        <v>315</v>
      </c>
      <c r="F1486" s="3">
        <v>5.63</v>
      </c>
      <c r="G1486" s="11">
        <f>Tabla1[[#This Row],[Stock en unidades]]*Tabla1[[#This Row],[Costo unitario]]</f>
        <v>1773.45</v>
      </c>
      <c r="H1486" s="1">
        <v>2024</v>
      </c>
      <c r="I1486" s="1" t="s">
        <v>310</v>
      </c>
      <c r="J1486" s="1">
        <v>136</v>
      </c>
      <c r="K1486" s="3">
        <v>1424.1647999999998</v>
      </c>
      <c r="L1486" s="12">
        <f>Tabla1[[#This Row],[Venta prom 12 meses en UN]]*Tabla1[[#This Row],[Costo unitario]]</f>
        <v>765.68</v>
      </c>
      <c r="M1486" s="30">
        <f>IFERROR(Tabla1[[#This Row],[Stock en unidades]]/Tabla1[[#This Row],[Venta prom 12 meses en UN]],0)</f>
        <v>2.3161764705882355</v>
      </c>
      <c r="N1486" s="12">
        <f>IFERROR(12/Tabla1[[#This Row],[Meses de stock]],0)</f>
        <v>5.1809523809523803</v>
      </c>
      <c r="O1486" s="5" t="str">
        <f>VLOOKUP(Tabla1[[#This Row],[Código del producto]],'ABC Ventas'!$A:$E,5,0)</f>
        <v>C</v>
      </c>
      <c r="P1486" s="5" t="str">
        <f>VLOOKUP(Tabla1[[#This Row],[Código del producto]],'ABC Stock'!$A:$E,5,0)</f>
        <v>C</v>
      </c>
      <c r="Q14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87" spans="1:17" s="1" customFormat="1" x14ac:dyDescent="0.2">
      <c r="A1487" s="1">
        <v>1287</v>
      </c>
      <c r="B1487" s="1" t="s">
        <v>214</v>
      </c>
      <c r="C1487" s="1" t="s">
        <v>20</v>
      </c>
      <c r="D1487" s="1" t="s">
        <v>3</v>
      </c>
      <c r="E1487" s="11">
        <v>414</v>
      </c>
      <c r="F1487" s="3">
        <v>2.7</v>
      </c>
      <c r="G1487" s="11">
        <f>Tabla1[[#This Row],[Stock en unidades]]*Tabla1[[#This Row],[Costo unitario]]</f>
        <v>1117.8000000000002</v>
      </c>
      <c r="H1487" s="1">
        <v>2024</v>
      </c>
      <c r="I1487" s="1" t="s">
        <v>310</v>
      </c>
      <c r="J1487" s="1">
        <v>109</v>
      </c>
      <c r="K1487" s="3">
        <v>435.56400000000002</v>
      </c>
      <c r="L1487" s="12">
        <f>Tabla1[[#This Row],[Venta prom 12 meses en UN]]*Tabla1[[#This Row],[Costo unitario]]</f>
        <v>294.3</v>
      </c>
      <c r="M1487" s="30">
        <f>IFERROR(Tabla1[[#This Row],[Stock en unidades]]/Tabla1[[#This Row],[Venta prom 12 meses en UN]],0)</f>
        <v>3.7981651376146788</v>
      </c>
      <c r="N1487" s="12">
        <f>IFERROR(12/Tabla1[[#This Row],[Meses de stock]],0)</f>
        <v>3.1594202898550727</v>
      </c>
      <c r="O1487" s="5" t="str">
        <f>VLOOKUP(Tabla1[[#This Row],[Código del producto]],'ABC Ventas'!$A:$E,5,0)</f>
        <v>C</v>
      </c>
      <c r="P1487" s="5" t="str">
        <f>VLOOKUP(Tabla1[[#This Row],[Código del producto]],'ABC Stock'!$A:$E,5,0)</f>
        <v>C</v>
      </c>
      <c r="Q148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88" spans="1:17" s="1" customFormat="1" x14ac:dyDescent="0.2">
      <c r="A1488" s="1">
        <v>1294</v>
      </c>
      <c r="B1488" s="1" t="s">
        <v>71</v>
      </c>
      <c r="C1488" s="1" t="s">
        <v>20</v>
      </c>
      <c r="D1488" s="1" t="s">
        <v>3</v>
      </c>
      <c r="E1488" s="11">
        <v>340</v>
      </c>
      <c r="F1488" s="3">
        <v>3.97</v>
      </c>
      <c r="G1488" s="11">
        <f>Tabla1[[#This Row],[Stock en unidades]]*Tabla1[[#This Row],[Costo unitario]]</f>
        <v>1349.8</v>
      </c>
      <c r="H1488" s="1">
        <v>2024</v>
      </c>
      <c r="I1488" s="1" t="s">
        <v>310</v>
      </c>
      <c r="J1488" s="1">
        <v>54</v>
      </c>
      <c r="K1488" s="3">
        <v>340.86420000000004</v>
      </c>
      <c r="L1488" s="12">
        <f>Tabla1[[#This Row],[Venta prom 12 meses en UN]]*Tabla1[[#This Row],[Costo unitario]]</f>
        <v>214.38000000000002</v>
      </c>
      <c r="M1488" s="30">
        <f>IFERROR(Tabla1[[#This Row],[Stock en unidades]]/Tabla1[[#This Row],[Venta prom 12 meses en UN]],0)</f>
        <v>6.2962962962962967</v>
      </c>
      <c r="N1488" s="12">
        <f>IFERROR(12/Tabla1[[#This Row],[Meses de stock]],0)</f>
        <v>1.9058823529411764</v>
      </c>
      <c r="O1488" s="5" t="str">
        <f>VLOOKUP(Tabla1[[#This Row],[Código del producto]],'ABC Ventas'!$A:$E,5,0)</f>
        <v>C</v>
      </c>
      <c r="P1488" s="5" t="str">
        <f>VLOOKUP(Tabla1[[#This Row],[Código del producto]],'ABC Stock'!$A:$E,5,0)</f>
        <v>B</v>
      </c>
      <c r="Q14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89" spans="1:17" s="1" customFormat="1" x14ac:dyDescent="0.2">
      <c r="A1489" s="1">
        <v>1297</v>
      </c>
      <c r="B1489" s="1" t="s">
        <v>193</v>
      </c>
      <c r="C1489" s="1" t="s">
        <v>20</v>
      </c>
      <c r="D1489" s="1" t="s">
        <v>3</v>
      </c>
      <c r="E1489" s="11">
        <v>899</v>
      </c>
      <c r="F1489" s="3">
        <v>2.5299999999999998</v>
      </c>
      <c r="G1489" s="11">
        <f>Tabla1[[#This Row],[Stock en unidades]]*Tabla1[[#This Row],[Costo unitario]]</f>
        <v>2274.4699999999998</v>
      </c>
      <c r="H1489" s="1">
        <v>2024</v>
      </c>
      <c r="I1489" s="1" t="s">
        <v>310</v>
      </c>
      <c r="J1489" s="1">
        <v>123</v>
      </c>
      <c r="K1489" s="3">
        <v>466.78500000000003</v>
      </c>
      <c r="L1489" s="12">
        <f>Tabla1[[#This Row],[Venta prom 12 meses en UN]]*Tabla1[[#This Row],[Costo unitario]]</f>
        <v>311.19</v>
      </c>
      <c r="M1489" s="30">
        <f>IFERROR(Tabla1[[#This Row],[Stock en unidades]]/Tabla1[[#This Row],[Venta prom 12 meses en UN]],0)</f>
        <v>7.308943089430894</v>
      </c>
      <c r="N1489" s="12">
        <f>IFERROR(12/Tabla1[[#This Row],[Meses de stock]],0)</f>
        <v>1.6418242491657398</v>
      </c>
      <c r="O1489" s="5" t="str">
        <f>VLOOKUP(Tabla1[[#This Row],[Código del producto]],'ABC Ventas'!$A:$E,5,0)</f>
        <v>C</v>
      </c>
      <c r="P1489" s="5" t="str">
        <f>VLOOKUP(Tabla1[[#This Row],[Código del producto]],'ABC Stock'!$A:$E,5,0)</f>
        <v>B</v>
      </c>
      <c r="Q148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90" spans="1:17" s="1" customFormat="1" x14ac:dyDescent="0.2">
      <c r="A1490" s="1">
        <v>1299</v>
      </c>
      <c r="B1490" s="1" t="s">
        <v>231</v>
      </c>
      <c r="C1490" s="1" t="s">
        <v>20</v>
      </c>
      <c r="D1490" s="1" t="s">
        <v>3</v>
      </c>
      <c r="E1490" s="11">
        <v>173</v>
      </c>
      <c r="F1490" s="3">
        <v>1.42</v>
      </c>
      <c r="G1490" s="11">
        <f>Tabla1[[#This Row],[Stock en unidades]]*Tabla1[[#This Row],[Costo unitario]]</f>
        <v>245.66</v>
      </c>
      <c r="H1490" s="1">
        <v>2024</v>
      </c>
      <c r="I1490" s="1" t="s">
        <v>310</v>
      </c>
      <c r="J1490" s="1">
        <v>148</v>
      </c>
      <c r="K1490" s="3">
        <v>361.47519999999997</v>
      </c>
      <c r="L1490" s="12">
        <f>Tabla1[[#This Row],[Venta prom 12 meses en UN]]*Tabla1[[#This Row],[Costo unitario]]</f>
        <v>210.16</v>
      </c>
      <c r="M1490" s="30">
        <f>IFERROR(Tabla1[[#This Row],[Stock en unidades]]/Tabla1[[#This Row],[Venta prom 12 meses en UN]],0)</f>
        <v>1.1689189189189189</v>
      </c>
      <c r="N1490" s="12">
        <f>IFERROR(12/Tabla1[[#This Row],[Meses de stock]],0)</f>
        <v>10.265895953757227</v>
      </c>
      <c r="O1490" s="5" t="str">
        <f>VLOOKUP(Tabla1[[#This Row],[Código del producto]],'ABC Ventas'!$A:$E,5,0)</f>
        <v>C</v>
      </c>
      <c r="P1490" s="5" t="str">
        <f>VLOOKUP(Tabla1[[#This Row],[Código del producto]],'ABC Stock'!$A:$E,5,0)</f>
        <v>C</v>
      </c>
      <c r="Q14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1" spans="1:17" s="1" customFormat="1" x14ac:dyDescent="0.2">
      <c r="A1491" s="1">
        <v>1303</v>
      </c>
      <c r="B1491" s="1" t="s">
        <v>478</v>
      </c>
      <c r="C1491" s="1" t="s">
        <v>20</v>
      </c>
      <c r="D1491" s="1" t="s">
        <v>3</v>
      </c>
      <c r="E1491" s="11">
        <v>865</v>
      </c>
      <c r="F1491" s="3">
        <v>40</v>
      </c>
      <c r="G1491" s="11">
        <f>Tabla1[[#This Row],[Stock en unidades]]*Tabla1[[#This Row],[Costo unitario]]</f>
        <v>34600</v>
      </c>
      <c r="H1491" s="1">
        <v>2024</v>
      </c>
      <c r="I1491" s="1" t="s">
        <v>310</v>
      </c>
      <c r="J1491" s="1">
        <v>937</v>
      </c>
      <c r="K1491" s="3">
        <v>61842</v>
      </c>
      <c r="L1491" s="12">
        <f>Tabla1[[#This Row],[Venta prom 12 meses en UN]]*Tabla1[[#This Row],[Costo unitario]]</f>
        <v>37480</v>
      </c>
      <c r="M1491" s="30">
        <f>IFERROR(Tabla1[[#This Row],[Stock en unidades]]/Tabla1[[#This Row],[Venta prom 12 meses en UN]],0)</f>
        <v>0.9231590181430096</v>
      </c>
      <c r="N1491" s="12">
        <f>IFERROR(12/Tabla1[[#This Row],[Meses de stock]],0)</f>
        <v>12.998843930635838</v>
      </c>
      <c r="O1491" s="5" t="str">
        <f>VLOOKUP(Tabla1[[#This Row],[Código del producto]],'ABC Ventas'!$A:$E,5,0)</f>
        <v>B</v>
      </c>
      <c r="P1491" s="5" t="str">
        <f>VLOOKUP(Tabla1[[#This Row],[Código del producto]],'ABC Stock'!$A:$E,5,0)</f>
        <v>A</v>
      </c>
      <c r="Q14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2" spans="1:17" s="1" customFormat="1" x14ac:dyDescent="0.2">
      <c r="A1492" s="1">
        <v>1307</v>
      </c>
      <c r="B1492" s="1" t="s">
        <v>196</v>
      </c>
      <c r="C1492" s="1" t="s">
        <v>20</v>
      </c>
      <c r="D1492" s="1" t="s">
        <v>3</v>
      </c>
      <c r="E1492" s="11">
        <v>410</v>
      </c>
      <c r="F1492" s="3">
        <v>6.22</v>
      </c>
      <c r="G1492" s="11">
        <f>Tabla1[[#This Row],[Stock en unidades]]*Tabla1[[#This Row],[Costo unitario]]</f>
        <v>2550.1999999999998</v>
      </c>
      <c r="H1492" s="1">
        <v>2024</v>
      </c>
      <c r="I1492" s="1" t="s">
        <v>310</v>
      </c>
      <c r="J1492" s="1">
        <v>31.5</v>
      </c>
      <c r="K1492" s="3">
        <v>340.91820000000001</v>
      </c>
      <c r="L1492" s="12">
        <f>Tabla1[[#This Row],[Venta prom 12 meses en UN]]*Tabla1[[#This Row],[Costo unitario]]</f>
        <v>195.92999999999998</v>
      </c>
      <c r="M1492" s="30">
        <f>IFERROR(Tabla1[[#This Row],[Stock en unidades]]/Tabla1[[#This Row],[Venta prom 12 meses en UN]],0)</f>
        <v>13.015873015873016</v>
      </c>
      <c r="N1492" s="12">
        <f>IFERROR(12/Tabla1[[#This Row],[Meses de stock]],0)</f>
        <v>0.92195121951219516</v>
      </c>
      <c r="O1492" s="5" t="str">
        <f>VLOOKUP(Tabla1[[#This Row],[Código del producto]],'ABC Ventas'!$A:$E,5,0)</f>
        <v>C</v>
      </c>
      <c r="P1492" s="5" t="str">
        <f>VLOOKUP(Tabla1[[#This Row],[Código del producto]],'ABC Stock'!$A:$E,5,0)</f>
        <v>B</v>
      </c>
      <c r="Q14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93" spans="1:17" s="1" customFormat="1" x14ac:dyDescent="0.2">
      <c r="A1493" s="1">
        <v>1315</v>
      </c>
      <c r="B1493" s="1" t="s">
        <v>482</v>
      </c>
      <c r="C1493" s="1" t="s">
        <v>20</v>
      </c>
      <c r="D1493" s="1" t="s">
        <v>3</v>
      </c>
      <c r="E1493" s="11">
        <v>0</v>
      </c>
      <c r="F1493" s="3">
        <v>2.33</v>
      </c>
      <c r="G1493" s="11">
        <f>Tabla1[[#This Row],[Stock en unidades]]*Tabla1[[#This Row],[Costo unitario]]</f>
        <v>0</v>
      </c>
      <c r="H1493" s="1">
        <v>2024</v>
      </c>
      <c r="I1493" s="1" t="s">
        <v>310</v>
      </c>
      <c r="J1493" s="1">
        <v>62</v>
      </c>
      <c r="K1493" s="3">
        <v>229.69140000000004</v>
      </c>
      <c r="L1493" s="12">
        <f>Tabla1[[#This Row],[Venta prom 12 meses en UN]]*Tabla1[[#This Row],[Costo unitario]]</f>
        <v>144.46</v>
      </c>
      <c r="M1493" s="30">
        <f>IFERROR(Tabla1[[#This Row],[Stock en unidades]]/Tabla1[[#This Row],[Venta prom 12 meses en UN]],0)</f>
        <v>0</v>
      </c>
      <c r="N1493" s="12">
        <f>IFERROR(12/Tabla1[[#This Row],[Meses de stock]],0)</f>
        <v>0</v>
      </c>
      <c r="O1493" s="5" t="str">
        <f>VLOOKUP(Tabla1[[#This Row],[Código del producto]],'ABC Ventas'!$A:$E,5,0)</f>
        <v>C</v>
      </c>
      <c r="P1493" s="5" t="str">
        <f>VLOOKUP(Tabla1[[#This Row],[Código del producto]],'ABC Stock'!$A:$E,5,0)</f>
        <v>C</v>
      </c>
      <c r="Q14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4" spans="1:17" s="1" customFormat="1" x14ac:dyDescent="0.2">
      <c r="A1494" s="1">
        <v>1321</v>
      </c>
      <c r="B1494" s="1" t="s">
        <v>50</v>
      </c>
      <c r="C1494" s="1" t="s">
        <v>16</v>
      </c>
      <c r="D1494" s="1" t="s">
        <v>3</v>
      </c>
      <c r="E1494" s="11">
        <v>1347</v>
      </c>
      <c r="F1494" s="3">
        <v>5.08</v>
      </c>
      <c r="G1494" s="11">
        <f>Tabla1[[#This Row],[Stock en unidades]]*Tabla1[[#This Row],[Costo unitario]]</f>
        <v>6842.76</v>
      </c>
      <c r="H1494" s="1">
        <v>2024</v>
      </c>
      <c r="I1494" s="1" t="s">
        <v>310</v>
      </c>
      <c r="J1494" s="1">
        <v>89.8</v>
      </c>
      <c r="K1494" s="3">
        <v>602.16287999999997</v>
      </c>
      <c r="L1494" s="12">
        <f>Tabla1[[#This Row],[Venta prom 12 meses en UN]]*Tabla1[[#This Row],[Costo unitario]]</f>
        <v>456.18399999999997</v>
      </c>
      <c r="M1494" s="30">
        <f>IFERROR(Tabla1[[#This Row],[Stock en unidades]]/Tabla1[[#This Row],[Venta prom 12 meses en UN]],0)</f>
        <v>15</v>
      </c>
      <c r="N1494" s="12">
        <f>IFERROR(12/Tabla1[[#This Row],[Meses de stock]],0)</f>
        <v>0.8</v>
      </c>
      <c r="O1494" s="5" t="str">
        <f>VLOOKUP(Tabla1[[#This Row],[Código del producto]],'ABC Ventas'!$A:$E,5,0)</f>
        <v>C</v>
      </c>
      <c r="P1494" s="5" t="str">
        <f>VLOOKUP(Tabla1[[#This Row],[Código del producto]],'ABC Stock'!$A:$E,5,0)</f>
        <v>B</v>
      </c>
      <c r="Q149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495" spans="1:17" s="1" customFormat="1" x14ac:dyDescent="0.2">
      <c r="A1495" s="1">
        <v>1335</v>
      </c>
      <c r="B1495" s="1" t="s">
        <v>493</v>
      </c>
      <c r="C1495" s="1" t="s">
        <v>16</v>
      </c>
      <c r="D1495" s="1" t="s">
        <v>3</v>
      </c>
      <c r="E1495" s="11">
        <v>132</v>
      </c>
      <c r="F1495" s="3">
        <v>69</v>
      </c>
      <c r="G1495" s="11">
        <f>Tabla1[[#This Row],[Stock en unidades]]*Tabla1[[#This Row],[Costo unitario]]</f>
        <v>9108</v>
      </c>
      <c r="H1495" s="1">
        <v>2024</v>
      </c>
      <c r="I1495" s="1" t="s">
        <v>310</v>
      </c>
      <c r="J1495" s="1">
        <v>583</v>
      </c>
      <c r="K1495" s="3">
        <v>55110.99</v>
      </c>
      <c r="L1495" s="12">
        <f>Tabla1[[#This Row],[Venta prom 12 meses en UN]]*Tabla1[[#This Row],[Costo unitario]]</f>
        <v>40227</v>
      </c>
      <c r="M1495" s="30">
        <f>IFERROR(Tabla1[[#This Row],[Stock en unidades]]/Tabla1[[#This Row],[Venta prom 12 meses en UN]],0)</f>
        <v>0.22641509433962265</v>
      </c>
      <c r="N1495" s="12">
        <f>IFERROR(12/Tabla1[[#This Row],[Meses de stock]],0)</f>
        <v>53</v>
      </c>
      <c r="O1495" s="5" t="str">
        <f>VLOOKUP(Tabla1[[#This Row],[Código del producto]],'ABC Ventas'!$A:$E,5,0)</f>
        <v>A</v>
      </c>
      <c r="P1495" s="5" t="str">
        <f>VLOOKUP(Tabla1[[#This Row],[Código del producto]],'ABC Stock'!$A:$E,5,0)</f>
        <v>A</v>
      </c>
      <c r="Q14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6" spans="1:17" s="1" customFormat="1" x14ac:dyDescent="0.2">
      <c r="A1496" s="1">
        <v>1337</v>
      </c>
      <c r="B1496" s="1" t="s">
        <v>197</v>
      </c>
      <c r="C1496" s="1" t="s">
        <v>16</v>
      </c>
      <c r="D1496" s="1" t="s">
        <v>3</v>
      </c>
      <c r="E1496" s="11">
        <v>256</v>
      </c>
      <c r="F1496" s="3">
        <v>7.66</v>
      </c>
      <c r="G1496" s="11">
        <f>Tabla1[[#This Row],[Stock en unidades]]*Tabla1[[#This Row],[Costo unitario]]</f>
        <v>1960.96</v>
      </c>
      <c r="H1496" s="1">
        <v>2024</v>
      </c>
      <c r="I1496" s="1" t="s">
        <v>310</v>
      </c>
      <c r="J1496" s="1">
        <v>63.8</v>
      </c>
      <c r="K1496" s="3">
        <v>723.28783999999996</v>
      </c>
      <c r="L1496" s="12">
        <f>Tabla1[[#This Row],[Venta prom 12 meses en UN]]*Tabla1[[#This Row],[Costo unitario]]</f>
        <v>488.70799999999997</v>
      </c>
      <c r="M1496" s="30">
        <f>IFERROR(Tabla1[[#This Row],[Stock en unidades]]/Tabla1[[#This Row],[Venta prom 12 meses en UN]],0)</f>
        <v>4.0125391849529786</v>
      </c>
      <c r="N1496" s="12">
        <f>IFERROR(12/Tabla1[[#This Row],[Meses de stock]],0)</f>
        <v>2.9906249999999996</v>
      </c>
      <c r="O1496" s="5" t="str">
        <f>VLOOKUP(Tabla1[[#This Row],[Código del producto]],'ABC Ventas'!$A:$E,5,0)</f>
        <v>C</v>
      </c>
      <c r="P1496" s="5" t="str">
        <f>VLOOKUP(Tabla1[[#This Row],[Código del producto]],'ABC Stock'!$A:$E,5,0)</f>
        <v>B</v>
      </c>
      <c r="Q14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497" spans="1:17" s="1" customFormat="1" x14ac:dyDescent="0.2">
      <c r="A1497" s="1">
        <v>1338</v>
      </c>
      <c r="B1497" s="1" t="s">
        <v>494</v>
      </c>
      <c r="C1497" s="1" t="s">
        <v>16</v>
      </c>
      <c r="D1497" s="1" t="s">
        <v>3</v>
      </c>
      <c r="E1497" s="11">
        <v>194</v>
      </c>
      <c r="F1497" s="3">
        <v>61</v>
      </c>
      <c r="G1497" s="11">
        <f>Tabla1[[#This Row],[Stock en unidades]]*Tabla1[[#This Row],[Costo unitario]]</f>
        <v>11834</v>
      </c>
      <c r="H1497" s="1">
        <v>2024</v>
      </c>
      <c r="I1497" s="1" t="s">
        <v>310</v>
      </c>
      <c r="J1497" s="1">
        <v>954</v>
      </c>
      <c r="K1497" s="3">
        <v>105331.14</v>
      </c>
      <c r="L1497" s="12">
        <f>Tabla1[[#This Row],[Venta prom 12 meses en UN]]*Tabla1[[#This Row],[Costo unitario]]</f>
        <v>58194</v>
      </c>
      <c r="M1497" s="30">
        <f>IFERROR(Tabla1[[#This Row],[Stock en unidades]]/Tabla1[[#This Row],[Venta prom 12 meses en UN]],0)</f>
        <v>0.20335429769392033</v>
      </c>
      <c r="N1497" s="12">
        <f>IFERROR(12/Tabla1[[#This Row],[Meses de stock]],0)</f>
        <v>59.010309278350519</v>
      </c>
      <c r="O1497" s="5" t="str">
        <f>VLOOKUP(Tabla1[[#This Row],[Código del producto]],'ABC Ventas'!$A:$E,5,0)</f>
        <v>A</v>
      </c>
      <c r="P1497" s="5" t="str">
        <f>VLOOKUP(Tabla1[[#This Row],[Código del producto]],'ABC Stock'!$A:$E,5,0)</f>
        <v>A</v>
      </c>
      <c r="Q14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498" spans="1:17" s="1" customFormat="1" x14ac:dyDescent="0.2">
      <c r="A1498" s="1">
        <v>1346</v>
      </c>
      <c r="B1498" s="1" t="s">
        <v>153</v>
      </c>
      <c r="C1498" s="1" t="s">
        <v>16</v>
      </c>
      <c r="D1498" s="1" t="s">
        <v>3</v>
      </c>
      <c r="E1498" s="11">
        <v>860</v>
      </c>
      <c r="F1498" s="3">
        <v>5.61</v>
      </c>
      <c r="G1498" s="11">
        <f>Tabla1[[#This Row],[Stock en unidades]]*Tabla1[[#This Row],[Costo unitario]]</f>
        <v>4824.6000000000004</v>
      </c>
      <c r="H1498" s="1">
        <v>2024</v>
      </c>
      <c r="I1498" s="1" t="s">
        <v>310</v>
      </c>
      <c r="J1498" s="1">
        <v>95.5</v>
      </c>
      <c r="K1498" s="3">
        <v>653.62109999999996</v>
      </c>
      <c r="L1498" s="12">
        <f>Tabla1[[#This Row],[Venta prom 12 meses en UN]]*Tabla1[[#This Row],[Costo unitario]]</f>
        <v>535.755</v>
      </c>
      <c r="M1498" s="30">
        <f>IFERROR(Tabla1[[#This Row],[Stock en unidades]]/Tabla1[[#This Row],[Venta prom 12 meses en UN]],0)</f>
        <v>9.0052356020942401</v>
      </c>
      <c r="N1498" s="12">
        <f>IFERROR(12/Tabla1[[#This Row],[Meses de stock]],0)</f>
        <v>1.3325581395348838</v>
      </c>
      <c r="O1498" s="5" t="str">
        <f>VLOOKUP(Tabla1[[#This Row],[Código del producto]],'ABC Ventas'!$A:$E,5,0)</f>
        <v>C</v>
      </c>
      <c r="P1498" s="5" t="str">
        <f>VLOOKUP(Tabla1[[#This Row],[Código del producto]],'ABC Stock'!$A:$E,5,0)</f>
        <v>B</v>
      </c>
      <c r="Q149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499" spans="1:17" s="1" customFormat="1" x14ac:dyDescent="0.2">
      <c r="A1499" s="1">
        <v>1348</v>
      </c>
      <c r="B1499" s="1" t="s">
        <v>501</v>
      </c>
      <c r="C1499" s="1" t="s">
        <v>16</v>
      </c>
      <c r="D1499" s="1" t="s">
        <v>3</v>
      </c>
      <c r="E1499" s="11">
        <v>66</v>
      </c>
      <c r="F1499" s="3">
        <v>4.9400000000000004</v>
      </c>
      <c r="G1499" s="11">
        <f>Tabla1[[#This Row],[Stock en unidades]]*Tabla1[[#This Row],[Costo unitario]]</f>
        <v>326.04000000000002</v>
      </c>
      <c r="H1499" s="1">
        <v>2024</v>
      </c>
      <c r="I1499" s="1" t="s">
        <v>310</v>
      </c>
      <c r="J1499" s="1">
        <v>65.5</v>
      </c>
      <c r="K1499" s="3">
        <v>563.01180000000011</v>
      </c>
      <c r="L1499" s="12">
        <f>Tabla1[[#This Row],[Venta prom 12 meses en UN]]*Tabla1[[#This Row],[Costo unitario]]</f>
        <v>323.57000000000005</v>
      </c>
      <c r="M1499" s="30">
        <f>IFERROR(Tabla1[[#This Row],[Stock en unidades]]/Tabla1[[#This Row],[Venta prom 12 meses en UN]],0)</f>
        <v>1.0076335877862594</v>
      </c>
      <c r="N1499" s="12">
        <f>IFERROR(12/Tabla1[[#This Row],[Meses de stock]],0)</f>
        <v>11.90909090909091</v>
      </c>
      <c r="O1499" s="5" t="str">
        <f>VLOOKUP(Tabla1[[#This Row],[Código del producto]],'ABC Ventas'!$A:$E,5,0)</f>
        <v>C</v>
      </c>
      <c r="P1499" s="5" t="str">
        <f>VLOOKUP(Tabla1[[#This Row],[Código del producto]],'ABC Stock'!$A:$E,5,0)</f>
        <v>C</v>
      </c>
      <c r="Q14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0" spans="1:17" s="1" customFormat="1" x14ac:dyDescent="0.2">
      <c r="A1500" s="1">
        <v>1349</v>
      </c>
      <c r="B1500" s="1" t="s">
        <v>38</v>
      </c>
      <c r="C1500" s="1" t="s">
        <v>16</v>
      </c>
      <c r="D1500" s="1" t="s">
        <v>3</v>
      </c>
      <c r="E1500" s="11">
        <v>700</v>
      </c>
      <c r="F1500" s="3">
        <v>7.08</v>
      </c>
      <c r="G1500" s="11">
        <f>Tabla1[[#This Row],[Stock en unidades]]*Tabla1[[#This Row],[Costo unitario]]</f>
        <v>4956</v>
      </c>
      <c r="H1500" s="1">
        <v>2024</v>
      </c>
      <c r="I1500" s="1" t="s">
        <v>310</v>
      </c>
      <c r="J1500" s="1">
        <v>63.6</v>
      </c>
      <c r="K1500" s="3">
        <v>684.43776000000003</v>
      </c>
      <c r="L1500" s="12">
        <f>Tabla1[[#This Row],[Venta prom 12 meses en UN]]*Tabla1[[#This Row],[Costo unitario]]</f>
        <v>450.28800000000001</v>
      </c>
      <c r="M1500" s="30">
        <f>IFERROR(Tabla1[[#This Row],[Stock en unidades]]/Tabla1[[#This Row],[Venta prom 12 meses en UN]],0)</f>
        <v>11.0062893081761</v>
      </c>
      <c r="N1500" s="12">
        <f>IFERROR(12/Tabla1[[#This Row],[Meses de stock]],0)</f>
        <v>1.0902857142857143</v>
      </c>
      <c r="O1500" s="5" t="str">
        <f>VLOOKUP(Tabla1[[#This Row],[Código del producto]],'ABC Ventas'!$A:$E,5,0)</f>
        <v>C</v>
      </c>
      <c r="P1500" s="5" t="str">
        <f>VLOOKUP(Tabla1[[#This Row],[Código del producto]],'ABC Stock'!$A:$E,5,0)</f>
        <v>B</v>
      </c>
      <c r="Q150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01" spans="1:17" s="1" customFormat="1" x14ac:dyDescent="0.2">
      <c r="A1501" s="1">
        <v>1356</v>
      </c>
      <c r="B1501" s="1" t="s">
        <v>506</v>
      </c>
      <c r="C1501" s="1" t="s">
        <v>18</v>
      </c>
      <c r="D1501" s="1" t="s">
        <v>3</v>
      </c>
      <c r="E1501" s="11">
        <v>0</v>
      </c>
      <c r="F1501" s="3">
        <v>1.08</v>
      </c>
      <c r="G1501" s="11">
        <f>Tabla1[[#This Row],[Stock en unidades]]*Tabla1[[#This Row],[Costo unitario]]</f>
        <v>0</v>
      </c>
      <c r="H1501" s="1">
        <v>2024</v>
      </c>
      <c r="I1501" s="1" t="s">
        <v>310</v>
      </c>
      <c r="J1501" s="1">
        <v>125</v>
      </c>
      <c r="K1501" s="3">
        <v>197.1</v>
      </c>
      <c r="L1501" s="12">
        <f>Tabla1[[#This Row],[Venta prom 12 meses en UN]]*Tabla1[[#This Row],[Costo unitario]]</f>
        <v>135</v>
      </c>
      <c r="M1501" s="30">
        <f>IFERROR(Tabla1[[#This Row],[Stock en unidades]]/Tabla1[[#This Row],[Venta prom 12 meses en UN]],0)</f>
        <v>0</v>
      </c>
      <c r="N1501" s="12">
        <f>IFERROR(12/Tabla1[[#This Row],[Meses de stock]],0)</f>
        <v>0</v>
      </c>
      <c r="O1501" s="5" t="str">
        <f>VLOOKUP(Tabla1[[#This Row],[Código del producto]],'ABC Ventas'!$A:$E,5,0)</f>
        <v>C</v>
      </c>
      <c r="P1501" s="5" t="str">
        <f>VLOOKUP(Tabla1[[#This Row],[Código del producto]],'ABC Stock'!$A:$E,5,0)</f>
        <v>B</v>
      </c>
      <c r="Q15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2" spans="1:17" s="1" customFormat="1" x14ac:dyDescent="0.2">
      <c r="A1502" s="1">
        <v>1358</v>
      </c>
      <c r="B1502" s="1" t="s">
        <v>37</v>
      </c>
      <c r="C1502" s="1" t="s">
        <v>18</v>
      </c>
      <c r="D1502" s="1" t="s">
        <v>3</v>
      </c>
      <c r="E1502" s="11">
        <v>392</v>
      </c>
      <c r="F1502" s="3">
        <v>3.8</v>
      </c>
      <c r="G1502" s="11">
        <f>Tabla1[[#This Row],[Stock en unidades]]*Tabla1[[#This Row],[Costo unitario]]</f>
        <v>1489.6</v>
      </c>
      <c r="H1502" s="1">
        <v>2024</v>
      </c>
      <c r="I1502" s="1" t="s">
        <v>310</v>
      </c>
      <c r="J1502" s="1">
        <v>48.9</v>
      </c>
      <c r="K1502" s="3">
        <v>332.61779999999999</v>
      </c>
      <c r="L1502" s="12">
        <f>Tabla1[[#This Row],[Venta prom 12 meses en UN]]*Tabla1[[#This Row],[Costo unitario]]</f>
        <v>185.82</v>
      </c>
      <c r="M1502" s="30">
        <f>IFERROR(Tabla1[[#This Row],[Stock en unidades]]/Tabla1[[#This Row],[Venta prom 12 meses en UN]],0)</f>
        <v>8.0163599182004095</v>
      </c>
      <c r="N1502" s="12">
        <f>IFERROR(12/Tabla1[[#This Row],[Meses de stock]],0)</f>
        <v>1.4969387755102039</v>
      </c>
      <c r="O1502" s="5" t="str">
        <f>VLOOKUP(Tabla1[[#This Row],[Código del producto]],'ABC Ventas'!$A:$E,5,0)</f>
        <v>C</v>
      </c>
      <c r="P1502" s="5" t="str">
        <f>VLOOKUP(Tabla1[[#This Row],[Código del producto]],'ABC Stock'!$A:$E,5,0)</f>
        <v>B</v>
      </c>
      <c r="Q15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03" spans="1:17" s="1" customFormat="1" x14ac:dyDescent="0.2">
      <c r="A1503" s="1">
        <v>1359</v>
      </c>
      <c r="B1503" s="1" t="s">
        <v>60</v>
      </c>
      <c r="C1503" s="1" t="s">
        <v>18</v>
      </c>
      <c r="D1503" s="1" t="s">
        <v>3</v>
      </c>
      <c r="E1503" s="11">
        <v>545</v>
      </c>
      <c r="F1503" s="3">
        <v>38</v>
      </c>
      <c r="G1503" s="11">
        <f>Tabla1[[#This Row],[Stock en unidades]]*Tabla1[[#This Row],[Costo unitario]]</f>
        <v>20710</v>
      </c>
      <c r="H1503" s="1">
        <v>2024</v>
      </c>
      <c r="I1503" s="1" t="s">
        <v>310</v>
      </c>
      <c r="J1503" s="1">
        <v>695</v>
      </c>
      <c r="K1503" s="3">
        <v>40143.199999999997</v>
      </c>
      <c r="L1503" s="12">
        <f>Tabla1[[#This Row],[Venta prom 12 meses en UN]]*Tabla1[[#This Row],[Costo unitario]]</f>
        <v>26410</v>
      </c>
      <c r="M1503" s="30">
        <f>IFERROR(Tabla1[[#This Row],[Stock en unidades]]/Tabla1[[#This Row],[Venta prom 12 meses en UN]],0)</f>
        <v>0.78417266187050361</v>
      </c>
      <c r="N1503" s="12">
        <f>IFERROR(12/Tabla1[[#This Row],[Meses de stock]],0)</f>
        <v>15.302752293577981</v>
      </c>
      <c r="O1503" s="5" t="str">
        <f>VLOOKUP(Tabla1[[#This Row],[Código del producto]],'ABC Ventas'!$A:$E,5,0)</f>
        <v>B</v>
      </c>
      <c r="P1503" s="5" t="str">
        <f>VLOOKUP(Tabla1[[#This Row],[Código del producto]],'ABC Stock'!$A:$E,5,0)</f>
        <v>A</v>
      </c>
      <c r="Q15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4" spans="1:17" s="1" customFormat="1" x14ac:dyDescent="0.2">
      <c r="A1504" s="1">
        <v>1366</v>
      </c>
      <c r="B1504" s="1" t="s">
        <v>508</v>
      </c>
      <c r="C1504" s="1" t="s">
        <v>18</v>
      </c>
      <c r="D1504" s="1" t="s">
        <v>3</v>
      </c>
      <c r="E1504" s="11">
        <v>1025</v>
      </c>
      <c r="F1504" s="3">
        <v>58</v>
      </c>
      <c r="G1504" s="11">
        <f>Tabla1[[#This Row],[Stock en unidades]]*Tabla1[[#This Row],[Costo unitario]]</f>
        <v>59450</v>
      </c>
      <c r="H1504" s="1">
        <v>2024</v>
      </c>
      <c r="I1504" s="1" t="s">
        <v>310</v>
      </c>
      <c r="J1504" s="1">
        <v>991</v>
      </c>
      <c r="K1504" s="3">
        <v>98862.16</v>
      </c>
      <c r="L1504" s="12">
        <f>Tabla1[[#This Row],[Venta prom 12 meses en UN]]*Tabla1[[#This Row],[Costo unitario]]</f>
        <v>57478</v>
      </c>
      <c r="M1504" s="30">
        <f>IFERROR(Tabla1[[#This Row],[Stock en unidades]]/Tabla1[[#This Row],[Venta prom 12 meses en UN]],0)</f>
        <v>1.0343087790110999</v>
      </c>
      <c r="N1504" s="12">
        <f>IFERROR(12/Tabla1[[#This Row],[Meses de stock]],0)</f>
        <v>11.601951219512195</v>
      </c>
      <c r="O1504" s="5" t="str">
        <f>VLOOKUP(Tabla1[[#This Row],[Código del producto]],'ABC Ventas'!$A:$E,5,0)</f>
        <v>A</v>
      </c>
      <c r="P1504" s="5" t="str">
        <f>VLOOKUP(Tabla1[[#This Row],[Código del producto]],'ABC Stock'!$A:$E,5,0)</f>
        <v>A</v>
      </c>
      <c r="Q15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5" spans="1:17" s="1" customFormat="1" x14ac:dyDescent="0.2">
      <c r="A1505" s="1">
        <v>1367</v>
      </c>
      <c r="B1505" s="1" t="s">
        <v>26</v>
      </c>
      <c r="C1505" s="1" t="s">
        <v>18</v>
      </c>
      <c r="D1505" s="1" t="s">
        <v>3</v>
      </c>
      <c r="E1505" s="11">
        <v>8</v>
      </c>
      <c r="F1505" s="3">
        <v>7.76</v>
      </c>
      <c r="G1505" s="11">
        <f>Tabla1[[#This Row],[Stock en unidades]]*Tabla1[[#This Row],[Costo unitario]]</f>
        <v>62.08</v>
      </c>
      <c r="H1505" s="1">
        <v>2024</v>
      </c>
      <c r="I1505" s="1" t="s">
        <v>310</v>
      </c>
      <c r="J1505" s="1">
        <v>150</v>
      </c>
      <c r="K1505" s="3">
        <v>1967.16</v>
      </c>
      <c r="L1505" s="12">
        <f>Tabla1[[#This Row],[Venta prom 12 meses en UN]]*Tabla1[[#This Row],[Costo unitario]]</f>
        <v>1164</v>
      </c>
      <c r="M1505" s="30">
        <f>IFERROR(Tabla1[[#This Row],[Stock en unidades]]/Tabla1[[#This Row],[Venta prom 12 meses en UN]],0)</f>
        <v>5.3333333333333337E-2</v>
      </c>
      <c r="N1505" s="12">
        <f>IFERROR(12/Tabla1[[#This Row],[Meses de stock]],0)</f>
        <v>224.99999999999997</v>
      </c>
      <c r="O1505" s="5" t="str">
        <f>VLOOKUP(Tabla1[[#This Row],[Código del producto]],'ABC Ventas'!$A:$E,5,0)</f>
        <v>C</v>
      </c>
      <c r="P1505" s="5" t="str">
        <f>VLOOKUP(Tabla1[[#This Row],[Código del producto]],'ABC Stock'!$A:$E,5,0)</f>
        <v>C</v>
      </c>
      <c r="Q15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6" spans="1:17" s="1" customFormat="1" x14ac:dyDescent="0.2">
      <c r="A1506" s="1">
        <v>1368</v>
      </c>
      <c r="B1506" s="1" t="s">
        <v>509</v>
      </c>
      <c r="C1506" s="1" t="s">
        <v>18</v>
      </c>
      <c r="D1506" s="1" t="s">
        <v>3</v>
      </c>
      <c r="E1506" s="11">
        <v>99</v>
      </c>
      <c r="F1506" s="3">
        <v>2.25</v>
      </c>
      <c r="G1506" s="11">
        <f>Tabla1[[#This Row],[Stock en unidades]]*Tabla1[[#This Row],[Costo unitario]]</f>
        <v>222.75</v>
      </c>
      <c r="H1506" s="1">
        <v>2024</v>
      </c>
      <c r="I1506" s="1" t="s">
        <v>310</v>
      </c>
      <c r="J1506" s="1">
        <v>101</v>
      </c>
      <c r="K1506" s="3">
        <v>352.23750000000001</v>
      </c>
      <c r="L1506" s="12">
        <f>Tabla1[[#This Row],[Venta prom 12 meses en UN]]*Tabla1[[#This Row],[Costo unitario]]</f>
        <v>227.25</v>
      </c>
      <c r="M1506" s="30">
        <f>IFERROR(Tabla1[[#This Row],[Stock en unidades]]/Tabla1[[#This Row],[Venta prom 12 meses en UN]],0)</f>
        <v>0.98019801980198018</v>
      </c>
      <c r="N1506" s="12">
        <f>IFERROR(12/Tabla1[[#This Row],[Meses de stock]],0)</f>
        <v>12.242424242424242</v>
      </c>
      <c r="O1506" s="5" t="str">
        <f>VLOOKUP(Tabla1[[#This Row],[Código del producto]],'ABC Ventas'!$A:$E,5,0)</f>
        <v>C</v>
      </c>
      <c r="P1506" s="5" t="str">
        <f>VLOOKUP(Tabla1[[#This Row],[Código del producto]],'ABC Stock'!$A:$E,5,0)</f>
        <v>B</v>
      </c>
      <c r="Q15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07" spans="1:17" s="1" customFormat="1" x14ac:dyDescent="0.2">
      <c r="A1507" s="1">
        <v>1371</v>
      </c>
      <c r="B1507" s="1" t="s">
        <v>106</v>
      </c>
      <c r="C1507" s="1" t="s">
        <v>18</v>
      </c>
      <c r="D1507" s="1" t="s">
        <v>3</v>
      </c>
      <c r="E1507" s="11">
        <v>912</v>
      </c>
      <c r="F1507" s="3">
        <v>4.22</v>
      </c>
      <c r="G1507" s="11">
        <f>Tabla1[[#This Row],[Stock en unidades]]*Tabla1[[#This Row],[Costo unitario]]</f>
        <v>3848.64</v>
      </c>
      <c r="H1507" s="1">
        <v>2024</v>
      </c>
      <c r="I1507" s="1" t="s">
        <v>310</v>
      </c>
      <c r="J1507" s="1">
        <v>82.9</v>
      </c>
      <c r="K1507" s="3">
        <v>549.24566000000004</v>
      </c>
      <c r="L1507" s="12">
        <f>Tabla1[[#This Row],[Venta prom 12 meses en UN]]*Tabla1[[#This Row],[Costo unitario]]</f>
        <v>349.83800000000002</v>
      </c>
      <c r="M1507" s="30">
        <f>IFERROR(Tabla1[[#This Row],[Stock en unidades]]/Tabla1[[#This Row],[Venta prom 12 meses en UN]],0)</f>
        <v>11.00120627261761</v>
      </c>
      <c r="N1507" s="12">
        <f>IFERROR(12/Tabla1[[#This Row],[Meses de stock]],0)</f>
        <v>1.0907894736842108</v>
      </c>
      <c r="O1507" s="5" t="str">
        <f>VLOOKUP(Tabla1[[#This Row],[Código del producto]],'ABC Ventas'!$A:$E,5,0)</f>
        <v>C</v>
      </c>
      <c r="P1507" s="5" t="str">
        <f>VLOOKUP(Tabla1[[#This Row],[Código del producto]],'ABC Stock'!$A:$E,5,0)</f>
        <v>B</v>
      </c>
      <c r="Q15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08" spans="1:17" s="1" customFormat="1" x14ac:dyDescent="0.2">
      <c r="A1508" s="1">
        <v>1388</v>
      </c>
      <c r="B1508" s="1" t="s">
        <v>118</v>
      </c>
      <c r="C1508" s="1" t="s">
        <v>18</v>
      </c>
      <c r="D1508" s="1" t="s">
        <v>3</v>
      </c>
      <c r="E1508" s="11">
        <v>861</v>
      </c>
      <c r="F1508" s="3">
        <v>3.27</v>
      </c>
      <c r="G1508" s="11">
        <f>Tabla1[[#This Row],[Stock en unidades]]*Tabla1[[#This Row],[Costo unitario]]</f>
        <v>2815.47</v>
      </c>
      <c r="H1508" s="1">
        <v>2024</v>
      </c>
      <c r="I1508" s="1" t="s">
        <v>310</v>
      </c>
      <c r="J1508" s="1">
        <v>86.1</v>
      </c>
      <c r="K1508" s="3">
        <v>436.39784999999995</v>
      </c>
      <c r="L1508" s="12">
        <f>Tabla1[[#This Row],[Venta prom 12 meses en UN]]*Tabla1[[#This Row],[Costo unitario]]</f>
        <v>281.54699999999997</v>
      </c>
      <c r="M1508" s="30">
        <f>IFERROR(Tabla1[[#This Row],[Stock en unidades]]/Tabla1[[#This Row],[Venta prom 12 meses en UN]],0)</f>
        <v>10</v>
      </c>
      <c r="N1508" s="12">
        <f>IFERROR(12/Tabla1[[#This Row],[Meses de stock]],0)</f>
        <v>1.2</v>
      </c>
      <c r="O1508" s="5" t="str">
        <f>VLOOKUP(Tabla1[[#This Row],[Código del producto]],'ABC Ventas'!$A:$E,5,0)</f>
        <v>C</v>
      </c>
      <c r="P1508" s="5" t="str">
        <f>VLOOKUP(Tabla1[[#This Row],[Código del producto]],'ABC Stock'!$A:$E,5,0)</f>
        <v>B</v>
      </c>
      <c r="Q15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09" spans="1:17" s="1" customFormat="1" x14ac:dyDescent="0.2">
      <c r="A1509" s="1">
        <v>1392</v>
      </c>
      <c r="B1509" s="1" t="s">
        <v>96</v>
      </c>
      <c r="C1509" s="1" t="s">
        <v>18</v>
      </c>
      <c r="D1509" s="1" t="s">
        <v>3</v>
      </c>
      <c r="E1509" s="11">
        <v>1718</v>
      </c>
      <c r="F1509" s="3">
        <v>35</v>
      </c>
      <c r="G1509" s="11">
        <f>Tabla1[[#This Row],[Stock en unidades]]*Tabla1[[#This Row],[Costo unitario]]</f>
        <v>60130</v>
      </c>
      <c r="H1509" s="1">
        <v>2024</v>
      </c>
      <c r="I1509" s="1" t="s">
        <v>310</v>
      </c>
      <c r="J1509" s="1">
        <v>596</v>
      </c>
      <c r="K1509" s="3">
        <v>37339.4</v>
      </c>
      <c r="L1509" s="12">
        <f>Tabla1[[#This Row],[Venta prom 12 meses en UN]]*Tabla1[[#This Row],[Costo unitario]]</f>
        <v>20860</v>
      </c>
      <c r="M1509" s="30">
        <f>IFERROR(Tabla1[[#This Row],[Stock en unidades]]/Tabla1[[#This Row],[Venta prom 12 meses en UN]],0)</f>
        <v>2.8825503355704698</v>
      </c>
      <c r="N1509" s="12">
        <f>IFERROR(12/Tabla1[[#This Row],[Meses de stock]],0)</f>
        <v>4.1629802095459834</v>
      </c>
      <c r="O1509" s="5" t="str">
        <f>VLOOKUP(Tabla1[[#This Row],[Código del producto]],'ABC Ventas'!$A:$E,5,0)</f>
        <v>B</v>
      </c>
      <c r="P1509" s="5" t="str">
        <f>VLOOKUP(Tabla1[[#This Row],[Código del producto]],'ABC Stock'!$A:$E,5,0)</f>
        <v>A</v>
      </c>
      <c r="Q15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0" spans="1:17" s="1" customFormat="1" x14ac:dyDescent="0.2">
      <c r="A1510" s="1">
        <v>1393</v>
      </c>
      <c r="B1510" s="1" t="s">
        <v>524</v>
      </c>
      <c r="C1510" s="1" t="s">
        <v>18</v>
      </c>
      <c r="D1510" s="1" t="s">
        <v>3</v>
      </c>
      <c r="E1510" s="11">
        <v>285</v>
      </c>
      <c r="F1510" s="3">
        <v>2.72</v>
      </c>
      <c r="G1510" s="11">
        <f>Tabla1[[#This Row],[Stock en unidades]]*Tabla1[[#This Row],[Costo unitario]]</f>
        <v>775.2</v>
      </c>
      <c r="H1510" s="1">
        <v>2024</v>
      </c>
      <c r="I1510" s="1" t="s">
        <v>310</v>
      </c>
      <c r="J1510" s="1">
        <v>116</v>
      </c>
      <c r="K1510" s="3">
        <v>590.02240000000006</v>
      </c>
      <c r="L1510" s="12">
        <f>Tabla1[[#This Row],[Venta prom 12 meses en UN]]*Tabla1[[#This Row],[Costo unitario]]</f>
        <v>315.52000000000004</v>
      </c>
      <c r="M1510" s="30">
        <f>IFERROR(Tabla1[[#This Row],[Stock en unidades]]/Tabla1[[#This Row],[Venta prom 12 meses en UN]],0)</f>
        <v>2.4568965517241379</v>
      </c>
      <c r="N1510" s="12">
        <f>IFERROR(12/Tabla1[[#This Row],[Meses de stock]],0)</f>
        <v>4.8842105263157896</v>
      </c>
      <c r="O1510" s="5" t="str">
        <f>VLOOKUP(Tabla1[[#This Row],[Código del producto]],'ABC Ventas'!$A:$E,5,0)</f>
        <v>C</v>
      </c>
      <c r="P1510" s="5" t="str">
        <f>VLOOKUP(Tabla1[[#This Row],[Código del producto]],'ABC Stock'!$A:$E,5,0)</f>
        <v>B</v>
      </c>
      <c r="Q15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1" spans="1:17" s="1" customFormat="1" x14ac:dyDescent="0.2">
      <c r="A1511" s="1">
        <v>1393</v>
      </c>
      <c r="B1511" s="1" t="s">
        <v>524</v>
      </c>
      <c r="C1511" s="1" t="s">
        <v>18</v>
      </c>
      <c r="D1511" s="1" t="s">
        <v>3</v>
      </c>
      <c r="E1511" s="11">
        <v>28</v>
      </c>
      <c r="F1511" s="3">
        <v>1.1000000000000001</v>
      </c>
      <c r="G1511" s="11">
        <f>Tabla1[[#This Row],[Stock en unidades]]*Tabla1[[#This Row],[Costo unitario]]</f>
        <v>30.800000000000004</v>
      </c>
      <c r="H1511" s="1">
        <v>2024</v>
      </c>
      <c r="I1511" s="1" t="s">
        <v>310</v>
      </c>
      <c r="J1511" s="1">
        <v>134</v>
      </c>
      <c r="K1511" s="3">
        <v>215.20400000000001</v>
      </c>
      <c r="L1511" s="12">
        <f>Tabla1[[#This Row],[Venta prom 12 meses en UN]]*Tabla1[[#This Row],[Costo unitario]]</f>
        <v>147.4</v>
      </c>
      <c r="M1511" s="30">
        <f>IFERROR(Tabla1[[#This Row],[Stock en unidades]]/Tabla1[[#This Row],[Venta prom 12 meses en UN]],0)</f>
        <v>0.20895522388059701</v>
      </c>
      <c r="N1511" s="12">
        <f>IFERROR(12/Tabla1[[#This Row],[Meses de stock]],0)</f>
        <v>57.428571428571431</v>
      </c>
      <c r="O1511" s="5" t="str">
        <f>VLOOKUP(Tabla1[[#This Row],[Código del producto]],'ABC Ventas'!$A:$E,5,0)</f>
        <v>C</v>
      </c>
      <c r="P1511" s="5" t="str">
        <f>VLOOKUP(Tabla1[[#This Row],[Código del producto]],'ABC Stock'!$A:$E,5,0)</f>
        <v>B</v>
      </c>
      <c r="Q15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2" spans="1:17" s="1" customFormat="1" x14ac:dyDescent="0.2">
      <c r="A1512" s="1">
        <v>1399</v>
      </c>
      <c r="B1512" s="1" t="s">
        <v>528</v>
      </c>
      <c r="C1512" s="1" t="s">
        <v>6</v>
      </c>
      <c r="D1512" s="1" t="s">
        <v>3</v>
      </c>
      <c r="E1512" s="11">
        <v>302</v>
      </c>
      <c r="F1512" s="3">
        <v>5.76</v>
      </c>
      <c r="G1512" s="11">
        <f>Tabla1[[#This Row],[Stock en unidades]]*Tabla1[[#This Row],[Costo unitario]]</f>
        <v>1739.52</v>
      </c>
      <c r="H1512" s="1">
        <v>2024</v>
      </c>
      <c r="I1512" s="1" t="s">
        <v>310</v>
      </c>
      <c r="J1512" s="1">
        <v>37.700000000000003</v>
      </c>
      <c r="K1512" s="3">
        <v>260.58240000000001</v>
      </c>
      <c r="L1512" s="12">
        <f>Tabla1[[#This Row],[Venta prom 12 meses en UN]]*Tabla1[[#This Row],[Costo unitario]]</f>
        <v>217.15200000000002</v>
      </c>
      <c r="M1512" s="30">
        <f>IFERROR(Tabla1[[#This Row],[Stock en unidades]]/Tabla1[[#This Row],[Venta prom 12 meses en UN]],0)</f>
        <v>8.0106100795755957</v>
      </c>
      <c r="N1512" s="12">
        <f>IFERROR(12/Tabla1[[#This Row],[Meses de stock]],0)</f>
        <v>1.4980132450331127</v>
      </c>
      <c r="O1512" s="5" t="str">
        <f>VLOOKUP(Tabla1[[#This Row],[Código del producto]],'ABC Ventas'!$A:$E,5,0)</f>
        <v>C</v>
      </c>
      <c r="P1512" s="5" t="str">
        <f>VLOOKUP(Tabla1[[#This Row],[Código del producto]],'ABC Stock'!$A:$E,5,0)</f>
        <v>B</v>
      </c>
      <c r="Q151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13" spans="1:17" s="1" customFormat="1" x14ac:dyDescent="0.2">
      <c r="A1513" s="1">
        <v>1402</v>
      </c>
      <c r="B1513" s="1" t="s">
        <v>529</v>
      </c>
      <c r="C1513" s="1" t="s">
        <v>6</v>
      </c>
      <c r="D1513" s="1" t="s">
        <v>3</v>
      </c>
      <c r="E1513" s="11">
        <v>653</v>
      </c>
      <c r="F1513" s="3">
        <v>2.82</v>
      </c>
      <c r="G1513" s="11">
        <f>Tabla1[[#This Row],[Stock en unidades]]*Tabla1[[#This Row],[Costo unitario]]</f>
        <v>1841.4599999999998</v>
      </c>
      <c r="H1513" s="1">
        <v>2024</v>
      </c>
      <c r="I1513" s="1" t="s">
        <v>310</v>
      </c>
      <c r="J1513" s="1">
        <v>51</v>
      </c>
      <c r="K1513" s="3">
        <v>240.17939999999999</v>
      </c>
      <c r="L1513" s="12">
        <f>Tabla1[[#This Row],[Venta prom 12 meses en UN]]*Tabla1[[#This Row],[Costo unitario]]</f>
        <v>143.82</v>
      </c>
      <c r="M1513" s="30">
        <f>IFERROR(Tabla1[[#This Row],[Stock en unidades]]/Tabla1[[#This Row],[Venta prom 12 meses en UN]],0)</f>
        <v>12.803921568627452</v>
      </c>
      <c r="N1513" s="12">
        <f>IFERROR(12/Tabla1[[#This Row],[Meses de stock]],0)</f>
        <v>0.93721286370597234</v>
      </c>
      <c r="O1513" s="5" t="str">
        <f>VLOOKUP(Tabla1[[#This Row],[Código del producto]],'ABC Ventas'!$A:$E,5,0)</f>
        <v>C</v>
      </c>
      <c r="P1513" s="5" t="str">
        <f>VLOOKUP(Tabla1[[#This Row],[Código del producto]],'ABC Stock'!$A:$E,5,0)</f>
        <v>B</v>
      </c>
      <c r="Q151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14" spans="1:17" s="1" customFormat="1" x14ac:dyDescent="0.2">
      <c r="A1514" s="1">
        <v>1403</v>
      </c>
      <c r="B1514" s="1" t="s">
        <v>530</v>
      </c>
      <c r="C1514" s="1" t="s">
        <v>6</v>
      </c>
      <c r="D1514" s="1" t="s">
        <v>3</v>
      </c>
      <c r="E1514" s="11">
        <v>642</v>
      </c>
      <c r="F1514" s="3">
        <v>7.59</v>
      </c>
      <c r="G1514" s="11">
        <f>Tabla1[[#This Row],[Stock en unidades]]*Tabla1[[#This Row],[Costo unitario]]</f>
        <v>4872.78</v>
      </c>
      <c r="H1514" s="1">
        <v>2024</v>
      </c>
      <c r="I1514" s="1" t="s">
        <v>310</v>
      </c>
      <c r="J1514" s="1">
        <v>53.5</v>
      </c>
      <c r="K1514" s="3">
        <v>495.39929999999998</v>
      </c>
      <c r="L1514" s="12">
        <f>Tabla1[[#This Row],[Venta prom 12 meses en UN]]*Tabla1[[#This Row],[Costo unitario]]</f>
        <v>406.065</v>
      </c>
      <c r="M1514" s="30">
        <f>IFERROR(Tabla1[[#This Row],[Stock en unidades]]/Tabla1[[#This Row],[Venta prom 12 meses en UN]],0)</f>
        <v>12</v>
      </c>
      <c r="N1514" s="12">
        <f>IFERROR(12/Tabla1[[#This Row],[Meses de stock]],0)</f>
        <v>1</v>
      </c>
      <c r="O1514" s="5" t="str">
        <f>VLOOKUP(Tabla1[[#This Row],[Código del producto]],'ABC Ventas'!$A:$E,5,0)</f>
        <v>C</v>
      </c>
      <c r="P1514" s="5" t="str">
        <f>VLOOKUP(Tabla1[[#This Row],[Código del producto]],'ABC Stock'!$A:$E,5,0)</f>
        <v>C</v>
      </c>
      <c r="Q151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15" spans="1:17" s="1" customFormat="1" x14ac:dyDescent="0.2">
      <c r="A1515" s="1">
        <v>1408</v>
      </c>
      <c r="B1515" s="1" t="s">
        <v>203</v>
      </c>
      <c r="C1515" s="1" t="s">
        <v>6</v>
      </c>
      <c r="D1515" s="1" t="s">
        <v>3</v>
      </c>
      <c r="E1515" s="11">
        <v>823</v>
      </c>
      <c r="F1515" s="3">
        <v>6.4</v>
      </c>
      <c r="G1515" s="11">
        <f>Tabla1[[#This Row],[Stock en unidades]]*Tabla1[[#This Row],[Costo unitario]]</f>
        <v>5267.2000000000007</v>
      </c>
      <c r="H1515" s="1">
        <v>2024</v>
      </c>
      <c r="I1515" s="1" t="s">
        <v>310</v>
      </c>
      <c r="J1515" s="1">
        <v>74.8</v>
      </c>
      <c r="K1515" s="3">
        <v>655.84640000000002</v>
      </c>
      <c r="L1515" s="12">
        <f>Tabla1[[#This Row],[Venta prom 12 meses en UN]]*Tabla1[[#This Row],[Costo unitario]]</f>
        <v>478.72</v>
      </c>
      <c r="M1515" s="30">
        <f>IFERROR(Tabla1[[#This Row],[Stock en unidades]]/Tabla1[[#This Row],[Venta prom 12 meses en UN]],0)</f>
        <v>11.002673796791445</v>
      </c>
      <c r="N1515" s="12">
        <f>IFERROR(12/Tabla1[[#This Row],[Meses de stock]],0)</f>
        <v>1.090643985419198</v>
      </c>
      <c r="O1515" s="5" t="str">
        <f>VLOOKUP(Tabla1[[#This Row],[Código del producto]],'ABC Ventas'!$A:$E,5,0)</f>
        <v>C</v>
      </c>
      <c r="P1515" s="5" t="str">
        <f>VLOOKUP(Tabla1[[#This Row],[Código del producto]],'ABC Stock'!$A:$E,5,0)</f>
        <v>B</v>
      </c>
      <c r="Q15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16" spans="1:17" s="1" customFormat="1" x14ac:dyDescent="0.2">
      <c r="A1516" s="1">
        <v>1411</v>
      </c>
      <c r="B1516" s="1" t="s">
        <v>533</v>
      </c>
      <c r="C1516" s="1" t="s">
        <v>6</v>
      </c>
      <c r="D1516" s="1" t="s">
        <v>3</v>
      </c>
      <c r="E1516" s="11">
        <v>629</v>
      </c>
      <c r="F1516" s="3">
        <v>4.01</v>
      </c>
      <c r="G1516" s="11">
        <f>Tabla1[[#This Row],[Stock en unidades]]*Tabla1[[#This Row],[Costo unitario]]</f>
        <v>2522.29</v>
      </c>
      <c r="H1516" s="1">
        <v>2024</v>
      </c>
      <c r="I1516" s="1" t="s">
        <v>310</v>
      </c>
      <c r="J1516" s="1">
        <v>57.1</v>
      </c>
      <c r="K1516" s="3">
        <v>345.74621000000002</v>
      </c>
      <c r="L1516" s="12">
        <f>Tabla1[[#This Row],[Venta prom 12 meses en UN]]*Tabla1[[#This Row],[Costo unitario]]</f>
        <v>228.971</v>
      </c>
      <c r="M1516" s="30">
        <f>IFERROR(Tabla1[[#This Row],[Stock en unidades]]/Tabla1[[#This Row],[Venta prom 12 meses en UN]],0)</f>
        <v>11.015761821366024</v>
      </c>
      <c r="N1516" s="12">
        <f>IFERROR(12/Tabla1[[#This Row],[Meses de stock]],0)</f>
        <v>1.0893481717011129</v>
      </c>
      <c r="O1516" s="5" t="str">
        <f>VLOOKUP(Tabla1[[#This Row],[Código del producto]],'ABC Ventas'!$A:$E,5,0)</f>
        <v>C</v>
      </c>
      <c r="P1516" s="5" t="str">
        <f>VLOOKUP(Tabla1[[#This Row],[Código del producto]],'ABC Stock'!$A:$E,5,0)</f>
        <v>C</v>
      </c>
      <c r="Q15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17" spans="1:17" s="1" customFormat="1" x14ac:dyDescent="0.2">
      <c r="A1517" s="1">
        <v>1415</v>
      </c>
      <c r="B1517" s="1" t="s">
        <v>99</v>
      </c>
      <c r="C1517" s="1" t="s">
        <v>6</v>
      </c>
      <c r="D1517" s="1" t="s">
        <v>3</v>
      </c>
      <c r="E1517" s="11">
        <v>46</v>
      </c>
      <c r="F1517" s="3">
        <v>5.2</v>
      </c>
      <c r="G1517" s="11">
        <f>Tabla1[[#This Row],[Stock en unidades]]*Tabla1[[#This Row],[Costo unitario]]</f>
        <v>239.20000000000002</v>
      </c>
      <c r="H1517" s="1">
        <v>2024</v>
      </c>
      <c r="I1517" s="1" t="s">
        <v>310</v>
      </c>
      <c r="J1517" s="1">
        <v>131</v>
      </c>
      <c r="K1517" s="3">
        <v>1205.7240000000002</v>
      </c>
      <c r="L1517" s="12">
        <f>Tabla1[[#This Row],[Venta prom 12 meses en UN]]*Tabla1[[#This Row],[Costo unitario]]</f>
        <v>681.2</v>
      </c>
      <c r="M1517" s="30">
        <f>IFERROR(Tabla1[[#This Row],[Stock en unidades]]/Tabla1[[#This Row],[Venta prom 12 meses en UN]],0)</f>
        <v>0.35114503816793891</v>
      </c>
      <c r="N1517" s="12">
        <f>IFERROR(12/Tabla1[[#This Row],[Meses de stock]],0)</f>
        <v>34.173913043478265</v>
      </c>
      <c r="O1517" s="5" t="str">
        <f>VLOOKUP(Tabla1[[#This Row],[Código del producto]],'ABC Ventas'!$A:$E,5,0)</f>
        <v>C</v>
      </c>
      <c r="P1517" s="5" t="str">
        <f>VLOOKUP(Tabla1[[#This Row],[Código del producto]],'ABC Stock'!$A:$E,5,0)</f>
        <v>C</v>
      </c>
      <c r="Q15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8" spans="1:17" s="1" customFormat="1" x14ac:dyDescent="0.2">
      <c r="A1518" s="1">
        <v>1423</v>
      </c>
      <c r="B1518" s="1" t="s">
        <v>537</v>
      </c>
      <c r="C1518" s="1" t="s">
        <v>6</v>
      </c>
      <c r="D1518" s="1" t="s">
        <v>3</v>
      </c>
      <c r="E1518" s="11">
        <v>145</v>
      </c>
      <c r="F1518" s="3">
        <v>66</v>
      </c>
      <c r="G1518" s="11">
        <f>Tabla1[[#This Row],[Stock en unidades]]*Tabla1[[#This Row],[Costo unitario]]</f>
        <v>9570</v>
      </c>
      <c r="H1518" s="1">
        <v>2024</v>
      </c>
      <c r="I1518" s="1" t="s">
        <v>310</v>
      </c>
      <c r="J1518" s="1">
        <v>465</v>
      </c>
      <c r="K1518" s="3">
        <v>48490.2</v>
      </c>
      <c r="L1518" s="12">
        <f>Tabla1[[#This Row],[Venta prom 12 meses en UN]]*Tabla1[[#This Row],[Costo unitario]]</f>
        <v>30690</v>
      </c>
      <c r="M1518" s="30">
        <f>IFERROR(Tabla1[[#This Row],[Stock en unidades]]/Tabla1[[#This Row],[Venta prom 12 meses en UN]],0)</f>
        <v>0.31182795698924731</v>
      </c>
      <c r="N1518" s="12">
        <f>IFERROR(12/Tabla1[[#This Row],[Meses de stock]],0)</f>
        <v>38.482758620689658</v>
      </c>
      <c r="O1518" s="5" t="str">
        <f>VLOOKUP(Tabla1[[#This Row],[Código del producto]],'ABC Ventas'!$A:$E,5,0)</f>
        <v>A</v>
      </c>
      <c r="P1518" s="5" t="str">
        <f>VLOOKUP(Tabla1[[#This Row],[Código del producto]],'ABC Stock'!$A:$E,5,0)</f>
        <v>A</v>
      </c>
      <c r="Q15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19" spans="1:17" s="1" customFormat="1" x14ac:dyDescent="0.2">
      <c r="A1519" s="1">
        <v>1427</v>
      </c>
      <c r="B1519" s="1" t="s">
        <v>145</v>
      </c>
      <c r="C1519" s="1" t="s">
        <v>6</v>
      </c>
      <c r="D1519" s="1" t="s">
        <v>3</v>
      </c>
      <c r="E1519" s="11">
        <v>256</v>
      </c>
      <c r="F1519" s="3">
        <v>4.0599999999999996</v>
      </c>
      <c r="G1519" s="11">
        <f>Tabla1[[#This Row],[Stock en unidades]]*Tabla1[[#This Row],[Costo unitario]]</f>
        <v>1039.3599999999999</v>
      </c>
      <c r="H1519" s="1">
        <v>2024</v>
      </c>
      <c r="I1519" s="1" t="s">
        <v>310</v>
      </c>
      <c r="J1519" s="1">
        <v>64</v>
      </c>
      <c r="K1519" s="3">
        <v>400.15359999999993</v>
      </c>
      <c r="L1519" s="12">
        <f>Tabla1[[#This Row],[Venta prom 12 meses en UN]]*Tabla1[[#This Row],[Costo unitario]]</f>
        <v>259.83999999999997</v>
      </c>
      <c r="M1519" s="30">
        <f>IFERROR(Tabla1[[#This Row],[Stock en unidades]]/Tabla1[[#This Row],[Venta prom 12 meses en UN]],0)</f>
        <v>4</v>
      </c>
      <c r="N1519" s="12">
        <f>IFERROR(12/Tabla1[[#This Row],[Meses de stock]],0)</f>
        <v>3</v>
      </c>
      <c r="O1519" s="5" t="str">
        <f>VLOOKUP(Tabla1[[#This Row],[Código del producto]],'ABC Ventas'!$A:$E,5,0)</f>
        <v>C</v>
      </c>
      <c r="P1519" s="5" t="str">
        <f>VLOOKUP(Tabla1[[#This Row],[Código del producto]],'ABC Stock'!$A:$E,5,0)</f>
        <v>C</v>
      </c>
      <c r="Q15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20" spans="1:17" s="1" customFormat="1" x14ac:dyDescent="0.2">
      <c r="A1520" s="1">
        <v>1428</v>
      </c>
      <c r="B1520" s="1" t="s">
        <v>538</v>
      </c>
      <c r="C1520" s="1" t="s">
        <v>6</v>
      </c>
      <c r="D1520" s="1" t="s">
        <v>3</v>
      </c>
      <c r="E1520" s="11">
        <v>224</v>
      </c>
      <c r="F1520" s="3">
        <v>3.67</v>
      </c>
      <c r="G1520" s="11">
        <f>Tabla1[[#This Row],[Stock en unidades]]*Tabla1[[#This Row],[Costo unitario]]</f>
        <v>822.07999999999993</v>
      </c>
      <c r="H1520" s="1">
        <v>2024</v>
      </c>
      <c r="I1520" s="1" t="s">
        <v>310</v>
      </c>
      <c r="J1520" s="1">
        <v>145</v>
      </c>
      <c r="K1520" s="3">
        <v>904.65499999999997</v>
      </c>
      <c r="L1520" s="12">
        <f>Tabla1[[#This Row],[Venta prom 12 meses en UN]]*Tabla1[[#This Row],[Costo unitario]]</f>
        <v>532.15</v>
      </c>
      <c r="M1520" s="30">
        <f>IFERROR(Tabla1[[#This Row],[Stock en unidades]]/Tabla1[[#This Row],[Venta prom 12 meses en UN]],0)</f>
        <v>1.5448275862068965</v>
      </c>
      <c r="N1520" s="12">
        <f>IFERROR(12/Tabla1[[#This Row],[Meses de stock]],0)</f>
        <v>7.7678571428571432</v>
      </c>
      <c r="O1520" s="5" t="str">
        <f>VLOOKUP(Tabla1[[#This Row],[Código del producto]],'ABC Ventas'!$A:$E,5,0)</f>
        <v>C</v>
      </c>
      <c r="P1520" s="5" t="str">
        <f>VLOOKUP(Tabla1[[#This Row],[Código del producto]],'ABC Stock'!$A:$E,5,0)</f>
        <v>B</v>
      </c>
      <c r="Q15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21" spans="1:17" s="1" customFormat="1" x14ac:dyDescent="0.2">
      <c r="A1521" s="1">
        <v>1432</v>
      </c>
      <c r="B1521" s="1" t="s">
        <v>541</v>
      </c>
      <c r="C1521" s="1" t="s">
        <v>6</v>
      </c>
      <c r="D1521" s="1" t="s">
        <v>3</v>
      </c>
      <c r="E1521" s="11">
        <v>938</v>
      </c>
      <c r="F1521" s="3">
        <v>7.85</v>
      </c>
      <c r="G1521" s="11">
        <f>Tabla1[[#This Row],[Stock en unidades]]*Tabla1[[#This Row],[Costo unitario]]</f>
        <v>7363.2999999999993</v>
      </c>
      <c r="H1521" s="1">
        <v>2024</v>
      </c>
      <c r="I1521" s="1" t="s">
        <v>310</v>
      </c>
      <c r="J1521" s="1">
        <v>78.099999999999994</v>
      </c>
      <c r="K1521" s="3">
        <v>907.36579999999992</v>
      </c>
      <c r="L1521" s="12">
        <f>Tabla1[[#This Row],[Venta prom 12 meses en UN]]*Tabla1[[#This Row],[Costo unitario]]</f>
        <v>613.08499999999992</v>
      </c>
      <c r="M1521" s="30">
        <f>IFERROR(Tabla1[[#This Row],[Stock en unidades]]/Tabla1[[#This Row],[Venta prom 12 meses en UN]],0)</f>
        <v>12.010243277848913</v>
      </c>
      <c r="N1521" s="12">
        <f>IFERROR(12/Tabla1[[#This Row],[Meses de stock]],0)</f>
        <v>0.99914712153518115</v>
      </c>
      <c r="O1521" s="5" t="str">
        <f>VLOOKUP(Tabla1[[#This Row],[Código del producto]],'ABC Ventas'!$A:$E,5,0)</f>
        <v>C</v>
      </c>
      <c r="P1521" s="5" t="str">
        <f>VLOOKUP(Tabla1[[#This Row],[Código del producto]],'ABC Stock'!$A:$E,5,0)</f>
        <v>B</v>
      </c>
      <c r="Q152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22" spans="1:17" s="1" customFormat="1" x14ac:dyDescent="0.2">
      <c r="A1522" s="1">
        <v>1432</v>
      </c>
      <c r="B1522" s="1" t="s">
        <v>541</v>
      </c>
      <c r="C1522" s="1" t="s">
        <v>6</v>
      </c>
      <c r="D1522" s="1" t="s">
        <v>3</v>
      </c>
      <c r="E1522" s="11">
        <v>59</v>
      </c>
      <c r="F1522" s="3">
        <v>1.22</v>
      </c>
      <c r="G1522" s="11">
        <f>Tabla1[[#This Row],[Stock en unidades]]*Tabla1[[#This Row],[Costo unitario]]</f>
        <v>71.98</v>
      </c>
      <c r="H1522" s="1">
        <v>2024</v>
      </c>
      <c r="I1522" s="1" t="s">
        <v>310</v>
      </c>
      <c r="J1522" s="1">
        <v>141</v>
      </c>
      <c r="K1522" s="3">
        <v>306.19560000000001</v>
      </c>
      <c r="L1522" s="12">
        <f>Tabla1[[#This Row],[Venta prom 12 meses en UN]]*Tabla1[[#This Row],[Costo unitario]]</f>
        <v>172.02</v>
      </c>
      <c r="M1522" s="30">
        <f>IFERROR(Tabla1[[#This Row],[Stock en unidades]]/Tabla1[[#This Row],[Venta prom 12 meses en UN]],0)</f>
        <v>0.41843971631205673</v>
      </c>
      <c r="N1522" s="12">
        <f>IFERROR(12/Tabla1[[#This Row],[Meses de stock]],0)</f>
        <v>28.677966101694917</v>
      </c>
      <c r="O1522" s="5" t="str">
        <f>VLOOKUP(Tabla1[[#This Row],[Código del producto]],'ABC Ventas'!$A:$E,5,0)</f>
        <v>C</v>
      </c>
      <c r="P1522" s="5" t="str">
        <f>VLOOKUP(Tabla1[[#This Row],[Código del producto]],'ABC Stock'!$A:$E,5,0)</f>
        <v>B</v>
      </c>
      <c r="Q15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23" spans="1:17" s="1" customFormat="1" x14ac:dyDescent="0.2">
      <c r="A1523" s="1">
        <v>1435</v>
      </c>
      <c r="B1523" s="1" t="s">
        <v>168</v>
      </c>
      <c r="C1523" s="1" t="s">
        <v>6</v>
      </c>
      <c r="D1523" s="1" t="s">
        <v>3</v>
      </c>
      <c r="E1523" s="11">
        <v>240</v>
      </c>
      <c r="F1523" s="3">
        <v>6.2</v>
      </c>
      <c r="G1523" s="11">
        <f>Tabla1[[#This Row],[Stock en unidades]]*Tabla1[[#This Row],[Costo unitario]]</f>
        <v>1488</v>
      </c>
      <c r="H1523" s="1">
        <v>2024</v>
      </c>
      <c r="I1523" s="1" t="s">
        <v>310</v>
      </c>
      <c r="J1523" s="1">
        <v>29.9</v>
      </c>
      <c r="K1523" s="3">
        <v>229.87119999999999</v>
      </c>
      <c r="L1523" s="12">
        <f>Tabla1[[#This Row],[Venta prom 12 meses en UN]]*Tabla1[[#This Row],[Costo unitario]]</f>
        <v>185.38</v>
      </c>
      <c r="M1523" s="30">
        <f>IFERROR(Tabla1[[#This Row],[Stock en unidades]]/Tabla1[[#This Row],[Venta prom 12 meses en UN]],0)</f>
        <v>8.0267558528428093</v>
      </c>
      <c r="N1523" s="12">
        <f>IFERROR(12/Tabla1[[#This Row],[Meses de stock]],0)</f>
        <v>1.4950000000000001</v>
      </c>
      <c r="O1523" s="5" t="str">
        <f>VLOOKUP(Tabla1[[#This Row],[Código del producto]],'ABC Ventas'!$A:$E,5,0)</f>
        <v>C</v>
      </c>
      <c r="P1523" s="5" t="str">
        <f>VLOOKUP(Tabla1[[#This Row],[Código del producto]],'ABC Stock'!$A:$E,5,0)</f>
        <v>C</v>
      </c>
      <c r="Q15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24" spans="1:17" s="1" customFormat="1" x14ac:dyDescent="0.2">
      <c r="A1524" s="1">
        <v>1439</v>
      </c>
      <c r="B1524" s="1" t="s">
        <v>543</v>
      </c>
      <c r="C1524" s="1" t="s">
        <v>6</v>
      </c>
      <c r="D1524" s="1" t="s">
        <v>3</v>
      </c>
      <c r="E1524" s="11">
        <v>621</v>
      </c>
      <c r="F1524" s="3">
        <v>2.6</v>
      </c>
      <c r="G1524" s="11">
        <f>Tabla1[[#This Row],[Stock en unidades]]*Tabla1[[#This Row],[Costo unitario]]</f>
        <v>1614.6000000000001</v>
      </c>
      <c r="H1524" s="1">
        <v>2024</v>
      </c>
      <c r="I1524" s="1" t="s">
        <v>310</v>
      </c>
      <c r="J1524" s="1">
        <v>118</v>
      </c>
      <c r="K1524" s="3">
        <v>368.16</v>
      </c>
      <c r="L1524" s="12">
        <f>Tabla1[[#This Row],[Venta prom 12 meses en UN]]*Tabla1[[#This Row],[Costo unitario]]</f>
        <v>306.8</v>
      </c>
      <c r="M1524" s="30">
        <f>IFERROR(Tabla1[[#This Row],[Stock en unidades]]/Tabla1[[#This Row],[Venta prom 12 meses en UN]],0)</f>
        <v>5.2627118644067794</v>
      </c>
      <c r="N1524" s="12">
        <f>IFERROR(12/Tabla1[[#This Row],[Meses de stock]],0)</f>
        <v>2.2801932367149758</v>
      </c>
      <c r="O1524" s="5" t="str">
        <f>VLOOKUP(Tabla1[[#This Row],[Código del producto]],'ABC Ventas'!$A:$E,5,0)</f>
        <v>C</v>
      </c>
      <c r="P1524" s="5" t="str">
        <f>VLOOKUP(Tabla1[[#This Row],[Código del producto]],'ABC Stock'!$A:$E,5,0)</f>
        <v>B</v>
      </c>
      <c r="Q152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25" spans="1:17" s="1" customFormat="1" x14ac:dyDescent="0.2">
      <c r="A1525" s="1">
        <v>1445</v>
      </c>
      <c r="B1525" s="1" t="s">
        <v>248</v>
      </c>
      <c r="C1525" s="1" t="s">
        <v>6</v>
      </c>
      <c r="D1525" s="1" t="s">
        <v>3</v>
      </c>
      <c r="E1525" s="11">
        <v>1173</v>
      </c>
      <c r="F1525" s="3">
        <v>1.99</v>
      </c>
      <c r="G1525" s="11">
        <f>Tabla1[[#This Row],[Stock en unidades]]*Tabla1[[#This Row],[Costo unitario]]</f>
        <v>2334.27</v>
      </c>
      <c r="H1525" s="1">
        <v>2024</v>
      </c>
      <c r="I1525" s="1" t="s">
        <v>310</v>
      </c>
      <c r="J1525" s="1">
        <v>90.2</v>
      </c>
      <c r="K1525" s="3">
        <v>269.24700000000007</v>
      </c>
      <c r="L1525" s="12">
        <f>Tabla1[[#This Row],[Venta prom 12 meses en UN]]*Tabla1[[#This Row],[Costo unitario]]</f>
        <v>179.49800000000002</v>
      </c>
      <c r="M1525" s="30">
        <f>IFERROR(Tabla1[[#This Row],[Stock en unidades]]/Tabla1[[#This Row],[Venta prom 12 meses en UN]],0)</f>
        <v>13.004434589800443</v>
      </c>
      <c r="N1525" s="12">
        <f>IFERROR(12/Tabla1[[#This Row],[Meses de stock]],0)</f>
        <v>0.92276214833759596</v>
      </c>
      <c r="O1525" s="5" t="str">
        <f>VLOOKUP(Tabla1[[#This Row],[Código del producto]],'ABC Ventas'!$A:$E,5,0)</f>
        <v>C</v>
      </c>
      <c r="P1525" s="5" t="str">
        <f>VLOOKUP(Tabla1[[#This Row],[Código del producto]],'ABC Stock'!$A:$E,5,0)</f>
        <v>B</v>
      </c>
      <c r="Q152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26" spans="1:17" s="1" customFormat="1" x14ac:dyDescent="0.2">
      <c r="A1526" s="1">
        <v>1447</v>
      </c>
      <c r="B1526" s="1" t="s">
        <v>11</v>
      </c>
      <c r="C1526" s="1" t="s">
        <v>6</v>
      </c>
      <c r="D1526" s="1" t="s">
        <v>3</v>
      </c>
      <c r="E1526" s="11">
        <v>55</v>
      </c>
      <c r="F1526" s="3">
        <v>2.1</v>
      </c>
      <c r="G1526" s="11">
        <f>Tabla1[[#This Row],[Stock en unidades]]*Tabla1[[#This Row],[Costo unitario]]</f>
        <v>115.5</v>
      </c>
      <c r="H1526" s="1">
        <v>2024</v>
      </c>
      <c r="I1526" s="1" t="s">
        <v>310</v>
      </c>
      <c r="J1526" s="1">
        <v>120</v>
      </c>
      <c r="K1526" s="3">
        <v>372.96</v>
      </c>
      <c r="L1526" s="12">
        <f>Tabla1[[#This Row],[Venta prom 12 meses en UN]]*Tabla1[[#This Row],[Costo unitario]]</f>
        <v>252</v>
      </c>
      <c r="M1526" s="30">
        <f>IFERROR(Tabla1[[#This Row],[Stock en unidades]]/Tabla1[[#This Row],[Venta prom 12 meses en UN]],0)</f>
        <v>0.45833333333333331</v>
      </c>
      <c r="N1526" s="12">
        <f>IFERROR(12/Tabla1[[#This Row],[Meses de stock]],0)</f>
        <v>26.181818181818183</v>
      </c>
      <c r="O1526" s="5" t="str">
        <f>VLOOKUP(Tabla1[[#This Row],[Código del producto]],'ABC Ventas'!$A:$E,5,0)</f>
        <v>C</v>
      </c>
      <c r="P1526" s="5" t="str">
        <f>VLOOKUP(Tabla1[[#This Row],[Código del producto]],'ABC Stock'!$A:$E,5,0)</f>
        <v>C</v>
      </c>
      <c r="Q15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27" spans="1:17" s="1" customFormat="1" x14ac:dyDescent="0.2">
      <c r="A1527" s="1">
        <v>1450</v>
      </c>
      <c r="B1527" s="1" t="s">
        <v>546</v>
      </c>
      <c r="C1527" s="1" t="s">
        <v>6</v>
      </c>
      <c r="D1527" s="1" t="s">
        <v>3</v>
      </c>
      <c r="E1527" s="11">
        <v>0</v>
      </c>
      <c r="F1527" s="3">
        <v>58</v>
      </c>
      <c r="G1527" s="11">
        <f>Tabla1[[#This Row],[Stock en unidades]]*Tabla1[[#This Row],[Costo unitario]]</f>
        <v>0</v>
      </c>
      <c r="H1527" s="1">
        <v>2024</v>
      </c>
      <c r="I1527" s="1" t="s">
        <v>310</v>
      </c>
      <c r="J1527" s="1">
        <v>863</v>
      </c>
      <c r="K1527" s="3">
        <v>77083.16</v>
      </c>
      <c r="L1527" s="12">
        <f>Tabla1[[#This Row],[Venta prom 12 meses en UN]]*Tabla1[[#This Row],[Costo unitario]]</f>
        <v>50054</v>
      </c>
      <c r="M1527" s="30">
        <f>IFERROR(Tabla1[[#This Row],[Stock en unidades]]/Tabla1[[#This Row],[Venta prom 12 meses en UN]],0)</f>
        <v>0</v>
      </c>
      <c r="N1527" s="12">
        <f>IFERROR(12/Tabla1[[#This Row],[Meses de stock]],0)</f>
        <v>0</v>
      </c>
      <c r="O1527" s="5" t="str">
        <f>VLOOKUP(Tabla1[[#This Row],[Código del producto]],'ABC Ventas'!$A:$E,5,0)</f>
        <v>A</v>
      </c>
      <c r="P1527" s="5" t="str">
        <f>VLOOKUP(Tabla1[[#This Row],[Código del producto]],'ABC Stock'!$A:$E,5,0)</f>
        <v>A</v>
      </c>
      <c r="Q15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28" spans="1:17" s="1" customFormat="1" x14ac:dyDescent="0.2">
      <c r="A1528" s="1">
        <v>1451</v>
      </c>
      <c r="B1528" s="1" t="s">
        <v>547</v>
      </c>
      <c r="C1528" s="1" t="s">
        <v>6</v>
      </c>
      <c r="D1528" s="1" t="s">
        <v>3</v>
      </c>
      <c r="E1528" s="11">
        <v>65</v>
      </c>
      <c r="F1528" s="3">
        <v>44</v>
      </c>
      <c r="G1528" s="11">
        <f>Tabla1[[#This Row],[Stock en unidades]]*Tabla1[[#This Row],[Costo unitario]]</f>
        <v>2860</v>
      </c>
      <c r="H1528" s="1">
        <v>2024</v>
      </c>
      <c r="I1528" s="1" t="s">
        <v>310</v>
      </c>
      <c r="J1528" s="1">
        <v>917</v>
      </c>
      <c r="K1528" s="3">
        <v>52855.88</v>
      </c>
      <c r="L1528" s="12">
        <f>Tabla1[[#This Row],[Venta prom 12 meses en UN]]*Tabla1[[#This Row],[Costo unitario]]</f>
        <v>40348</v>
      </c>
      <c r="M1528" s="30">
        <f>IFERROR(Tabla1[[#This Row],[Stock en unidades]]/Tabla1[[#This Row],[Venta prom 12 meses en UN]],0)</f>
        <v>7.0883315158124321E-2</v>
      </c>
      <c r="N1528" s="12">
        <f>IFERROR(12/Tabla1[[#This Row],[Meses de stock]],0)</f>
        <v>169.29230769230767</v>
      </c>
      <c r="O1528" s="5" t="str">
        <f>VLOOKUP(Tabla1[[#This Row],[Código del producto]],'ABC Ventas'!$A:$E,5,0)</f>
        <v>A</v>
      </c>
      <c r="P1528" s="5" t="str">
        <f>VLOOKUP(Tabla1[[#This Row],[Código del producto]],'ABC Stock'!$A:$E,5,0)</f>
        <v>A</v>
      </c>
      <c r="Q15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29" spans="1:17" s="1" customFormat="1" x14ac:dyDescent="0.2">
      <c r="A1529" s="1">
        <v>1453</v>
      </c>
      <c r="B1529" s="1" t="s">
        <v>211</v>
      </c>
      <c r="C1529" s="1" t="s">
        <v>6</v>
      </c>
      <c r="D1529" s="1" t="s">
        <v>3</v>
      </c>
      <c r="E1529" s="11">
        <v>151</v>
      </c>
      <c r="F1529" s="3">
        <v>3.13</v>
      </c>
      <c r="G1529" s="11">
        <f>Tabla1[[#This Row],[Stock en unidades]]*Tabla1[[#This Row],[Costo unitario]]</f>
        <v>472.63</v>
      </c>
      <c r="H1529" s="1">
        <v>2024</v>
      </c>
      <c r="I1529" s="1" t="s">
        <v>310</v>
      </c>
      <c r="J1529" s="1">
        <v>126</v>
      </c>
      <c r="K1529" s="3">
        <v>611.28899999999999</v>
      </c>
      <c r="L1529" s="12">
        <f>Tabla1[[#This Row],[Venta prom 12 meses en UN]]*Tabla1[[#This Row],[Costo unitario]]</f>
        <v>394.38</v>
      </c>
      <c r="M1529" s="30">
        <f>IFERROR(Tabla1[[#This Row],[Stock en unidades]]/Tabla1[[#This Row],[Venta prom 12 meses en UN]],0)</f>
        <v>1.1984126984126984</v>
      </c>
      <c r="N1529" s="12">
        <f>IFERROR(12/Tabla1[[#This Row],[Meses de stock]],0)</f>
        <v>10.013245033112582</v>
      </c>
      <c r="O1529" s="5" t="str">
        <f>VLOOKUP(Tabla1[[#This Row],[Código del producto]],'ABC Ventas'!$A:$E,5,0)</f>
        <v>C</v>
      </c>
      <c r="P1529" s="5" t="str">
        <f>VLOOKUP(Tabla1[[#This Row],[Código del producto]],'ABC Stock'!$A:$E,5,0)</f>
        <v>C</v>
      </c>
      <c r="Q15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0" spans="1:17" s="1" customFormat="1" x14ac:dyDescent="0.2">
      <c r="A1530" s="1">
        <v>1459</v>
      </c>
      <c r="B1530" s="1" t="s">
        <v>551</v>
      </c>
      <c r="C1530" s="1" t="s">
        <v>6</v>
      </c>
      <c r="D1530" s="1" t="s">
        <v>3</v>
      </c>
      <c r="E1530" s="11">
        <v>629</v>
      </c>
      <c r="F1530" s="3">
        <v>1.0900000000000001</v>
      </c>
      <c r="G1530" s="11">
        <f>Tabla1[[#This Row],[Stock en unidades]]*Tabla1[[#This Row],[Costo unitario]]</f>
        <v>685.61</v>
      </c>
      <c r="H1530" s="1">
        <v>2024</v>
      </c>
      <c r="I1530" s="1" t="s">
        <v>310</v>
      </c>
      <c r="J1530" s="1">
        <v>94</v>
      </c>
      <c r="K1530" s="3">
        <v>191.6002</v>
      </c>
      <c r="L1530" s="12">
        <f>Tabla1[[#This Row],[Venta prom 12 meses en UN]]*Tabla1[[#This Row],[Costo unitario]]</f>
        <v>102.46000000000001</v>
      </c>
      <c r="M1530" s="30">
        <f>IFERROR(Tabla1[[#This Row],[Stock en unidades]]/Tabla1[[#This Row],[Venta prom 12 meses en UN]],0)</f>
        <v>6.6914893617021276</v>
      </c>
      <c r="N1530" s="12">
        <f>IFERROR(12/Tabla1[[#This Row],[Meses de stock]],0)</f>
        <v>1.7933227344992051</v>
      </c>
      <c r="O1530" s="5" t="str">
        <f>VLOOKUP(Tabla1[[#This Row],[Código del producto]],'ABC Ventas'!$A:$E,5,0)</f>
        <v>C</v>
      </c>
      <c r="P1530" s="5" t="str">
        <f>VLOOKUP(Tabla1[[#This Row],[Código del producto]],'ABC Stock'!$A:$E,5,0)</f>
        <v>C</v>
      </c>
      <c r="Q15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31" spans="1:17" s="1" customFormat="1" x14ac:dyDescent="0.2">
      <c r="A1531" s="1">
        <v>1462</v>
      </c>
      <c r="B1531" s="1" t="s">
        <v>237</v>
      </c>
      <c r="C1531" s="1" t="s">
        <v>6</v>
      </c>
      <c r="D1531" s="1" t="s">
        <v>3</v>
      </c>
      <c r="E1531" s="11">
        <v>959</v>
      </c>
      <c r="F1531" s="3">
        <v>2.95</v>
      </c>
      <c r="G1531" s="11">
        <f>Tabla1[[#This Row],[Stock en unidades]]*Tabla1[[#This Row],[Costo unitario]]</f>
        <v>2829.05</v>
      </c>
      <c r="H1531" s="1">
        <v>2024</v>
      </c>
      <c r="I1531" s="1" t="s">
        <v>310</v>
      </c>
      <c r="J1531" s="1">
        <v>87.1</v>
      </c>
      <c r="K1531" s="3">
        <v>341.73685</v>
      </c>
      <c r="L1531" s="12">
        <f>Tabla1[[#This Row],[Venta prom 12 meses en UN]]*Tabla1[[#This Row],[Costo unitario]]</f>
        <v>256.94499999999999</v>
      </c>
      <c r="M1531" s="30">
        <f>IFERROR(Tabla1[[#This Row],[Stock en unidades]]/Tabla1[[#This Row],[Venta prom 12 meses en UN]],0)</f>
        <v>11.010332950631458</v>
      </c>
      <c r="N1531" s="12">
        <f>IFERROR(12/Tabla1[[#This Row],[Meses de stock]],0)</f>
        <v>1.0898852971845672</v>
      </c>
      <c r="O1531" s="5" t="str">
        <f>VLOOKUP(Tabla1[[#This Row],[Código del producto]],'ABC Ventas'!$A:$E,5,0)</f>
        <v>C</v>
      </c>
      <c r="P1531" s="5" t="str">
        <f>VLOOKUP(Tabla1[[#This Row],[Código del producto]],'ABC Stock'!$A:$E,5,0)</f>
        <v>B</v>
      </c>
      <c r="Q15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32" spans="1:17" s="1" customFormat="1" x14ac:dyDescent="0.2">
      <c r="A1532" s="1">
        <v>1468</v>
      </c>
      <c r="B1532" s="1" t="s">
        <v>113</v>
      </c>
      <c r="C1532" s="1" t="s">
        <v>6</v>
      </c>
      <c r="D1532" s="1" t="s">
        <v>3</v>
      </c>
      <c r="E1532" s="11">
        <v>533</v>
      </c>
      <c r="F1532" s="3">
        <v>6.99</v>
      </c>
      <c r="G1532" s="11">
        <f>Tabla1[[#This Row],[Stock en unidades]]*Tabla1[[#This Row],[Costo unitario]]</f>
        <v>3725.67</v>
      </c>
      <c r="H1532" s="1">
        <v>2024</v>
      </c>
      <c r="I1532" s="1" t="s">
        <v>310</v>
      </c>
      <c r="J1532" s="1">
        <v>48.4</v>
      </c>
      <c r="K1532" s="3">
        <v>595.43615999999997</v>
      </c>
      <c r="L1532" s="12">
        <f>Tabla1[[#This Row],[Venta prom 12 meses en UN]]*Tabla1[[#This Row],[Costo unitario]]</f>
        <v>338.31599999999997</v>
      </c>
      <c r="M1532" s="30">
        <f>IFERROR(Tabla1[[#This Row],[Stock en unidades]]/Tabla1[[#This Row],[Venta prom 12 meses en UN]],0)</f>
        <v>11.012396694214877</v>
      </c>
      <c r="N1532" s="12">
        <f>IFERROR(12/Tabla1[[#This Row],[Meses de stock]],0)</f>
        <v>1.0896810506566603</v>
      </c>
      <c r="O1532" s="5" t="str">
        <f>VLOOKUP(Tabla1[[#This Row],[Código del producto]],'ABC Ventas'!$A:$E,5,0)</f>
        <v>C</v>
      </c>
      <c r="P1532" s="5" t="str">
        <f>VLOOKUP(Tabla1[[#This Row],[Código del producto]],'ABC Stock'!$A:$E,5,0)</f>
        <v>B</v>
      </c>
      <c r="Q153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33" spans="1:17" s="1" customFormat="1" x14ac:dyDescent="0.2">
      <c r="A1533" s="1">
        <v>1474</v>
      </c>
      <c r="B1533" s="1" t="s">
        <v>78</v>
      </c>
      <c r="C1533" s="1" t="s">
        <v>6</v>
      </c>
      <c r="D1533" s="1" t="s">
        <v>3</v>
      </c>
      <c r="E1533" s="11">
        <v>0</v>
      </c>
      <c r="F1533" s="3">
        <v>4.2699999999999996</v>
      </c>
      <c r="G1533" s="11">
        <f>Tabla1[[#This Row],[Stock en unidades]]*Tabla1[[#This Row],[Costo unitario]]</f>
        <v>0</v>
      </c>
      <c r="H1533" s="1">
        <v>2024</v>
      </c>
      <c r="I1533" s="1" t="s">
        <v>310</v>
      </c>
      <c r="J1533" s="1">
        <v>123</v>
      </c>
      <c r="K1533" s="3">
        <v>772.05869999999993</v>
      </c>
      <c r="L1533" s="12">
        <f>Tabla1[[#This Row],[Venta prom 12 meses en UN]]*Tabla1[[#This Row],[Costo unitario]]</f>
        <v>525.20999999999992</v>
      </c>
      <c r="M1533" s="30">
        <f>IFERROR(Tabla1[[#This Row],[Stock en unidades]]/Tabla1[[#This Row],[Venta prom 12 meses en UN]],0)</f>
        <v>0</v>
      </c>
      <c r="N1533" s="12">
        <f>IFERROR(12/Tabla1[[#This Row],[Meses de stock]],0)</f>
        <v>0</v>
      </c>
      <c r="O1533" s="5" t="str">
        <f>VLOOKUP(Tabla1[[#This Row],[Código del producto]],'ABC Ventas'!$A:$E,5,0)</f>
        <v>C</v>
      </c>
      <c r="P1533" s="5" t="str">
        <f>VLOOKUP(Tabla1[[#This Row],[Código del producto]],'ABC Stock'!$A:$E,5,0)</f>
        <v>C</v>
      </c>
      <c r="Q15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4" spans="1:17" s="1" customFormat="1" x14ac:dyDescent="0.2">
      <c r="A1534" s="1">
        <v>1475</v>
      </c>
      <c r="B1534" s="1" t="s">
        <v>555</v>
      </c>
      <c r="C1534" s="1" t="s">
        <v>6</v>
      </c>
      <c r="D1534" s="1" t="s">
        <v>3</v>
      </c>
      <c r="E1534" s="11">
        <v>919</v>
      </c>
      <c r="F1534" s="3">
        <v>37</v>
      </c>
      <c r="G1534" s="11">
        <f>Tabla1[[#This Row],[Stock en unidades]]*Tabla1[[#This Row],[Costo unitario]]</f>
        <v>34003</v>
      </c>
      <c r="H1534" s="1">
        <v>2024</v>
      </c>
      <c r="I1534" s="1" t="s">
        <v>310</v>
      </c>
      <c r="J1534" s="1">
        <v>588</v>
      </c>
      <c r="K1534" s="3">
        <v>29588.16</v>
      </c>
      <c r="L1534" s="12">
        <f>Tabla1[[#This Row],[Venta prom 12 meses en UN]]*Tabla1[[#This Row],[Costo unitario]]</f>
        <v>21756</v>
      </c>
      <c r="M1534" s="30">
        <f>IFERROR(Tabla1[[#This Row],[Stock en unidades]]/Tabla1[[#This Row],[Venta prom 12 meses en UN]],0)</f>
        <v>1.5629251700680271</v>
      </c>
      <c r="N1534" s="12">
        <f>IFERROR(12/Tabla1[[#This Row],[Meses de stock]],0)</f>
        <v>7.6779107725788904</v>
      </c>
      <c r="O1534" s="5" t="str">
        <f>VLOOKUP(Tabla1[[#This Row],[Código del producto]],'ABC Ventas'!$A:$E,5,0)</f>
        <v>C</v>
      </c>
      <c r="P1534" s="5" t="str">
        <f>VLOOKUP(Tabla1[[#This Row],[Código del producto]],'ABC Stock'!$A:$E,5,0)</f>
        <v>A</v>
      </c>
      <c r="Q15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5" spans="1:17" s="1" customFormat="1" x14ac:dyDescent="0.2">
      <c r="A1535" s="1">
        <v>1475</v>
      </c>
      <c r="B1535" s="1" t="s">
        <v>555</v>
      </c>
      <c r="C1535" s="1" t="s">
        <v>6</v>
      </c>
      <c r="D1535" s="1" t="s">
        <v>3</v>
      </c>
      <c r="E1535" s="11">
        <v>23</v>
      </c>
      <c r="F1535" s="3">
        <v>65</v>
      </c>
      <c r="G1535" s="11">
        <f>Tabla1[[#This Row],[Stock en unidades]]*Tabla1[[#This Row],[Costo unitario]]</f>
        <v>1495</v>
      </c>
      <c r="H1535" s="1">
        <v>2024</v>
      </c>
      <c r="I1535" s="1" t="s">
        <v>310</v>
      </c>
      <c r="J1535" s="1">
        <v>342</v>
      </c>
      <c r="K1535" s="3">
        <v>27787.5</v>
      </c>
      <c r="L1535" s="12">
        <f>Tabla1[[#This Row],[Venta prom 12 meses en UN]]*Tabla1[[#This Row],[Costo unitario]]</f>
        <v>22230</v>
      </c>
      <c r="M1535" s="30">
        <f>IFERROR(Tabla1[[#This Row],[Stock en unidades]]/Tabla1[[#This Row],[Venta prom 12 meses en UN]],0)</f>
        <v>6.725146198830409E-2</v>
      </c>
      <c r="N1535" s="12">
        <f>IFERROR(12/Tabla1[[#This Row],[Meses de stock]],0)</f>
        <v>178.43478260869566</v>
      </c>
      <c r="O1535" s="5" t="str">
        <f>VLOOKUP(Tabla1[[#This Row],[Código del producto]],'ABC Ventas'!$A:$E,5,0)</f>
        <v>C</v>
      </c>
      <c r="P1535" s="5" t="str">
        <f>VLOOKUP(Tabla1[[#This Row],[Código del producto]],'ABC Stock'!$A:$E,5,0)</f>
        <v>A</v>
      </c>
      <c r="Q15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6" spans="1:17" s="1" customFormat="1" x14ac:dyDescent="0.2">
      <c r="A1536" s="1">
        <v>1476</v>
      </c>
      <c r="B1536" s="1" t="s">
        <v>556</v>
      </c>
      <c r="C1536" s="1" t="s">
        <v>6</v>
      </c>
      <c r="D1536" s="1" t="s">
        <v>3</v>
      </c>
      <c r="E1536" s="11">
        <v>374</v>
      </c>
      <c r="F1536" s="3">
        <v>4.1900000000000004</v>
      </c>
      <c r="G1536" s="11">
        <f>Tabla1[[#This Row],[Stock en unidades]]*Tabla1[[#This Row],[Costo unitario]]</f>
        <v>1567.0600000000002</v>
      </c>
      <c r="H1536" s="1">
        <v>2024</v>
      </c>
      <c r="I1536" s="1" t="s">
        <v>310</v>
      </c>
      <c r="J1536" s="1">
        <v>149</v>
      </c>
      <c r="K1536" s="3">
        <v>1117.5149000000001</v>
      </c>
      <c r="L1536" s="12">
        <f>Tabla1[[#This Row],[Venta prom 12 meses en UN]]*Tabla1[[#This Row],[Costo unitario]]</f>
        <v>624.31000000000006</v>
      </c>
      <c r="M1536" s="30">
        <f>IFERROR(Tabla1[[#This Row],[Stock en unidades]]/Tabla1[[#This Row],[Venta prom 12 meses en UN]],0)</f>
        <v>2.5100671140939599</v>
      </c>
      <c r="N1536" s="12">
        <f>IFERROR(12/Tabla1[[#This Row],[Meses de stock]],0)</f>
        <v>4.7807486631016038</v>
      </c>
      <c r="O1536" s="5" t="str">
        <f>VLOOKUP(Tabla1[[#This Row],[Código del producto]],'ABC Ventas'!$A:$E,5,0)</f>
        <v>C</v>
      </c>
      <c r="P1536" s="5" t="str">
        <f>VLOOKUP(Tabla1[[#This Row],[Código del producto]],'ABC Stock'!$A:$E,5,0)</f>
        <v>C</v>
      </c>
      <c r="Q15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7" spans="1:17" s="1" customFormat="1" x14ac:dyDescent="0.2">
      <c r="A1537" s="1">
        <v>1485</v>
      </c>
      <c r="B1537" s="1" t="s">
        <v>564</v>
      </c>
      <c r="C1537" s="1" t="s">
        <v>6</v>
      </c>
      <c r="D1537" s="1" t="s">
        <v>3</v>
      </c>
      <c r="E1537" s="11">
        <v>555</v>
      </c>
      <c r="F1537" s="3">
        <v>5.95</v>
      </c>
      <c r="G1537" s="11">
        <f>Tabla1[[#This Row],[Stock en unidades]]*Tabla1[[#This Row],[Costo unitario]]</f>
        <v>3302.25</v>
      </c>
      <c r="H1537" s="1">
        <v>2024</v>
      </c>
      <c r="I1537" s="1" t="s">
        <v>310</v>
      </c>
      <c r="J1537" s="1">
        <v>37</v>
      </c>
      <c r="K1537" s="3">
        <v>266.38150000000002</v>
      </c>
      <c r="L1537" s="12">
        <f>Tabla1[[#This Row],[Venta prom 12 meses en UN]]*Tabla1[[#This Row],[Costo unitario]]</f>
        <v>220.15</v>
      </c>
      <c r="M1537" s="30">
        <f>IFERROR(Tabla1[[#This Row],[Stock en unidades]]/Tabla1[[#This Row],[Venta prom 12 meses en UN]],0)</f>
        <v>15</v>
      </c>
      <c r="N1537" s="12">
        <f>IFERROR(12/Tabla1[[#This Row],[Meses de stock]],0)</f>
        <v>0.8</v>
      </c>
      <c r="O1537" s="5" t="str">
        <f>VLOOKUP(Tabla1[[#This Row],[Código del producto]],'ABC Ventas'!$A:$E,5,0)</f>
        <v>C</v>
      </c>
      <c r="P1537" s="5" t="str">
        <f>VLOOKUP(Tabla1[[#This Row],[Código del producto]],'ABC Stock'!$A:$E,5,0)</f>
        <v>C</v>
      </c>
      <c r="Q153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38" spans="1:17" s="1" customFormat="1" x14ac:dyDescent="0.2">
      <c r="A1538" s="1">
        <v>1486</v>
      </c>
      <c r="B1538" s="1" t="s">
        <v>565</v>
      </c>
      <c r="C1538" s="1" t="s">
        <v>6</v>
      </c>
      <c r="D1538" s="1" t="s">
        <v>3</v>
      </c>
      <c r="E1538" s="11">
        <v>17</v>
      </c>
      <c r="F1538" s="3">
        <v>2.64</v>
      </c>
      <c r="G1538" s="11">
        <f>Tabla1[[#This Row],[Stock en unidades]]*Tabla1[[#This Row],[Costo unitario]]</f>
        <v>44.88</v>
      </c>
      <c r="H1538" s="1">
        <v>2024</v>
      </c>
      <c r="I1538" s="1" t="s">
        <v>310</v>
      </c>
      <c r="J1538" s="1">
        <v>62</v>
      </c>
      <c r="K1538" s="3">
        <v>307.71839999999997</v>
      </c>
      <c r="L1538" s="12">
        <f>Tabla1[[#This Row],[Venta prom 12 meses en UN]]*Tabla1[[#This Row],[Costo unitario]]</f>
        <v>163.68</v>
      </c>
      <c r="M1538" s="30">
        <f>IFERROR(Tabla1[[#This Row],[Stock en unidades]]/Tabla1[[#This Row],[Venta prom 12 meses en UN]],0)</f>
        <v>0.27419354838709675</v>
      </c>
      <c r="N1538" s="12">
        <f>IFERROR(12/Tabla1[[#This Row],[Meses de stock]],0)</f>
        <v>43.764705882352942</v>
      </c>
      <c r="O1538" s="5" t="str">
        <f>VLOOKUP(Tabla1[[#This Row],[Código del producto]],'ABC Ventas'!$A:$E,5,0)</f>
        <v>C</v>
      </c>
      <c r="P1538" s="5" t="str">
        <f>VLOOKUP(Tabla1[[#This Row],[Código del producto]],'ABC Stock'!$A:$E,5,0)</f>
        <v>C</v>
      </c>
      <c r="Q15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39" spans="1:17" s="1" customFormat="1" x14ac:dyDescent="0.2">
      <c r="A1539" s="1">
        <v>1487</v>
      </c>
      <c r="B1539" s="1" t="s">
        <v>207</v>
      </c>
      <c r="C1539" s="1" t="s">
        <v>6</v>
      </c>
      <c r="D1539" s="1" t="s">
        <v>3</v>
      </c>
      <c r="E1539" s="11">
        <v>24</v>
      </c>
      <c r="F1539" s="3">
        <v>5.96</v>
      </c>
      <c r="G1539" s="11">
        <f>Tabla1[[#This Row],[Stock en unidades]]*Tabla1[[#This Row],[Costo unitario]]</f>
        <v>143.04</v>
      </c>
      <c r="H1539" s="1">
        <v>2024</v>
      </c>
      <c r="I1539" s="1" t="s">
        <v>310</v>
      </c>
      <c r="J1539" s="1">
        <v>51</v>
      </c>
      <c r="K1539" s="3">
        <v>455.94</v>
      </c>
      <c r="L1539" s="12">
        <f>Tabla1[[#This Row],[Venta prom 12 meses en UN]]*Tabla1[[#This Row],[Costo unitario]]</f>
        <v>303.95999999999998</v>
      </c>
      <c r="M1539" s="30">
        <f>IFERROR(Tabla1[[#This Row],[Stock en unidades]]/Tabla1[[#This Row],[Venta prom 12 meses en UN]],0)</f>
        <v>0.47058823529411764</v>
      </c>
      <c r="N1539" s="12">
        <f>IFERROR(12/Tabla1[[#This Row],[Meses de stock]],0)</f>
        <v>25.5</v>
      </c>
      <c r="O1539" s="5" t="str">
        <f>VLOOKUP(Tabla1[[#This Row],[Código del producto]],'ABC Ventas'!$A:$E,5,0)</f>
        <v>C</v>
      </c>
      <c r="P1539" s="5" t="str">
        <f>VLOOKUP(Tabla1[[#This Row],[Código del producto]],'ABC Stock'!$A:$E,5,0)</f>
        <v>C</v>
      </c>
      <c r="Q15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40" spans="1:17" s="1" customFormat="1" x14ac:dyDescent="0.2">
      <c r="A1540" s="1">
        <v>1490</v>
      </c>
      <c r="B1540" s="1" t="s">
        <v>567</v>
      </c>
      <c r="C1540" s="1" t="s">
        <v>6</v>
      </c>
      <c r="D1540" s="1" t="s">
        <v>3</v>
      </c>
      <c r="E1540" s="11">
        <v>0</v>
      </c>
      <c r="F1540" s="3">
        <v>7.84</v>
      </c>
      <c r="G1540" s="11">
        <f>Tabla1[[#This Row],[Stock en unidades]]*Tabla1[[#This Row],[Costo unitario]]</f>
        <v>0</v>
      </c>
      <c r="H1540" s="1">
        <v>2024</v>
      </c>
      <c r="I1540" s="1" t="s">
        <v>310</v>
      </c>
      <c r="J1540" s="1">
        <v>38.4</v>
      </c>
      <c r="K1540" s="3">
        <v>454.59456</v>
      </c>
      <c r="L1540" s="12">
        <f>Tabla1[[#This Row],[Venta prom 12 meses en UN]]*Tabla1[[#This Row],[Costo unitario]]</f>
        <v>301.05599999999998</v>
      </c>
      <c r="M1540" s="30">
        <f>IFERROR(Tabla1[[#This Row],[Stock en unidades]]/Tabla1[[#This Row],[Venta prom 12 meses en UN]],0)</f>
        <v>0</v>
      </c>
      <c r="N1540" s="12">
        <f>IFERROR(12/Tabla1[[#This Row],[Meses de stock]],0)</f>
        <v>0</v>
      </c>
      <c r="O1540" s="5" t="str">
        <f>VLOOKUP(Tabla1[[#This Row],[Código del producto]],'ABC Ventas'!$A:$E,5,0)</f>
        <v>C</v>
      </c>
      <c r="P1540" s="5" t="str">
        <f>VLOOKUP(Tabla1[[#This Row],[Código del producto]],'ABC Stock'!$A:$E,5,0)</f>
        <v>C</v>
      </c>
      <c r="Q15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41" spans="1:17" s="1" customFormat="1" x14ac:dyDescent="0.2">
      <c r="A1541" s="1">
        <v>1494</v>
      </c>
      <c r="B1541" s="1" t="s">
        <v>254</v>
      </c>
      <c r="C1541" s="1" t="s">
        <v>6</v>
      </c>
      <c r="D1541" s="1" t="s">
        <v>3</v>
      </c>
      <c r="E1541" s="11">
        <v>158</v>
      </c>
      <c r="F1541" s="3">
        <v>35.299999999999997</v>
      </c>
      <c r="G1541" s="11">
        <f>Tabla1[[#This Row],[Stock en unidades]]*Tabla1[[#This Row],[Costo unitario]]</f>
        <v>5577.4</v>
      </c>
      <c r="H1541" s="1">
        <v>2024</v>
      </c>
      <c r="I1541" s="1" t="s">
        <v>310</v>
      </c>
      <c r="J1541" s="1">
        <v>0</v>
      </c>
      <c r="K1541" s="3">
        <v>0</v>
      </c>
      <c r="L1541" s="12">
        <f>Tabla1[[#This Row],[Venta prom 12 meses en UN]]*Tabla1[[#This Row],[Costo unitario]]</f>
        <v>0</v>
      </c>
      <c r="M1541" s="30">
        <f>IFERROR(Tabla1[[#This Row],[Stock en unidades]]/Tabla1[[#This Row],[Venta prom 12 meses en UN]],0)</f>
        <v>0</v>
      </c>
      <c r="N1541" s="12">
        <f>IFERROR(12/Tabla1[[#This Row],[Meses de stock]],0)</f>
        <v>0</v>
      </c>
      <c r="O1541" s="5" t="str">
        <f>VLOOKUP(Tabla1[[#This Row],[Código del producto]],'ABC Ventas'!$A:$E,5,0)</f>
        <v>C</v>
      </c>
      <c r="P1541" s="5" t="str">
        <f>VLOOKUP(Tabla1[[#This Row],[Código del producto]],'ABC Stock'!$A:$E,5,0)</f>
        <v>B</v>
      </c>
      <c r="Q154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542" spans="1:17" s="1" customFormat="1" x14ac:dyDescent="0.2">
      <c r="A1542" s="1">
        <v>1504</v>
      </c>
      <c r="B1542" s="1" t="s">
        <v>574</v>
      </c>
      <c r="C1542" s="1" t="s">
        <v>6</v>
      </c>
      <c r="D1542" s="1" t="s">
        <v>3</v>
      </c>
      <c r="E1542" s="11">
        <v>337</v>
      </c>
      <c r="F1542" s="3">
        <v>17</v>
      </c>
      <c r="G1542" s="11">
        <f>Tabla1[[#This Row],[Stock en unidades]]*Tabla1[[#This Row],[Costo unitario]]</f>
        <v>5729</v>
      </c>
      <c r="H1542" s="1">
        <v>2024</v>
      </c>
      <c r="I1542" s="1" t="s">
        <v>310</v>
      </c>
      <c r="J1542" s="1">
        <v>0</v>
      </c>
      <c r="K1542" s="3">
        <v>0</v>
      </c>
      <c r="L1542" s="12">
        <f>Tabla1[[#This Row],[Venta prom 12 meses en UN]]*Tabla1[[#This Row],[Costo unitario]]</f>
        <v>0</v>
      </c>
      <c r="M1542" s="30">
        <f>IFERROR(Tabla1[[#This Row],[Stock en unidades]]/Tabla1[[#This Row],[Venta prom 12 meses en UN]],0)</f>
        <v>0</v>
      </c>
      <c r="N1542" s="12">
        <f>IFERROR(12/Tabla1[[#This Row],[Meses de stock]],0)</f>
        <v>0</v>
      </c>
      <c r="O1542" s="5" t="str">
        <f>VLOOKUP(Tabla1[[#This Row],[Código del producto]],'ABC Ventas'!$A:$E,5,0)</f>
        <v>C</v>
      </c>
      <c r="P1542" s="5" t="str">
        <f>VLOOKUP(Tabla1[[#This Row],[Código del producto]],'ABC Stock'!$A:$E,5,0)</f>
        <v>B</v>
      </c>
      <c r="Q154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543" spans="1:17" s="1" customFormat="1" x14ac:dyDescent="0.2">
      <c r="A1543" s="1">
        <v>1510</v>
      </c>
      <c r="B1543" s="1" t="s">
        <v>90</v>
      </c>
      <c r="C1543" s="1" t="s">
        <v>6</v>
      </c>
      <c r="D1543" s="1" t="s">
        <v>3</v>
      </c>
      <c r="E1543" s="11">
        <v>0</v>
      </c>
      <c r="F1543" s="3">
        <v>58</v>
      </c>
      <c r="G1543" s="11">
        <f>Tabla1[[#This Row],[Stock en unidades]]*Tabla1[[#This Row],[Costo unitario]]</f>
        <v>0</v>
      </c>
      <c r="H1543" s="1">
        <v>2024</v>
      </c>
      <c r="I1543" s="1" t="s">
        <v>310</v>
      </c>
      <c r="J1543" s="1">
        <v>891</v>
      </c>
      <c r="K1543" s="3">
        <v>68731.740000000005</v>
      </c>
      <c r="L1543" s="12">
        <f>Tabla1[[#This Row],[Venta prom 12 meses en UN]]*Tabla1[[#This Row],[Costo unitario]]</f>
        <v>51678</v>
      </c>
      <c r="M1543" s="30">
        <f>IFERROR(Tabla1[[#This Row],[Stock en unidades]]/Tabla1[[#This Row],[Venta prom 12 meses en UN]],0)</f>
        <v>0</v>
      </c>
      <c r="N1543" s="12">
        <f>IFERROR(12/Tabla1[[#This Row],[Meses de stock]],0)</f>
        <v>0</v>
      </c>
      <c r="O1543" s="5" t="str">
        <f>VLOOKUP(Tabla1[[#This Row],[Código del producto]],'ABC Ventas'!$A:$E,5,0)</f>
        <v>A</v>
      </c>
      <c r="P1543" s="5" t="str">
        <f>VLOOKUP(Tabla1[[#This Row],[Código del producto]],'ABC Stock'!$A:$E,5,0)</f>
        <v>A</v>
      </c>
      <c r="Q15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44" spans="1:17" s="1" customFormat="1" x14ac:dyDescent="0.2">
      <c r="A1544" s="1">
        <v>1517</v>
      </c>
      <c r="B1544" s="1" t="s">
        <v>140</v>
      </c>
      <c r="C1544" s="1" t="s">
        <v>6</v>
      </c>
      <c r="D1544" s="1" t="s">
        <v>3</v>
      </c>
      <c r="E1544" s="11">
        <v>245</v>
      </c>
      <c r="F1544" s="3">
        <v>7.86</v>
      </c>
      <c r="G1544" s="11">
        <f>Tabla1[[#This Row],[Stock en unidades]]*Tabla1[[#This Row],[Costo unitario]]</f>
        <v>1925.7</v>
      </c>
      <c r="H1544" s="1">
        <v>2024</v>
      </c>
      <c r="I1544" s="1" t="s">
        <v>310</v>
      </c>
      <c r="J1544" s="1">
        <v>125</v>
      </c>
      <c r="K1544" s="3">
        <v>1680.075</v>
      </c>
      <c r="L1544" s="12">
        <f>Tabla1[[#This Row],[Venta prom 12 meses en UN]]*Tabla1[[#This Row],[Costo unitario]]</f>
        <v>982.5</v>
      </c>
      <c r="M1544" s="30">
        <f>IFERROR(Tabla1[[#This Row],[Stock en unidades]]/Tabla1[[#This Row],[Venta prom 12 meses en UN]],0)</f>
        <v>1.96</v>
      </c>
      <c r="N1544" s="12">
        <f>IFERROR(12/Tabla1[[#This Row],[Meses de stock]],0)</f>
        <v>6.1224489795918364</v>
      </c>
      <c r="O1544" s="5" t="str">
        <f>VLOOKUP(Tabla1[[#This Row],[Código del producto]],'ABC Ventas'!$A:$E,5,0)</f>
        <v>C</v>
      </c>
      <c r="P1544" s="5" t="str">
        <f>VLOOKUP(Tabla1[[#This Row],[Código del producto]],'ABC Stock'!$A:$E,5,0)</f>
        <v>B</v>
      </c>
      <c r="Q15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45" spans="1:17" s="1" customFormat="1" x14ac:dyDescent="0.2">
      <c r="A1545" s="1">
        <v>1520</v>
      </c>
      <c r="B1545" s="1" t="s">
        <v>582</v>
      </c>
      <c r="C1545" s="1" t="s">
        <v>6</v>
      </c>
      <c r="D1545" s="1" t="s">
        <v>3</v>
      </c>
      <c r="E1545" s="11">
        <v>356</v>
      </c>
      <c r="F1545" s="3">
        <v>32.200000000000003</v>
      </c>
      <c r="G1545" s="11">
        <f>Tabla1[[#This Row],[Stock en unidades]]*Tabla1[[#This Row],[Costo unitario]]</f>
        <v>11463.2</v>
      </c>
      <c r="H1545" s="1">
        <v>2024</v>
      </c>
      <c r="I1545" s="1" t="s">
        <v>310</v>
      </c>
      <c r="J1545" s="1">
        <v>0</v>
      </c>
      <c r="K1545" s="3">
        <v>0</v>
      </c>
      <c r="L1545" s="12">
        <f>Tabla1[[#This Row],[Venta prom 12 meses en UN]]*Tabla1[[#This Row],[Costo unitario]]</f>
        <v>0</v>
      </c>
      <c r="M1545" s="30">
        <f>IFERROR(Tabla1[[#This Row],[Stock en unidades]]/Tabla1[[#This Row],[Venta prom 12 meses en UN]],0)</f>
        <v>0</v>
      </c>
      <c r="N1545" s="12">
        <f>IFERROR(12/Tabla1[[#This Row],[Meses de stock]],0)</f>
        <v>0</v>
      </c>
      <c r="O1545" s="5" t="str">
        <f>VLOOKUP(Tabla1[[#This Row],[Código del producto]],'ABC Ventas'!$A:$E,5,0)</f>
        <v>C</v>
      </c>
      <c r="P1545" s="5" t="str">
        <f>VLOOKUP(Tabla1[[#This Row],[Código del producto]],'ABC Stock'!$A:$E,5,0)</f>
        <v>B</v>
      </c>
      <c r="Q154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546" spans="1:17" s="1" customFormat="1" x14ac:dyDescent="0.2">
      <c r="A1546" s="1">
        <v>1521</v>
      </c>
      <c r="B1546" s="1" t="s">
        <v>583</v>
      </c>
      <c r="C1546" s="1" t="s">
        <v>6</v>
      </c>
      <c r="D1546" s="1" t="s">
        <v>3</v>
      </c>
      <c r="E1546" s="11">
        <v>295</v>
      </c>
      <c r="F1546" s="3">
        <v>1.05</v>
      </c>
      <c r="G1546" s="11">
        <f>Tabla1[[#This Row],[Stock en unidades]]*Tabla1[[#This Row],[Costo unitario]]</f>
        <v>309.75</v>
      </c>
      <c r="H1546" s="1">
        <v>2024</v>
      </c>
      <c r="I1546" s="1" t="s">
        <v>310</v>
      </c>
      <c r="J1546" s="1">
        <v>126</v>
      </c>
      <c r="K1546" s="3">
        <v>173.31300000000002</v>
      </c>
      <c r="L1546" s="12">
        <f>Tabla1[[#This Row],[Venta prom 12 meses en UN]]*Tabla1[[#This Row],[Costo unitario]]</f>
        <v>132.30000000000001</v>
      </c>
      <c r="M1546" s="30">
        <f>IFERROR(Tabla1[[#This Row],[Stock en unidades]]/Tabla1[[#This Row],[Venta prom 12 meses en UN]],0)</f>
        <v>2.3412698412698414</v>
      </c>
      <c r="N1546" s="12">
        <f>IFERROR(12/Tabla1[[#This Row],[Meses de stock]],0)</f>
        <v>5.1254237288135593</v>
      </c>
      <c r="O1546" s="5" t="str">
        <f>VLOOKUP(Tabla1[[#This Row],[Código del producto]],'ABC Ventas'!$A:$E,5,0)</f>
        <v>C</v>
      </c>
      <c r="P1546" s="5" t="str">
        <f>VLOOKUP(Tabla1[[#This Row],[Código del producto]],'ABC Stock'!$A:$E,5,0)</f>
        <v>B</v>
      </c>
      <c r="Q15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47" spans="1:17" s="1" customFormat="1" x14ac:dyDescent="0.2">
      <c r="A1547" s="1">
        <v>1523</v>
      </c>
      <c r="B1547" s="1" t="s">
        <v>143</v>
      </c>
      <c r="C1547" s="1" t="s">
        <v>6</v>
      </c>
      <c r="D1547" s="1" t="s">
        <v>3</v>
      </c>
      <c r="E1547" s="11">
        <v>1034</v>
      </c>
      <c r="F1547" s="3">
        <v>2.5099999999999998</v>
      </c>
      <c r="G1547" s="11">
        <f>Tabla1[[#This Row],[Stock en unidades]]*Tabla1[[#This Row],[Costo unitario]]</f>
        <v>2595.3399999999997</v>
      </c>
      <c r="H1547" s="1">
        <v>2024</v>
      </c>
      <c r="I1547" s="1" t="s">
        <v>310</v>
      </c>
      <c r="J1547" s="1">
        <v>119</v>
      </c>
      <c r="K1547" s="3">
        <v>394.27080000000001</v>
      </c>
      <c r="L1547" s="12">
        <f>Tabla1[[#This Row],[Venta prom 12 meses en UN]]*Tabla1[[#This Row],[Costo unitario]]</f>
        <v>298.69</v>
      </c>
      <c r="M1547" s="30">
        <f>IFERROR(Tabla1[[#This Row],[Stock en unidades]]/Tabla1[[#This Row],[Venta prom 12 meses en UN]],0)</f>
        <v>8.6890756302521002</v>
      </c>
      <c r="N1547" s="12">
        <f>IFERROR(12/Tabla1[[#This Row],[Meses de stock]],0)</f>
        <v>1.3810444874274663</v>
      </c>
      <c r="O1547" s="5" t="str">
        <f>VLOOKUP(Tabla1[[#This Row],[Código del producto]],'ABC Ventas'!$A:$E,5,0)</f>
        <v>C</v>
      </c>
      <c r="P1547" s="5" t="str">
        <f>VLOOKUP(Tabla1[[#This Row],[Código del producto]],'ABC Stock'!$A:$E,5,0)</f>
        <v>C</v>
      </c>
      <c r="Q154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48" spans="1:17" s="1" customFormat="1" x14ac:dyDescent="0.2">
      <c r="A1548" s="1">
        <v>1524</v>
      </c>
      <c r="B1548" s="1" t="s">
        <v>68</v>
      </c>
      <c r="C1548" s="1" t="s">
        <v>6</v>
      </c>
      <c r="D1548" s="1" t="s">
        <v>3</v>
      </c>
      <c r="E1548" s="11">
        <v>923</v>
      </c>
      <c r="F1548" s="3">
        <v>2.97</v>
      </c>
      <c r="G1548" s="11">
        <f>Tabla1[[#This Row],[Stock en unidades]]*Tabla1[[#This Row],[Costo unitario]]</f>
        <v>2741.3100000000004</v>
      </c>
      <c r="H1548" s="1">
        <v>2024</v>
      </c>
      <c r="I1548" s="1" t="s">
        <v>310</v>
      </c>
      <c r="J1548" s="1">
        <v>92.3</v>
      </c>
      <c r="K1548" s="3">
        <v>337.18113000000005</v>
      </c>
      <c r="L1548" s="12">
        <f>Tabla1[[#This Row],[Venta prom 12 meses en UN]]*Tabla1[[#This Row],[Costo unitario]]</f>
        <v>274.13100000000003</v>
      </c>
      <c r="M1548" s="30">
        <f>IFERROR(Tabla1[[#This Row],[Stock en unidades]]/Tabla1[[#This Row],[Venta prom 12 meses en UN]],0)</f>
        <v>10</v>
      </c>
      <c r="N1548" s="12">
        <f>IFERROR(12/Tabla1[[#This Row],[Meses de stock]],0)</f>
        <v>1.2</v>
      </c>
      <c r="O1548" s="5" t="str">
        <f>VLOOKUP(Tabla1[[#This Row],[Código del producto]],'ABC Ventas'!$A:$E,5,0)</f>
        <v>C</v>
      </c>
      <c r="P1548" s="5" t="str">
        <f>VLOOKUP(Tabla1[[#This Row],[Código del producto]],'ABC Stock'!$A:$E,5,0)</f>
        <v>B</v>
      </c>
      <c r="Q154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49" spans="1:17" s="1" customFormat="1" x14ac:dyDescent="0.2">
      <c r="A1549" s="1">
        <v>1525</v>
      </c>
      <c r="B1549" s="1" t="s">
        <v>585</v>
      </c>
      <c r="C1549" s="1" t="s">
        <v>6</v>
      </c>
      <c r="D1549" s="1" t="s">
        <v>3</v>
      </c>
      <c r="E1549" s="11">
        <v>290</v>
      </c>
      <c r="F1549" s="3">
        <v>69</v>
      </c>
      <c r="G1549" s="11">
        <f>Tabla1[[#This Row],[Stock en unidades]]*Tabla1[[#This Row],[Costo unitario]]</f>
        <v>20010</v>
      </c>
      <c r="H1549" s="1">
        <v>2024</v>
      </c>
      <c r="I1549" s="1" t="s">
        <v>310</v>
      </c>
      <c r="J1549" s="1">
        <v>666</v>
      </c>
      <c r="K1549" s="3">
        <v>65714.22</v>
      </c>
      <c r="L1549" s="12">
        <f>Tabla1[[#This Row],[Venta prom 12 meses en UN]]*Tabla1[[#This Row],[Costo unitario]]</f>
        <v>45954</v>
      </c>
      <c r="M1549" s="30">
        <f>IFERROR(Tabla1[[#This Row],[Stock en unidades]]/Tabla1[[#This Row],[Venta prom 12 meses en UN]],0)</f>
        <v>0.43543543543543545</v>
      </c>
      <c r="N1549" s="12">
        <f>IFERROR(12/Tabla1[[#This Row],[Meses de stock]],0)</f>
        <v>27.558620689655172</v>
      </c>
      <c r="O1549" s="5" t="str">
        <f>VLOOKUP(Tabla1[[#This Row],[Código del producto]],'ABC Ventas'!$A:$E,5,0)</f>
        <v>A</v>
      </c>
      <c r="P1549" s="5" t="str">
        <f>VLOOKUP(Tabla1[[#This Row],[Código del producto]],'ABC Stock'!$A:$E,5,0)</f>
        <v>A</v>
      </c>
      <c r="Q15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0" spans="1:17" s="1" customFormat="1" x14ac:dyDescent="0.2">
      <c r="A1550" s="1">
        <v>1526</v>
      </c>
      <c r="B1550" s="1" t="s">
        <v>586</v>
      </c>
      <c r="C1550" s="1" t="s">
        <v>6</v>
      </c>
      <c r="D1550" s="1" t="s">
        <v>3</v>
      </c>
      <c r="E1550" s="11">
        <v>30</v>
      </c>
      <c r="F1550" s="3">
        <v>3.47</v>
      </c>
      <c r="G1550" s="11">
        <f>Tabla1[[#This Row],[Stock en unidades]]*Tabla1[[#This Row],[Costo unitario]]</f>
        <v>104.10000000000001</v>
      </c>
      <c r="H1550" s="1">
        <v>2024</v>
      </c>
      <c r="I1550" s="1" t="s">
        <v>310</v>
      </c>
      <c r="J1550" s="1">
        <v>107</v>
      </c>
      <c r="K1550" s="3">
        <v>608.91560000000004</v>
      </c>
      <c r="L1550" s="12">
        <f>Tabla1[[#This Row],[Venta prom 12 meses en UN]]*Tabla1[[#This Row],[Costo unitario]]</f>
        <v>371.29</v>
      </c>
      <c r="M1550" s="30">
        <f>IFERROR(Tabla1[[#This Row],[Stock en unidades]]/Tabla1[[#This Row],[Venta prom 12 meses en UN]],0)</f>
        <v>0.28037383177570091</v>
      </c>
      <c r="N1550" s="12">
        <f>IFERROR(12/Tabla1[[#This Row],[Meses de stock]],0)</f>
        <v>42.800000000000004</v>
      </c>
      <c r="O1550" s="5" t="str">
        <f>VLOOKUP(Tabla1[[#This Row],[Código del producto]],'ABC Ventas'!$A:$E,5,0)</f>
        <v>C</v>
      </c>
      <c r="P1550" s="5" t="str">
        <f>VLOOKUP(Tabla1[[#This Row],[Código del producto]],'ABC Stock'!$A:$E,5,0)</f>
        <v>C</v>
      </c>
      <c r="Q15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1" spans="1:17" s="1" customFormat="1" x14ac:dyDescent="0.2">
      <c r="A1551" s="1">
        <v>1533</v>
      </c>
      <c r="B1551" s="1" t="s">
        <v>144</v>
      </c>
      <c r="C1551" s="1" t="s">
        <v>6</v>
      </c>
      <c r="D1551" s="1" t="s">
        <v>3</v>
      </c>
      <c r="E1551" s="11">
        <v>745</v>
      </c>
      <c r="F1551" s="3">
        <v>40</v>
      </c>
      <c r="G1551" s="11">
        <f>Tabla1[[#This Row],[Stock en unidades]]*Tabla1[[#This Row],[Costo unitario]]</f>
        <v>29800</v>
      </c>
      <c r="H1551" s="1">
        <v>2024</v>
      </c>
      <c r="I1551" s="1" t="s">
        <v>310</v>
      </c>
      <c r="J1551" s="1">
        <v>926</v>
      </c>
      <c r="K1551" s="3">
        <v>52226.400000000001</v>
      </c>
      <c r="L1551" s="12">
        <f>Tabla1[[#This Row],[Venta prom 12 meses en UN]]*Tabla1[[#This Row],[Costo unitario]]</f>
        <v>37040</v>
      </c>
      <c r="M1551" s="30">
        <f>IFERROR(Tabla1[[#This Row],[Stock en unidades]]/Tabla1[[#This Row],[Venta prom 12 meses en UN]],0)</f>
        <v>0.80453563714902809</v>
      </c>
      <c r="N1551" s="12">
        <f>IFERROR(12/Tabla1[[#This Row],[Meses de stock]],0)</f>
        <v>14.915436241610738</v>
      </c>
      <c r="O1551" s="5" t="str">
        <f>VLOOKUP(Tabla1[[#This Row],[Código del producto]],'ABC Ventas'!$A:$E,5,0)</f>
        <v>A</v>
      </c>
      <c r="P1551" s="5" t="str">
        <f>VLOOKUP(Tabla1[[#This Row],[Código del producto]],'ABC Stock'!$A:$E,5,0)</f>
        <v>A</v>
      </c>
      <c r="Q15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2" spans="1:17" s="1" customFormat="1" x14ac:dyDescent="0.2">
      <c r="A1552" s="1">
        <v>1534</v>
      </c>
      <c r="B1552" s="1" t="s">
        <v>591</v>
      </c>
      <c r="C1552" s="1" t="s">
        <v>4</v>
      </c>
      <c r="D1552" s="1" t="s">
        <v>3</v>
      </c>
      <c r="E1552" s="11">
        <v>882</v>
      </c>
      <c r="F1552" s="3">
        <v>39</v>
      </c>
      <c r="G1552" s="11">
        <f>Tabla1[[#This Row],[Stock en unidades]]*Tabla1[[#This Row],[Costo unitario]]</f>
        <v>34398</v>
      </c>
      <c r="H1552" s="1">
        <v>2024</v>
      </c>
      <c r="I1552" s="1" t="s">
        <v>310</v>
      </c>
      <c r="J1552" s="1">
        <v>398</v>
      </c>
      <c r="K1552" s="3">
        <v>28405.26</v>
      </c>
      <c r="L1552" s="12">
        <f>Tabla1[[#This Row],[Venta prom 12 meses en UN]]*Tabla1[[#This Row],[Costo unitario]]</f>
        <v>15522</v>
      </c>
      <c r="M1552" s="30">
        <f>IFERROR(Tabla1[[#This Row],[Stock en unidades]]/Tabla1[[#This Row],[Venta prom 12 meses en UN]],0)</f>
        <v>2.2160804020100504</v>
      </c>
      <c r="N1552" s="12">
        <f>IFERROR(12/Tabla1[[#This Row],[Meses de stock]],0)</f>
        <v>5.4149659863945576</v>
      </c>
      <c r="O1552" s="5" t="str">
        <f>VLOOKUP(Tabla1[[#This Row],[Código del producto]],'ABC Ventas'!$A:$E,5,0)</f>
        <v>A</v>
      </c>
      <c r="P1552" s="5" t="str">
        <f>VLOOKUP(Tabla1[[#This Row],[Código del producto]],'ABC Stock'!$A:$E,5,0)</f>
        <v>A</v>
      </c>
      <c r="Q15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3" spans="1:17" s="1" customFormat="1" x14ac:dyDescent="0.2">
      <c r="A1553" s="1">
        <v>1538</v>
      </c>
      <c r="B1553" s="1" t="s">
        <v>69</v>
      </c>
      <c r="C1553" s="1" t="s">
        <v>4</v>
      </c>
      <c r="D1553" s="1" t="s">
        <v>3</v>
      </c>
      <c r="E1553" s="11">
        <v>459</v>
      </c>
      <c r="F1553" s="3">
        <v>6.64</v>
      </c>
      <c r="G1553" s="11">
        <f>Tabla1[[#This Row],[Stock en unidades]]*Tabla1[[#This Row],[Costo unitario]]</f>
        <v>3047.7599999999998</v>
      </c>
      <c r="H1553" s="1">
        <v>2024</v>
      </c>
      <c r="I1553" s="1" t="s">
        <v>310</v>
      </c>
      <c r="J1553" s="1">
        <v>76.5</v>
      </c>
      <c r="K1553" s="3">
        <v>629.87040000000002</v>
      </c>
      <c r="L1553" s="12">
        <f>Tabla1[[#This Row],[Venta prom 12 meses en UN]]*Tabla1[[#This Row],[Costo unitario]]</f>
        <v>507.96</v>
      </c>
      <c r="M1553" s="30">
        <f>IFERROR(Tabla1[[#This Row],[Stock en unidades]]/Tabla1[[#This Row],[Venta prom 12 meses en UN]],0)</f>
        <v>6</v>
      </c>
      <c r="N1553" s="12">
        <f>IFERROR(12/Tabla1[[#This Row],[Meses de stock]],0)</f>
        <v>2</v>
      </c>
      <c r="O1553" s="5" t="str">
        <f>VLOOKUP(Tabla1[[#This Row],[Código del producto]],'ABC Ventas'!$A:$E,5,0)</f>
        <v>C</v>
      </c>
      <c r="P1553" s="5" t="str">
        <f>VLOOKUP(Tabla1[[#This Row],[Código del producto]],'ABC Stock'!$A:$E,5,0)</f>
        <v>B</v>
      </c>
      <c r="Q15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54" spans="1:17" s="1" customFormat="1" x14ac:dyDescent="0.2">
      <c r="A1554" s="1">
        <v>1539</v>
      </c>
      <c r="B1554" s="1" t="s">
        <v>92</v>
      </c>
      <c r="C1554" s="1" t="s">
        <v>4</v>
      </c>
      <c r="D1554" s="1" t="s">
        <v>3</v>
      </c>
      <c r="E1554" s="11">
        <v>61</v>
      </c>
      <c r="F1554" s="3">
        <v>5.75</v>
      </c>
      <c r="G1554" s="11">
        <f>Tabla1[[#This Row],[Stock en unidades]]*Tabla1[[#This Row],[Costo unitario]]</f>
        <v>350.75</v>
      </c>
      <c r="H1554" s="1">
        <v>2024</v>
      </c>
      <c r="I1554" s="1" t="s">
        <v>310</v>
      </c>
      <c r="J1554" s="1">
        <v>111</v>
      </c>
      <c r="K1554" s="3">
        <v>785.04750000000001</v>
      </c>
      <c r="L1554" s="12">
        <f>Tabla1[[#This Row],[Venta prom 12 meses en UN]]*Tabla1[[#This Row],[Costo unitario]]</f>
        <v>638.25</v>
      </c>
      <c r="M1554" s="30">
        <f>IFERROR(Tabla1[[#This Row],[Stock en unidades]]/Tabla1[[#This Row],[Venta prom 12 meses en UN]],0)</f>
        <v>0.5495495495495496</v>
      </c>
      <c r="N1554" s="12">
        <f>IFERROR(12/Tabla1[[#This Row],[Meses de stock]],0)</f>
        <v>21.83606557377049</v>
      </c>
      <c r="O1554" s="5" t="str">
        <f>VLOOKUP(Tabla1[[#This Row],[Código del producto]],'ABC Ventas'!$A:$E,5,0)</f>
        <v>C</v>
      </c>
      <c r="P1554" s="5" t="str">
        <f>VLOOKUP(Tabla1[[#This Row],[Código del producto]],'ABC Stock'!$A:$E,5,0)</f>
        <v>C</v>
      </c>
      <c r="Q15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5" spans="1:17" s="1" customFormat="1" x14ac:dyDescent="0.2">
      <c r="A1555" s="1">
        <v>1539</v>
      </c>
      <c r="B1555" s="1" t="s">
        <v>92</v>
      </c>
      <c r="C1555" s="1" t="s">
        <v>4</v>
      </c>
      <c r="D1555" s="1" t="s">
        <v>3</v>
      </c>
      <c r="E1555" s="11">
        <v>81</v>
      </c>
      <c r="F1555" s="3">
        <v>3.29</v>
      </c>
      <c r="G1555" s="11">
        <f>Tabla1[[#This Row],[Stock en unidades]]*Tabla1[[#This Row],[Costo unitario]]</f>
        <v>266.49</v>
      </c>
      <c r="H1555" s="1">
        <v>2024</v>
      </c>
      <c r="I1555" s="1" t="s">
        <v>310</v>
      </c>
      <c r="J1555" s="1">
        <v>116</v>
      </c>
      <c r="K1555" s="3">
        <v>660.23720000000003</v>
      </c>
      <c r="L1555" s="12">
        <f>Tabla1[[#This Row],[Venta prom 12 meses en UN]]*Tabla1[[#This Row],[Costo unitario]]</f>
        <v>381.64</v>
      </c>
      <c r="M1555" s="30">
        <f>IFERROR(Tabla1[[#This Row],[Stock en unidades]]/Tabla1[[#This Row],[Venta prom 12 meses en UN]],0)</f>
        <v>0.69827586206896552</v>
      </c>
      <c r="N1555" s="12">
        <f>IFERROR(12/Tabla1[[#This Row],[Meses de stock]],0)</f>
        <v>17.185185185185183</v>
      </c>
      <c r="O1555" s="5" t="str">
        <f>VLOOKUP(Tabla1[[#This Row],[Código del producto]],'ABC Ventas'!$A:$E,5,0)</f>
        <v>C</v>
      </c>
      <c r="P1555" s="5" t="str">
        <f>VLOOKUP(Tabla1[[#This Row],[Código del producto]],'ABC Stock'!$A:$E,5,0)</f>
        <v>C</v>
      </c>
      <c r="Q15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6" spans="1:17" s="1" customFormat="1" x14ac:dyDescent="0.2">
      <c r="A1556" s="1">
        <v>1546</v>
      </c>
      <c r="B1556" s="1" t="s">
        <v>596</v>
      </c>
      <c r="C1556" s="1" t="s">
        <v>4</v>
      </c>
      <c r="D1556" s="1" t="s">
        <v>3</v>
      </c>
      <c r="E1556" s="11">
        <v>309</v>
      </c>
      <c r="F1556" s="3">
        <v>3.54</v>
      </c>
      <c r="G1556" s="11">
        <f>Tabla1[[#This Row],[Stock en unidades]]*Tabla1[[#This Row],[Costo unitario]]</f>
        <v>1093.8599999999999</v>
      </c>
      <c r="H1556" s="1">
        <v>2024</v>
      </c>
      <c r="I1556" s="1" t="s">
        <v>310</v>
      </c>
      <c r="J1556" s="1">
        <v>135</v>
      </c>
      <c r="K1556" s="3">
        <v>597.375</v>
      </c>
      <c r="L1556" s="12">
        <f>Tabla1[[#This Row],[Venta prom 12 meses en UN]]*Tabla1[[#This Row],[Costo unitario]]</f>
        <v>477.9</v>
      </c>
      <c r="M1556" s="30">
        <f>IFERROR(Tabla1[[#This Row],[Stock en unidades]]/Tabla1[[#This Row],[Venta prom 12 meses en UN]],0)</f>
        <v>2.2888888888888888</v>
      </c>
      <c r="N1556" s="12">
        <f>IFERROR(12/Tabla1[[#This Row],[Meses de stock]],0)</f>
        <v>5.2427184466019421</v>
      </c>
      <c r="O1556" s="5" t="str">
        <f>VLOOKUP(Tabla1[[#This Row],[Código del producto]],'ABC Ventas'!$A:$E,5,0)</f>
        <v>C</v>
      </c>
      <c r="P1556" s="5" t="str">
        <f>VLOOKUP(Tabla1[[#This Row],[Código del producto]],'ABC Stock'!$A:$E,5,0)</f>
        <v>C</v>
      </c>
      <c r="Q15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7" spans="1:17" s="1" customFormat="1" x14ac:dyDescent="0.2">
      <c r="A1557" s="1">
        <v>1551</v>
      </c>
      <c r="B1557" s="1" t="s">
        <v>599</v>
      </c>
      <c r="C1557" s="1" t="s">
        <v>4</v>
      </c>
      <c r="D1557" s="1" t="s">
        <v>3</v>
      </c>
      <c r="E1557" s="11">
        <v>67</v>
      </c>
      <c r="F1557" s="3">
        <v>6.78</v>
      </c>
      <c r="G1557" s="11">
        <f>Tabla1[[#This Row],[Stock en unidades]]*Tabla1[[#This Row],[Costo unitario]]</f>
        <v>454.26</v>
      </c>
      <c r="H1557" s="1">
        <v>2024</v>
      </c>
      <c r="I1557" s="1" t="s">
        <v>310</v>
      </c>
      <c r="J1557" s="1">
        <v>128</v>
      </c>
      <c r="K1557" s="3">
        <v>1275.7248000000002</v>
      </c>
      <c r="L1557" s="12">
        <f>Tabla1[[#This Row],[Venta prom 12 meses en UN]]*Tabla1[[#This Row],[Costo unitario]]</f>
        <v>867.84</v>
      </c>
      <c r="M1557" s="30">
        <f>IFERROR(Tabla1[[#This Row],[Stock en unidades]]/Tabla1[[#This Row],[Venta prom 12 meses en UN]],0)</f>
        <v>0.5234375</v>
      </c>
      <c r="N1557" s="12">
        <f>IFERROR(12/Tabla1[[#This Row],[Meses de stock]],0)</f>
        <v>22.925373134328357</v>
      </c>
      <c r="O1557" s="5" t="str">
        <f>VLOOKUP(Tabla1[[#This Row],[Código del producto]],'ABC Ventas'!$A:$E,5,0)</f>
        <v>C</v>
      </c>
      <c r="P1557" s="5" t="str">
        <f>VLOOKUP(Tabla1[[#This Row],[Código del producto]],'ABC Stock'!$A:$E,5,0)</f>
        <v>C</v>
      </c>
      <c r="Q15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8" spans="1:17" s="1" customFormat="1" x14ac:dyDescent="0.2">
      <c r="A1558" s="1">
        <v>1559</v>
      </c>
      <c r="B1558" s="1" t="s">
        <v>285</v>
      </c>
      <c r="C1558" s="1" t="s">
        <v>4</v>
      </c>
      <c r="D1558" s="1" t="s">
        <v>3</v>
      </c>
      <c r="E1558" s="11">
        <v>16</v>
      </c>
      <c r="F1558" s="3">
        <v>4.38</v>
      </c>
      <c r="G1558" s="11">
        <f>Tabla1[[#This Row],[Stock en unidades]]*Tabla1[[#This Row],[Costo unitario]]</f>
        <v>70.08</v>
      </c>
      <c r="H1558" s="1">
        <v>2024</v>
      </c>
      <c r="I1558" s="1" t="s">
        <v>310</v>
      </c>
      <c r="J1558" s="1">
        <v>50</v>
      </c>
      <c r="K1558" s="3">
        <v>374.49</v>
      </c>
      <c r="L1558" s="12">
        <f>Tabla1[[#This Row],[Venta prom 12 meses en UN]]*Tabla1[[#This Row],[Costo unitario]]</f>
        <v>219</v>
      </c>
      <c r="M1558" s="30">
        <f>IFERROR(Tabla1[[#This Row],[Stock en unidades]]/Tabla1[[#This Row],[Venta prom 12 meses en UN]],0)</f>
        <v>0.32</v>
      </c>
      <c r="N1558" s="12">
        <f>IFERROR(12/Tabla1[[#This Row],[Meses de stock]],0)</f>
        <v>37.5</v>
      </c>
      <c r="O1558" s="5" t="str">
        <f>VLOOKUP(Tabla1[[#This Row],[Código del producto]],'ABC Ventas'!$A:$E,5,0)</f>
        <v>C</v>
      </c>
      <c r="P1558" s="5" t="str">
        <f>VLOOKUP(Tabla1[[#This Row],[Código del producto]],'ABC Stock'!$A:$E,5,0)</f>
        <v>B</v>
      </c>
      <c r="Q15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59" spans="1:17" s="1" customFormat="1" x14ac:dyDescent="0.2">
      <c r="A1559" s="1">
        <v>1560</v>
      </c>
      <c r="B1559" s="1" t="s">
        <v>84</v>
      </c>
      <c r="C1559" s="1" t="s">
        <v>4</v>
      </c>
      <c r="D1559" s="1" t="s">
        <v>3</v>
      </c>
      <c r="E1559" s="11">
        <v>310</v>
      </c>
      <c r="F1559" s="3">
        <v>6.1</v>
      </c>
      <c r="G1559" s="11">
        <f>Tabla1[[#This Row],[Stock en unidades]]*Tabla1[[#This Row],[Costo unitario]]</f>
        <v>1891</v>
      </c>
      <c r="H1559" s="1">
        <v>2024</v>
      </c>
      <c r="I1559" s="1" t="s">
        <v>310</v>
      </c>
      <c r="J1559" s="1">
        <v>119</v>
      </c>
      <c r="K1559" s="3">
        <v>1117.886</v>
      </c>
      <c r="L1559" s="12">
        <f>Tabla1[[#This Row],[Venta prom 12 meses en UN]]*Tabla1[[#This Row],[Costo unitario]]</f>
        <v>725.9</v>
      </c>
      <c r="M1559" s="30">
        <f>IFERROR(Tabla1[[#This Row],[Stock en unidades]]/Tabla1[[#This Row],[Venta prom 12 meses en UN]],0)</f>
        <v>2.6050420168067228</v>
      </c>
      <c r="N1559" s="12">
        <f>IFERROR(12/Tabla1[[#This Row],[Meses de stock]],0)</f>
        <v>4.6064516129032258</v>
      </c>
      <c r="O1559" s="5" t="str">
        <f>VLOOKUP(Tabla1[[#This Row],[Código del producto]],'ABC Ventas'!$A:$E,5,0)</f>
        <v>C</v>
      </c>
      <c r="P1559" s="5" t="str">
        <f>VLOOKUP(Tabla1[[#This Row],[Código del producto]],'ABC Stock'!$A:$E,5,0)</f>
        <v>B</v>
      </c>
      <c r="Q15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0" spans="1:17" s="1" customFormat="1" x14ac:dyDescent="0.2">
      <c r="A1560" s="1">
        <v>1002</v>
      </c>
      <c r="B1560" s="1" t="s">
        <v>323</v>
      </c>
      <c r="C1560" s="1" t="s">
        <v>148</v>
      </c>
      <c r="D1560" s="1" t="s">
        <v>3</v>
      </c>
      <c r="E1560" s="11">
        <v>1046</v>
      </c>
      <c r="F1560" s="3">
        <v>71</v>
      </c>
      <c r="G1560" s="11">
        <f>Tabla1[[#This Row],[Stock en unidades]]*Tabla1[[#This Row],[Costo unitario]]</f>
        <v>74266</v>
      </c>
      <c r="H1560" s="1">
        <v>2024</v>
      </c>
      <c r="I1560" s="1" t="s">
        <v>309</v>
      </c>
      <c r="J1560" s="1">
        <v>910</v>
      </c>
      <c r="K1560" s="3">
        <v>105960.4</v>
      </c>
      <c r="L1560" s="12">
        <f>Tabla1[[#This Row],[Venta prom 12 meses en UN]]*Tabla1[[#This Row],[Costo unitario]]</f>
        <v>64610</v>
      </c>
      <c r="M1560" s="30">
        <f>IFERROR(Tabla1[[#This Row],[Stock en unidades]]/Tabla1[[#This Row],[Venta prom 12 meses en UN]],0)</f>
        <v>1.1494505494505494</v>
      </c>
      <c r="N1560" s="12">
        <f>IFERROR(12/Tabla1[[#This Row],[Meses de stock]],0)</f>
        <v>10.439770554493309</v>
      </c>
      <c r="O1560" s="5" t="str">
        <f>VLOOKUP(Tabla1[[#This Row],[Código del producto]],'ABC Ventas'!$A:$E,5,0)</f>
        <v>A</v>
      </c>
      <c r="P1560" s="5" t="str">
        <f>VLOOKUP(Tabla1[[#This Row],[Código del producto]],'ABC Stock'!$A:$E,5,0)</f>
        <v>A</v>
      </c>
      <c r="Q15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1" spans="1:17" s="1" customFormat="1" x14ac:dyDescent="0.2">
      <c r="A1561" s="1">
        <v>1003</v>
      </c>
      <c r="B1561" s="1" t="s">
        <v>284</v>
      </c>
      <c r="C1561" s="1" t="s">
        <v>148</v>
      </c>
      <c r="D1561" s="1" t="s">
        <v>3</v>
      </c>
      <c r="E1561" s="11">
        <v>536</v>
      </c>
      <c r="F1561" s="3">
        <v>2.62</v>
      </c>
      <c r="G1561" s="11">
        <f>Tabla1[[#This Row],[Stock en unidades]]*Tabla1[[#This Row],[Costo unitario]]</f>
        <v>1404.3200000000002</v>
      </c>
      <c r="H1561" s="1">
        <v>2024</v>
      </c>
      <c r="I1561" s="1" t="s">
        <v>309</v>
      </c>
      <c r="J1561" s="1">
        <v>76.5</v>
      </c>
      <c r="K1561" s="3">
        <v>356.7654</v>
      </c>
      <c r="L1561" s="12">
        <f>Tabla1[[#This Row],[Venta prom 12 meses en UN]]*Tabla1[[#This Row],[Costo unitario]]</f>
        <v>200.43</v>
      </c>
      <c r="M1561" s="30">
        <f>IFERROR(Tabla1[[#This Row],[Stock en unidades]]/Tabla1[[#This Row],[Venta prom 12 meses en UN]],0)</f>
        <v>7.0065359477124183</v>
      </c>
      <c r="N1561" s="12">
        <f>IFERROR(12/Tabla1[[#This Row],[Meses de stock]],0)</f>
        <v>1.7126865671641791</v>
      </c>
      <c r="O1561" s="5" t="str">
        <f>VLOOKUP(Tabla1[[#This Row],[Código del producto]],'ABC Ventas'!$A:$E,5,0)</f>
        <v>C</v>
      </c>
      <c r="P1561" s="5" t="str">
        <f>VLOOKUP(Tabla1[[#This Row],[Código del producto]],'ABC Stock'!$A:$E,5,0)</f>
        <v>B</v>
      </c>
      <c r="Q15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62" spans="1:17" s="1" customFormat="1" x14ac:dyDescent="0.2">
      <c r="A1562" s="1">
        <v>1003</v>
      </c>
      <c r="B1562" s="1" t="s">
        <v>284</v>
      </c>
      <c r="C1562" s="1" t="s">
        <v>148</v>
      </c>
      <c r="D1562" s="1" t="s">
        <v>3</v>
      </c>
      <c r="E1562" s="11">
        <v>322</v>
      </c>
      <c r="F1562" s="3">
        <v>2.37</v>
      </c>
      <c r="G1562" s="11">
        <f>Tabla1[[#This Row],[Stock en unidades]]*Tabla1[[#This Row],[Costo unitario]]</f>
        <v>763.14</v>
      </c>
      <c r="H1562" s="1">
        <v>2024</v>
      </c>
      <c r="I1562" s="1" t="s">
        <v>309</v>
      </c>
      <c r="J1562" s="1">
        <v>92</v>
      </c>
      <c r="K1562" s="3">
        <v>348.86400000000003</v>
      </c>
      <c r="L1562" s="12">
        <f>Tabla1[[#This Row],[Venta prom 12 meses en UN]]*Tabla1[[#This Row],[Costo unitario]]</f>
        <v>218.04000000000002</v>
      </c>
      <c r="M1562" s="30">
        <f>IFERROR(Tabla1[[#This Row],[Stock en unidades]]/Tabla1[[#This Row],[Venta prom 12 meses en UN]],0)</f>
        <v>3.5</v>
      </c>
      <c r="N1562" s="12">
        <f>IFERROR(12/Tabla1[[#This Row],[Meses de stock]],0)</f>
        <v>3.4285714285714284</v>
      </c>
      <c r="O1562" s="5" t="str">
        <f>VLOOKUP(Tabla1[[#This Row],[Código del producto]],'ABC Ventas'!$A:$E,5,0)</f>
        <v>C</v>
      </c>
      <c r="P1562" s="5" t="str">
        <f>VLOOKUP(Tabla1[[#This Row],[Código del producto]],'ABC Stock'!$A:$E,5,0)</f>
        <v>B</v>
      </c>
      <c r="Q156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63" spans="1:17" s="1" customFormat="1" x14ac:dyDescent="0.2">
      <c r="A1563" s="1">
        <v>1004</v>
      </c>
      <c r="B1563" s="1" t="s">
        <v>324</v>
      </c>
      <c r="C1563" s="1" t="s">
        <v>148</v>
      </c>
      <c r="D1563" s="1" t="s">
        <v>3</v>
      </c>
      <c r="E1563" s="11">
        <v>372</v>
      </c>
      <c r="F1563" s="3">
        <v>3.68</v>
      </c>
      <c r="G1563" s="11">
        <f>Tabla1[[#This Row],[Stock en unidades]]*Tabla1[[#This Row],[Costo unitario]]</f>
        <v>1368.96</v>
      </c>
      <c r="H1563" s="1">
        <v>2024</v>
      </c>
      <c r="I1563" s="1" t="s">
        <v>309</v>
      </c>
      <c r="J1563" s="1">
        <v>116</v>
      </c>
      <c r="K1563" s="3">
        <v>614.70720000000006</v>
      </c>
      <c r="L1563" s="12">
        <f>Tabla1[[#This Row],[Venta prom 12 meses en UN]]*Tabla1[[#This Row],[Costo unitario]]</f>
        <v>426.88</v>
      </c>
      <c r="M1563" s="30">
        <f>IFERROR(Tabla1[[#This Row],[Stock en unidades]]/Tabla1[[#This Row],[Venta prom 12 meses en UN]],0)</f>
        <v>3.2068965517241379</v>
      </c>
      <c r="N1563" s="12">
        <f>IFERROR(12/Tabla1[[#This Row],[Meses de stock]],0)</f>
        <v>3.741935483870968</v>
      </c>
      <c r="O1563" s="5" t="str">
        <f>VLOOKUP(Tabla1[[#This Row],[Código del producto]],'ABC Ventas'!$A:$E,5,0)</f>
        <v>C</v>
      </c>
      <c r="P1563" s="5" t="str">
        <f>VLOOKUP(Tabla1[[#This Row],[Código del producto]],'ABC Stock'!$A:$E,5,0)</f>
        <v>B</v>
      </c>
      <c r="Q156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64" spans="1:17" s="1" customFormat="1" x14ac:dyDescent="0.2">
      <c r="A1564" s="1">
        <v>1006</v>
      </c>
      <c r="B1564" s="1" t="s">
        <v>162</v>
      </c>
      <c r="C1564" s="1" t="s">
        <v>148</v>
      </c>
      <c r="D1564" s="1" t="s">
        <v>3</v>
      </c>
      <c r="E1564" s="11">
        <v>636</v>
      </c>
      <c r="F1564" s="3">
        <v>50</v>
      </c>
      <c r="G1564" s="11">
        <f>Tabla1[[#This Row],[Stock en unidades]]*Tabla1[[#This Row],[Costo unitario]]</f>
        <v>31800</v>
      </c>
      <c r="H1564" s="1">
        <v>2024</v>
      </c>
      <c r="I1564" s="1" t="s">
        <v>309</v>
      </c>
      <c r="J1564" s="1">
        <v>919</v>
      </c>
      <c r="K1564" s="3">
        <v>60194.5</v>
      </c>
      <c r="L1564" s="12">
        <f>Tabla1[[#This Row],[Venta prom 12 meses en UN]]*Tabla1[[#This Row],[Costo unitario]]</f>
        <v>45950</v>
      </c>
      <c r="M1564" s="30">
        <f>IFERROR(Tabla1[[#This Row],[Stock en unidades]]/Tabla1[[#This Row],[Venta prom 12 meses en UN]],0)</f>
        <v>0.69205658324265507</v>
      </c>
      <c r="N1564" s="12">
        <f>IFERROR(12/Tabla1[[#This Row],[Meses de stock]],0)</f>
        <v>17.339622641509433</v>
      </c>
      <c r="O1564" s="5" t="str">
        <f>VLOOKUP(Tabla1[[#This Row],[Código del producto]],'ABC Ventas'!$A:$E,5,0)</f>
        <v>A</v>
      </c>
      <c r="P1564" s="5" t="str">
        <f>VLOOKUP(Tabla1[[#This Row],[Código del producto]],'ABC Stock'!$A:$E,5,0)</f>
        <v>A</v>
      </c>
      <c r="Q15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5" spans="1:17" s="1" customFormat="1" x14ac:dyDescent="0.2">
      <c r="A1565" s="1">
        <v>1007</v>
      </c>
      <c r="B1565" s="1" t="s">
        <v>325</v>
      </c>
      <c r="C1565" s="1" t="s">
        <v>122</v>
      </c>
      <c r="D1565" s="1" t="s">
        <v>3</v>
      </c>
      <c r="E1565" s="11">
        <v>780</v>
      </c>
      <c r="F1565" s="3">
        <v>47</v>
      </c>
      <c r="G1565" s="11">
        <f>Tabla1[[#This Row],[Stock en unidades]]*Tabla1[[#This Row],[Costo unitario]]</f>
        <v>36660</v>
      </c>
      <c r="H1565" s="1">
        <v>2024</v>
      </c>
      <c r="I1565" s="1" t="s">
        <v>309</v>
      </c>
      <c r="J1565" s="1">
        <v>744</v>
      </c>
      <c r="K1565" s="3">
        <v>47556.480000000003</v>
      </c>
      <c r="L1565" s="12">
        <f>Tabla1[[#This Row],[Venta prom 12 meses en UN]]*Tabla1[[#This Row],[Costo unitario]]</f>
        <v>34968</v>
      </c>
      <c r="M1565" s="30">
        <f>IFERROR(Tabla1[[#This Row],[Stock en unidades]]/Tabla1[[#This Row],[Venta prom 12 meses en UN]],0)</f>
        <v>1.0483870967741935</v>
      </c>
      <c r="N1565" s="12">
        <f>IFERROR(12/Tabla1[[#This Row],[Meses de stock]],0)</f>
        <v>11.446153846153846</v>
      </c>
      <c r="O1565" s="5" t="str">
        <f>VLOOKUP(Tabla1[[#This Row],[Código del producto]],'ABC Ventas'!$A:$E,5,0)</f>
        <v>B</v>
      </c>
      <c r="P1565" s="5" t="str">
        <f>VLOOKUP(Tabla1[[#This Row],[Código del producto]],'ABC Stock'!$A:$E,5,0)</f>
        <v>A</v>
      </c>
      <c r="Q15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6" spans="1:17" s="1" customFormat="1" x14ac:dyDescent="0.2">
      <c r="A1566" s="1">
        <v>1016</v>
      </c>
      <c r="B1566" s="1" t="s">
        <v>275</v>
      </c>
      <c r="C1566" s="1" t="s">
        <v>58</v>
      </c>
      <c r="D1566" s="1" t="s">
        <v>3</v>
      </c>
      <c r="E1566" s="11">
        <v>561</v>
      </c>
      <c r="F1566" s="3">
        <v>1.29</v>
      </c>
      <c r="G1566" s="11">
        <f>Tabla1[[#This Row],[Stock en unidades]]*Tabla1[[#This Row],[Costo unitario]]</f>
        <v>723.69</v>
      </c>
      <c r="H1566" s="1">
        <v>2024</v>
      </c>
      <c r="I1566" s="1" t="s">
        <v>309</v>
      </c>
      <c r="J1566" s="1">
        <v>76</v>
      </c>
      <c r="K1566" s="3">
        <v>157.84440000000001</v>
      </c>
      <c r="L1566" s="12">
        <f>Tabla1[[#This Row],[Venta prom 12 meses en UN]]*Tabla1[[#This Row],[Costo unitario]]</f>
        <v>98.04</v>
      </c>
      <c r="M1566" s="30">
        <f>IFERROR(Tabla1[[#This Row],[Stock en unidades]]/Tabla1[[#This Row],[Venta prom 12 meses en UN]],0)</f>
        <v>7.3815789473684212</v>
      </c>
      <c r="N1566" s="12">
        <f>IFERROR(12/Tabla1[[#This Row],[Meses de stock]],0)</f>
        <v>1.625668449197861</v>
      </c>
      <c r="O1566" s="5" t="str">
        <f>VLOOKUP(Tabla1[[#This Row],[Código del producto]],'ABC Ventas'!$A:$E,5,0)</f>
        <v>C</v>
      </c>
      <c r="P1566" s="5" t="str">
        <f>VLOOKUP(Tabla1[[#This Row],[Código del producto]],'ABC Stock'!$A:$E,5,0)</f>
        <v>B</v>
      </c>
      <c r="Q156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67" spans="1:17" s="1" customFormat="1" x14ac:dyDescent="0.2">
      <c r="A1567" s="1">
        <v>1017</v>
      </c>
      <c r="B1567" s="1" t="s">
        <v>329</v>
      </c>
      <c r="C1567" s="1" t="s">
        <v>58</v>
      </c>
      <c r="D1567" s="1" t="s">
        <v>3</v>
      </c>
      <c r="E1567" s="11">
        <v>163</v>
      </c>
      <c r="F1567" s="3">
        <v>47</v>
      </c>
      <c r="G1567" s="11">
        <f>Tabla1[[#This Row],[Stock en unidades]]*Tabla1[[#This Row],[Costo unitario]]</f>
        <v>7661</v>
      </c>
      <c r="H1567" s="1">
        <v>2024</v>
      </c>
      <c r="I1567" s="1" t="s">
        <v>309</v>
      </c>
      <c r="J1567" s="1">
        <v>612</v>
      </c>
      <c r="K1567" s="3">
        <v>44296.56</v>
      </c>
      <c r="L1567" s="12">
        <f>Tabla1[[#This Row],[Venta prom 12 meses en UN]]*Tabla1[[#This Row],[Costo unitario]]</f>
        <v>28764</v>
      </c>
      <c r="M1567" s="30">
        <f>IFERROR(Tabla1[[#This Row],[Stock en unidades]]/Tabla1[[#This Row],[Venta prom 12 meses en UN]],0)</f>
        <v>0.26633986928104575</v>
      </c>
      <c r="N1567" s="12">
        <f>IFERROR(12/Tabla1[[#This Row],[Meses de stock]],0)</f>
        <v>45.055214723926383</v>
      </c>
      <c r="O1567" s="5" t="str">
        <f>VLOOKUP(Tabla1[[#This Row],[Código del producto]],'ABC Ventas'!$A:$E,5,0)</f>
        <v>A</v>
      </c>
      <c r="P1567" s="5" t="str">
        <f>VLOOKUP(Tabla1[[#This Row],[Código del producto]],'ABC Stock'!$A:$E,5,0)</f>
        <v>A</v>
      </c>
      <c r="Q15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8" spans="1:17" s="1" customFormat="1" x14ac:dyDescent="0.2">
      <c r="A1568" s="1">
        <v>1019</v>
      </c>
      <c r="B1568" s="1" t="s">
        <v>292</v>
      </c>
      <c r="C1568" s="1" t="s">
        <v>58</v>
      </c>
      <c r="D1568" s="1" t="s">
        <v>3</v>
      </c>
      <c r="E1568" s="11">
        <v>909</v>
      </c>
      <c r="F1568" s="3">
        <v>33</v>
      </c>
      <c r="G1568" s="11">
        <f>Tabla1[[#This Row],[Stock en unidades]]*Tabla1[[#This Row],[Costo unitario]]</f>
        <v>29997</v>
      </c>
      <c r="H1568" s="1">
        <v>2024</v>
      </c>
      <c r="I1568" s="1" t="s">
        <v>309</v>
      </c>
      <c r="J1568" s="1">
        <v>636</v>
      </c>
      <c r="K1568" s="3">
        <v>39037.68</v>
      </c>
      <c r="L1568" s="12">
        <f>Tabla1[[#This Row],[Venta prom 12 meses en UN]]*Tabla1[[#This Row],[Costo unitario]]</f>
        <v>20988</v>
      </c>
      <c r="M1568" s="30">
        <f>IFERROR(Tabla1[[#This Row],[Stock en unidades]]/Tabla1[[#This Row],[Venta prom 12 meses en UN]],0)</f>
        <v>1.429245283018868</v>
      </c>
      <c r="N1568" s="12">
        <f>IFERROR(12/Tabla1[[#This Row],[Meses de stock]],0)</f>
        <v>8.3960396039603964</v>
      </c>
      <c r="O1568" s="5" t="str">
        <f>VLOOKUP(Tabla1[[#This Row],[Código del producto]],'ABC Ventas'!$A:$E,5,0)</f>
        <v>A</v>
      </c>
      <c r="P1568" s="5" t="str">
        <f>VLOOKUP(Tabla1[[#This Row],[Código del producto]],'ABC Stock'!$A:$E,5,0)</f>
        <v>A</v>
      </c>
      <c r="Q15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69" spans="1:17" s="1" customFormat="1" x14ac:dyDescent="0.2">
      <c r="A1569" s="1">
        <v>1029</v>
      </c>
      <c r="B1569" s="1" t="s">
        <v>333</v>
      </c>
      <c r="C1569" s="1" t="s">
        <v>13</v>
      </c>
      <c r="D1569" s="1" t="s">
        <v>3</v>
      </c>
      <c r="E1569" s="11">
        <v>92</v>
      </c>
      <c r="F1569" s="3">
        <v>66</v>
      </c>
      <c r="G1569" s="11">
        <f>Tabla1[[#This Row],[Stock en unidades]]*Tabla1[[#This Row],[Costo unitario]]</f>
        <v>6072</v>
      </c>
      <c r="H1569" s="1">
        <v>2024</v>
      </c>
      <c r="I1569" s="1" t="s">
        <v>309</v>
      </c>
      <c r="J1569" s="1">
        <v>300</v>
      </c>
      <c r="K1569" s="3">
        <v>31680</v>
      </c>
      <c r="L1569" s="12">
        <f>Tabla1[[#This Row],[Venta prom 12 meses en UN]]*Tabla1[[#This Row],[Costo unitario]]</f>
        <v>19800</v>
      </c>
      <c r="M1569" s="30">
        <f>IFERROR(Tabla1[[#This Row],[Stock en unidades]]/Tabla1[[#This Row],[Venta prom 12 meses en UN]],0)</f>
        <v>0.30666666666666664</v>
      </c>
      <c r="N1569" s="12">
        <f>IFERROR(12/Tabla1[[#This Row],[Meses de stock]],0)</f>
        <v>39.130434782608695</v>
      </c>
      <c r="O1569" s="5" t="str">
        <f>VLOOKUP(Tabla1[[#This Row],[Código del producto]],'ABC Ventas'!$A:$E,5,0)</f>
        <v>A</v>
      </c>
      <c r="P1569" s="5" t="str">
        <f>VLOOKUP(Tabla1[[#This Row],[Código del producto]],'ABC Stock'!$A:$E,5,0)</f>
        <v>A</v>
      </c>
      <c r="Q15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70" spans="1:17" s="1" customFormat="1" x14ac:dyDescent="0.2">
      <c r="A1570" s="1">
        <v>1031</v>
      </c>
      <c r="B1570" s="1" t="s">
        <v>114</v>
      </c>
      <c r="C1570" s="1" t="s">
        <v>13</v>
      </c>
      <c r="D1570" s="1" t="s">
        <v>3</v>
      </c>
      <c r="E1570" s="11">
        <v>1197</v>
      </c>
      <c r="F1570" s="3">
        <v>6.77</v>
      </c>
      <c r="G1570" s="11">
        <f>Tabla1[[#This Row],[Stock en unidades]]*Tabla1[[#This Row],[Costo unitario]]</f>
        <v>8103.69</v>
      </c>
      <c r="H1570" s="1">
        <v>2024</v>
      </c>
      <c r="I1570" s="1" t="s">
        <v>309</v>
      </c>
      <c r="J1570" s="1">
        <v>85.5</v>
      </c>
      <c r="K1570" s="3">
        <v>989.80784999999992</v>
      </c>
      <c r="L1570" s="12">
        <f>Tabla1[[#This Row],[Venta prom 12 meses en UN]]*Tabla1[[#This Row],[Costo unitario]]</f>
        <v>578.83499999999992</v>
      </c>
      <c r="M1570" s="30">
        <f>IFERROR(Tabla1[[#This Row],[Stock en unidades]]/Tabla1[[#This Row],[Venta prom 12 meses en UN]],0)</f>
        <v>14</v>
      </c>
      <c r="N1570" s="12">
        <f>IFERROR(12/Tabla1[[#This Row],[Meses de stock]],0)</f>
        <v>0.8571428571428571</v>
      </c>
      <c r="O1570" s="5" t="str">
        <f>VLOOKUP(Tabla1[[#This Row],[Código del producto]],'ABC Ventas'!$A:$E,5,0)</f>
        <v>C</v>
      </c>
      <c r="P1570" s="5" t="str">
        <f>VLOOKUP(Tabla1[[#This Row],[Código del producto]],'ABC Stock'!$A:$E,5,0)</f>
        <v>B</v>
      </c>
      <c r="Q15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71" spans="1:17" s="1" customFormat="1" x14ac:dyDescent="0.2">
      <c r="A1571" s="1">
        <v>1033</v>
      </c>
      <c r="B1571" s="1" t="s">
        <v>336</v>
      </c>
      <c r="C1571" s="1" t="s">
        <v>13</v>
      </c>
      <c r="D1571" s="1" t="s">
        <v>3</v>
      </c>
      <c r="E1571" s="11">
        <v>962</v>
      </c>
      <c r="F1571" s="3">
        <v>4.9000000000000004</v>
      </c>
      <c r="G1571" s="11">
        <f>Tabla1[[#This Row],[Stock en unidades]]*Tabla1[[#This Row],[Costo unitario]]</f>
        <v>4713.8</v>
      </c>
      <c r="H1571" s="1">
        <v>2024</v>
      </c>
      <c r="I1571" s="1" t="s">
        <v>309</v>
      </c>
      <c r="J1571" s="1">
        <v>68.7</v>
      </c>
      <c r="K1571" s="3">
        <v>528.5091000000001</v>
      </c>
      <c r="L1571" s="12">
        <f>Tabla1[[#This Row],[Venta prom 12 meses en UN]]*Tabla1[[#This Row],[Costo unitario]]</f>
        <v>336.63000000000005</v>
      </c>
      <c r="M1571" s="30">
        <f>IFERROR(Tabla1[[#This Row],[Stock en unidades]]/Tabla1[[#This Row],[Venta prom 12 meses en UN]],0)</f>
        <v>14.002911208151382</v>
      </c>
      <c r="N1571" s="12">
        <f>IFERROR(12/Tabla1[[#This Row],[Meses de stock]],0)</f>
        <v>0.85696465696465707</v>
      </c>
      <c r="O1571" s="5" t="str">
        <f>VLOOKUP(Tabla1[[#This Row],[Código del producto]],'ABC Ventas'!$A:$E,5,0)</f>
        <v>C</v>
      </c>
      <c r="P1571" s="5" t="str">
        <f>VLOOKUP(Tabla1[[#This Row],[Código del producto]],'ABC Stock'!$A:$E,5,0)</f>
        <v>C</v>
      </c>
      <c r="Q157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72" spans="1:17" s="1" customFormat="1" x14ac:dyDescent="0.2">
      <c r="A1572" s="1">
        <v>1036</v>
      </c>
      <c r="B1572" s="1" t="s">
        <v>43</v>
      </c>
      <c r="C1572" s="1" t="s">
        <v>13</v>
      </c>
      <c r="D1572" s="1" t="s">
        <v>3</v>
      </c>
      <c r="E1572" s="11">
        <v>1493</v>
      </c>
      <c r="F1572" s="3">
        <v>5.04</v>
      </c>
      <c r="G1572" s="11">
        <f>Tabla1[[#This Row],[Stock en unidades]]*Tabla1[[#This Row],[Costo unitario]]</f>
        <v>7524.72</v>
      </c>
      <c r="H1572" s="1">
        <v>2024</v>
      </c>
      <c r="I1572" s="1" t="s">
        <v>309</v>
      </c>
      <c r="J1572" s="1">
        <v>93.3</v>
      </c>
      <c r="K1572" s="3">
        <v>648.92016000000001</v>
      </c>
      <c r="L1572" s="12">
        <f>Tabla1[[#This Row],[Venta prom 12 meses en UN]]*Tabla1[[#This Row],[Costo unitario]]</f>
        <v>470.23199999999997</v>
      </c>
      <c r="M1572" s="30">
        <f>IFERROR(Tabla1[[#This Row],[Stock en unidades]]/Tabla1[[#This Row],[Venta prom 12 meses en UN]],0)</f>
        <v>16.0021436227224</v>
      </c>
      <c r="N1572" s="12">
        <f>IFERROR(12/Tabla1[[#This Row],[Meses de stock]],0)</f>
        <v>0.74989953114534502</v>
      </c>
      <c r="O1572" s="5" t="str">
        <f>VLOOKUP(Tabla1[[#This Row],[Código del producto]],'ABC Ventas'!$A:$E,5,0)</f>
        <v>C</v>
      </c>
      <c r="P1572" s="5" t="str">
        <f>VLOOKUP(Tabla1[[#This Row],[Código del producto]],'ABC Stock'!$A:$E,5,0)</f>
        <v>B</v>
      </c>
      <c r="Q15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73" spans="1:17" s="1" customFormat="1" x14ac:dyDescent="0.2">
      <c r="A1573" s="1">
        <v>1044</v>
      </c>
      <c r="B1573" s="1" t="s">
        <v>238</v>
      </c>
      <c r="C1573" s="1" t="s">
        <v>13</v>
      </c>
      <c r="D1573" s="1" t="s">
        <v>3</v>
      </c>
      <c r="E1573" s="11">
        <v>252</v>
      </c>
      <c r="F1573" s="3">
        <v>4.6100000000000003</v>
      </c>
      <c r="G1573" s="11">
        <f>Tabla1[[#This Row],[Stock en unidades]]*Tabla1[[#This Row],[Costo unitario]]</f>
        <v>1161.72</v>
      </c>
      <c r="H1573" s="1">
        <v>2024</v>
      </c>
      <c r="I1573" s="1" t="s">
        <v>309</v>
      </c>
      <c r="J1573" s="1">
        <v>148</v>
      </c>
      <c r="K1573" s="3">
        <v>1159.8760000000002</v>
      </c>
      <c r="L1573" s="12">
        <f>Tabla1[[#This Row],[Venta prom 12 meses en UN]]*Tabla1[[#This Row],[Costo unitario]]</f>
        <v>682.28000000000009</v>
      </c>
      <c r="M1573" s="30">
        <f>IFERROR(Tabla1[[#This Row],[Stock en unidades]]/Tabla1[[#This Row],[Venta prom 12 meses en UN]],0)</f>
        <v>1.7027027027027026</v>
      </c>
      <c r="N1573" s="12">
        <f>IFERROR(12/Tabla1[[#This Row],[Meses de stock]],0)</f>
        <v>7.0476190476190483</v>
      </c>
      <c r="O1573" s="5" t="str">
        <f>VLOOKUP(Tabla1[[#This Row],[Código del producto]],'ABC Ventas'!$A:$E,5,0)</f>
        <v>C</v>
      </c>
      <c r="P1573" s="5" t="str">
        <f>VLOOKUP(Tabla1[[#This Row],[Código del producto]],'ABC Stock'!$A:$E,5,0)</f>
        <v>C</v>
      </c>
      <c r="Q15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74" spans="1:17" s="1" customFormat="1" x14ac:dyDescent="0.2">
      <c r="A1574" s="1">
        <v>1052</v>
      </c>
      <c r="B1574" s="1" t="s">
        <v>345</v>
      </c>
      <c r="C1574" s="1" t="s">
        <v>13</v>
      </c>
      <c r="D1574" s="1" t="s">
        <v>3</v>
      </c>
      <c r="E1574" s="11">
        <v>656</v>
      </c>
      <c r="F1574" s="3">
        <v>70</v>
      </c>
      <c r="G1574" s="11">
        <f>Tabla1[[#This Row],[Stock en unidades]]*Tabla1[[#This Row],[Costo unitario]]</f>
        <v>45920</v>
      </c>
      <c r="H1574" s="1">
        <v>2024</v>
      </c>
      <c r="I1574" s="1" t="s">
        <v>309</v>
      </c>
      <c r="J1574" s="1">
        <v>484</v>
      </c>
      <c r="K1574" s="3">
        <v>50142.400000000001</v>
      </c>
      <c r="L1574" s="12">
        <f>Tabla1[[#This Row],[Venta prom 12 meses en UN]]*Tabla1[[#This Row],[Costo unitario]]</f>
        <v>33880</v>
      </c>
      <c r="M1574" s="30">
        <f>IFERROR(Tabla1[[#This Row],[Stock en unidades]]/Tabla1[[#This Row],[Venta prom 12 meses en UN]],0)</f>
        <v>1.3553719008264462</v>
      </c>
      <c r="N1574" s="12">
        <f>IFERROR(12/Tabla1[[#This Row],[Meses de stock]],0)</f>
        <v>8.8536585365853657</v>
      </c>
      <c r="O1574" s="5" t="str">
        <f>VLOOKUP(Tabla1[[#This Row],[Código del producto]],'ABC Ventas'!$A:$E,5,0)</f>
        <v>A</v>
      </c>
      <c r="P1574" s="5" t="str">
        <f>VLOOKUP(Tabla1[[#This Row],[Código del producto]],'ABC Stock'!$A:$E,5,0)</f>
        <v>A</v>
      </c>
      <c r="Q15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75" spans="1:17" s="1" customFormat="1" x14ac:dyDescent="0.2">
      <c r="A1575" s="1">
        <v>1067</v>
      </c>
      <c r="B1575" s="1" t="s">
        <v>215</v>
      </c>
      <c r="C1575" s="1" t="s">
        <v>8</v>
      </c>
      <c r="D1575" s="1" t="s">
        <v>3</v>
      </c>
      <c r="E1575" s="11">
        <v>85</v>
      </c>
      <c r="F1575" s="3">
        <v>3.79</v>
      </c>
      <c r="G1575" s="11">
        <f>Tabla1[[#This Row],[Stock en unidades]]*Tabla1[[#This Row],[Costo unitario]]</f>
        <v>322.14999999999998</v>
      </c>
      <c r="H1575" s="1">
        <v>2024</v>
      </c>
      <c r="I1575" s="1" t="s">
        <v>309</v>
      </c>
      <c r="J1575" s="1">
        <v>85</v>
      </c>
      <c r="K1575" s="3">
        <v>592.75599999999997</v>
      </c>
      <c r="L1575" s="12">
        <f>Tabla1[[#This Row],[Venta prom 12 meses en UN]]*Tabla1[[#This Row],[Costo unitario]]</f>
        <v>322.14999999999998</v>
      </c>
      <c r="M1575" s="30">
        <f>IFERROR(Tabla1[[#This Row],[Stock en unidades]]/Tabla1[[#This Row],[Venta prom 12 meses en UN]],0)</f>
        <v>1</v>
      </c>
      <c r="N1575" s="12">
        <f>IFERROR(12/Tabla1[[#This Row],[Meses de stock]],0)</f>
        <v>12</v>
      </c>
      <c r="O1575" s="5" t="str">
        <f>VLOOKUP(Tabla1[[#This Row],[Código del producto]],'ABC Ventas'!$A:$E,5,0)</f>
        <v>C</v>
      </c>
      <c r="P1575" s="5" t="str">
        <f>VLOOKUP(Tabla1[[#This Row],[Código del producto]],'ABC Stock'!$A:$E,5,0)</f>
        <v>B</v>
      </c>
      <c r="Q15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76" spans="1:17" s="1" customFormat="1" x14ac:dyDescent="0.2">
      <c r="A1576" s="1">
        <v>1073</v>
      </c>
      <c r="B1576" s="1" t="s">
        <v>355</v>
      </c>
      <c r="C1576" s="1" t="s">
        <v>8</v>
      </c>
      <c r="D1576" s="1" t="s">
        <v>3</v>
      </c>
      <c r="E1576" s="11">
        <v>343</v>
      </c>
      <c r="F1576" s="3">
        <v>6.24</v>
      </c>
      <c r="G1576" s="11">
        <f>Tabla1[[#This Row],[Stock en unidades]]*Tabla1[[#This Row],[Costo unitario]]</f>
        <v>2140.3200000000002</v>
      </c>
      <c r="H1576" s="1">
        <v>2024</v>
      </c>
      <c r="I1576" s="1" t="s">
        <v>309</v>
      </c>
      <c r="J1576" s="1">
        <v>139</v>
      </c>
      <c r="K1576" s="3">
        <v>1066.8527999999999</v>
      </c>
      <c r="L1576" s="12">
        <f>Tabla1[[#This Row],[Venta prom 12 meses en UN]]*Tabla1[[#This Row],[Costo unitario]]</f>
        <v>867.36</v>
      </c>
      <c r="M1576" s="30">
        <f>IFERROR(Tabla1[[#This Row],[Stock en unidades]]/Tabla1[[#This Row],[Venta prom 12 meses en UN]],0)</f>
        <v>2.4676258992805757</v>
      </c>
      <c r="N1576" s="12">
        <f>IFERROR(12/Tabla1[[#This Row],[Meses de stock]],0)</f>
        <v>4.8629737609329444</v>
      </c>
      <c r="O1576" s="5" t="str">
        <f>VLOOKUP(Tabla1[[#This Row],[Código del producto]],'ABC Ventas'!$A:$E,5,0)</f>
        <v>C</v>
      </c>
      <c r="P1576" s="5" t="str">
        <f>VLOOKUP(Tabla1[[#This Row],[Código del producto]],'ABC Stock'!$A:$E,5,0)</f>
        <v>B</v>
      </c>
      <c r="Q15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77" spans="1:17" s="1" customFormat="1" x14ac:dyDescent="0.2">
      <c r="A1577" s="1">
        <v>1073</v>
      </c>
      <c r="B1577" s="1" t="s">
        <v>355</v>
      </c>
      <c r="C1577" s="1" t="s">
        <v>8</v>
      </c>
      <c r="D1577" s="1" t="s">
        <v>3</v>
      </c>
      <c r="E1577" s="11">
        <v>1467</v>
      </c>
      <c r="F1577" s="3">
        <v>5.37</v>
      </c>
      <c r="G1577" s="11">
        <f>Tabla1[[#This Row],[Stock en unidades]]*Tabla1[[#This Row],[Costo unitario]]</f>
        <v>7877.79</v>
      </c>
      <c r="H1577" s="1">
        <v>2024</v>
      </c>
      <c r="I1577" s="1" t="s">
        <v>309</v>
      </c>
      <c r="J1577" s="1">
        <v>97.8</v>
      </c>
      <c r="K1577" s="3">
        <v>929.57922000000008</v>
      </c>
      <c r="L1577" s="12">
        <f>Tabla1[[#This Row],[Venta prom 12 meses en UN]]*Tabla1[[#This Row],[Costo unitario]]</f>
        <v>525.18600000000004</v>
      </c>
      <c r="M1577" s="30">
        <f>IFERROR(Tabla1[[#This Row],[Stock en unidades]]/Tabla1[[#This Row],[Venta prom 12 meses en UN]],0)</f>
        <v>15</v>
      </c>
      <c r="N1577" s="12">
        <f>IFERROR(12/Tabla1[[#This Row],[Meses de stock]],0)</f>
        <v>0.8</v>
      </c>
      <c r="O1577" s="5" t="str">
        <f>VLOOKUP(Tabla1[[#This Row],[Código del producto]],'ABC Ventas'!$A:$E,5,0)</f>
        <v>C</v>
      </c>
      <c r="P1577" s="5" t="str">
        <f>VLOOKUP(Tabla1[[#This Row],[Código del producto]],'ABC Stock'!$A:$E,5,0)</f>
        <v>B</v>
      </c>
      <c r="Q157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78" spans="1:17" s="1" customFormat="1" x14ac:dyDescent="0.2">
      <c r="A1578" s="1">
        <v>1075</v>
      </c>
      <c r="B1578" s="1" t="s">
        <v>295</v>
      </c>
      <c r="C1578" s="1" t="s">
        <v>8</v>
      </c>
      <c r="D1578" s="1" t="s">
        <v>3</v>
      </c>
      <c r="E1578" s="11">
        <v>603</v>
      </c>
      <c r="F1578" s="3">
        <v>5.08</v>
      </c>
      <c r="G1578" s="11">
        <f>Tabla1[[#This Row],[Stock en unidades]]*Tabla1[[#This Row],[Costo unitario]]</f>
        <v>3063.2400000000002</v>
      </c>
      <c r="H1578" s="1">
        <v>2024</v>
      </c>
      <c r="I1578" s="1" t="s">
        <v>309</v>
      </c>
      <c r="J1578" s="1">
        <v>67</v>
      </c>
      <c r="K1578" s="3">
        <v>605.84080000000006</v>
      </c>
      <c r="L1578" s="12">
        <f>Tabla1[[#This Row],[Venta prom 12 meses en UN]]*Tabla1[[#This Row],[Costo unitario]]</f>
        <v>340.36</v>
      </c>
      <c r="M1578" s="30">
        <f>IFERROR(Tabla1[[#This Row],[Stock en unidades]]/Tabla1[[#This Row],[Venta prom 12 meses en UN]],0)</f>
        <v>9</v>
      </c>
      <c r="N1578" s="12">
        <f>IFERROR(12/Tabla1[[#This Row],[Meses de stock]],0)</f>
        <v>1.3333333333333333</v>
      </c>
      <c r="O1578" s="5" t="str">
        <f>VLOOKUP(Tabla1[[#This Row],[Código del producto]],'ABC Ventas'!$A:$E,5,0)</f>
        <v>C</v>
      </c>
      <c r="P1578" s="5" t="str">
        <f>VLOOKUP(Tabla1[[#This Row],[Código del producto]],'ABC Stock'!$A:$E,5,0)</f>
        <v>C</v>
      </c>
      <c r="Q15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79" spans="1:17" s="1" customFormat="1" x14ac:dyDescent="0.2">
      <c r="A1579" s="1">
        <v>1088</v>
      </c>
      <c r="B1579" s="1" t="s">
        <v>361</v>
      </c>
      <c r="C1579" s="1" t="s">
        <v>8</v>
      </c>
      <c r="D1579" s="1" t="s">
        <v>3</v>
      </c>
      <c r="E1579" s="11">
        <v>486</v>
      </c>
      <c r="F1579" s="3">
        <v>7.32</v>
      </c>
      <c r="G1579" s="11">
        <f>Tabla1[[#This Row],[Stock en unidades]]*Tabla1[[#This Row],[Costo unitario]]</f>
        <v>3557.52</v>
      </c>
      <c r="H1579" s="1">
        <v>2024</v>
      </c>
      <c r="I1579" s="1" t="s">
        <v>309</v>
      </c>
      <c r="J1579" s="1">
        <v>69.400000000000006</v>
      </c>
      <c r="K1579" s="3">
        <v>685.81079999999997</v>
      </c>
      <c r="L1579" s="12">
        <f>Tabla1[[#This Row],[Venta prom 12 meses en UN]]*Tabla1[[#This Row],[Costo unitario]]</f>
        <v>508.00800000000004</v>
      </c>
      <c r="M1579" s="30">
        <f>IFERROR(Tabla1[[#This Row],[Stock en unidades]]/Tabla1[[#This Row],[Venta prom 12 meses en UN]],0)</f>
        <v>7.0028818443804033</v>
      </c>
      <c r="N1579" s="12">
        <f>IFERROR(12/Tabla1[[#This Row],[Meses de stock]],0)</f>
        <v>1.7135802469135804</v>
      </c>
      <c r="O1579" s="5" t="str">
        <f>VLOOKUP(Tabla1[[#This Row],[Código del producto]],'ABC Ventas'!$A:$E,5,0)</f>
        <v>C</v>
      </c>
      <c r="P1579" s="5" t="str">
        <f>VLOOKUP(Tabla1[[#This Row],[Código del producto]],'ABC Stock'!$A:$E,5,0)</f>
        <v>C</v>
      </c>
      <c r="Q15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80" spans="1:17" s="1" customFormat="1" x14ac:dyDescent="0.2">
      <c r="A1580" s="1">
        <v>1092</v>
      </c>
      <c r="B1580" s="1" t="s">
        <v>364</v>
      </c>
      <c r="C1580" s="1" t="s">
        <v>8</v>
      </c>
      <c r="D1580" s="1" t="s">
        <v>3</v>
      </c>
      <c r="E1580" s="11">
        <v>92</v>
      </c>
      <c r="F1580" s="3">
        <v>66</v>
      </c>
      <c r="G1580" s="11">
        <f>Tabla1[[#This Row],[Stock en unidades]]*Tabla1[[#This Row],[Costo unitario]]</f>
        <v>6072</v>
      </c>
      <c r="H1580" s="1">
        <v>2024</v>
      </c>
      <c r="I1580" s="1" t="s">
        <v>309</v>
      </c>
      <c r="J1580" s="1">
        <v>882</v>
      </c>
      <c r="K1580" s="3">
        <v>78004.08</v>
      </c>
      <c r="L1580" s="12">
        <f>Tabla1[[#This Row],[Venta prom 12 meses en UN]]*Tabla1[[#This Row],[Costo unitario]]</f>
        <v>58212</v>
      </c>
      <c r="M1580" s="30">
        <f>IFERROR(Tabla1[[#This Row],[Stock en unidades]]/Tabla1[[#This Row],[Venta prom 12 meses en UN]],0)</f>
        <v>0.10430839002267574</v>
      </c>
      <c r="N1580" s="12">
        <f>IFERROR(12/Tabla1[[#This Row],[Meses de stock]],0)</f>
        <v>115.04347826086956</v>
      </c>
      <c r="O1580" s="5" t="str">
        <f>VLOOKUP(Tabla1[[#This Row],[Código del producto]],'ABC Ventas'!$A:$E,5,0)</f>
        <v>A</v>
      </c>
      <c r="P1580" s="5" t="str">
        <f>VLOOKUP(Tabla1[[#This Row],[Código del producto]],'ABC Stock'!$A:$E,5,0)</f>
        <v>A</v>
      </c>
      <c r="Q15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1" spans="1:17" s="1" customFormat="1" x14ac:dyDescent="0.2">
      <c r="A1581" s="1">
        <v>1093</v>
      </c>
      <c r="B1581" s="1" t="s">
        <v>85</v>
      </c>
      <c r="C1581" s="1" t="s">
        <v>8</v>
      </c>
      <c r="D1581" s="1" t="s">
        <v>3</v>
      </c>
      <c r="E1581" s="11">
        <v>82</v>
      </c>
      <c r="F1581" s="3">
        <v>5</v>
      </c>
      <c r="G1581" s="11">
        <f>Tabla1[[#This Row],[Stock en unidades]]*Tabla1[[#This Row],[Costo unitario]]</f>
        <v>410</v>
      </c>
      <c r="H1581" s="1">
        <v>2024</v>
      </c>
      <c r="I1581" s="1" t="s">
        <v>309</v>
      </c>
      <c r="J1581" s="1">
        <v>81.7</v>
      </c>
      <c r="K1581" s="3">
        <v>596.41</v>
      </c>
      <c r="L1581" s="12">
        <f>Tabla1[[#This Row],[Venta prom 12 meses en UN]]*Tabla1[[#This Row],[Costo unitario]]</f>
        <v>408.5</v>
      </c>
      <c r="M1581" s="30">
        <f>IFERROR(Tabla1[[#This Row],[Stock en unidades]]/Tabla1[[#This Row],[Venta prom 12 meses en UN]],0)</f>
        <v>1.003671970624235</v>
      </c>
      <c r="N1581" s="12">
        <f>IFERROR(12/Tabla1[[#This Row],[Meses de stock]],0)</f>
        <v>11.956097560975611</v>
      </c>
      <c r="O1581" s="5" t="str">
        <f>VLOOKUP(Tabla1[[#This Row],[Código del producto]],'ABC Ventas'!$A:$E,5,0)</f>
        <v>C</v>
      </c>
      <c r="P1581" s="5" t="str">
        <f>VLOOKUP(Tabla1[[#This Row],[Código del producto]],'ABC Stock'!$A:$E,5,0)</f>
        <v>B</v>
      </c>
      <c r="Q15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2" spans="1:17" s="1" customFormat="1" x14ac:dyDescent="0.2">
      <c r="A1582" s="1">
        <v>1094</v>
      </c>
      <c r="B1582" s="1" t="s">
        <v>365</v>
      </c>
      <c r="C1582" s="1" t="s">
        <v>8</v>
      </c>
      <c r="D1582" s="1" t="s">
        <v>3</v>
      </c>
      <c r="E1582" s="11">
        <v>36</v>
      </c>
      <c r="F1582" s="3">
        <v>6.64</v>
      </c>
      <c r="G1582" s="11">
        <f>Tabla1[[#This Row],[Stock en unidades]]*Tabla1[[#This Row],[Costo unitario]]</f>
        <v>239.04</v>
      </c>
      <c r="H1582" s="1">
        <v>2024</v>
      </c>
      <c r="I1582" s="1" t="s">
        <v>309</v>
      </c>
      <c r="J1582" s="1">
        <v>35.1</v>
      </c>
      <c r="K1582" s="3">
        <v>328.62023999999997</v>
      </c>
      <c r="L1582" s="12">
        <f>Tabla1[[#This Row],[Venta prom 12 meses en UN]]*Tabla1[[#This Row],[Costo unitario]]</f>
        <v>233.06399999999999</v>
      </c>
      <c r="M1582" s="30">
        <f>IFERROR(Tabla1[[#This Row],[Stock en unidades]]/Tabla1[[#This Row],[Venta prom 12 meses en UN]],0)</f>
        <v>1.0256410256410255</v>
      </c>
      <c r="N1582" s="12">
        <f>IFERROR(12/Tabla1[[#This Row],[Meses de stock]],0)</f>
        <v>11.700000000000001</v>
      </c>
      <c r="O1582" s="5" t="str">
        <f>VLOOKUP(Tabla1[[#This Row],[Código del producto]],'ABC Ventas'!$A:$E,5,0)</f>
        <v>C</v>
      </c>
      <c r="P1582" s="5" t="str">
        <f>VLOOKUP(Tabla1[[#This Row],[Código del producto]],'ABC Stock'!$A:$E,5,0)</f>
        <v>C</v>
      </c>
      <c r="Q15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3" spans="1:17" s="1" customFormat="1" x14ac:dyDescent="0.2">
      <c r="A1583" s="1">
        <v>1098</v>
      </c>
      <c r="B1583" s="1" t="s">
        <v>368</v>
      </c>
      <c r="C1583" s="1" t="s">
        <v>8</v>
      </c>
      <c r="D1583" s="1" t="s">
        <v>3</v>
      </c>
      <c r="E1583" s="11">
        <v>728</v>
      </c>
      <c r="F1583" s="3">
        <v>6.11</v>
      </c>
      <c r="G1583" s="11">
        <f>Tabla1[[#This Row],[Stock en unidades]]*Tabla1[[#This Row],[Costo unitario]]</f>
        <v>4448.08</v>
      </c>
      <c r="H1583" s="1">
        <v>2024</v>
      </c>
      <c r="I1583" s="1" t="s">
        <v>309</v>
      </c>
      <c r="J1583" s="1">
        <v>56</v>
      </c>
      <c r="K1583" s="3">
        <v>615.88800000000003</v>
      </c>
      <c r="L1583" s="12">
        <f>Tabla1[[#This Row],[Venta prom 12 meses en UN]]*Tabla1[[#This Row],[Costo unitario]]</f>
        <v>342.16</v>
      </c>
      <c r="M1583" s="30">
        <f>IFERROR(Tabla1[[#This Row],[Stock en unidades]]/Tabla1[[#This Row],[Venta prom 12 meses en UN]],0)</f>
        <v>13</v>
      </c>
      <c r="N1583" s="12">
        <f>IFERROR(12/Tabla1[[#This Row],[Meses de stock]],0)</f>
        <v>0.92307692307692313</v>
      </c>
      <c r="O1583" s="5" t="str">
        <f>VLOOKUP(Tabla1[[#This Row],[Código del producto]],'ABC Ventas'!$A:$E,5,0)</f>
        <v>C</v>
      </c>
      <c r="P1583" s="5" t="str">
        <f>VLOOKUP(Tabla1[[#This Row],[Código del producto]],'ABC Stock'!$A:$E,5,0)</f>
        <v>B</v>
      </c>
      <c r="Q15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84" spans="1:17" s="1" customFormat="1" x14ac:dyDescent="0.2">
      <c r="A1584" s="1">
        <v>1102</v>
      </c>
      <c r="B1584" s="1" t="s">
        <v>370</v>
      </c>
      <c r="C1584" s="1" t="s">
        <v>8</v>
      </c>
      <c r="D1584" s="1" t="s">
        <v>3</v>
      </c>
      <c r="E1584" s="11">
        <v>8</v>
      </c>
      <c r="F1584" s="3">
        <v>4.09</v>
      </c>
      <c r="G1584" s="11">
        <f>Tabla1[[#This Row],[Stock en unidades]]*Tabla1[[#This Row],[Costo unitario]]</f>
        <v>32.72</v>
      </c>
      <c r="H1584" s="1">
        <v>2024</v>
      </c>
      <c r="I1584" s="1" t="s">
        <v>309</v>
      </c>
      <c r="J1584" s="1">
        <v>99</v>
      </c>
      <c r="K1584" s="3">
        <v>599.26679999999988</v>
      </c>
      <c r="L1584" s="12">
        <f>Tabla1[[#This Row],[Venta prom 12 meses en UN]]*Tabla1[[#This Row],[Costo unitario]]</f>
        <v>404.90999999999997</v>
      </c>
      <c r="M1584" s="30">
        <f>IFERROR(Tabla1[[#This Row],[Stock en unidades]]/Tabla1[[#This Row],[Venta prom 12 meses en UN]],0)</f>
        <v>8.0808080808080815E-2</v>
      </c>
      <c r="N1584" s="12">
        <f>IFERROR(12/Tabla1[[#This Row],[Meses de stock]],0)</f>
        <v>148.5</v>
      </c>
      <c r="O1584" s="5" t="str">
        <f>VLOOKUP(Tabla1[[#This Row],[Código del producto]],'ABC Ventas'!$A:$E,5,0)</f>
        <v>C</v>
      </c>
      <c r="P1584" s="5" t="str">
        <f>VLOOKUP(Tabla1[[#This Row],[Código del producto]],'ABC Stock'!$A:$E,5,0)</f>
        <v>B</v>
      </c>
      <c r="Q15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5" spans="1:17" s="1" customFormat="1" x14ac:dyDescent="0.2">
      <c r="A1585" s="1">
        <v>1105</v>
      </c>
      <c r="B1585" s="1" t="s">
        <v>372</v>
      </c>
      <c r="C1585" s="1" t="s">
        <v>8</v>
      </c>
      <c r="D1585" s="1" t="s">
        <v>3</v>
      </c>
      <c r="E1585" s="11">
        <v>12</v>
      </c>
      <c r="F1585" s="3">
        <v>6.52</v>
      </c>
      <c r="G1585" s="11">
        <f>Tabla1[[#This Row],[Stock en unidades]]*Tabla1[[#This Row],[Costo unitario]]</f>
        <v>78.239999999999995</v>
      </c>
      <c r="H1585" s="1">
        <v>2024</v>
      </c>
      <c r="I1585" s="1" t="s">
        <v>309</v>
      </c>
      <c r="J1585" s="1">
        <v>74</v>
      </c>
      <c r="K1585" s="3">
        <v>738.19439999999986</v>
      </c>
      <c r="L1585" s="12">
        <f>Tabla1[[#This Row],[Venta prom 12 meses en UN]]*Tabla1[[#This Row],[Costo unitario]]</f>
        <v>482.47999999999996</v>
      </c>
      <c r="M1585" s="30">
        <f>IFERROR(Tabla1[[#This Row],[Stock en unidades]]/Tabla1[[#This Row],[Venta prom 12 meses en UN]],0)</f>
        <v>0.16216216216216217</v>
      </c>
      <c r="N1585" s="12">
        <f>IFERROR(12/Tabla1[[#This Row],[Meses de stock]],0)</f>
        <v>74</v>
      </c>
      <c r="O1585" s="5" t="str">
        <f>VLOOKUP(Tabla1[[#This Row],[Código del producto]],'ABC Ventas'!$A:$E,5,0)</f>
        <v>C</v>
      </c>
      <c r="P1585" s="5" t="str">
        <f>VLOOKUP(Tabla1[[#This Row],[Código del producto]],'ABC Stock'!$A:$E,5,0)</f>
        <v>B</v>
      </c>
      <c r="Q15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6" spans="1:17" s="1" customFormat="1" x14ac:dyDescent="0.2">
      <c r="A1586" s="1">
        <v>1105</v>
      </c>
      <c r="B1586" s="1" t="s">
        <v>372</v>
      </c>
      <c r="C1586" s="1" t="s">
        <v>8</v>
      </c>
      <c r="D1586" s="1" t="s">
        <v>3</v>
      </c>
      <c r="E1586" s="11">
        <v>678</v>
      </c>
      <c r="F1586" s="3">
        <v>2.9</v>
      </c>
      <c r="G1586" s="11">
        <f>Tabla1[[#This Row],[Stock en unidades]]*Tabla1[[#This Row],[Costo unitario]]</f>
        <v>1966.2</v>
      </c>
      <c r="H1586" s="1">
        <v>2024</v>
      </c>
      <c r="I1586" s="1" t="s">
        <v>309</v>
      </c>
      <c r="J1586" s="1">
        <v>56.5</v>
      </c>
      <c r="K1586" s="3">
        <v>201.53549999999998</v>
      </c>
      <c r="L1586" s="12">
        <f>Tabla1[[#This Row],[Venta prom 12 meses en UN]]*Tabla1[[#This Row],[Costo unitario]]</f>
        <v>163.85</v>
      </c>
      <c r="M1586" s="30">
        <f>IFERROR(Tabla1[[#This Row],[Stock en unidades]]/Tabla1[[#This Row],[Venta prom 12 meses en UN]],0)</f>
        <v>12</v>
      </c>
      <c r="N1586" s="12">
        <f>IFERROR(12/Tabla1[[#This Row],[Meses de stock]],0)</f>
        <v>1</v>
      </c>
      <c r="O1586" s="5" t="str">
        <f>VLOOKUP(Tabla1[[#This Row],[Código del producto]],'ABC Ventas'!$A:$E,5,0)</f>
        <v>C</v>
      </c>
      <c r="P1586" s="5" t="str">
        <f>VLOOKUP(Tabla1[[#This Row],[Código del producto]],'ABC Stock'!$A:$E,5,0)</f>
        <v>B</v>
      </c>
      <c r="Q158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87" spans="1:17" s="1" customFormat="1" x14ac:dyDescent="0.2">
      <c r="A1587" s="1">
        <v>1112</v>
      </c>
      <c r="B1587" s="1" t="s">
        <v>298</v>
      </c>
      <c r="C1587" s="1" t="s">
        <v>8</v>
      </c>
      <c r="D1587" s="1" t="s">
        <v>3</v>
      </c>
      <c r="E1587" s="11">
        <v>869</v>
      </c>
      <c r="F1587" s="3">
        <v>2.88</v>
      </c>
      <c r="G1587" s="11">
        <f>Tabla1[[#This Row],[Stock en unidades]]*Tabla1[[#This Row],[Costo unitario]]</f>
        <v>2502.7199999999998</v>
      </c>
      <c r="H1587" s="1">
        <v>2024</v>
      </c>
      <c r="I1587" s="1" t="s">
        <v>309</v>
      </c>
      <c r="J1587" s="1">
        <v>96.5</v>
      </c>
      <c r="K1587" s="3">
        <v>339.06240000000003</v>
      </c>
      <c r="L1587" s="12">
        <f>Tabla1[[#This Row],[Venta prom 12 meses en UN]]*Tabla1[[#This Row],[Costo unitario]]</f>
        <v>277.92</v>
      </c>
      <c r="M1587" s="30">
        <f>IFERROR(Tabla1[[#This Row],[Stock en unidades]]/Tabla1[[#This Row],[Venta prom 12 meses en UN]],0)</f>
        <v>9.0051813471502591</v>
      </c>
      <c r="N1587" s="12">
        <f>IFERROR(12/Tabla1[[#This Row],[Meses de stock]],0)</f>
        <v>1.332566168009206</v>
      </c>
      <c r="O1587" s="5" t="str">
        <f>VLOOKUP(Tabla1[[#This Row],[Código del producto]],'ABC Ventas'!$A:$E,5,0)</f>
        <v>C</v>
      </c>
      <c r="P1587" s="5" t="str">
        <f>VLOOKUP(Tabla1[[#This Row],[Código del producto]],'ABC Stock'!$A:$E,5,0)</f>
        <v>B</v>
      </c>
      <c r="Q15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88" spans="1:17" s="1" customFormat="1" x14ac:dyDescent="0.2">
      <c r="A1588" s="1">
        <v>1113</v>
      </c>
      <c r="B1588" s="1" t="s">
        <v>375</v>
      </c>
      <c r="C1588" s="1" t="s">
        <v>8</v>
      </c>
      <c r="D1588" s="1" t="s">
        <v>3</v>
      </c>
      <c r="E1588" s="11">
        <v>91</v>
      </c>
      <c r="F1588" s="3">
        <v>7.56</v>
      </c>
      <c r="G1588" s="11">
        <f>Tabla1[[#This Row],[Stock en unidades]]*Tabla1[[#This Row],[Costo unitario]]</f>
        <v>687.95999999999992</v>
      </c>
      <c r="H1588" s="1">
        <v>2024</v>
      </c>
      <c r="I1588" s="1" t="s">
        <v>309</v>
      </c>
      <c r="J1588" s="1">
        <v>45.5</v>
      </c>
      <c r="K1588" s="3">
        <v>450.61379999999997</v>
      </c>
      <c r="L1588" s="12">
        <f>Tabla1[[#This Row],[Venta prom 12 meses en UN]]*Tabla1[[#This Row],[Costo unitario]]</f>
        <v>343.97999999999996</v>
      </c>
      <c r="M1588" s="30">
        <f>IFERROR(Tabla1[[#This Row],[Stock en unidades]]/Tabla1[[#This Row],[Venta prom 12 meses en UN]],0)</f>
        <v>2</v>
      </c>
      <c r="N1588" s="12">
        <f>IFERROR(12/Tabla1[[#This Row],[Meses de stock]],0)</f>
        <v>6</v>
      </c>
      <c r="O1588" s="5" t="str">
        <f>VLOOKUP(Tabla1[[#This Row],[Código del producto]],'ABC Ventas'!$A:$E,5,0)</f>
        <v>C</v>
      </c>
      <c r="P1588" s="5" t="str">
        <f>VLOOKUP(Tabla1[[#This Row],[Código del producto]],'ABC Stock'!$A:$E,5,0)</f>
        <v>C</v>
      </c>
      <c r="Q15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89" spans="1:17" s="1" customFormat="1" x14ac:dyDescent="0.2">
      <c r="A1589" s="1">
        <v>1114</v>
      </c>
      <c r="B1589" s="1" t="s">
        <v>376</v>
      </c>
      <c r="C1589" s="1" t="s">
        <v>8</v>
      </c>
      <c r="D1589" s="1" t="s">
        <v>3</v>
      </c>
      <c r="E1589" s="11">
        <v>1381</v>
      </c>
      <c r="F1589" s="3">
        <v>73</v>
      </c>
      <c r="G1589" s="11">
        <f>Tabla1[[#This Row],[Stock en unidades]]*Tabla1[[#This Row],[Costo unitario]]</f>
        <v>100813</v>
      </c>
      <c r="H1589" s="1">
        <v>2024</v>
      </c>
      <c r="I1589" s="1" t="s">
        <v>309</v>
      </c>
      <c r="J1589" s="1">
        <v>898</v>
      </c>
      <c r="K1589" s="3">
        <v>120619.36</v>
      </c>
      <c r="L1589" s="12">
        <f>Tabla1[[#This Row],[Venta prom 12 meses en UN]]*Tabla1[[#This Row],[Costo unitario]]</f>
        <v>65554</v>
      </c>
      <c r="M1589" s="30">
        <f>IFERROR(Tabla1[[#This Row],[Stock en unidades]]/Tabla1[[#This Row],[Venta prom 12 meses en UN]],0)</f>
        <v>1.5378619153674833</v>
      </c>
      <c r="N1589" s="12">
        <f>IFERROR(12/Tabla1[[#This Row],[Meses de stock]],0)</f>
        <v>7.8030412744388125</v>
      </c>
      <c r="O1589" s="5" t="str">
        <f>VLOOKUP(Tabla1[[#This Row],[Código del producto]],'ABC Ventas'!$A:$E,5,0)</f>
        <v>A</v>
      </c>
      <c r="P1589" s="5" t="str">
        <f>VLOOKUP(Tabla1[[#This Row],[Código del producto]],'ABC Stock'!$A:$E,5,0)</f>
        <v>A</v>
      </c>
      <c r="Q15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0" spans="1:17" s="1" customFormat="1" x14ac:dyDescent="0.2">
      <c r="A1590" s="1">
        <v>1117</v>
      </c>
      <c r="B1590" s="1" t="s">
        <v>184</v>
      </c>
      <c r="C1590" s="1" t="s">
        <v>8</v>
      </c>
      <c r="D1590" s="1" t="s">
        <v>3</v>
      </c>
      <c r="E1590" s="11">
        <v>733</v>
      </c>
      <c r="F1590" s="3">
        <v>31</v>
      </c>
      <c r="G1590" s="11">
        <f>Tabla1[[#This Row],[Stock en unidades]]*Tabla1[[#This Row],[Costo unitario]]</f>
        <v>22723</v>
      </c>
      <c r="H1590" s="1">
        <v>2024</v>
      </c>
      <c r="I1590" s="1" t="s">
        <v>309</v>
      </c>
      <c r="J1590" s="1">
        <v>377</v>
      </c>
      <c r="K1590" s="3">
        <v>19166.68</v>
      </c>
      <c r="L1590" s="12">
        <f>Tabla1[[#This Row],[Venta prom 12 meses en UN]]*Tabla1[[#This Row],[Costo unitario]]</f>
        <v>11687</v>
      </c>
      <c r="M1590" s="30">
        <f>IFERROR(Tabla1[[#This Row],[Stock en unidades]]/Tabla1[[#This Row],[Venta prom 12 meses en UN]],0)</f>
        <v>1.9442970822281167</v>
      </c>
      <c r="N1590" s="12">
        <f>IFERROR(12/Tabla1[[#This Row],[Meses de stock]],0)</f>
        <v>6.1718963165075031</v>
      </c>
      <c r="O1590" s="5" t="str">
        <f>VLOOKUP(Tabla1[[#This Row],[Código del producto]],'ABC Ventas'!$A:$E,5,0)</f>
        <v>A</v>
      </c>
      <c r="P1590" s="5" t="str">
        <f>VLOOKUP(Tabla1[[#This Row],[Código del producto]],'ABC Stock'!$A:$E,5,0)</f>
        <v>A</v>
      </c>
      <c r="Q15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1" spans="1:17" s="1" customFormat="1" x14ac:dyDescent="0.2">
      <c r="A1591" s="1">
        <v>1120</v>
      </c>
      <c r="B1591" s="1" t="s">
        <v>378</v>
      </c>
      <c r="C1591" s="1" t="s">
        <v>8</v>
      </c>
      <c r="D1591" s="1" t="s">
        <v>3</v>
      </c>
      <c r="E1591" s="11">
        <v>13</v>
      </c>
      <c r="F1591" s="3">
        <v>5.77</v>
      </c>
      <c r="G1591" s="11">
        <f>Tabla1[[#This Row],[Stock en unidades]]*Tabla1[[#This Row],[Costo unitario]]</f>
        <v>75.009999999999991</v>
      </c>
      <c r="H1591" s="1">
        <v>2024</v>
      </c>
      <c r="I1591" s="1" t="s">
        <v>309</v>
      </c>
      <c r="J1591" s="1">
        <v>128</v>
      </c>
      <c r="K1591" s="3">
        <v>1248.1663999999998</v>
      </c>
      <c r="L1591" s="12">
        <f>Tabla1[[#This Row],[Venta prom 12 meses en UN]]*Tabla1[[#This Row],[Costo unitario]]</f>
        <v>738.56</v>
      </c>
      <c r="M1591" s="30">
        <f>IFERROR(Tabla1[[#This Row],[Stock en unidades]]/Tabla1[[#This Row],[Venta prom 12 meses en UN]],0)</f>
        <v>0.1015625</v>
      </c>
      <c r="N1591" s="12">
        <f>IFERROR(12/Tabla1[[#This Row],[Meses de stock]],0)</f>
        <v>118.15384615384616</v>
      </c>
      <c r="O1591" s="5" t="str">
        <f>VLOOKUP(Tabla1[[#This Row],[Código del producto]],'ABC Ventas'!$A:$E,5,0)</f>
        <v>C</v>
      </c>
      <c r="P1591" s="5" t="str">
        <f>VLOOKUP(Tabla1[[#This Row],[Código del producto]],'ABC Stock'!$A:$E,5,0)</f>
        <v>C</v>
      </c>
      <c r="Q15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2" spans="1:17" s="1" customFormat="1" x14ac:dyDescent="0.2">
      <c r="A1592" s="1">
        <v>1125</v>
      </c>
      <c r="B1592" s="1" t="s">
        <v>79</v>
      </c>
      <c r="C1592" s="1" t="s">
        <v>8</v>
      </c>
      <c r="D1592" s="1" t="s">
        <v>3</v>
      </c>
      <c r="E1592" s="11">
        <v>1588</v>
      </c>
      <c r="F1592" s="3">
        <v>4.6399999999999997</v>
      </c>
      <c r="G1592" s="11">
        <f>Tabla1[[#This Row],[Stock en unidades]]*Tabla1[[#This Row],[Costo unitario]]</f>
        <v>7368.32</v>
      </c>
      <c r="H1592" s="1">
        <v>2024</v>
      </c>
      <c r="I1592" s="1" t="s">
        <v>309</v>
      </c>
      <c r="J1592" s="1">
        <v>88.2</v>
      </c>
      <c r="K1592" s="3">
        <v>495.19008000000002</v>
      </c>
      <c r="L1592" s="12">
        <f>Tabla1[[#This Row],[Venta prom 12 meses en UN]]*Tabla1[[#This Row],[Costo unitario]]</f>
        <v>409.24799999999999</v>
      </c>
      <c r="M1592" s="30">
        <f>IFERROR(Tabla1[[#This Row],[Stock en unidades]]/Tabla1[[#This Row],[Venta prom 12 meses en UN]],0)</f>
        <v>18.004535147392289</v>
      </c>
      <c r="N1592" s="12">
        <f>IFERROR(12/Tabla1[[#This Row],[Meses de stock]],0)</f>
        <v>0.66649874055415625</v>
      </c>
      <c r="O1592" s="5" t="str">
        <f>VLOOKUP(Tabla1[[#This Row],[Código del producto]],'ABC Ventas'!$A:$E,5,0)</f>
        <v>C</v>
      </c>
      <c r="P1592" s="5" t="str">
        <f>VLOOKUP(Tabla1[[#This Row],[Código del producto]],'ABC Stock'!$A:$E,5,0)</f>
        <v>C</v>
      </c>
      <c r="Q15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593" spans="1:17" s="1" customFormat="1" x14ac:dyDescent="0.2">
      <c r="A1593" s="1">
        <v>1129</v>
      </c>
      <c r="B1593" s="1" t="s">
        <v>381</v>
      </c>
      <c r="C1593" s="1" t="s">
        <v>8</v>
      </c>
      <c r="D1593" s="1" t="s">
        <v>3</v>
      </c>
      <c r="E1593" s="11">
        <v>775</v>
      </c>
      <c r="F1593" s="3">
        <v>4.59</v>
      </c>
      <c r="G1593" s="11">
        <f>Tabla1[[#This Row],[Stock en unidades]]*Tabla1[[#This Row],[Costo unitario]]</f>
        <v>3557.25</v>
      </c>
      <c r="H1593" s="1">
        <v>2024</v>
      </c>
      <c r="I1593" s="1" t="s">
        <v>309</v>
      </c>
      <c r="J1593" s="1">
        <v>86.1</v>
      </c>
      <c r="K1593" s="3">
        <v>750.87810000000002</v>
      </c>
      <c r="L1593" s="12">
        <f>Tabla1[[#This Row],[Venta prom 12 meses en UN]]*Tabla1[[#This Row],[Costo unitario]]</f>
        <v>395.19899999999996</v>
      </c>
      <c r="M1593" s="30">
        <f>IFERROR(Tabla1[[#This Row],[Stock en unidades]]/Tabla1[[#This Row],[Venta prom 12 meses en UN]],0)</f>
        <v>9.0011614401858306</v>
      </c>
      <c r="N1593" s="12">
        <f>IFERROR(12/Tabla1[[#This Row],[Meses de stock]],0)</f>
        <v>1.3331612903225807</v>
      </c>
      <c r="O1593" s="5" t="str">
        <f>VLOOKUP(Tabla1[[#This Row],[Código del producto]],'ABC Ventas'!$A:$E,5,0)</f>
        <v>C</v>
      </c>
      <c r="P1593" s="5" t="str">
        <f>VLOOKUP(Tabla1[[#This Row],[Código del producto]],'ABC Stock'!$A:$E,5,0)</f>
        <v>B</v>
      </c>
      <c r="Q159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94" spans="1:17" s="1" customFormat="1" x14ac:dyDescent="0.2">
      <c r="A1594" s="1">
        <v>1133</v>
      </c>
      <c r="B1594" s="1" t="s">
        <v>235</v>
      </c>
      <c r="C1594" s="1" t="s">
        <v>8</v>
      </c>
      <c r="D1594" s="1" t="s">
        <v>3</v>
      </c>
      <c r="E1594" s="11">
        <v>934</v>
      </c>
      <c r="F1594" s="3">
        <v>32</v>
      </c>
      <c r="G1594" s="11">
        <f>Tabla1[[#This Row],[Stock en unidades]]*Tabla1[[#This Row],[Costo unitario]]</f>
        <v>29888</v>
      </c>
      <c r="H1594" s="1">
        <v>2024</v>
      </c>
      <c r="I1594" s="1" t="s">
        <v>309</v>
      </c>
      <c r="J1594" s="1">
        <v>743</v>
      </c>
      <c r="K1594" s="3">
        <v>40894.720000000001</v>
      </c>
      <c r="L1594" s="12">
        <f>Tabla1[[#This Row],[Venta prom 12 meses en UN]]*Tabla1[[#This Row],[Costo unitario]]</f>
        <v>23776</v>
      </c>
      <c r="M1594" s="30">
        <f>IFERROR(Tabla1[[#This Row],[Stock en unidades]]/Tabla1[[#This Row],[Venta prom 12 meses en UN]],0)</f>
        <v>1.2570659488559892</v>
      </c>
      <c r="N1594" s="12">
        <f>IFERROR(12/Tabla1[[#This Row],[Meses de stock]],0)</f>
        <v>9.5460385438972164</v>
      </c>
      <c r="O1594" s="5" t="str">
        <f>VLOOKUP(Tabla1[[#This Row],[Código del producto]],'ABC Ventas'!$A:$E,5,0)</f>
        <v>B</v>
      </c>
      <c r="P1594" s="5" t="str">
        <f>VLOOKUP(Tabla1[[#This Row],[Código del producto]],'ABC Stock'!$A:$E,5,0)</f>
        <v>A</v>
      </c>
      <c r="Q15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5" spans="1:17" s="1" customFormat="1" x14ac:dyDescent="0.2">
      <c r="A1595" s="1">
        <v>1138</v>
      </c>
      <c r="B1595" s="1" t="s">
        <v>385</v>
      </c>
      <c r="C1595" s="1" t="s">
        <v>8</v>
      </c>
      <c r="D1595" s="1" t="s">
        <v>3</v>
      </c>
      <c r="E1595" s="11">
        <v>289</v>
      </c>
      <c r="F1595" s="3">
        <v>5.6</v>
      </c>
      <c r="G1595" s="11">
        <f>Tabla1[[#This Row],[Stock en unidades]]*Tabla1[[#This Row],[Costo unitario]]</f>
        <v>1618.3999999999999</v>
      </c>
      <c r="H1595" s="1">
        <v>2024</v>
      </c>
      <c r="I1595" s="1" t="s">
        <v>309</v>
      </c>
      <c r="J1595" s="1">
        <v>48.1</v>
      </c>
      <c r="K1595" s="3">
        <v>468.68639999999999</v>
      </c>
      <c r="L1595" s="12">
        <f>Tabla1[[#This Row],[Venta prom 12 meses en UN]]*Tabla1[[#This Row],[Costo unitario]]</f>
        <v>269.36</v>
      </c>
      <c r="M1595" s="30">
        <f>IFERROR(Tabla1[[#This Row],[Stock en unidades]]/Tabla1[[#This Row],[Venta prom 12 meses en UN]],0)</f>
        <v>6.0083160083160081</v>
      </c>
      <c r="N1595" s="12">
        <f>IFERROR(12/Tabla1[[#This Row],[Meses de stock]],0)</f>
        <v>1.9972318339100348</v>
      </c>
      <c r="O1595" s="5" t="str">
        <f>VLOOKUP(Tabla1[[#This Row],[Código del producto]],'ABC Ventas'!$A:$E,5,0)</f>
        <v>C</v>
      </c>
      <c r="P1595" s="5" t="str">
        <f>VLOOKUP(Tabla1[[#This Row],[Código del producto]],'ABC Stock'!$A:$E,5,0)</f>
        <v>A</v>
      </c>
      <c r="Q15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596" spans="1:17" s="1" customFormat="1" x14ac:dyDescent="0.2">
      <c r="A1596" s="1">
        <v>1139</v>
      </c>
      <c r="B1596" s="1" t="s">
        <v>386</v>
      </c>
      <c r="C1596" s="1" t="s">
        <v>8</v>
      </c>
      <c r="D1596" s="1" t="s">
        <v>3</v>
      </c>
      <c r="E1596" s="11">
        <v>274</v>
      </c>
      <c r="F1596" s="3">
        <v>6.27</v>
      </c>
      <c r="G1596" s="11">
        <f>Tabla1[[#This Row],[Stock en unidades]]*Tabla1[[#This Row],[Costo unitario]]</f>
        <v>1717.9799999999998</v>
      </c>
      <c r="H1596" s="1">
        <v>2024</v>
      </c>
      <c r="I1596" s="1" t="s">
        <v>309</v>
      </c>
      <c r="J1596" s="1">
        <v>68.3</v>
      </c>
      <c r="K1596" s="3">
        <v>668.05595999999991</v>
      </c>
      <c r="L1596" s="12">
        <f>Tabla1[[#This Row],[Venta prom 12 meses en UN]]*Tabla1[[#This Row],[Costo unitario]]</f>
        <v>428.24099999999993</v>
      </c>
      <c r="M1596" s="30">
        <f>IFERROR(Tabla1[[#This Row],[Stock en unidades]]/Tabla1[[#This Row],[Venta prom 12 meses en UN]],0)</f>
        <v>4.0117130307467059</v>
      </c>
      <c r="N1596" s="12">
        <f>IFERROR(12/Tabla1[[#This Row],[Meses de stock]],0)</f>
        <v>2.9912408759124087</v>
      </c>
      <c r="O1596" s="5" t="str">
        <f>VLOOKUP(Tabla1[[#This Row],[Código del producto]],'ABC Ventas'!$A:$E,5,0)</f>
        <v>C</v>
      </c>
      <c r="P1596" s="5" t="str">
        <f>VLOOKUP(Tabla1[[#This Row],[Código del producto]],'ABC Stock'!$A:$E,5,0)</f>
        <v>C</v>
      </c>
      <c r="Q15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97" spans="1:17" s="1" customFormat="1" x14ac:dyDescent="0.2">
      <c r="A1597" s="1">
        <v>1139</v>
      </c>
      <c r="B1597" s="1" t="s">
        <v>386</v>
      </c>
      <c r="C1597" s="1" t="s">
        <v>8</v>
      </c>
      <c r="D1597" s="1" t="s">
        <v>3</v>
      </c>
      <c r="E1597" s="11">
        <v>0</v>
      </c>
      <c r="F1597" s="3">
        <v>1.58</v>
      </c>
      <c r="G1597" s="11">
        <f>Tabla1[[#This Row],[Stock en unidades]]*Tabla1[[#This Row],[Costo unitario]]</f>
        <v>0</v>
      </c>
      <c r="H1597" s="1">
        <v>2024</v>
      </c>
      <c r="I1597" s="1" t="s">
        <v>309</v>
      </c>
      <c r="J1597" s="1">
        <v>132</v>
      </c>
      <c r="K1597" s="3">
        <v>291.98400000000004</v>
      </c>
      <c r="L1597" s="12">
        <f>Tabla1[[#This Row],[Venta prom 12 meses en UN]]*Tabla1[[#This Row],[Costo unitario]]</f>
        <v>208.56</v>
      </c>
      <c r="M1597" s="30">
        <f>IFERROR(Tabla1[[#This Row],[Stock en unidades]]/Tabla1[[#This Row],[Venta prom 12 meses en UN]],0)</f>
        <v>0</v>
      </c>
      <c r="N1597" s="12">
        <f>IFERROR(12/Tabla1[[#This Row],[Meses de stock]],0)</f>
        <v>0</v>
      </c>
      <c r="O1597" s="5" t="str">
        <f>VLOOKUP(Tabla1[[#This Row],[Código del producto]],'ABC Ventas'!$A:$E,5,0)</f>
        <v>C</v>
      </c>
      <c r="P1597" s="5" t="str">
        <f>VLOOKUP(Tabla1[[#This Row],[Código del producto]],'ABC Stock'!$A:$E,5,0)</f>
        <v>C</v>
      </c>
      <c r="Q15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598" spans="1:17" s="1" customFormat="1" x14ac:dyDescent="0.2">
      <c r="A1598" s="1">
        <v>1144</v>
      </c>
      <c r="B1598" s="1" t="s">
        <v>390</v>
      </c>
      <c r="C1598" s="1" t="s">
        <v>8</v>
      </c>
      <c r="D1598" s="1" t="s">
        <v>3</v>
      </c>
      <c r="E1598" s="11">
        <v>285</v>
      </c>
      <c r="F1598" s="3">
        <v>7.89</v>
      </c>
      <c r="G1598" s="11">
        <f>Tabla1[[#This Row],[Stock en unidades]]*Tabla1[[#This Row],[Costo unitario]]</f>
        <v>2248.65</v>
      </c>
      <c r="H1598" s="1">
        <v>2024</v>
      </c>
      <c r="I1598" s="1" t="s">
        <v>309</v>
      </c>
      <c r="J1598" s="1">
        <v>71.2</v>
      </c>
      <c r="K1598" s="3">
        <v>1056.12384</v>
      </c>
      <c r="L1598" s="12">
        <f>Tabla1[[#This Row],[Venta prom 12 meses en UN]]*Tabla1[[#This Row],[Costo unitario]]</f>
        <v>561.76800000000003</v>
      </c>
      <c r="M1598" s="30">
        <f>IFERROR(Tabla1[[#This Row],[Stock en unidades]]/Tabla1[[#This Row],[Venta prom 12 meses en UN]],0)</f>
        <v>4.0028089887640448</v>
      </c>
      <c r="N1598" s="12">
        <f>IFERROR(12/Tabla1[[#This Row],[Meses de stock]],0)</f>
        <v>2.9978947368421052</v>
      </c>
      <c r="O1598" s="5" t="str">
        <f>VLOOKUP(Tabla1[[#This Row],[Código del producto]],'ABC Ventas'!$A:$E,5,0)</f>
        <v>C</v>
      </c>
      <c r="P1598" s="5" t="str">
        <f>VLOOKUP(Tabla1[[#This Row],[Código del producto]],'ABC Stock'!$A:$E,5,0)</f>
        <v>C</v>
      </c>
      <c r="Q159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599" spans="1:17" s="1" customFormat="1" x14ac:dyDescent="0.2">
      <c r="A1599" s="1">
        <v>1153</v>
      </c>
      <c r="B1599" s="1" t="s">
        <v>22</v>
      </c>
      <c r="C1599" s="1" t="s">
        <v>8</v>
      </c>
      <c r="D1599" s="1" t="s">
        <v>3</v>
      </c>
      <c r="E1599" s="11">
        <v>165</v>
      </c>
      <c r="F1599" s="3">
        <v>3.82</v>
      </c>
      <c r="G1599" s="11">
        <f>Tabla1[[#This Row],[Stock en unidades]]*Tabla1[[#This Row],[Costo unitario]]</f>
        <v>630.29999999999995</v>
      </c>
      <c r="H1599" s="1">
        <v>2024</v>
      </c>
      <c r="I1599" s="1" t="s">
        <v>309</v>
      </c>
      <c r="J1599" s="1">
        <v>146</v>
      </c>
      <c r="K1599" s="3">
        <v>1048.5136</v>
      </c>
      <c r="L1599" s="12">
        <f>Tabla1[[#This Row],[Venta prom 12 meses en UN]]*Tabla1[[#This Row],[Costo unitario]]</f>
        <v>557.72</v>
      </c>
      <c r="M1599" s="30">
        <f>IFERROR(Tabla1[[#This Row],[Stock en unidades]]/Tabla1[[#This Row],[Venta prom 12 meses en UN]],0)</f>
        <v>1.1301369863013699</v>
      </c>
      <c r="N1599" s="12">
        <f>IFERROR(12/Tabla1[[#This Row],[Meses de stock]],0)</f>
        <v>10.618181818181817</v>
      </c>
      <c r="O1599" s="5" t="str">
        <f>VLOOKUP(Tabla1[[#This Row],[Código del producto]],'ABC Ventas'!$A:$E,5,0)</f>
        <v>C</v>
      </c>
      <c r="P1599" s="5" t="str">
        <f>VLOOKUP(Tabla1[[#This Row],[Código del producto]],'ABC Stock'!$A:$E,5,0)</f>
        <v>B</v>
      </c>
      <c r="Q15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0" spans="1:17" s="1" customFormat="1" x14ac:dyDescent="0.2">
      <c r="A1600" s="1">
        <v>1156</v>
      </c>
      <c r="B1600" s="1" t="s">
        <v>74</v>
      </c>
      <c r="C1600" s="1" t="s">
        <v>8</v>
      </c>
      <c r="D1600" s="1" t="s">
        <v>3</v>
      </c>
      <c r="E1600" s="11">
        <v>129</v>
      </c>
      <c r="F1600" s="3">
        <v>3.71</v>
      </c>
      <c r="G1600" s="11">
        <f>Tabla1[[#This Row],[Stock en unidades]]*Tabla1[[#This Row],[Costo unitario]]</f>
        <v>478.59</v>
      </c>
      <c r="H1600" s="1">
        <v>2024</v>
      </c>
      <c r="I1600" s="1" t="s">
        <v>309</v>
      </c>
      <c r="J1600" s="1">
        <v>115</v>
      </c>
      <c r="K1600" s="3">
        <v>699.7059999999999</v>
      </c>
      <c r="L1600" s="12">
        <f>Tabla1[[#This Row],[Venta prom 12 meses en UN]]*Tabla1[[#This Row],[Costo unitario]]</f>
        <v>426.65</v>
      </c>
      <c r="M1600" s="30">
        <f>IFERROR(Tabla1[[#This Row],[Stock en unidades]]/Tabla1[[#This Row],[Venta prom 12 meses en UN]],0)</f>
        <v>1.1217391304347826</v>
      </c>
      <c r="N1600" s="12">
        <f>IFERROR(12/Tabla1[[#This Row],[Meses de stock]],0)</f>
        <v>10.697674418604651</v>
      </c>
      <c r="O1600" s="5" t="str">
        <f>VLOOKUP(Tabla1[[#This Row],[Código del producto]],'ABC Ventas'!$A:$E,5,0)</f>
        <v>C</v>
      </c>
      <c r="P1600" s="5" t="str">
        <f>VLOOKUP(Tabla1[[#This Row],[Código del producto]],'ABC Stock'!$A:$E,5,0)</f>
        <v>B</v>
      </c>
      <c r="Q16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1" spans="1:17" s="1" customFormat="1" x14ac:dyDescent="0.2">
      <c r="A1601" s="1">
        <v>1158</v>
      </c>
      <c r="B1601" s="1" t="s">
        <v>398</v>
      </c>
      <c r="C1601" s="1" t="s">
        <v>8</v>
      </c>
      <c r="D1601" s="1" t="s">
        <v>3</v>
      </c>
      <c r="E1601" s="11">
        <v>257</v>
      </c>
      <c r="F1601" s="3">
        <v>6.31</v>
      </c>
      <c r="G1601" s="11">
        <f>Tabla1[[#This Row],[Stock en unidades]]*Tabla1[[#This Row],[Costo unitario]]</f>
        <v>1621.6699999999998</v>
      </c>
      <c r="H1601" s="1">
        <v>2024</v>
      </c>
      <c r="I1601" s="1" t="s">
        <v>309</v>
      </c>
      <c r="J1601" s="1">
        <v>85.6</v>
      </c>
      <c r="K1601" s="3">
        <v>712.97951999999987</v>
      </c>
      <c r="L1601" s="12">
        <f>Tabla1[[#This Row],[Venta prom 12 meses en UN]]*Tabla1[[#This Row],[Costo unitario]]</f>
        <v>540.13599999999997</v>
      </c>
      <c r="M1601" s="30">
        <f>IFERROR(Tabla1[[#This Row],[Stock en unidades]]/Tabla1[[#This Row],[Venta prom 12 meses en UN]],0)</f>
        <v>3.0023364485981312</v>
      </c>
      <c r="N1601" s="12">
        <f>IFERROR(12/Tabla1[[#This Row],[Meses de stock]],0)</f>
        <v>3.9968871595330735</v>
      </c>
      <c r="O1601" s="5" t="str">
        <f>VLOOKUP(Tabla1[[#This Row],[Código del producto]],'ABC Ventas'!$A:$E,5,0)</f>
        <v>C</v>
      </c>
      <c r="P1601" s="5" t="str">
        <f>VLOOKUP(Tabla1[[#This Row],[Código del producto]],'ABC Stock'!$A:$E,5,0)</f>
        <v>C</v>
      </c>
      <c r="Q16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02" spans="1:17" s="1" customFormat="1" x14ac:dyDescent="0.2">
      <c r="A1602" s="1">
        <v>1159</v>
      </c>
      <c r="B1602" s="1" t="s">
        <v>170</v>
      </c>
      <c r="C1602" s="1" t="s">
        <v>8</v>
      </c>
      <c r="D1602" s="1" t="s">
        <v>3</v>
      </c>
      <c r="E1602" s="11">
        <v>157</v>
      </c>
      <c r="F1602" s="3">
        <v>3.45</v>
      </c>
      <c r="G1602" s="11">
        <f>Tabla1[[#This Row],[Stock en unidades]]*Tabla1[[#This Row],[Costo unitario]]</f>
        <v>541.65</v>
      </c>
      <c r="H1602" s="1">
        <v>2024</v>
      </c>
      <c r="I1602" s="1" t="s">
        <v>309</v>
      </c>
      <c r="J1602" s="1">
        <v>78.2</v>
      </c>
      <c r="K1602" s="3">
        <v>391.19550000000004</v>
      </c>
      <c r="L1602" s="12">
        <f>Tabla1[[#This Row],[Venta prom 12 meses en UN]]*Tabla1[[#This Row],[Costo unitario]]</f>
        <v>269.79000000000002</v>
      </c>
      <c r="M1602" s="30">
        <f>IFERROR(Tabla1[[#This Row],[Stock en unidades]]/Tabla1[[#This Row],[Venta prom 12 meses en UN]],0)</f>
        <v>2.0076726342710995</v>
      </c>
      <c r="N1602" s="12">
        <f>IFERROR(12/Tabla1[[#This Row],[Meses de stock]],0)</f>
        <v>5.977070063694268</v>
      </c>
      <c r="O1602" s="5" t="str">
        <f>VLOOKUP(Tabla1[[#This Row],[Código del producto]],'ABC Ventas'!$A:$E,5,0)</f>
        <v>C</v>
      </c>
      <c r="P1602" s="5" t="str">
        <f>VLOOKUP(Tabla1[[#This Row],[Código del producto]],'ABC Stock'!$A:$E,5,0)</f>
        <v>C</v>
      </c>
      <c r="Q16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3" spans="1:17" s="1" customFormat="1" x14ac:dyDescent="0.2">
      <c r="A1603" s="1">
        <v>1174</v>
      </c>
      <c r="B1603" s="1" t="s">
        <v>406</v>
      </c>
      <c r="C1603" s="1" t="s">
        <v>8</v>
      </c>
      <c r="D1603" s="1" t="s">
        <v>3</v>
      </c>
      <c r="E1603" s="11">
        <v>497</v>
      </c>
      <c r="F1603" s="3">
        <v>7.65</v>
      </c>
      <c r="G1603" s="11">
        <f>Tabla1[[#This Row],[Stock en unidades]]*Tabla1[[#This Row],[Costo unitario]]</f>
        <v>3802.05</v>
      </c>
      <c r="H1603" s="1">
        <v>2024</v>
      </c>
      <c r="I1603" s="1" t="s">
        <v>309</v>
      </c>
      <c r="J1603" s="1">
        <v>99.4</v>
      </c>
      <c r="K1603" s="3">
        <v>996.13710000000003</v>
      </c>
      <c r="L1603" s="12">
        <f>Tabla1[[#This Row],[Venta prom 12 meses en UN]]*Tabla1[[#This Row],[Costo unitario]]</f>
        <v>760.41000000000008</v>
      </c>
      <c r="M1603" s="30">
        <f>IFERROR(Tabla1[[#This Row],[Stock en unidades]]/Tabla1[[#This Row],[Venta prom 12 meses en UN]],0)</f>
        <v>5</v>
      </c>
      <c r="N1603" s="12">
        <f>IFERROR(12/Tabla1[[#This Row],[Meses de stock]],0)</f>
        <v>2.4</v>
      </c>
      <c r="O1603" s="5" t="str">
        <f>VLOOKUP(Tabla1[[#This Row],[Código del producto]],'ABC Ventas'!$A:$E,5,0)</f>
        <v>C</v>
      </c>
      <c r="P1603" s="5" t="str">
        <f>VLOOKUP(Tabla1[[#This Row],[Código del producto]],'ABC Stock'!$A:$E,5,0)</f>
        <v>B</v>
      </c>
      <c r="Q16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04" spans="1:17" s="1" customFormat="1" x14ac:dyDescent="0.2">
      <c r="A1604" s="1">
        <v>1178</v>
      </c>
      <c r="B1604" s="1" t="s">
        <v>176</v>
      </c>
      <c r="C1604" s="1" t="s">
        <v>8</v>
      </c>
      <c r="D1604" s="1" t="s">
        <v>3</v>
      </c>
      <c r="E1604" s="11">
        <v>273</v>
      </c>
      <c r="F1604" s="3">
        <v>4.8899999999999997</v>
      </c>
      <c r="G1604" s="11">
        <f>Tabla1[[#This Row],[Stock en unidades]]*Tabla1[[#This Row],[Costo unitario]]</f>
        <v>1334.9699999999998</v>
      </c>
      <c r="H1604" s="1">
        <v>2024</v>
      </c>
      <c r="I1604" s="1" t="s">
        <v>309</v>
      </c>
      <c r="J1604" s="1">
        <v>38.9</v>
      </c>
      <c r="K1604" s="3">
        <v>315.76685999999995</v>
      </c>
      <c r="L1604" s="12">
        <f>Tabla1[[#This Row],[Venta prom 12 meses en UN]]*Tabla1[[#This Row],[Costo unitario]]</f>
        <v>190.22099999999998</v>
      </c>
      <c r="M1604" s="30">
        <f>IFERROR(Tabla1[[#This Row],[Stock en unidades]]/Tabla1[[#This Row],[Venta prom 12 meses en UN]],0)</f>
        <v>7.017994858611825</v>
      </c>
      <c r="N1604" s="12">
        <f>IFERROR(12/Tabla1[[#This Row],[Meses de stock]],0)</f>
        <v>1.70989010989011</v>
      </c>
      <c r="O1604" s="5" t="str">
        <f>VLOOKUP(Tabla1[[#This Row],[Código del producto]],'ABC Ventas'!$A:$E,5,0)</f>
        <v>C</v>
      </c>
      <c r="P1604" s="5" t="str">
        <f>VLOOKUP(Tabla1[[#This Row],[Código del producto]],'ABC Stock'!$A:$E,5,0)</f>
        <v>C</v>
      </c>
      <c r="Q160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05" spans="1:17" s="1" customFormat="1" x14ac:dyDescent="0.2">
      <c r="A1605" s="1">
        <v>1180</v>
      </c>
      <c r="B1605" s="1" t="s">
        <v>225</v>
      </c>
      <c r="C1605" s="1" t="s">
        <v>8</v>
      </c>
      <c r="D1605" s="1" t="s">
        <v>3</v>
      </c>
      <c r="E1605" s="11">
        <v>947</v>
      </c>
      <c r="F1605" s="3">
        <v>2.2999999999999998</v>
      </c>
      <c r="G1605" s="11">
        <f>Tabla1[[#This Row],[Stock en unidades]]*Tabla1[[#This Row],[Costo unitario]]</f>
        <v>2178.1</v>
      </c>
      <c r="H1605" s="1">
        <v>2024</v>
      </c>
      <c r="I1605" s="1" t="s">
        <v>309</v>
      </c>
      <c r="J1605" s="1">
        <v>105</v>
      </c>
      <c r="K1605" s="3">
        <v>451.6049999999999</v>
      </c>
      <c r="L1605" s="12">
        <f>Tabla1[[#This Row],[Venta prom 12 meses en UN]]*Tabla1[[#This Row],[Costo unitario]]</f>
        <v>241.49999999999997</v>
      </c>
      <c r="M1605" s="30">
        <f>IFERROR(Tabla1[[#This Row],[Stock en unidades]]/Tabla1[[#This Row],[Venta prom 12 meses en UN]],0)</f>
        <v>9.019047619047619</v>
      </c>
      <c r="N1605" s="12">
        <f>IFERROR(12/Tabla1[[#This Row],[Meses de stock]],0)</f>
        <v>1.3305174234424499</v>
      </c>
      <c r="O1605" s="5" t="str">
        <f>VLOOKUP(Tabla1[[#This Row],[Código del producto]],'ABC Ventas'!$A:$E,5,0)</f>
        <v>C</v>
      </c>
      <c r="P1605" s="5" t="str">
        <f>VLOOKUP(Tabla1[[#This Row],[Código del producto]],'ABC Stock'!$A:$E,5,0)</f>
        <v>C</v>
      </c>
      <c r="Q16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06" spans="1:17" s="1" customFormat="1" x14ac:dyDescent="0.2">
      <c r="A1606" s="1">
        <v>1183</v>
      </c>
      <c r="B1606" s="1" t="s">
        <v>410</v>
      </c>
      <c r="C1606" s="1" t="s">
        <v>8</v>
      </c>
      <c r="D1606" s="1" t="s">
        <v>3</v>
      </c>
      <c r="E1606" s="11">
        <v>0</v>
      </c>
      <c r="F1606" s="3">
        <v>3.98</v>
      </c>
      <c r="G1606" s="11">
        <f>Tabla1[[#This Row],[Stock en unidades]]*Tabla1[[#This Row],[Costo unitario]]</f>
        <v>0</v>
      </c>
      <c r="H1606" s="1">
        <v>2024</v>
      </c>
      <c r="I1606" s="1" t="s">
        <v>309</v>
      </c>
      <c r="J1606" s="1">
        <v>74.900000000000006</v>
      </c>
      <c r="K1606" s="3">
        <v>408.39974000000001</v>
      </c>
      <c r="L1606" s="12">
        <f>Tabla1[[#This Row],[Venta prom 12 meses en UN]]*Tabla1[[#This Row],[Costo unitario]]</f>
        <v>298.10200000000003</v>
      </c>
      <c r="M1606" s="30">
        <f>IFERROR(Tabla1[[#This Row],[Stock en unidades]]/Tabla1[[#This Row],[Venta prom 12 meses en UN]],0)</f>
        <v>0</v>
      </c>
      <c r="N1606" s="12">
        <f>IFERROR(12/Tabla1[[#This Row],[Meses de stock]],0)</f>
        <v>0</v>
      </c>
      <c r="O1606" s="5" t="str">
        <f>VLOOKUP(Tabla1[[#This Row],[Código del producto]],'ABC Ventas'!$A:$E,5,0)</f>
        <v>C</v>
      </c>
      <c r="P1606" s="5" t="str">
        <f>VLOOKUP(Tabla1[[#This Row],[Código del producto]],'ABC Stock'!$A:$E,5,0)</f>
        <v>C</v>
      </c>
      <c r="Q16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7" spans="1:17" s="1" customFormat="1" x14ac:dyDescent="0.2">
      <c r="A1607" s="1">
        <v>1188</v>
      </c>
      <c r="B1607" s="1" t="s">
        <v>272</v>
      </c>
      <c r="C1607" s="1" t="s">
        <v>8</v>
      </c>
      <c r="D1607" s="1" t="s">
        <v>3</v>
      </c>
      <c r="E1607" s="11">
        <v>1</v>
      </c>
      <c r="F1607" s="3">
        <v>6.77</v>
      </c>
      <c r="G1607" s="11">
        <f>Tabla1[[#This Row],[Stock en unidades]]*Tabla1[[#This Row],[Costo unitario]]</f>
        <v>6.77</v>
      </c>
      <c r="H1607" s="1">
        <v>2024</v>
      </c>
      <c r="I1607" s="1" t="s">
        <v>309</v>
      </c>
      <c r="J1607" s="1">
        <v>120</v>
      </c>
      <c r="K1607" s="3">
        <v>1169.856</v>
      </c>
      <c r="L1607" s="12">
        <f>Tabla1[[#This Row],[Venta prom 12 meses en UN]]*Tabla1[[#This Row],[Costo unitario]]</f>
        <v>812.4</v>
      </c>
      <c r="M1607" s="30">
        <f>IFERROR(Tabla1[[#This Row],[Stock en unidades]]/Tabla1[[#This Row],[Venta prom 12 meses en UN]],0)</f>
        <v>8.3333333333333332E-3</v>
      </c>
      <c r="N1607" s="12">
        <f>IFERROR(12/Tabla1[[#This Row],[Meses de stock]],0)</f>
        <v>1440</v>
      </c>
      <c r="O1607" s="5" t="str">
        <f>VLOOKUP(Tabla1[[#This Row],[Código del producto]],'ABC Ventas'!$A:$E,5,0)</f>
        <v>C</v>
      </c>
      <c r="P1607" s="5" t="str">
        <f>VLOOKUP(Tabla1[[#This Row],[Código del producto]],'ABC Stock'!$A:$E,5,0)</f>
        <v>C</v>
      </c>
      <c r="Q16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8" spans="1:17" s="1" customFormat="1" x14ac:dyDescent="0.2">
      <c r="A1608" s="1">
        <v>1192</v>
      </c>
      <c r="B1608" s="1" t="s">
        <v>109</v>
      </c>
      <c r="C1608" s="1" t="s">
        <v>8</v>
      </c>
      <c r="D1608" s="1" t="s">
        <v>3</v>
      </c>
      <c r="E1608" s="11">
        <v>74</v>
      </c>
      <c r="F1608" s="3">
        <v>4.6900000000000004</v>
      </c>
      <c r="G1608" s="11">
        <f>Tabla1[[#This Row],[Stock en unidades]]*Tabla1[[#This Row],[Costo unitario]]</f>
        <v>347.06</v>
      </c>
      <c r="H1608" s="1">
        <v>2024</v>
      </c>
      <c r="I1608" s="1" t="s">
        <v>309</v>
      </c>
      <c r="J1608" s="1">
        <v>53</v>
      </c>
      <c r="K1608" s="3">
        <v>360.42650000000003</v>
      </c>
      <c r="L1608" s="12">
        <f>Tabla1[[#This Row],[Venta prom 12 meses en UN]]*Tabla1[[#This Row],[Costo unitario]]</f>
        <v>248.57000000000002</v>
      </c>
      <c r="M1608" s="30">
        <f>IFERROR(Tabla1[[#This Row],[Stock en unidades]]/Tabla1[[#This Row],[Venta prom 12 meses en UN]],0)</f>
        <v>1.3962264150943395</v>
      </c>
      <c r="N1608" s="12">
        <f>IFERROR(12/Tabla1[[#This Row],[Meses de stock]],0)</f>
        <v>8.5945945945945947</v>
      </c>
      <c r="O1608" s="5" t="str">
        <f>VLOOKUP(Tabla1[[#This Row],[Código del producto]],'ABC Ventas'!$A:$E,5,0)</f>
        <v>C</v>
      </c>
      <c r="P1608" s="5" t="str">
        <f>VLOOKUP(Tabla1[[#This Row],[Código del producto]],'ABC Stock'!$A:$E,5,0)</f>
        <v>B</v>
      </c>
      <c r="Q16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09" spans="1:17" s="1" customFormat="1" x14ac:dyDescent="0.2">
      <c r="A1609" s="1">
        <v>1196</v>
      </c>
      <c r="B1609" s="1" t="s">
        <v>97</v>
      </c>
      <c r="C1609" s="1" t="s">
        <v>8</v>
      </c>
      <c r="D1609" s="1" t="s">
        <v>3</v>
      </c>
      <c r="E1609" s="11">
        <v>90</v>
      </c>
      <c r="F1609" s="3">
        <v>3.75</v>
      </c>
      <c r="G1609" s="11">
        <f>Tabla1[[#This Row],[Stock en unidades]]*Tabla1[[#This Row],[Costo unitario]]</f>
        <v>337.5</v>
      </c>
      <c r="H1609" s="1">
        <v>2024</v>
      </c>
      <c r="I1609" s="1" t="s">
        <v>309</v>
      </c>
      <c r="J1609" s="1">
        <v>65</v>
      </c>
      <c r="K1609" s="3">
        <v>431.4375</v>
      </c>
      <c r="L1609" s="12">
        <f>Tabla1[[#This Row],[Venta prom 12 meses en UN]]*Tabla1[[#This Row],[Costo unitario]]</f>
        <v>243.75</v>
      </c>
      <c r="M1609" s="30">
        <f>IFERROR(Tabla1[[#This Row],[Stock en unidades]]/Tabla1[[#This Row],[Venta prom 12 meses en UN]],0)</f>
        <v>1.3846153846153846</v>
      </c>
      <c r="N1609" s="12">
        <f>IFERROR(12/Tabla1[[#This Row],[Meses de stock]],0)</f>
        <v>8.6666666666666661</v>
      </c>
      <c r="O1609" s="5" t="str">
        <f>VLOOKUP(Tabla1[[#This Row],[Código del producto]],'ABC Ventas'!$A:$E,5,0)</f>
        <v>C</v>
      </c>
      <c r="P1609" s="5" t="str">
        <f>VLOOKUP(Tabla1[[#This Row],[Código del producto]],'ABC Stock'!$A:$E,5,0)</f>
        <v>B</v>
      </c>
      <c r="Q16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0" spans="1:17" s="1" customFormat="1" x14ac:dyDescent="0.2">
      <c r="A1610" s="1">
        <v>1201</v>
      </c>
      <c r="B1610" s="1" t="s">
        <v>419</v>
      </c>
      <c r="C1610" s="1" t="s">
        <v>8</v>
      </c>
      <c r="D1610" s="1" t="s">
        <v>3</v>
      </c>
      <c r="E1610" s="11">
        <v>1093</v>
      </c>
      <c r="F1610" s="3">
        <v>63</v>
      </c>
      <c r="G1610" s="11">
        <f>Tabla1[[#This Row],[Stock en unidades]]*Tabla1[[#This Row],[Costo unitario]]</f>
        <v>68859</v>
      </c>
      <c r="H1610" s="1">
        <v>2024</v>
      </c>
      <c r="I1610" s="1" t="s">
        <v>309</v>
      </c>
      <c r="J1610" s="1">
        <v>689</v>
      </c>
      <c r="K1610" s="3">
        <v>76396.320000000007</v>
      </c>
      <c r="L1610" s="12">
        <f>Tabla1[[#This Row],[Venta prom 12 meses en UN]]*Tabla1[[#This Row],[Costo unitario]]</f>
        <v>43407</v>
      </c>
      <c r="M1610" s="30">
        <f>IFERROR(Tabla1[[#This Row],[Stock en unidades]]/Tabla1[[#This Row],[Venta prom 12 meses en UN]],0)</f>
        <v>1.5863570391872279</v>
      </c>
      <c r="N1610" s="12">
        <f>IFERROR(12/Tabla1[[#This Row],[Meses de stock]],0)</f>
        <v>7.5645013723696248</v>
      </c>
      <c r="O1610" s="5" t="str">
        <f>VLOOKUP(Tabla1[[#This Row],[Código del producto]],'ABC Ventas'!$A:$E,5,0)</f>
        <v>A</v>
      </c>
      <c r="P1610" s="5" t="str">
        <f>VLOOKUP(Tabla1[[#This Row],[Código del producto]],'ABC Stock'!$A:$E,5,0)</f>
        <v>A</v>
      </c>
      <c r="Q16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1" spans="1:17" s="1" customFormat="1" x14ac:dyDescent="0.2">
      <c r="A1611" s="1">
        <v>1203</v>
      </c>
      <c r="B1611" s="1" t="s">
        <v>421</v>
      </c>
      <c r="C1611" s="1" t="s">
        <v>8</v>
      </c>
      <c r="D1611" s="1" t="s">
        <v>3</v>
      </c>
      <c r="E1611" s="11">
        <v>306</v>
      </c>
      <c r="F1611" s="3">
        <v>3.97</v>
      </c>
      <c r="G1611" s="11">
        <f>Tabla1[[#This Row],[Stock en unidades]]*Tabla1[[#This Row],[Costo unitario]]</f>
        <v>1214.8200000000002</v>
      </c>
      <c r="H1611" s="1">
        <v>2024</v>
      </c>
      <c r="I1611" s="1" t="s">
        <v>309</v>
      </c>
      <c r="J1611" s="1">
        <v>43.7</v>
      </c>
      <c r="K1611" s="3">
        <v>227.27059000000006</v>
      </c>
      <c r="L1611" s="12">
        <f>Tabla1[[#This Row],[Venta prom 12 meses en UN]]*Tabla1[[#This Row],[Costo unitario]]</f>
        <v>173.48900000000003</v>
      </c>
      <c r="M1611" s="30">
        <f>IFERROR(Tabla1[[#This Row],[Stock en unidades]]/Tabla1[[#This Row],[Venta prom 12 meses en UN]],0)</f>
        <v>7.00228832951945</v>
      </c>
      <c r="N1611" s="12">
        <f>IFERROR(12/Tabla1[[#This Row],[Meses de stock]],0)</f>
        <v>1.7137254901960786</v>
      </c>
      <c r="O1611" s="5" t="str">
        <f>VLOOKUP(Tabla1[[#This Row],[Código del producto]],'ABC Ventas'!$A:$E,5,0)</f>
        <v>C</v>
      </c>
      <c r="P1611" s="5" t="str">
        <f>VLOOKUP(Tabla1[[#This Row],[Código del producto]],'ABC Stock'!$A:$E,5,0)</f>
        <v>B</v>
      </c>
      <c r="Q16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12" spans="1:17" s="1" customFormat="1" x14ac:dyDescent="0.2">
      <c r="A1612" s="1">
        <v>1208</v>
      </c>
      <c r="B1612" s="1" t="s">
        <v>424</v>
      </c>
      <c r="C1612" s="1" t="s">
        <v>8</v>
      </c>
      <c r="D1612" s="1" t="s">
        <v>3</v>
      </c>
      <c r="E1612" s="11">
        <v>14</v>
      </c>
      <c r="F1612" s="3">
        <v>7.1</v>
      </c>
      <c r="G1612" s="11">
        <f>Tabla1[[#This Row],[Stock en unidades]]*Tabla1[[#This Row],[Costo unitario]]</f>
        <v>99.399999999999991</v>
      </c>
      <c r="H1612" s="1">
        <v>2024</v>
      </c>
      <c r="I1612" s="1" t="s">
        <v>309</v>
      </c>
      <c r="J1612" s="1">
        <v>101</v>
      </c>
      <c r="K1612" s="3">
        <v>1168.8729999999998</v>
      </c>
      <c r="L1612" s="12">
        <f>Tabla1[[#This Row],[Venta prom 12 meses en UN]]*Tabla1[[#This Row],[Costo unitario]]</f>
        <v>717.09999999999991</v>
      </c>
      <c r="M1612" s="30">
        <f>IFERROR(Tabla1[[#This Row],[Stock en unidades]]/Tabla1[[#This Row],[Venta prom 12 meses en UN]],0)</f>
        <v>0.13861386138613863</v>
      </c>
      <c r="N1612" s="12">
        <f>IFERROR(12/Tabla1[[#This Row],[Meses de stock]],0)</f>
        <v>86.571428571428569</v>
      </c>
      <c r="O1612" s="5" t="str">
        <f>VLOOKUP(Tabla1[[#This Row],[Código del producto]],'ABC Ventas'!$A:$E,5,0)</f>
        <v>C</v>
      </c>
      <c r="P1612" s="5" t="str">
        <f>VLOOKUP(Tabla1[[#This Row],[Código del producto]],'ABC Stock'!$A:$E,5,0)</f>
        <v>C</v>
      </c>
      <c r="Q16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3" spans="1:17" s="1" customFormat="1" x14ac:dyDescent="0.2">
      <c r="A1613" s="1">
        <v>1209</v>
      </c>
      <c r="B1613" s="1" t="s">
        <v>288</v>
      </c>
      <c r="C1613" s="1" t="s">
        <v>8</v>
      </c>
      <c r="D1613" s="1" t="s">
        <v>3</v>
      </c>
      <c r="E1613" s="11">
        <v>163</v>
      </c>
      <c r="F1613" s="3">
        <v>62</v>
      </c>
      <c r="G1613" s="11">
        <f>Tabla1[[#This Row],[Stock en unidades]]*Tabla1[[#This Row],[Costo unitario]]</f>
        <v>10106</v>
      </c>
      <c r="H1613" s="1">
        <v>2024</v>
      </c>
      <c r="I1613" s="1" t="s">
        <v>309</v>
      </c>
      <c r="J1613" s="1">
        <v>325</v>
      </c>
      <c r="K1613" s="3">
        <v>36874.5</v>
      </c>
      <c r="L1613" s="12">
        <f>Tabla1[[#This Row],[Venta prom 12 meses en UN]]*Tabla1[[#This Row],[Costo unitario]]</f>
        <v>20150</v>
      </c>
      <c r="M1613" s="30">
        <f>IFERROR(Tabla1[[#This Row],[Stock en unidades]]/Tabla1[[#This Row],[Venta prom 12 meses en UN]],0)</f>
        <v>0.50153846153846149</v>
      </c>
      <c r="N1613" s="12">
        <f>IFERROR(12/Tabla1[[#This Row],[Meses de stock]],0)</f>
        <v>23.926380368098162</v>
      </c>
      <c r="O1613" s="5" t="str">
        <f>VLOOKUP(Tabla1[[#This Row],[Código del producto]],'ABC Ventas'!$A:$E,5,0)</f>
        <v>B</v>
      </c>
      <c r="P1613" s="5" t="str">
        <f>VLOOKUP(Tabla1[[#This Row],[Código del producto]],'ABC Stock'!$A:$E,5,0)</f>
        <v>A</v>
      </c>
      <c r="Q16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4" spans="1:17" s="1" customFormat="1" x14ac:dyDescent="0.2">
      <c r="A1614" s="1">
        <v>1213</v>
      </c>
      <c r="B1614" s="1" t="s">
        <v>228</v>
      </c>
      <c r="C1614" s="1" t="s">
        <v>8</v>
      </c>
      <c r="D1614" s="1" t="s">
        <v>3</v>
      </c>
      <c r="E1614" s="11">
        <v>477</v>
      </c>
      <c r="F1614" s="3">
        <v>5.05</v>
      </c>
      <c r="G1614" s="11">
        <f>Tabla1[[#This Row],[Stock en unidades]]*Tabla1[[#This Row],[Costo unitario]]</f>
        <v>2408.85</v>
      </c>
      <c r="H1614" s="1">
        <v>2024</v>
      </c>
      <c r="I1614" s="1" t="s">
        <v>309</v>
      </c>
      <c r="J1614" s="1">
        <v>79.5</v>
      </c>
      <c r="K1614" s="3">
        <v>541.99124999999992</v>
      </c>
      <c r="L1614" s="12">
        <f>Tabla1[[#This Row],[Venta prom 12 meses en UN]]*Tabla1[[#This Row],[Costo unitario]]</f>
        <v>401.47499999999997</v>
      </c>
      <c r="M1614" s="30">
        <f>IFERROR(Tabla1[[#This Row],[Stock en unidades]]/Tabla1[[#This Row],[Venta prom 12 meses en UN]],0)</f>
        <v>6</v>
      </c>
      <c r="N1614" s="12">
        <f>IFERROR(12/Tabla1[[#This Row],[Meses de stock]],0)</f>
        <v>2</v>
      </c>
      <c r="O1614" s="5" t="str">
        <f>VLOOKUP(Tabla1[[#This Row],[Código del producto]],'ABC Ventas'!$A:$E,5,0)</f>
        <v>C</v>
      </c>
      <c r="P1614" s="5" t="str">
        <f>VLOOKUP(Tabla1[[#This Row],[Código del producto]],'ABC Stock'!$A:$E,5,0)</f>
        <v>C</v>
      </c>
      <c r="Q16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15" spans="1:17" s="1" customFormat="1" x14ac:dyDescent="0.2">
      <c r="A1615" s="1">
        <v>1217</v>
      </c>
      <c r="B1615" s="1" t="s">
        <v>154</v>
      </c>
      <c r="C1615" s="1" t="s">
        <v>8</v>
      </c>
      <c r="D1615" s="1" t="s">
        <v>3</v>
      </c>
      <c r="E1615" s="11">
        <v>965</v>
      </c>
      <c r="F1615" s="3">
        <v>2.88</v>
      </c>
      <c r="G1615" s="11">
        <f>Tabla1[[#This Row],[Stock en unidades]]*Tabla1[[#This Row],[Costo unitario]]</f>
        <v>2779.2</v>
      </c>
      <c r="H1615" s="1">
        <v>2024</v>
      </c>
      <c r="I1615" s="1" t="s">
        <v>309</v>
      </c>
      <c r="J1615" s="1">
        <v>87.7</v>
      </c>
      <c r="K1615" s="3">
        <v>394.01855999999998</v>
      </c>
      <c r="L1615" s="12">
        <f>Tabla1[[#This Row],[Venta prom 12 meses en UN]]*Tabla1[[#This Row],[Costo unitario]]</f>
        <v>252.57599999999999</v>
      </c>
      <c r="M1615" s="30">
        <f>IFERROR(Tabla1[[#This Row],[Stock en unidades]]/Tabla1[[#This Row],[Venta prom 12 meses en UN]],0)</f>
        <v>11.003420752565564</v>
      </c>
      <c r="N1615" s="12">
        <f>IFERROR(12/Tabla1[[#This Row],[Meses de stock]],0)</f>
        <v>1.0905699481865285</v>
      </c>
      <c r="O1615" s="5" t="str">
        <f>VLOOKUP(Tabla1[[#This Row],[Código del producto]],'ABC Ventas'!$A:$E,5,0)</f>
        <v>C</v>
      </c>
      <c r="P1615" s="5" t="str">
        <f>VLOOKUP(Tabla1[[#This Row],[Código del producto]],'ABC Stock'!$A:$E,5,0)</f>
        <v>C</v>
      </c>
      <c r="Q16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16" spans="1:17" s="1" customFormat="1" x14ac:dyDescent="0.2">
      <c r="A1616" s="1">
        <v>1219</v>
      </c>
      <c r="B1616" s="1" t="s">
        <v>429</v>
      </c>
      <c r="C1616" s="1" t="s">
        <v>8</v>
      </c>
      <c r="D1616" s="1" t="s">
        <v>3</v>
      </c>
      <c r="E1616" s="11">
        <v>296</v>
      </c>
      <c r="F1616" s="3">
        <v>5.75</v>
      </c>
      <c r="G1616" s="11">
        <f>Tabla1[[#This Row],[Stock en unidades]]*Tabla1[[#This Row],[Costo unitario]]</f>
        <v>1702</v>
      </c>
      <c r="H1616" s="1">
        <v>2024</v>
      </c>
      <c r="I1616" s="1" t="s">
        <v>309</v>
      </c>
      <c r="J1616" s="1">
        <v>42.2</v>
      </c>
      <c r="K1616" s="3">
        <v>458.60849999999999</v>
      </c>
      <c r="L1616" s="12">
        <f>Tabla1[[#This Row],[Venta prom 12 meses en UN]]*Tabla1[[#This Row],[Costo unitario]]</f>
        <v>242.65</v>
      </c>
      <c r="M1616" s="30">
        <f>IFERROR(Tabla1[[#This Row],[Stock en unidades]]/Tabla1[[#This Row],[Venta prom 12 meses en UN]],0)</f>
        <v>7.0142180094786726</v>
      </c>
      <c r="N1616" s="12">
        <f>IFERROR(12/Tabla1[[#This Row],[Meses de stock]],0)</f>
        <v>1.7108108108108109</v>
      </c>
      <c r="O1616" s="5" t="str">
        <f>VLOOKUP(Tabla1[[#This Row],[Código del producto]],'ABC Ventas'!$A:$E,5,0)</f>
        <v>C</v>
      </c>
      <c r="P1616" s="5" t="str">
        <f>VLOOKUP(Tabla1[[#This Row],[Código del producto]],'ABC Stock'!$A:$E,5,0)</f>
        <v>B</v>
      </c>
      <c r="Q16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17" spans="1:17" s="1" customFormat="1" x14ac:dyDescent="0.2">
      <c r="A1617" s="1">
        <v>1231</v>
      </c>
      <c r="B1617" s="1" t="s">
        <v>441</v>
      </c>
      <c r="C1617" s="1" t="s">
        <v>8</v>
      </c>
      <c r="D1617" s="1" t="s">
        <v>3</v>
      </c>
      <c r="E1617" s="11">
        <v>1052</v>
      </c>
      <c r="F1617" s="3">
        <v>7</v>
      </c>
      <c r="G1617" s="11">
        <f>Tabla1[[#This Row],[Stock en unidades]]*Tabla1[[#This Row],[Costo unitario]]</f>
        <v>7364</v>
      </c>
      <c r="H1617" s="1">
        <v>2024</v>
      </c>
      <c r="I1617" s="1" t="s">
        <v>309</v>
      </c>
      <c r="J1617" s="1">
        <v>95.6</v>
      </c>
      <c r="K1617" s="3">
        <v>1030.568</v>
      </c>
      <c r="L1617" s="12">
        <f>Tabla1[[#This Row],[Venta prom 12 meses en UN]]*Tabla1[[#This Row],[Costo unitario]]</f>
        <v>669.19999999999993</v>
      </c>
      <c r="M1617" s="30">
        <f>IFERROR(Tabla1[[#This Row],[Stock en unidades]]/Tabla1[[#This Row],[Venta prom 12 meses en UN]],0)</f>
        <v>11.00418410041841</v>
      </c>
      <c r="N1617" s="12">
        <f>IFERROR(12/Tabla1[[#This Row],[Meses de stock]],0)</f>
        <v>1.0904942965779467</v>
      </c>
      <c r="O1617" s="5" t="str">
        <f>VLOOKUP(Tabla1[[#This Row],[Código del producto]],'ABC Ventas'!$A:$E,5,0)</f>
        <v>C</v>
      </c>
      <c r="P1617" s="5" t="str">
        <f>VLOOKUP(Tabla1[[#This Row],[Código del producto]],'ABC Stock'!$A:$E,5,0)</f>
        <v>B</v>
      </c>
      <c r="Q16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18" spans="1:17" s="1" customFormat="1" x14ac:dyDescent="0.2">
      <c r="A1618" s="1">
        <v>1235</v>
      </c>
      <c r="B1618" s="1" t="s">
        <v>443</v>
      </c>
      <c r="C1618" s="1" t="s">
        <v>8</v>
      </c>
      <c r="D1618" s="1" t="s">
        <v>3</v>
      </c>
      <c r="E1618" s="11">
        <v>1512</v>
      </c>
      <c r="F1618" s="3">
        <v>66</v>
      </c>
      <c r="G1618" s="11">
        <f>Tabla1[[#This Row],[Stock en unidades]]*Tabla1[[#This Row],[Costo unitario]]</f>
        <v>99792</v>
      </c>
      <c r="H1618" s="1">
        <v>2024</v>
      </c>
      <c r="I1618" s="1" t="s">
        <v>309</v>
      </c>
      <c r="J1618" s="1">
        <v>651</v>
      </c>
      <c r="K1618" s="3">
        <v>81635.399999999994</v>
      </c>
      <c r="L1618" s="12">
        <f>Tabla1[[#This Row],[Venta prom 12 meses en UN]]*Tabla1[[#This Row],[Costo unitario]]</f>
        <v>42966</v>
      </c>
      <c r="M1618" s="30">
        <f>IFERROR(Tabla1[[#This Row],[Stock en unidades]]/Tabla1[[#This Row],[Venta prom 12 meses en UN]],0)</f>
        <v>2.3225806451612905</v>
      </c>
      <c r="N1618" s="12">
        <f>IFERROR(12/Tabla1[[#This Row],[Meses de stock]],0)</f>
        <v>5.1666666666666661</v>
      </c>
      <c r="O1618" s="5" t="str">
        <f>VLOOKUP(Tabla1[[#This Row],[Código del producto]],'ABC Ventas'!$A:$E,5,0)</f>
        <v>A</v>
      </c>
      <c r="P1618" s="5" t="str">
        <f>VLOOKUP(Tabla1[[#This Row],[Código del producto]],'ABC Stock'!$A:$E,5,0)</f>
        <v>A</v>
      </c>
      <c r="Q16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19" spans="1:17" s="1" customFormat="1" x14ac:dyDescent="0.2">
      <c r="A1619" s="1">
        <v>1237</v>
      </c>
      <c r="B1619" s="1" t="s">
        <v>47</v>
      </c>
      <c r="C1619" s="1" t="s">
        <v>8</v>
      </c>
      <c r="D1619" s="1" t="s">
        <v>3</v>
      </c>
      <c r="E1619" s="11">
        <v>197</v>
      </c>
      <c r="F1619" s="3">
        <v>7.94</v>
      </c>
      <c r="G1619" s="11">
        <f>Tabla1[[#This Row],[Stock en unidades]]*Tabla1[[#This Row],[Costo unitario]]</f>
        <v>1564.18</v>
      </c>
      <c r="H1619" s="1">
        <v>2024</v>
      </c>
      <c r="I1619" s="1" t="s">
        <v>309</v>
      </c>
      <c r="J1619" s="1">
        <v>51</v>
      </c>
      <c r="K1619" s="3">
        <v>538.5702</v>
      </c>
      <c r="L1619" s="12">
        <f>Tabla1[[#This Row],[Venta prom 12 meses en UN]]*Tabla1[[#This Row],[Costo unitario]]</f>
        <v>404.94</v>
      </c>
      <c r="M1619" s="30">
        <f>IFERROR(Tabla1[[#This Row],[Stock en unidades]]/Tabla1[[#This Row],[Venta prom 12 meses en UN]],0)</f>
        <v>3.8627450980392157</v>
      </c>
      <c r="N1619" s="12">
        <f>IFERROR(12/Tabla1[[#This Row],[Meses de stock]],0)</f>
        <v>3.1065989847715736</v>
      </c>
      <c r="O1619" s="5" t="str">
        <f>VLOOKUP(Tabla1[[#This Row],[Código del producto]],'ABC Ventas'!$A:$E,5,0)</f>
        <v>C</v>
      </c>
      <c r="P1619" s="5" t="str">
        <f>VLOOKUP(Tabla1[[#This Row],[Código del producto]],'ABC Stock'!$A:$E,5,0)</f>
        <v>B</v>
      </c>
      <c r="Q16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20" spans="1:17" s="1" customFormat="1" x14ac:dyDescent="0.2">
      <c r="A1620" s="1">
        <v>1240</v>
      </c>
      <c r="B1620" s="1" t="s">
        <v>446</v>
      </c>
      <c r="C1620" s="1" t="s">
        <v>8</v>
      </c>
      <c r="D1620" s="1" t="s">
        <v>3</v>
      </c>
      <c r="E1620" s="11">
        <v>262</v>
      </c>
      <c r="F1620" s="3">
        <v>1.07</v>
      </c>
      <c r="G1620" s="11">
        <f>Tabla1[[#This Row],[Stock en unidades]]*Tabla1[[#This Row],[Costo unitario]]</f>
        <v>280.34000000000003</v>
      </c>
      <c r="H1620" s="1">
        <v>2024</v>
      </c>
      <c r="I1620" s="1" t="s">
        <v>309</v>
      </c>
      <c r="J1620" s="1">
        <v>145</v>
      </c>
      <c r="K1620" s="3">
        <v>260.65199999999999</v>
      </c>
      <c r="L1620" s="12">
        <f>Tabla1[[#This Row],[Venta prom 12 meses en UN]]*Tabla1[[#This Row],[Costo unitario]]</f>
        <v>155.15</v>
      </c>
      <c r="M1620" s="30">
        <f>IFERROR(Tabla1[[#This Row],[Stock en unidades]]/Tabla1[[#This Row],[Venta prom 12 meses en UN]],0)</f>
        <v>1.806896551724138</v>
      </c>
      <c r="N1620" s="12">
        <f>IFERROR(12/Tabla1[[#This Row],[Meses de stock]],0)</f>
        <v>6.6412213740458013</v>
      </c>
      <c r="O1620" s="5" t="str">
        <f>VLOOKUP(Tabla1[[#This Row],[Código del producto]],'ABC Ventas'!$A:$E,5,0)</f>
        <v>C</v>
      </c>
      <c r="P1620" s="5" t="str">
        <f>VLOOKUP(Tabla1[[#This Row],[Código del producto]],'ABC Stock'!$A:$E,5,0)</f>
        <v>B</v>
      </c>
      <c r="Q16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21" spans="1:17" s="1" customFormat="1" x14ac:dyDescent="0.2">
      <c r="A1621" s="1">
        <v>1242</v>
      </c>
      <c r="B1621" s="1" t="s">
        <v>46</v>
      </c>
      <c r="C1621" s="1" t="s">
        <v>8</v>
      </c>
      <c r="D1621" s="1" t="s">
        <v>3</v>
      </c>
      <c r="E1621" s="11">
        <v>288</v>
      </c>
      <c r="F1621" s="3">
        <v>62</v>
      </c>
      <c r="G1621" s="11">
        <f>Tabla1[[#This Row],[Stock en unidades]]*Tabla1[[#This Row],[Costo unitario]]</f>
        <v>17856</v>
      </c>
      <c r="H1621" s="1">
        <v>2024</v>
      </c>
      <c r="I1621" s="1" t="s">
        <v>309</v>
      </c>
      <c r="J1621" s="1">
        <v>596</v>
      </c>
      <c r="K1621" s="3">
        <v>65774.559999999998</v>
      </c>
      <c r="L1621" s="12">
        <f>Tabla1[[#This Row],[Venta prom 12 meses en UN]]*Tabla1[[#This Row],[Costo unitario]]</f>
        <v>36952</v>
      </c>
      <c r="M1621" s="30">
        <f>IFERROR(Tabla1[[#This Row],[Stock en unidades]]/Tabla1[[#This Row],[Venta prom 12 meses en UN]],0)</f>
        <v>0.48322147651006714</v>
      </c>
      <c r="N1621" s="12">
        <f>IFERROR(12/Tabla1[[#This Row],[Meses de stock]],0)</f>
        <v>24.833333333333332</v>
      </c>
      <c r="O1621" s="5" t="str">
        <f>VLOOKUP(Tabla1[[#This Row],[Código del producto]],'ABC Ventas'!$A:$E,5,0)</f>
        <v>A</v>
      </c>
      <c r="P1621" s="5" t="str">
        <f>VLOOKUP(Tabla1[[#This Row],[Código del producto]],'ABC Stock'!$A:$E,5,0)</f>
        <v>A</v>
      </c>
      <c r="Q16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22" spans="1:17" s="1" customFormat="1" x14ac:dyDescent="0.2">
      <c r="A1622" s="1">
        <v>1249</v>
      </c>
      <c r="B1622" s="1" t="s">
        <v>451</v>
      </c>
      <c r="C1622" s="1" t="s">
        <v>8</v>
      </c>
      <c r="D1622" s="1" t="s">
        <v>3</v>
      </c>
      <c r="E1622" s="11">
        <v>0</v>
      </c>
      <c r="F1622" s="3">
        <v>3.98</v>
      </c>
      <c r="G1622" s="11">
        <f>Tabla1[[#This Row],[Stock en unidades]]*Tabla1[[#This Row],[Costo unitario]]</f>
        <v>0</v>
      </c>
      <c r="H1622" s="1">
        <v>2024</v>
      </c>
      <c r="I1622" s="1" t="s">
        <v>309</v>
      </c>
      <c r="J1622" s="1">
        <v>93.1</v>
      </c>
      <c r="K1622" s="3">
        <v>548.39623999999992</v>
      </c>
      <c r="L1622" s="12">
        <f>Tabla1[[#This Row],[Venta prom 12 meses en UN]]*Tabla1[[#This Row],[Costo unitario]]</f>
        <v>370.53799999999995</v>
      </c>
      <c r="M1622" s="30">
        <f>IFERROR(Tabla1[[#This Row],[Stock en unidades]]/Tabla1[[#This Row],[Venta prom 12 meses en UN]],0)</f>
        <v>0</v>
      </c>
      <c r="N1622" s="12">
        <f>IFERROR(12/Tabla1[[#This Row],[Meses de stock]],0)</f>
        <v>0</v>
      </c>
      <c r="O1622" s="5" t="str">
        <f>VLOOKUP(Tabla1[[#This Row],[Código del producto]],'ABC Ventas'!$A:$E,5,0)</f>
        <v>C</v>
      </c>
      <c r="P1622" s="5" t="str">
        <f>VLOOKUP(Tabla1[[#This Row],[Código del producto]],'ABC Stock'!$A:$E,5,0)</f>
        <v>C</v>
      </c>
      <c r="Q16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23" spans="1:17" s="1" customFormat="1" x14ac:dyDescent="0.2">
      <c r="A1623" s="1">
        <v>1254</v>
      </c>
      <c r="B1623" s="1" t="s">
        <v>25</v>
      </c>
      <c r="C1623" s="1" t="s">
        <v>8</v>
      </c>
      <c r="D1623" s="1" t="s">
        <v>3</v>
      </c>
      <c r="E1623" s="11">
        <v>1350</v>
      </c>
      <c r="F1623" s="3">
        <v>5.98</v>
      </c>
      <c r="G1623" s="11">
        <f>Tabla1[[#This Row],[Stock en unidades]]*Tabla1[[#This Row],[Costo unitario]]</f>
        <v>8073.0000000000009</v>
      </c>
      <c r="H1623" s="1">
        <v>2024</v>
      </c>
      <c r="I1623" s="1" t="s">
        <v>309</v>
      </c>
      <c r="J1623" s="1">
        <v>75</v>
      </c>
      <c r="K1623" s="3">
        <v>605.47500000000002</v>
      </c>
      <c r="L1623" s="12">
        <f>Tabla1[[#This Row],[Venta prom 12 meses en UN]]*Tabla1[[#This Row],[Costo unitario]]</f>
        <v>448.50000000000006</v>
      </c>
      <c r="M1623" s="30">
        <f>IFERROR(Tabla1[[#This Row],[Stock en unidades]]/Tabla1[[#This Row],[Venta prom 12 meses en UN]],0)</f>
        <v>18</v>
      </c>
      <c r="N1623" s="12">
        <f>IFERROR(12/Tabla1[[#This Row],[Meses de stock]],0)</f>
        <v>0.66666666666666663</v>
      </c>
      <c r="O1623" s="5" t="str">
        <f>VLOOKUP(Tabla1[[#This Row],[Código del producto]],'ABC Ventas'!$A:$E,5,0)</f>
        <v>C</v>
      </c>
      <c r="P1623" s="5" t="str">
        <f>VLOOKUP(Tabla1[[#This Row],[Código del producto]],'ABC Stock'!$A:$E,5,0)</f>
        <v>B</v>
      </c>
      <c r="Q16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24" spans="1:17" s="1" customFormat="1" x14ac:dyDescent="0.2">
      <c r="A1624" s="1">
        <v>1258</v>
      </c>
      <c r="B1624" s="1" t="s">
        <v>455</v>
      </c>
      <c r="C1624" s="1" t="s">
        <v>8</v>
      </c>
      <c r="D1624" s="1" t="s">
        <v>3</v>
      </c>
      <c r="E1624" s="11">
        <v>223</v>
      </c>
      <c r="F1624" s="3">
        <v>3.27</v>
      </c>
      <c r="G1624" s="11">
        <f>Tabla1[[#This Row],[Stock en unidades]]*Tabla1[[#This Row],[Costo unitario]]</f>
        <v>729.21</v>
      </c>
      <c r="H1624" s="1">
        <v>2024</v>
      </c>
      <c r="I1624" s="1" t="s">
        <v>309</v>
      </c>
      <c r="J1624" s="1">
        <v>89</v>
      </c>
      <c r="K1624" s="3">
        <v>375.42870000000005</v>
      </c>
      <c r="L1624" s="12">
        <f>Tabla1[[#This Row],[Venta prom 12 meses en UN]]*Tabla1[[#This Row],[Costo unitario]]</f>
        <v>291.03000000000003</v>
      </c>
      <c r="M1624" s="30">
        <f>IFERROR(Tabla1[[#This Row],[Stock en unidades]]/Tabla1[[#This Row],[Venta prom 12 meses en UN]],0)</f>
        <v>2.50561797752809</v>
      </c>
      <c r="N1624" s="12">
        <f>IFERROR(12/Tabla1[[#This Row],[Meses de stock]],0)</f>
        <v>4.7892376681614346</v>
      </c>
      <c r="O1624" s="5" t="str">
        <f>VLOOKUP(Tabla1[[#This Row],[Código del producto]],'ABC Ventas'!$A:$E,5,0)</f>
        <v>C</v>
      </c>
      <c r="P1624" s="5" t="str">
        <f>VLOOKUP(Tabla1[[#This Row],[Código del producto]],'ABC Stock'!$A:$E,5,0)</f>
        <v>B</v>
      </c>
      <c r="Q16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25" spans="1:17" s="1" customFormat="1" x14ac:dyDescent="0.2">
      <c r="A1625" s="1">
        <v>1261</v>
      </c>
      <c r="B1625" s="1" t="s">
        <v>167</v>
      </c>
      <c r="C1625" s="1" t="s">
        <v>8</v>
      </c>
      <c r="D1625" s="1" t="s">
        <v>3</v>
      </c>
      <c r="E1625" s="11">
        <v>569</v>
      </c>
      <c r="F1625" s="3">
        <v>37</v>
      </c>
      <c r="G1625" s="11">
        <f>Tabla1[[#This Row],[Stock en unidades]]*Tabla1[[#This Row],[Costo unitario]]</f>
        <v>21053</v>
      </c>
      <c r="H1625" s="1">
        <v>2024</v>
      </c>
      <c r="I1625" s="1" t="s">
        <v>309</v>
      </c>
      <c r="J1625" s="1">
        <v>688</v>
      </c>
      <c r="K1625" s="3">
        <v>38184</v>
      </c>
      <c r="L1625" s="12">
        <f>Tabla1[[#This Row],[Venta prom 12 meses en UN]]*Tabla1[[#This Row],[Costo unitario]]</f>
        <v>25456</v>
      </c>
      <c r="M1625" s="30">
        <f>IFERROR(Tabla1[[#This Row],[Stock en unidades]]/Tabla1[[#This Row],[Venta prom 12 meses en UN]],0)</f>
        <v>0.82703488372093026</v>
      </c>
      <c r="N1625" s="12">
        <f>IFERROR(12/Tabla1[[#This Row],[Meses de stock]],0)</f>
        <v>14.509666080843585</v>
      </c>
      <c r="O1625" s="5" t="str">
        <f>VLOOKUP(Tabla1[[#This Row],[Código del producto]],'ABC Ventas'!$A:$E,5,0)</f>
        <v>B</v>
      </c>
      <c r="P1625" s="5" t="str">
        <f>VLOOKUP(Tabla1[[#This Row],[Código del producto]],'ABC Stock'!$A:$E,5,0)</f>
        <v>A</v>
      </c>
      <c r="Q16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26" spans="1:17" s="1" customFormat="1" x14ac:dyDescent="0.2">
      <c r="A1626" s="1">
        <v>1265</v>
      </c>
      <c r="B1626" s="1" t="s">
        <v>458</v>
      </c>
      <c r="C1626" s="1" t="s">
        <v>8</v>
      </c>
      <c r="D1626" s="1" t="s">
        <v>3</v>
      </c>
      <c r="E1626" s="11">
        <v>442</v>
      </c>
      <c r="F1626" s="3">
        <v>3.06</v>
      </c>
      <c r="G1626" s="11">
        <f>Tabla1[[#This Row],[Stock en unidades]]*Tabla1[[#This Row],[Costo unitario]]</f>
        <v>1352.52</v>
      </c>
      <c r="H1626" s="1">
        <v>2024</v>
      </c>
      <c r="I1626" s="1" t="s">
        <v>309</v>
      </c>
      <c r="J1626" s="1">
        <v>60</v>
      </c>
      <c r="K1626" s="3">
        <v>235.00799999999998</v>
      </c>
      <c r="L1626" s="12">
        <f>Tabla1[[#This Row],[Venta prom 12 meses en UN]]*Tabla1[[#This Row],[Costo unitario]]</f>
        <v>183.6</v>
      </c>
      <c r="M1626" s="30">
        <f>IFERROR(Tabla1[[#This Row],[Stock en unidades]]/Tabla1[[#This Row],[Venta prom 12 meses en UN]],0)</f>
        <v>7.3666666666666663</v>
      </c>
      <c r="N1626" s="12">
        <f>IFERROR(12/Tabla1[[#This Row],[Meses de stock]],0)</f>
        <v>1.6289592760180995</v>
      </c>
      <c r="O1626" s="5" t="str">
        <f>VLOOKUP(Tabla1[[#This Row],[Código del producto]],'ABC Ventas'!$A:$E,5,0)</f>
        <v>C</v>
      </c>
      <c r="P1626" s="5" t="str">
        <f>VLOOKUP(Tabla1[[#This Row],[Código del producto]],'ABC Stock'!$A:$E,5,0)</f>
        <v>C</v>
      </c>
      <c r="Q162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27" spans="1:17" s="1" customFormat="1" x14ac:dyDescent="0.2">
      <c r="A1627" s="1">
        <v>1269</v>
      </c>
      <c r="B1627" s="1" t="s">
        <v>462</v>
      </c>
      <c r="C1627" s="1" t="s">
        <v>8</v>
      </c>
      <c r="D1627" s="1" t="s">
        <v>3</v>
      </c>
      <c r="E1627" s="11">
        <v>908</v>
      </c>
      <c r="F1627" s="3">
        <v>6.59</v>
      </c>
      <c r="G1627" s="11">
        <f>Tabla1[[#This Row],[Stock en unidades]]*Tabla1[[#This Row],[Costo unitario]]</f>
        <v>5983.72</v>
      </c>
      <c r="H1627" s="1">
        <v>2024</v>
      </c>
      <c r="I1627" s="1" t="s">
        <v>309</v>
      </c>
      <c r="J1627" s="1">
        <v>56.7</v>
      </c>
      <c r="K1627" s="3">
        <v>698.73111000000006</v>
      </c>
      <c r="L1627" s="12">
        <f>Tabla1[[#This Row],[Venta prom 12 meses en UN]]*Tabla1[[#This Row],[Costo unitario]]</f>
        <v>373.65300000000002</v>
      </c>
      <c r="M1627" s="30">
        <f>IFERROR(Tabla1[[#This Row],[Stock en unidades]]/Tabla1[[#This Row],[Venta prom 12 meses en UN]],0)</f>
        <v>16.01410934744268</v>
      </c>
      <c r="N1627" s="12">
        <f>IFERROR(12/Tabla1[[#This Row],[Meses de stock]],0)</f>
        <v>0.74933920704845813</v>
      </c>
      <c r="O1627" s="5" t="str">
        <f>VLOOKUP(Tabla1[[#This Row],[Código del producto]],'ABC Ventas'!$A:$E,5,0)</f>
        <v>C</v>
      </c>
      <c r="P1627" s="5" t="str">
        <f>VLOOKUP(Tabla1[[#This Row],[Código del producto]],'ABC Stock'!$A:$E,5,0)</f>
        <v>B</v>
      </c>
      <c r="Q16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28" spans="1:17" s="1" customFormat="1" x14ac:dyDescent="0.2">
      <c r="A1628" s="1">
        <v>1282</v>
      </c>
      <c r="B1628" s="1" t="s">
        <v>181</v>
      </c>
      <c r="C1628" s="1" t="s">
        <v>20</v>
      </c>
      <c r="D1628" s="1" t="s">
        <v>3</v>
      </c>
      <c r="E1628" s="11">
        <v>477</v>
      </c>
      <c r="F1628" s="3">
        <v>2.13</v>
      </c>
      <c r="G1628" s="11">
        <f>Tabla1[[#This Row],[Stock en unidades]]*Tabla1[[#This Row],[Costo unitario]]</f>
        <v>1016.01</v>
      </c>
      <c r="H1628" s="1">
        <v>2024</v>
      </c>
      <c r="I1628" s="1" t="s">
        <v>309</v>
      </c>
      <c r="J1628" s="1">
        <v>111</v>
      </c>
      <c r="K1628" s="3">
        <v>354.64499999999998</v>
      </c>
      <c r="L1628" s="12">
        <f>Tabla1[[#This Row],[Venta prom 12 meses en UN]]*Tabla1[[#This Row],[Costo unitario]]</f>
        <v>236.42999999999998</v>
      </c>
      <c r="M1628" s="30">
        <f>IFERROR(Tabla1[[#This Row],[Stock en unidades]]/Tabla1[[#This Row],[Venta prom 12 meses en UN]],0)</f>
        <v>4.2972972972972974</v>
      </c>
      <c r="N1628" s="12">
        <f>IFERROR(12/Tabla1[[#This Row],[Meses de stock]],0)</f>
        <v>2.7924528301886791</v>
      </c>
      <c r="O1628" s="5" t="str">
        <f>VLOOKUP(Tabla1[[#This Row],[Código del producto]],'ABC Ventas'!$A:$E,5,0)</f>
        <v>C</v>
      </c>
      <c r="P1628" s="5" t="str">
        <f>VLOOKUP(Tabla1[[#This Row],[Código del producto]],'ABC Stock'!$A:$E,5,0)</f>
        <v>B</v>
      </c>
      <c r="Q16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29" spans="1:17" s="1" customFormat="1" x14ac:dyDescent="0.2">
      <c r="A1629" s="1">
        <v>1288</v>
      </c>
      <c r="B1629" s="1" t="s">
        <v>19</v>
      </c>
      <c r="C1629" s="1" t="s">
        <v>20</v>
      </c>
      <c r="D1629" s="1" t="s">
        <v>3</v>
      </c>
      <c r="E1629" s="11">
        <v>81</v>
      </c>
      <c r="F1629" s="3">
        <v>5.38</v>
      </c>
      <c r="G1629" s="11">
        <f>Tabla1[[#This Row],[Stock en unidades]]*Tabla1[[#This Row],[Costo unitario]]</f>
        <v>435.78</v>
      </c>
      <c r="H1629" s="1">
        <v>2024</v>
      </c>
      <c r="I1629" s="1" t="s">
        <v>309</v>
      </c>
      <c r="J1629" s="1">
        <v>138</v>
      </c>
      <c r="K1629" s="3">
        <v>1388.3627999999999</v>
      </c>
      <c r="L1629" s="12">
        <f>Tabla1[[#This Row],[Venta prom 12 meses en UN]]*Tabla1[[#This Row],[Costo unitario]]</f>
        <v>742.43999999999994</v>
      </c>
      <c r="M1629" s="30">
        <f>IFERROR(Tabla1[[#This Row],[Stock en unidades]]/Tabla1[[#This Row],[Venta prom 12 meses en UN]],0)</f>
        <v>0.58695652173913049</v>
      </c>
      <c r="N1629" s="12">
        <f>IFERROR(12/Tabla1[[#This Row],[Meses de stock]],0)</f>
        <v>20.444444444444443</v>
      </c>
      <c r="O1629" s="5" t="str">
        <f>VLOOKUP(Tabla1[[#This Row],[Código del producto]],'ABC Ventas'!$A:$E,5,0)</f>
        <v>C</v>
      </c>
      <c r="P1629" s="5" t="str">
        <f>VLOOKUP(Tabla1[[#This Row],[Código del producto]],'ABC Stock'!$A:$E,5,0)</f>
        <v>C</v>
      </c>
      <c r="Q16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0" spans="1:17" s="1" customFormat="1" x14ac:dyDescent="0.2">
      <c r="A1630" s="1">
        <v>1312</v>
      </c>
      <c r="B1630" s="1" t="s">
        <v>245</v>
      </c>
      <c r="C1630" s="1" t="s">
        <v>20</v>
      </c>
      <c r="D1630" s="1" t="s">
        <v>3</v>
      </c>
      <c r="E1630" s="11">
        <v>87</v>
      </c>
      <c r="F1630" s="3">
        <v>2.68</v>
      </c>
      <c r="G1630" s="11">
        <f>Tabla1[[#This Row],[Stock en unidades]]*Tabla1[[#This Row],[Costo unitario]]</f>
        <v>233.16000000000003</v>
      </c>
      <c r="H1630" s="1">
        <v>2024</v>
      </c>
      <c r="I1630" s="1" t="s">
        <v>309</v>
      </c>
      <c r="J1630" s="1">
        <v>149</v>
      </c>
      <c r="K1630" s="3">
        <v>706.79640000000018</v>
      </c>
      <c r="L1630" s="12">
        <f>Tabla1[[#This Row],[Venta prom 12 meses en UN]]*Tabla1[[#This Row],[Costo unitario]]</f>
        <v>399.32000000000005</v>
      </c>
      <c r="M1630" s="30">
        <f>IFERROR(Tabla1[[#This Row],[Stock en unidades]]/Tabla1[[#This Row],[Venta prom 12 meses en UN]],0)</f>
        <v>0.58389261744966447</v>
      </c>
      <c r="N1630" s="12">
        <f>IFERROR(12/Tabla1[[#This Row],[Meses de stock]],0)</f>
        <v>20.551724137931032</v>
      </c>
      <c r="O1630" s="5" t="str">
        <f>VLOOKUP(Tabla1[[#This Row],[Código del producto]],'ABC Ventas'!$A:$E,5,0)</f>
        <v>C</v>
      </c>
      <c r="P1630" s="5" t="str">
        <f>VLOOKUP(Tabla1[[#This Row],[Código del producto]],'ABC Stock'!$A:$E,5,0)</f>
        <v>C</v>
      </c>
      <c r="Q16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1" spans="1:17" s="1" customFormat="1" x14ac:dyDescent="0.2">
      <c r="A1631" s="1">
        <v>1318</v>
      </c>
      <c r="B1631" s="1" t="s">
        <v>98</v>
      </c>
      <c r="C1631" s="1" t="s">
        <v>16</v>
      </c>
      <c r="D1631" s="1" t="s">
        <v>3</v>
      </c>
      <c r="E1631" s="11">
        <v>109</v>
      </c>
      <c r="F1631" s="3">
        <v>6.04</v>
      </c>
      <c r="G1631" s="11">
        <f>Tabla1[[#This Row],[Stock en unidades]]*Tabla1[[#This Row],[Costo unitario]]</f>
        <v>658.36</v>
      </c>
      <c r="H1631" s="1">
        <v>2024</v>
      </c>
      <c r="I1631" s="1" t="s">
        <v>309</v>
      </c>
      <c r="J1631" s="1">
        <v>97</v>
      </c>
      <c r="K1631" s="3">
        <v>708.91480000000001</v>
      </c>
      <c r="L1631" s="12">
        <f>Tabla1[[#This Row],[Venta prom 12 meses en UN]]*Tabla1[[#This Row],[Costo unitario]]</f>
        <v>585.88</v>
      </c>
      <c r="M1631" s="30">
        <f>IFERROR(Tabla1[[#This Row],[Stock en unidades]]/Tabla1[[#This Row],[Venta prom 12 meses en UN]],0)</f>
        <v>1.1237113402061856</v>
      </c>
      <c r="N1631" s="12">
        <f>IFERROR(12/Tabla1[[#This Row],[Meses de stock]],0)</f>
        <v>10.678899082568808</v>
      </c>
      <c r="O1631" s="5" t="str">
        <f>VLOOKUP(Tabla1[[#This Row],[Código del producto]],'ABC Ventas'!$A:$E,5,0)</f>
        <v>C</v>
      </c>
      <c r="P1631" s="5" t="str">
        <f>VLOOKUP(Tabla1[[#This Row],[Código del producto]],'ABC Stock'!$A:$E,5,0)</f>
        <v>B</v>
      </c>
      <c r="Q16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2" spans="1:17" s="1" customFormat="1" x14ac:dyDescent="0.2">
      <c r="A1632" s="1">
        <v>1319</v>
      </c>
      <c r="B1632" s="1" t="s">
        <v>485</v>
      </c>
      <c r="C1632" s="1" t="s">
        <v>16</v>
      </c>
      <c r="D1632" s="1" t="s">
        <v>3</v>
      </c>
      <c r="E1632" s="11">
        <v>565</v>
      </c>
      <c r="F1632" s="3">
        <v>7.31</v>
      </c>
      <c r="G1632" s="11">
        <f>Tabla1[[#This Row],[Stock en unidades]]*Tabla1[[#This Row],[Costo unitario]]</f>
        <v>4130.1499999999996</v>
      </c>
      <c r="H1632" s="1">
        <v>2024</v>
      </c>
      <c r="I1632" s="1" t="s">
        <v>309</v>
      </c>
      <c r="J1632" s="1">
        <v>40.299999999999997</v>
      </c>
      <c r="K1632" s="3">
        <v>421.26798999999994</v>
      </c>
      <c r="L1632" s="12">
        <f>Tabla1[[#This Row],[Venta prom 12 meses en UN]]*Tabla1[[#This Row],[Costo unitario]]</f>
        <v>294.59299999999996</v>
      </c>
      <c r="M1632" s="30">
        <f>IFERROR(Tabla1[[#This Row],[Stock en unidades]]/Tabla1[[#This Row],[Venta prom 12 meses en UN]],0)</f>
        <v>14.019851116625311</v>
      </c>
      <c r="N1632" s="12">
        <f>IFERROR(12/Tabla1[[#This Row],[Meses de stock]],0)</f>
        <v>0.85592920353982294</v>
      </c>
      <c r="O1632" s="5" t="str">
        <f>VLOOKUP(Tabla1[[#This Row],[Código del producto]],'ABC Ventas'!$A:$E,5,0)</f>
        <v>C</v>
      </c>
      <c r="P1632" s="5" t="str">
        <f>VLOOKUP(Tabla1[[#This Row],[Código del producto]],'ABC Stock'!$A:$E,5,0)</f>
        <v>B</v>
      </c>
      <c r="Q163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33" spans="1:17" s="1" customFormat="1" x14ac:dyDescent="0.2">
      <c r="A1633" s="1">
        <v>1320</v>
      </c>
      <c r="B1633" s="1" t="s">
        <v>486</v>
      </c>
      <c r="C1633" s="1" t="s">
        <v>16</v>
      </c>
      <c r="D1633" s="1" t="s">
        <v>3</v>
      </c>
      <c r="E1633" s="11">
        <v>720</v>
      </c>
      <c r="F1633" s="3">
        <v>7.49</v>
      </c>
      <c r="G1633" s="11">
        <f>Tabla1[[#This Row],[Stock en unidades]]*Tabla1[[#This Row],[Costo unitario]]</f>
        <v>5392.8</v>
      </c>
      <c r="H1633" s="1">
        <v>2024</v>
      </c>
      <c r="I1633" s="1" t="s">
        <v>309</v>
      </c>
      <c r="J1633" s="1">
        <v>45</v>
      </c>
      <c r="K1633" s="3">
        <v>626.91300000000001</v>
      </c>
      <c r="L1633" s="12">
        <f>Tabla1[[#This Row],[Venta prom 12 meses en UN]]*Tabla1[[#This Row],[Costo unitario]]</f>
        <v>337.05</v>
      </c>
      <c r="M1633" s="30">
        <f>IFERROR(Tabla1[[#This Row],[Stock en unidades]]/Tabla1[[#This Row],[Venta prom 12 meses en UN]],0)</f>
        <v>16</v>
      </c>
      <c r="N1633" s="12">
        <f>IFERROR(12/Tabla1[[#This Row],[Meses de stock]],0)</f>
        <v>0.75</v>
      </c>
      <c r="O1633" s="5" t="str">
        <f>VLOOKUP(Tabla1[[#This Row],[Código del producto]],'ABC Ventas'!$A:$E,5,0)</f>
        <v>C</v>
      </c>
      <c r="P1633" s="5" t="str">
        <f>VLOOKUP(Tabla1[[#This Row],[Código del producto]],'ABC Stock'!$A:$E,5,0)</f>
        <v>B</v>
      </c>
      <c r="Q163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34" spans="1:17" s="1" customFormat="1" x14ac:dyDescent="0.2">
      <c r="A1634" s="1">
        <v>1320</v>
      </c>
      <c r="B1634" s="1" t="s">
        <v>486</v>
      </c>
      <c r="C1634" s="1" t="s">
        <v>16</v>
      </c>
      <c r="D1634" s="1" t="s">
        <v>3</v>
      </c>
      <c r="E1634" s="11">
        <v>73</v>
      </c>
      <c r="F1634" s="3">
        <v>1.01</v>
      </c>
      <c r="G1634" s="11">
        <f>Tabla1[[#This Row],[Stock en unidades]]*Tabla1[[#This Row],[Costo unitario]]</f>
        <v>73.73</v>
      </c>
      <c r="H1634" s="1">
        <v>2024</v>
      </c>
      <c r="I1634" s="1" t="s">
        <v>309</v>
      </c>
      <c r="J1634" s="1">
        <v>100</v>
      </c>
      <c r="K1634" s="3">
        <v>142.41</v>
      </c>
      <c r="L1634" s="12">
        <f>Tabla1[[#This Row],[Venta prom 12 meses en UN]]*Tabla1[[#This Row],[Costo unitario]]</f>
        <v>101</v>
      </c>
      <c r="M1634" s="30">
        <f>IFERROR(Tabla1[[#This Row],[Stock en unidades]]/Tabla1[[#This Row],[Venta prom 12 meses en UN]],0)</f>
        <v>0.73</v>
      </c>
      <c r="N1634" s="12">
        <f>IFERROR(12/Tabla1[[#This Row],[Meses de stock]],0)</f>
        <v>16.438356164383563</v>
      </c>
      <c r="O1634" s="5" t="str">
        <f>VLOOKUP(Tabla1[[#This Row],[Código del producto]],'ABC Ventas'!$A:$E,5,0)</f>
        <v>C</v>
      </c>
      <c r="P1634" s="5" t="str">
        <f>VLOOKUP(Tabla1[[#This Row],[Código del producto]],'ABC Stock'!$A:$E,5,0)</f>
        <v>B</v>
      </c>
      <c r="Q16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5" spans="1:17" s="1" customFormat="1" x14ac:dyDescent="0.2">
      <c r="A1635" s="1">
        <v>1324</v>
      </c>
      <c r="B1635" s="1" t="s">
        <v>487</v>
      </c>
      <c r="C1635" s="1" t="s">
        <v>16</v>
      </c>
      <c r="D1635" s="1" t="s">
        <v>3</v>
      </c>
      <c r="E1635" s="11">
        <v>763</v>
      </c>
      <c r="F1635" s="3">
        <v>1.24</v>
      </c>
      <c r="G1635" s="11">
        <f>Tabla1[[#This Row],[Stock en unidades]]*Tabla1[[#This Row],[Costo unitario]]</f>
        <v>946.12</v>
      </c>
      <c r="H1635" s="1">
        <v>2024</v>
      </c>
      <c r="I1635" s="1" t="s">
        <v>309</v>
      </c>
      <c r="J1635" s="1">
        <v>116</v>
      </c>
      <c r="K1635" s="3">
        <v>250.2816</v>
      </c>
      <c r="L1635" s="12">
        <f>Tabla1[[#This Row],[Venta prom 12 meses en UN]]*Tabla1[[#This Row],[Costo unitario]]</f>
        <v>143.84</v>
      </c>
      <c r="M1635" s="30">
        <f>IFERROR(Tabla1[[#This Row],[Stock en unidades]]/Tabla1[[#This Row],[Venta prom 12 meses en UN]],0)</f>
        <v>6.5775862068965516</v>
      </c>
      <c r="N1635" s="12">
        <f>IFERROR(12/Tabla1[[#This Row],[Meses de stock]],0)</f>
        <v>1.8243774574049805</v>
      </c>
      <c r="O1635" s="5" t="str">
        <f>VLOOKUP(Tabla1[[#This Row],[Código del producto]],'ABC Ventas'!$A:$E,5,0)</f>
        <v>C</v>
      </c>
      <c r="P1635" s="5" t="str">
        <f>VLOOKUP(Tabla1[[#This Row],[Código del producto]],'ABC Stock'!$A:$E,5,0)</f>
        <v>B</v>
      </c>
      <c r="Q163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36" spans="1:17" s="1" customFormat="1" x14ac:dyDescent="0.2">
      <c r="A1636" s="1">
        <v>1325</v>
      </c>
      <c r="B1636" s="1" t="s">
        <v>64</v>
      </c>
      <c r="C1636" s="1" t="s">
        <v>16</v>
      </c>
      <c r="D1636" s="1" t="s">
        <v>3</v>
      </c>
      <c r="E1636" s="11">
        <v>681</v>
      </c>
      <c r="F1636" s="3">
        <v>4.75</v>
      </c>
      <c r="G1636" s="11">
        <f>Tabla1[[#This Row],[Stock en unidades]]*Tabla1[[#This Row],[Costo unitario]]</f>
        <v>3234.75</v>
      </c>
      <c r="H1636" s="1">
        <v>2024</v>
      </c>
      <c r="I1636" s="1" t="s">
        <v>309</v>
      </c>
      <c r="J1636" s="1">
        <v>45.4</v>
      </c>
      <c r="K1636" s="3">
        <v>401.10900000000004</v>
      </c>
      <c r="L1636" s="12">
        <f>Tabla1[[#This Row],[Venta prom 12 meses en UN]]*Tabla1[[#This Row],[Costo unitario]]</f>
        <v>215.65</v>
      </c>
      <c r="M1636" s="30">
        <f>IFERROR(Tabla1[[#This Row],[Stock en unidades]]/Tabla1[[#This Row],[Venta prom 12 meses en UN]],0)</f>
        <v>15</v>
      </c>
      <c r="N1636" s="12">
        <f>IFERROR(12/Tabla1[[#This Row],[Meses de stock]],0)</f>
        <v>0.8</v>
      </c>
      <c r="O1636" s="5" t="str">
        <f>VLOOKUP(Tabla1[[#This Row],[Código del producto]],'ABC Ventas'!$A:$E,5,0)</f>
        <v>C</v>
      </c>
      <c r="P1636" s="5" t="str">
        <f>VLOOKUP(Tabla1[[#This Row],[Código del producto]],'ABC Stock'!$A:$E,5,0)</f>
        <v>C</v>
      </c>
      <c r="Q163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37" spans="1:17" s="1" customFormat="1" x14ac:dyDescent="0.2">
      <c r="A1637" s="1">
        <v>1327</v>
      </c>
      <c r="B1637" s="1" t="s">
        <v>15</v>
      </c>
      <c r="C1637" s="1" t="s">
        <v>16</v>
      </c>
      <c r="D1637" s="1" t="s">
        <v>3</v>
      </c>
      <c r="E1637" s="11">
        <v>24</v>
      </c>
      <c r="F1637" s="3">
        <v>4.09</v>
      </c>
      <c r="G1637" s="11">
        <f>Tabla1[[#This Row],[Stock en unidades]]*Tabla1[[#This Row],[Costo unitario]]</f>
        <v>98.16</v>
      </c>
      <c r="H1637" s="1">
        <v>2024</v>
      </c>
      <c r="I1637" s="1" t="s">
        <v>309</v>
      </c>
      <c r="J1637" s="1">
        <v>150</v>
      </c>
      <c r="K1637" s="3">
        <v>1128.8399999999999</v>
      </c>
      <c r="L1637" s="12">
        <f>Tabla1[[#This Row],[Venta prom 12 meses en UN]]*Tabla1[[#This Row],[Costo unitario]]</f>
        <v>613.5</v>
      </c>
      <c r="M1637" s="30">
        <f>IFERROR(Tabla1[[#This Row],[Stock en unidades]]/Tabla1[[#This Row],[Venta prom 12 meses en UN]],0)</f>
        <v>0.16</v>
      </c>
      <c r="N1637" s="12">
        <f>IFERROR(12/Tabla1[[#This Row],[Meses de stock]],0)</f>
        <v>75</v>
      </c>
      <c r="O1637" s="5" t="str">
        <f>VLOOKUP(Tabla1[[#This Row],[Código del producto]],'ABC Ventas'!$A:$E,5,0)</f>
        <v>C</v>
      </c>
      <c r="P1637" s="5" t="str">
        <f>VLOOKUP(Tabla1[[#This Row],[Código del producto]],'ABC Stock'!$A:$E,5,0)</f>
        <v>C</v>
      </c>
      <c r="Q16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8" spans="1:17" s="1" customFormat="1" x14ac:dyDescent="0.2">
      <c r="A1638" s="1">
        <v>1332</v>
      </c>
      <c r="B1638" s="1" t="s">
        <v>491</v>
      </c>
      <c r="C1638" s="1" t="s">
        <v>16</v>
      </c>
      <c r="D1638" s="1" t="s">
        <v>3</v>
      </c>
      <c r="E1638" s="11">
        <v>821</v>
      </c>
      <c r="F1638" s="3">
        <v>36</v>
      </c>
      <c r="G1638" s="11">
        <f>Tabla1[[#This Row],[Stock en unidades]]*Tabla1[[#This Row],[Costo unitario]]</f>
        <v>29556</v>
      </c>
      <c r="H1638" s="1">
        <v>2024</v>
      </c>
      <c r="I1638" s="1" t="s">
        <v>309</v>
      </c>
      <c r="J1638" s="1">
        <v>386</v>
      </c>
      <c r="K1638" s="3">
        <v>19454.400000000001</v>
      </c>
      <c r="L1638" s="12">
        <f>Tabla1[[#This Row],[Venta prom 12 meses en UN]]*Tabla1[[#This Row],[Costo unitario]]</f>
        <v>13896</v>
      </c>
      <c r="M1638" s="30">
        <f>IFERROR(Tabla1[[#This Row],[Stock en unidades]]/Tabla1[[#This Row],[Venta prom 12 meses en UN]],0)</f>
        <v>2.1269430051813472</v>
      </c>
      <c r="N1638" s="12">
        <f>IFERROR(12/Tabla1[[#This Row],[Meses de stock]],0)</f>
        <v>5.6419001218026796</v>
      </c>
      <c r="O1638" s="5" t="str">
        <f>VLOOKUP(Tabla1[[#This Row],[Código del producto]],'ABC Ventas'!$A:$E,5,0)</f>
        <v>A</v>
      </c>
      <c r="P1638" s="5" t="str">
        <f>VLOOKUP(Tabla1[[#This Row],[Código del producto]],'ABC Stock'!$A:$E,5,0)</f>
        <v>A</v>
      </c>
      <c r="Q16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39" spans="1:17" s="1" customFormat="1" x14ac:dyDescent="0.2">
      <c r="A1639" s="1">
        <v>1336</v>
      </c>
      <c r="B1639" s="1" t="s">
        <v>21</v>
      </c>
      <c r="C1639" s="1" t="s">
        <v>16</v>
      </c>
      <c r="D1639" s="1" t="s">
        <v>3</v>
      </c>
      <c r="E1639" s="11">
        <v>347</v>
      </c>
      <c r="F1639" s="3">
        <v>4.72</v>
      </c>
      <c r="G1639" s="11">
        <f>Tabla1[[#This Row],[Stock en unidades]]*Tabla1[[#This Row],[Costo unitario]]</f>
        <v>1637.84</v>
      </c>
      <c r="H1639" s="1">
        <v>2024</v>
      </c>
      <c r="I1639" s="1" t="s">
        <v>309</v>
      </c>
      <c r="J1639" s="1">
        <v>57.7</v>
      </c>
      <c r="K1639" s="3">
        <v>381.28159999999997</v>
      </c>
      <c r="L1639" s="12">
        <f>Tabla1[[#This Row],[Venta prom 12 meses en UN]]*Tabla1[[#This Row],[Costo unitario]]</f>
        <v>272.34399999999999</v>
      </c>
      <c r="M1639" s="30">
        <f>IFERROR(Tabla1[[#This Row],[Stock en unidades]]/Tabla1[[#This Row],[Venta prom 12 meses en UN]],0)</f>
        <v>6.0138648180242633</v>
      </c>
      <c r="N1639" s="12">
        <f>IFERROR(12/Tabla1[[#This Row],[Meses de stock]],0)</f>
        <v>1.9953890489913546</v>
      </c>
      <c r="O1639" s="5" t="str">
        <f>VLOOKUP(Tabla1[[#This Row],[Código del producto]],'ABC Ventas'!$A:$E,5,0)</f>
        <v>C</v>
      </c>
      <c r="P1639" s="5" t="str">
        <f>VLOOKUP(Tabla1[[#This Row],[Código del producto]],'ABC Stock'!$A:$E,5,0)</f>
        <v>B</v>
      </c>
      <c r="Q163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40" spans="1:17" s="1" customFormat="1" x14ac:dyDescent="0.2">
      <c r="A1640" s="1">
        <v>1336</v>
      </c>
      <c r="B1640" s="1" t="s">
        <v>21</v>
      </c>
      <c r="C1640" s="1" t="s">
        <v>16</v>
      </c>
      <c r="D1640" s="1" t="s">
        <v>3</v>
      </c>
      <c r="E1640" s="11">
        <v>601</v>
      </c>
      <c r="F1640" s="3">
        <v>6.76</v>
      </c>
      <c r="G1640" s="11">
        <f>Tabla1[[#This Row],[Stock en unidades]]*Tabla1[[#This Row],[Costo unitario]]</f>
        <v>4062.7599999999998</v>
      </c>
      <c r="H1640" s="1">
        <v>2024</v>
      </c>
      <c r="I1640" s="1" t="s">
        <v>309</v>
      </c>
      <c r="J1640" s="1">
        <v>42.9</v>
      </c>
      <c r="K1640" s="3">
        <v>379.90523999999999</v>
      </c>
      <c r="L1640" s="12">
        <f>Tabla1[[#This Row],[Venta prom 12 meses en UN]]*Tabla1[[#This Row],[Costo unitario]]</f>
        <v>290.00399999999996</v>
      </c>
      <c r="M1640" s="30">
        <f>IFERROR(Tabla1[[#This Row],[Stock en unidades]]/Tabla1[[#This Row],[Venta prom 12 meses en UN]],0)</f>
        <v>14.009324009324009</v>
      </c>
      <c r="N1640" s="12">
        <f>IFERROR(12/Tabla1[[#This Row],[Meses de stock]],0)</f>
        <v>0.85657237936772046</v>
      </c>
      <c r="O1640" s="5" t="str">
        <f>VLOOKUP(Tabla1[[#This Row],[Código del producto]],'ABC Ventas'!$A:$E,5,0)</f>
        <v>C</v>
      </c>
      <c r="P1640" s="5" t="str">
        <f>VLOOKUP(Tabla1[[#This Row],[Código del producto]],'ABC Stock'!$A:$E,5,0)</f>
        <v>B</v>
      </c>
      <c r="Q164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41" spans="1:17" s="1" customFormat="1" x14ac:dyDescent="0.2">
      <c r="A1641" s="1">
        <v>1341</v>
      </c>
      <c r="B1641" s="1" t="s">
        <v>497</v>
      </c>
      <c r="C1641" s="1" t="s">
        <v>16</v>
      </c>
      <c r="D1641" s="1" t="s">
        <v>3</v>
      </c>
      <c r="E1641" s="11">
        <v>776</v>
      </c>
      <c r="F1641" s="3">
        <v>1.17</v>
      </c>
      <c r="G1641" s="11">
        <f>Tabla1[[#This Row],[Stock en unidades]]*Tabla1[[#This Row],[Costo unitario]]</f>
        <v>907.92</v>
      </c>
      <c r="H1641" s="1">
        <v>2024</v>
      </c>
      <c r="I1641" s="1" t="s">
        <v>309</v>
      </c>
      <c r="J1641" s="1">
        <v>115</v>
      </c>
      <c r="K1641" s="3">
        <v>166.84199999999998</v>
      </c>
      <c r="L1641" s="12">
        <f>Tabla1[[#This Row],[Venta prom 12 meses en UN]]*Tabla1[[#This Row],[Costo unitario]]</f>
        <v>134.54999999999998</v>
      </c>
      <c r="M1641" s="30">
        <f>IFERROR(Tabla1[[#This Row],[Stock en unidades]]/Tabla1[[#This Row],[Venta prom 12 meses en UN]],0)</f>
        <v>6.7478260869565219</v>
      </c>
      <c r="N1641" s="12">
        <f>IFERROR(12/Tabla1[[#This Row],[Meses de stock]],0)</f>
        <v>1.7783505154639174</v>
      </c>
      <c r="O1641" s="5" t="str">
        <f>VLOOKUP(Tabla1[[#This Row],[Código del producto]],'ABC Ventas'!$A:$E,5,0)</f>
        <v>C</v>
      </c>
      <c r="P1641" s="5" t="str">
        <f>VLOOKUP(Tabla1[[#This Row],[Código del producto]],'ABC Stock'!$A:$E,5,0)</f>
        <v>B</v>
      </c>
      <c r="Q16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42" spans="1:17" s="1" customFormat="1" x14ac:dyDescent="0.2">
      <c r="A1642" s="1">
        <v>1343</v>
      </c>
      <c r="B1642" s="1" t="s">
        <v>35</v>
      </c>
      <c r="C1642" s="1" t="s">
        <v>16</v>
      </c>
      <c r="D1642" s="1" t="s">
        <v>3</v>
      </c>
      <c r="E1642" s="11">
        <v>1030</v>
      </c>
      <c r="F1642" s="3">
        <v>6.55</v>
      </c>
      <c r="G1642" s="11">
        <f>Tabla1[[#This Row],[Stock en unidades]]*Tabla1[[#This Row],[Costo unitario]]</f>
        <v>6746.5</v>
      </c>
      <c r="H1642" s="1">
        <v>2024</v>
      </c>
      <c r="I1642" s="1" t="s">
        <v>309</v>
      </c>
      <c r="J1642" s="1">
        <v>57.2</v>
      </c>
      <c r="K1642" s="3">
        <v>655.65499999999997</v>
      </c>
      <c r="L1642" s="12">
        <f>Tabla1[[#This Row],[Venta prom 12 meses en UN]]*Tabla1[[#This Row],[Costo unitario]]</f>
        <v>374.66</v>
      </c>
      <c r="M1642" s="30">
        <f>IFERROR(Tabla1[[#This Row],[Stock en unidades]]/Tabla1[[#This Row],[Venta prom 12 meses en UN]],0)</f>
        <v>18.006993006993007</v>
      </c>
      <c r="N1642" s="12">
        <f>IFERROR(12/Tabla1[[#This Row],[Meses de stock]],0)</f>
        <v>0.66640776699029125</v>
      </c>
      <c r="O1642" s="5" t="str">
        <f>VLOOKUP(Tabla1[[#This Row],[Código del producto]],'ABC Ventas'!$A:$E,5,0)</f>
        <v>C</v>
      </c>
      <c r="P1642" s="5" t="str">
        <f>VLOOKUP(Tabla1[[#This Row],[Código del producto]],'ABC Stock'!$A:$E,5,0)</f>
        <v>B</v>
      </c>
      <c r="Q164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43" spans="1:17" s="1" customFormat="1" x14ac:dyDescent="0.2">
      <c r="A1643" s="1">
        <v>1344</v>
      </c>
      <c r="B1643" s="1" t="s">
        <v>499</v>
      </c>
      <c r="C1643" s="1" t="s">
        <v>16</v>
      </c>
      <c r="D1643" s="1" t="s">
        <v>3</v>
      </c>
      <c r="E1643" s="11">
        <v>497</v>
      </c>
      <c r="F1643" s="3">
        <v>44</v>
      </c>
      <c r="G1643" s="11">
        <f>Tabla1[[#This Row],[Stock en unidades]]*Tabla1[[#This Row],[Costo unitario]]</f>
        <v>21868</v>
      </c>
      <c r="H1643" s="1">
        <v>2024</v>
      </c>
      <c r="I1643" s="1" t="s">
        <v>309</v>
      </c>
      <c r="J1643" s="1">
        <v>809</v>
      </c>
      <c r="K1643" s="3">
        <v>66920.479999999996</v>
      </c>
      <c r="L1643" s="12">
        <f>Tabla1[[#This Row],[Venta prom 12 meses en UN]]*Tabla1[[#This Row],[Costo unitario]]</f>
        <v>35596</v>
      </c>
      <c r="M1643" s="30">
        <f>IFERROR(Tabla1[[#This Row],[Stock en unidades]]/Tabla1[[#This Row],[Venta prom 12 meses en UN]],0)</f>
        <v>0.61433868974042027</v>
      </c>
      <c r="N1643" s="12">
        <f>IFERROR(12/Tabla1[[#This Row],[Meses de stock]],0)</f>
        <v>19.533199195171026</v>
      </c>
      <c r="O1643" s="5" t="str">
        <f>VLOOKUP(Tabla1[[#This Row],[Código del producto]],'ABC Ventas'!$A:$E,5,0)</f>
        <v>A</v>
      </c>
      <c r="P1643" s="5" t="str">
        <f>VLOOKUP(Tabla1[[#This Row],[Código del producto]],'ABC Stock'!$A:$E,5,0)</f>
        <v>A</v>
      </c>
      <c r="Q16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44" spans="1:17" s="1" customFormat="1" x14ac:dyDescent="0.2">
      <c r="A1644" s="1">
        <v>1353</v>
      </c>
      <c r="B1644" s="1" t="s">
        <v>505</v>
      </c>
      <c r="C1644" s="1" t="s">
        <v>18</v>
      </c>
      <c r="D1644" s="1" t="s">
        <v>3</v>
      </c>
      <c r="E1644" s="11">
        <v>102</v>
      </c>
      <c r="F1644" s="3">
        <v>3.21</v>
      </c>
      <c r="G1644" s="11">
        <f>Tabla1[[#This Row],[Stock en unidades]]*Tabla1[[#This Row],[Costo unitario]]</f>
        <v>327.42</v>
      </c>
      <c r="H1644" s="1">
        <v>2024</v>
      </c>
      <c r="I1644" s="1" t="s">
        <v>309</v>
      </c>
      <c r="J1644" s="1">
        <v>50.7</v>
      </c>
      <c r="K1644" s="3">
        <v>245.74797000000001</v>
      </c>
      <c r="L1644" s="12">
        <f>Tabla1[[#This Row],[Venta prom 12 meses en UN]]*Tabla1[[#This Row],[Costo unitario]]</f>
        <v>162.74700000000001</v>
      </c>
      <c r="M1644" s="30">
        <f>IFERROR(Tabla1[[#This Row],[Stock en unidades]]/Tabla1[[#This Row],[Venta prom 12 meses en UN]],0)</f>
        <v>2.0118343195266273</v>
      </c>
      <c r="N1644" s="12">
        <f>IFERROR(12/Tabla1[[#This Row],[Meses de stock]],0)</f>
        <v>5.9647058823529413</v>
      </c>
      <c r="O1644" s="5" t="str">
        <f>VLOOKUP(Tabla1[[#This Row],[Código del producto]],'ABC Ventas'!$A:$E,5,0)</f>
        <v>C</v>
      </c>
      <c r="P1644" s="5" t="str">
        <f>VLOOKUP(Tabla1[[#This Row],[Código del producto]],'ABC Stock'!$A:$E,5,0)</f>
        <v>C</v>
      </c>
      <c r="Q16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45" spans="1:17" s="1" customFormat="1" x14ac:dyDescent="0.2">
      <c r="A1645" s="1">
        <v>1362</v>
      </c>
      <c r="B1645" s="1" t="s">
        <v>507</v>
      </c>
      <c r="C1645" s="1" t="s">
        <v>18</v>
      </c>
      <c r="D1645" s="1" t="s">
        <v>3</v>
      </c>
      <c r="E1645" s="11">
        <v>316</v>
      </c>
      <c r="F1645" s="3">
        <v>7.47</v>
      </c>
      <c r="G1645" s="11">
        <f>Tabla1[[#This Row],[Stock en unidades]]*Tabla1[[#This Row],[Costo unitario]]</f>
        <v>2360.52</v>
      </c>
      <c r="H1645" s="1">
        <v>2024</v>
      </c>
      <c r="I1645" s="1" t="s">
        <v>309</v>
      </c>
      <c r="J1645" s="1">
        <v>26.3</v>
      </c>
      <c r="K1645" s="3">
        <v>353.62980000000005</v>
      </c>
      <c r="L1645" s="12">
        <f>Tabla1[[#This Row],[Venta prom 12 meses en UN]]*Tabla1[[#This Row],[Costo unitario]]</f>
        <v>196.46100000000001</v>
      </c>
      <c r="M1645" s="30">
        <f>IFERROR(Tabla1[[#This Row],[Stock en unidades]]/Tabla1[[#This Row],[Venta prom 12 meses en UN]],0)</f>
        <v>12.015209125475284</v>
      </c>
      <c r="N1645" s="12">
        <f>IFERROR(12/Tabla1[[#This Row],[Meses de stock]],0)</f>
        <v>0.99873417721518998</v>
      </c>
      <c r="O1645" s="5" t="str">
        <f>VLOOKUP(Tabla1[[#This Row],[Código del producto]],'ABC Ventas'!$A:$E,5,0)</f>
        <v>C</v>
      </c>
      <c r="P1645" s="5" t="str">
        <f>VLOOKUP(Tabla1[[#This Row],[Código del producto]],'ABC Stock'!$A:$E,5,0)</f>
        <v>B</v>
      </c>
      <c r="Q16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46" spans="1:17" s="1" customFormat="1" x14ac:dyDescent="0.2">
      <c r="A1646" s="1">
        <v>1372</v>
      </c>
      <c r="B1646" s="1" t="s">
        <v>201</v>
      </c>
      <c r="C1646" s="1" t="s">
        <v>18</v>
      </c>
      <c r="D1646" s="1" t="s">
        <v>3</v>
      </c>
      <c r="E1646" s="11">
        <v>129</v>
      </c>
      <c r="F1646" s="3">
        <v>2.69</v>
      </c>
      <c r="G1646" s="11">
        <f>Tabla1[[#This Row],[Stock en unidades]]*Tabla1[[#This Row],[Costo unitario]]</f>
        <v>347.01</v>
      </c>
      <c r="H1646" s="1">
        <v>2024</v>
      </c>
      <c r="I1646" s="1" t="s">
        <v>309</v>
      </c>
      <c r="J1646" s="1">
        <v>131</v>
      </c>
      <c r="K1646" s="3">
        <v>500.3938</v>
      </c>
      <c r="L1646" s="12">
        <f>Tabla1[[#This Row],[Venta prom 12 meses en UN]]*Tabla1[[#This Row],[Costo unitario]]</f>
        <v>352.39</v>
      </c>
      <c r="M1646" s="30">
        <f>IFERROR(Tabla1[[#This Row],[Stock en unidades]]/Tabla1[[#This Row],[Venta prom 12 meses en UN]],0)</f>
        <v>0.98473282442748089</v>
      </c>
      <c r="N1646" s="12">
        <f>IFERROR(12/Tabla1[[#This Row],[Meses de stock]],0)</f>
        <v>12.186046511627907</v>
      </c>
      <c r="O1646" s="5" t="str">
        <f>VLOOKUP(Tabla1[[#This Row],[Código del producto]],'ABC Ventas'!$A:$E,5,0)</f>
        <v>C</v>
      </c>
      <c r="P1646" s="5" t="str">
        <f>VLOOKUP(Tabla1[[#This Row],[Código del producto]],'ABC Stock'!$A:$E,5,0)</f>
        <v>B</v>
      </c>
      <c r="Q16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47" spans="1:17" s="1" customFormat="1" x14ac:dyDescent="0.2">
      <c r="A1647" s="1">
        <v>1372</v>
      </c>
      <c r="B1647" s="1" t="s">
        <v>201</v>
      </c>
      <c r="C1647" s="1" t="s">
        <v>18</v>
      </c>
      <c r="D1647" s="1" t="s">
        <v>3</v>
      </c>
      <c r="E1647" s="11">
        <v>107</v>
      </c>
      <c r="F1647" s="3">
        <v>5.39</v>
      </c>
      <c r="G1647" s="11">
        <f>Tabla1[[#This Row],[Stock en unidades]]*Tabla1[[#This Row],[Costo unitario]]</f>
        <v>576.73</v>
      </c>
      <c r="H1647" s="1">
        <v>2024</v>
      </c>
      <c r="I1647" s="1" t="s">
        <v>309</v>
      </c>
      <c r="J1647" s="1">
        <v>51</v>
      </c>
      <c r="K1647" s="3">
        <v>470.06189999999992</v>
      </c>
      <c r="L1647" s="12">
        <f>Tabla1[[#This Row],[Venta prom 12 meses en UN]]*Tabla1[[#This Row],[Costo unitario]]</f>
        <v>274.89</v>
      </c>
      <c r="M1647" s="30">
        <f>IFERROR(Tabla1[[#This Row],[Stock en unidades]]/Tabla1[[#This Row],[Venta prom 12 meses en UN]],0)</f>
        <v>2.0980392156862746</v>
      </c>
      <c r="N1647" s="12">
        <f>IFERROR(12/Tabla1[[#This Row],[Meses de stock]],0)</f>
        <v>5.7196261682242984</v>
      </c>
      <c r="O1647" s="5" t="str">
        <f>VLOOKUP(Tabla1[[#This Row],[Código del producto]],'ABC Ventas'!$A:$E,5,0)</f>
        <v>C</v>
      </c>
      <c r="P1647" s="5" t="str">
        <f>VLOOKUP(Tabla1[[#This Row],[Código del producto]],'ABC Stock'!$A:$E,5,0)</f>
        <v>B</v>
      </c>
      <c r="Q16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48" spans="1:17" s="1" customFormat="1" x14ac:dyDescent="0.2">
      <c r="A1648" s="1">
        <v>1373</v>
      </c>
      <c r="B1648" s="1" t="s">
        <v>512</v>
      </c>
      <c r="C1648" s="1" t="s">
        <v>18</v>
      </c>
      <c r="D1648" s="1" t="s">
        <v>3</v>
      </c>
      <c r="E1648" s="11">
        <v>1503</v>
      </c>
      <c r="F1648" s="3">
        <v>33</v>
      </c>
      <c r="G1648" s="11">
        <f>Tabla1[[#This Row],[Stock en unidades]]*Tabla1[[#This Row],[Costo unitario]]</f>
        <v>49599</v>
      </c>
      <c r="H1648" s="1">
        <v>2024</v>
      </c>
      <c r="I1648" s="1" t="s">
        <v>309</v>
      </c>
      <c r="J1648" s="1">
        <v>390</v>
      </c>
      <c r="K1648" s="3">
        <v>21621.599999999999</v>
      </c>
      <c r="L1648" s="12">
        <f>Tabla1[[#This Row],[Venta prom 12 meses en UN]]*Tabla1[[#This Row],[Costo unitario]]</f>
        <v>12870</v>
      </c>
      <c r="M1648" s="30">
        <f>IFERROR(Tabla1[[#This Row],[Stock en unidades]]/Tabla1[[#This Row],[Venta prom 12 meses en UN]],0)</f>
        <v>3.8538461538461539</v>
      </c>
      <c r="N1648" s="12">
        <f>IFERROR(12/Tabla1[[#This Row],[Meses de stock]],0)</f>
        <v>3.1137724550898205</v>
      </c>
      <c r="O1648" s="5" t="str">
        <f>VLOOKUP(Tabla1[[#This Row],[Código del producto]],'ABC Ventas'!$A:$E,5,0)</f>
        <v>A</v>
      </c>
      <c r="P1648" s="5" t="str">
        <f>VLOOKUP(Tabla1[[#This Row],[Código del producto]],'ABC Stock'!$A:$E,5,0)</f>
        <v>A</v>
      </c>
      <c r="Q16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49" spans="1:17" s="1" customFormat="1" x14ac:dyDescent="0.2">
      <c r="A1649" s="1">
        <v>1374</v>
      </c>
      <c r="B1649" s="1" t="s">
        <v>513</v>
      </c>
      <c r="C1649" s="1" t="s">
        <v>18</v>
      </c>
      <c r="D1649" s="1" t="s">
        <v>3</v>
      </c>
      <c r="E1649" s="11">
        <v>226</v>
      </c>
      <c r="F1649" s="3">
        <v>4.5199999999999996</v>
      </c>
      <c r="G1649" s="11">
        <f>Tabla1[[#This Row],[Stock en unidades]]*Tabla1[[#This Row],[Costo unitario]]</f>
        <v>1021.5199999999999</v>
      </c>
      <c r="H1649" s="1">
        <v>2024</v>
      </c>
      <c r="I1649" s="1" t="s">
        <v>309</v>
      </c>
      <c r="J1649" s="1">
        <v>56.4</v>
      </c>
      <c r="K1649" s="3">
        <v>433.37759999999997</v>
      </c>
      <c r="L1649" s="12">
        <f>Tabla1[[#This Row],[Venta prom 12 meses en UN]]*Tabla1[[#This Row],[Costo unitario]]</f>
        <v>254.92799999999997</v>
      </c>
      <c r="M1649" s="30">
        <f>IFERROR(Tabla1[[#This Row],[Stock en unidades]]/Tabla1[[#This Row],[Venta prom 12 meses en UN]],0)</f>
        <v>4.0070921985815602</v>
      </c>
      <c r="N1649" s="12">
        <f>IFERROR(12/Tabla1[[#This Row],[Meses de stock]],0)</f>
        <v>2.9946902654867258</v>
      </c>
      <c r="O1649" s="5" t="str">
        <f>VLOOKUP(Tabla1[[#This Row],[Código del producto]],'ABC Ventas'!$A:$E,5,0)</f>
        <v>C</v>
      </c>
      <c r="P1649" s="5" t="str">
        <f>VLOOKUP(Tabla1[[#This Row],[Código del producto]],'ABC Stock'!$A:$E,5,0)</f>
        <v>B</v>
      </c>
      <c r="Q164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50" spans="1:17" s="1" customFormat="1" x14ac:dyDescent="0.2">
      <c r="A1650" s="1">
        <v>1381</v>
      </c>
      <c r="B1650" s="1" t="s">
        <v>158</v>
      </c>
      <c r="C1650" s="1" t="s">
        <v>18</v>
      </c>
      <c r="D1650" s="1" t="s">
        <v>3</v>
      </c>
      <c r="E1650" s="11">
        <v>427</v>
      </c>
      <c r="F1650" s="3">
        <v>1.1100000000000001</v>
      </c>
      <c r="G1650" s="11">
        <f>Tabla1[[#This Row],[Stock en unidades]]*Tabla1[[#This Row],[Costo unitario]]</f>
        <v>473.97</v>
      </c>
      <c r="H1650" s="1">
        <v>2024</v>
      </c>
      <c r="I1650" s="1" t="s">
        <v>309</v>
      </c>
      <c r="J1650" s="1">
        <v>150</v>
      </c>
      <c r="K1650" s="3">
        <v>246.42000000000004</v>
      </c>
      <c r="L1650" s="12">
        <f>Tabla1[[#This Row],[Venta prom 12 meses en UN]]*Tabla1[[#This Row],[Costo unitario]]</f>
        <v>166.50000000000003</v>
      </c>
      <c r="M1650" s="30">
        <f>IFERROR(Tabla1[[#This Row],[Stock en unidades]]/Tabla1[[#This Row],[Venta prom 12 meses en UN]],0)</f>
        <v>2.8466666666666667</v>
      </c>
      <c r="N1650" s="12">
        <f>IFERROR(12/Tabla1[[#This Row],[Meses de stock]],0)</f>
        <v>4.2154566744730682</v>
      </c>
      <c r="O1650" s="5" t="str">
        <f>VLOOKUP(Tabla1[[#This Row],[Código del producto]],'ABC Ventas'!$A:$E,5,0)</f>
        <v>C</v>
      </c>
      <c r="P1650" s="5" t="str">
        <f>VLOOKUP(Tabla1[[#This Row],[Código del producto]],'ABC Stock'!$A:$E,5,0)</f>
        <v>B</v>
      </c>
      <c r="Q16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51" spans="1:17" s="1" customFormat="1" x14ac:dyDescent="0.2">
      <c r="A1651" s="1">
        <v>1383</v>
      </c>
      <c r="B1651" s="1" t="s">
        <v>17</v>
      </c>
      <c r="C1651" s="1" t="s">
        <v>18</v>
      </c>
      <c r="D1651" s="1" t="s">
        <v>3</v>
      </c>
      <c r="E1651" s="11">
        <v>473</v>
      </c>
      <c r="F1651" s="3">
        <v>3.18</v>
      </c>
      <c r="G1651" s="11">
        <f>Tabla1[[#This Row],[Stock en unidades]]*Tabla1[[#This Row],[Costo unitario]]</f>
        <v>1504.14</v>
      </c>
      <c r="H1651" s="1">
        <v>2024</v>
      </c>
      <c r="I1651" s="1" t="s">
        <v>309</v>
      </c>
      <c r="J1651" s="1">
        <v>59.1</v>
      </c>
      <c r="K1651" s="3">
        <v>325.13274000000001</v>
      </c>
      <c r="L1651" s="12">
        <f>Tabla1[[#This Row],[Venta prom 12 meses en UN]]*Tabla1[[#This Row],[Costo unitario]]</f>
        <v>187.93800000000002</v>
      </c>
      <c r="M1651" s="30">
        <f>IFERROR(Tabla1[[#This Row],[Stock en unidades]]/Tabla1[[#This Row],[Venta prom 12 meses en UN]],0)</f>
        <v>8.0033840947546526</v>
      </c>
      <c r="N1651" s="12">
        <f>IFERROR(12/Tabla1[[#This Row],[Meses de stock]],0)</f>
        <v>1.4993657505285414</v>
      </c>
      <c r="O1651" s="5" t="str">
        <f>VLOOKUP(Tabla1[[#This Row],[Código del producto]],'ABC Ventas'!$A:$E,5,0)</f>
        <v>C</v>
      </c>
      <c r="P1651" s="5" t="str">
        <f>VLOOKUP(Tabla1[[#This Row],[Código del producto]],'ABC Stock'!$A:$E,5,0)</f>
        <v>C</v>
      </c>
      <c r="Q165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52" spans="1:17" s="1" customFormat="1" x14ac:dyDescent="0.2">
      <c r="A1652" s="1">
        <v>1385</v>
      </c>
      <c r="B1652" s="1" t="s">
        <v>519</v>
      </c>
      <c r="C1652" s="1" t="s">
        <v>18</v>
      </c>
      <c r="D1652" s="1" t="s">
        <v>3</v>
      </c>
      <c r="E1652" s="11">
        <v>191</v>
      </c>
      <c r="F1652" s="3">
        <v>1.62</v>
      </c>
      <c r="G1652" s="11">
        <f>Tabla1[[#This Row],[Stock en unidades]]*Tabla1[[#This Row],[Costo unitario]]</f>
        <v>309.42</v>
      </c>
      <c r="H1652" s="1">
        <v>2024</v>
      </c>
      <c r="I1652" s="1" t="s">
        <v>309</v>
      </c>
      <c r="J1652" s="1">
        <v>63</v>
      </c>
      <c r="K1652" s="3">
        <v>175.54319999999998</v>
      </c>
      <c r="L1652" s="12">
        <f>Tabla1[[#This Row],[Venta prom 12 meses en UN]]*Tabla1[[#This Row],[Costo unitario]]</f>
        <v>102.06</v>
      </c>
      <c r="M1652" s="30">
        <f>IFERROR(Tabla1[[#This Row],[Stock en unidades]]/Tabla1[[#This Row],[Venta prom 12 meses en UN]],0)</f>
        <v>3.0317460317460316</v>
      </c>
      <c r="N1652" s="12">
        <f>IFERROR(12/Tabla1[[#This Row],[Meses de stock]],0)</f>
        <v>3.9581151832460733</v>
      </c>
      <c r="O1652" s="5" t="str">
        <f>VLOOKUP(Tabla1[[#This Row],[Código del producto]],'ABC Ventas'!$A:$E,5,0)</f>
        <v>C</v>
      </c>
      <c r="P1652" s="5" t="str">
        <f>VLOOKUP(Tabla1[[#This Row],[Código del producto]],'ABC Stock'!$A:$E,5,0)</f>
        <v>C</v>
      </c>
      <c r="Q165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53" spans="1:17" s="1" customFormat="1" x14ac:dyDescent="0.2">
      <c r="A1653" s="1">
        <v>1394</v>
      </c>
      <c r="B1653" s="1" t="s">
        <v>29</v>
      </c>
      <c r="C1653" s="1" t="s">
        <v>18</v>
      </c>
      <c r="D1653" s="1" t="s">
        <v>3</v>
      </c>
      <c r="E1653" s="11">
        <v>548</v>
      </c>
      <c r="F1653" s="3">
        <v>4.38</v>
      </c>
      <c r="G1653" s="11">
        <f>Tabla1[[#This Row],[Stock en unidades]]*Tabla1[[#This Row],[Costo unitario]]</f>
        <v>2400.2399999999998</v>
      </c>
      <c r="H1653" s="1">
        <v>2024</v>
      </c>
      <c r="I1653" s="1" t="s">
        <v>309</v>
      </c>
      <c r="J1653" s="1">
        <v>105</v>
      </c>
      <c r="K1653" s="3">
        <v>620.86500000000001</v>
      </c>
      <c r="L1653" s="12">
        <f>Tabla1[[#This Row],[Venta prom 12 meses en UN]]*Tabla1[[#This Row],[Costo unitario]]</f>
        <v>459.9</v>
      </c>
      <c r="M1653" s="30">
        <f>IFERROR(Tabla1[[#This Row],[Stock en unidades]]/Tabla1[[#This Row],[Venta prom 12 meses en UN]],0)</f>
        <v>5.2190476190476192</v>
      </c>
      <c r="N1653" s="12">
        <f>IFERROR(12/Tabla1[[#This Row],[Meses de stock]],0)</f>
        <v>2.2992700729927007</v>
      </c>
      <c r="O1653" s="5" t="str">
        <f>VLOOKUP(Tabla1[[#This Row],[Código del producto]],'ABC Ventas'!$A:$E,5,0)</f>
        <v>C</v>
      </c>
      <c r="P1653" s="5" t="str">
        <f>VLOOKUP(Tabla1[[#This Row],[Código del producto]],'ABC Stock'!$A:$E,5,0)</f>
        <v>C</v>
      </c>
      <c r="Q165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54" spans="1:17" s="1" customFormat="1" x14ac:dyDescent="0.2">
      <c r="A1654" s="1">
        <v>1403</v>
      </c>
      <c r="B1654" s="1" t="s">
        <v>530</v>
      </c>
      <c r="C1654" s="1" t="s">
        <v>6</v>
      </c>
      <c r="D1654" s="1" t="s">
        <v>3</v>
      </c>
      <c r="E1654" s="11">
        <v>19</v>
      </c>
      <c r="F1654" s="3">
        <v>7.07</v>
      </c>
      <c r="G1654" s="11">
        <f>Tabla1[[#This Row],[Stock en unidades]]*Tabla1[[#This Row],[Costo unitario]]</f>
        <v>134.33000000000001</v>
      </c>
      <c r="H1654" s="1">
        <v>2024</v>
      </c>
      <c r="I1654" s="1" t="s">
        <v>309</v>
      </c>
      <c r="J1654" s="1">
        <v>105</v>
      </c>
      <c r="K1654" s="3">
        <v>1210.0305000000001</v>
      </c>
      <c r="L1654" s="12">
        <f>Tabla1[[#This Row],[Venta prom 12 meses en UN]]*Tabla1[[#This Row],[Costo unitario]]</f>
        <v>742.35</v>
      </c>
      <c r="M1654" s="30">
        <f>IFERROR(Tabla1[[#This Row],[Stock en unidades]]/Tabla1[[#This Row],[Venta prom 12 meses en UN]],0)</f>
        <v>0.18095238095238095</v>
      </c>
      <c r="N1654" s="12">
        <f>IFERROR(12/Tabla1[[#This Row],[Meses de stock]],0)</f>
        <v>66.315789473684205</v>
      </c>
      <c r="O1654" s="5" t="str">
        <f>VLOOKUP(Tabla1[[#This Row],[Código del producto]],'ABC Ventas'!$A:$E,5,0)</f>
        <v>C</v>
      </c>
      <c r="P1654" s="5" t="str">
        <f>VLOOKUP(Tabla1[[#This Row],[Código del producto]],'ABC Stock'!$A:$E,5,0)</f>
        <v>C</v>
      </c>
      <c r="Q16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55" spans="1:17" s="1" customFormat="1" x14ac:dyDescent="0.2">
      <c r="A1655" s="1">
        <v>1405</v>
      </c>
      <c r="B1655" s="1" t="s">
        <v>149</v>
      </c>
      <c r="C1655" s="1" t="s">
        <v>6</v>
      </c>
      <c r="D1655" s="1" t="s">
        <v>3</v>
      </c>
      <c r="E1655" s="11">
        <v>207</v>
      </c>
      <c r="F1655" s="3">
        <v>5.61</v>
      </c>
      <c r="G1655" s="11">
        <f>Tabla1[[#This Row],[Stock en unidades]]*Tabla1[[#This Row],[Costo unitario]]</f>
        <v>1161.27</v>
      </c>
      <c r="H1655" s="1">
        <v>2024</v>
      </c>
      <c r="I1655" s="1" t="s">
        <v>309</v>
      </c>
      <c r="J1655" s="1">
        <v>68.7</v>
      </c>
      <c r="K1655" s="3">
        <v>635.92155000000002</v>
      </c>
      <c r="L1655" s="12">
        <f>Tabla1[[#This Row],[Venta prom 12 meses en UN]]*Tabla1[[#This Row],[Costo unitario]]</f>
        <v>385.40700000000004</v>
      </c>
      <c r="M1655" s="30">
        <f>IFERROR(Tabla1[[#This Row],[Stock en unidades]]/Tabla1[[#This Row],[Venta prom 12 meses en UN]],0)</f>
        <v>3.0131004366812224</v>
      </c>
      <c r="N1655" s="12">
        <f>IFERROR(12/Tabla1[[#This Row],[Meses de stock]],0)</f>
        <v>3.9826086956521745</v>
      </c>
      <c r="O1655" s="5" t="str">
        <f>VLOOKUP(Tabla1[[#This Row],[Código del producto]],'ABC Ventas'!$A:$E,5,0)</f>
        <v>C</v>
      </c>
      <c r="P1655" s="5" t="str">
        <f>VLOOKUP(Tabla1[[#This Row],[Código del producto]],'ABC Stock'!$A:$E,5,0)</f>
        <v>C</v>
      </c>
      <c r="Q165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56" spans="1:17" s="1" customFormat="1" x14ac:dyDescent="0.2">
      <c r="A1656" s="1">
        <v>1407</v>
      </c>
      <c r="B1656" s="1" t="s">
        <v>531</v>
      </c>
      <c r="C1656" s="1" t="s">
        <v>6</v>
      </c>
      <c r="D1656" s="1" t="s">
        <v>3</v>
      </c>
      <c r="E1656" s="11">
        <v>117</v>
      </c>
      <c r="F1656" s="3">
        <v>2.84</v>
      </c>
      <c r="G1656" s="11">
        <f>Tabla1[[#This Row],[Stock en unidades]]*Tabla1[[#This Row],[Costo unitario]]</f>
        <v>332.28</v>
      </c>
      <c r="H1656" s="1">
        <v>2024</v>
      </c>
      <c r="I1656" s="1" t="s">
        <v>309</v>
      </c>
      <c r="J1656" s="1">
        <v>81</v>
      </c>
      <c r="K1656" s="3">
        <v>342.75959999999998</v>
      </c>
      <c r="L1656" s="12">
        <f>Tabla1[[#This Row],[Venta prom 12 meses en UN]]*Tabla1[[#This Row],[Costo unitario]]</f>
        <v>230.04</v>
      </c>
      <c r="M1656" s="30">
        <f>IFERROR(Tabla1[[#This Row],[Stock en unidades]]/Tabla1[[#This Row],[Venta prom 12 meses en UN]],0)</f>
        <v>1.4444444444444444</v>
      </c>
      <c r="N1656" s="12">
        <f>IFERROR(12/Tabla1[[#This Row],[Meses de stock]],0)</f>
        <v>8.3076923076923084</v>
      </c>
      <c r="O1656" s="5" t="str">
        <f>VLOOKUP(Tabla1[[#This Row],[Código del producto]],'ABC Ventas'!$A:$E,5,0)</f>
        <v>C</v>
      </c>
      <c r="P1656" s="5" t="str">
        <f>VLOOKUP(Tabla1[[#This Row],[Código del producto]],'ABC Stock'!$A:$E,5,0)</f>
        <v>B</v>
      </c>
      <c r="Q16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57" spans="1:17" s="1" customFormat="1" x14ac:dyDescent="0.2">
      <c r="A1657" s="1">
        <v>1419</v>
      </c>
      <c r="B1657" s="1" t="s">
        <v>10</v>
      </c>
      <c r="C1657" s="1" t="s">
        <v>6</v>
      </c>
      <c r="D1657" s="1" t="s">
        <v>3</v>
      </c>
      <c r="E1657" s="11">
        <v>197</v>
      </c>
      <c r="F1657" s="3">
        <v>63</v>
      </c>
      <c r="G1657" s="11">
        <f>Tabla1[[#This Row],[Stock en unidades]]*Tabla1[[#This Row],[Costo unitario]]</f>
        <v>12411</v>
      </c>
      <c r="H1657" s="1">
        <v>2024</v>
      </c>
      <c r="I1657" s="1" t="s">
        <v>309</v>
      </c>
      <c r="J1657" s="1">
        <v>470</v>
      </c>
      <c r="K1657" s="3">
        <v>38493</v>
      </c>
      <c r="L1657" s="12">
        <f>Tabla1[[#This Row],[Venta prom 12 meses en UN]]*Tabla1[[#This Row],[Costo unitario]]</f>
        <v>29610</v>
      </c>
      <c r="M1657" s="30">
        <f>IFERROR(Tabla1[[#This Row],[Stock en unidades]]/Tabla1[[#This Row],[Venta prom 12 meses en UN]],0)</f>
        <v>0.41914893617021276</v>
      </c>
      <c r="N1657" s="12">
        <f>IFERROR(12/Tabla1[[#This Row],[Meses de stock]],0)</f>
        <v>28.629441624365484</v>
      </c>
      <c r="O1657" s="5" t="str">
        <f>VLOOKUP(Tabla1[[#This Row],[Código del producto]],'ABC Ventas'!$A:$E,5,0)</f>
        <v>B</v>
      </c>
      <c r="P1657" s="5" t="str">
        <f>VLOOKUP(Tabla1[[#This Row],[Código del producto]],'ABC Stock'!$A:$E,5,0)</f>
        <v>A</v>
      </c>
      <c r="Q16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58" spans="1:17" s="1" customFormat="1" x14ac:dyDescent="0.2">
      <c r="A1658" s="1">
        <v>1421</v>
      </c>
      <c r="B1658" s="1" t="s">
        <v>535</v>
      </c>
      <c r="C1658" s="1" t="s">
        <v>6</v>
      </c>
      <c r="D1658" s="1" t="s">
        <v>3</v>
      </c>
      <c r="E1658" s="11">
        <v>203</v>
      </c>
      <c r="F1658" s="3">
        <v>1.48</v>
      </c>
      <c r="G1658" s="11">
        <f>Tabla1[[#This Row],[Stock en unidades]]*Tabla1[[#This Row],[Costo unitario]]</f>
        <v>300.44</v>
      </c>
      <c r="H1658" s="1">
        <v>2024</v>
      </c>
      <c r="I1658" s="1" t="s">
        <v>309</v>
      </c>
      <c r="J1658" s="1">
        <v>83</v>
      </c>
      <c r="K1658" s="3">
        <v>214.97</v>
      </c>
      <c r="L1658" s="12">
        <f>Tabla1[[#This Row],[Venta prom 12 meses en UN]]*Tabla1[[#This Row],[Costo unitario]]</f>
        <v>122.84</v>
      </c>
      <c r="M1658" s="30">
        <f>IFERROR(Tabla1[[#This Row],[Stock en unidades]]/Tabla1[[#This Row],[Venta prom 12 meses en UN]],0)</f>
        <v>2.4457831325301207</v>
      </c>
      <c r="N1658" s="12">
        <f>IFERROR(12/Tabla1[[#This Row],[Meses de stock]],0)</f>
        <v>4.9064039408866993</v>
      </c>
      <c r="O1658" s="5" t="str">
        <f>VLOOKUP(Tabla1[[#This Row],[Código del producto]],'ABC Ventas'!$A:$E,5,0)</f>
        <v>C</v>
      </c>
      <c r="P1658" s="5" t="str">
        <f>VLOOKUP(Tabla1[[#This Row],[Código del producto]],'ABC Stock'!$A:$E,5,0)</f>
        <v>B</v>
      </c>
      <c r="Q16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59" spans="1:17" s="1" customFormat="1" x14ac:dyDescent="0.2">
      <c r="A1659" s="1">
        <v>1423</v>
      </c>
      <c r="B1659" s="1" t="s">
        <v>537</v>
      </c>
      <c r="C1659" s="1" t="s">
        <v>6</v>
      </c>
      <c r="D1659" s="1" t="s">
        <v>3</v>
      </c>
      <c r="E1659" s="11">
        <v>1143</v>
      </c>
      <c r="F1659" s="3">
        <v>39</v>
      </c>
      <c r="G1659" s="11">
        <f>Tabla1[[#This Row],[Stock en unidades]]*Tabla1[[#This Row],[Costo unitario]]</f>
        <v>44577</v>
      </c>
      <c r="H1659" s="1">
        <v>2024</v>
      </c>
      <c r="I1659" s="1" t="s">
        <v>309</v>
      </c>
      <c r="J1659" s="1">
        <v>617</v>
      </c>
      <c r="K1659" s="3">
        <v>31041.27</v>
      </c>
      <c r="L1659" s="12">
        <f>Tabla1[[#This Row],[Venta prom 12 meses en UN]]*Tabla1[[#This Row],[Costo unitario]]</f>
        <v>24063</v>
      </c>
      <c r="M1659" s="30">
        <f>IFERROR(Tabla1[[#This Row],[Stock en unidades]]/Tabla1[[#This Row],[Venta prom 12 meses en UN]],0)</f>
        <v>1.8525121555915722</v>
      </c>
      <c r="N1659" s="12">
        <f>IFERROR(12/Tabla1[[#This Row],[Meses de stock]],0)</f>
        <v>6.4776902887139105</v>
      </c>
      <c r="O1659" s="5" t="str">
        <f>VLOOKUP(Tabla1[[#This Row],[Código del producto]],'ABC Ventas'!$A:$E,5,0)</f>
        <v>A</v>
      </c>
      <c r="P1659" s="5" t="str">
        <f>VLOOKUP(Tabla1[[#This Row],[Código del producto]],'ABC Stock'!$A:$E,5,0)</f>
        <v>A</v>
      </c>
      <c r="Q16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0" spans="1:17" s="1" customFormat="1" x14ac:dyDescent="0.2">
      <c r="A1660" s="1">
        <v>1427</v>
      </c>
      <c r="B1660" s="1" t="s">
        <v>145</v>
      </c>
      <c r="C1660" s="1" t="s">
        <v>6</v>
      </c>
      <c r="D1660" s="1" t="s">
        <v>3</v>
      </c>
      <c r="E1660" s="11">
        <v>0</v>
      </c>
      <c r="F1660" s="3">
        <v>6.91</v>
      </c>
      <c r="G1660" s="11">
        <f>Tabla1[[#This Row],[Stock en unidades]]*Tabla1[[#This Row],[Costo unitario]]</f>
        <v>0</v>
      </c>
      <c r="H1660" s="1">
        <v>2024</v>
      </c>
      <c r="I1660" s="1" t="s">
        <v>309</v>
      </c>
      <c r="J1660" s="1">
        <v>132</v>
      </c>
      <c r="K1660" s="3">
        <v>1559.7251999999999</v>
      </c>
      <c r="L1660" s="12">
        <f>Tabla1[[#This Row],[Venta prom 12 meses en UN]]*Tabla1[[#This Row],[Costo unitario]]</f>
        <v>912.12</v>
      </c>
      <c r="M1660" s="30">
        <f>IFERROR(Tabla1[[#This Row],[Stock en unidades]]/Tabla1[[#This Row],[Venta prom 12 meses en UN]],0)</f>
        <v>0</v>
      </c>
      <c r="N1660" s="12">
        <f>IFERROR(12/Tabla1[[#This Row],[Meses de stock]],0)</f>
        <v>0</v>
      </c>
      <c r="O1660" s="5" t="str">
        <f>VLOOKUP(Tabla1[[#This Row],[Código del producto]],'ABC Ventas'!$A:$E,5,0)</f>
        <v>C</v>
      </c>
      <c r="P1660" s="5" t="str">
        <f>VLOOKUP(Tabla1[[#This Row],[Código del producto]],'ABC Stock'!$A:$E,5,0)</f>
        <v>C</v>
      </c>
      <c r="Q16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1" spans="1:17" s="1" customFormat="1" x14ac:dyDescent="0.2">
      <c r="A1661" s="1">
        <v>1432</v>
      </c>
      <c r="B1661" s="1" t="s">
        <v>541</v>
      </c>
      <c r="C1661" s="1" t="s">
        <v>6</v>
      </c>
      <c r="D1661" s="1" t="s">
        <v>3</v>
      </c>
      <c r="E1661" s="11">
        <v>410</v>
      </c>
      <c r="F1661" s="3">
        <v>1.36</v>
      </c>
      <c r="G1661" s="11">
        <f>Tabla1[[#This Row],[Stock en unidades]]*Tabla1[[#This Row],[Costo unitario]]</f>
        <v>557.6</v>
      </c>
      <c r="H1661" s="1">
        <v>2024</v>
      </c>
      <c r="I1661" s="1" t="s">
        <v>309</v>
      </c>
      <c r="J1661" s="1">
        <v>66</v>
      </c>
      <c r="K1661" s="3">
        <v>139.12800000000001</v>
      </c>
      <c r="L1661" s="12">
        <f>Tabla1[[#This Row],[Venta prom 12 meses en UN]]*Tabla1[[#This Row],[Costo unitario]]</f>
        <v>89.76</v>
      </c>
      <c r="M1661" s="30">
        <f>IFERROR(Tabla1[[#This Row],[Stock en unidades]]/Tabla1[[#This Row],[Venta prom 12 meses en UN]],0)</f>
        <v>6.2121212121212119</v>
      </c>
      <c r="N1661" s="12">
        <f>IFERROR(12/Tabla1[[#This Row],[Meses de stock]],0)</f>
        <v>1.9317073170731709</v>
      </c>
      <c r="O1661" s="5" t="str">
        <f>VLOOKUP(Tabla1[[#This Row],[Código del producto]],'ABC Ventas'!$A:$E,5,0)</f>
        <v>C</v>
      </c>
      <c r="P1661" s="5" t="str">
        <f>VLOOKUP(Tabla1[[#This Row],[Código del producto]],'ABC Stock'!$A:$E,5,0)</f>
        <v>B</v>
      </c>
      <c r="Q16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62" spans="1:17" s="1" customFormat="1" x14ac:dyDescent="0.2">
      <c r="A1662" s="1">
        <v>1443</v>
      </c>
      <c r="B1662" s="1" t="s">
        <v>208</v>
      </c>
      <c r="C1662" s="1" t="s">
        <v>6</v>
      </c>
      <c r="D1662" s="1" t="s">
        <v>3</v>
      </c>
      <c r="E1662" s="11">
        <v>253</v>
      </c>
      <c r="F1662" s="3">
        <v>2.73</v>
      </c>
      <c r="G1662" s="11">
        <f>Tabla1[[#This Row],[Stock en unidades]]*Tabla1[[#This Row],[Costo unitario]]</f>
        <v>690.68999999999994</v>
      </c>
      <c r="H1662" s="1">
        <v>2024</v>
      </c>
      <c r="I1662" s="1" t="s">
        <v>309</v>
      </c>
      <c r="J1662" s="1">
        <v>64</v>
      </c>
      <c r="K1662" s="3">
        <v>302.26560000000001</v>
      </c>
      <c r="L1662" s="12">
        <f>Tabla1[[#This Row],[Venta prom 12 meses en UN]]*Tabla1[[#This Row],[Costo unitario]]</f>
        <v>174.72</v>
      </c>
      <c r="M1662" s="30">
        <f>IFERROR(Tabla1[[#This Row],[Stock en unidades]]/Tabla1[[#This Row],[Venta prom 12 meses en UN]],0)</f>
        <v>3.953125</v>
      </c>
      <c r="N1662" s="12">
        <f>IFERROR(12/Tabla1[[#This Row],[Meses de stock]],0)</f>
        <v>3.0355731225296441</v>
      </c>
      <c r="O1662" s="5" t="str">
        <f>VLOOKUP(Tabla1[[#This Row],[Código del producto]],'ABC Ventas'!$A:$E,5,0)</f>
        <v>C</v>
      </c>
      <c r="P1662" s="5" t="str">
        <f>VLOOKUP(Tabla1[[#This Row],[Código del producto]],'ABC Stock'!$A:$E,5,0)</f>
        <v>C</v>
      </c>
      <c r="Q166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63" spans="1:17" s="1" customFormat="1" x14ac:dyDescent="0.2">
      <c r="A1663" s="1">
        <v>1445</v>
      </c>
      <c r="B1663" s="1" t="s">
        <v>248</v>
      </c>
      <c r="C1663" s="1" t="s">
        <v>6</v>
      </c>
      <c r="D1663" s="1" t="s">
        <v>3</v>
      </c>
      <c r="E1663" s="11">
        <v>37</v>
      </c>
      <c r="F1663" s="3">
        <v>4.6100000000000003</v>
      </c>
      <c r="G1663" s="11">
        <f>Tabla1[[#This Row],[Stock en unidades]]*Tabla1[[#This Row],[Costo unitario]]</f>
        <v>170.57000000000002</v>
      </c>
      <c r="H1663" s="1">
        <v>2024</v>
      </c>
      <c r="I1663" s="1" t="s">
        <v>309</v>
      </c>
      <c r="J1663" s="1">
        <v>36.799999999999997</v>
      </c>
      <c r="K1663" s="3">
        <v>295.18752000000001</v>
      </c>
      <c r="L1663" s="12">
        <f>Tabla1[[#This Row],[Venta prom 12 meses en UN]]*Tabla1[[#This Row],[Costo unitario]]</f>
        <v>169.648</v>
      </c>
      <c r="M1663" s="30">
        <f>IFERROR(Tabla1[[#This Row],[Stock en unidades]]/Tabla1[[#This Row],[Venta prom 12 meses en UN]],0)</f>
        <v>1.0054347826086958</v>
      </c>
      <c r="N1663" s="12">
        <f>IFERROR(12/Tabla1[[#This Row],[Meses de stock]],0)</f>
        <v>11.935135135135134</v>
      </c>
      <c r="O1663" s="5" t="str">
        <f>VLOOKUP(Tabla1[[#This Row],[Código del producto]],'ABC Ventas'!$A:$E,5,0)</f>
        <v>C</v>
      </c>
      <c r="P1663" s="5" t="str">
        <f>VLOOKUP(Tabla1[[#This Row],[Código del producto]],'ABC Stock'!$A:$E,5,0)</f>
        <v>B</v>
      </c>
      <c r="Q16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4" spans="1:17" s="1" customFormat="1" x14ac:dyDescent="0.2">
      <c r="A1664" s="1">
        <v>1447</v>
      </c>
      <c r="B1664" s="1" t="s">
        <v>11</v>
      </c>
      <c r="C1664" s="1" t="s">
        <v>6</v>
      </c>
      <c r="D1664" s="1" t="s">
        <v>3</v>
      </c>
      <c r="E1664" s="11">
        <v>266</v>
      </c>
      <c r="F1664" s="3">
        <v>7.17</v>
      </c>
      <c r="G1664" s="11">
        <f>Tabla1[[#This Row],[Stock en unidades]]*Tabla1[[#This Row],[Costo unitario]]</f>
        <v>1907.22</v>
      </c>
      <c r="H1664" s="1">
        <v>2024</v>
      </c>
      <c r="I1664" s="1" t="s">
        <v>309</v>
      </c>
      <c r="J1664" s="1">
        <v>54</v>
      </c>
      <c r="K1664" s="3">
        <v>596.25720000000001</v>
      </c>
      <c r="L1664" s="12">
        <f>Tabla1[[#This Row],[Venta prom 12 meses en UN]]*Tabla1[[#This Row],[Costo unitario]]</f>
        <v>387.18</v>
      </c>
      <c r="M1664" s="30">
        <f>IFERROR(Tabla1[[#This Row],[Stock en unidades]]/Tabla1[[#This Row],[Venta prom 12 meses en UN]],0)</f>
        <v>4.9259259259259256</v>
      </c>
      <c r="N1664" s="12">
        <f>IFERROR(12/Tabla1[[#This Row],[Meses de stock]],0)</f>
        <v>2.4360902255639099</v>
      </c>
      <c r="O1664" s="5" t="str">
        <f>VLOOKUP(Tabla1[[#This Row],[Código del producto]],'ABC Ventas'!$A:$E,5,0)</f>
        <v>C</v>
      </c>
      <c r="P1664" s="5" t="str">
        <f>VLOOKUP(Tabla1[[#This Row],[Código del producto]],'ABC Stock'!$A:$E,5,0)</f>
        <v>C</v>
      </c>
      <c r="Q16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65" spans="1:17" s="1" customFormat="1" x14ac:dyDescent="0.2">
      <c r="A1665" s="1">
        <v>1450</v>
      </c>
      <c r="B1665" s="1" t="s">
        <v>546</v>
      </c>
      <c r="C1665" s="1" t="s">
        <v>6</v>
      </c>
      <c r="D1665" s="1" t="s">
        <v>3</v>
      </c>
      <c r="E1665" s="11">
        <v>1400</v>
      </c>
      <c r="F1665" s="3">
        <v>31</v>
      </c>
      <c r="G1665" s="11">
        <f>Tabla1[[#This Row],[Stock en unidades]]*Tabla1[[#This Row],[Costo unitario]]</f>
        <v>43400</v>
      </c>
      <c r="H1665" s="1">
        <v>2024</v>
      </c>
      <c r="I1665" s="1" t="s">
        <v>309</v>
      </c>
      <c r="J1665" s="1">
        <v>479</v>
      </c>
      <c r="K1665" s="3">
        <v>18264.27</v>
      </c>
      <c r="L1665" s="12">
        <f>Tabla1[[#This Row],[Venta prom 12 meses en UN]]*Tabla1[[#This Row],[Costo unitario]]</f>
        <v>14849</v>
      </c>
      <c r="M1665" s="30">
        <f>IFERROR(Tabla1[[#This Row],[Stock en unidades]]/Tabla1[[#This Row],[Venta prom 12 meses en UN]],0)</f>
        <v>2.9227557411273488</v>
      </c>
      <c r="N1665" s="12">
        <f>IFERROR(12/Tabla1[[#This Row],[Meses de stock]],0)</f>
        <v>4.1057142857142859</v>
      </c>
      <c r="O1665" s="5" t="str">
        <f>VLOOKUP(Tabla1[[#This Row],[Código del producto]],'ABC Ventas'!$A:$E,5,0)</f>
        <v>A</v>
      </c>
      <c r="P1665" s="5" t="str">
        <f>VLOOKUP(Tabla1[[#This Row],[Código del producto]],'ABC Stock'!$A:$E,5,0)</f>
        <v>A</v>
      </c>
      <c r="Q16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6" spans="1:17" s="1" customFormat="1" x14ac:dyDescent="0.2">
      <c r="A1666" s="1">
        <v>1455</v>
      </c>
      <c r="B1666" s="1" t="s">
        <v>253</v>
      </c>
      <c r="C1666" s="1" t="s">
        <v>6</v>
      </c>
      <c r="D1666" s="1" t="s">
        <v>3</v>
      </c>
      <c r="E1666" s="11">
        <v>690</v>
      </c>
      <c r="F1666" s="3">
        <v>5.22</v>
      </c>
      <c r="G1666" s="11">
        <f>Tabla1[[#This Row],[Stock en unidades]]*Tabla1[[#This Row],[Costo unitario]]</f>
        <v>3601.7999999999997</v>
      </c>
      <c r="H1666" s="1">
        <v>2024</v>
      </c>
      <c r="I1666" s="1" t="s">
        <v>309</v>
      </c>
      <c r="J1666" s="1">
        <v>57.5</v>
      </c>
      <c r="K1666" s="3">
        <v>519.2595</v>
      </c>
      <c r="L1666" s="12">
        <f>Tabla1[[#This Row],[Venta prom 12 meses en UN]]*Tabla1[[#This Row],[Costo unitario]]</f>
        <v>300.14999999999998</v>
      </c>
      <c r="M1666" s="30">
        <f>IFERROR(Tabla1[[#This Row],[Stock en unidades]]/Tabla1[[#This Row],[Venta prom 12 meses en UN]],0)</f>
        <v>12</v>
      </c>
      <c r="N1666" s="12">
        <f>IFERROR(12/Tabla1[[#This Row],[Meses de stock]],0)</f>
        <v>1</v>
      </c>
      <c r="O1666" s="5" t="str">
        <f>VLOOKUP(Tabla1[[#This Row],[Código del producto]],'ABC Ventas'!$A:$E,5,0)</f>
        <v>C</v>
      </c>
      <c r="P1666" s="5" t="str">
        <f>VLOOKUP(Tabla1[[#This Row],[Código del producto]],'ABC Stock'!$A:$E,5,0)</f>
        <v>B</v>
      </c>
      <c r="Q16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67" spans="1:17" s="1" customFormat="1" x14ac:dyDescent="0.2">
      <c r="A1667" s="1">
        <v>1458</v>
      </c>
      <c r="B1667" s="1" t="s">
        <v>550</v>
      </c>
      <c r="C1667" s="1" t="s">
        <v>6</v>
      </c>
      <c r="D1667" s="1" t="s">
        <v>3</v>
      </c>
      <c r="E1667" s="11">
        <v>188</v>
      </c>
      <c r="F1667" s="3">
        <v>7.08</v>
      </c>
      <c r="G1667" s="11">
        <f>Tabla1[[#This Row],[Stock en unidades]]*Tabla1[[#This Row],[Costo unitario]]</f>
        <v>1331.04</v>
      </c>
      <c r="H1667" s="1">
        <v>2024</v>
      </c>
      <c r="I1667" s="1" t="s">
        <v>309</v>
      </c>
      <c r="J1667" s="1">
        <v>109</v>
      </c>
      <c r="K1667" s="3">
        <v>1034.1048000000001</v>
      </c>
      <c r="L1667" s="12">
        <f>Tabla1[[#This Row],[Venta prom 12 meses en UN]]*Tabla1[[#This Row],[Costo unitario]]</f>
        <v>771.72</v>
      </c>
      <c r="M1667" s="30">
        <f>IFERROR(Tabla1[[#This Row],[Stock en unidades]]/Tabla1[[#This Row],[Venta prom 12 meses en UN]],0)</f>
        <v>1.724770642201835</v>
      </c>
      <c r="N1667" s="12">
        <f>IFERROR(12/Tabla1[[#This Row],[Meses de stock]],0)</f>
        <v>6.957446808510638</v>
      </c>
      <c r="O1667" s="5" t="str">
        <f>VLOOKUP(Tabla1[[#This Row],[Código del producto]],'ABC Ventas'!$A:$E,5,0)</f>
        <v>C</v>
      </c>
      <c r="P1667" s="5" t="str">
        <f>VLOOKUP(Tabla1[[#This Row],[Código del producto]],'ABC Stock'!$A:$E,5,0)</f>
        <v>B</v>
      </c>
      <c r="Q16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68" spans="1:17" s="1" customFormat="1" x14ac:dyDescent="0.2">
      <c r="A1668" s="1">
        <v>1478</v>
      </c>
      <c r="B1668" s="1" t="s">
        <v>558</v>
      </c>
      <c r="C1668" s="1" t="s">
        <v>6</v>
      </c>
      <c r="D1668" s="1" t="s">
        <v>3</v>
      </c>
      <c r="E1668" s="11">
        <v>703</v>
      </c>
      <c r="F1668" s="3">
        <v>7.86</v>
      </c>
      <c r="G1668" s="11">
        <f>Tabla1[[#This Row],[Stock en unidades]]*Tabla1[[#This Row],[Costo unitario]]</f>
        <v>5525.58</v>
      </c>
      <c r="H1668" s="1">
        <v>2024</v>
      </c>
      <c r="I1668" s="1" t="s">
        <v>309</v>
      </c>
      <c r="J1668" s="1">
        <v>50.2</v>
      </c>
      <c r="K1668" s="3">
        <v>702.33816000000002</v>
      </c>
      <c r="L1668" s="12">
        <f>Tabla1[[#This Row],[Venta prom 12 meses en UN]]*Tabla1[[#This Row],[Costo unitario]]</f>
        <v>394.57200000000006</v>
      </c>
      <c r="M1668" s="30">
        <f>IFERROR(Tabla1[[#This Row],[Stock en unidades]]/Tabla1[[#This Row],[Venta prom 12 meses en UN]],0)</f>
        <v>14.003984063745019</v>
      </c>
      <c r="N1668" s="12">
        <f>IFERROR(12/Tabla1[[#This Row],[Meses de stock]],0)</f>
        <v>0.85689900426742538</v>
      </c>
      <c r="O1668" s="5" t="str">
        <f>VLOOKUP(Tabla1[[#This Row],[Código del producto]],'ABC Ventas'!$A:$E,5,0)</f>
        <v>C</v>
      </c>
      <c r="P1668" s="5" t="str">
        <f>VLOOKUP(Tabla1[[#This Row],[Código del producto]],'ABC Stock'!$A:$E,5,0)</f>
        <v>B</v>
      </c>
      <c r="Q166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69" spans="1:17" s="1" customFormat="1" x14ac:dyDescent="0.2">
      <c r="A1669" s="1">
        <v>1482</v>
      </c>
      <c r="B1669" s="1" t="s">
        <v>561</v>
      </c>
      <c r="C1669" s="1" t="s">
        <v>6</v>
      </c>
      <c r="D1669" s="1" t="s">
        <v>3</v>
      </c>
      <c r="E1669" s="11">
        <v>296</v>
      </c>
      <c r="F1669" s="3">
        <v>3.1</v>
      </c>
      <c r="G1669" s="11">
        <f>Tabla1[[#This Row],[Stock en unidades]]*Tabla1[[#This Row],[Costo unitario]]</f>
        <v>917.6</v>
      </c>
      <c r="H1669" s="1">
        <v>2024</v>
      </c>
      <c r="I1669" s="1" t="s">
        <v>309</v>
      </c>
      <c r="J1669" s="1">
        <v>134</v>
      </c>
      <c r="K1669" s="3">
        <v>672.94799999999998</v>
      </c>
      <c r="L1669" s="12">
        <f>Tabla1[[#This Row],[Venta prom 12 meses en UN]]*Tabla1[[#This Row],[Costo unitario]]</f>
        <v>415.40000000000003</v>
      </c>
      <c r="M1669" s="30">
        <f>IFERROR(Tabla1[[#This Row],[Stock en unidades]]/Tabla1[[#This Row],[Venta prom 12 meses en UN]],0)</f>
        <v>2.2089552238805972</v>
      </c>
      <c r="N1669" s="12">
        <f>IFERROR(12/Tabla1[[#This Row],[Meses de stock]],0)</f>
        <v>5.4324324324324325</v>
      </c>
      <c r="O1669" s="5" t="str">
        <f>VLOOKUP(Tabla1[[#This Row],[Código del producto]],'ABC Ventas'!$A:$E,5,0)</f>
        <v>C</v>
      </c>
      <c r="P1669" s="5" t="str">
        <f>VLOOKUP(Tabla1[[#This Row],[Código del producto]],'ABC Stock'!$A:$E,5,0)</f>
        <v>B</v>
      </c>
      <c r="Q16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70" spans="1:17" s="1" customFormat="1" x14ac:dyDescent="0.2">
      <c r="A1670" s="1">
        <v>1500</v>
      </c>
      <c r="B1670" s="1" t="s">
        <v>5</v>
      </c>
      <c r="C1670" s="1" t="s">
        <v>6</v>
      </c>
      <c r="D1670" s="1" t="s">
        <v>3</v>
      </c>
      <c r="E1670" s="11">
        <v>526</v>
      </c>
      <c r="F1670" s="3">
        <v>75</v>
      </c>
      <c r="G1670" s="11">
        <f>Tabla1[[#This Row],[Stock en unidades]]*Tabla1[[#This Row],[Costo unitario]]</f>
        <v>39450</v>
      </c>
      <c r="H1670" s="1">
        <v>2024</v>
      </c>
      <c r="I1670" s="1" t="s">
        <v>309</v>
      </c>
      <c r="J1670" s="1">
        <v>730</v>
      </c>
      <c r="K1670" s="3">
        <v>79387.5</v>
      </c>
      <c r="L1670" s="12">
        <f>Tabla1[[#This Row],[Venta prom 12 meses en UN]]*Tabla1[[#This Row],[Costo unitario]]</f>
        <v>54750</v>
      </c>
      <c r="M1670" s="30">
        <f>IFERROR(Tabla1[[#This Row],[Stock en unidades]]/Tabla1[[#This Row],[Venta prom 12 meses en UN]],0)</f>
        <v>0.72054794520547949</v>
      </c>
      <c r="N1670" s="12">
        <f>IFERROR(12/Tabla1[[#This Row],[Meses de stock]],0)</f>
        <v>16.65399239543726</v>
      </c>
      <c r="O1670" s="5" t="str">
        <f>VLOOKUP(Tabla1[[#This Row],[Código del producto]],'ABC Ventas'!$A:$E,5,0)</f>
        <v>B</v>
      </c>
      <c r="P1670" s="5" t="str">
        <f>VLOOKUP(Tabla1[[#This Row],[Código del producto]],'ABC Stock'!$A:$E,5,0)</f>
        <v>A</v>
      </c>
      <c r="Q16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71" spans="1:17" s="1" customFormat="1" x14ac:dyDescent="0.2">
      <c r="A1671" s="1">
        <v>1500</v>
      </c>
      <c r="B1671" s="1" t="s">
        <v>5</v>
      </c>
      <c r="C1671" s="1" t="s">
        <v>6</v>
      </c>
      <c r="D1671" s="1" t="s">
        <v>3</v>
      </c>
      <c r="E1671" s="11">
        <v>1671</v>
      </c>
      <c r="F1671" s="3">
        <v>53</v>
      </c>
      <c r="G1671" s="11">
        <f>Tabla1[[#This Row],[Stock en unidades]]*Tabla1[[#This Row],[Costo unitario]]</f>
        <v>88563</v>
      </c>
      <c r="H1671" s="1">
        <v>2024</v>
      </c>
      <c r="I1671" s="1" t="s">
        <v>309</v>
      </c>
      <c r="J1671" s="1">
        <v>405</v>
      </c>
      <c r="K1671" s="3">
        <v>40783.5</v>
      </c>
      <c r="L1671" s="12">
        <f>Tabla1[[#This Row],[Venta prom 12 meses en UN]]*Tabla1[[#This Row],[Costo unitario]]</f>
        <v>21465</v>
      </c>
      <c r="M1671" s="30">
        <f>IFERROR(Tabla1[[#This Row],[Stock en unidades]]/Tabla1[[#This Row],[Venta prom 12 meses en UN]],0)</f>
        <v>4.1259259259259258</v>
      </c>
      <c r="N1671" s="12">
        <f>IFERROR(12/Tabla1[[#This Row],[Meses de stock]],0)</f>
        <v>2.9084380610412928</v>
      </c>
      <c r="O1671" s="5" t="str">
        <f>VLOOKUP(Tabla1[[#This Row],[Código del producto]],'ABC Ventas'!$A:$E,5,0)</f>
        <v>B</v>
      </c>
      <c r="P1671" s="5" t="str">
        <f>VLOOKUP(Tabla1[[#This Row],[Código del producto]],'ABC Stock'!$A:$E,5,0)</f>
        <v>A</v>
      </c>
      <c r="Q16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72" spans="1:17" s="1" customFormat="1" x14ac:dyDescent="0.2">
      <c r="A1672" s="1">
        <v>1504</v>
      </c>
      <c r="B1672" s="1" t="s">
        <v>574</v>
      </c>
      <c r="C1672" s="1" t="s">
        <v>6</v>
      </c>
      <c r="D1672" s="1" t="s">
        <v>3</v>
      </c>
      <c r="E1672" s="11">
        <v>305</v>
      </c>
      <c r="F1672" s="3">
        <v>2.8</v>
      </c>
      <c r="G1672" s="11">
        <f>Tabla1[[#This Row],[Stock en unidades]]*Tabla1[[#This Row],[Costo unitario]]</f>
        <v>854</v>
      </c>
      <c r="H1672" s="1">
        <v>2024</v>
      </c>
      <c r="I1672" s="1" t="s">
        <v>309</v>
      </c>
      <c r="J1672" s="1">
        <v>60.9</v>
      </c>
      <c r="K1672" s="3">
        <v>305.23079999999999</v>
      </c>
      <c r="L1672" s="12">
        <f>Tabla1[[#This Row],[Venta prom 12 meses en UN]]*Tabla1[[#This Row],[Costo unitario]]</f>
        <v>170.51999999999998</v>
      </c>
      <c r="M1672" s="30">
        <f>IFERROR(Tabla1[[#This Row],[Stock en unidades]]/Tabla1[[#This Row],[Venta prom 12 meses en UN]],0)</f>
        <v>5.0082101806239736</v>
      </c>
      <c r="N1672" s="12">
        <f>IFERROR(12/Tabla1[[#This Row],[Meses de stock]],0)</f>
        <v>2.3960655737704917</v>
      </c>
      <c r="O1672" s="5" t="str">
        <f>VLOOKUP(Tabla1[[#This Row],[Código del producto]],'ABC Ventas'!$A:$E,5,0)</f>
        <v>C</v>
      </c>
      <c r="P1672" s="5" t="str">
        <f>VLOOKUP(Tabla1[[#This Row],[Código del producto]],'ABC Stock'!$A:$E,5,0)</f>
        <v>B</v>
      </c>
      <c r="Q167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73" spans="1:17" s="1" customFormat="1" x14ac:dyDescent="0.2">
      <c r="A1673" s="1">
        <v>1518</v>
      </c>
      <c r="B1673" s="1" t="s">
        <v>580</v>
      </c>
      <c r="C1673" s="1" t="s">
        <v>6</v>
      </c>
      <c r="D1673" s="1" t="s">
        <v>3</v>
      </c>
      <c r="E1673" s="11">
        <v>282</v>
      </c>
      <c r="F1673" s="3">
        <v>3.75</v>
      </c>
      <c r="G1673" s="11">
        <f>Tabla1[[#This Row],[Stock en unidades]]*Tabla1[[#This Row],[Costo unitario]]</f>
        <v>1057.5</v>
      </c>
      <c r="H1673" s="1">
        <v>2024</v>
      </c>
      <c r="I1673" s="1" t="s">
        <v>309</v>
      </c>
      <c r="J1673" s="1">
        <v>93.9</v>
      </c>
      <c r="K1673" s="3">
        <v>426.07125000000002</v>
      </c>
      <c r="L1673" s="12">
        <f>Tabla1[[#This Row],[Venta prom 12 meses en UN]]*Tabla1[[#This Row],[Costo unitario]]</f>
        <v>352.125</v>
      </c>
      <c r="M1673" s="30">
        <f>IFERROR(Tabla1[[#This Row],[Stock en unidades]]/Tabla1[[#This Row],[Venta prom 12 meses en UN]],0)</f>
        <v>3.0031948881789137</v>
      </c>
      <c r="N1673" s="12">
        <f>IFERROR(12/Tabla1[[#This Row],[Meses de stock]],0)</f>
        <v>3.9957446808510637</v>
      </c>
      <c r="O1673" s="5" t="str">
        <f>VLOOKUP(Tabla1[[#This Row],[Código del producto]],'ABC Ventas'!$A:$E,5,0)</f>
        <v>C</v>
      </c>
      <c r="P1673" s="5" t="str">
        <f>VLOOKUP(Tabla1[[#This Row],[Código del producto]],'ABC Stock'!$A:$E,5,0)</f>
        <v>C</v>
      </c>
      <c r="Q167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74" spans="1:17" s="1" customFormat="1" x14ac:dyDescent="0.2">
      <c r="A1674" s="1">
        <v>1522</v>
      </c>
      <c r="B1674" s="1" t="s">
        <v>584</v>
      </c>
      <c r="C1674" s="1" t="s">
        <v>6</v>
      </c>
      <c r="D1674" s="1" t="s">
        <v>3</v>
      </c>
      <c r="E1674" s="11">
        <v>896</v>
      </c>
      <c r="F1674" s="3">
        <v>7.18</v>
      </c>
      <c r="G1674" s="11">
        <f>Tabla1[[#This Row],[Stock en unidades]]*Tabla1[[#This Row],[Costo unitario]]</f>
        <v>6433.28</v>
      </c>
      <c r="H1674" s="1">
        <v>2024</v>
      </c>
      <c r="I1674" s="1" t="s">
        <v>309</v>
      </c>
      <c r="J1674" s="1">
        <v>52.7</v>
      </c>
      <c r="K1674" s="3">
        <v>560.01128000000006</v>
      </c>
      <c r="L1674" s="12">
        <f>Tabla1[[#This Row],[Venta prom 12 meses en UN]]*Tabla1[[#This Row],[Costo unitario]]</f>
        <v>378.38600000000002</v>
      </c>
      <c r="M1674" s="30">
        <f>IFERROR(Tabla1[[#This Row],[Stock en unidades]]/Tabla1[[#This Row],[Venta prom 12 meses en UN]],0)</f>
        <v>17.001897533206829</v>
      </c>
      <c r="N1674" s="12">
        <f>IFERROR(12/Tabla1[[#This Row],[Meses de stock]],0)</f>
        <v>0.70580357142857153</v>
      </c>
      <c r="O1674" s="5" t="str">
        <f>VLOOKUP(Tabla1[[#This Row],[Código del producto]],'ABC Ventas'!$A:$E,5,0)</f>
        <v>C</v>
      </c>
      <c r="P1674" s="5" t="str">
        <f>VLOOKUP(Tabla1[[#This Row],[Código del producto]],'ABC Stock'!$A:$E,5,0)</f>
        <v>B</v>
      </c>
      <c r="Q167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75" spans="1:17" s="1" customFormat="1" x14ac:dyDescent="0.2">
      <c r="A1675" s="1">
        <v>1523</v>
      </c>
      <c r="B1675" s="1" t="s">
        <v>143</v>
      </c>
      <c r="C1675" s="1" t="s">
        <v>6</v>
      </c>
      <c r="D1675" s="1" t="s">
        <v>3</v>
      </c>
      <c r="E1675" s="11">
        <v>474</v>
      </c>
      <c r="F1675" s="3">
        <v>4.0999999999999996</v>
      </c>
      <c r="G1675" s="11">
        <f>Tabla1[[#This Row],[Stock en unidades]]*Tabla1[[#This Row],[Costo unitario]]</f>
        <v>1943.3999999999999</v>
      </c>
      <c r="H1675" s="1">
        <v>2024</v>
      </c>
      <c r="I1675" s="1" t="s">
        <v>309</v>
      </c>
      <c r="J1675" s="1">
        <v>67.599999999999994</v>
      </c>
      <c r="K1675" s="3">
        <v>485.02999999999992</v>
      </c>
      <c r="L1675" s="12">
        <f>Tabla1[[#This Row],[Venta prom 12 meses en UN]]*Tabla1[[#This Row],[Costo unitario]]</f>
        <v>277.15999999999997</v>
      </c>
      <c r="M1675" s="30">
        <f>IFERROR(Tabla1[[#This Row],[Stock en unidades]]/Tabla1[[#This Row],[Venta prom 12 meses en UN]],0)</f>
        <v>7.0118343195266277</v>
      </c>
      <c r="N1675" s="12">
        <f>IFERROR(12/Tabla1[[#This Row],[Meses de stock]],0)</f>
        <v>1.7113924050632909</v>
      </c>
      <c r="O1675" s="5" t="str">
        <f>VLOOKUP(Tabla1[[#This Row],[Código del producto]],'ABC Ventas'!$A:$E,5,0)</f>
        <v>C</v>
      </c>
      <c r="P1675" s="5" t="str">
        <f>VLOOKUP(Tabla1[[#This Row],[Código del producto]],'ABC Stock'!$A:$E,5,0)</f>
        <v>C</v>
      </c>
      <c r="Q16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76" spans="1:17" s="1" customFormat="1" x14ac:dyDescent="0.2">
      <c r="A1676" s="1">
        <v>1524</v>
      </c>
      <c r="B1676" s="1" t="s">
        <v>68</v>
      </c>
      <c r="C1676" s="1" t="s">
        <v>6</v>
      </c>
      <c r="D1676" s="1" t="s">
        <v>3</v>
      </c>
      <c r="E1676" s="11">
        <v>489</v>
      </c>
      <c r="F1676" s="3">
        <v>3.59</v>
      </c>
      <c r="G1676" s="11">
        <f>Tabla1[[#This Row],[Stock en unidades]]*Tabla1[[#This Row],[Costo unitario]]</f>
        <v>1755.51</v>
      </c>
      <c r="H1676" s="1">
        <v>2024</v>
      </c>
      <c r="I1676" s="1" t="s">
        <v>309</v>
      </c>
      <c r="J1676" s="1">
        <v>54.3</v>
      </c>
      <c r="K1676" s="3">
        <v>274.86116999999996</v>
      </c>
      <c r="L1676" s="12">
        <f>Tabla1[[#This Row],[Venta prom 12 meses en UN]]*Tabla1[[#This Row],[Costo unitario]]</f>
        <v>194.93699999999998</v>
      </c>
      <c r="M1676" s="30">
        <f>IFERROR(Tabla1[[#This Row],[Stock en unidades]]/Tabla1[[#This Row],[Venta prom 12 meses en UN]],0)</f>
        <v>9.0055248618784542</v>
      </c>
      <c r="N1676" s="12">
        <f>IFERROR(12/Tabla1[[#This Row],[Meses de stock]],0)</f>
        <v>1.3325153374233127</v>
      </c>
      <c r="O1676" s="5" t="str">
        <f>VLOOKUP(Tabla1[[#This Row],[Código del producto]],'ABC Ventas'!$A:$E,5,0)</f>
        <v>C</v>
      </c>
      <c r="P1676" s="5" t="str">
        <f>VLOOKUP(Tabla1[[#This Row],[Código del producto]],'ABC Stock'!$A:$E,5,0)</f>
        <v>B</v>
      </c>
      <c r="Q167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77" spans="1:17" s="1" customFormat="1" x14ac:dyDescent="0.2">
      <c r="A1677" s="1">
        <v>1535</v>
      </c>
      <c r="B1677" s="1" t="s">
        <v>28</v>
      </c>
      <c r="C1677" s="1" t="s">
        <v>4</v>
      </c>
      <c r="D1677" s="1" t="s">
        <v>3</v>
      </c>
      <c r="E1677" s="11">
        <v>663</v>
      </c>
      <c r="F1677" s="3">
        <v>6.85</v>
      </c>
      <c r="G1677" s="11">
        <f>Tabla1[[#This Row],[Stock en unidades]]*Tabla1[[#This Row],[Costo unitario]]</f>
        <v>4541.55</v>
      </c>
      <c r="H1677" s="1">
        <v>2024</v>
      </c>
      <c r="I1677" s="1" t="s">
        <v>309</v>
      </c>
      <c r="J1677" s="1">
        <v>36.799999999999997</v>
      </c>
      <c r="K1677" s="3">
        <v>335.26639999999992</v>
      </c>
      <c r="L1677" s="12">
        <f>Tabla1[[#This Row],[Venta prom 12 meses en UN]]*Tabla1[[#This Row],[Costo unitario]]</f>
        <v>252.07999999999996</v>
      </c>
      <c r="M1677" s="30">
        <f>IFERROR(Tabla1[[#This Row],[Stock en unidades]]/Tabla1[[#This Row],[Venta prom 12 meses en UN]],0)</f>
        <v>18.01630434782609</v>
      </c>
      <c r="N1677" s="12">
        <f>IFERROR(12/Tabla1[[#This Row],[Meses de stock]],0)</f>
        <v>0.66606334841628945</v>
      </c>
      <c r="O1677" s="5" t="str">
        <f>VLOOKUP(Tabla1[[#This Row],[Código del producto]],'ABC Ventas'!$A:$E,5,0)</f>
        <v>C</v>
      </c>
      <c r="P1677" s="5" t="str">
        <f>VLOOKUP(Tabla1[[#This Row],[Código del producto]],'ABC Stock'!$A:$E,5,0)</f>
        <v>B</v>
      </c>
      <c r="Q167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78" spans="1:17" s="1" customFormat="1" x14ac:dyDescent="0.2">
      <c r="A1678" s="1">
        <v>1537</v>
      </c>
      <c r="B1678" s="1" t="s">
        <v>130</v>
      </c>
      <c r="C1678" s="1" t="s">
        <v>4</v>
      </c>
      <c r="D1678" s="1" t="s">
        <v>3</v>
      </c>
      <c r="E1678" s="11">
        <v>692</v>
      </c>
      <c r="F1678" s="3">
        <v>3.87</v>
      </c>
      <c r="G1678" s="11">
        <f>Tabla1[[#This Row],[Stock en unidades]]*Tabla1[[#This Row],[Costo unitario]]</f>
        <v>2678.04</v>
      </c>
      <c r="H1678" s="1">
        <v>2024</v>
      </c>
      <c r="I1678" s="1" t="s">
        <v>309</v>
      </c>
      <c r="J1678" s="1">
        <v>86.5</v>
      </c>
      <c r="K1678" s="3">
        <v>552.34574999999995</v>
      </c>
      <c r="L1678" s="12">
        <f>Tabla1[[#This Row],[Venta prom 12 meses en UN]]*Tabla1[[#This Row],[Costo unitario]]</f>
        <v>334.755</v>
      </c>
      <c r="M1678" s="30">
        <f>IFERROR(Tabla1[[#This Row],[Stock en unidades]]/Tabla1[[#This Row],[Venta prom 12 meses en UN]],0)</f>
        <v>8</v>
      </c>
      <c r="N1678" s="12">
        <f>IFERROR(12/Tabla1[[#This Row],[Meses de stock]],0)</f>
        <v>1.5</v>
      </c>
      <c r="O1678" s="5" t="str">
        <f>VLOOKUP(Tabla1[[#This Row],[Código del producto]],'ABC Ventas'!$A:$E,5,0)</f>
        <v>C</v>
      </c>
      <c r="P1678" s="5" t="str">
        <f>VLOOKUP(Tabla1[[#This Row],[Código del producto]],'ABC Stock'!$A:$E,5,0)</f>
        <v>B</v>
      </c>
      <c r="Q16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79" spans="1:17" s="1" customFormat="1" x14ac:dyDescent="0.2">
      <c r="A1679" s="1">
        <v>1538</v>
      </c>
      <c r="B1679" s="1" t="s">
        <v>69</v>
      </c>
      <c r="C1679" s="1" t="s">
        <v>4</v>
      </c>
      <c r="D1679" s="1" t="s">
        <v>3</v>
      </c>
      <c r="E1679" s="11">
        <v>401</v>
      </c>
      <c r="F1679" s="3">
        <v>4.3600000000000003</v>
      </c>
      <c r="G1679" s="11">
        <f>Tabla1[[#This Row],[Stock en unidades]]*Tabla1[[#This Row],[Costo unitario]]</f>
        <v>1748.3600000000001</v>
      </c>
      <c r="H1679" s="1">
        <v>2024</v>
      </c>
      <c r="I1679" s="1" t="s">
        <v>309</v>
      </c>
      <c r="J1679" s="1">
        <v>40.1</v>
      </c>
      <c r="K1679" s="3">
        <v>215.04828000000001</v>
      </c>
      <c r="L1679" s="12">
        <f>Tabla1[[#This Row],[Venta prom 12 meses en UN]]*Tabla1[[#This Row],[Costo unitario]]</f>
        <v>174.83600000000001</v>
      </c>
      <c r="M1679" s="30">
        <f>IFERROR(Tabla1[[#This Row],[Stock en unidades]]/Tabla1[[#This Row],[Venta prom 12 meses en UN]],0)</f>
        <v>10</v>
      </c>
      <c r="N1679" s="12">
        <f>IFERROR(12/Tabla1[[#This Row],[Meses de stock]],0)</f>
        <v>1.2</v>
      </c>
      <c r="O1679" s="5" t="str">
        <f>VLOOKUP(Tabla1[[#This Row],[Código del producto]],'ABC Ventas'!$A:$E,5,0)</f>
        <v>C</v>
      </c>
      <c r="P1679" s="5" t="str">
        <f>VLOOKUP(Tabla1[[#This Row],[Código del producto]],'ABC Stock'!$A:$E,5,0)</f>
        <v>B</v>
      </c>
      <c r="Q16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80" spans="1:17" s="1" customFormat="1" x14ac:dyDescent="0.2">
      <c r="A1680" s="1">
        <v>1540</v>
      </c>
      <c r="B1680" s="1" t="s">
        <v>593</v>
      </c>
      <c r="C1680" s="1" t="s">
        <v>4</v>
      </c>
      <c r="D1680" s="1" t="s">
        <v>3</v>
      </c>
      <c r="E1680" s="11">
        <v>1185</v>
      </c>
      <c r="F1680" s="3">
        <v>5.54</v>
      </c>
      <c r="G1680" s="11">
        <f>Tabla1[[#This Row],[Stock en unidades]]*Tabla1[[#This Row],[Costo unitario]]</f>
        <v>6564.9</v>
      </c>
      <c r="H1680" s="1">
        <v>2024</v>
      </c>
      <c r="I1680" s="1" t="s">
        <v>309</v>
      </c>
      <c r="J1680" s="1">
        <v>69.7</v>
      </c>
      <c r="K1680" s="3">
        <v>644.85046</v>
      </c>
      <c r="L1680" s="12">
        <f>Tabla1[[#This Row],[Venta prom 12 meses en UN]]*Tabla1[[#This Row],[Costo unitario]]</f>
        <v>386.13800000000003</v>
      </c>
      <c r="M1680" s="30">
        <f>IFERROR(Tabla1[[#This Row],[Stock en unidades]]/Tabla1[[#This Row],[Venta prom 12 meses en UN]],0)</f>
        <v>17.001434720229554</v>
      </c>
      <c r="N1680" s="12">
        <f>IFERROR(12/Tabla1[[#This Row],[Meses de stock]],0)</f>
        <v>0.70582278481012661</v>
      </c>
      <c r="O1680" s="5" t="str">
        <f>VLOOKUP(Tabla1[[#This Row],[Código del producto]],'ABC Ventas'!$A:$E,5,0)</f>
        <v>C</v>
      </c>
      <c r="P1680" s="5" t="str">
        <f>VLOOKUP(Tabla1[[#This Row],[Código del producto]],'ABC Stock'!$A:$E,5,0)</f>
        <v>B</v>
      </c>
      <c r="Q16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81" spans="1:17" s="1" customFormat="1" x14ac:dyDescent="0.2">
      <c r="A1681" s="1">
        <v>1544</v>
      </c>
      <c r="B1681" s="1" t="s">
        <v>2</v>
      </c>
      <c r="C1681" s="1" t="s">
        <v>4</v>
      </c>
      <c r="D1681" s="1" t="s">
        <v>3</v>
      </c>
      <c r="E1681" s="11">
        <v>297</v>
      </c>
      <c r="F1681" s="3">
        <v>4.26</v>
      </c>
      <c r="G1681" s="11">
        <f>Tabla1[[#This Row],[Stock en unidades]]*Tabla1[[#This Row],[Costo unitario]]</f>
        <v>1265.22</v>
      </c>
      <c r="H1681" s="1">
        <v>2024</v>
      </c>
      <c r="I1681" s="1" t="s">
        <v>309</v>
      </c>
      <c r="J1681" s="1">
        <v>57</v>
      </c>
      <c r="K1681" s="3">
        <v>327.80699999999996</v>
      </c>
      <c r="L1681" s="12">
        <f>Tabla1[[#This Row],[Venta prom 12 meses en UN]]*Tabla1[[#This Row],[Costo unitario]]</f>
        <v>242.82</v>
      </c>
      <c r="M1681" s="30">
        <f>IFERROR(Tabla1[[#This Row],[Stock en unidades]]/Tabla1[[#This Row],[Venta prom 12 meses en UN]],0)</f>
        <v>5.2105263157894735</v>
      </c>
      <c r="N1681" s="12">
        <f>IFERROR(12/Tabla1[[#This Row],[Meses de stock]],0)</f>
        <v>2.3030303030303032</v>
      </c>
      <c r="O1681" s="5" t="str">
        <f>VLOOKUP(Tabla1[[#This Row],[Código del producto]],'ABC Ventas'!$A:$E,5,0)</f>
        <v>C</v>
      </c>
      <c r="P1681" s="5" t="str">
        <f>VLOOKUP(Tabla1[[#This Row],[Código del producto]],'ABC Stock'!$A:$E,5,0)</f>
        <v>C</v>
      </c>
      <c r="Q168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82" spans="1:17" s="1" customFormat="1" x14ac:dyDescent="0.2">
      <c r="A1682" s="1">
        <v>1547</v>
      </c>
      <c r="B1682" s="1" t="s">
        <v>23</v>
      </c>
      <c r="C1682" s="1" t="s">
        <v>4</v>
      </c>
      <c r="D1682" s="1" t="s">
        <v>3</v>
      </c>
      <c r="E1682" s="11">
        <v>780</v>
      </c>
      <c r="F1682" s="3">
        <v>43.4</v>
      </c>
      <c r="G1682" s="11">
        <f>Tabla1[[#This Row],[Stock en unidades]]*Tabla1[[#This Row],[Costo unitario]]</f>
        <v>33852</v>
      </c>
      <c r="H1682" s="1">
        <v>2024</v>
      </c>
      <c r="I1682" s="1" t="s">
        <v>309</v>
      </c>
      <c r="J1682" s="1">
        <v>0</v>
      </c>
      <c r="K1682" s="3">
        <v>0</v>
      </c>
      <c r="L1682" s="12">
        <f>Tabla1[[#This Row],[Venta prom 12 meses en UN]]*Tabla1[[#This Row],[Costo unitario]]</f>
        <v>0</v>
      </c>
      <c r="M1682" s="30">
        <f>IFERROR(Tabla1[[#This Row],[Stock en unidades]]/Tabla1[[#This Row],[Venta prom 12 meses en UN]],0)</f>
        <v>0</v>
      </c>
      <c r="N1682" s="12">
        <f>IFERROR(12/Tabla1[[#This Row],[Meses de stock]],0)</f>
        <v>0</v>
      </c>
      <c r="O1682" s="5" t="str">
        <f>VLOOKUP(Tabla1[[#This Row],[Código del producto]],'ABC Ventas'!$A:$E,5,0)</f>
        <v>C</v>
      </c>
      <c r="P1682" s="5" t="str">
        <f>VLOOKUP(Tabla1[[#This Row],[Código del producto]],'ABC Stock'!$A:$E,5,0)</f>
        <v>B</v>
      </c>
      <c r="Q168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683" spans="1:17" s="1" customFormat="1" x14ac:dyDescent="0.2">
      <c r="A1683" s="1">
        <v>1548</v>
      </c>
      <c r="B1683" s="1" t="s">
        <v>597</v>
      </c>
      <c r="C1683" s="1" t="s">
        <v>4</v>
      </c>
      <c r="D1683" s="1" t="s">
        <v>3</v>
      </c>
      <c r="E1683" s="11">
        <v>324</v>
      </c>
      <c r="F1683" s="3">
        <v>3.05</v>
      </c>
      <c r="G1683" s="11">
        <f>Tabla1[[#This Row],[Stock en unidades]]*Tabla1[[#This Row],[Costo unitario]]</f>
        <v>988.19999999999993</v>
      </c>
      <c r="H1683" s="1">
        <v>2024</v>
      </c>
      <c r="I1683" s="1" t="s">
        <v>309</v>
      </c>
      <c r="J1683" s="1">
        <v>142</v>
      </c>
      <c r="K1683" s="3">
        <v>684.29799999999989</v>
      </c>
      <c r="L1683" s="12">
        <f>Tabla1[[#This Row],[Venta prom 12 meses en UN]]*Tabla1[[#This Row],[Costo unitario]]</f>
        <v>433.09999999999997</v>
      </c>
      <c r="M1683" s="30">
        <f>IFERROR(Tabla1[[#This Row],[Stock en unidades]]/Tabla1[[#This Row],[Venta prom 12 meses en UN]],0)</f>
        <v>2.2816901408450705</v>
      </c>
      <c r="N1683" s="12">
        <f>IFERROR(12/Tabla1[[#This Row],[Meses de stock]],0)</f>
        <v>5.2592592592592595</v>
      </c>
      <c r="O1683" s="5" t="str">
        <f>VLOOKUP(Tabla1[[#This Row],[Código del producto]],'ABC Ventas'!$A:$E,5,0)</f>
        <v>C</v>
      </c>
      <c r="P1683" s="5" t="str">
        <f>VLOOKUP(Tabla1[[#This Row],[Código del producto]],'ABC Stock'!$A:$E,5,0)</f>
        <v>C</v>
      </c>
      <c r="Q16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84" spans="1:17" s="1" customFormat="1" x14ac:dyDescent="0.2">
      <c r="A1684" s="1">
        <v>1550</v>
      </c>
      <c r="B1684" s="1" t="s">
        <v>598</v>
      </c>
      <c r="C1684" s="1" t="s">
        <v>4</v>
      </c>
      <c r="D1684" s="1" t="s">
        <v>3</v>
      </c>
      <c r="E1684" s="11">
        <v>733</v>
      </c>
      <c r="F1684" s="3">
        <v>7.78</v>
      </c>
      <c r="G1684" s="11">
        <f>Tabla1[[#This Row],[Stock en unidades]]*Tabla1[[#This Row],[Costo unitario]]</f>
        <v>5702.74</v>
      </c>
      <c r="H1684" s="1">
        <v>2024</v>
      </c>
      <c r="I1684" s="1" t="s">
        <v>309</v>
      </c>
      <c r="J1684" s="1">
        <v>66.599999999999994</v>
      </c>
      <c r="K1684" s="3">
        <v>906.75900000000013</v>
      </c>
      <c r="L1684" s="12">
        <f>Tabla1[[#This Row],[Venta prom 12 meses en UN]]*Tabla1[[#This Row],[Costo unitario]]</f>
        <v>518.14800000000002</v>
      </c>
      <c r="M1684" s="30">
        <f>IFERROR(Tabla1[[#This Row],[Stock en unidades]]/Tabla1[[#This Row],[Venta prom 12 meses en UN]],0)</f>
        <v>11.006006006006007</v>
      </c>
      <c r="N1684" s="12">
        <f>IFERROR(12/Tabla1[[#This Row],[Meses de stock]],0)</f>
        <v>1.09031377899045</v>
      </c>
      <c r="O1684" s="5" t="str">
        <f>VLOOKUP(Tabla1[[#This Row],[Código del producto]],'ABC Ventas'!$A:$E,5,0)</f>
        <v>C</v>
      </c>
      <c r="P1684" s="5" t="str">
        <f>VLOOKUP(Tabla1[[#This Row],[Código del producto]],'ABC Stock'!$A:$E,5,0)</f>
        <v>B</v>
      </c>
      <c r="Q16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85" spans="1:17" s="1" customFormat="1" x14ac:dyDescent="0.2">
      <c r="A1685" s="1">
        <v>1550</v>
      </c>
      <c r="B1685" s="1" t="s">
        <v>598</v>
      </c>
      <c r="C1685" s="1" t="s">
        <v>4</v>
      </c>
      <c r="D1685" s="1" t="s">
        <v>3</v>
      </c>
      <c r="E1685" s="11">
        <v>537</v>
      </c>
      <c r="F1685" s="3">
        <v>1.53</v>
      </c>
      <c r="G1685" s="11">
        <f>Tabla1[[#This Row],[Stock en unidades]]*Tabla1[[#This Row],[Costo unitario]]</f>
        <v>821.61</v>
      </c>
      <c r="H1685" s="1">
        <v>2024</v>
      </c>
      <c r="I1685" s="1" t="s">
        <v>309</v>
      </c>
      <c r="J1685" s="1">
        <v>67</v>
      </c>
      <c r="K1685" s="3">
        <v>192.71880000000002</v>
      </c>
      <c r="L1685" s="12">
        <f>Tabla1[[#This Row],[Venta prom 12 meses en UN]]*Tabla1[[#This Row],[Costo unitario]]</f>
        <v>102.51</v>
      </c>
      <c r="M1685" s="30">
        <f>IFERROR(Tabla1[[#This Row],[Stock en unidades]]/Tabla1[[#This Row],[Venta prom 12 meses en UN]],0)</f>
        <v>8.0149253731343286</v>
      </c>
      <c r="N1685" s="12">
        <f>IFERROR(12/Tabla1[[#This Row],[Meses de stock]],0)</f>
        <v>1.4972067039106145</v>
      </c>
      <c r="O1685" s="5" t="str">
        <f>VLOOKUP(Tabla1[[#This Row],[Código del producto]],'ABC Ventas'!$A:$E,5,0)</f>
        <v>C</v>
      </c>
      <c r="P1685" s="5" t="str">
        <f>VLOOKUP(Tabla1[[#This Row],[Código del producto]],'ABC Stock'!$A:$E,5,0)</f>
        <v>B</v>
      </c>
      <c r="Q16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86" spans="1:17" s="1" customFormat="1" x14ac:dyDescent="0.2">
      <c r="A1686" s="1">
        <v>1556</v>
      </c>
      <c r="B1686" s="1" t="s">
        <v>132</v>
      </c>
      <c r="C1686" s="1" t="s">
        <v>4</v>
      </c>
      <c r="D1686" s="1" t="s">
        <v>3</v>
      </c>
      <c r="E1686" s="11">
        <v>737</v>
      </c>
      <c r="F1686" s="3">
        <v>1.1000000000000001</v>
      </c>
      <c r="G1686" s="11">
        <f>Tabla1[[#This Row],[Stock en unidades]]*Tabla1[[#This Row],[Costo unitario]]</f>
        <v>810.7</v>
      </c>
      <c r="H1686" s="1">
        <v>2024</v>
      </c>
      <c r="I1686" s="1" t="s">
        <v>309</v>
      </c>
      <c r="J1686" s="1">
        <v>135</v>
      </c>
      <c r="K1686" s="3">
        <v>277.69499999999999</v>
      </c>
      <c r="L1686" s="12">
        <f>Tabla1[[#This Row],[Venta prom 12 meses en UN]]*Tabla1[[#This Row],[Costo unitario]]</f>
        <v>148.5</v>
      </c>
      <c r="M1686" s="30">
        <f>IFERROR(Tabla1[[#This Row],[Stock en unidades]]/Tabla1[[#This Row],[Venta prom 12 meses en UN]],0)</f>
        <v>5.4592592592592597</v>
      </c>
      <c r="N1686" s="12">
        <f>IFERROR(12/Tabla1[[#This Row],[Meses de stock]],0)</f>
        <v>2.1981004070556307</v>
      </c>
      <c r="O1686" s="5" t="str">
        <f>VLOOKUP(Tabla1[[#This Row],[Código del producto]],'ABC Ventas'!$A:$E,5,0)</f>
        <v>C</v>
      </c>
      <c r="P1686" s="5" t="str">
        <f>VLOOKUP(Tabla1[[#This Row],[Código del producto]],'ABC Stock'!$A:$E,5,0)</f>
        <v>C</v>
      </c>
      <c r="Q168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687" spans="1:17" s="1" customFormat="1" x14ac:dyDescent="0.2">
      <c r="A1687" s="1">
        <v>1557</v>
      </c>
      <c r="B1687" s="1" t="s">
        <v>600</v>
      </c>
      <c r="C1687" s="1" t="s">
        <v>4</v>
      </c>
      <c r="D1687" s="1" t="s">
        <v>3</v>
      </c>
      <c r="E1687" s="11">
        <v>12</v>
      </c>
      <c r="F1687" s="3">
        <v>4.78</v>
      </c>
      <c r="G1687" s="11">
        <f>Tabla1[[#This Row],[Stock en unidades]]*Tabla1[[#This Row],[Costo unitario]]</f>
        <v>57.36</v>
      </c>
      <c r="H1687" s="1">
        <v>2024</v>
      </c>
      <c r="I1687" s="1" t="s">
        <v>309</v>
      </c>
      <c r="J1687" s="1">
        <v>74</v>
      </c>
      <c r="K1687" s="3">
        <v>590.7124</v>
      </c>
      <c r="L1687" s="12">
        <f>Tabla1[[#This Row],[Venta prom 12 meses en UN]]*Tabla1[[#This Row],[Costo unitario]]</f>
        <v>353.72</v>
      </c>
      <c r="M1687" s="30">
        <f>IFERROR(Tabla1[[#This Row],[Stock en unidades]]/Tabla1[[#This Row],[Venta prom 12 meses en UN]],0)</f>
        <v>0.16216216216216217</v>
      </c>
      <c r="N1687" s="12">
        <f>IFERROR(12/Tabla1[[#This Row],[Meses de stock]],0)</f>
        <v>74</v>
      </c>
      <c r="O1687" s="5" t="str">
        <f>VLOOKUP(Tabla1[[#This Row],[Código del producto]],'ABC Ventas'!$A:$E,5,0)</f>
        <v>C</v>
      </c>
      <c r="P1687" s="5" t="str">
        <f>VLOOKUP(Tabla1[[#This Row],[Código del producto]],'ABC Stock'!$A:$E,5,0)</f>
        <v>C</v>
      </c>
      <c r="Q16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88" spans="1:17" s="1" customFormat="1" x14ac:dyDescent="0.2">
      <c r="A1688" s="1">
        <v>1003</v>
      </c>
      <c r="B1688" s="1" t="s">
        <v>284</v>
      </c>
      <c r="C1688" s="1" t="s">
        <v>148</v>
      </c>
      <c r="D1688" s="1" t="s">
        <v>3</v>
      </c>
      <c r="E1688" s="11">
        <v>711</v>
      </c>
      <c r="F1688" s="3">
        <v>3.66</v>
      </c>
      <c r="G1688" s="11">
        <f>Tabla1[[#This Row],[Stock en unidades]]*Tabla1[[#This Row],[Costo unitario]]</f>
        <v>2602.2600000000002</v>
      </c>
      <c r="H1688" s="1">
        <v>2025</v>
      </c>
      <c r="I1688" s="1" t="s">
        <v>256</v>
      </c>
      <c r="J1688" s="1">
        <v>96</v>
      </c>
      <c r="K1688" s="3">
        <v>541.09440000000006</v>
      </c>
      <c r="L1688" s="12">
        <f>Tabla1[[#This Row],[Venta prom 12 meses en UN]]*Tabla1[[#This Row],[Costo unitario]]</f>
        <v>351.36</v>
      </c>
      <c r="M1688" s="30">
        <f>IFERROR(Tabla1[[#This Row],[Stock en unidades]]/Tabla1[[#This Row],[Venta prom 12 meses en UN]],0)</f>
        <v>7.40625</v>
      </c>
      <c r="N1688" s="12">
        <f>IFERROR(12/Tabla1[[#This Row],[Meses de stock]],0)</f>
        <v>1.620253164556962</v>
      </c>
      <c r="O1688" s="5" t="str">
        <f>VLOOKUP(Tabla1[[#This Row],[Código del producto]],'ABC Ventas'!$A:$E,5,0)</f>
        <v>C</v>
      </c>
      <c r="P1688" s="5" t="str">
        <f>VLOOKUP(Tabla1[[#This Row],[Código del producto]],'ABC Stock'!$A:$E,5,0)</f>
        <v>B</v>
      </c>
      <c r="Q16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89" spans="1:17" s="1" customFormat="1" x14ac:dyDescent="0.2">
      <c r="A1689" s="1">
        <v>1004</v>
      </c>
      <c r="B1689" s="1" t="s">
        <v>324</v>
      </c>
      <c r="C1689" s="1" t="s">
        <v>148</v>
      </c>
      <c r="D1689" s="1" t="s">
        <v>3</v>
      </c>
      <c r="E1689" s="11">
        <v>737</v>
      </c>
      <c r="F1689" s="3">
        <v>7.7</v>
      </c>
      <c r="G1689" s="11">
        <f>Tabla1[[#This Row],[Stock en unidades]]*Tabla1[[#This Row],[Costo unitario]]</f>
        <v>5674.9000000000005</v>
      </c>
      <c r="H1689" s="1">
        <v>2025</v>
      </c>
      <c r="I1689" s="1" t="s">
        <v>256</v>
      </c>
      <c r="J1689" s="1">
        <v>49.1</v>
      </c>
      <c r="K1689" s="3">
        <v>555.76290000000006</v>
      </c>
      <c r="L1689" s="12">
        <f>Tabla1[[#This Row],[Venta prom 12 meses en UN]]*Tabla1[[#This Row],[Costo unitario]]</f>
        <v>378.07</v>
      </c>
      <c r="M1689" s="30">
        <f>IFERROR(Tabla1[[#This Row],[Stock en unidades]]/Tabla1[[#This Row],[Venta prom 12 meses en UN]],0)</f>
        <v>15.010183299389002</v>
      </c>
      <c r="N1689" s="12">
        <f>IFERROR(12/Tabla1[[#This Row],[Meses de stock]],0)</f>
        <v>0.79945725915875165</v>
      </c>
      <c r="O1689" s="5" t="str">
        <f>VLOOKUP(Tabla1[[#This Row],[Código del producto]],'ABC Ventas'!$A:$E,5,0)</f>
        <v>C</v>
      </c>
      <c r="P1689" s="5" t="str">
        <f>VLOOKUP(Tabla1[[#This Row],[Código del producto]],'ABC Stock'!$A:$E,5,0)</f>
        <v>B</v>
      </c>
      <c r="Q168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90" spans="1:17" s="1" customFormat="1" x14ac:dyDescent="0.2">
      <c r="A1690" s="1">
        <v>1005</v>
      </c>
      <c r="B1690" s="1" t="s">
        <v>147</v>
      </c>
      <c r="C1690" s="1" t="s">
        <v>148</v>
      </c>
      <c r="D1690" s="1" t="s">
        <v>3</v>
      </c>
      <c r="E1690" s="11">
        <v>545</v>
      </c>
      <c r="F1690" s="3">
        <v>3.64</v>
      </c>
      <c r="G1690" s="11">
        <f>Tabla1[[#This Row],[Stock en unidades]]*Tabla1[[#This Row],[Costo unitario]]</f>
        <v>1983.8</v>
      </c>
      <c r="H1690" s="1">
        <v>2025</v>
      </c>
      <c r="I1690" s="1" t="s">
        <v>256</v>
      </c>
      <c r="J1690" s="1">
        <v>77.8</v>
      </c>
      <c r="K1690" s="3">
        <v>376.64535999999998</v>
      </c>
      <c r="L1690" s="12">
        <f>Tabla1[[#This Row],[Venta prom 12 meses en UN]]*Tabla1[[#This Row],[Costo unitario]]</f>
        <v>283.19200000000001</v>
      </c>
      <c r="M1690" s="30">
        <f>IFERROR(Tabla1[[#This Row],[Stock en unidades]]/Tabla1[[#This Row],[Venta prom 12 meses en UN]],0)</f>
        <v>7.005141388174807</v>
      </c>
      <c r="N1690" s="12">
        <f>IFERROR(12/Tabla1[[#This Row],[Meses de stock]],0)</f>
        <v>1.7130275229357799</v>
      </c>
      <c r="O1690" s="5" t="str">
        <f>VLOOKUP(Tabla1[[#This Row],[Código del producto]],'ABC Ventas'!$A:$E,5,0)</f>
        <v>C</v>
      </c>
      <c r="P1690" s="5" t="str">
        <f>VLOOKUP(Tabla1[[#This Row],[Código del producto]],'ABC Stock'!$A:$E,5,0)</f>
        <v>B</v>
      </c>
      <c r="Q169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91" spans="1:17" s="1" customFormat="1" x14ac:dyDescent="0.2">
      <c r="A1691" s="1">
        <v>1006</v>
      </c>
      <c r="B1691" s="1" t="s">
        <v>162</v>
      </c>
      <c r="C1691" s="1" t="s">
        <v>148</v>
      </c>
      <c r="D1691" s="1" t="s">
        <v>3</v>
      </c>
      <c r="E1691" s="11">
        <v>350</v>
      </c>
      <c r="F1691" s="3">
        <v>49</v>
      </c>
      <c r="G1691" s="11">
        <f>Tabla1[[#This Row],[Stock en unidades]]*Tabla1[[#This Row],[Costo unitario]]</f>
        <v>17150</v>
      </c>
      <c r="H1691" s="1">
        <v>2025</v>
      </c>
      <c r="I1691" s="1" t="s">
        <v>256</v>
      </c>
      <c r="J1691" s="1">
        <v>883</v>
      </c>
      <c r="K1691" s="3">
        <v>62737.15</v>
      </c>
      <c r="L1691" s="12">
        <f>Tabla1[[#This Row],[Venta prom 12 meses en UN]]*Tabla1[[#This Row],[Costo unitario]]</f>
        <v>43267</v>
      </c>
      <c r="M1691" s="30">
        <f>IFERROR(Tabla1[[#This Row],[Stock en unidades]]/Tabla1[[#This Row],[Venta prom 12 meses en UN]],0)</f>
        <v>0.39637599093997733</v>
      </c>
      <c r="N1691" s="12">
        <f>IFERROR(12/Tabla1[[#This Row],[Meses de stock]],0)</f>
        <v>30.274285714285718</v>
      </c>
      <c r="O1691" s="5" t="str">
        <f>VLOOKUP(Tabla1[[#This Row],[Código del producto]],'ABC Ventas'!$A:$E,5,0)</f>
        <v>A</v>
      </c>
      <c r="P1691" s="5" t="str">
        <f>VLOOKUP(Tabla1[[#This Row],[Código del producto]],'ABC Stock'!$A:$E,5,0)</f>
        <v>A</v>
      </c>
      <c r="Q16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2" spans="1:17" s="1" customFormat="1" x14ac:dyDescent="0.2">
      <c r="A1692" s="1">
        <v>1006</v>
      </c>
      <c r="B1692" s="1" t="s">
        <v>162</v>
      </c>
      <c r="C1692" s="1" t="s">
        <v>148</v>
      </c>
      <c r="D1692" s="1" t="s">
        <v>3</v>
      </c>
      <c r="E1692" s="11">
        <v>748</v>
      </c>
      <c r="F1692" s="3">
        <v>74</v>
      </c>
      <c r="G1692" s="11">
        <f>Tabla1[[#This Row],[Stock en unidades]]*Tabla1[[#This Row],[Costo unitario]]</f>
        <v>55352</v>
      </c>
      <c r="H1692" s="1">
        <v>2025</v>
      </c>
      <c r="I1692" s="1" t="s">
        <v>256</v>
      </c>
      <c r="J1692" s="1">
        <v>369</v>
      </c>
      <c r="K1692" s="3">
        <v>37955.339999999997</v>
      </c>
      <c r="L1692" s="12">
        <f>Tabla1[[#This Row],[Venta prom 12 meses en UN]]*Tabla1[[#This Row],[Costo unitario]]</f>
        <v>27306</v>
      </c>
      <c r="M1692" s="30">
        <f>IFERROR(Tabla1[[#This Row],[Stock en unidades]]/Tabla1[[#This Row],[Venta prom 12 meses en UN]],0)</f>
        <v>2.02710027100271</v>
      </c>
      <c r="N1692" s="12">
        <f>IFERROR(12/Tabla1[[#This Row],[Meses de stock]],0)</f>
        <v>5.9197860962566846</v>
      </c>
      <c r="O1692" s="5" t="str">
        <f>VLOOKUP(Tabla1[[#This Row],[Código del producto]],'ABC Ventas'!$A:$E,5,0)</f>
        <v>A</v>
      </c>
      <c r="P1692" s="5" t="str">
        <f>VLOOKUP(Tabla1[[#This Row],[Código del producto]],'ABC Stock'!$A:$E,5,0)</f>
        <v>A</v>
      </c>
      <c r="Q16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3" spans="1:17" s="1" customFormat="1" x14ac:dyDescent="0.2">
      <c r="A1693" s="1">
        <v>1007</v>
      </c>
      <c r="B1693" s="1" t="s">
        <v>325</v>
      </c>
      <c r="C1693" s="1" t="s">
        <v>122</v>
      </c>
      <c r="D1693" s="1" t="s">
        <v>3</v>
      </c>
      <c r="E1693" s="11">
        <v>692</v>
      </c>
      <c r="F1693" s="3">
        <v>49</v>
      </c>
      <c r="G1693" s="11">
        <f>Tabla1[[#This Row],[Stock en unidades]]*Tabla1[[#This Row],[Costo unitario]]</f>
        <v>33908</v>
      </c>
      <c r="H1693" s="1">
        <v>2025</v>
      </c>
      <c r="I1693" s="1" t="s">
        <v>256</v>
      </c>
      <c r="J1693" s="1">
        <v>321</v>
      </c>
      <c r="K1693" s="3">
        <v>22177.89</v>
      </c>
      <c r="L1693" s="12">
        <f>Tabla1[[#This Row],[Venta prom 12 meses en UN]]*Tabla1[[#This Row],[Costo unitario]]</f>
        <v>15729</v>
      </c>
      <c r="M1693" s="30">
        <f>IFERROR(Tabla1[[#This Row],[Stock en unidades]]/Tabla1[[#This Row],[Venta prom 12 meses en UN]],0)</f>
        <v>2.1557632398753892</v>
      </c>
      <c r="N1693" s="12">
        <f>IFERROR(12/Tabla1[[#This Row],[Meses de stock]],0)</f>
        <v>5.5664739884393066</v>
      </c>
      <c r="O1693" s="5" t="str">
        <f>VLOOKUP(Tabla1[[#This Row],[Código del producto]],'ABC Ventas'!$A:$E,5,0)</f>
        <v>B</v>
      </c>
      <c r="P1693" s="5" t="str">
        <f>VLOOKUP(Tabla1[[#This Row],[Código del producto]],'ABC Stock'!$A:$E,5,0)</f>
        <v>A</v>
      </c>
      <c r="Q16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4" spans="1:17" s="1" customFormat="1" x14ac:dyDescent="0.2">
      <c r="A1694" s="1">
        <v>1008</v>
      </c>
      <c r="B1694" s="1" t="s">
        <v>195</v>
      </c>
      <c r="C1694" s="1" t="s">
        <v>58</v>
      </c>
      <c r="D1694" s="1" t="s">
        <v>3</v>
      </c>
      <c r="E1694" s="11">
        <v>696</v>
      </c>
      <c r="F1694" s="3">
        <v>53</v>
      </c>
      <c r="G1694" s="11">
        <f>Tabla1[[#This Row],[Stock en unidades]]*Tabla1[[#This Row],[Costo unitario]]</f>
        <v>36888</v>
      </c>
      <c r="H1694" s="1">
        <v>2025</v>
      </c>
      <c r="I1694" s="1" t="s">
        <v>256</v>
      </c>
      <c r="J1694" s="1">
        <v>753</v>
      </c>
      <c r="K1694" s="3">
        <v>66248.94</v>
      </c>
      <c r="L1694" s="12">
        <f>Tabla1[[#This Row],[Venta prom 12 meses en UN]]*Tabla1[[#This Row],[Costo unitario]]</f>
        <v>39909</v>
      </c>
      <c r="M1694" s="30">
        <f>IFERROR(Tabla1[[#This Row],[Stock en unidades]]/Tabla1[[#This Row],[Venta prom 12 meses en UN]],0)</f>
        <v>0.92430278884462147</v>
      </c>
      <c r="N1694" s="12">
        <f>IFERROR(12/Tabla1[[#This Row],[Meses de stock]],0)</f>
        <v>12.982758620689657</v>
      </c>
      <c r="O1694" s="5" t="str">
        <f>VLOOKUP(Tabla1[[#This Row],[Código del producto]],'ABC Ventas'!$A:$E,5,0)</f>
        <v>A</v>
      </c>
      <c r="P1694" s="5" t="str">
        <f>VLOOKUP(Tabla1[[#This Row],[Código del producto]],'ABC Stock'!$A:$E,5,0)</f>
        <v>A</v>
      </c>
      <c r="Q16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5" spans="1:17" s="1" customFormat="1" x14ac:dyDescent="0.2">
      <c r="A1695" s="1">
        <v>1009</v>
      </c>
      <c r="B1695" s="1" t="s">
        <v>57</v>
      </c>
      <c r="C1695" s="1" t="s">
        <v>58</v>
      </c>
      <c r="D1695" s="1" t="s">
        <v>3</v>
      </c>
      <c r="E1695" s="11">
        <v>4</v>
      </c>
      <c r="F1695" s="3">
        <v>3.67</v>
      </c>
      <c r="G1695" s="11">
        <f>Tabla1[[#This Row],[Stock en unidades]]*Tabla1[[#This Row],[Costo unitario]]</f>
        <v>14.68</v>
      </c>
      <c r="H1695" s="1">
        <v>2025</v>
      </c>
      <c r="I1695" s="1" t="s">
        <v>256</v>
      </c>
      <c r="J1695" s="1">
        <v>99</v>
      </c>
      <c r="K1695" s="3">
        <v>657.62729999999999</v>
      </c>
      <c r="L1695" s="12">
        <f>Tabla1[[#This Row],[Venta prom 12 meses en UN]]*Tabla1[[#This Row],[Costo unitario]]</f>
        <v>363.33</v>
      </c>
      <c r="M1695" s="30">
        <f>IFERROR(Tabla1[[#This Row],[Stock en unidades]]/Tabla1[[#This Row],[Venta prom 12 meses en UN]],0)</f>
        <v>4.0404040404040407E-2</v>
      </c>
      <c r="N1695" s="12">
        <f>IFERROR(12/Tabla1[[#This Row],[Meses de stock]],0)</f>
        <v>297</v>
      </c>
      <c r="O1695" s="5" t="str">
        <f>VLOOKUP(Tabla1[[#This Row],[Código del producto]],'ABC Ventas'!$A:$E,5,0)</f>
        <v>C</v>
      </c>
      <c r="P1695" s="5" t="str">
        <f>VLOOKUP(Tabla1[[#This Row],[Código del producto]],'ABC Stock'!$A:$E,5,0)</f>
        <v>B</v>
      </c>
      <c r="Q16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6" spans="1:17" s="1" customFormat="1" x14ac:dyDescent="0.2">
      <c r="A1696" s="1">
        <v>1009</v>
      </c>
      <c r="B1696" s="1" t="s">
        <v>57</v>
      </c>
      <c r="C1696" s="1" t="s">
        <v>58</v>
      </c>
      <c r="D1696" s="1" t="s">
        <v>3</v>
      </c>
      <c r="E1696" s="11">
        <v>575</v>
      </c>
      <c r="F1696" s="3">
        <v>5.04</v>
      </c>
      <c r="G1696" s="11">
        <f>Tabla1[[#This Row],[Stock en unidades]]*Tabla1[[#This Row],[Costo unitario]]</f>
        <v>2898</v>
      </c>
      <c r="H1696" s="1">
        <v>2025</v>
      </c>
      <c r="I1696" s="1" t="s">
        <v>256</v>
      </c>
      <c r="J1696" s="1">
        <v>63.8</v>
      </c>
      <c r="K1696" s="3">
        <v>498.40559999999999</v>
      </c>
      <c r="L1696" s="12">
        <f>Tabla1[[#This Row],[Venta prom 12 meses en UN]]*Tabla1[[#This Row],[Costo unitario]]</f>
        <v>321.55199999999996</v>
      </c>
      <c r="M1696" s="30">
        <f>IFERROR(Tabla1[[#This Row],[Stock en unidades]]/Tabla1[[#This Row],[Venta prom 12 meses en UN]],0)</f>
        <v>9.0125391849529777</v>
      </c>
      <c r="N1696" s="12">
        <f>IFERROR(12/Tabla1[[#This Row],[Meses de stock]],0)</f>
        <v>1.3314782608695652</v>
      </c>
      <c r="O1696" s="5" t="str">
        <f>VLOOKUP(Tabla1[[#This Row],[Código del producto]],'ABC Ventas'!$A:$E,5,0)</f>
        <v>C</v>
      </c>
      <c r="P1696" s="5" t="str">
        <f>VLOOKUP(Tabla1[[#This Row],[Código del producto]],'ABC Stock'!$A:$E,5,0)</f>
        <v>B</v>
      </c>
      <c r="Q16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697" spans="1:17" s="1" customFormat="1" x14ac:dyDescent="0.2">
      <c r="A1697" s="1">
        <v>1010</v>
      </c>
      <c r="B1697" s="1" t="s">
        <v>326</v>
      </c>
      <c r="C1697" s="1" t="s">
        <v>58</v>
      </c>
      <c r="D1697" s="1" t="s">
        <v>3</v>
      </c>
      <c r="E1697" s="11">
        <v>825</v>
      </c>
      <c r="F1697" s="3">
        <v>58</v>
      </c>
      <c r="G1697" s="11">
        <f>Tabla1[[#This Row],[Stock en unidades]]*Tabla1[[#This Row],[Costo unitario]]</f>
        <v>47850</v>
      </c>
      <c r="H1697" s="1">
        <v>2025</v>
      </c>
      <c r="I1697" s="1" t="s">
        <v>256</v>
      </c>
      <c r="J1697" s="1">
        <v>894</v>
      </c>
      <c r="K1697" s="3">
        <v>85555.8</v>
      </c>
      <c r="L1697" s="12">
        <f>Tabla1[[#This Row],[Venta prom 12 meses en UN]]*Tabla1[[#This Row],[Costo unitario]]</f>
        <v>51852</v>
      </c>
      <c r="M1697" s="30">
        <f>IFERROR(Tabla1[[#This Row],[Stock en unidades]]/Tabla1[[#This Row],[Venta prom 12 meses en UN]],0)</f>
        <v>0.92281879194630867</v>
      </c>
      <c r="N1697" s="12">
        <f>IFERROR(12/Tabla1[[#This Row],[Meses de stock]],0)</f>
        <v>13.003636363636364</v>
      </c>
      <c r="O1697" s="5" t="str">
        <f>VLOOKUP(Tabla1[[#This Row],[Código del producto]],'ABC Ventas'!$A:$E,5,0)</f>
        <v>A</v>
      </c>
      <c r="P1697" s="5" t="str">
        <f>VLOOKUP(Tabla1[[#This Row],[Código del producto]],'ABC Stock'!$A:$E,5,0)</f>
        <v>A</v>
      </c>
      <c r="Q16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698" spans="1:17" s="1" customFormat="1" x14ac:dyDescent="0.2">
      <c r="A1698" s="1">
        <v>1011</v>
      </c>
      <c r="B1698" s="1" t="s">
        <v>65</v>
      </c>
      <c r="C1698" s="1" t="s">
        <v>58</v>
      </c>
      <c r="D1698" s="1" t="s">
        <v>3</v>
      </c>
      <c r="E1698" s="11">
        <v>1164</v>
      </c>
      <c r="F1698" s="3">
        <v>2.76</v>
      </c>
      <c r="G1698" s="11">
        <f>Tabla1[[#This Row],[Stock en unidades]]*Tabla1[[#This Row],[Costo unitario]]</f>
        <v>3212.64</v>
      </c>
      <c r="H1698" s="1">
        <v>2025</v>
      </c>
      <c r="I1698" s="1" t="s">
        <v>256</v>
      </c>
      <c r="J1698" s="1">
        <v>83.1</v>
      </c>
      <c r="K1698" s="3">
        <v>378.43739999999997</v>
      </c>
      <c r="L1698" s="12">
        <f>Tabla1[[#This Row],[Venta prom 12 meses en UN]]*Tabla1[[#This Row],[Costo unitario]]</f>
        <v>229.35599999999997</v>
      </c>
      <c r="M1698" s="30">
        <f>IFERROR(Tabla1[[#This Row],[Stock en unidades]]/Tabla1[[#This Row],[Venta prom 12 meses en UN]],0)</f>
        <v>14.007220216606498</v>
      </c>
      <c r="N1698" s="12">
        <f>IFERROR(12/Tabla1[[#This Row],[Meses de stock]],0)</f>
        <v>0.85670103092783501</v>
      </c>
      <c r="O1698" s="5" t="str">
        <f>VLOOKUP(Tabla1[[#This Row],[Código del producto]],'ABC Ventas'!$A:$E,5,0)</f>
        <v>C</v>
      </c>
      <c r="P1698" s="5" t="str">
        <f>VLOOKUP(Tabla1[[#This Row],[Código del producto]],'ABC Stock'!$A:$E,5,0)</f>
        <v>B</v>
      </c>
      <c r="Q16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699" spans="1:17" s="1" customFormat="1" x14ac:dyDescent="0.2">
      <c r="A1699" s="1">
        <v>1011</v>
      </c>
      <c r="B1699" s="1" t="s">
        <v>65</v>
      </c>
      <c r="C1699" s="1" t="s">
        <v>58</v>
      </c>
      <c r="D1699" s="1" t="s">
        <v>3</v>
      </c>
      <c r="E1699" s="11">
        <v>924</v>
      </c>
      <c r="F1699" s="3">
        <v>1.99</v>
      </c>
      <c r="G1699" s="11">
        <f>Tabla1[[#This Row],[Stock en unidades]]*Tabla1[[#This Row],[Costo unitario]]</f>
        <v>1838.76</v>
      </c>
      <c r="H1699" s="1">
        <v>2025</v>
      </c>
      <c r="I1699" s="1" t="s">
        <v>256</v>
      </c>
      <c r="J1699" s="1">
        <v>92.4</v>
      </c>
      <c r="K1699" s="3">
        <v>222.48996</v>
      </c>
      <c r="L1699" s="12">
        <f>Tabla1[[#This Row],[Venta prom 12 meses en UN]]*Tabla1[[#This Row],[Costo unitario]]</f>
        <v>183.876</v>
      </c>
      <c r="M1699" s="30">
        <f>IFERROR(Tabla1[[#This Row],[Stock en unidades]]/Tabla1[[#This Row],[Venta prom 12 meses en UN]],0)</f>
        <v>10</v>
      </c>
      <c r="N1699" s="12">
        <f>IFERROR(12/Tabla1[[#This Row],[Meses de stock]],0)</f>
        <v>1.2</v>
      </c>
      <c r="O1699" s="5" t="str">
        <f>VLOOKUP(Tabla1[[#This Row],[Código del producto]],'ABC Ventas'!$A:$E,5,0)</f>
        <v>C</v>
      </c>
      <c r="P1699" s="5" t="str">
        <f>VLOOKUP(Tabla1[[#This Row],[Código del producto]],'ABC Stock'!$A:$E,5,0)</f>
        <v>B</v>
      </c>
      <c r="Q169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00" spans="1:17" s="1" customFormat="1" x14ac:dyDescent="0.2">
      <c r="A1700" s="1">
        <v>1013</v>
      </c>
      <c r="B1700" s="1" t="s">
        <v>82</v>
      </c>
      <c r="C1700" s="1" t="s">
        <v>58</v>
      </c>
      <c r="D1700" s="1" t="s">
        <v>3</v>
      </c>
      <c r="E1700" s="11">
        <v>1399</v>
      </c>
      <c r="F1700" s="3">
        <v>6.06</v>
      </c>
      <c r="G1700" s="11">
        <f>Tabla1[[#This Row],[Stock en unidades]]*Tabla1[[#This Row],[Costo unitario]]</f>
        <v>8477.9399999999987</v>
      </c>
      <c r="H1700" s="1">
        <v>2025</v>
      </c>
      <c r="I1700" s="1" t="s">
        <v>256</v>
      </c>
      <c r="J1700" s="1">
        <v>77.7</v>
      </c>
      <c r="K1700" s="3">
        <v>739.25333999999987</v>
      </c>
      <c r="L1700" s="12">
        <f>Tabla1[[#This Row],[Venta prom 12 meses en UN]]*Tabla1[[#This Row],[Costo unitario]]</f>
        <v>470.86199999999997</v>
      </c>
      <c r="M1700" s="30">
        <f>IFERROR(Tabla1[[#This Row],[Stock en unidades]]/Tabla1[[#This Row],[Venta prom 12 meses en UN]],0)</f>
        <v>18.005148005148005</v>
      </c>
      <c r="N1700" s="12">
        <f>IFERROR(12/Tabla1[[#This Row],[Meses de stock]],0)</f>
        <v>0.66647605432451751</v>
      </c>
      <c r="O1700" s="5" t="str">
        <f>VLOOKUP(Tabla1[[#This Row],[Código del producto]],'ABC Ventas'!$A:$E,5,0)</f>
        <v>C</v>
      </c>
      <c r="P1700" s="5" t="str">
        <f>VLOOKUP(Tabla1[[#This Row],[Código del producto]],'ABC Stock'!$A:$E,5,0)</f>
        <v>B</v>
      </c>
      <c r="Q170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01" spans="1:17" s="1" customFormat="1" x14ac:dyDescent="0.2">
      <c r="A1701" s="1">
        <v>1014</v>
      </c>
      <c r="B1701" s="1" t="s">
        <v>327</v>
      </c>
      <c r="C1701" s="1" t="s">
        <v>58</v>
      </c>
      <c r="D1701" s="1" t="s">
        <v>3</v>
      </c>
      <c r="E1701" s="11">
        <v>86</v>
      </c>
      <c r="F1701" s="3">
        <v>6.53</v>
      </c>
      <c r="G1701" s="11">
        <f>Tabla1[[#This Row],[Stock en unidades]]*Tabla1[[#This Row],[Costo unitario]]</f>
        <v>561.58000000000004</v>
      </c>
      <c r="H1701" s="1">
        <v>2025</v>
      </c>
      <c r="I1701" s="1" t="s">
        <v>256</v>
      </c>
      <c r="J1701" s="1">
        <v>0</v>
      </c>
      <c r="K1701" s="3">
        <v>0</v>
      </c>
      <c r="L1701" s="12">
        <f>Tabla1[[#This Row],[Venta prom 12 meses en UN]]*Tabla1[[#This Row],[Costo unitario]]</f>
        <v>0</v>
      </c>
      <c r="M1701" s="30">
        <f>IFERROR(Tabla1[[#This Row],[Stock en unidades]]/Tabla1[[#This Row],[Venta prom 12 meses en UN]],0)</f>
        <v>0</v>
      </c>
      <c r="N1701" s="12">
        <f>IFERROR(12/Tabla1[[#This Row],[Meses de stock]],0)</f>
        <v>0</v>
      </c>
      <c r="O1701" s="5" t="str">
        <f>VLOOKUP(Tabla1[[#This Row],[Código del producto]],'ABC Ventas'!$A:$E,5,0)</f>
        <v>C</v>
      </c>
      <c r="P1701" s="5" t="str">
        <f>VLOOKUP(Tabla1[[#This Row],[Código del producto]],'ABC Stock'!$A:$E,5,0)</f>
        <v>C</v>
      </c>
      <c r="Q170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702" spans="1:17" s="1" customFormat="1" x14ac:dyDescent="0.2">
      <c r="A1702" s="1">
        <v>1014</v>
      </c>
      <c r="B1702" s="1" t="s">
        <v>327</v>
      </c>
      <c r="C1702" s="1" t="s">
        <v>58</v>
      </c>
      <c r="D1702" s="1" t="s">
        <v>3</v>
      </c>
      <c r="E1702" s="11">
        <v>589</v>
      </c>
      <c r="F1702" s="3">
        <v>7.93</v>
      </c>
      <c r="G1702" s="11">
        <f>Tabla1[[#This Row],[Stock en unidades]]*Tabla1[[#This Row],[Costo unitario]]</f>
        <v>4670.7699999999995</v>
      </c>
      <c r="H1702" s="1">
        <v>2025</v>
      </c>
      <c r="I1702" s="1" t="s">
        <v>256</v>
      </c>
      <c r="J1702" s="1">
        <v>53.5</v>
      </c>
      <c r="K1702" s="3">
        <v>547.28895</v>
      </c>
      <c r="L1702" s="12">
        <f>Tabla1[[#This Row],[Venta prom 12 meses en UN]]*Tabla1[[#This Row],[Costo unitario]]</f>
        <v>424.255</v>
      </c>
      <c r="M1702" s="30">
        <f>IFERROR(Tabla1[[#This Row],[Stock en unidades]]/Tabla1[[#This Row],[Venta prom 12 meses en UN]],0)</f>
        <v>11.009345794392523</v>
      </c>
      <c r="N1702" s="12">
        <f>IFERROR(12/Tabla1[[#This Row],[Meses de stock]],0)</f>
        <v>1.0899830220713074</v>
      </c>
      <c r="O1702" s="5" t="str">
        <f>VLOOKUP(Tabla1[[#This Row],[Código del producto]],'ABC Ventas'!$A:$E,5,0)</f>
        <v>C</v>
      </c>
      <c r="P1702" s="5" t="str">
        <f>VLOOKUP(Tabla1[[#This Row],[Código del producto]],'ABC Stock'!$A:$E,5,0)</f>
        <v>C</v>
      </c>
      <c r="Q17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03" spans="1:17" s="1" customFormat="1" x14ac:dyDescent="0.2">
      <c r="A1703" s="1">
        <v>1015</v>
      </c>
      <c r="B1703" s="1" t="s">
        <v>328</v>
      </c>
      <c r="C1703" s="1" t="s">
        <v>58</v>
      </c>
      <c r="D1703" s="1" t="s">
        <v>3</v>
      </c>
      <c r="E1703" s="11">
        <v>87</v>
      </c>
      <c r="F1703" s="3">
        <v>6</v>
      </c>
      <c r="G1703" s="11">
        <f>Tabla1[[#This Row],[Stock en unidades]]*Tabla1[[#This Row],[Costo unitario]]</f>
        <v>522</v>
      </c>
      <c r="H1703" s="1">
        <v>2025</v>
      </c>
      <c r="I1703" s="1" t="s">
        <v>256</v>
      </c>
      <c r="J1703" s="1">
        <v>43.2</v>
      </c>
      <c r="K1703" s="3">
        <v>355.1040000000001</v>
      </c>
      <c r="L1703" s="12">
        <f>Tabla1[[#This Row],[Venta prom 12 meses en UN]]*Tabla1[[#This Row],[Costo unitario]]</f>
        <v>259.20000000000005</v>
      </c>
      <c r="M1703" s="30">
        <f>IFERROR(Tabla1[[#This Row],[Stock en unidades]]/Tabla1[[#This Row],[Venta prom 12 meses en UN]],0)</f>
        <v>2.0138888888888888</v>
      </c>
      <c r="N1703" s="12">
        <f>IFERROR(12/Tabla1[[#This Row],[Meses de stock]],0)</f>
        <v>5.9586206896551728</v>
      </c>
      <c r="O1703" s="5" t="str">
        <f>VLOOKUP(Tabla1[[#This Row],[Código del producto]],'ABC Ventas'!$A:$E,5,0)</f>
        <v>C</v>
      </c>
      <c r="P1703" s="5" t="str">
        <f>VLOOKUP(Tabla1[[#This Row],[Código del producto]],'ABC Stock'!$A:$E,5,0)</f>
        <v>C</v>
      </c>
      <c r="Q17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04" spans="1:17" s="1" customFormat="1" x14ac:dyDescent="0.2">
      <c r="A1704" s="1">
        <v>1017</v>
      </c>
      <c r="B1704" s="1" t="s">
        <v>329</v>
      </c>
      <c r="C1704" s="1" t="s">
        <v>58</v>
      </c>
      <c r="D1704" s="1" t="s">
        <v>3</v>
      </c>
      <c r="E1704" s="11">
        <v>94</v>
      </c>
      <c r="F1704" s="3">
        <v>79</v>
      </c>
      <c r="G1704" s="11">
        <f>Tabla1[[#This Row],[Stock en unidades]]*Tabla1[[#This Row],[Costo unitario]]</f>
        <v>7426</v>
      </c>
      <c r="H1704" s="1">
        <v>2025</v>
      </c>
      <c r="I1704" s="1" t="s">
        <v>256</v>
      </c>
      <c r="J1704" s="1">
        <v>848</v>
      </c>
      <c r="K1704" s="3">
        <v>85749.759999999995</v>
      </c>
      <c r="L1704" s="12">
        <f>Tabla1[[#This Row],[Venta prom 12 meses en UN]]*Tabla1[[#This Row],[Costo unitario]]</f>
        <v>66992</v>
      </c>
      <c r="M1704" s="30">
        <f>IFERROR(Tabla1[[#This Row],[Stock en unidades]]/Tabla1[[#This Row],[Venta prom 12 meses en UN]],0)</f>
        <v>0.11084905660377359</v>
      </c>
      <c r="N1704" s="12">
        <f>IFERROR(12/Tabla1[[#This Row],[Meses de stock]],0)</f>
        <v>108.25531914893617</v>
      </c>
      <c r="O1704" s="5" t="str">
        <f>VLOOKUP(Tabla1[[#This Row],[Código del producto]],'ABC Ventas'!$A:$E,5,0)</f>
        <v>A</v>
      </c>
      <c r="P1704" s="5" t="str">
        <f>VLOOKUP(Tabla1[[#This Row],[Código del producto]],'ABC Stock'!$A:$E,5,0)</f>
        <v>A</v>
      </c>
      <c r="Q17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05" spans="1:17" s="1" customFormat="1" x14ac:dyDescent="0.2">
      <c r="A1705" s="1">
        <v>1019</v>
      </c>
      <c r="B1705" s="1" t="s">
        <v>292</v>
      </c>
      <c r="C1705" s="1" t="s">
        <v>58</v>
      </c>
      <c r="D1705" s="1" t="s">
        <v>3</v>
      </c>
      <c r="E1705" s="11">
        <v>361</v>
      </c>
      <c r="F1705" s="3">
        <v>70</v>
      </c>
      <c r="G1705" s="11">
        <f>Tabla1[[#This Row],[Stock en unidades]]*Tabla1[[#This Row],[Costo unitario]]</f>
        <v>25270</v>
      </c>
      <c r="H1705" s="1">
        <v>2025</v>
      </c>
      <c r="I1705" s="1" t="s">
        <v>256</v>
      </c>
      <c r="J1705" s="1">
        <v>632</v>
      </c>
      <c r="K1705" s="3">
        <v>80516.800000000003</v>
      </c>
      <c r="L1705" s="12">
        <f>Tabla1[[#This Row],[Venta prom 12 meses en UN]]*Tabla1[[#This Row],[Costo unitario]]</f>
        <v>44240</v>
      </c>
      <c r="M1705" s="30">
        <f>IFERROR(Tabla1[[#This Row],[Stock en unidades]]/Tabla1[[#This Row],[Venta prom 12 meses en UN]],0)</f>
        <v>0.57120253164556967</v>
      </c>
      <c r="N1705" s="12">
        <f>IFERROR(12/Tabla1[[#This Row],[Meses de stock]],0)</f>
        <v>21.008310249307478</v>
      </c>
      <c r="O1705" s="5" t="str">
        <f>VLOOKUP(Tabla1[[#This Row],[Código del producto]],'ABC Ventas'!$A:$E,5,0)</f>
        <v>A</v>
      </c>
      <c r="P1705" s="5" t="str">
        <f>VLOOKUP(Tabla1[[#This Row],[Código del producto]],'ABC Stock'!$A:$E,5,0)</f>
        <v>A</v>
      </c>
      <c r="Q17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06" spans="1:17" s="1" customFormat="1" x14ac:dyDescent="0.2">
      <c r="A1706" s="1">
        <v>1024</v>
      </c>
      <c r="B1706" s="1" t="s">
        <v>136</v>
      </c>
      <c r="C1706" s="1" t="s">
        <v>58</v>
      </c>
      <c r="D1706" s="1" t="s">
        <v>3</v>
      </c>
      <c r="E1706" s="11">
        <v>6</v>
      </c>
      <c r="F1706" s="3">
        <v>4.95</v>
      </c>
      <c r="G1706" s="11">
        <f>Tabla1[[#This Row],[Stock en unidades]]*Tabla1[[#This Row],[Costo unitario]]</f>
        <v>29.700000000000003</v>
      </c>
      <c r="H1706" s="1">
        <v>2025</v>
      </c>
      <c r="I1706" s="1" t="s">
        <v>256</v>
      </c>
      <c r="J1706" s="1">
        <v>90</v>
      </c>
      <c r="K1706" s="3">
        <v>815.26499999999999</v>
      </c>
      <c r="L1706" s="12">
        <f>Tabla1[[#This Row],[Venta prom 12 meses en UN]]*Tabla1[[#This Row],[Costo unitario]]</f>
        <v>445.5</v>
      </c>
      <c r="M1706" s="30">
        <f>IFERROR(Tabla1[[#This Row],[Stock en unidades]]/Tabla1[[#This Row],[Venta prom 12 meses en UN]],0)</f>
        <v>6.6666666666666666E-2</v>
      </c>
      <c r="N1706" s="12">
        <f>IFERROR(12/Tabla1[[#This Row],[Meses de stock]],0)</f>
        <v>180</v>
      </c>
      <c r="O1706" s="5" t="str">
        <f>VLOOKUP(Tabla1[[#This Row],[Código del producto]],'ABC Ventas'!$A:$E,5,0)</f>
        <v>C</v>
      </c>
      <c r="P1706" s="5" t="str">
        <f>VLOOKUP(Tabla1[[#This Row],[Código del producto]],'ABC Stock'!$A:$E,5,0)</f>
        <v>B</v>
      </c>
      <c r="Q17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07" spans="1:17" s="1" customFormat="1" x14ac:dyDescent="0.2">
      <c r="A1707" s="1">
        <v>1024</v>
      </c>
      <c r="B1707" s="1" t="s">
        <v>136</v>
      </c>
      <c r="C1707" s="1" t="s">
        <v>58</v>
      </c>
      <c r="D1707" s="1" t="s">
        <v>3</v>
      </c>
      <c r="E1707" s="11">
        <v>377</v>
      </c>
      <c r="F1707" s="3">
        <v>6.13</v>
      </c>
      <c r="G1707" s="11">
        <f>Tabla1[[#This Row],[Stock en unidades]]*Tabla1[[#This Row],[Costo unitario]]</f>
        <v>2311.0099999999998</v>
      </c>
      <c r="H1707" s="1">
        <v>2025</v>
      </c>
      <c r="I1707" s="1" t="s">
        <v>256</v>
      </c>
      <c r="J1707" s="1">
        <v>53.8</v>
      </c>
      <c r="K1707" s="3">
        <v>465.00953999999996</v>
      </c>
      <c r="L1707" s="12">
        <f>Tabla1[[#This Row],[Venta prom 12 meses en UN]]*Tabla1[[#This Row],[Costo unitario]]</f>
        <v>329.79399999999998</v>
      </c>
      <c r="M1707" s="30">
        <f>IFERROR(Tabla1[[#This Row],[Stock en unidades]]/Tabla1[[#This Row],[Venta prom 12 meses en UN]],0)</f>
        <v>7.0074349442379189</v>
      </c>
      <c r="N1707" s="12">
        <f>IFERROR(12/Tabla1[[#This Row],[Meses de stock]],0)</f>
        <v>1.7124668435013262</v>
      </c>
      <c r="O1707" s="5" t="str">
        <f>VLOOKUP(Tabla1[[#This Row],[Código del producto]],'ABC Ventas'!$A:$E,5,0)</f>
        <v>C</v>
      </c>
      <c r="P1707" s="5" t="str">
        <f>VLOOKUP(Tabla1[[#This Row],[Código del producto]],'ABC Stock'!$A:$E,5,0)</f>
        <v>B</v>
      </c>
      <c r="Q17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08" spans="1:17" s="1" customFormat="1" x14ac:dyDescent="0.2">
      <c r="A1708" s="1">
        <v>1025</v>
      </c>
      <c r="B1708" s="1" t="s">
        <v>332</v>
      </c>
      <c r="C1708" s="1" t="s">
        <v>58</v>
      </c>
      <c r="D1708" s="1" t="s">
        <v>3</v>
      </c>
      <c r="E1708" s="11">
        <v>193</v>
      </c>
      <c r="F1708" s="3">
        <v>3.25</v>
      </c>
      <c r="G1708" s="11">
        <f>Tabla1[[#This Row],[Stock en unidades]]*Tabla1[[#This Row],[Costo unitario]]</f>
        <v>627.25</v>
      </c>
      <c r="H1708" s="1">
        <v>2025</v>
      </c>
      <c r="I1708" s="1" t="s">
        <v>256</v>
      </c>
      <c r="J1708" s="1">
        <v>64.099999999999994</v>
      </c>
      <c r="K1708" s="3">
        <v>374.98500000000001</v>
      </c>
      <c r="L1708" s="12">
        <f>Tabla1[[#This Row],[Venta prom 12 meses en UN]]*Tabla1[[#This Row],[Costo unitario]]</f>
        <v>208.32499999999999</v>
      </c>
      <c r="M1708" s="30">
        <f>IFERROR(Tabla1[[#This Row],[Stock en unidades]]/Tabla1[[#This Row],[Venta prom 12 meses en UN]],0)</f>
        <v>3.0109204368174729</v>
      </c>
      <c r="N1708" s="12">
        <f>IFERROR(12/Tabla1[[#This Row],[Meses de stock]],0)</f>
        <v>3.9854922279792744</v>
      </c>
      <c r="O1708" s="5" t="str">
        <f>VLOOKUP(Tabla1[[#This Row],[Código del producto]],'ABC Ventas'!$A:$E,5,0)</f>
        <v>C</v>
      </c>
      <c r="P1708" s="5" t="str">
        <f>VLOOKUP(Tabla1[[#This Row],[Código del producto]],'ABC Stock'!$A:$E,5,0)</f>
        <v>B</v>
      </c>
      <c r="Q170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09" spans="1:17" s="1" customFormat="1" x14ac:dyDescent="0.2">
      <c r="A1709" s="1">
        <v>1025</v>
      </c>
      <c r="B1709" s="1" t="s">
        <v>332</v>
      </c>
      <c r="C1709" s="1" t="s">
        <v>58</v>
      </c>
      <c r="D1709" s="1" t="s">
        <v>3</v>
      </c>
      <c r="E1709" s="11">
        <v>9</v>
      </c>
      <c r="F1709" s="3">
        <v>2.85</v>
      </c>
      <c r="G1709" s="11">
        <f>Tabla1[[#This Row],[Stock en unidades]]*Tabla1[[#This Row],[Costo unitario]]</f>
        <v>25.650000000000002</v>
      </c>
      <c r="H1709" s="1">
        <v>2025</v>
      </c>
      <c r="I1709" s="1" t="s">
        <v>256</v>
      </c>
      <c r="J1709" s="1">
        <v>50</v>
      </c>
      <c r="K1709" s="3">
        <v>262.2</v>
      </c>
      <c r="L1709" s="12">
        <f>Tabla1[[#This Row],[Venta prom 12 meses en UN]]*Tabla1[[#This Row],[Costo unitario]]</f>
        <v>142.5</v>
      </c>
      <c r="M1709" s="30">
        <f>IFERROR(Tabla1[[#This Row],[Stock en unidades]]/Tabla1[[#This Row],[Venta prom 12 meses en UN]],0)</f>
        <v>0.18</v>
      </c>
      <c r="N1709" s="12">
        <f>IFERROR(12/Tabla1[[#This Row],[Meses de stock]],0)</f>
        <v>66.666666666666671</v>
      </c>
      <c r="O1709" s="5" t="str">
        <f>VLOOKUP(Tabla1[[#This Row],[Código del producto]],'ABC Ventas'!$A:$E,5,0)</f>
        <v>C</v>
      </c>
      <c r="P1709" s="5" t="str">
        <f>VLOOKUP(Tabla1[[#This Row],[Código del producto]],'ABC Stock'!$A:$E,5,0)</f>
        <v>B</v>
      </c>
      <c r="Q17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0" spans="1:17" s="1" customFormat="1" x14ac:dyDescent="0.2">
      <c r="A1710" s="1">
        <v>1027</v>
      </c>
      <c r="B1710" s="1" t="s">
        <v>264</v>
      </c>
      <c r="C1710" s="1" t="s">
        <v>13</v>
      </c>
      <c r="D1710" s="1" t="s">
        <v>3</v>
      </c>
      <c r="E1710" s="11">
        <v>330</v>
      </c>
      <c r="F1710" s="3">
        <v>4.75</v>
      </c>
      <c r="G1710" s="11">
        <f>Tabla1[[#This Row],[Stock en unidades]]*Tabla1[[#This Row],[Costo unitario]]</f>
        <v>1567.5</v>
      </c>
      <c r="H1710" s="1">
        <v>2025</v>
      </c>
      <c r="I1710" s="1" t="s">
        <v>256</v>
      </c>
      <c r="J1710" s="1">
        <v>65.900000000000006</v>
      </c>
      <c r="K1710" s="3">
        <v>485.18875000000008</v>
      </c>
      <c r="L1710" s="12">
        <f>Tabla1[[#This Row],[Venta prom 12 meses en UN]]*Tabla1[[#This Row],[Costo unitario]]</f>
        <v>313.02500000000003</v>
      </c>
      <c r="M1710" s="30">
        <f>IFERROR(Tabla1[[#This Row],[Stock en unidades]]/Tabla1[[#This Row],[Venta prom 12 meses en UN]],0)</f>
        <v>5.0075872534142638</v>
      </c>
      <c r="N1710" s="12">
        <f>IFERROR(12/Tabla1[[#This Row],[Meses de stock]],0)</f>
        <v>2.3963636363636365</v>
      </c>
      <c r="O1710" s="5" t="str">
        <f>VLOOKUP(Tabla1[[#This Row],[Código del producto]],'ABC Ventas'!$A:$E,5,0)</f>
        <v>C</v>
      </c>
      <c r="P1710" s="5" t="str">
        <f>VLOOKUP(Tabla1[[#This Row],[Código del producto]],'ABC Stock'!$A:$E,5,0)</f>
        <v>B</v>
      </c>
      <c r="Q17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11" spans="1:17" s="1" customFormat="1" x14ac:dyDescent="0.2">
      <c r="A1711" s="1">
        <v>1029</v>
      </c>
      <c r="B1711" s="1" t="s">
        <v>333</v>
      </c>
      <c r="C1711" s="1" t="s">
        <v>13</v>
      </c>
      <c r="D1711" s="1" t="s">
        <v>3</v>
      </c>
      <c r="E1711" s="11">
        <v>0</v>
      </c>
      <c r="F1711" s="3">
        <v>61</v>
      </c>
      <c r="G1711" s="11">
        <f>Tabla1[[#This Row],[Stock en unidades]]*Tabla1[[#This Row],[Costo unitario]]</f>
        <v>0</v>
      </c>
      <c r="H1711" s="1">
        <v>2025</v>
      </c>
      <c r="I1711" s="1" t="s">
        <v>256</v>
      </c>
      <c r="J1711" s="1">
        <v>623</v>
      </c>
      <c r="K1711" s="3">
        <v>70685.58</v>
      </c>
      <c r="L1711" s="12">
        <f>Tabla1[[#This Row],[Venta prom 12 meses en UN]]*Tabla1[[#This Row],[Costo unitario]]</f>
        <v>38003</v>
      </c>
      <c r="M1711" s="30">
        <f>IFERROR(Tabla1[[#This Row],[Stock en unidades]]/Tabla1[[#This Row],[Venta prom 12 meses en UN]],0)</f>
        <v>0</v>
      </c>
      <c r="N1711" s="12">
        <f>IFERROR(12/Tabla1[[#This Row],[Meses de stock]],0)</f>
        <v>0</v>
      </c>
      <c r="O1711" s="5" t="str">
        <f>VLOOKUP(Tabla1[[#This Row],[Código del producto]],'ABC Ventas'!$A:$E,5,0)</f>
        <v>A</v>
      </c>
      <c r="P1711" s="5" t="str">
        <f>VLOOKUP(Tabla1[[#This Row],[Código del producto]],'ABC Stock'!$A:$E,5,0)</f>
        <v>A</v>
      </c>
      <c r="Q17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2" spans="1:17" s="1" customFormat="1" x14ac:dyDescent="0.2">
      <c r="A1712" s="1">
        <v>1029</v>
      </c>
      <c r="B1712" s="1" t="s">
        <v>333</v>
      </c>
      <c r="C1712" s="1" t="s">
        <v>13</v>
      </c>
      <c r="D1712" s="1" t="s">
        <v>3</v>
      </c>
      <c r="E1712" s="11">
        <v>14</v>
      </c>
      <c r="F1712" s="3">
        <v>38</v>
      </c>
      <c r="G1712" s="11">
        <f>Tabla1[[#This Row],[Stock en unidades]]*Tabla1[[#This Row],[Costo unitario]]</f>
        <v>532</v>
      </c>
      <c r="H1712" s="1">
        <v>2025</v>
      </c>
      <c r="I1712" s="1" t="s">
        <v>256</v>
      </c>
      <c r="J1712" s="1">
        <v>938</v>
      </c>
      <c r="K1712" s="3">
        <v>50970.92</v>
      </c>
      <c r="L1712" s="12">
        <f>Tabla1[[#This Row],[Venta prom 12 meses en UN]]*Tabla1[[#This Row],[Costo unitario]]</f>
        <v>35644</v>
      </c>
      <c r="M1712" s="30">
        <f>IFERROR(Tabla1[[#This Row],[Stock en unidades]]/Tabla1[[#This Row],[Venta prom 12 meses en UN]],0)</f>
        <v>1.4925373134328358E-2</v>
      </c>
      <c r="N1712" s="12">
        <f>IFERROR(12/Tabla1[[#This Row],[Meses de stock]],0)</f>
        <v>804</v>
      </c>
      <c r="O1712" s="5" t="str">
        <f>VLOOKUP(Tabla1[[#This Row],[Código del producto]],'ABC Ventas'!$A:$E,5,0)</f>
        <v>A</v>
      </c>
      <c r="P1712" s="5" t="str">
        <f>VLOOKUP(Tabla1[[#This Row],[Código del producto]],'ABC Stock'!$A:$E,5,0)</f>
        <v>A</v>
      </c>
      <c r="Q17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3" spans="1:17" s="1" customFormat="1" x14ac:dyDescent="0.2">
      <c r="A1713" s="1">
        <v>1030</v>
      </c>
      <c r="B1713" s="1" t="s">
        <v>334</v>
      </c>
      <c r="C1713" s="1" t="s">
        <v>13</v>
      </c>
      <c r="D1713" s="1" t="s">
        <v>3</v>
      </c>
      <c r="E1713" s="11">
        <v>1423</v>
      </c>
      <c r="F1713" s="3">
        <v>7.56</v>
      </c>
      <c r="G1713" s="11">
        <f>Tabla1[[#This Row],[Stock en unidades]]*Tabla1[[#This Row],[Costo unitario]]</f>
        <v>10757.88</v>
      </c>
      <c r="H1713" s="1">
        <v>2025</v>
      </c>
      <c r="I1713" s="1" t="s">
        <v>256</v>
      </c>
      <c r="J1713" s="1">
        <v>83.7</v>
      </c>
      <c r="K1713" s="3">
        <v>879.55307999999991</v>
      </c>
      <c r="L1713" s="12">
        <f>Tabla1[[#This Row],[Venta prom 12 meses en UN]]*Tabla1[[#This Row],[Costo unitario]]</f>
        <v>632.77199999999993</v>
      </c>
      <c r="M1713" s="30">
        <f>IFERROR(Tabla1[[#This Row],[Stock en unidades]]/Tabla1[[#This Row],[Venta prom 12 meses en UN]],0)</f>
        <v>17.001194743130227</v>
      </c>
      <c r="N1713" s="12">
        <f>IFERROR(12/Tabla1[[#This Row],[Meses de stock]],0)</f>
        <v>0.70583274771609272</v>
      </c>
      <c r="O1713" s="5" t="str">
        <f>VLOOKUP(Tabla1[[#This Row],[Código del producto]],'ABC Ventas'!$A:$E,5,0)</f>
        <v>C</v>
      </c>
      <c r="P1713" s="5" t="str">
        <f>VLOOKUP(Tabla1[[#This Row],[Código del producto]],'ABC Stock'!$A:$E,5,0)</f>
        <v>B</v>
      </c>
      <c r="Q171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14" spans="1:17" s="1" customFormat="1" x14ac:dyDescent="0.2">
      <c r="A1714" s="1">
        <v>1030</v>
      </c>
      <c r="B1714" s="1" t="s">
        <v>334</v>
      </c>
      <c r="C1714" s="1" t="s">
        <v>13</v>
      </c>
      <c r="D1714" s="1" t="s">
        <v>3</v>
      </c>
      <c r="E1714" s="11">
        <v>60</v>
      </c>
      <c r="F1714" s="3">
        <v>3.12</v>
      </c>
      <c r="G1714" s="11">
        <f>Tabla1[[#This Row],[Stock en unidades]]*Tabla1[[#This Row],[Costo unitario]]</f>
        <v>187.20000000000002</v>
      </c>
      <c r="H1714" s="1">
        <v>2025</v>
      </c>
      <c r="I1714" s="1" t="s">
        <v>256</v>
      </c>
      <c r="J1714" s="1">
        <v>53</v>
      </c>
      <c r="K1714" s="3">
        <v>286.07280000000003</v>
      </c>
      <c r="L1714" s="12">
        <f>Tabla1[[#This Row],[Venta prom 12 meses en UN]]*Tabla1[[#This Row],[Costo unitario]]</f>
        <v>165.36</v>
      </c>
      <c r="M1714" s="30">
        <f>IFERROR(Tabla1[[#This Row],[Stock en unidades]]/Tabla1[[#This Row],[Venta prom 12 meses en UN]],0)</f>
        <v>1.1320754716981132</v>
      </c>
      <c r="N1714" s="12">
        <f>IFERROR(12/Tabla1[[#This Row],[Meses de stock]],0)</f>
        <v>10.6</v>
      </c>
      <c r="O1714" s="5" t="str">
        <f>VLOOKUP(Tabla1[[#This Row],[Código del producto]],'ABC Ventas'!$A:$E,5,0)</f>
        <v>C</v>
      </c>
      <c r="P1714" s="5" t="str">
        <f>VLOOKUP(Tabla1[[#This Row],[Código del producto]],'ABC Stock'!$A:$E,5,0)</f>
        <v>B</v>
      </c>
      <c r="Q17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5" spans="1:17" s="1" customFormat="1" x14ac:dyDescent="0.2">
      <c r="A1715" s="1">
        <v>1031</v>
      </c>
      <c r="B1715" s="1" t="s">
        <v>114</v>
      </c>
      <c r="C1715" s="1" t="s">
        <v>13</v>
      </c>
      <c r="D1715" s="1" t="s">
        <v>3</v>
      </c>
      <c r="E1715" s="11">
        <v>0</v>
      </c>
      <c r="F1715" s="3">
        <v>1.5</v>
      </c>
      <c r="G1715" s="11">
        <f>Tabla1[[#This Row],[Stock en unidades]]*Tabla1[[#This Row],[Costo unitario]]</f>
        <v>0</v>
      </c>
      <c r="H1715" s="1">
        <v>2025</v>
      </c>
      <c r="I1715" s="1" t="s">
        <v>256</v>
      </c>
      <c r="J1715" s="1">
        <v>84</v>
      </c>
      <c r="K1715" s="3">
        <v>167.58</v>
      </c>
      <c r="L1715" s="12">
        <f>Tabla1[[#This Row],[Venta prom 12 meses en UN]]*Tabla1[[#This Row],[Costo unitario]]</f>
        <v>126</v>
      </c>
      <c r="M1715" s="30">
        <f>IFERROR(Tabla1[[#This Row],[Stock en unidades]]/Tabla1[[#This Row],[Venta prom 12 meses en UN]],0)</f>
        <v>0</v>
      </c>
      <c r="N1715" s="12">
        <f>IFERROR(12/Tabla1[[#This Row],[Meses de stock]],0)</f>
        <v>0</v>
      </c>
      <c r="O1715" s="5" t="str">
        <f>VLOOKUP(Tabla1[[#This Row],[Código del producto]],'ABC Ventas'!$A:$E,5,0)</f>
        <v>C</v>
      </c>
      <c r="P1715" s="5" t="str">
        <f>VLOOKUP(Tabla1[[#This Row],[Código del producto]],'ABC Stock'!$A:$E,5,0)</f>
        <v>B</v>
      </c>
      <c r="Q17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16" spans="1:17" s="1" customFormat="1" x14ac:dyDescent="0.2">
      <c r="A1716" s="1">
        <v>1032</v>
      </c>
      <c r="B1716" s="1" t="s">
        <v>335</v>
      </c>
      <c r="C1716" s="1" t="s">
        <v>13</v>
      </c>
      <c r="D1716" s="1" t="s">
        <v>3</v>
      </c>
      <c r="E1716" s="11">
        <v>437</v>
      </c>
      <c r="F1716" s="3">
        <v>3.26</v>
      </c>
      <c r="G1716" s="11">
        <f>Tabla1[[#This Row],[Stock en unidades]]*Tabla1[[#This Row],[Costo unitario]]</f>
        <v>1424.62</v>
      </c>
      <c r="H1716" s="1">
        <v>2025</v>
      </c>
      <c r="I1716" s="1" t="s">
        <v>256</v>
      </c>
      <c r="J1716" s="1">
        <v>86</v>
      </c>
      <c r="K1716" s="3">
        <v>445.77239999999989</v>
      </c>
      <c r="L1716" s="12">
        <f>Tabla1[[#This Row],[Venta prom 12 meses en UN]]*Tabla1[[#This Row],[Costo unitario]]</f>
        <v>280.35999999999996</v>
      </c>
      <c r="M1716" s="30">
        <f>IFERROR(Tabla1[[#This Row],[Stock en unidades]]/Tabla1[[#This Row],[Venta prom 12 meses en UN]],0)</f>
        <v>5.0813953488372094</v>
      </c>
      <c r="N1716" s="12">
        <f>IFERROR(12/Tabla1[[#This Row],[Meses de stock]],0)</f>
        <v>2.3615560640732265</v>
      </c>
      <c r="O1716" s="5" t="str">
        <f>VLOOKUP(Tabla1[[#This Row],[Código del producto]],'ABC Ventas'!$A:$E,5,0)</f>
        <v>C</v>
      </c>
      <c r="P1716" s="5" t="str">
        <f>VLOOKUP(Tabla1[[#This Row],[Código del producto]],'ABC Stock'!$A:$E,5,0)</f>
        <v>C</v>
      </c>
      <c r="Q171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17" spans="1:17" s="1" customFormat="1" x14ac:dyDescent="0.2">
      <c r="A1717" s="1">
        <v>1032</v>
      </c>
      <c r="B1717" s="1" t="s">
        <v>335</v>
      </c>
      <c r="C1717" s="1" t="s">
        <v>13</v>
      </c>
      <c r="D1717" s="1" t="s">
        <v>3</v>
      </c>
      <c r="E1717" s="11">
        <v>224</v>
      </c>
      <c r="F1717" s="3">
        <v>7.64</v>
      </c>
      <c r="G1717" s="11">
        <f>Tabla1[[#This Row],[Stock en unidades]]*Tabla1[[#This Row],[Costo unitario]]</f>
        <v>1711.36</v>
      </c>
      <c r="H1717" s="1">
        <v>2025</v>
      </c>
      <c r="I1717" s="1" t="s">
        <v>256</v>
      </c>
      <c r="J1717" s="1">
        <v>37.299999999999997</v>
      </c>
      <c r="K1717" s="3">
        <v>413.20939999999996</v>
      </c>
      <c r="L1717" s="12">
        <f>Tabla1[[#This Row],[Venta prom 12 meses en UN]]*Tabla1[[#This Row],[Costo unitario]]</f>
        <v>284.97199999999998</v>
      </c>
      <c r="M1717" s="30">
        <f>IFERROR(Tabla1[[#This Row],[Stock en unidades]]/Tabla1[[#This Row],[Venta prom 12 meses en UN]],0)</f>
        <v>6.0053619302949066</v>
      </c>
      <c r="N1717" s="12">
        <f>IFERROR(12/Tabla1[[#This Row],[Meses de stock]],0)</f>
        <v>1.9982142857142855</v>
      </c>
      <c r="O1717" s="5" t="str">
        <f>VLOOKUP(Tabla1[[#This Row],[Código del producto]],'ABC Ventas'!$A:$E,5,0)</f>
        <v>C</v>
      </c>
      <c r="P1717" s="5" t="str">
        <f>VLOOKUP(Tabla1[[#This Row],[Código del producto]],'ABC Stock'!$A:$E,5,0)</f>
        <v>C</v>
      </c>
      <c r="Q17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18" spans="1:17" s="1" customFormat="1" x14ac:dyDescent="0.2">
      <c r="A1718" s="1">
        <v>1034</v>
      </c>
      <c r="B1718" s="1" t="s">
        <v>286</v>
      </c>
      <c r="C1718" s="1" t="s">
        <v>13</v>
      </c>
      <c r="D1718" s="1" t="s">
        <v>3</v>
      </c>
      <c r="E1718" s="11">
        <v>1156</v>
      </c>
      <c r="F1718" s="3">
        <v>3.69</v>
      </c>
      <c r="G1718" s="11">
        <f>Tabla1[[#This Row],[Stock en unidades]]*Tabla1[[#This Row],[Costo unitario]]</f>
        <v>4265.6400000000003</v>
      </c>
      <c r="H1718" s="1">
        <v>2025</v>
      </c>
      <c r="I1718" s="1" t="s">
        <v>256</v>
      </c>
      <c r="J1718" s="1">
        <v>96.3</v>
      </c>
      <c r="K1718" s="3">
        <v>561.44825999999989</v>
      </c>
      <c r="L1718" s="12">
        <f>Tabla1[[#This Row],[Venta prom 12 meses en UN]]*Tabla1[[#This Row],[Costo unitario]]</f>
        <v>355.34699999999998</v>
      </c>
      <c r="M1718" s="30">
        <f>IFERROR(Tabla1[[#This Row],[Stock en unidades]]/Tabla1[[#This Row],[Venta prom 12 meses en UN]],0)</f>
        <v>12.004153686396677</v>
      </c>
      <c r="N1718" s="12">
        <f>IFERROR(12/Tabla1[[#This Row],[Meses de stock]],0)</f>
        <v>0.99965397923875432</v>
      </c>
      <c r="O1718" s="5" t="str">
        <f>VLOOKUP(Tabla1[[#This Row],[Código del producto]],'ABC Ventas'!$A:$E,5,0)</f>
        <v>C</v>
      </c>
      <c r="P1718" s="5" t="str">
        <f>VLOOKUP(Tabla1[[#This Row],[Código del producto]],'ABC Stock'!$A:$E,5,0)</f>
        <v>C</v>
      </c>
      <c r="Q17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19" spans="1:17" s="1" customFormat="1" x14ac:dyDescent="0.2">
      <c r="A1719" s="1">
        <v>1035</v>
      </c>
      <c r="B1719" s="1" t="s">
        <v>337</v>
      </c>
      <c r="C1719" s="1" t="s">
        <v>13</v>
      </c>
      <c r="D1719" s="1" t="s">
        <v>3</v>
      </c>
      <c r="E1719" s="11">
        <v>81</v>
      </c>
      <c r="F1719" s="3">
        <v>6.11</v>
      </c>
      <c r="G1719" s="11">
        <f>Tabla1[[#This Row],[Stock en unidades]]*Tabla1[[#This Row],[Costo unitario]]</f>
        <v>494.91</v>
      </c>
      <c r="H1719" s="1">
        <v>2025</v>
      </c>
      <c r="I1719" s="1" t="s">
        <v>256</v>
      </c>
      <c r="J1719" s="1">
        <v>131</v>
      </c>
      <c r="K1719" s="3">
        <v>1328.6806000000004</v>
      </c>
      <c r="L1719" s="12">
        <f>Tabla1[[#This Row],[Venta prom 12 meses en UN]]*Tabla1[[#This Row],[Costo unitario]]</f>
        <v>800.41000000000008</v>
      </c>
      <c r="M1719" s="30">
        <f>IFERROR(Tabla1[[#This Row],[Stock en unidades]]/Tabla1[[#This Row],[Venta prom 12 meses en UN]],0)</f>
        <v>0.61832061068702293</v>
      </c>
      <c r="N1719" s="12">
        <f>IFERROR(12/Tabla1[[#This Row],[Meses de stock]],0)</f>
        <v>19.407407407407405</v>
      </c>
      <c r="O1719" s="5" t="str">
        <f>VLOOKUP(Tabla1[[#This Row],[Código del producto]],'ABC Ventas'!$A:$E,5,0)</f>
        <v>C</v>
      </c>
      <c r="P1719" s="5" t="str">
        <f>VLOOKUP(Tabla1[[#This Row],[Código del producto]],'ABC Stock'!$A:$E,5,0)</f>
        <v>C</v>
      </c>
      <c r="Q17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20" spans="1:17" s="1" customFormat="1" x14ac:dyDescent="0.2">
      <c r="A1720" s="1">
        <v>1038</v>
      </c>
      <c r="B1720" s="1" t="s">
        <v>339</v>
      </c>
      <c r="C1720" s="1" t="s">
        <v>13</v>
      </c>
      <c r="D1720" s="1" t="s">
        <v>3</v>
      </c>
      <c r="E1720" s="11">
        <v>295</v>
      </c>
      <c r="F1720" s="3">
        <v>6.79</v>
      </c>
      <c r="G1720" s="11">
        <f>Tabla1[[#This Row],[Stock en unidades]]*Tabla1[[#This Row],[Costo unitario]]</f>
        <v>2003.05</v>
      </c>
      <c r="H1720" s="1">
        <v>2025</v>
      </c>
      <c r="I1720" s="1" t="s">
        <v>256</v>
      </c>
      <c r="J1720" s="1">
        <v>36.799999999999997</v>
      </c>
      <c r="K1720" s="3">
        <v>324.83359999999999</v>
      </c>
      <c r="L1720" s="12">
        <f>Tabla1[[#This Row],[Venta prom 12 meses en UN]]*Tabla1[[#This Row],[Costo unitario]]</f>
        <v>249.87199999999999</v>
      </c>
      <c r="M1720" s="30">
        <f>IFERROR(Tabla1[[#This Row],[Stock en unidades]]/Tabla1[[#This Row],[Venta prom 12 meses en UN]],0)</f>
        <v>8.0163043478260878</v>
      </c>
      <c r="N1720" s="12">
        <f>IFERROR(12/Tabla1[[#This Row],[Meses de stock]],0)</f>
        <v>1.4969491525423728</v>
      </c>
      <c r="O1720" s="5" t="str">
        <f>VLOOKUP(Tabla1[[#This Row],[Código del producto]],'ABC Ventas'!$A:$E,5,0)</f>
        <v>C</v>
      </c>
      <c r="P1720" s="5" t="str">
        <f>VLOOKUP(Tabla1[[#This Row],[Código del producto]],'ABC Stock'!$A:$E,5,0)</f>
        <v>B</v>
      </c>
      <c r="Q172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21" spans="1:17" s="1" customFormat="1" x14ac:dyDescent="0.2">
      <c r="A1721" s="1">
        <v>1039</v>
      </c>
      <c r="B1721" s="1" t="s">
        <v>12</v>
      </c>
      <c r="C1721" s="1" t="s">
        <v>13</v>
      </c>
      <c r="D1721" s="1" t="s">
        <v>3</v>
      </c>
      <c r="E1721" s="11">
        <v>797</v>
      </c>
      <c r="F1721" s="3">
        <v>49</v>
      </c>
      <c r="G1721" s="11">
        <f>Tabla1[[#This Row],[Stock en unidades]]*Tabla1[[#This Row],[Costo unitario]]</f>
        <v>39053</v>
      </c>
      <c r="H1721" s="1">
        <v>2025</v>
      </c>
      <c r="I1721" s="1" t="s">
        <v>256</v>
      </c>
      <c r="J1721" s="1">
        <v>740</v>
      </c>
      <c r="K1721" s="3">
        <v>48225.8</v>
      </c>
      <c r="L1721" s="12">
        <f>Tabla1[[#This Row],[Venta prom 12 meses en UN]]*Tabla1[[#This Row],[Costo unitario]]</f>
        <v>36260</v>
      </c>
      <c r="M1721" s="30">
        <f>IFERROR(Tabla1[[#This Row],[Stock en unidades]]/Tabla1[[#This Row],[Venta prom 12 meses en UN]],0)</f>
        <v>1.077027027027027</v>
      </c>
      <c r="N1721" s="12">
        <f>IFERROR(12/Tabla1[[#This Row],[Meses de stock]],0)</f>
        <v>11.141781681304893</v>
      </c>
      <c r="O1721" s="5" t="str">
        <f>VLOOKUP(Tabla1[[#This Row],[Código del producto]],'ABC Ventas'!$A:$E,5,0)</f>
        <v>A</v>
      </c>
      <c r="P1721" s="5" t="str">
        <f>VLOOKUP(Tabla1[[#This Row],[Código del producto]],'ABC Stock'!$A:$E,5,0)</f>
        <v>A</v>
      </c>
      <c r="Q17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22" spans="1:17" s="1" customFormat="1" x14ac:dyDescent="0.2">
      <c r="A1722" s="1">
        <v>1040</v>
      </c>
      <c r="B1722" s="1" t="s">
        <v>155</v>
      </c>
      <c r="C1722" s="1" t="s">
        <v>13</v>
      </c>
      <c r="D1722" s="1" t="s">
        <v>3</v>
      </c>
      <c r="E1722" s="11">
        <v>765</v>
      </c>
      <c r="F1722" s="3">
        <v>6.73</v>
      </c>
      <c r="G1722" s="11">
        <f>Tabla1[[#This Row],[Stock en unidades]]*Tabla1[[#This Row],[Costo unitario]]</f>
        <v>5148.4500000000007</v>
      </c>
      <c r="H1722" s="1">
        <v>2025</v>
      </c>
      <c r="I1722" s="1" t="s">
        <v>256</v>
      </c>
      <c r="J1722" s="1">
        <v>45</v>
      </c>
      <c r="K1722" s="3">
        <v>490.61700000000002</v>
      </c>
      <c r="L1722" s="12">
        <f>Tabla1[[#This Row],[Venta prom 12 meses en UN]]*Tabla1[[#This Row],[Costo unitario]]</f>
        <v>302.85000000000002</v>
      </c>
      <c r="M1722" s="30">
        <f>IFERROR(Tabla1[[#This Row],[Stock en unidades]]/Tabla1[[#This Row],[Venta prom 12 meses en UN]],0)</f>
        <v>17</v>
      </c>
      <c r="N1722" s="12">
        <f>IFERROR(12/Tabla1[[#This Row],[Meses de stock]],0)</f>
        <v>0.70588235294117652</v>
      </c>
      <c r="O1722" s="5" t="str">
        <f>VLOOKUP(Tabla1[[#This Row],[Código del producto]],'ABC Ventas'!$A:$E,5,0)</f>
        <v>C</v>
      </c>
      <c r="P1722" s="5" t="str">
        <f>VLOOKUP(Tabla1[[#This Row],[Código del producto]],'ABC Stock'!$A:$E,5,0)</f>
        <v>B</v>
      </c>
      <c r="Q172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23" spans="1:17" s="1" customFormat="1" x14ac:dyDescent="0.2">
      <c r="A1723" s="1">
        <v>1043</v>
      </c>
      <c r="B1723" s="1" t="s">
        <v>340</v>
      </c>
      <c r="C1723" s="1" t="s">
        <v>13</v>
      </c>
      <c r="D1723" s="1" t="s">
        <v>3</v>
      </c>
      <c r="E1723" s="11">
        <v>462</v>
      </c>
      <c r="F1723" s="3">
        <v>3.79</v>
      </c>
      <c r="G1723" s="11">
        <f>Tabla1[[#This Row],[Stock en unidades]]*Tabla1[[#This Row],[Costo unitario]]</f>
        <v>1750.98</v>
      </c>
      <c r="H1723" s="1">
        <v>2025</v>
      </c>
      <c r="I1723" s="1" t="s">
        <v>256</v>
      </c>
      <c r="J1723" s="1">
        <v>51.3</v>
      </c>
      <c r="K1723" s="3">
        <v>289.69623000000001</v>
      </c>
      <c r="L1723" s="12">
        <f>Tabla1[[#This Row],[Venta prom 12 meses en UN]]*Tabla1[[#This Row],[Costo unitario]]</f>
        <v>194.42699999999999</v>
      </c>
      <c r="M1723" s="30">
        <f>IFERROR(Tabla1[[#This Row],[Stock en unidades]]/Tabla1[[#This Row],[Venta prom 12 meses en UN]],0)</f>
        <v>9.0058479532163744</v>
      </c>
      <c r="N1723" s="12">
        <f>IFERROR(12/Tabla1[[#This Row],[Meses de stock]],0)</f>
        <v>1.3324675324675324</v>
      </c>
      <c r="O1723" s="5" t="str">
        <f>VLOOKUP(Tabla1[[#This Row],[Código del producto]],'ABC Ventas'!$A:$E,5,0)</f>
        <v>C</v>
      </c>
      <c r="P1723" s="5" t="str">
        <f>VLOOKUP(Tabla1[[#This Row],[Código del producto]],'ABC Stock'!$A:$E,5,0)</f>
        <v>B</v>
      </c>
      <c r="Q17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24" spans="1:17" s="1" customFormat="1" x14ac:dyDescent="0.2">
      <c r="A1724" s="1">
        <v>1045</v>
      </c>
      <c r="B1724" s="1" t="s">
        <v>271</v>
      </c>
      <c r="C1724" s="1" t="s">
        <v>13</v>
      </c>
      <c r="D1724" s="1" t="s">
        <v>3</v>
      </c>
      <c r="E1724" s="11">
        <v>2</v>
      </c>
      <c r="F1724" s="3">
        <v>7.7</v>
      </c>
      <c r="G1724" s="11">
        <f>Tabla1[[#This Row],[Stock en unidades]]*Tabla1[[#This Row],[Costo unitario]]</f>
        <v>15.4</v>
      </c>
      <c r="H1724" s="1">
        <v>2025</v>
      </c>
      <c r="I1724" s="1" t="s">
        <v>256</v>
      </c>
      <c r="J1724" s="1">
        <v>86</v>
      </c>
      <c r="K1724" s="3">
        <v>953.56799999999998</v>
      </c>
      <c r="L1724" s="12">
        <f>Tabla1[[#This Row],[Venta prom 12 meses en UN]]*Tabla1[[#This Row],[Costo unitario]]</f>
        <v>662.2</v>
      </c>
      <c r="M1724" s="30">
        <f>IFERROR(Tabla1[[#This Row],[Stock en unidades]]/Tabla1[[#This Row],[Venta prom 12 meses en UN]],0)</f>
        <v>2.3255813953488372E-2</v>
      </c>
      <c r="N1724" s="12">
        <f>IFERROR(12/Tabla1[[#This Row],[Meses de stock]],0)</f>
        <v>516</v>
      </c>
      <c r="O1724" s="5" t="str">
        <f>VLOOKUP(Tabla1[[#This Row],[Código del producto]],'ABC Ventas'!$A:$E,5,0)</f>
        <v>C</v>
      </c>
      <c r="P1724" s="5" t="str">
        <f>VLOOKUP(Tabla1[[#This Row],[Código del producto]],'ABC Stock'!$A:$E,5,0)</f>
        <v>B</v>
      </c>
      <c r="Q17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25" spans="1:17" s="1" customFormat="1" x14ac:dyDescent="0.2">
      <c r="A1725" s="1">
        <v>1046</v>
      </c>
      <c r="B1725" s="1" t="s">
        <v>341</v>
      </c>
      <c r="C1725" s="1" t="s">
        <v>13</v>
      </c>
      <c r="D1725" s="1" t="s">
        <v>3</v>
      </c>
      <c r="E1725" s="11">
        <v>79</v>
      </c>
      <c r="F1725" s="3">
        <v>3.92</v>
      </c>
      <c r="G1725" s="11">
        <f>Tabla1[[#This Row],[Stock en unidades]]*Tabla1[[#This Row],[Costo unitario]]</f>
        <v>309.68</v>
      </c>
      <c r="H1725" s="1">
        <v>2025</v>
      </c>
      <c r="I1725" s="1" t="s">
        <v>256</v>
      </c>
      <c r="J1725" s="1">
        <v>132</v>
      </c>
      <c r="K1725" s="3">
        <v>962.43839999999977</v>
      </c>
      <c r="L1725" s="12">
        <f>Tabla1[[#This Row],[Venta prom 12 meses en UN]]*Tabla1[[#This Row],[Costo unitario]]</f>
        <v>517.43999999999994</v>
      </c>
      <c r="M1725" s="30">
        <f>IFERROR(Tabla1[[#This Row],[Stock en unidades]]/Tabla1[[#This Row],[Venta prom 12 meses en UN]],0)</f>
        <v>0.59848484848484851</v>
      </c>
      <c r="N1725" s="12">
        <f>IFERROR(12/Tabla1[[#This Row],[Meses de stock]],0)</f>
        <v>20.050632911392405</v>
      </c>
      <c r="O1725" s="5" t="str">
        <f>VLOOKUP(Tabla1[[#This Row],[Código del producto]],'ABC Ventas'!$A:$E,5,0)</f>
        <v>C</v>
      </c>
      <c r="P1725" s="5" t="str">
        <f>VLOOKUP(Tabla1[[#This Row],[Código del producto]],'ABC Stock'!$A:$E,5,0)</f>
        <v>C</v>
      </c>
      <c r="Q17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26" spans="1:17" s="1" customFormat="1" x14ac:dyDescent="0.2">
      <c r="A1726" s="1">
        <v>1046</v>
      </c>
      <c r="B1726" s="1" t="s">
        <v>341</v>
      </c>
      <c r="C1726" s="1" t="s">
        <v>13</v>
      </c>
      <c r="D1726" s="1" t="s">
        <v>3</v>
      </c>
      <c r="E1726" s="11">
        <v>429</v>
      </c>
      <c r="F1726" s="3">
        <v>5.74</v>
      </c>
      <c r="G1726" s="11">
        <f>Tabla1[[#This Row],[Stock en unidades]]*Tabla1[[#This Row],[Costo unitario]]</f>
        <v>2462.46</v>
      </c>
      <c r="H1726" s="1">
        <v>2025</v>
      </c>
      <c r="I1726" s="1" t="s">
        <v>256</v>
      </c>
      <c r="J1726" s="1">
        <v>39</v>
      </c>
      <c r="K1726" s="3">
        <v>340.2672</v>
      </c>
      <c r="L1726" s="12">
        <f>Tabla1[[#This Row],[Venta prom 12 meses en UN]]*Tabla1[[#This Row],[Costo unitario]]</f>
        <v>223.86</v>
      </c>
      <c r="M1726" s="30">
        <f>IFERROR(Tabla1[[#This Row],[Stock en unidades]]/Tabla1[[#This Row],[Venta prom 12 meses en UN]],0)</f>
        <v>11</v>
      </c>
      <c r="N1726" s="12">
        <f>IFERROR(12/Tabla1[[#This Row],[Meses de stock]],0)</f>
        <v>1.0909090909090908</v>
      </c>
      <c r="O1726" s="5" t="str">
        <f>VLOOKUP(Tabla1[[#This Row],[Código del producto]],'ABC Ventas'!$A:$E,5,0)</f>
        <v>C</v>
      </c>
      <c r="P1726" s="5" t="str">
        <f>VLOOKUP(Tabla1[[#This Row],[Código del producto]],'ABC Stock'!$A:$E,5,0)</f>
        <v>C</v>
      </c>
      <c r="Q172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27" spans="1:17" s="1" customFormat="1" x14ac:dyDescent="0.2">
      <c r="A1727" s="1">
        <v>1047</v>
      </c>
      <c r="B1727" s="1" t="s">
        <v>342</v>
      </c>
      <c r="C1727" s="1" t="s">
        <v>13</v>
      </c>
      <c r="D1727" s="1" t="s">
        <v>3</v>
      </c>
      <c r="E1727" s="11">
        <v>264</v>
      </c>
      <c r="F1727" s="3">
        <v>4.32</v>
      </c>
      <c r="G1727" s="11">
        <f>Tabla1[[#This Row],[Stock en unidades]]*Tabla1[[#This Row],[Costo unitario]]</f>
        <v>1140.48</v>
      </c>
      <c r="H1727" s="1">
        <v>2025</v>
      </c>
      <c r="I1727" s="1" t="s">
        <v>256</v>
      </c>
      <c r="J1727" s="1">
        <v>63</v>
      </c>
      <c r="K1727" s="3">
        <v>465.39360000000011</v>
      </c>
      <c r="L1727" s="12">
        <f>Tabla1[[#This Row],[Venta prom 12 meses en UN]]*Tabla1[[#This Row],[Costo unitario]]</f>
        <v>272.16000000000003</v>
      </c>
      <c r="M1727" s="30">
        <f>IFERROR(Tabla1[[#This Row],[Stock en unidades]]/Tabla1[[#This Row],[Venta prom 12 meses en UN]],0)</f>
        <v>4.1904761904761907</v>
      </c>
      <c r="N1727" s="12">
        <f>IFERROR(12/Tabla1[[#This Row],[Meses de stock]],0)</f>
        <v>2.8636363636363633</v>
      </c>
      <c r="O1727" s="5" t="str">
        <f>VLOOKUP(Tabla1[[#This Row],[Código del producto]],'ABC Ventas'!$A:$E,5,0)</f>
        <v>C</v>
      </c>
      <c r="P1727" s="5" t="str">
        <f>VLOOKUP(Tabla1[[#This Row],[Código del producto]],'ABC Stock'!$A:$E,5,0)</f>
        <v>C</v>
      </c>
      <c r="Q172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28" spans="1:17" s="1" customFormat="1" x14ac:dyDescent="0.2">
      <c r="A1728" s="1">
        <v>1047</v>
      </c>
      <c r="B1728" s="1" t="s">
        <v>342</v>
      </c>
      <c r="C1728" s="1" t="s">
        <v>13</v>
      </c>
      <c r="D1728" s="1" t="s">
        <v>3</v>
      </c>
      <c r="E1728" s="11">
        <v>489</v>
      </c>
      <c r="F1728" s="3">
        <v>1.88</v>
      </c>
      <c r="G1728" s="11">
        <f>Tabla1[[#This Row],[Stock en unidades]]*Tabla1[[#This Row],[Costo unitario]]</f>
        <v>919.31999999999994</v>
      </c>
      <c r="H1728" s="1">
        <v>2025</v>
      </c>
      <c r="I1728" s="1" t="s">
        <v>256</v>
      </c>
      <c r="J1728" s="1">
        <v>138</v>
      </c>
      <c r="K1728" s="3">
        <v>326.89439999999996</v>
      </c>
      <c r="L1728" s="12">
        <f>Tabla1[[#This Row],[Venta prom 12 meses en UN]]*Tabla1[[#This Row],[Costo unitario]]</f>
        <v>259.44</v>
      </c>
      <c r="M1728" s="30">
        <f>IFERROR(Tabla1[[#This Row],[Stock en unidades]]/Tabla1[[#This Row],[Venta prom 12 meses en UN]],0)</f>
        <v>3.5434782608695654</v>
      </c>
      <c r="N1728" s="12">
        <f>IFERROR(12/Tabla1[[#This Row],[Meses de stock]],0)</f>
        <v>3.3865030674846626</v>
      </c>
      <c r="O1728" s="5" t="str">
        <f>VLOOKUP(Tabla1[[#This Row],[Código del producto]],'ABC Ventas'!$A:$E,5,0)</f>
        <v>C</v>
      </c>
      <c r="P1728" s="5" t="str">
        <f>VLOOKUP(Tabla1[[#This Row],[Código del producto]],'ABC Stock'!$A:$E,5,0)</f>
        <v>C</v>
      </c>
      <c r="Q17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29" spans="1:17" s="1" customFormat="1" x14ac:dyDescent="0.2">
      <c r="A1729" s="1">
        <v>1049</v>
      </c>
      <c r="B1729" s="1" t="s">
        <v>119</v>
      </c>
      <c r="C1729" s="1" t="s">
        <v>13</v>
      </c>
      <c r="D1729" s="1" t="s">
        <v>3</v>
      </c>
      <c r="E1729" s="11">
        <v>172</v>
      </c>
      <c r="F1729" s="3">
        <v>34</v>
      </c>
      <c r="G1729" s="11">
        <f>Tabla1[[#This Row],[Stock en unidades]]*Tabla1[[#This Row],[Costo unitario]]</f>
        <v>5848</v>
      </c>
      <c r="H1729" s="1">
        <v>2025</v>
      </c>
      <c r="I1729" s="1" t="s">
        <v>256</v>
      </c>
      <c r="J1729" s="1">
        <v>428</v>
      </c>
      <c r="K1729" s="3">
        <v>22410.080000000002</v>
      </c>
      <c r="L1729" s="12">
        <f>Tabla1[[#This Row],[Venta prom 12 meses en UN]]*Tabla1[[#This Row],[Costo unitario]]</f>
        <v>14552</v>
      </c>
      <c r="M1729" s="30">
        <f>IFERROR(Tabla1[[#This Row],[Stock en unidades]]/Tabla1[[#This Row],[Venta prom 12 meses en UN]],0)</f>
        <v>0.40186915887850466</v>
      </c>
      <c r="N1729" s="12">
        <f>IFERROR(12/Tabla1[[#This Row],[Meses de stock]],0)</f>
        <v>29.86046511627907</v>
      </c>
      <c r="O1729" s="5" t="str">
        <f>VLOOKUP(Tabla1[[#This Row],[Código del producto]],'ABC Ventas'!$A:$E,5,0)</f>
        <v>C</v>
      </c>
      <c r="P1729" s="5" t="str">
        <f>VLOOKUP(Tabla1[[#This Row],[Código del producto]],'ABC Stock'!$A:$E,5,0)</f>
        <v>A</v>
      </c>
      <c r="Q17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0" spans="1:17" s="1" customFormat="1" x14ac:dyDescent="0.2">
      <c r="A1730" s="1">
        <v>1050</v>
      </c>
      <c r="B1730" s="1" t="s">
        <v>343</v>
      </c>
      <c r="C1730" s="1" t="s">
        <v>13</v>
      </c>
      <c r="D1730" s="1" t="s">
        <v>3</v>
      </c>
      <c r="E1730" s="11">
        <v>688</v>
      </c>
      <c r="F1730" s="3">
        <v>79</v>
      </c>
      <c r="G1730" s="11">
        <f>Tabla1[[#This Row],[Stock en unidades]]*Tabla1[[#This Row],[Costo unitario]]</f>
        <v>54352</v>
      </c>
      <c r="H1730" s="1">
        <v>2025</v>
      </c>
      <c r="I1730" s="1" t="s">
        <v>256</v>
      </c>
      <c r="J1730" s="1">
        <v>584</v>
      </c>
      <c r="K1730" s="3">
        <v>83044.800000000003</v>
      </c>
      <c r="L1730" s="12">
        <f>Tabla1[[#This Row],[Venta prom 12 meses en UN]]*Tabla1[[#This Row],[Costo unitario]]</f>
        <v>46136</v>
      </c>
      <c r="M1730" s="30">
        <f>IFERROR(Tabla1[[#This Row],[Stock en unidades]]/Tabla1[[#This Row],[Venta prom 12 meses en UN]],0)</f>
        <v>1.178082191780822</v>
      </c>
      <c r="N1730" s="12">
        <f>IFERROR(12/Tabla1[[#This Row],[Meses de stock]],0)</f>
        <v>10.186046511627907</v>
      </c>
      <c r="O1730" s="5" t="str">
        <f>VLOOKUP(Tabla1[[#This Row],[Código del producto]],'ABC Ventas'!$A:$E,5,0)</f>
        <v>B</v>
      </c>
      <c r="P1730" s="5" t="str">
        <f>VLOOKUP(Tabla1[[#This Row],[Código del producto]],'ABC Stock'!$A:$E,5,0)</f>
        <v>A</v>
      </c>
      <c r="Q17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1" spans="1:17" s="1" customFormat="1" x14ac:dyDescent="0.2">
      <c r="A1731" s="1">
        <v>1050</v>
      </c>
      <c r="B1731" s="1" t="s">
        <v>343</v>
      </c>
      <c r="C1731" s="1" t="s">
        <v>13</v>
      </c>
      <c r="D1731" s="1" t="s">
        <v>3</v>
      </c>
      <c r="E1731" s="11">
        <v>207</v>
      </c>
      <c r="F1731" s="3">
        <v>57</v>
      </c>
      <c r="G1731" s="11">
        <f>Tabla1[[#This Row],[Stock en unidades]]*Tabla1[[#This Row],[Costo unitario]]</f>
        <v>11799</v>
      </c>
      <c r="H1731" s="1">
        <v>2025</v>
      </c>
      <c r="I1731" s="1" t="s">
        <v>256</v>
      </c>
      <c r="J1731" s="1">
        <v>516</v>
      </c>
      <c r="K1731" s="3">
        <v>50588.639999999999</v>
      </c>
      <c r="L1731" s="12">
        <f>Tabla1[[#This Row],[Venta prom 12 meses en UN]]*Tabla1[[#This Row],[Costo unitario]]</f>
        <v>29412</v>
      </c>
      <c r="M1731" s="30">
        <f>IFERROR(Tabla1[[#This Row],[Stock en unidades]]/Tabla1[[#This Row],[Venta prom 12 meses en UN]],0)</f>
        <v>0.40116279069767441</v>
      </c>
      <c r="N1731" s="12">
        <f>IFERROR(12/Tabla1[[#This Row],[Meses de stock]],0)</f>
        <v>29.913043478260871</v>
      </c>
      <c r="O1731" s="5" t="str">
        <f>VLOOKUP(Tabla1[[#This Row],[Código del producto]],'ABC Ventas'!$A:$E,5,0)</f>
        <v>B</v>
      </c>
      <c r="P1731" s="5" t="str">
        <f>VLOOKUP(Tabla1[[#This Row],[Código del producto]],'ABC Stock'!$A:$E,5,0)</f>
        <v>A</v>
      </c>
      <c r="Q17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2" spans="1:17" s="1" customFormat="1" x14ac:dyDescent="0.2">
      <c r="A1732" s="1">
        <v>1050</v>
      </c>
      <c r="B1732" s="1" t="s">
        <v>343</v>
      </c>
      <c r="C1732" s="1" t="s">
        <v>13</v>
      </c>
      <c r="D1732" s="1" t="s">
        <v>3</v>
      </c>
      <c r="E1732" s="11">
        <v>142</v>
      </c>
      <c r="F1732" s="3">
        <v>37</v>
      </c>
      <c r="G1732" s="11">
        <f>Tabla1[[#This Row],[Stock en unidades]]*Tabla1[[#This Row],[Costo unitario]]</f>
        <v>5254</v>
      </c>
      <c r="H1732" s="1">
        <v>2025</v>
      </c>
      <c r="I1732" s="1" t="s">
        <v>256</v>
      </c>
      <c r="J1732" s="1">
        <v>422</v>
      </c>
      <c r="K1732" s="3">
        <v>27324.5</v>
      </c>
      <c r="L1732" s="12">
        <f>Tabla1[[#This Row],[Venta prom 12 meses en UN]]*Tabla1[[#This Row],[Costo unitario]]</f>
        <v>15614</v>
      </c>
      <c r="M1732" s="30">
        <f>IFERROR(Tabla1[[#This Row],[Stock en unidades]]/Tabla1[[#This Row],[Venta prom 12 meses en UN]],0)</f>
        <v>0.33649289099526064</v>
      </c>
      <c r="N1732" s="12">
        <f>IFERROR(12/Tabla1[[#This Row],[Meses de stock]],0)</f>
        <v>35.661971830985919</v>
      </c>
      <c r="O1732" s="5" t="str">
        <f>VLOOKUP(Tabla1[[#This Row],[Código del producto]],'ABC Ventas'!$A:$E,5,0)</f>
        <v>B</v>
      </c>
      <c r="P1732" s="5" t="str">
        <f>VLOOKUP(Tabla1[[#This Row],[Código del producto]],'ABC Stock'!$A:$E,5,0)</f>
        <v>A</v>
      </c>
      <c r="Q17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3" spans="1:17" s="1" customFormat="1" x14ac:dyDescent="0.2">
      <c r="A1733" s="1">
        <v>1050</v>
      </c>
      <c r="B1733" s="1" t="s">
        <v>343</v>
      </c>
      <c r="C1733" s="1" t="s">
        <v>13</v>
      </c>
      <c r="D1733" s="1" t="s">
        <v>3</v>
      </c>
      <c r="E1733" s="11">
        <v>618</v>
      </c>
      <c r="F1733" s="3">
        <v>45</v>
      </c>
      <c r="G1733" s="11">
        <f>Tabla1[[#This Row],[Stock en unidades]]*Tabla1[[#This Row],[Costo unitario]]</f>
        <v>27810</v>
      </c>
      <c r="H1733" s="1">
        <v>2025</v>
      </c>
      <c r="I1733" s="1" t="s">
        <v>256</v>
      </c>
      <c r="J1733" s="1">
        <v>386</v>
      </c>
      <c r="K1733" s="3">
        <v>26576.1</v>
      </c>
      <c r="L1733" s="12">
        <f>Tabla1[[#This Row],[Venta prom 12 meses en UN]]*Tabla1[[#This Row],[Costo unitario]]</f>
        <v>17370</v>
      </c>
      <c r="M1733" s="30">
        <f>IFERROR(Tabla1[[#This Row],[Stock en unidades]]/Tabla1[[#This Row],[Venta prom 12 meses en UN]],0)</f>
        <v>1.6010362694300517</v>
      </c>
      <c r="N1733" s="12">
        <f>IFERROR(12/Tabla1[[#This Row],[Meses de stock]],0)</f>
        <v>7.4951456310679614</v>
      </c>
      <c r="O1733" s="5" t="str">
        <f>VLOOKUP(Tabla1[[#This Row],[Código del producto]],'ABC Ventas'!$A:$E,5,0)</f>
        <v>B</v>
      </c>
      <c r="P1733" s="5" t="str">
        <f>VLOOKUP(Tabla1[[#This Row],[Código del producto]],'ABC Stock'!$A:$E,5,0)</f>
        <v>A</v>
      </c>
      <c r="Q17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4" spans="1:17" s="1" customFormat="1" x14ac:dyDescent="0.2">
      <c r="A1734" s="1">
        <v>1051</v>
      </c>
      <c r="B1734" s="1" t="s">
        <v>344</v>
      </c>
      <c r="C1734" s="1" t="s">
        <v>13</v>
      </c>
      <c r="D1734" s="1" t="s">
        <v>3</v>
      </c>
      <c r="E1734" s="11">
        <v>695</v>
      </c>
      <c r="F1734" s="3">
        <v>65</v>
      </c>
      <c r="G1734" s="11">
        <f>Tabla1[[#This Row],[Stock en unidades]]*Tabla1[[#This Row],[Costo unitario]]</f>
        <v>45175</v>
      </c>
      <c r="H1734" s="1">
        <v>2025</v>
      </c>
      <c r="I1734" s="1" t="s">
        <v>256</v>
      </c>
      <c r="J1734" s="1">
        <v>552</v>
      </c>
      <c r="K1734" s="3">
        <v>58484.4</v>
      </c>
      <c r="L1734" s="12">
        <f>Tabla1[[#This Row],[Venta prom 12 meses en UN]]*Tabla1[[#This Row],[Costo unitario]]</f>
        <v>35880</v>
      </c>
      <c r="M1734" s="30">
        <f>IFERROR(Tabla1[[#This Row],[Stock en unidades]]/Tabla1[[#This Row],[Venta prom 12 meses en UN]],0)</f>
        <v>1.2590579710144927</v>
      </c>
      <c r="N1734" s="12">
        <f>IFERROR(12/Tabla1[[#This Row],[Meses de stock]],0)</f>
        <v>9.5309352517985619</v>
      </c>
      <c r="O1734" s="5" t="str">
        <f>VLOOKUP(Tabla1[[#This Row],[Código del producto]],'ABC Ventas'!$A:$E,5,0)</f>
        <v>A</v>
      </c>
      <c r="P1734" s="5" t="str">
        <f>VLOOKUP(Tabla1[[#This Row],[Código del producto]],'ABC Stock'!$A:$E,5,0)</f>
        <v>A</v>
      </c>
      <c r="Q17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5" spans="1:17" s="1" customFormat="1" x14ac:dyDescent="0.2">
      <c r="A1735" s="1">
        <v>1052</v>
      </c>
      <c r="B1735" s="1" t="s">
        <v>345</v>
      </c>
      <c r="C1735" s="1" t="s">
        <v>13</v>
      </c>
      <c r="D1735" s="1" t="s">
        <v>3</v>
      </c>
      <c r="E1735" s="11">
        <v>0</v>
      </c>
      <c r="F1735" s="3">
        <v>71</v>
      </c>
      <c r="G1735" s="11">
        <f>Tabla1[[#This Row],[Stock en unidades]]*Tabla1[[#This Row],[Costo unitario]]</f>
        <v>0</v>
      </c>
      <c r="H1735" s="1">
        <v>2025</v>
      </c>
      <c r="I1735" s="1" t="s">
        <v>256</v>
      </c>
      <c r="J1735" s="1">
        <v>637</v>
      </c>
      <c r="K1735" s="3">
        <v>80956.33</v>
      </c>
      <c r="L1735" s="12">
        <f>Tabla1[[#This Row],[Venta prom 12 meses en UN]]*Tabla1[[#This Row],[Costo unitario]]</f>
        <v>45227</v>
      </c>
      <c r="M1735" s="30">
        <f>IFERROR(Tabla1[[#This Row],[Stock en unidades]]/Tabla1[[#This Row],[Venta prom 12 meses en UN]],0)</f>
        <v>0</v>
      </c>
      <c r="N1735" s="12">
        <f>IFERROR(12/Tabla1[[#This Row],[Meses de stock]],0)</f>
        <v>0</v>
      </c>
      <c r="O1735" s="5" t="str">
        <f>VLOOKUP(Tabla1[[#This Row],[Código del producto]],'ABC Ventas'!$A:$E,5,0)</f>
        <v>A</v>
      </c>
      <c r="P1735" s="5" t="str">
        <f>VLOOKUP(Tabla1[[#This Row],[Código del producto]],'ABC Stock'!$A:$E,5,0)</f>
        <v>A</v>
      </c>
      <c r="Q17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6" spans="1:17" s="1" customFormat="1" x14ac:dyDescent="0.2">
      <c r="A1736" s="1">
        <v>1053</v>
      </c>
      <c r="B1736" s="1" t="s">
        <v>346</v>
      </c>
      <c r="C1736" s="1" t="s">
        <v>13</v>
      </c>
      <c r="D1736" s="1" t="s">
        <v>3</v>
      </c>
      <c r="E1736" s="11">
        <v>418</v>
      </c>
      <c r="F1736" s="3">
        <v>40</v>
      </c>
      <c r="G1736" s="11">
        <f>Tabla1[[#This Row],[Stock en unidades]]*Tabla1[[#This Row],[Costo unitario]]</f>
        <v>16720</v>
      </c>
      <c r="H1736" s="1">
        <v>2025</v>
      </c>
      <c r="I1736" s="1" t="s">
        <v>256</v>
      </c>
      <c r="J1736" s="1">
        <v>472</v>
      </c>
      <c r="K1736" s="3">
        <v>28131.200000000001</v>
      </c>
      <c r="L1736" s="12">
        <f>Tabla1[[#This Row],[Venta prom 12 meses en UN]]*Tabla1[[#This Row],[Costo unitario]]</f>
        <v>18880</v>
      </c>
      <c r="M1736" s="30">
        <f>IFERROR(Tabla1[[#This Row],[Stock en unidades]]/Tabla1[[#This Row],[Venta prom 12 meses en UN]],0)</f>
        <v>0.88559322033898302</v>
      </c>
      <c r="N1736" s="12">
        <f>IFERROR(12/Tabla1[[#This Row],[Meses de stock]],0)</f>
        <v>13.55023923444976</v>
      </c>
      <c r="O1736" s="5" t="str">
        <f>VLOOKUP(Tabla1[[#This Row],[Código del producto]],'ABC Ventas'!$A:$E,5,0)</f>
        <v>A</v>
      </c>
      <c r="P1736" s="5" t="str">
        <f>VLOOKUP(Tabla1[[#This Row],[Código del producto]],'ABC Stock'!$A:$E,5,0)</f>
        <v>A</v>
      </c>
      <c r="Q17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7" spans="1:17" s="1" customFormat="1" x14ac:dyDescent="0.2">
      <c r="A1737" s="1">
        <v>1054</v>
      </c>
      <c r="B1737" s="1" t="s">
        <v>347</v>
      </c>
      <c r="C1737" s="1" t="s">
        <v>13</v>
      </c>
      <c r="D1737" s="1" t="s">
        <v>3</v>
      </c>
      <c r="E1737" s="11">
        <v>401</v>
      </c>
      <c r="F1737" s="3">
        <v>1.62</v>
      </c>
      <c r="G1737" s="11">
        <f>Tabla1[[#This Row],[Stock en unidades]]*Tabla1[[#This Row],[Costo unitario]]</f>
        <v>649.62</v>
      </c>
      <c r="H1737" s="1">
        <v>2025</v>
      </c>
      <c r="I1737" s="1" t="s">
        <v>256</v>
      </c>
      <c r="J1737" s="1">
        <v>123</v>
      </c>
      <c r="K1737" s="3">
        <v>352.69020000000006</v>
      </c>
      <c r="L1737" s="12">
        <f>Tabla1[[#This Row],[Venta prom 12 meses en UN]]*Tabla1[[#This Row],[Costo unitario]]</f>
        <v>199.26000000000002</v>
      </c>
      <c r="M1737" s="30">
        <f>IFERROR(Tabla1[[#This Row],[Stock en unidades]]/Tabla1[[#This Row],[Venta prom 12 meses en UN]],0)</f>
        <v>3.2601626016260163</v>
      </c>
      <c r="N1737" s="12">
        <f>IFERROR(12/Tabla1[[#This Row],[Meses de stock]],0)</f>
        <v>3.6807980049875311</v>
      </c>
      <c r="O1737" s="5" t="str">
        <f>VLOOKUP(Tabla1[[#This Row],[Código del producto]],'ABC Ventas'!$A:$E,5,0)</f>
        <v>C</v>
      </c>
      <c r="P1737" s="5" t="str">
        <f>VLOOKUP(Tabla1[[#This Row],[Código del producto]],'ABC Stock'!$A:$E,5,0)</f>
        <v>B</v>
      </c>
      <c r="Q173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38" spans="1:17" s="1" customFormat="1" x14ac:dyDescent="0.2">
      <c r="A1738" s="1">
        <v>1055</v>
      </c>
      <c r="B1738" s="1" t="s">
        <v>348</v>
      </c>
      <c r="C1738" s="1" t="s">
        <v>13</v>
      </c>
      <c r="D1738" s="1" t="s">
        <v>3</v>
      </c>
      <c r="E1738" s="11">
        <v>1007</v>
      </c>
      <c r="F1738" s="3">
        <v>76</v>
      </c>
      <c r="G1738" s="11">
        <f>Tabla1[[#This Row],[Stock en unidades]]*Tabla1[[#This Row],[Costo unitario]]</f>
        <v>76532</v>
      </c>
      <c r="H1738" s="1">
        <v>2025</v>
      </c>
      <c r="I1738" s="1" t="s">
        <v>256</v>
      </c>
      <c r="J1738" s="1">
        <v>629</v>
      </c>
      <c r="K1738" s="3">
        <v>87959.360000000001</v>
      </c>
      <c r="L1738" s="12">
        <f>Tabla1[[#This Row],[Venta prom 12 meses en UN]]*Tabla1[[#This Row],[Costo unitario]]</f>
        <v>47804</v>
      </c>
      <c r="M1738" s="30">
        <f>IFERROR(Tabla1[[#This Row],[Stock en unidades]]/Tabla1[[#This Row],[Venta prom 12 meses en UN]],0)</f>
        <v>1.6009538950715421</v>
      </c>
      <c r="N1738" s="12">
        <f>IFERROR(12/Tabla1[[#This Row],[Meses de stock]],0)</f>
        <v>7.495531281032771</v>
      </c>
      <c r="O1738" s="5" t="str">
        <f>VLOOKUP(Tabla1[[#This Row],[Código del producto]],'ABC Ventas'!$A:$E,5,0)</f>
        <v>A</v>
      </c>
      <c r="P1738" s="5" t="str">
        <f>VLOOKUP(Tabla1[[#This Row],[Código del producto]],'ABC Stock'!$A:$E,5,0)</f>
        <v>A</v>
      </c>
      <c r="Q17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39" spans="1:17" s="1" customFormat="1" x14ac:dyDescent="0.2">
      <c r="A1739" s="1">
        <v>1055</v>
      </c>
      <c r="B1739" s="1" t="s">
        <v>348</v>
      </c>
      <c r="C1739" s="1" t="s">
        <v>13</v>
      </c>
      <c r="D1739" s="1" t="s">
        <v>3</v>
      </c>
      <c r="E1739" s="11">
        <v>626</v>
      </c>
      <c r="F1739" s="3">
        <v>69</v>
      </c>
      <c r="G1739" s="11">
        <f>Tabla1[[#This Row],[Stock en unidades]]*Tabla1[[#This Row],[Costo unitario]]</f>
        <v>43194</v>
      </c>
      <c r="H1739" s="1">
        <v>2025</v>
      </c>
      <c r="I1739" s="1" t="s">
        <v>256</v>
      </c>
      <c r="J1739" s="1">
        <v>659</v>
      </c>
      <c r="K1739" s="3">
        <v>73208.31</v>
      </c>
      <c r="L1739" s="12">
        <f>Tabla1[[#This Row],[Venta prom 12 meses en UN]]*Tabla1[[#This Row],[Costo unitario]]</f>
        <v>45471</v>
      </c>
      <c r="M1739" s="30">
        <f>IFERROR(Tabla1[[#This Row],[Stock en unidades]]/Tabla1[[#This Row],[Venta prom 12 meses en UN]],0)</f>
        <v>0.9499241274658573</v>
      </c>
      <c r="N1739" s="12">
        <f>IFERROR(12/Tabla1[[#This Row],[Meses de stock]],0)</f>
        <v>12.632587859424921</v>
      </c>
      <c r="O1739" s="5" t="str">
        <f>VLOOKUP(Tabla1[[#This Row],[Código del producto]],'ABC Ventas'!$A:$E,5,0)</f>
        <v>A</v>
      </c>
      <c r="P1739" s="5" t="str">
        <f>VLOOKUP(Tabla1[[#This Row],[Código del producto]],'ABC Stock'!$A:$E,5,0)</f>
        <v>A</v>
      </c>
      <c r="Q17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0" spans="1:17" s="1" customFormat="1" x14ac:dyDescent="0.2">
      <c r="A1740" s="1">
        <v>1056</v>
      </c>
      <c r="B1740" s="1" t="s">
        <v>300</v>
      </c>
      <c r="C1740" s="1" t="s">
        <v>13</v>
      </c>
      <c r="D1740" s="1" t="s">
        <v>3</v>
      </c>
      <c r="E1740" s="11">
        <v>187</v>
      </c>
      <c r="F1740" s="3">
        <v>7.96</v>
      </c>
      <c r="G1740" s="11">
        <f>Tabla1[[#This Row],[Stock en unidades]]*Tabla1[[#This Row],[Costo unitario]]</f>
        <v>1488.52</v>
      </c>
      <c r="H1740" s="1">
        <v>2025</v>
      </c>
      <c r="I1740" s="1" t="s">
        <v>256</v>
      </c>
      <c r="J1740" s="1">
        <v>93.5</v>
      </c>
      <c r="K1740" s="3">
        <v>1391.7662</v>
      </c>
      <c r="L1740" s="12">
        <f>Tabla1[[#This Row],[Venta prom 12 meses en UN]]*Tabla1[[#This Row],[Costo unitario]]</f>
        <v>744.26</v>
      </c>
      <c r="M1740" s="30">
        <f>IFERROR(Tabla1[[#This Row],[Stock en unidades]]/Tabla1[[#This Row],[Venta prom 12 meses en UN]],0)</f>
        <v>2</v>
      </c>
      <c r="N1740" s="12">
        <f>IFERROR(12/Tabla1[[#This Row],[Meses de stock]],0)</f>
        <v>6</v>
      </c>
      <c r="O1740" s="5" t="str">
        <f>VLOOKUP(Tabla1[[#This Row],[Código del producto]],'ABC Ventas'!$A:$E,5,0)</f>
        <v>C</v>
      </c>
      <c r="P1740" s="5" t="str">
        <f>VLOOKUP(Tabla1[[#This Row],[Código del producto]],'ABC Stock'!$A:$E,5,0)</f>
        <v>B</v>
      </c>
      <c r="Q17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1" spans="1:17" s="1" customFormat="1" x14ac:dyDescent="0.2">
      <c r="A1741" s="1">
        <v>1057</v>
      </c>
      <c r="B1741" s="1" t="s">
        <v>108</v>
      </c>
      <c r="C1741" s="1" t="s">
        <v>8</v>
      </c>
      <c r="D1741" s="1" t="s">
        <v>3</v>
      </c>
      <c r="E1741" s="11">
        <v>1218</v>
      </c>
      <c r="F1741" s="3">
        <v>3.43</v>
      </c>
      <c r="G1741" s="11">
        <f>Tabla1[[#This Row],[Stock en unidades]]*Tabla1[[#This Row],[Costo unitario]]</f>
        <v>4177.74</v>
      </c>
      <c r="H1741" s="1">
        <v>2025</v>
      </c>
      <c r="I1741" s="1" t="s">
        <v>256</v>
      </c>
      <c r="J1741" s="1">
        <v>87</v>
      </c>
      <c r="K1741" s="3">
        <v>528.18570000000011</v>
      </c>
      <c r="L1741" s="12">
        <f>Tabla1[[#This Row],[Venta prom 12 meses en UN]]*Tabla1[[#This Row],[Costo unitario]]</f>
        <v>298.41000000000003</v>
      </c>
      <c r="M1741" s="30">
        <f>IFERROR(Tabla1[[#This Row],[Stock en unidades]]/Tabla1[[#This Row],[Venta prom 12 meses en UN]],0)</f>
        <v>14</v>
      </c>
      <c r="N1741" s="12">
        <f>IFERROR(12/Tabla1[[#This Row],[Meses de stock]],0)</f>
        <v>0.8571428571428571</v>
      </c>
      <c r="O1741" s="5" t="str">
        <f>VLOOKUP(Tabla1[[#This Row],[Código del producto]],'ABC Ventas'!$A:$E,5,0)</f>
        <v>C</v>
      </c>
      <c r="P1741" s="5" t="str">
        <f>VLOOKUP(Tabla1[[#This Row],[Código del producto]],'ABC Stock'!$A:$E,5,0)</f>
        <v>B</v>
      </c>
      <c r="Q174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42" spans="1:17" s="1" customFormat="1" x14ac:dyDescent="0.2">
      <c r="A1742" s="1">
        <v>1057</v>
      </c>
      <c r="B1742" s="1" t="s">
        <v>108</v>
      </c>
      <c r="C1742" s="1" t="s">
        <v>8</v>
      </c>
      <c r="D1742" s="1" t="s">
        <v>3</v>
      </c>
      <c r="E1742" s="11">
        <v>1281</v>
      </c>
      <c r="F1742" s="3">
        <v>3.2</v>
      </c>
      <c r="G1742" s="11">
        <f>Tabla1[[#This Row],[Stock en unidades]]*Tabla1[[#This Row],[Costo unitario]]</f>
        <v>4099.2</v>
      </c>
      <c r="H1742" s="1">
        <v>2025</v>
      </c>
      <c r="I1742" s="1" t="s">
        <v>256</v>
      </c>
      <c r="J1742" s="1">
        <v>75.3</v>
      </c>
      <c r="K1742" s="3">
        <v>438.54720000000003</v>
      </c>
      <c r="L1742" s="12">
        <f>Tabla1[[#This Row],[Venta prom 12 meses en UN]]*Tabla1[[#This Row],[Costo unitario]]</f>
        <v>240.96</v>
      </c>
      <c r="M1742" s="30">
        <f>IFERROR(Tabla1[[#This Row],[Stock en unidades]]/Tabla1[[#This Row],[Venta prom 12 meses en UN]],0)</f>
        <v>17.011952191235061</v>
      </c>
      <c r="N1742" s="12">
        <f>IFERROR(12/Tabla1[[#This Row],[Meses de stock]],0)</f>
        <v>0.70538641686182668</v>
      </c>
      <c r="O1742" s="5" t="str">
        <f>VLOOKUP(Tabla1[[#This Row],[Código del producto]],'ABC Ventas'!$A:$E,5,0)</f>
        <v>C</v>
      </c>
      <c r="P1742" s="5" t="str">
        <f>VLOOKUP(Tabla1[[#This Row],[Código del producto]],'ABC Stock'!$A:$E,5,0)</f>
        <v>B</v>
      </c>
      <c r="Q174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43" spans="1:17" s="1" customFormat="1" x14ac:dyDescent="0.2">
      <c r="A1743" s="1">
        <v>1058</v>
      </c>
      <c r="B1743" s="1" t="s">
        <v>121</v>
      </c>
      <c r="C1743" s="1" t="s">
        <v>8</v>
      </c>
      <c r="D1743" s="1" t="s">
        <v>3</v>
      </c>
      <c r="E1743" s="11">
        <v>946</v>
      </c>
      <c r="F1743" s="3">
        <v>5.79</v>
      </c>
      <c r="G1743" s="11">
        <f>Tabla1[[#This Row],[Stock en unidades]]*Tabla1[[#This Row],[Costo unitario]]</f>
        <v>5477.34</v>
      </c>
      <c r="H1743" s="1">
        <v>2025</v>
      </c>
      <c r="I1743" s="1" t="s">
        <v>256</v>
      </c>
      <c r="J1743" s="1">
        <v>86</v>
      </c>
      <c r="K1743" s="3">
        <v>667.23960000000011</v>
      </c>
      <c r="L1743" s="12">
        <f>Tabla1[[#This Row],[Venta prom 12 meses en UN]]*Tabla1[[#This Row],[Costo unitario]]</f>
        <v>497.94</v>
      </c>
      <c r="M1743" s="30">
        <f>IFERROR(Tabla1[[#This Row],[Stock en unidades]]/Tabla1[[#This Row],[Venta prom 12 meses en UN]],0)</f>
        <v>11</v>
      </c>
      <c r="N1743" s="12">
        <f>IFERROR(12/Tabla1[[#This Row],[Meses de stock]],0)</f>
        <v>1.0909090909090908</v>
      </c>
      <c r="O1743" s="5" t="str">
        <f>VLOOKUP(Tabla1[[#This Row],[Código del producto]],'ABC Ventas'!$A:$E,5,0)</f>
        <v>C</v>
      </c>
      <c r="P1743" s="5" t="str">
        <f>VLOOKUP(Tabla1[[#This Row],[Código del producto]],'ABC Stock'!$A:$E,5,0)</f>
        <v>B</v>
      </c>
      <c r="Q17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44" spans="1:17" s="1" customFormat="1" x14ac:dyDescent="0.2">
      <c r="A1744" s="1">
        <v>1058</v>
      </c>
      <c r="B1744" s="1" t="s">
        <v>121</v>
      </c>
      <c r="C1744" s="1" t="s">
        <v>8</v>
      </c>
      <c r="D1744" s="1" t="s">
        <v>3</v>
      </c>
      <c r="E1744" s="11">
        <v>1483</v>
      </c>
      <c r="F1744" s="3">
        <v>1.7</v>
      </c>
      <c r="G1744" s="11">
        <f>Tabla1[[#This Row],[Stock en unidades]]*Tabla1[[#This Row],[Costo unitario]]</f>
        <v>2521.1</v>
      </c>
      <c r="H1744" s="1">
        <v>2025</v>
      </c>
      <c r="I1744" s="1" t="s">
        <v>256</v>
      </c>
      <c r="J1744" s="1">
        <v>92</v>
      </c>
      <c r="K1744" s="3">
        <v>243.98400000000001</v>
      </c>
      <c r="L1744" s="12">
        <f>Tabla1[[#This Row],[Venta prom 12 meses en UN]]*Tabla1[[#This Row],[Costo unitario]]</f>
        <v>156.4</v>
      </c>
      <c r="M1744" s="30">
        <f>IFERROR(Tabla1[[#This Row],[Stock en unidades]]/Tabla1[[#This Row],[Venta prom 12 meses en UN]],0)</f>
        <v>16.119565217391305</v>
      </c>
      <c r="N1744" s="12">
        <f>IFERROR(12/Tabla1[[#This Row],[Meses de stock]],0)</f>
        <v>0.74443695212407279</v>
      </c>
      <c r="O1744" s="5" t="str">
        <f>VLOOKUP(Tabla1[[#This Row],[Código del producto]],'ABC Ventas'!$A:$E,5,0)</f>
        <v>C</v>
      </c>
      <c r="P1744" s="5" t="str">
        <f>VLOOKUP(Tabla1[[#This Row],[Código del producto]],'ABC Stock'!$A:$E,5,0)</f>
        <v>B</v>
      </c>
      <c r="Q17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45" spans="1:17" s="1" customFormat="1" x14ac:dyDescent="0.2">
      <c r="A1745" s="1">
        <v>1059</v>
      </c>
      <c r="B1745" s="1" t="s">
        <v>349</v>
      </c>
      <c r="C1745" s="1" t="s">
        <v>8</v>
      </c>
      <c r="D1745" s="1" t="s">
        <v>3</v>
      </c>
      <c r="E1745" s="11">
        <v>1093</v>
      </c>
      <c r="F1745" s="3">
        <v>50</v>
      </c>
      <c r="G1745" s="11">
        <f>Tabla1[[#This Row],[Stock en unidades]]*Tabla1[[#This Row],[Costo unitario]]</f>
        <v>54650</v>
      </c>
      <c r="H1745" s="1">
        <v>2025</v>
      </c>
      <c r="I1745" s="1" t="s">
        <v>256</v>
      </c>
      <c r="J1745" s="1">
        <v>866</v>
      </c>
      <c r="K1745" s="3">
        <v>75342</v>
      </c>
      <c r="L1745" s="12">
        <f>Tabla1[[#This Row],[Venta prom 12 meses en UN]]*Tabla1[[#This Row],[Costo unitario]]</f>
        <v>43300</v>
      </c>
      <c r="M1745" s="30">
        <f>IFERROR(Tabla1[[#This Row],[Stock en unidades]]/Tabla1[[#This Row],[Venta prom 12 meses en UN]],0)</f>
        <v>1.2621247113163971</v>
      </c>
      <c r="N1745" s="12">
        <f>IFERROR(12/Tabla1[[#This Row],[Meses de stock]],0)</f>
        <v>9.5077767612076851</v>
      </c>
      <c r="O1745" s="5" t="str">
        <f>VLOOKUP(Tabla1[[#This Row],[Código del producto]],'ABC Ventas'!$A:$E,5,0)</f>
        <v>A</v>
      </c>
      <c r="P1745" s="5" t="str">
        <f>VLOOKUP(Tabla1[[#This Row],[Código del producto]],'ABC Stock'!$A:$E,5,0)</f>
        <v>A</v>
      </c>
      <c r="Q17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6" spans="1:17" s="1" customFormat="1" x14ac:dyDescent="0.2">
      <c r="A1746" s="1">
        <v>1059</v>
      </c>
      <c r="B1746" s="1" t="s">
        <v>349</v>
      </c>
      <c r="C1746" s="1" t="s">
        <v>8</v>
      </c>
      <c r="D1746" s="1" t="s">
        <v>3</v>
      </c>
      <c r="E1746" s="11">
        <v>257</v>
      </c>
      <c r="F1746" s="3">
        <v>31</v>
      </c>
      <c r="G1746" s="11">
        <f>Tabla1[[#This Row],[Stock en unidades]]*Tabla1[[#This Row],[Costo unitario]]</f>
        <v>7967</v>
      </c>
      <c r="H1746" s="1">
        <v>2025</v>
      </c>
      <c r="I1746" s="1" t="s">
        <v>256</v>
      </c>
      <c r="J1746" s="1">
        <v>506</v>
      </c>
      <c r="K1746" s="3">
        <v>26666.2</v>
      </c>
      <c r="L1746" s="12">
        <f>Tabla1[[#This Row],[Venta prom 12 meses en UN]]*Tabla1[[#This Row],[Costo unitario]]</f>
        <v>15686</v>
      </c>
      <c r="M1746" s="30">
        <f>IFERROR(Tabla1[[#This Row],[Stock en unidades]]/Tabla1[[#This Row],[Venta prom 12 meses en UN]],0)</f>
        <v>0.5079051383399209</v>
      </c>
      <c r="N1746" s="12">
        <f>IFERROR(12/Tabla1[[#This Row],[Meses de stock]],0)</f>
        <v>23.626459143968873</v>
      </c>
      <c r="O1746" s="5" t="str">
        <f>VLOOKUP(Tabla1[[#This Row],[Código del producto]],'ABC Ventas'!$A:$E,5,0)</f>
        <v>A</v>
      </c>
      <c r="P1746" s="5" t="str">
        <f>VLOOKUP(Tabla1[[#This Row],[Código del producto]],'ABC Stock'!$A:$E,5,0)</f>
        <v>A</v>
      </c>
      <c r="Q17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7" spans="1:17" s="1" customFormat="1" x14ac:dyDescent="0.2">
      <c r="A1747" s="1">
        <v>1063</v>
      </c>
      <c r="B1747" s="1" t="s">
        <v>124</v>
      </c>
      <c r="C1747" s="1" t="s">
        <v>8</v>
      </c>
      <c r="D1747" s="1" t="s">
        <v>3</v>
      </c>
      <c r="E1747" s="11">
        <v>99</v>
      </c>
      <c r="F1747" s="3">
        <v>5.13</v>
      </c>
      <c r="G1747" s="11">
        <f>Tabla1[[#This Row],[Stock en unidades]]*Tabla1[[#This Row],[Costo unitario]]</f>
        <v>507.87</v>
      </c>
      <c r="H1747" s="1">
        <v>2025</v>
      </c>
      <c r="I1747" s="1" t="s">
        <v>256</v>
      </c>
      <c r="J1747" s="1">
        <v>139</v>
      </c>
      <c r="K1747" s="3">
        <v>976.90589999999997</v>
      </c>
      <c r="L1747" s="12">
        <f>Tabla1[[#This Row],[Venta prom 12 meses en UN]]*Tabla1[[#This Row],[Costo unitario]]</f>
        <v>713.06999999999994</v>
      </c>
      <c r="M1747" s="30">
        <f>IFERROR(Tabla1[[#This Row],[Stock en unidades]]/Tabla1[[#This Row],[Venta prom 12 meses en UN]],0)</f>
        <v>0.71223021582733814</v>
      </c>
      <c r="N1747" s="12">
        <f>IFERROR(12/Tabla1[[#This Row],[Meses de stock]],0)</f>
        <v>16.848484848484848</v>
      </c>
      <c r="O1747" s="5" t="str">
        <f>VLOOKUP(Tabla1[[#This Row],[Código del producto]],'ABC Ventas'!$A:$E,5,0)</f>
        <v>C</v>
      </c>
      <c r="P1747" s="5" t="str">
        <f>VLOOKUP(Tabla1[[#This Row],[Código del producto]],'ABC Stock'!$A:$E,5,0)</f>
        <v>C</v>
      </c>
      <c r="Q17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8" spans="1:17" s="1" customFormat="1" x14ac:dyDescent="0.2">
      <c r="A1748" s="1">
        <v>1064</v>
      </c>
      <c r="B1748" s="1" t="s">
        <v>350</v>
      </c>
      <c r="C1748" s="1" t="s">
        <v>8</v>
      </c>
      <c r="D1748" s="1" t="s">
        <v>3</v>
      </c>
      <c r="E1748" s="11">
        <v>77</v>
      </c>
      <c r="F1748" s="3">
        <v>3.57</v>
      </c>
      <c r="G1748" s="11">
        <f>Tabla1[[#This Row],[Stock en unidades]]*Tabla1[[#This Row],[Costo unitario]]</f>
        <v>274.89</v>
      </c>
      <c r="H1748" s="1">
        <v>2025</v>
      </c>
      <c r="I1748" s="1" t="s">
        <v>256</v>
      </c>
      <c r="J1748" s="1">
        <v>141</v>
      </c>
      <c r="K1748" s="3">
        <v>941.30190000000005</v>
      </c>
      <c r="L1748" s="12">
        <f>Tabla1[[#This Row],[Venta prom 12 meses en UN]]*Tabla1[[#This Row],[Costo unitario]]</f>
        <v>503.37</v>
      </c>
      <c r="M1748" s="30">
        <f>IFERROR(Tabla1[[#This Row],[Stock en unidades]]/Tabla1[[#This Row],[Venta prom 12 meses en UN]],0)</f>
        <v>0.54609929078014185</v>
      </c>
      <c r="N1748" s="12">
        <f>IFERROR(12/Tabla1[[#This Row],[Meses de stock]],0)</f>
        <v>21.974025974025974</v>
      </c>
      <c r="O1748" s="5" t="str">
        <f>VLOOKUP(Tabla1[[#This Row],[Código del producto]],'ABC Ventas'!$A:$E,5,0)</f>
        <v>C</v>
      </c>
      <c r="P1748" s="5" t="str">
        <f>VLOOKUP(Tabla1[[#This Row],[Código del producto]],'ABC Stock'!$A:$E,5,0)</f>
        <v>C</v>
      </c>
      <c r="Q17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49" spans="1:17" s="1" customFormat="1" x14ac:dyDescent="0.2">
      <c r="A1749" s="1">
        <v>1065</v>
      </c>
      <c r="B1749" s="1" t="s">
        <v>80</v>
      </c>
      <c r="C1749" s="1" t="s">
        <v>8</v>
      </c>
      <c r="D1749" s="1" t="s">
        <v>3</v>
      </c>
      <c r="E1749" s="11">
        <v>549</v>
      </c>
      <c r="F1749" s="3">
        <v>36</v>
      </c>
      <c r="G1749" s="11">
        <f>Tabla1[[#This Row],[Stock en unidades]]*Tabla1[[#This Row],[Costo unitario]]</f>
        <v>19764</v>
      </c>
      <c r="H1749" s="1">
        <v>2025</v>
      </c>
      <c r="I1749" s="1" t="s">
        <v>256</v>
      </c>
      <c r="J1749" s="1">
        <v>914</v>
      </c>
      <c r="K1749" s="3">
        <v>58898.16</v>
      </c>
      <c r="L1749" s="12">
        <f>Tabla1[[#This Row],[Venta prom 12 meses en UN]]*Tabla1[[#This Row],[Costo unitario]]</f>
        <v>32904</v>
      </c>
      <c r="M1749" s="30">
        <f>IFERROR(Tabla1[[#This Row],[Stock en unidades]]/Tabla1[[#This Row],[Venta prom 12 meses en UN]],0)</f>
        <v>0.60065645514223198</v>
      </c>
      <c r="N1749" s="12">
        <f>IFERROR(12/Tabla1[[#This Row],[Meses de stock]],0)</f>
        <v>19.978142076502731</v>
      </c>
      <c r="O1749" s="5" t="str">
        <f>VLOOKUP(Tabla1[[#This Row],[Código del producto]],'ABC Ventas'!$A:$E,5,0)</f>
        <v>B</v>
      </c>
      <c r="P1749" s="5" t="str">
        <f>VLOOKUP(Tabla1[[#This Row],[Código del producto]],'ABC Stock'!$A:$E,5,0)</f>
        <v>A</v>
      </c>
      <c r="Q17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0" spans="1:17" s="1" customFormat="1" x14ac:dyDescent="0.2">
      <c r="A1750" s="1">
        <v>1066</v>
      </c>
      <c r="B1750" s="1" t="s">
        <v>216</v>
      </c>
      <c r="C1750" s="1" t="s">
        <v>8</v>
      </c>
      <c r="D1750" s="1" t="s">
        <v>3</v>
      </c>
      <c r="E1750" s="11">
        <v>146</v>
      </c>
      <c r="F1750" s="3">
        <v>3.38</v>
      </c>
      <c r="G1750" s="11">
        <f>Tabla1[[#This Row],[Stock en unidades]]*Tabla1[[#This Row],[Costo unitario]]</f>
        <v>493.47999999999996</v>
      </c>
      <c r="H1750" s="1">
        <v>2025</v>
      </c>
      <c r="I1750" s="1" t="s">
        <v>256</v>
      </c>
      <c r="J1750" s="1">
        <v>84</v>
      </c>
      <c r="K1750" s="3">
        <v>448.59359999999998</v>
      </c>
      <c r="L1750" s="12">
        <f>Tabla1[[#This Row],[Venta prom 12 meses en UN]]*Tabla1[[#This Row],[Costo unitario]]</f>
        <v>283.92</v>
      </c>
      <c r="M1750" s="30">
        <f>IFERROR(Tabla1[[#This Row],[Stock en unidades]]/Tabla1[[#This Row],[Venta prom 12 meses en UN]],0)</f>
        <v>1.7380952380952381</v>
      </c>
      <c r="N1750" s="12">
        <f>IFERROR(12/Tabla1[[#This Row],[Meses de stock]],0)</f>
        <v>6.904109589041096</v>
      </c>
      <c r="O1750" s="5" t="str">
        <f>VLOOKUP(Tabla1[[#This Row],[Código del producto]],'ABC Ventas'!$A:$E,5,0)</f>
        <v>C</v>
      </c>
      <c r="P1750" s="5" t="str">
        <f>VLOOKUP(Tabla1[[#This Row],[Código del producto]],'ABC Stock'!$A:$E,5,0)</f>
        <v>C</v>
      </c>
      <c r="Q17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1" spans="1:17" s="1" customFormat="1" x14ac:dyDescent="0.2">
      <c r="A1751" s="1">
        <v>1066</v>
      </c>
      <c r="B1751" s="1" t="s">
        <v>216</v>
      </c>
      <c r="C1751" s="1" t="s">
        <v>8</v>
      </c>
      <c r="D1751" s="1" t="s">
        <v>3</v>
      </c>
      <c r="E1751" s="11">
        <v>852</v>
      </c>
      <c r="F1751" s="3">
        <v>3.1</v>
      </c>
      <c r="G1751" s="11">
        <f>Tabla1[[#This Row],[Stock en unidades]]*Tabla1[[#This Row],[Costo unitario]]</f>
        <v>2641.2000000000003</v>
      </c>
      <c r="H1751" s="1">
        <v>2025</v>
      </c>
      <c r="I1751" s="1" t="s">
        <v>256</v>
      </c>
      <c r="J1751" s="1">
        <v>67</v>
      </c>
      <c r="K1751" s="3">
        <v>315.70400000000001</v>
      </c>
      <c r="L1751" s="12">
        <f>Tabla1[[#This Row],[Venta prom 12 meses en UN]]*Tabla1[[#This Row],[Costo unitario]]</f>
        <v>207.70000000000002</v>
      </c>
      <c r="M1751" s="30">
        <f>IFERROR(Tabla1[[#This Row],[Stock en unidades]]/Tabla1[[#This Row],[Venta prom 12 meses en UN]],0)</f>
        <v>12.716417910447761</v>
      </c>
      <c r="N1751" s="12">
        <f>IFERROR(12/Tabla1[[#This Row],[Meses de stock]],0)</f>
        <v>0.94366197183098588</v>
      </c>
      <c r="O1751" s="5" t="str">
        <f>VLOOKUP(Tabla1[[#This Row],[Código del producto]],'ABC Ventas'!$A:$E,5,0)</f>
        <v>C</v>
      </c>
      <c r="P1751" s="5" t="str">
        <f>VLOOKUP(Tabla1[[#This Row],[Código del producto]],'ABC Stock'!$A:$E,5,0)</f>
        <v>C</v>
      </c>
      <c r="Q17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52" spans="1:17" s="1" customFormat="1" x14ac:dyDescent="0.2">
      <c r="A1752" s="1">
        <v>1067</v>
      </c>
      <c r="B1752" s="1" t="s">
        <v>215</v>
      </c>
      <c r="C1752" s="1" t="s">
        <v>8</v>
      </c>
      <c r="D1752" s="1" t="s">
        <v>3</v>
      </c>
      <c r="E1752" s="11">
        <v>1532</v>
      </c>
      <c r="F1752" s="3">
        <v>7.59</v>
      </c>
      <c r="G1752" s="11">
        <f>Tabla1[[#This Row],[Stock en unidades]]*Tabla1[[#This Row],[Costo unitario]]</f>
        <v>11627.88</v>
      </c>
      <c r="H1752" s="1">
        <v>2025</v>
      </c>
      <c r="I1752" s="1" t="s">
        <v>256</v>
      </c>
      <c r="J1752" s="1">
        <v>90.1</v>
      </c>
      <c r="K1752" s="3">
        <v>1210.4304299999999</v>
      </c>
      <c r="L1752" s="12">
        <f>Tabla1[[#This Row],[Venta prom 12 meses en UN]]*Tabla1[[#This Row],[Costo unitario]]</f>
        <v>683.85899999999992</v>
      </c>
      <c r="M1752" s="30">
        <f>IFERROR(Tabla1[[#This Row],[Stock en unidades]]/Tabla1[[#This Row],[Venta prom 12 meses en UN]],0)</f>
        <v>17.003329633740289</v>
      </c>
      <c r="N1752" s="12">
        <f>IFERROR(12/Tabla1[[#This Row],[Meses de stock]],0)</f>
        <v>0.70574412532637076</v>
      </c>
      <c r="O1752" s="5" t="str">
        <f>VLOOKUP(Tabla1[[#This Row],[Código del producto]],'ABC Ventas'!$A:$E,5,0)</f>
        <v>C</v>
      </c>
      <c r="P1752" s="5" t="str">
        <f>VLOOKUP(Tabla1[[#This Row],[Código del producto]],'ABC Stock'!$A:$E,5,0)</f>
        <v>B</v>
      </c>
      <c r="Q175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53" spans="1:17" s="1" customFormat="1" x14ac:dyDescent="0.2">
      <c r="A1753" s="1">
        <v>1067</v>
      </c>
      <c r="B1753" s="1" t="s">
        <v>215</v>
      </c>
      <c r="C1753" s="1" t="s">
        <v>8</v>
      </c>
      <c r="D1753" s="1" t="s">
        <v>3</v>
      </c>
      <c r="E1753" s="11">
        <v>50</v>
      </c>
      <c r="F1753" s="3">
        <v>1.43</v>
      </c>
      <c r="G1753" s="11">
        <f>Tabla1[[#This Row],[Stock en unidades]]*Tabla1[[#This Row],[Costo unitario]]</f>
        <v>71.5</v>
      </c>
      <c r="H1753" s="1">
        <v>2025</v>
      </c>
      <c r="I1753" s="1" t="s">
        <v>256</v>
      </c>
      <c r="J1753" s="1">
        <v>63</v>
      </c>
      <c r="K1753" s="3">
        <v>167.56739999999999</v>
      </c>
      <c r="L1753" s="12">
        <f>Tabla1[[#This Row],[Venta prom 12 meses en UN]]*Tabla1[[#This Row],[Costo unitario]]</f>
        <v>90.089999999999989</v>
      </c>
      <c r="M1753" s="30">
        <f>IFERROR(Tabla1[[#This Row],[Stock en unidades]]/Tabla1[[#This Row],[Venta prom 12 meses en UN]],0)</f>
        <v>0.79365079365079361</v>
      </c>
      <c r="N1753" s="12">
        <f>IFERROR(12/Tabla1[[#This Row],[Meses de stock]],0)</f>
        <v>15.120000000000001</v>
      </c>
      <c r="O1753" s="5" t="str">
        <f>VLOOKUP(Tabla1[[#This Row],[Código del producto]],'ABC Ventas'!$A:$E,5,0)</f>
        <v>C</v>
      </c>
      <c r="P1753" s="5" t="str">
        <f>VLOOKUP(Tabla1[[#This Row],[Código del producto]],'ABC Stock'!$A:$E,5,0)</f>
        <v>B</v>
      </c>
      <c r="Q17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4" spans="1:17" s="1" customFormat="1" x14ac:dyDescent="0.2">
      <c r="A1754" s="1">
        <v>1068</v>
      </c>
      <c r="B1754" s="1" t="s">
        <v>236</v>
      </c>
      <c r="C1754" s="1" t="s">
        <v>8</v>
      </c>
      <c r="D1754" s="1" t="s">
        <v>3</v>
      </c>
      <c r="E1754" s="11">
        <v>1201</v>
      </c>
      <c r="F1754" s="3">
        <v>6.1</v>
      </c>
      <c r="G1754" s="11">
        <f>Tabla1[[#This Row],[Stock en unidades]]*Tabla1[[#This Row],[Costo unitario]]</f>
        <v>7326.0999999999995</v>
      </c>
      <c r="H1754" s="1">
        <v>2025</v>
      </c>
      <c r="I1754" s="1" t="s">
        <v>256</v>
      </c>
      <c r="J1754" s="1">
        <v>70.599999999999994</v>
      </c>
      <c r="K1754" s="3">
        <v>727.81539999999995</v>
      </c>
      <c r="L1754" s="12">
        <f>Tabla1[[#This Row],[Venta prom 12 meses en UN]]*Tabla1[[#This Row],[Costo unitario]]</f>
        <v>430.65999999999997</v>
      </c>
      <c r="M1754" s="30">
        <f>IFERROR(Tabla1[[#This Row],[Stock en unidades]]/Tabla1[[#This Row],[Venta prom 12 meses en UN]],0)</f>
        <v>17.011331444759207</v>
      </c>
      <c r="N1754" s="12">
        <f>IFERROR(12/Tabla1[[#This Row],[Meses de stock]],0)</f>
        <v>0.7054121565362198</v>
      </c>
      <c r="O1754" s="5" t="str">
        <f>VLOOKUP(Tabla1[[#This Row],[Código del producto]],'ABC Ventas'!$A:$E,5,0)</f>
        <v>C</v>
      </c>
      <c r="P1754" s="5" t="str">
        <f>VLOOKUP(Tabla1[[#This Row],[Código del producto]],'ABC Stock'!$A:$E,5,0)</f>
        <v>B</v>
      </c>
      <c r="Q175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55" spans="1:17" s="1" customFormat="1" x14ac:dyDescent="0.2">
      <c r="A1755" s="1">
        <v>1068</v>
      </c>
      <c r="B1755" s="1" t="s">
        <v>236</v>
      </c>
      <c r="C1755" s="1" t="s">
        <v>8</v>
      </c>
      <c r="D1755" s="1" t="s">
        <v>3</v>
      </c>
      <c r="E1755" s="11">
        <v>419</v>
      </c>
      <c r="F1755" s="3">
        <v>4.62</v>
      </c>
      <c r="G1755" s="11">
        <f>Tabla1[[#This Row],[Stock en unidades]]*Tabla1[[#This Row],[Costo unitario]]</f>
        <v>1935.78</v>
      </c>
      <c r="H1755" s="1">
        <v>2025</v>
      </c>
      <c r="I1755" s="1" t="s">
        <v>256</v>
      </c>
      <c r="J1755" s="1">
        <v>41.9</v>
      </c>
      <c r="K1755" s="3">
        <v>338.76150000000001</v>
      </c>
      <c r="L1755" s="12">
        <f>Tabla1[[#This Row],[Venta prom 12 meses en UN]]*Tabla1[[#This Row],[Costo unitario]]</f>
        <v>193.578</v>
      </c>
      <c r="M1755" s="30">
        <f>IFERROR(Tabla1[[#This Row],[Stock en unidades]]/Tabla1[[#This Row],[Venta prom 12 meses en UN]],0)</f>
        <v>10</v>
      </c>
      <c r="N1755" s="12">
        <f>IFERROR(12/Tabla1[[#This Row],[Meses de stock]],0)</f>
        <v>1.2</v>
      </c>
      <c r="O1755" s="5" t="str">
        <f>VLOOKUP(Tabla1[[#This Row],[Código del producto]],'ABC Ventas'!$A:$E,5,0)</f>
        <v>C</v>
      </c>
      <c r="P1755" s="5" t="str">
        <f>VLOOKUP(Tabla1[[#This Row],[Código del producto]],'ABC Stock'!$A:$E,5,0)</f>
        <v>B</v>
      </c>
      <c r="Q17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56" spans="1:17" s="1" customFormat="1" x14ac:dyDescent="0.2">
      <c r="A1756" s="1">
        <v>1069</v>
      </c>
      <c r="B1756" s="1" t="s">
        <v>351</v>
      </c>
      <c r="C1756" s="1" t="s">
        <v>8</v>
      </c>
      <c r="D1756" s="1" t="s">
        <v>3</v>
      </c>
      <c r="E1756" s="11">
        <v>113</v>
      </c>
      <c r="F1756" s="3">
        <v>6.35</v>
      </c>
      <c r="G1756" s="11">
        <f>Tabla1[[#This Row],[Stock en unidades]]*Tabla1[[#This Row],[Costo unitario]]</f>
        <v>717.55</v>
      </c>
      <c r="H1756" s="1">
        <v>2025</v>
      </c>
      <c r="I1756" s="1" t="s">
        <v>256</v>
      </c>
      <c r="J1756" s="1">
        <v>108</v>
      </c>
      <c r="K1756" s="3">
        <v>877.82399999999996</v>
      </c>
      <c r="L1756" s="12">
        <f>Tabla1[[#This Row],[Venta prom 12 meses en UN]]*Tabla1[[#This Row],[Costo unitario]]</f>
        <v>685.8</v>
      </c>
      <c r="M1756" s="30">
        <f>IFERROR(Tabla1[[#This Row],[Stock en unidades]]/Tabla1[[#This Row],[Venta prom 12 meses en UN]],0)</f>
        <v>1.0462962962962963</v>
      </c>
      <c r="N1756" s="12">
        <f>IFERROR(12/Tabla1[[#This Row],[Meses de stock]],0)</f>
        <v>11.469026548672566</v>
      </c>
      <c r="O1756" s="5" t="str">
        <f>VLOOKUP(Tabla1[[#This Row],[Código del producto]],'ABC Ventas'!$A:$E,5,0)</f>
        <v>C</v>
      </c>
      <c r="P1756" s="5" t="str">
        <f>VLOOKUP(Tabla1[[#This Row],[Código del producto]],'ABC Stock'!$A:$E,5,0)</f>
        <v>B</v>
      </c>
      <c r="Q17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7" spans="1:17" s="1" customFormat="1" x14ac:dyDescent="0.2">
      <c r="A1757" s="1">
        <v>1069</v>
      </c>
      <c r="B1757" s="1" t="s">
        <v>351</v>
      </c>
      <c r="C1757" s="1" t="s">
        <v>8</v>
      </c>
      <c r="D1757" s="1" t="s">
        <v>3</v>
      </c>
      <c r="E1757" s="11">
        <v>42</v>
      </c>
      <c r="F1757" s="3">
        <v>5.32</v>
      </c>
      <c r="G1757" s="11">
        <f>Tabla1[[#This Row],[Stock en unidades]]*Tabla1[[#This Row],[Costo unitario]]</f>
        <v>223.44</v>
      </c>
      <c r="H1757" s="1">
        <v>2025</v>
      </c>
      <c r="I1757" s="1" t="s">
        <v>256</v>
      </c>
      <c r="J1757" s="1">
        <v>51</v>
      </c>
      <c r="K1757" s="3">
        <v>447.67799999999994</v>
      </c>
      <c r="L1757" s="12">
        <f>Tabla1[[#This Row],[Venta prom 12 meses en UN]]*Tabla1[[#This Row],[Costo unitario]]</f>
        <v>271.32</v>
      </c>
      <c r="M1757" s="30">
        <f>IFERROR(Tabla1[[#This Row],[Stock en unidades]]/Tabla1[[#This Row],[Venta prom 12 meses en UN]],0)</f>
        <v>0.82352941176470584</v>
      </c>
      <c r="N1757" s="12">
        <f>IFERROR(12/Tabla1[[#This Row],[Meses de stock]],0)</f>
        <v>14.571428571428573</v>
      </c>
      <c r="O1757" s="5" t="str">
        <f>VLOOKUP(Tabla1[[#This Row],[Código del producto]],'ABC Ventas'!$A:$E,5,0)</f>
        <v>C</v>
      </c>
      <c r="P1757" s="5" t="str">
        <f>VLOOKUP(Tabla1[[#This Row],[Código del producto]],'ABC Stock'!$A:$E,5,0)</f>
        <v>B</v>
      </c>
      <c r="Q17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8" spans="1:17" s="1" customFormat="1" x14ac:dyDescent="0.2">
      <c r="A1758" s="1">
        <v>1069</v>
      </c>
      <c r="B1758" s="1" t="s">
        <v>351</v>
      </c>
      <c r="C1758" s="1" t="s">
        <v>8</v>
      </c>
      <c r="D1758" s="1" t="s">
        <v>3</v>
      </c>
      <c r="E1758" s="11">
        <v>90</v>
      </c>
      <c r="F1758" s="3">
        <v>3.34</v>
      </c>
      <c r="G1758" s="11">
        <f>Tabla1[[#This Row],[Stock en unidades]]*Tabla1[[#This Row],[Costo unitario]]</f>
        <v>300.59999999999997</v>
      </c>
      <c r="H1758" s="1">
        <v>2025</v>
      </c>
      <c r="I1758" s="1" t="s">
        <v>256</v>
      </c>
      <c r="J1758" s="1">
        <v>89.9</v>
      </c>
      <c r="K1758" s="3">
        <v>381.33781999999997</v>
      </c>
      <c r="L1758" s="12">
        <f>Tabla1[[#This Row],[Venta prom 12 meses en UN]]*Tabla1[[#This Row],[Costo unitario]]</f>
        <v>300.26600000000002</v>
      </c>
      <c r="M1758" s="30">
        <f>IFERROR(Tabla1[[#This Row],[Stock en unidades]]/Tabla1[[#This Row],[Venta prom 12 meses en UN]],0)</f>
        <v>1.0011123470522802</v>
      </c>
      <c r="N1758" s="12">
        <f>IFERROR(12/Tabla1[[#This Row],[Meses de stock]],0)</f>
        <v>11.986666666666668</v>
      </c>
      <c r="O1758" s="5" t="str">
        <f>VLOOKUP(Tabla1[[#This Row],[Código del producto]],'ABC Ventas'!$A:$E,5,0)</f>
        <v>C</v>
      </c>
      <c r="P1758" s="5" t="str">
        <f>VLOOKUP(Tabla1[[#This Row],[Código del producto]],'ABC Stock'!$A:$E,5,0)</f>
        <v>B</v>
      </c>
      <c r="Q17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59" spans="1:17" s="1" customFormat="1" x14ac:dyDescent="0.2">
      <c r="A1759" s="1">
        <v>1069</v>
      </c>
      <c r="B1759" s="1" t="s">
        <v>351</v>
      </c>
      <c r="C1759" s="1" t="s">
        <v>8</v>
      </c>
      <c r="D1759" s="1" t="s">
        <v>3</v>
      </c>
      <c r="E1759" s="11">
        <v>630</v>
      </c>
      <c r="F1759" s="3">
        <v>7.72</v>
      </c>
      <c r="G1759" s="11">
        <f>Tabla1[[#This Row],[Stock en unidades]]*Tabla1[[#This Row],[Costo unitario]]</f>
        <v>4863.5999999999995</v>
      </c>
      <c r="H1759" s="1">
        <v>2025</v>
      </c>
      <c r="I1759" s="1" t="s">
        <v>256</v>
      </c>
      <c r="J1759" s="1">
        <v>35</v>
      </c>
      <c r="K1759" s="3">
        <v>356.66399999999999</v>
      </c>
      <c r="L1759" s="12">
        <f>Tabla1[[#This Row],[Venta prom 12 meses en UN]]*Tabla1[[#This Row],[Costo unitario]]</f>
        <v>270.2</v>
      </c>
      <c r="M1759" s="30">
        <f>IFERROR(Tabla1[[#This Row],[Stock en unidades]]/Tabla1[[#This Row],[Venta prom 12 meses en UN]],0)</f>
        <v>18</v>
      </c>
      <c r="N1759" s="12">
        <f>IFERROR(12/Tabla1[[#This Row],[Meses de stock]],0)</f>
        <v>0.66666666666666663</v>
      </c>
      <c r="O1759" s="5" t="str">
        <f>VLOOKUP(Tabla1[[#This Row],[Código del producto]],'ABC Ventas'!$A:$E,5,0)</f>
        <v>C</v>
      </c>
      <c r="P1759" s="5" t="str">
        <f>VLOOKUP(Tabla1[[#This Row],[Código del producto]],'ABC Stock'!$A:$E,5,0)</f>
        <v>B</v>
      </c>
      <c r="Q175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60" spans="1:17" s="1" customFormat="1" x14ac:dyDescent="0.2">
      <c r="A1760" s="1">
        <v>1071</v>
      </c>
      <c r="B1760" s="1" t="s">
        <v>353</v>
      </c>
      <c r="C1760" s="1" t="s">
        <v>8</v>
      </c>
      <c r="D1760" s="1" t="s">
        <v>3</v>
      </c>
      <c r="E1760" s="11">
        <v>38</v>
      </c>
      <c r="F1760" s="3">
        <v>3.18</v>
      </c>
      <c r="G1760" s="11">
        <f>Tabla1[[#This Row],[Stock en unidades]]*Tabla1[[#This Row],[Costo unitario]]</f>
        <v>120.84</v>
      </c>
      <c r="H1760" s="1">
        <v>2025</v>
      </c>
      <c r="I1760" s="1" t="s">
        <v>256</v>
      </c>
      <c r="J1760" s="1">
        <v>121</v>
      </c>
      <c r="K1760" s="3">
        <v>592.56119999999999</v>
      </c>
      <c r="L1760" s="12">
        <f>Tabla1[[#This Row],[Venta prom 12 meses en UN]]*Tabla1[[#This Row],[Costo unitario]]</f>
        <v>384.78000000000003</v>
      </c>
      <c r="M1760" s="30">
        <f>IFERROR(Tabla1[[#This Row],[Stock en unidades]]/Tabla1[[#This Row],[Venta prom 12 meses en UN]],0)</f>
        <v>0.31404958677685951</v>
      </c>
      <c r="N1760" s="12">
        <f>IFERROR(12/Tabla1[[#This Row],[Meses de stock]],0)</f>
        <v>38.210526315789473</v>
      </c>
      <c r="O1760" s="5" t="str">
        <f>VLOOKUP(Tabla1[[#This Row],[Código del producto]],'ABC Ventas'!$A:$E,5,0)</f>
        <v>C</v>
      </c>
      <c r="P1760" s="5" t="str">
        <f>VLOOKUP(Tabla1[[#This Row],[Código del producto]],'ABC Stock'!$A:$E,5,0)</f>
        <v>B</v>
      </c>
      <c r="Q17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1" spans="1:17" s="1" customFormat="1" x14ac:dyDescent="0.2">
      <c r="A1761" s="1">
        <v>1072</v>
      </c>
      <c r="B1761" s="1" t="s">
        <v>354</v>
      </c>
      <c r="C1761" s="1" t="s">
        <v>8</v>
      </c>
      <c r="D1761" s="1" t="s">
        <v>3</v>
      </c>
      <c r="E1761" s="11">
        <v>1707</v>
      </c>
      <c r="F1761" s="3">
        <v>77</v>
      </c>
      <c r="G1761" s="11">
        <f>Tabla1[[#This Row],[Stock en unidades]]*Tabla1[[#This Row],[Costo unitario]]</f>
        <v>131439</v>
      </c>
      <c r="H1761" s="1">
        <v>2025</v>
      </c>
      <c r="I1761" s="1" t="s">
        <v>256</v>
      </c>
      <c r="J1761" s="1">
        <v>332</v>
      </c>
      <c r="K1761" s="3">
        <v>40646.76</v>
      </c>
      <c r="L1761" s="12">
        <f>Tabla1[[#This Row],[Venta prom 12 meses en UN]]*Tabla1[[#This Row],[Costo unitario]]</f>
        <v>25564</v>
      </c>
      <c r="M1761" s="30">
        <f>IFERROR(Tabla1[[#This Row],[Stock en unidades]]/Tabla1[[#This Row],[Venta prom 12 meses en UN]],0)</f>
        <v>5.1415662650602414</v>
      </c>
      <c r="N1761" s="12">
        <f>IFERROR(12/Tabla1[[#This Row],[Meses de stock]],0)</f>
        <v>2.3339191564147623</v>
      </c>
      <c r="O1761" s="5" t="str">
        <f>VLOOKUP(Tabla1[[#This Row],[Código del producto]],'ABC Ventas'!$A:$E,5,0)</f>
        <v>A</v>
      </c>
      <c r="P1761" s="5" t="str">
        <f>VLOOKUP(Tabla1[[#This Row],[Código del producto]],'ABC Stock'!$A:$E,5,0)</f>
        <v>A</v>
      </c>
      <c r="Q17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62" spans="1:17" s="1" customFormat="1" x14ac:dyDescent="0.2">
      <c r="A1762" s="1">
        <v>1073</v>
      </c>
      <c r="B1762" s="1" t="s">
        <v>355</v>
      </c>
      <c r="C1762" s="1" t="s">
        <v>8</v>
      </c>
      <c r="D1762" s="1" t="s">
        <v>3</v>
      </c>
      <c r="E1762" s="11">
        <v>12</v>
      </c>
      <c r="F1762" s="3">
        <v>7.32</v>
      </c>
      <c r="G1762" s="11">
        <f>Tabla1[[#This Row],[Stock en unidades]]*Tabla1[[#This Row],[Costo unitario]]</f>
        <v>87.84</v>
      </c>
      <c r="H1762" s="1">
        <v>2025</v>
      </c>
      <c r="I1762" s="1" t="s">
        <v>256</v>
      </c>
      <c r="J1762" s="1">
        <v>51</v>
      </c>
      <c r="K1762" s="3">
        <v>664.50959999999986</v>
      </c>
      <c r="L1762" s="12">
        <f>Tabla1[[#This Row],[Venta prom 12 meses en UN]]*Tabla1[[#This Row],[Costo unitario]]</f>
        <v>373.32</v>
      </c>
      <c r="M1762" s="30">
        <f>IFERROR(Tabla1[[#This Row],[Stock en unidades]]/Tabla1[[#This Row],[Venta prom 12 meses en UN]],0)</f>
        <v>0.23529411764705882</v>
      </c>
      <c r="N1762" s="12">
        <f>IFERROR(12/Tabla1[[#This Row],[Meses de stock]],0)</f>
        <v>51</v>
      </c>
      <c r="O1762" s="5" t="str">
        <f>VLOOKUP(Tabla1[[#This Row],[Código del producto]],'ABC Ventas'!$A:$E,5,0)</f>
        <v>C</v>
      </c>
      <c r="P1762" s="5" t="str">
        <f>VLOOKUP(Tabla1[[#This Row],[Código del producto]],'ABC Stock'!$A:$E,5,0)</f>
        <v>B</v>
      </c>
      <c r="Q17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3" spans="1:17" s="1" customFormat="1" x14ac:dyDescent="0.2">
      <c r="A1763" s="1">
        <v>1074</v>
      </c>
      <c r="B1763" s="1" t="s">
        <v>356</v>
      </c>
      <c r="C1763" s="1" t="s">
        <v>8</v>
      </c>
      <c r="D1763" s="1" t="s">
        <v>3</v>
      </c>
      <c r="E1763" s="11">
        <v>425</v>
      </c>
      <c r="F1763" s="3">
        <v>4.37</v>
      </c>
      <c r="G1763" s="11">
        <f>Tabla1[[#This Row],[Stock en unidades]]*Tabla1[[#This Row],[Costo unitario]]</f>
        <v>1857.25</v>
      </c>
      <c r="H1763" s="1">
        <v>2025</v>
      </c>
      <c r="I1763" s="1" t="s">
        <v>256</v>
      </c>
      <c r="J1763" s="1">
        <v>53</v>
      </c>
      <c r="K1763" s="3">
        <v>440.05900000000003</v>
      </c>
      <c r="L1763" s="12">
        <f>Tabla1[[#This Row],[Venta prom 12 meses en UN]]*Tabla1[[#This Row],[Costo unitario]]</f>
        <v>231.61</v>
      </c>
      <c r="M1763" s="30">
        <f>IFERROR(Tabla1[[#This Row],[Stock en unidades]]/Tabla1[[#This Row],[Venta prom 12 meses en UN]],0)</f>
        <v>8.0188679245283012</v>
      </c>
      <c r="N1763" s="12">
        <f>IFERROR(12/Tabla1[[#This Row],[Meses de stock]],0)</f>
        <v>1.4964705882352942</v>
      </c>
      <c r="O1763" s="5" t="str">
        <f>VLOOKUP(Tabla1[[#This Row],[Código del producto]],'ABC Ventas'!$A:$E,5,0)</f>
        <v>C</v>
      </c>
      <c r="P1763" s="5" t="str">
        <f>VLOOKUP(Tabla1[[#This Row],[Código del producto]],'ABC Stock'!$A:$E,5,0)</f>
        <v>C</v>
      </c>
      <c r="Q17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64" spans="1:17" s="1" customFormat="1" x14ac:dyDescent="0.2">
      <c r="A1764" s="1">
        <v>1074</v>
      </c>
      <c r="B1764" s="1" t="s">
        <v>356</v>
      </c>
      <c r="C1764" s="1" t="s">
        <v>8</v>
      </c>
      <c r="D1764" s="1" t="s">
        <v>3</v>
      </c>
      <c r="E1764" s="11">
        <v>75</v>
      </c>
      <c r="F1764" s="3">
        <v>1.89</v>
      </c>
      <c r="G1764" s="11">
        <f>Tabla1[[#This Row],[Stock en unidades]]*Tabla1[[#This Row],[Costo unitario]]</f>
        <v>141.75</v>
      </c>
      <c r="H1764" s="1">
        <v>2025</v>
      </c>
      <c r="I1764" s="1" t="s">
        <v>256</v>
      </c>
      <c r="J1764" s="1">
        <v>82</v>
      </c>
      <c r="K1764" s="3">
        <v>244.86840000000001</v>
      </c>
      <c r="L1764" s="12">
        <f>Tabla1[[#This Row],[Venta prom 12 meses en UN]]*Tabla1[[#This Row],[Costo unitario]]</f>
        <v>154.97999999999999</v>
      </c>
      <c r="M1764" s="30">
        <f>IFERROR(Tabla1[[#This Row],[Stock en unidades]]/Tabla1[[#This Row],[Venta prom 12 meses en UN]],0)</f>
        <v>0.91463414634146345</v>
      </c>
      <c r="N1764" s="12">
        <f>IFERROR(12/Tabla1[[#This Row],[Meses de stock]],0)</f>
        <v>13.12</v>
      </c>
      <c r="O1764" s="5" t="str">
        <f>VLOOKUP(Tabla1[[#This Row],[Código del producto]],'ABC Ventas'!$A:$E,5,0)</f>
        <v>C</v>
      </c>
      <c r="P1764" s="5" t="str">
        <f>VLOOKUP(Tabla1[[#This Row],[Código del producto]],'ABC Stock'!$A:$E,5,0)</f>
        <v>C</v>
      </c>
      <c r="Q17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5" spans="1:17" s="1" customFormat="1" x14ac:dyDescent="0.2">
      <c r="A1765" s="1">
        <v>1075</v>
      </c>
      <c r="B1765" s="1" t="s">
        <v>295</v>
      </c>
      <c r="C1765" s="1" t="s">
        <v>8</v>
      </c>
      <c r="D1765" s="1" t="s">
        <v>3</v>
      </c>
      <c r="E1765" s="11">
        <v>240</v>
      </c>
      <c r="F1765" s="3">
        <v>2.89</v>
      </c>
      <c r="G1765" s="11">
        <f>Tabla1[[#This Row],[Stock en unidades]]*Tabla1[[#This Row],[Costo unitario]]</f>
        <v>693.6</v>
      </c>
      <c r="H1765" s="1">
        <v>2025</v>
      </c>
      <c r="I1765" s="1" t="s">
        <v>256</v>
      </c>
      <c r="J1765" s="1">
        <v>79.8</v>
      </c>
      <c r="K1765" s="3">
        <v>336.70812000000006</v>
      </c>
      <c r="L1765" s="12">
        <f>Tabla1[[#This Row],[Venta prom 12 meses en UN]]*Tabla1[[#This Row],[Costo unitario]]</f>
        <v>230.62200000000001</v>
      </c>
      <c r="M1765" s="30">
        <f>IFERROR(Tabla1[[#This Row],[Stock en unidades]]/Tabla1[[#This Row],[Venta prom 12 meses en UN]],0)</f>
        <v>3.0075187969924815</v>
      </c>
      <c r="N1765" s="12">
        <f>IFERROR(12/Tabla1[[#This Row],[Meses de stock]],0)</f>
        <v>3.9899999999999998</v>
      </c>
      <c r="O1765" s="5" t="str">
        <f>VLOOKUP(Tabla1[[#This Row],[Código del producto]],'ABC Ventas'!$A:$E,5,0)</f>
        <v>C</v>
      </c>
      <c r="P1765" s="5" t="str">
        <f>VLOOKUP(Tabla1[[#This Row],[Código del producto]],'ABC Stock'!$A:$E,5,0)</f>
        <v>C</v>
      </c>
      <c r="Q17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66" spans="1:17" s="1" customFormat="1" x14ac:dyDescent="0.2">
      <c r="A1766" s="1">
        <v>1076</v>
      </c>
      <c r="B1766" s="1" t="s">
        <v>291</v>
      </c>
      <c r="C1766" s="1" t="s">
        <v>8</v>
      </c>
      <c r="D1766" s="1" t="s">
        <v>3</v>
      </c>
      <c r="E1766" s="11">
        <v>622</v>
      </c>
      <c r="F1766" s="3">
        <v>40</v>
      </c>
      <c r="G1766" s="11">
        <f>Tabla1[[#This Row],[Stock en unidades]]*Tabla1[[#This Row],[Costo unitario]]</f>
        <v>24880</v>
      </c>
      <c r="H1766" s="1">
        <v>2025</v>
      </c>
      <c r="I1766" s="1" t="s">
        <v>256</v>
      </c>
      <c r="J1766" s="1">
        <v>776</v>
      </c>
      <c r="K1766" s="3">
        <v>52768</v>
      </c>
      <c r="L1766" s="12">
        <f>Tabla1[[#This Row],[Venta prom 12 meses en UN]]*Tabla1[[#This Row],[Costo unitario]]</f>
        <v>31040</v>
      </c>
      <c r="M1766" s="30">
        <f>IFERROR(Tabla1[[#This Row],[Stock en unidades]]/Tabla1[[#This Row],[Venta prom 12 meses en UN]],0)</f>
        <v>0.80154639175257736</v>
      </c>
      <c r="N1766" s="12">
        <f>IFERROR(12/Tabla1[[#This Row],[Meses de stock]],0)</f>
        <v>14.971061093247588</v>
      </c>
      <c r="O1766" s="5" t="str">
        <f>VLOOKUP(Tabla1[[#This Row],[Código del producto]],'ABC Ventas'!$A:$E,5,0)</f>
        <v>A</v>
      </c>
      <c r="P1766" s="5" t="str">
        <f>VLOOKUP(Tabla1[[#This Row],[Código del producto]],'ABC Stock'!$A:$E,5,0)</f>
        <v>A</v>
      </c>
      <c r="Q17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7" spans="1:17" s="1" customFormat="1" x14ac:dyDescent="0.2">
      <c r="A1767" s="1">
        <v>1077</v>
      </c>
      <c r="B1767" s="1" t="s">
        <v>357</v>
      </c>
      <c r="C1767" s="1" t="s">
        <v>8</v>
      </c>
      <c r="D1767" s="1" t="s">
        <v>3</v>
      </c>
      <c r="E1767" s="11">
        <v>161</v>
      </c>
      <c r="F1767" s="3">
        <v>6.23</v>
      </c>
      <c r="G1767" s="11">
        <f>Tabla1[[#This Row],[Stock en unidades]]*Tabla1[[#This Row],[Costo unitario]]</f>
        <v>1003.0300000000001</v>
      </c>
      <c r="H1767" s="1">
        <v>2025</v>
      </c>
      <c r="I1767" s="1" t="s">
        <v>256</v>
      </c>
      <c r="J1767" s="1">
        <v>147</v>
      </c>
      <c r="K1767" s="3">
        <v>1437.8217000000002</v>
      </c>
      <c r="L1767" s="12">
        <f>Tabla1[[#This Row],[Venta prom 12 meses en UN]]*Tabla1[[#This Row],[Costo unitario]]</f>
        <v>915.81000000000006</v>
      </c>
      <c r="M1767" s="30">
        <f>IFERROR(Tabla1[[#This Row],[Stock en unidades]]/Tabla1[[#This Row],[Venta prom 12 meses en UN]],0)</f>
        <v>1.0952380952380953</v>
      </c>
      <c r="N1767" s="12">
        <f>IFERROR(12/Tabla1[[#This Row],[Meses de stock]],0)</f>
        <v>10.956521739130434</v>
      </c>
      <c r="O1767" s="5" t="str">
        <f>VLOOKUP(Tabla1[[#This Row],[Código del producto]],'ABC Ventas'!$A:$E,5,0)</f>
        <v>C</v>
      </c>
      <c r="P1767" s="5" t="str">
        <f>VLOOKUP(Tabla1[[#This Row],[Código del producto]],'ABC Stock'!$A:$E,5,0)</f>
        <v>C</v>
      </c>
      <c r="Q17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8" spans="1:17" s="1" customFormat="1" x14ac:dyDescent="0.2">
      <c r="A1768" s="1">
        <v>1077</v>
      </c>
      <c r="B1768" s="1" t="s">
        <v>357</v>
      </c>
      <c r="C1768" s="1" t="s">
        <v>8</v>
      </c>
      <c r="D1768" s="1" t="s">
        <v>3</v>
      </c>
      <c r="E1768" s="11">
        <v>357</v>
      </c>
      <c r="F1768" s="3">
        <v>5.5</v>
      </c>
      <c r="G1768" s="11">
        <f>Tabla1[[#This Row],[Stock en unidades]]*Tabla1[[#This Row],[Costo unitario]]</f>
        <v>1963.5</v>
      </c>
      <c r="H1768" s="1">
        <v>2025</v>
      </c>
      <c r="I1768" s="1" t="s">
        <v>256</v>
      </c>
      <c r="J1768" s="1">
        <v>138</v>
      </c>
      <c r="K1768" s="3">
        <v>1214.4000000000001</v>
      </c>
      <c r="L1768" s="12">
        <f>Tabla1[[#This Row],[Venta prom 12 meses en UN]]*Tabla1[[#This Row],[Costo unitario]]</f>
        <v>759</v>
      </c>
      <c r="M1768" s="30">
        <f>IFERROR(Tabla1[[#This Row],[Stock en unidades]]/Tabla1[[#This Row],[Venta prom 12 meses en UN]],0)</f>
        <v>2.5869565217391304</v>
      </c>
      <c r="N1768" s="12">
        <f>IFERROR(12/Tabla1[[#This Row],[Meses de stock]],0)</f>
        <v>4.6386554621848743</v>
      </c>
      <c r="O1768" s="5" t="str">
        <f>VLOOKUP(Tabla1[[#This Row],[Código del producto]],'ABC Ventas'!$A:$E,5,0)</f>
        <v>C</v>
      </c>
      <c r="P1768" s="5" t="str">
        <f>VLOOKUP(Tabla1[[#This Row],[Código del producto]],'ABC Stock'!$A:$E,5,0)</f>
        <v>C</v>
      </c>
      <c r="Q17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69" spans="1:17" s="1" customFormat="1" x14ac:dyDescent="0.2">
      <c r="A1769" s="1">
        <v>1077</v>
      </c>
      <c r="B1769" s="1" t="s">
        <v>357</v>
      </c>
      <c r="C1769" s="1" t="s">
        <v>8</v>
      </c>
      <c r="D1769" s="1" t="s">
        <v>3</v>
      </c>
      <c r="E1769" s="11">
        <v>130</v>
      </c>
      <c r="F1769" s="3">
        <v>6.43</v>
      </c>
      <c r="G1769" s="11">
        <f>Tabla1[[#This Row],[Stock en unidades]]*Tabla1[[#This Row],[Costo unitario]]</f>
        <v>835.9</v>
      </c>
      <c r="H1769" s="1">
        <v>2025</v>
      </c>
      <c r="I1769" s="1" t="s">
        <v>256</v>
      </c>
      <c r="J1769" s="1">
        <v>32.5</v>
      </c>
      <c r="K1769" s="3">
        <v>340.62924999999996</v>
      </c>
      <c r="L1769" s="12">
        <f>Tabla1[[#This Row],[Venta prom 12 meses en UN]]*Tabla1[[#This Row],[Costo unitario]]</f>
        <v>208.97499999999999</v>
      </c>
      <c r="M1769" s="30">
        <f>IFERROR(Tabla1[[#This Row],[Stock en unidades]]/Tabla1[[#This Row],[Venta prom 12 meses en UN]],0)</f>
        <v>4</v>
      </c>
      <c r="N1769" s="12">
        <f>IFERROR(12/Tabla1[[#This Row],[Meses de stock]],0)</f>
        <v>3</v>
      </c>
      <c r="O1769" s="5" t="str">
        <f>VLOOKUP(Tabla1[[#This Row],[Código del producto]],'ABC Ventas'!$A:$E,5,0)</f>
        <v>C</v>
      </c>
      <c r="P1769" s="5" t="str">
        <f>VLOOKUP(Tabla1[[#This Row],[Código del producto]],'ABC Stock'!$A:$E,5,0)</f>
        <v>C</v>
      </c>
      <c r="Q17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70" spans="1:17" s="1" customFormat="1" x14ac:dyDescent="0.2">
      <c r="A1770" s="1">
        <v>1080</v>
      </c>
      <c r="B1770" s="1" t="s">
        <v>359</v>
      </c>
      <c r="C1770" s="1" t="s">
        <v>8</v>
      </c>
      <c r="D1770" s="1" t="s">
        <v>3</v>
      </c>
      <c r="E1770" s="11">
        <v>94</v>
      </c>
      <c r="F1770" s="3">
        <v>2.44</v>
      </c>
      <c r="G1770" s="11">
        <f>Tabla1[[#This Row],[Stock en unidades]]*Tabla1[[#This Row],[Costo unitario]]</f>
        <v>229.35999999999999</v>
      </c>
      <c r="H1770" s="1">
        <v>2025</v>
      </c>
      <c r="I1770" s="1" t="s">
        <v>256</v>
      </c>
      <c r="J1770" s="1">
        <v>86</v>
      </c>
      <c r="K1770" s="3">
        <v>289.57920000000001</v>
      </c>
      <c r="L1770" s="12">
        <f>Tabla1[[#This Row],[Venta prom 12 meses en UN]]*Tabla1[[#This Row],[Costo unitario]]</f>
        <v>209.84</v>
      </c>
      <c r="M1770" s="30">
        <f>IFERROR(Tabla1[[#This Row],[Stock en unidades]]/Tabla1[[#This Row],[Venta prom 12 meses en UN]],0)</f>
        <v>1.0930232558139534</v>
      </c>
      <c r="N1770" s="12">
        <f>IFERROR(12/Tabla1[[#This Row],[Meses de stock]],0)</f>
        <v>10.978723404255319</v>
      </c>
      <c r="O1770" s="5" t="str">
        <f>VLOOKUP(Tabla1[[#This Row],[Código del producto]],'ABC Ventas'!$A:$E,5,0)</f>
        <v>C</v>
      </c>
      <c r="P1770" s="5" t="str">
        <f>VLOOKUP(Tabla1[[#This Row],[Código del producto]],'ABC Stock'!$A:$E,5,0)</f>
        <v>C</v>
      </c>
      <c r="Q17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1" spans="1:17" s="1" customFormat="1" x14ac:dyDescent="0.2">
      <c r="A1771" s="1">
        <v>1082</v>
      </c>
      <c r="B1771" s="1" t="s">
        <v>159</v>
      </c>
      <c r="C1771" s="1" t="s">
        <v>8</v>
      </c>
      <c r="D1771" s="1" t="s">
        <v>3</v>
      </c>
      <c r="E1771" s="11">
        <v>472</v>
      </c>
      <c r="F1771" s="3">
        <v>78</v>
      </c>
      <c r="G1771" s="11">
        <f>Tabla1[[#This Row],[Stock en unidades]]*Tabla1[[#This Row],[Costo unitario]]</f>
        <v>36816</v>
      </c>
      <c r="H1771" s="1">
        <v>2025</v>
      </c>
      <c r="I1771" s="1" t="s">
        <v>256</v>
      </c>
      <c r="J1771" s="1">
        <v>656</v>
      </c>
      <c r="K1771" s="3">
        <v>77775.360000000001</v>
      </c>
      <c r="L1771" s="12">
        <f>Tabla1[[#This Row],[Venta prom 12 meses en UN]]*Tabla1[[#This Row],[Costo unitario]]</f>
        <v>51168</v>
      </c>
      <c r="M1771" s="30">
        <f>IFERROR(Tabla1[[#This Row],[Stock en unidades]]/Tabla1[[#This Row],[Venta prom 12 meses en UN]],0)</f>
        <v>0.71951219512195119</v>
      </c>
      <c r="N1771" s="12">
        <f>IFERROR(12/Tabla1[[#This Row],[Meses de stock]],0)</f>
        <v>16.677966101694917</v>
      </c>
      <c r="O1771" s="5" t="str">
        <f>VLOOKUP(Tabla1[[#This Row],[Código del producto]],'ABC Ventas'!$A:$E,5,0)</f>
        <v>A</v>
      </c>
      <c r="P1771" s="5" t="str">
        <f>VLOOKUP(Tabla1[[#This Row],[Código del producto]],'ABC Stock'!$A:$E,5,0)</f>
        <v>A</v>
      </c>
      <c r="Q17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2" spans="1:17" s="1" customFormat="1" x14ac:dyDescent="0.2">
      <c r="A1772" s="1">
        <v>1084</v>
      </c>
      <c r="B1772" s="1" t="s">
        <v>142</v>
      </c>
      <c r="C1772" s="1" t="s">
        <v>8</v>
      </c>
      <c r="D1772" s="1" t="s">
        <v>3</v>
      </c>
      <c r="E1772" s="11">
        <v>155</v>
      </c>
      <c r="F1772" s="3">
        <v>2.44</v>
      </c>
      <c r="G1772" s="11">
        <f>Tabla1[[#This Row],[Stock en unidades]]*Tabla1[[#This Row],[Costo unitario]]</f>
        <v>378.2</v>
      </c>
      <c r="H1772" s="1">
        <v>2025</v>
      </c>
      <c r="I1772" s="1" t="s">
        <v>256</v>
      </c>
      <c r="J1772" s="1">
        <v>111</v>
      </c>
      <c r="K1772" s="3">
        <v>417.09359999999992</v>
      </c>
      <c r="L1772" s="12">
        <f>Tabla1[[#This Row],[Venta prom 12 meses en UN]]*Tabla1[[#This Row],[Costo unitario]]</f>
        <v>270.83999999999997</v>
      </c>
      <c r="M1772" s="30">
        <f>IFERROR(Tabla1[[#This Row],[Stock en unidades]]/Tabla1[[#This Row],[Venta prom 12 meses en UN]],0)</f>
        <v>1.3963963963963963</v>
      </c>
      <c r="N1772" s="12">
        <f>IFERROR(12/Tabla1[[#This Row],[Meses de stock]],0)</f>
        <v>8.5935483870967744</v>
      </c>
      <c r="O1772" s="5" t="str">
        <f>VLOOKUP(Tabla1[[#This Row],[Código del producto]],'ABC Ventas'!$A:$E,5,0)</f>
        <v>C</v>
      </c>
      <c r="P1772" s="5" t="str">
        <f>VLOOKUP(Tabla1[[#This Row],[Código del producto]],'ABC Stock'!$A:$E,5,0)</f>
        <v>C</v>
      </c>
      <c r="Q17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3" spans="1:17" s="1" customFormat="1" x14ac:dyDescent="0.2">
      <c r="A1773" s="1">
        <v>1085</v>
      </c>
      <c r="B1773" s="1" t="s">
        <v>205</v>
      </c>
      <c r="C1773" s="1" t="s">
        <v>8</v>
      </c>
      <c r="D1773" s="1" t="s">
        <v>3</v>
      </c>
      <c r="E1773" s="11">
        <v>329</v>
      </c>
      <c r="F1773" s="3">
        <v>3.61</v>
      </c>
      <c r="G1773" s="11">
        <f>Tabla1[[#This Row],[Stock en unidades]]*Tabla1[[#This Row],[Costo unitario]]</f>
        <v>1187.69</v>
      </c>
      <c r="H1773" s="1">
        <v>2025</v>
      </c>
      <c r="I1773" s="1" t="s">
        <v>256</v>
      </c>
      <c r="J1773" s="1">
        <v>144</v>
      </c>
      <c r="K1773" s="3">
        <v>712.18079999999998</v>
      </c>
      <c r="L1773" s="12">
        <f>Tabla1[[#This Row],[Venta prom 12 meses en UN]]*Tabla1[[#This Row],[Costo unitario]]</f>
        <v>519.84</v>
      </c>
      <c r="M1773" s="30">
        <f>IFERROR(Tabla1[[#This Row],[Stock en unidades]]/Tabla1[[#This Row],[Venta prom 12 meses en UN]],0)</f>
        <v>2.2847222222222223</v>
      </c>
      <c r="N1773" s="12">
        <f>IFERROR(12/Tabla1[[#This Row],[Meses de stock]],0)</f>
        <v>5.2522796352583585</v>
      </c>
      <c r="O1773" s="5" t="str">
        <f>VLOOKUP(Tabla1[[#This Row],[Código del producto]],'ABC Ventas'!$A:$E,5,0)</f>
        <v>C</v>
      </c>
      <c r="P1773" s="5" t="str">
        <f>VLOOKUP(Tabla1[[#This Row],[Código del producto]],'ABC Stock'!$A:$E,5,0)</f>
        <v>C</v>
      </c>
      <c r="Q17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4" spans="1:17" s="1" customFormat="1" x14ac:dyDescent="0.2">
      <c r="A1774" s="1">
        <v>1085</v>
      </c>
      <c r="B1774" s="1" t="s">
        <v>205</v>
      </c>
      <c r="C1774" s="1" t="s">
        <v>8</v>
      </c>
      <c r="D1774" s="1" t="s">
        <v>3</v>
      </c>
      <c r="E1774" s="11">
        <v>436</v>
      </c>
      <c r="F1774" s="3">
        <v>1.03</v>
      </c>
      <c r="G1774" s="11">
        <f>Tabla1[[#This Row],[Stock en unidades]]*Tabla1[[#This Row],[Costo unitario]]</f>
        <v>449.08</v>
      </c>
      <c r="H1774" s="1">
        <v>2025</v>
      </c>
      <c r="I1774" s="1" t="s">
        <v>256</v>
      </c>
      <c r="J1774" s="1">
        <v>125</v>
      </c>
      <c r="K1774" s="3">
        <v>157.07499999999999</v>
      </c>
      <c r="L1774" s="12">
        <f>Tabla1[[#This Row],[Venta prom 12 meses en UN]]*Tabla1[[#This Row],[Costo unitario]]</f>
        <v>128.75</v>
      </c>
      <c r="M1774" s="30">
        <f>IFERROR(Tabla1[[#This Row],[Stock en unidades]]/Tabla1[[#This Row],[Venta prom 12 meses en UN]],0)</f>
        <v>3.488</v>
      </c>
      <c r="N1774" s="12">
        <f>IFERROR(12/Tabla1[[#This Row],[Meses de stock]],0)</f>
        <v>3.4403669724770642</v>
      </c>
      <c r="O1774" s="5" t="str">
        <f>VLOOKUP(Tabla1[[#This Row],[Código del producto]],'ABC Ventas'!$A:$E,5,0)</f>
        <v>C</v>
      </c>
      <c r="P1774" s="5" t="str">
        <f>VLOOKUP(Tabla1[[#This Row],[Código del producto]],'ABC Stock'!$A:$E,5,0)</f>
        <v>C</v>
      </c>
      <c r="Q177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75" spans="1:17" s="1" customFormat="1" x14ac:dyDescent="0.2">
      <c r="A1775" s="1">
        <v>1087</v>
      </c>
      <c r="B1775" s="1" t="s">
        <v>287</v>
      </c>
      <c r="C1775" s="1" t="s">
        <v>8</v>
      </c>
      <c r="D1775" s="1" t="s">
        <v>3</v>
      </c>
      <c r="E1775" s="11">
        <v>149</v>
      </c>
      <c r="F1775" s="3">
        <v>32</v>
      </c>
      <c r="G1775" s="11">
        <f>Tabla1[[#This Row],[Stock en unidades]]*Tabla1[[#This Row],[Costo unitario]]</f>
        <v>4768</v>
      </c>
      <c r="H1775" s="1">
        <v>2025</v>
      </c>
      <c r="I1775" s="1" t="s">
        <v>256</v>
      </c>
      <c r="J1775" s="1">
        <v>763</v>
      </c>
      <c r="K1775" s="3">
        <v>40530.559999999998</v>
      </c>
      <c r="L1775" s="12">
        <f>Tabla1[[#This Row],[Venta prom 12 meses en UN]]*Tabla1[[#This Row],[Costo unitario]]</f>
        <v>24416</v>
      </c>
      <c r="M1775" s="30">
        <f>IFERROR(Tabla1[[#This Row],[Stock en unidades]]/Tabla1[[#This Row],[Venta prom 12 meses en UN]],0)</f>
        <v>0.19528178243774574</v>
      </c>
      <c r="N1775" s="12">
        <f>IFERROR(12/Tabla1[[#This Row],[Meses de stock]],0)</f>
        <v>61.449664429530202</v>
      </c>
      <c r="O1775" s="5" t="str">
        <f>VLOOKUP(Tabla1[[#This Row],[Código del producto]],'ABC Ventas'!$A:$E,5,0)</f>
        <v>B</v>
      </c>
      <c r="P1775" s="5" t="str">
        <f>VLOOKUP(Tabla1[[#This Row],[Código del producto]],'ABC Stock'!$A:$E,5,0)</f>
        <v>A</v>
      </c>
      <c r="Q17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6" spans="1:17" s="1" customFormat="1" x14ac:dyDescent="0.2">
      <c r="A1776" s="1">
        <v>1087</v>
      </c>
      <c r="B1776" s="1" t="s">
        <v>287</v>
      </c>
      <c r="C1776" s="1" t="s">
        <v>8</v>
      </c>
      <c r="D1776" s="1" t="s">
        <v>3</v>
      </c>
      <c r="E1776" s="11">
        <v>365</v>
      </c>
      <c r="F1776" s="3">
        <v>57</v>
      </c>
      <c r="G1776" s="11">
        <f>Tabla1[[#This Row],[Stock en unidades]]*Tabla1[[#This Row],[Costo unitario]]</f>
        <v>20805</v>
      </c>
      <c r="H1776" s="1">
        <v>2025</v>
      </c>
      <c r="I1776" s="1" t="s">
        <v>256</v>
      </c>
      <c r="J1776" s="1">
        <v>334</v>
      </c>
      <c r="K1776" s="3">
        <v>30841.56</v>
      </c>
      <c r="L1776" s="12">
        <f>Tabla1[[#This Row],[Venta prom 12 meses en UN]]*Tabla1[[#This Row],[Costo unitario]]</f>
        <v>19038</v>
      </c>
      <c r="M1776" s="30">
        <f>IFERROR(Tabla1[[#This Row],[Stock en unidades]]/Tabla1[[#This Row],[Venta prom 12 meses en UN]],0)</f>
        <v>1.0928143712574849</v>
      </c>
      <c r="N1776" s="12">
        <f>IFERROR(12/Tabla1[[#This Row],[Meses de stock]],0)</f>
        <v>10.980821917808219</v>
      </c>
      <c r="O1776" s="5" t="str">
        <f>VLOOKUP(Tabla1[[#This Row],[Código del producto]],'ABC Ventas'!$A:$E,5,0)</f>
        <v>B</v>
      </c>
      <c r="P1776" s="5" t="str">
        <f>VLOOKUP(Tabla1[[#This Row],[Código del producto]],'ABC Stock'!$A:$E,5,0)</f>
        <v>A</v>
      </c>
      <c r="Q17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7" spans="1:17" s="1" customFormat="1" x14ac:dyDescent="0.2">
      <c r="A1777" s="1">
        <v>1088</v>
      </c>
      <c r="B1777" s="1" t="s">
        <v>361</v>
      </c>
      <c r="C1777" s="1" t="s">
        <v>8</v>
      </c>
      <c r="D1777" s="1" t="s">
        <v>3</v>
      </c>
      <c r="E1777" s="11">
        <v>242</v>
      </c>
      <c r="F1777" s="3">
        <v>4.29</v>
      </c>
      <c r="G1777" s="11">
        <f>Tabla1[[#This Row],[Stock en unidades]]*Tabla1[[#This Row],[Costo unitario]]</f>
        <v>1038.18</v>
      </c>
      <c r="H1777" s="1">
        <v>2025</v>
      </c>
      <c r="I1777" s="1" t="s">
        <v>256</v>
      </c>
      <c r="J1777" s="1">
        <v>88</v>
      </c>
      <c r="K1777" s="3">
        <v>494.55119999999994</v>
      </c>
      <c r="L1777" s="12">
        <f>Tabla1[[#This Row],[Venta prom 12 meses en UN]]*Tabla1[[#This Row],[Costo unitario]]</f>
        <v>377.52</v>
      </c>
      <c r="M1777" s="30">
        <f>IFERROR(Tabla1[[#This Row],[Stock en unidades]]/Tabla1[[#This Row],[Venta prom 12 meses en UN]],0)</f>
        <v>2.75</v>
      </c>
      <c r="N1777" s="12">
        <f>IFERROR(12/Tabla1[[#This Row],[Meses de stock]],0)</f>
        <v>4.3636363636363633</v>
      </c>
      <c r="O1777" s="5" t="str">
        <f>VLOOKUP(Tabla1[[#This Row],[Código del producto]],'ABC Ventas'!$A:$E,5,0)</f>
        <v>C</v>
      </c>
      <c r="P1777" s="5" t="str">
        <f>VLOOKUP(Tabla1[[#This Row],[Código del producto]],'ABC Stock'!$A:$E,5,0)</f>
        <v>C</v>
      </c>
      <c r="Q17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78" spans="1:17" s="1" customFormat="1" x14ac:dyDescent="0.2">
      <c r="A1778" s="1">
        <v>1088</v>
      </c>
      <c r="B1778" s="1" t="s">
        <v>361</v>
      </c>
      <c r="C1778" s="1" t="s">
        <v>8</v>
      </c>
      <c r="D1778" s="1" t="s">
        <v>3</v>
      </c>
      <c r="E1778" s="11">
        <v>164</v>
      </c>
      <c r="F1778" s="3">
        <v>5.97</v>
      </c>
      <c r="G1778" s="11">
        <f>Tabla1[[#This Row],[Stock en unidades]]*Tabla1[[#This Row],[Costo unitario]]</f>
        <v>979.07999999999993</v>
      </c>
      <c r="H1778" s="1">
        <v>2025</v>
      </c>
      <c r="I1778" s="1" t="s">
        <v>256</v>
      </c>
      <c r="J1778" s="1">
        <v>40.799999999999997</v>
      </c>
      <c r="K1778" s="3">
        <v>306.90575999999999</v>
      </c>
      <c r="L1778" s="12">
        <f>Tabla1[[#This Row],[Venta prom 12 meses en UN]]*Tabla1[[#This Row],[Costo unitario]]</f>
        <v>243.57599999999996</v>
      </c>
      <c r="M1778" s="30">
        <f>IFERROR(Tabla1[[#This Row],[Stock en unidades]]/Tabla1[[#This Row],[Venta prom 12 meses en UN]],0)</f>
        <v>4.0196078431372548</v>
      </c>
      <c r="N1778" s="12">
        <f>IFERROR(12/Tabla1[[#This Row],[Meses de stock]],0)</f>
        <v>2.9853658536585366</v>
      </c>
      <c r="O1778" s="5" t="str">
        <f>VLOOKUP(Tabla1[[#This Row],[Código del producto]],'ABC Ventas'!$A:$E,5,0)</f>
        <v>C</v>
      </c>
      <c r="P1778" s="5" t="str">
        <f>VLOOKUP(Tabla1[[#This Row],[Código del producto]],'ABC Stock'!$A:$E,5,0)</f>
        <v>C</v>
      </c>
      <c r="Q17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79" spans="1:17" s="1" customFormat="1" x14ac:dyDescent="0.2">
      <c r="A1779" s="1">
        <v>1089</v>
      </c>
      <c r="B1779" s="1" t="s">
        <v>362</v>
      </c>
      <c r="C1779" s="1" t="s">
        <v>8</v>
      </c>
      <c r="D1779" s="1" t="s">
        <v>3</v>
      </c>
      <c r="E1779" s="11">
        <v>1024</v>
      </c>
      <c r="F1779" s="3">
        <v>45</v>
      </c>
      <c r="G1779" s="11">
        <f>Tabla1[[#This Row],[Stock en unidades]]*Tabla1[[#This Row],[Costo unitario]]</f>
        <v>46080</v>
      </c>
      <c r="H1779" s="1">
        <v>2025</v>
      </c>
      <c r="I1779" s="1" t="s">
        <v>256</v>
      </c>
      <c r="J1779" s="1">
        <v>635</v>
      </c>
      <c r="K1779" s="3">
        <v>45434.25</v>
      </c>
      <c r="L1779" s="12">
        <f>Tabla1[[#This Row],[Venta prom 12 meses en UN]]*Tabla1[[#This Row],[Costo unitario]]</f>
        <v>28575</v>
      </c>
      <c r="M1779" s="30">
        <f>IFERROR(Tabla1[[#This Row],[Stock en unidades]]/Tabla1[[#This Row],[Venta prom 12 meses en UN]],0)</f>
        <v>1.6125984251968504</v>
      </c>
      <c r="N1779" s="12">
        <f>IFERROR(12/Tabla1[[#This Row],[Meses de stock]],0)</f>
        <v>7.44140625</v>
      </c>
      <c r="O1779" s="5" t="str">
        <f>VLOOKUP(Tabla1[[#This Row],[Código del producto]],'ABC Ventas'!$A:$E,5,0)</f>
        <v>B</v>
      </c>
      <c r="P1779" s="5" t="str">
        <f>VLOOKUP(Tabla1[[#This Row],[Código del producto]],'ABC Stock'!$A:$E,5,0)</f>
        <v>A</v>
      </c>
      <c r="Q17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80" spans="1:17" s="1" customFormat="1" x14ac:dyDescent="0.2">
      <c r="A1780" s="1">
        <v>1089</v>
      </c>
      <c r="B1780" s="1" t="s">
        <v>362</v>
      </c>
      <c r="C1780" s="1" t="s">
        <v>8</v>
      </c>
      <c r="D1780" s="1" t="s">
        <v>3</v>
      </c>
      <c r="E1780" s="11">
        <v>1197</v>
      </c>
      <c r="F1780" s="3">
        <v>37</v>
      </c>
      <c r="G1780" s="11">
        <f>Tabla1[[#This Row],[Stock en unidades]]*Tabla1[[#This Row],[Costo unitario]]</f>
        <v>44289</v>
      </c>
      <c r="H1780" s="1">
        <v>2025</v>
      </c>
      <c r="I1780" s="1" t="s">
        <v>256</v>
      </c>
      <c r="J1780" s="1">
        <v>791</v>
      </c>
      <c r="K1780" s="3">
        <v>35413.07</v>
      </c>
      <c r="L1780" s="12">
        <f>Tabla1[[#This Row],[Venta prom 12 meses en UN]]*Tabla1[[#This Row],[Costo unitario]]</f>
        <v>29267</v>
      </c>
      <c r="M1780" s="30">
        <f>IFERROR(Tabla1[[#This Row],[Stock en unidades]]/Tabla1[[#This Row],[Venta prom 12 meses en UN]],0)</f>
        <v>1.5132743362831858</v>
      </c>
      <c r="N1780" s="12">
        <f>IFERROR(12/Tabla1[[#This Row],[Meses de stock]],0)</f>
        <v>7.9298245614035094</v>
      </c>
      <c r="O1780" s="5" t="str">
        <f>VLOOKUP(Tabla1[[#This Row],[Código del producto]],'ABC Ventas'!$A:$E,5,0)</f>
        <v>B</v>
      </c>
      <c r="P1780" s="5" t="str">
        <f>VLOOKUP(Tabla1[[#This Row],[Código del producto]],'ABC Stock'!$A:$E,5,0)</f>
        <v>A</v>
      </c>
      <c r="Q17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81" spans="1:17" s="1" customFormat="1" x14ac:dyDescent="0.2">
      <c r="A1781" s="1">
        <v>1091</v>
      </c>
      <c r="B1781" s="1" t="s">
        <v>188</v>
      </c>
      <c r="C1781" s="1" t="s">
        <v>8</v>
      </c>
      <c r="D1781" s="1" t="s">
        <v>3</v>
      </c>
      <c r="E1781" s="11">
        <v>1281</v>
      </c>
      <c r="F1781" s="3">
        <v>5.28</v>
      </c>
      <c r="G1781" s="11">
        <f>Tabla1[[#This Row],[Stock en unidades]]*Tabla1[[#This Row],[Costo unitario]]</f>
        <v>6763.68</v>
      </c>
      <c r="H1781" s="1">
        <v>2025</v>
      </c>
      <c r="I1781" s="1" t="s">
        <v>256</v>
      </c>
      <c r="J1781" s="1">
        <v>98.5</v>
      </c>
      <c r="K1781" s="3">
        <v>967.3488000000001</v>
      </c>
      <c r="L1781" s="12">
        <f>Tabla1[[#This Row],[Venta prom 12 meses en UN]]*Tabla1[[#This Row],[Costo unitario]]</f>
        <v>520.08000000000004</v>
      </c>
      <c r="M1781" s="30">
        <f>IFERROR(Tabla1[[#This Row],[Stock en unidades]]/Tabla1[[#This Row],[Venta prom 12 meses en UN]],0)</f>
        <v>13.00507614213198</v>
      </c>
      <c r="N1781" s="12">
        <f>IFERROR(12/Tabla1[[#This Row],[Meses de stock]],0)</f>
        <v>0.92271662763466045</v>
      </c>
      <c r="O1781" s="5" t="str">
        <f>VLOOKUP(Tabla1[[#This Row],[Código del producto]],'ABC Ventas'!$A:$E,5,0)</f>
        <v>C</v>
      </c>
      <c r="P1781" s="5" t="str">
        <f>VLOOKUP(Tabla1[[#This Row],[Código del producto]],'ABC Stock'!$A:$E,5,0)</f>
        <v>B</v>
      </c>
      <c r="Q17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82" spans="1:17" s="1" customFormat="1" x14ac:dyDescent="0.2">
      <c r="A1782" s="1">
        <v>1091</v>
      </c>
      <c r="B1782" s="1" t="s">
        <v>188</v>
      </c>
      <c r="C1782" s="1" t="s">
        <v>8</v>
      </c>
      <c r="D1782" s="1" t="s">
        <v>3</v>
      </c>
      <c r="E1782" s="11">
        <v>605</v>
      </c>
      <c r="F1782" s="3">
        <v>7.06</v>
      </c>
      <c r="G1782" s="11">
        <f>Tabla1[[#This Row],[Stock en unidades]]*Tabla1[[#This Row],[Costo unitario]]</f>
        <v>4271.3</v>
      </c>
      <c r="H1782" s="1">
        <v>2025</v>
      </c>
      <c r="I1782" s="1" t="s">
        <v>256</v>
      </c>
      <c r="J1782" s="1">
        <v>75.599999999999994</v>
      </c>
      <c r="K1782" s="3">
        <v>736.55567999999982</v>
      </c>
      <c r="L1782" s="12">
        <f>Tabla1[[#This Row],[Venta prom 12 meses en UN]]*Tabla1[[#This Row],[Costo unitario]]</f>
        <v>533.73599999999988</v>
      </c>
      <c r="M1782" s="30">
        <f>IFERROR(Tabla1[[#This Row],[Stock en unidades]]/Tabla1[[#This Row],[Venta prom 12 meses en UN]],0)</f>
        <v>8.0026455026455032</v>
      </c>
      <c r="N1782" s="12">
        <f>IFERROR(12/Tabla1[[#This Row],[Meses de stock]],0)</f>
        <v>1.4995041322314049</v>
      </c>
      <c r="O1782" s="5" t="str">
        <f>VLOOKUP(Tabla1[[#This Row],[Código del producto]],'ABC Ventas'!$A:$E,5,0)</f>
        <v>C</v>
      </c>
      <c r="P1782" s="5" t="str">
        <f>VLOOKUP(Tabla1[[#This Row],[Código del producto]],'ABC Stock'!$A:$E,5,0)</f>
        <v>B</v>
      </c>
      <c r="Q17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83" spans="1:17" s="1" customFormat="1" x14ac:dyDescent="0.2">
      <c r="A1783" s="1">
        <v>1091</v>
      </c>
      <c r="B1783" s="1" t="s">
        <v>188</v>
      </c>
      <c r="C1783" s="1" t="s">
        <v>8</v>
      </c>
      <c r="D1783" s="1" t="s">
        <v>3</v>
      </c>
      <c r="E1783" s="11">
        <v>1167</v>
      </c>
      <c r="F1783" s="3">
        <v>1.81</v>
      </c>
      <c r="G1783" s="11">
        <f>Tabla1[[#This Row],[Stock en unidades]]*Tabla1[[#This Row],[Costo unitario]]</f>
        <v>2112.27</v>
      </c>
      <c r="H1783" s="1">
        <v>2025</v>
      </c>
      <c r="I1783" s="1" t="s">
        <v>256</v>
      </c>
      <c r="J1783" s="1">
        <v>83.3</v>
      </c>
      <c r="K1783" s="3">
        <v>197.51263</v>
      </c>
      <c r="L1783" s="12">
        <f>Tabla1[[#This Row],[Venta prom 12 meses en UN]]*Tabla1[[#This Row],[Costo unitario]]</f>
        <v>150.773</v>
      </c>
      <c r="M1783" s="30">
        <f>IFERROR(Tabla1[[#This Row],[Stock en unidades]]/Tabla1[[#This Row],[Venta prom 12 meses en UN]],0)</f>
        <v>14.009603841536615</v>
      </c>
      <c r="N1783" s="12">
        <f>IFERROR(12/Tabla1[[#This Row],[Meses de stock]],0)</f>
        <v>0.85655526992287911</v>
      </c>
      <c r="O1783" s="5" t="str">
        <f>VLOOKUP(Tabla1[[#This Row],[Código del producto]],'ABC Ventas'!$A:$E,5,0)</f>
        <v>C</v>
      </c>
      <c r="P1783" s="5" t="str">
        <f>VLOOKUP(Tabla1[[#This Row],[Código del producto]],'ABC Stock'!$A:$E,5,0)</f>
        <v>B</v>
      </c>
      <c r="Q17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84" spans="1:17" s="1" customFormat="1" x14ac:dyDescent="0.2">
      <c r="A1784" s="1">
        <v>1093</v>
      </c>
      <c r="B1784" s="1" t="s">
        <v>85</v>
      </c>
      <c r="C1784" s="1" t="s">
        <v>8</v>
      </c>
      <c r="D1784" s="1" t="s">
        <v>3</v>
      </c>
      <c r="E1784" s="11">
        <v>594</v>
      </c>
      <c r="F1784" s="3">
        <v>4.22</v>
      </c>
      <c r="G1784" s="11">
        <f>Tabla1[[#This Row],[Stock en unidades]]*Tabla1[[#This Row],[Costo unitario]]</f>
        <v>2506.6799999999998</v>
      </c>
      <c r="H1784" s="1">
        <v>2025</v>
      </c>
      <c r="I1784" s="1" t="s">
        <v>256</v>
      </c>
      <c r="J1784" s="1">
        <v>146</v>
      </c>
      <c r="K1784" s="3">
        <v>800.95600000000002</v>
      </c>
      <c r="L1784" s="12">
        <f>Tabla1[[#This Row],[Venta prom 12 meses en UN]]*Tabla1[[#This Row],[Costo unitario]]</f>
        <v>616.12</v>
      </c>
      <c r="M1784" s="30">
        <f>IFERROR(Tabla1[[#This Row],[Stock en unidades]]/Tabla1[[#This Row],[Venta prom 12 meses en UN]],0)</f>
        <v>4.0684931506849313</v>
      </c>
      <c r="N1784" s="12">
        <f>IFERROR(12/Tabla1[[#This Row],[Meses de stock]],0)</f>
        <v>2.9494949494949498</v>
      </c>
      <c r="O1784" s="5" t="str">
        <f>VLOOKUP(Tabla1[[#This Row],[Código del producto]],'ABC Ventas'!$A:$E,5,0)</f>
        <v>C</v>
      </c>
      <c r="P1784" s="5" t="str">
        <f>VLOOKUP(Tabla1[[#This Row],[Código del producto]],'ABC Stock'!$A:$E,5,0)</f>
        <v>B</v>
      </c>
      <c r="Q17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785" spans="1:17" s="1" customFormat="1" x14ac:dyDescent="0.2">
      <c r="A1785" s="1">
        <v>1093</v>
      </c>
      <c r="B1785" s="1" t="s">
        <v>85</v>
      </c>
      <c r="C1785" s="1" t="s">
        <v>8</v>
      </c>
      <c r="D1785" s="1" t="s">
        <v>3</v>
      </c>
      <c r="E1785" s="11">
        <v>432</v>
      </c>
      <c r="F1785" s="3">
        <v>28.5</v>
      </c>
      <c r="G1785" s="11">
        <f>Tabla1[[#This Row],[Stock en unidades]]*Tabla1[[#This Row],[Costo unitario]]</f>
        <v>12312</v>
      </c>
      <c r="H1785" s="1">
        <v>2025</v>
      </c>
      <c r="I1785" s="1" t="s">
        <v>256</v>
      </c>
      <c r="J1785" s="1">
        <v>0</v>
      </c>
      <c r="K1785" s="3">
        <v>0</v>
      </c>
      <c r="L1785" s="12">
        <f>Tabla1[[#This Row],[Venta prom 12 meses en UN]]*Tabla1[[#This Row],[Costo unitario]]</f>
        <v>0</v>
      </c>
      <c r="M1785" s="30">
        <f>IFERROR(Tabla1[[#This Row],[Stock en unidades]]/Tabla1[[#This Row],[Venta prom 12 meses en UN]],0)</f>
        <v>0</v>
      </c>
      <c r="N1785" s="12">
        <f>IFERROR(12/Tabla1[[#This Row],[Meses de stock]],0)</f>
        <v>0</v>
      </c>
      <c r="O1785" s="5" t="str">
        <f>VLOOKUP(Tabla1[[#This Row],[Código del producto]],'ABC Ventas'!$A:$E,5,0)</f>
        <v>C</v>
      </c>
      <c r="P1785" s="5" t="str">
        <f>VLOOKUP(Tabla1[[#This Row],[Código del producto]],'ABC Stock'!$A:$E,5,0)</f>
        <v>B</v>
      </c>
      <c r="Q178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786" spans="1:17" s="1" customFormat="1" x14ac:dyDescent="0.2">
      <c r="A1786" s="1">
        <v>1094</v>
      </c>
      <c r="B1786" s="1" t="s">
        <v>365</v>
      </c>
      <c r="C1786" s="1" t="s">
        <v>8</v>
      </c>
      <c r="D1786" s="1" t="s">
        <v>3</v>
      </c>
      <c r="E1786" s="11">
        <v>196</v>
      </c>
      <c r="F1786" s="3">
        <v>7.4</v>
      </c>
      <c r="G1786" s="11">
        <f>Tabla1[[#This Row],[Stock en unidades]]*Tabla1[[#This Row],[Costo unitario]]</f>
        <v>1450.4</v>
      </c>
      <c r="H1786" s="1">
        <v>2025</v>
      </c>
      <c r="I1786" s="1" t="s">
        <v>256</v>
      </c>
      <c r="J1786" s="1">
        <v>97.9</v>
      </c>
      <c r="K1786" s="3">
        <v>1043.2224000000001</v>
      </c>
      <c r="L1786" s="12">
        <f>Tabla1[[#This Row],[Venta prom 12 meses en UN]]*Tabla1[[#This Row],[Costo unitario]]</f>
        <v>724.46</v>
      </c>
      <c r="M1786" s="30">
        <f>IFERROR(Tabla1[[#This Row],[Stock en unidades]]/Tabla1[[#This Row],[Venta prom 12 meses en UN]],0)</f>
        <v>2.0020429009193053</v>
      </c>
      <c r="N1786" s="12">
        <f>IFERROR(12/Tabla1[[#This Row],[Meses de stock]],0)</f>
        <v>5.9938775510204083</v>
      </c>
      <c r="O1786" s="5" t="str">
        <f>VLOOKUP(Tabla1[[#This Row],[Código del producto]],'ABC Ventas'!$A:$E,5,0)</f>
        <v>C</v>
      </c>
      <c r="P1786" s="5" t="str">
        <f>VLOOKUP(Tabla1[[#This Row],[Código del producto]],'ABC Stock'!$A:$E,5,0)</f>
        <v>C</v>
      </c>
      <c r="Q17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87" spans="1:17" s="1" customFormat="1" x14ac:dyDescent="0.2">
      <c r="A1787" s="1">
        <v>1095</v>
      </c>
      <c r="B1787" s="1" t="s">
        <v>366</v>
      </c>
      <c r="C1787" s="1" t="s">
        <v>8</v>
      </c>
      <c r="D1787" s="1" t="s">
        <v>3</v>
      </c>
      <c r="E1787" s="11">
        <v>1460</v>
      </c>
      <c r="F1787" s="3">
        <v>6.19</v>
      </c>
      <c r="G1787" s="11">
        <f>Tabla1[[#This Row],[Stock en unidades]]*Tabla1[[#This Row],[Costo unitario]]</f>
        <v>9037.4000000000015</v>
      </c>
      <c r="H1787" s="1">
        <v>2025</v>
      </c>
      <c r="I1787" s="1" t="s">
        <v>256</v>
      </c>
      <c r="J1787" s="1">
        <v>81.099999999999994</v>
      </c>
      <c r="K1787" s="3">
        <v>622.49116000000004</v>
      </c>
      <c r="L1787" s="12">
        <f>Tabla1[[#This Row],[Venta prom 12 meses en UN]]*Tabla1[[#This Row],[Costo unitario]]</f>
        <v>502.00900000000001</v>
      </c>
      <c r="M1787" s="30">
        <f>IFERROR(Tabla1[[#This Row],[Stock en unidades]]/Tabla1[[#This Row],[Venta prom 12 meses en UN]],0)</f>
        <v>18.002466091245378</v>
      </c>
      <c r="N1787" s="12">
        <f>IFERROR(12/Tabla1[[#This Row],[Meses de stock]],0)</f>
        <v>0.66657534246575334</v>
      </c>
      <c r="O1787" s="5" t="str">
        <f>VLOOKUP(Tabla1[[#This Row],[Código del producto]],'ABC Ventas'!$A:$E,5,0)</f>
        <v>C</v>
      </c>
      <c r="P1787" s="5" t="str">
        <f>VLOOKUP(Tabla1[[#This Row],[Código del producto]],'ABC Stock'!$A:$E,5,0)</f>
        <v>B</v>
      </c>
      <c r="Q178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88" spans="1:17" s="1" customFormat="1" x14ac:dyDescent="0.2">
      <c r="A1788" s="1">
        <v>1097</v>
      </c>
      <c r="B1788" s="1" t="s">
        <v>367</v>
      </c>
      <c r="C1788" s="1" t="s">
        <v>8</v>
      </c>
      <c r="D1788" s="1" t="s">
        <v>3</v>
      </c>
      <c r="E1788" s="11">
        <v>291</v>
      </c>
      <c r="F1788" s="3">
        <v>35</v>
      </c>
      <c r="G1788" s="11">
        <f>Tabla1[[#This Row],[Stock en unidades]]*Tabla1[[#This Row],[Costo unitario]]</f>
        <v>10185</v>
      </c>
      <c r="H1788" s="1">
        <v>2025</v>
      </c>
      <c r="I1788" s="1" t="s">
        <v>256</v>
      </c>
      <c r="J1788" s="1">
        <v>347</v>
      </c>
      <c r="K1788" s="3">
        <v>19432</v>
      </c>
      <c r="L1788" s="12">
        <f>Tabla1[[#This Row],[Venta prom 12 meses en UN]]*Tabla1[[#This Row],[Costo unitario]]</f>
        <v>12145</v>
      </c>
      <c r="M1788" s="30">
        <f>IFERROR(Tabla1[[#This Row],[Stock en unidades]]/Tabla1[[#This Row],[Venta prom 12 meses en UN]],0)</f>
        <v>0.83861671469740628</v>
      </c>
      <c r="N1788" s="12">
        <f>IFERROR(12/Tabla1[[#This Row],[Meses de stock]],0)</f>
        <v>14.309278350515465</v>
      </c>
      <c r="O1788" s="5" t="str">
        <f>VLOOKUP(Tabla1[[#This Row],[Código del producto]],'ABC Ventas'!$A:$E,5,0)</f>
        <v>C</v>
      </c>
      <c r="P1788" s="5" t="str">
        <f>VLOOKUP(Tabla1[[#This Row],[Código del producto]],'ABC Stock'!$A:$E,5,0)</f>
        <v>A</v>
      </c>
      <c r="Q17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89" spans="1:17" s="1" customFormat="1" x14ac:dyDescent="0.2">
      <c r="A1789" s="1">
        <v>1097</v>
      </c>
      <c r="B1789" s="1" t="s">
        <v>367</v>
      </c>
      <c r="C1789" s="1" t="s">
        <v>8</v>
      </c>
      <c r="D1789" s="1" t="s">
        <v>3</v>
      </c>
      <c r="E1789" s="11">
        <v>812</v>
      </c>
      <c r="F1789" s="3">
        <v>37</v>
      </c>
      <c r="G1789" s="11">
        <f>Tabla1[[#This Row],[Stock en unidades]]*Tabla1[[#This Row],[Costo unitario]]</f>
        <v>30044</v>
      </c>
      <c r="H1789" s="1">
        <v>2025</v>
      </c>
      <c r="I1789" s="1" t="s">
        <v>256</v>
      </c>
      <c r="J1789" s="1">
        <v>333</v>
      </c>
      <c r="K1789" s="3">
        <v>17988.66</v>
      </c>
      <c r="L1789" s="12">
        <f>Tabla1[[#This Row],[Venta prom 12 meses en UN]]*Tabla1[[#This Row],[Costo unitario]]</f>
        <v>12321</v>
      </c>
      <c r="M1789" s="30">
        <f>IFERROR(Tabla1[[#This Row],[Stock en unidades]]/Tabla1[[#This Row],[Venta prom 12 meses en UN]],0)</f>
        <v>2.4384384384384385</v>
      </c>
      <c r="N1789" s="12">
        <f>IFERROR(12/Tabla1[[#This Row],[Meses de stock]],0)</f>
        <v>4.9211822660098523</v>
      </c>
      <c r="O1789" s="5" t="str">
        <f>VLOOKUP(Tabla1[[#This Row],[Código del producto]],'ABC Ventas'!$A:$E,5,0)</f>
        <v>C</v>
      </c>
      <c r="P1789" s="5" t="str">
        <f>VLOOKUP(Tabla1[[#This Row],[Código del producto]],'ABC Stock'!$A:$E,5,0)</f>
        <v>A</v>
      </c>
      <c r="Q17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0" spans="1:17" s="1" customFormat="1" x14ac:dyDescent="0.2">
      <c r="A1790" s="1">
        <v>1098</v>
      </c>
      <c r="B1790" s="1" t="s">
        <v>368</v>
      </c>
      <c r="C1790" s="1" t="s">
        <v>8</v>
      </c>
      <c r="D1790" s="1" t="s">
        <v>3</v>
      </c>
      <c r="E1790" s="11">
        <v>917</v>
      </c>
      <c r="F1790" s="3">
        <v>5.39</v>
      </c>
      <c r="G1790" s="11">
        <f>Tabla1[[#This Row],[Stock en unidades]]*Tabla1[[#This Row],[Costo unitario]]</f>
        <v>4942.63</v>
      </c>
      <c r="H1790" s="1">
        <v>2025</v>
      </c>
      <c r="I1790" s="1" t="s">
        <v>256</v>
      </c>
      <c r="J1790" s="1">
        <v>53.9</v>
      </c>
      <c r="K1790" s="3">
        <v>525.84300999999994</v>
      </c>
      <c r="L1790" s="12">
        <f>Tabla1[[#This Row],[Venta prom 12 meses en UN]]*Tabla1[[#This Row],[Costo unitario]]</f>
        <v>290.52099999999996</v>
      </c>
      <c r="M1790" s="30">
        <f>IFERROR(Tabla1[[#This Row],[Stock en unidades]]/Tabla1[[#This Row],[Venta prom 12 meses en UN]],0)</f>
        <v>17.012987012987015</v>
      </c>
      <c r="N1790" s="12">
        <f>IFERROR(12/Tabla1[[#This Row],[Meses de stock]],0)</f>
        <v>0.70534351145038165</v>
      </c>
      <c r="O1790" s="5" t="str">
        <f>VLOOKUP(Tabla1[[#This Row],[Código del producto]],'ABC Ventas'!$A:$E,5,0)</f>
        <v>C</v>
      </c>
      <c r="P1790" s="5" t="str">
        <f>VLOOKUP(Tabla1[[#This Row],[Código del producto]],'ABC Stock'!$A:$E,5,0)</f>
        <v>B</v>
      </c>
      <c r="Q17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91" spans="1:17" s="1" customFormat="1" x14ac:dyDescent="0.2">
      <c r="A1791" s="1">
        <v>1098</v>
      </c>
      <c r="B1791" s="1" t="s">
        <v>368</v>
      </c>
      <c r="C1791" s="1" t="s">
        <v>8</v>
      </c>
      <c r="D1791" s="1" t="s">
        <v>3</v>
      </c>
      <c r="E1791" s="11">
        <v>340</v>
      </c>
      <c r="F1791" s="3">
        <v>1.85</v>
      </c>
      <c r="G1791" s="11">
        <f>Tabla1[[#This Row],[Stock en unidades]]*Tabla1[[#This Row],[Costo unitario]]</f>
        <v>629</v>
      </c>
      <c r="H1791" s="1">
        <v>2025</v>
      </c>
      <c r="I1791" s="1" t="s">
        <v>256</v>
      </c>
      <c r="J1791" s="1">
        <v>127</v>
      </c>
      <c r="K1791" s="3">
        <v>411.16250000000002</v>
      </c>
      <c r="L1791" s="12">
        <f>Tabla1[[#This Row],[Venta prom 12 meses en UN]]*Tabla1[[#This Row],[Costo unitario]]</f>
        <v>234.95000000000002</v>
      </c>
      <c r="M1791" s="30">
        <f>IFERROR(Tabla1[[#This Row],[Stock en unidades]]/Tabla1[[#This Row],[Venta prom 12 meses en UN]],0)</f>
        <v>2.6771653543307088</v>
      </c>
      <c r="N1791" s="12">
        <f>IFERROR(12/Tabla1[[#This Row],[Meses de stock]],0)</f>
        <v>4.4823529411764707</v>
      </c>
      <c r="O1791" s="5" t="str">
        <f>VLOOKUP(Tabla1[[#This Row],[Código del producto]],'ABC Ventas'!$A:$E,5,0)</f>
        <v>C</v>
      </c>
      <c r="P1791" s="5" t="str">
        <f>VLOOKUP(Tabla1[[#This Row],[Código del producto]],'ABC Stock'!$A:$E,5,0)</f>
        <v>B</v>
      </c>
      <c r="Q17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2" spans="1:17" s="1" customFormat="1" x14ac:dyDescent="0.2">
      <c r="A1792" s="1">
        <v>1099</v>
      </c>
      <c r="B1792" s="1" t="s">
        <v>129</v>
      </c>
      <c r="C1792" s="1" t="s">
        <v>8</v>
      </c>
      <c r="D1792" s="1" t="s">
        <v>3</v>
      </c>
      <c r="E1792" s="11">
        <v>1043</v>
      </c>
      <c r="F1792" s="3">
        <v>2</v>
      </c>
      <c r="G1792" s="11">
        <f>Tabla1[[#This Row],[Stock en unidades]]*Tabla1[[#This Row],[Costo unitario]]</f>
        <v>2086</v>
      </c>
      <c r="H1792" s="1">
        <v>2025</v>
      </c>
      <c r="I1792" s="1" t="s">
        <v>256</v>
      </c>
      <c r="J1792" s="1">
        <v>74.5</v>
      </c>
      <c r="K1792" s="3">
        <v>256.27999999999997</v>
      </c>
      <c r="L1792" s="12">
        <f>Tabla1[[#This Row],[Venta prom 12 meses en UN]]*Tabla1[[#This Row],[Costo unitario]]</f>
        <v>149</v>
      </c>
      <c r="M1792" s="30">
        <f>IFERROR(Tabla1[[#This Row],[Stock en unidades]]/Tabla1[[#This Row],[Venta prom 12 meses en UN]],0)</f>
        <v>14</v>
      </c>
      <c r="N1792" s="12">
        <f>IFERROR(12/Tabla1[[#This Row],[Meses de stock]],0)</f>
        <v>0.8571428571428571</v>
      </c>
      <c r="O1792" s="5" t="str">
        <f>VLOOKUP(Tabla1[[#This Row],[Código del producto]],'ABC Ventas'!$A:$E,5,0)</f>
        <v>C</v>
      </c>
      <c r="P1792" s="5" t="str">
        <f>VLOOKUP(Tabla1[[#This Row],[Código del producto]],'ABC Stock'!$A:$E,5,0)</f>
        <v>B</v>
      </c>
      <c r="Q17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93" spans="1:17" s="1" customFormat="1" x14ac:dyDescent="0.2">
      <c r="A1793" s="1">
        <v>1100</v>
      </c>
      <c r="B1793" s="1" t="s">
        <v>369</v>
      </c>
      <c r="C1793" s="1" t="s">
        <v>8</v>
      </c>
      <c r="D1793" s="1" t="s">
        <v>3</v>
      </c>
      <c r="E1793" s="11">
        <v>249</v>
      </c>
      <c r="F1793" s="3">
        <v>4.3099999999999996</v>
      </c>
      <c r="G1793" s="11">
        <f>Tabla1[[#This Row],[Stock en unidades]]*Tabla1[[#This Row],[Costo unitario]]</f>
        <v>1073.1899999999998</v>
      </c>
      <c r="H1793" s="1">
        <v>2025</v>
      </c>
      <c r="I1793" s="1" t="s">
        <v>256</v>
      </c>
      <c r="J1793" s="1">
        <v>104</v>
      </c>
      <c r="K1793" s="3">
        <v>762.00799999999992</v>
      </c>
      <c r="L1793" s="12">
        <f>Tabla1[[#This Row],[Venta prom 12 meses en UN]]*Tabla1[[#This Row],[Costo unitario]]</f>
        <v>448.23999999999995</v>
      </c>
      <c r="M1793" s="30">
        <f>IFERROR(Tabla1[[#This Row],[Stock en unidades]]/Tabla1[[#This Row],[Venta prom 12 meses en UN]],0)</f>
        <v>2.3942307692307692</v>
      </c>
      <c r="N1793" s="12">
        <f>IFERROR(12/Tabla1[[#This Row],[Meses de stock]],0)</f>
        <v>5.0120481927710845</v>
      </c>
      <c r="O1793" s="5" t="str">
        <f>VLOOKUP(Tabla1[[#This Row],[Código del producto]],'ABC Ventas'!$A:$E,5,0)</f>
        <v>C</v>
      </c>
      <c r="P1793" s="5" t="str">
        <f>VLOOKUP(Tabla1[[#This Row],[Código del producto]],'ABC Stock'!$A:$E,5,0)</f>
        <v>C</v>
      </c>
      <c r="Q17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4" spans="1:17" s="1" customFormat="1" x14ac:dyDescent="0.2">
      <c r="A1794" s="1">
        <v>1101</v>
      </c>
      <c r="B1794" s="1" t="s">
        <v>212</v>
      </c>
      <c r="C1794" s="1" t="s">
        <v>8</v>
      </c>
      <c r="D1794" s="1" t="s">
        <v>3</v>
      </c>
      <c r="E1794" s="11">
        <v>10</v>
      </c>
      <c r="F1794" s="3">
        <v>7.8</v>
      </c>
      <c r="G1794" s="11">
        <f>Tabla1[[#This Row],[Stock en unidades]]*Tabla1[[#This Row],[Costo unitario]]</f>
        <v>78</v>
      </c>
      <c r="H1794" s="1">
        <v>2025</v>
      </c>
      <c r="I1794" s="1" t="s">
        <v>256</v>
      </c>
      <c r="J1794" s="1">
        <v>88</v>
      </c>
      <c r="K1794" s="3">
        <v>1269.8399999999999</v>
      </c>
      <c r="L1794" s="12">
        <f>Tabla1[[#This Row],[Venta prom 12 meses en UN]]*Tabla1[[#This Row],[Costo unitario]]</f>
        <v>686.4</v>
      </c>
      <c r="M1794" s="30">
        <f>IFERROR(Tabla1[[#This Row],[Stock en unidades]]/Tabla1[[#This Row],[Venta prom 12 meses en UN]],0)</f>
        <v>0.11363636363636363</v>
      </c>
      <c r="N1794" s="12">
        <f>IFERROR(12/Tabla1[[#This Row],[Meses de stock]],0)</f>
        <v>105.60000000000001</v>
      </c>
      <c r="O1794" s="5" t="str">
        <f>VLOOKUP(Tabla1[[#This Row],[Código del producto]],'ABC Ventas'!$A:$E,5,0)</f>
        <v>C</v>
      </c>
      <c r="P1794" s="5" t="str">
        <f>VLOOKUP(Tabla1[[#This Row],[Código del producto]],'ABC Stock'!$A:$E,5,0)</f>
        <v>B</v>
      </c>
      <c r="Q17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5" spans="1:17" s="1" customFormat="1" x14ac:dyDescent="0.2">
      <c r="A1795" s="1">
        <v>1101</v>
      </c>
      <c r="B1795" s="1" t="s">
        <v>212</v>
      </c>
      <c r="C1795" s="1" t="s">
        <v>8</v>
      </c>
      <c r="D1795" s="1" t="s">
        <v>3</v>
      </c>
      <c r="E1795" s="11">
        <v>773</v>
      </c>
      <c r="F1795" s="3">
        <v>7.23</v>
      </c>
      <c r="G1795" s="11">
        <f>Tabla1[[#This Row],[Stock en unidades]]*Tabla1[[#This Row],[Costo unitario]]</f>
        <v>5588.79</v>
      </c>
      <c r="H1795" s="1">
        <v>2025</v>
      </c>
      <c r="I1795" s="1" t="s">
        <v>256</v>
      </c>
      <c r="J1795" s="1">
        <v>70.2</v>
      </c>
      <c r="K1795" s="3">
        <v>746.09262000000001</v>
      </c>
      <c r="L1795" s="12">
        <f>Tabla1[[#This Row],[Venta prom 12 meses en UN]]*Tabla1[[#This Row],[Costo unitario]]</f>
        <v>507.54600000000005</v>
      </c>
      <c r="M1795" s="30">
        <f>IFERROR(Tabla1[[#This Row],[Stock en unidades]]/Tabla1[[#This Row],[Venta prom 12 meses en UN]],0)</f>
        <v>11.011396011396011</v>
      </c>
      <c r="N1795" s="12">
        <f>IFERROR(12/Tabla1[[#This Row],[Meses de stock]],0)</f>
        <v>1.0897800776196638</v>
      </c>
      <c r="O1795" s="5" t="str">
        <f>VLOOKUP(Tabla1[[#This Row],[Código del producto]],'ABC Ventas'!$A:$E,5,0)</f>
        <v>C</v>
      </c>
      <c r="P1795" s="5" t="str">
        <f>VLOOKUP(Tabla1[[#This Row],[Código del producto]],'ABC Stock'!$A:$E,5,0)</f>
        <v>B</v>
      </c>
      <c r="Q17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796" spans="1:17" s="1" customFormat="1" x14ac:dyDescent="0.2">
      <c r="A1796" s="1">
        <v>1101</v>
      </c>
      <c r="B1796" s="1" t="s">
        <v>212</v>
      </c>
      <c r="C1796" s="1" t="s">
        <v>8</v>
      </c>
      <c r="D1796" s="1" t="s">
        <v>3</v>
      </c>
      <c r="E1796" s="11">
        <v>941</v>
      </c>
      <c r="F1796" s="3">
        <v>2.5499999999999998</v>
      </c>
      <c r="G1796" s="11">
        <f>Tabla1[[#This Row],[Stock en unidades]]*Tabla1[[#This Row],[Costo unitario]]</f>
        <v>2399.5499999999997</v>
      </c>
      <c r="H1796" s="1">
        <v>2025</v>
      </c>
      <c r="I1796" s="1" t="s">
        <v>256</v>
      </c>
      <c r="J1796" s="1">
        <v>78.400000000000006</v>
      </c>
      <c r="K1796" s="3">
        <v>321.87119999999999</v>
      </c>
      <c r="L1796" s="12">
        <f>Tabla1[[#This Row],[Venta prom 12 meses en UN]]*Tabla1[[#This Row],[Costo unitario]]</f>
        <v>199.92</v>
      </c>
      <c r="M1796" s="30">
        <f>IFERROR(Tabla1[[#This Row],[Stock en unidades]]/Tabla1[[#This Row],[Venta prom 12 meses en UN]],0)</f>
        <v>12.002551020408163</v>
      </c>
      <c r="N1796" s="12">
        <f>IFERROR(12/Tabla1[[#This Row],[Meses de stock]],0)</f>
        <v>0.99978746014877795</v>
      </c>
      <c r="O1796" s="5" t="str">
        <f>VLOOKUP(Tabla1[[#This Row],[Código del producto]],'ABC Ventas'!$A:$E,5,0)</f>
        <v>C</v>
      </c>
      <c r="P1796" s="5" t="str">
        <f>VLOOKUP(Tabla1[[#This Row],[Código del producto]],'ABC Stock'!$A:$E,5,0)</f>
        <v>B</v>
      </c>
      <c r="Q179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797" spans="1:17" s="1" customFormat="1" x14ac:dyDescent="0.2">
      <c r="A1797" s="1">
        <v>1102</v>
      </c>
      <c r="B1797" s="1" t="s">
        <v>370</v>
      </c>
      <c r="C1797" s="1" t="s">
        <v>8</v>
      </c>
      <c r="D1797" s="1" t="s">
        <v>3</v>
      </c>
      <c r="E1797" s="11">
        <v>18</v>
      </c>
      <c r="F1797" s="3">
        <v>7.18</v>
      </c>
      <c r="G1797" s="11">
        <f>Tabla1[[#This Row],[Stock en unidades]]*Tabla1[[#This Row],[Costo unitario]]</f>
        <v>129.24</v>
      </c>
      <c r="H1797" s="1">
        <v>2025</v>
      </c>
      <c r="I1797" s="1" t="s">
        <v>256</v>
      </c>
      <c r="J1797" s="1">
        <v>88</v>
      </c>
      <c r="K1797" s="3">
        <v>960.39679999999998</v>
      </c>
      <c r="L1797" s="12">
        <f>Tabla1[[#This Row],[Venta prom 12 meses en UN]]*Tabla1[[#This Row],[Costo unitario]]</f>
        <v>631.83999999999992</v>
      </c>
      <c r="M1797" s="30">
        <f>IFERROR(Tabla1[[#This Row],[Stock en unidades]]/Tabla1[[#This Row],[Venta prom 12 meses en UN]],0)</f>
        <v>0.20454545454545456</v>
      </c>
      <c r="N1797" s="12">
        <f>IFERROR(12/Tabla1[[#This Row],[Meses de stock]],0)</f>
        <v>58.666666666666664</v>
      </c>
      <c r="O1797" s="5" t="str">
        <f>VLOOKUP(Tabla1[[#This Row],[Código del producto]],'ABC Ventas'!$A:$E,5,0)</f>
        <v>C</v>
      </c>
      <c r="P1797" s="5" t="str">
        <f>VLOOKUP(Tabla1[[#This Row],[Código del producto]],'ABC Stock'!$A:$E,5,0)</f>
        <v>B</v>
      </c>
      <c r="Q17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8" spans="1:17" s="1" customFormat="1" x14ac:dyDescent="0.2">
      <c r="A1798" s="1">
        <v>1103</v>
      </c>
      <c r="B1798" s="1" t="s">
        <v>371</v>
      </c>
      <c r="C1798" s="1" t="s">
        <v>8</v>
      </c>
      <c r="D1798" s="1" t="s">
        <v>3</v>
      </c>
      <c r="E1798" s="11">
        <v>1510</v>
      </c>
      <c r="F1798" s="3">
        <v>30</v>
      </c>
      <c r="G1798" s="11">
        <f>Tabla1[[#This Row],[Stock en unidades]]*Tabla1[[#This Row],[Costo unitario]]</f>
        <v>45300</v>
      </c>
      <c r="H1798" s="1">
        <v>2025</v>
      </c>
      <c r="I1798" s="1" t="s">
        <v>256</v>
      </c>
      <c r="J1798" s="1">
        <v>632</v>
      </c>
      <c r="K1798" s="3">
        <v>32800.800000000003</v>
      </c>
      <c r="L1798" s="12">
        <f>Tabla1[[#This Row],[Venta prom 12 meses en UN]]*Tabla1[[#This Row],[Costo unitario]]</f>
        <v>18960</v>
      </c>
      <c r="M1798" s="30">
        <f>IFERROR(Tabla1[[#This Row],[Stock en unidades]]/Tabla1[[#This Row],[Venta prom 12 meses en UN]],0)</f>
        <v>2.3892405063291138</v>
      </c>
      <c r="N1798" s="12">
        <f>IFERROR(12/Tabla1[[#This Row],[Meses de stock]],0)</f>
        <v>5.0225165562913912</v>
      </c>
      <c r="O1798" s="5" t="str">
        <f>VLOOKUP(Tabla1[[#This Row],[Código del producto]],'ABC Ventas'!$A:$E,5,0)</f>
        <v>A</v>
      </c>
      <c r="P1798" s="5" t="str">
        <f>VLOOKUP(Tabla1[[#This Row],[Código del producto]],'ABC Stock'!$A:$E,5,0)</f>
        <v>A</v>
      </c>
      <c r="Q17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799" spans="1:17" s="1" customFormat="1" x14ac:dyDescent="0.2">
      <c r="A1799" s="1">
        <v>1104</v>
      </c>
      <c r="B1799" s="1" t="s">
        <v>87</v>
      </c>
      <c r="C1799" s="1" t="s">
        <v>8</v>
      </c>
      <c r="D1799" s="1" t="s">
        <v>3</v>
      </c>
      <c r="E1799" s="11">
        <v>81</v>
      </c>
      <c r="F1799" s="3">
        <v>5.63</v>
      </c>
      <c r="G1799" s="11">
        <f>Tabla1[[#This Row],[Stock en unidades]]*Tabla1[[#This Row],[Costo unitario]]</f>
        <v>456.03</v>
      </c>
      <c r="H1799" s="1">
        <v>2025</v>
      </c>
      <c r="I1799" s="1" t="s">
        <v>256</v>
      </c>
      <c r="J1799" s="1">
        <v>40.1</v>
      </c>
      <c r="K1799" s="3">
        <v>275.43086</v>
      </c>
      <c r="L1799" s="12">
        <f>Tabla1[[#This Row],[Venta prom 12 meses en UN]]*Tabla1[[#This Row],[Costo unitario]]</f>
        <v>225.76300000000001</v>
      </c>
      <c r="M1799" s="30">
        <f>IFERROR(Tabla1[[#This Row],[Stock en unidades]]/Tabla1[[#This Row],[Venta prom 12 meses en UN]],0)</f>
        <v>2.0199501246882794</v>
      </c>
      <c r="N1799" s="12">
        <f>IFERROR(12/Tabla1[[#This Row],[Meses de stock]],0)</f>
        <v>5.9407407407407407</v>
      </c>
      <c r="O1799" s="5" t="str">
        <f>VLOOKUP(Tabla1[[#This Row],[Código del producto]],'ABC Ventas'!$A:$E,5,0)</f>
        <v>C</v>
      </c>
      <c r="P1799" s="5" t="str">
        <f>VLOOKUP(Tabla1[[#This Row],[Código del producto]],'ABC Stock'!$A:$E,5,0)</f>
        <v>B</v>
      </c>
      <c r="Q17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00" spans="1:17" s="1" customFormat="1" x14ac:dyDescent="0.2">
      <c r="A1800" s="1">
        <v>1106</v>
      </c>
      <c r="B1800" s="1" t="s">
        <v>373</v>
      </c>
      <c r="C1800" s="1" t="s">
        <v>8</v>
      </c>
      <c r="D1800" s="1" t="s">
        <v>3</v>
      </c>
      <c r="E1800" s="11">
        <v>468</v>
      </c>
      <c r="F1800" s="3">
        <v>3.09</v>
      </c>
      <c r="G1800" s="11">
        <f>Tabla1[[#This Row],[Stock en unidades]]*Tabla1[[#This Row],[Costo unitario]]</f>
        <v>1446.12</v>
      </c>
      <c r="H1800" s="1">
        <v>2025</v>
      </c>
      <c r="I1800" s="1" t="s">
        <v>256</v>
      </c>
      <c r="J1800" s="1">
        <v>90</v>
      </c>
      <c r="K1800" s="3">
        <v>467.20799999999997</v>
      </c>
      <c r="L1800" s="12">
        <f>Tabla1[[#This Row],[Venta prom 12 meses en UN]]*Tabla1[[#This Row],[Costo unitario]]</f>
        <v>278.09999999999997</v>
      </c>
      <c r="M1800" s="30">
        <f>IFERROR(Tabla1[[#This Row],[Stock en unidades]]/Tabla1[[#This Row],[Venta prom 12 meses en UN]],0)</f>
        <v>5.2</v>
      </c>
      <c r="N1800" s="12">
        <f>IFERROR(12/Tabla1[[#This Row],[Meses de stock]],0)</f>
        <v>2.3076923076923075</v>
      </c>
      <c r="O1800" s="5" t="str">
        <f>VLOOKUP(Tabla1[[#This Row],[Código del producto]],'ABC Ventas'!$A:$E,5,0)</f>
        <v>C</v>
      </c>
      <c r="P1800" s="5" t="str">
        <f>VLOOKUP(Tabla1[[#This Row],[Código del producto]],'ABC Stock'!$A:$E,5,0)</f>
        <v>B</v>
      </c>
      <c r="Q180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01" spans="1:17" s="1" customFormat="1" x14ac:dyDescent="0.2">
      <c r="A1801" s="1">
        <v>1107</v>
      </c>
      <c r="B1801" s="1" t="s">
        <v>75</v>
      </c>
      <c r="C1801" s="1" t="s">
        <v>8</v>
      </c>
      <c r="D1801" s="1" t="s">
        <v>3</v>
      </c>
      <c r="E1801" s="11">
        <v>189</v>
      </c>
      <c r="F1801" s="3">
        <v>1.41</v>
      </c>
      <c r="G1801" s="11">
        <f>Tabla1[[#This Row],[Stock en unidades]]*Tabla1[[#This Row],[Costo unitario]]</f>
        <v>266.49</v>
      </c>
      <c r="H1801" s="1">
        <v>2025</v>
      </c>
      <c r="I1801" s="1" t="s">
        <v>256</v>
      </c>
      <c r="J1801" s="1">
        <v>83</v>
      </c>
      <c r="K1801" s="3">
        <v>149.79839999999999</v>
      </c>
      <c r="L1801" s="12">
        <f>Tabla1[[#This Row],[Venta prom 12 meses en UN]]*Tabla1[[#This Row],[Costo unitario]]</f>
        <v>117.02999999999999</v>
      </c>
      <c r="M1801" s="30">
        <f>IFERROR(Tabla1[[#This Row],[Stock en unidades]]/Tabla1[[#This Row],[Venta prom 12 meses en UN]],0)</f>
        <v>2.2771084337349397</v>
      </c>
      <c r="N1801" s="12">
        <f>IFERROR(12/Tabla1[[#This Row],[Meses de stock]],0)</f>
        <v>5.2698412698412698</v>
      </c>
      <c r="O1801" s="5" t="str">
        <f>VLOOKUP(Tabla1[[#This Row],[Código del producto]],'ABC Ventas'!$A:$E,5,0)</f>
        <v>C</v>
      </c>
      <c r="P1801" s="5" t="str">
        <f>VLOOKUP(Tabla1[[#This Row],[Código del producto]],'ABC Stock'!$A:$E,5,0)</f>
        <v>B</v>
      </c>
      <c r="Q18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02" spans="1:17" s="1" customFormat="1" x14ac:dyDescent="0.2">
      <c r="A1802" s="1">
        <v>1108</v>
      </c>
      <c r="B1802" s="1" t="s">
        <v>374</v>
      </c>
      <c r="C1802" s="1" t="s">
        <v>8</v>
      </c>
      <c r="D1802" s="1" t="s">
        <v>3</v>
      </c>
      <c r="E1802" s="11">
        <v>583</v>
      </c>
      <c r="F1802" s="3">
        <v>3.95</v>
      </c>
      <c r="G1802" s="11">
        <f>Tabla1[[#This Row],[Stock en unidades]]*Tabla1[[#This Row],[Costo unitario]]</f>
        <v>2302.85</v>
      </c>
      <c r="H1802" s="1">
        <v>2025</v>
      </c>
      <c r="I1802" s="1" t="s">
        <v>256</v>
      </c>
      <c r="J1802" s="1">
        <v>41.6</v>
      </c>
      <c r="K1802" s="3">
        <v>308.92160000000001</v>
      </c>
      <c r="L1802" s="12">
        <f>Tabla1[[#This Row],[Venta prom 12 meses en UN]]*Tabla1[[#This Row],[Costo unitario]]</f>
        <v>164.32000000000002</v>
      </c>
      <c r="M1802" s="30">
        <f>IFERROR(Tabla1[[#This Row],[Stock en unidades]]/Tabla1[[#This Row],[Venta prom 12 meses en UN]],0)</f>
        <v>14.014423076923077</v>
      </c>
      <c r="N1802" s="12">
        <f>IFERROR(12/Tabla1[[#This Row],[Meses de stock]],0)</f>
        <v>0.85626072041166379</v>
      </c>
      <c r="O1802" s="5" t="str">
        <f>VLOOKUP(Tabla1[[#This Row],[Código del producto]],'ABC Ventas'!$A:$E,5,0)</f>
        <v>C</v>
      </c>
      <c r="P1802" s="5" t="str">
        <f>VLOOKUP(Tabla1[[#This Row],[Código del producto]],'ABC Stock'!$A:$E,5,0)</f>
        <v>C</v>
      </c>
      <c r="Q18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03" spans="1:17" s="1" customFormat="1" x14ac:dyDescent="0.2">
      <c r="A1803" s="1">
        <v>1108</v>
      </c>
      <c r="B1803" s="1" t="s">
        <v>374</v>
      </c>
      <c r="C1803" s="1" t="s">
        <v>8</v>
      </c>
      <c r="D1803" s="1" t="s">
        <v>3</v>
      </c>
      <c r="E1803" s="11">
        <v>129</v>
      </c>
      <c r="F1803" s="3">
        <v>4.7300000000000004</v>
      </c>
      <c r="G1803" s="11">
        <f>Tabla1[[#This Row],[Stock en unidades]]*Tabla1[[#This Row],[Costo unitario]]</f>
        <v>610.17000000000007</v>
      </c>
      <c r="H1803" s="1">
        <v>2025</v>
      </c>
      <c r="I1803" s="1" t="s">
        <v>256</v>
      </c>
      <c r="J1803" s="1">
        <v>42.8</v>
      </c>
      <c r="K1803" s="3">
        <v>289.49492000000004</v>
      </c>
      <c r="L1803" s="12">
        <f>Tabla1[[#This Row],[Venta prom 12 meses en UN]]*Tabla1[[#This Row],[Costo unitario]]</f>
        <v>202.44400000000002</v>
      </c>
      <c r="M1803" s="30">
        <f>IFERROR(Tabla1[[#This Row],[Stock en unidades]]/Tabla1[[#This Row],[Venta prom 12 meses en UN]],0)</f>
        <v>3.0140186915887854</v>
      </c>
      <c r="N1803" s="12">
        <f>IFERROR(12/Tabla1[[#This Row],[Meses de stock]],0)</f>
        <v>3.9813953488372089</v>
      </c>
      <c r="O1803" s="5" t="str">
        <f>VLOOKUP(Tabla1[[#This Row],[Código del producto]],'ABC Ventas'!$A:$E,5,0)</f>
        <v>C</v>
      </c>
      <c r="P1803" s="5" t="str">
        <f>VLOOKUP(Tabla1[[#This Row],[Código del producto]],'ABC Stock'!$A:$E,5,0)</f>
        <v>C</v>
      </c>
      <c r="Q18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04" spans="1:17" s="1" customFormat="1" x14ac:dyDescent="0.2">
      <c r="A1804" s="1">
        <v>1108</v>
      </c>
      <c r="B1804" s="1" t="s">
        <v>374</v>
      </c>
      <c r="C1804" s="1" t="s">
        <v>8</v>
      </c>
      <c r="D1804" s="1" t="s">
        <v>3</v>
      </c>
      <c r="E1804" s="11">
        <v>191</v>
      </c>
      <c r="F1804" s="3">
        <v>2.0099999999999998</v>
      </c>
      <c r="G1804" s="11">
        <f>Tabla1[[#This Row],[Stock en unidades]]*Tabla1[[#This Row],[Costo unitario]]</f>
        <v>383.90999999999997</v>
      </c>
      <c r="H1804" s="1">
        <v>2025</v>
      </c>
      <c r="I1804" s="1" t="s">
        <v>256</v>
      </c>
      <c r="J1804" s="1">
        <v>70</v>
      </c>
      <c r="K1804" s="3">
        <v>192.75899999999999</v>
      </c>
      <c r="L1804" s="12">
        <f>Tabla1[[#This Row],[Venta prom 12 meses en UN]]*Tabla1[[#This Row],[Costo unitario]]</f>
        <v>140.69999999999999</v>
      </c>
      <c r="M1804" s="30">
        <f>IFERROR(Tabla1[[#This Row],[Stock en unidades]]/Tabla1[[#This Row],[Venta prom 12 meses en UN]],0)</f>
        <v>2.7285714285714286</v>
      </c>
      <c r="N1804" s="12">
        <f>IFERROR(12/Tabla1[[#This Row],[Meses de stock]],0)</f>
        <v>4.3979057591623034</v>
      </c>
      <c r="O1804" s="5" t="str">
        <f>VLOOKUP(Tabla1[[#This Row],[Código del producto]],'ABC Ventas'!$A:$E,5,0)</f>
        <v>C</v>
      </c>
      <c r="P1804" s="5" t="str">
        <f>VLOOKUP(Tabla1[[#This Row],[Código del producto]],'ABC Stock'!$A:$E,5,0)</f>
        <v>C</v>
      </c>
      <c r="Q18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05" spans="1:17" s="1" customFormat="1" x14ac:dyDescent="0.2">
      <c r="A1805" s="1">
        <v>1109</v>
      </c>
      <c r="B1805" s="1" t="s">
        <v>273</v>
      </c>
      <c r="C1805" s="1" t="s">
        <v>8</v>
      </c>
      <c r="D1805" s="1" t="s">
        <v>3</v>
      </c>
      <c r="E1805" s="11">
        <v>1385</v>
      </c>
      <c r="F1805" s="3">
        <v>2.29</v>
      </c>
      <c r="G1805" s="11">
        <f>Tabla1[[#This Row],[Stock en unidades]]*Tabla1[[#This Row],[Costo unitario]]</f>
        <v>3171.65</v>
      </c>
      <c r="H1805" s="1">
        <v>2025</v>
      </c>
      <c r="I1805" s="1" t="s">
        <v>256</v>
      </c>
      <c r="J1805" s="1">
        <v>98.9</v>
      </c>
      <c r="K1805" s="3">
        <v>409.93061</v>
      </c>
      <c r="L1805" s="12">
        <f>Tabla1[[#This Row],[Venta prom 12 meses en UN]]*Tabla1[[#This Row],[Costo unitario]]</f>
        <v>226.48100000000002</v>
      </c>
      <c r="M1805" s="30">
        <f>IFERROR(Tabla1[[#This Row],[Stock en unidades]]/Tabla1[[#This Row],[Venta prom 12 meses en UN]],0)</f>
        <v>14.004044489383215</v>
      </c>
      <c r="N1805" s="12">
        <f>IFERROR(12/Tabla1[[#This Row],[Meses de stock]],0)</f>
        <v>0.85689530685920579</v>
      </c>
      <c r="O1805" s="5" t="str">
        <f>VLOOKUP(Tabla1[[#This Row],[Código del producto]],'ABC Ventas'!$A:$E,5,0)</f>
        <v>C</v>
      </c>
      <c r="P1805" s="5" t="str">
        <f>VLOOKUP(Tabla1[[#This Row],[Código del producto]],'ABC Stock'!$A:$E,5,0)</f>
        <v>B</v>
      </c>
      <c r="Q180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06" spans="1:17" s="1" customFormat="1" x14ac:dyDescent="0.2">
      <c r="A1806" s="1">
        <v>1111</v>
      </c>
      <c r="B1806" s="1" t="s">
        <v>94</v>
      </c>
      <c r="C1806" s="1" t="s">
        <v>8</v>
      </c>
      <c r="D1806" s="1" t="s">
        <v>3</v>
      </c>
      <c r="E1806" s="11">
        <v>912</v>
      </c>
      <c r="F1806" s="3">
        <v>4.4800000000000004</v>
      </c>
      <c r="G1806" s="11">
        <f>Tabla1[[#This Row],[Stock en unidades]]*Tabla1[[#This Row],[Costo unitario]]</f>
        <v>4085.76</v>
      </c>
      <c r="H1806" s="1">
        <v>2025</v>
      </c>
      <c r="I1806" s="1" t="s">
        <v>256</v>
      </c>
      <c r="J1806" s="1">
        <v>82.9</v>
      </c>
      <c r="K1806" s="3">
        <v>638.79424000000006</v>
      </c>
      <c r="L1806" s="12">
        <f>Tabla1[[#This Row],[Venta prom 12 meses en UN]]*Tabla1[[#This Row],[Costo unitario]]</f>
        <v>371.39200000000005</v>
      </c>
      <c r="M1806" s="30">
        <f>IFERROR(Tabla1[[#This Row],[Stock en unidades]]/Tabla1[[#This Row],[Venta prom 12 meses en UN]],0)</f>
        <v>11.00120627261761</v>
      </c>
      <c r="N1806" s="12">
        <f>IFERROR(12/Tabla1[[#This Row],[Meses de stock]],0)</f>
        <v>1.0907894736842108</v>
      </c>
      <c r="O1806" s="5" t="str">
        <f>VLOOKUP(Tabla1[[#This Row],[Código del producto]],'ABC Ventas'!$A:$E,5,0)</f>
        <v>C</v>
      </c>
      <c r="P1806" s="5" t="str">
        <f>VLOOKUP(Tabla1[[#This Row],[Código del producto]],'ABC Stock'!$A:$E,5,0)</f>
        <v>B</v>
      </c>
      <c r="Q18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07" spans="1:17" s="1" customFormat="1" x14ac:dyDescent="0.2">
      <c r="A1807" s="1">
        <v>1112</v>
      </c>
      <c r="B1807" s="1" t="s">
        <v>298</v>
      </c>
      <c r="C1807" s="1" t="s">
        <v>8</v>
      </c>
      <c r="D1807" s="1" t="s">
        <v>3</v>
      </c>
      <c r="E1807" s="11">
        <v>186</v>
      </c>
      <c r="F1807" s="3">
        <v>5.83</v>
      </c>
      <c r="G1807" s="11">
        <f>Tabla1[[#This Row],[Stock en unidades]]*Tabla1[[#This Row],[Costo unitario]]</f>
        <v>1084.3800000000001</v>
      </c>
      <c r="H1807" s="1">
        <v>2025</v>
      </c>
      <c r="I1807" s="1" t="s">
        <v>256</v>
      </c>
      <c r="J1807" s="1">
        <v>46.3</v>
      </c>
      <c r="K1807" s="3">
        <v>337.41125</v>
      </c>
      <c r="L1807" s="12">
        <f>Tabla1[[#This Row],[Venta prom 12 meses en UN]]*Tabla1[[#This Row],[Costo unitario]]</f>
        <v>269.92899999999997</v>
      </c>
      <c r="M1807" s="30">
        <f>IFERROR(Tabla1[[#This Row],[Stock en unidades]]/Tabla1[[#This Row],[Venta prom 12 meses en UN]],0)</f>
        <v>4.0172786177105833</v>
      </c>
      <c r="N1807" s="12">
        <f>IFERROR(12/Tabla1[[#This Row],[Meses de stock]],0)</f>
        <v>2.9870967741935481</v>
      </c>
      <c r="O1807" s="5" t="str">
        <f>VLOOKUP(Tabla1[[#This Row],[Código del producto]],'ABC Ventas'!$A:$E,5,0)</f>
        <v>C</v>
      </c>
      <c r="P1807" s="5" t="str">
        <f>VLOOKUP(Tabla1[[#This Row],[Código del producto]],'ABC Stock'!$A:$E,5,0)</f>
        <v>B</v>
      </c>
      <c r="Q180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08" spans="1:17" s="1" customFormat="1" x14ac:dyDescent="0.2">
      <c r="A1808" s="1">
        <v>1114</v>
      </c>
      <c r="B1808" s="1" t="s">
        <v>376</v>
      </c>
      <c r="C1808" s="1" t="s">
        <v>8</v>
      </c>
      <c r="D1808" s="1" t="s">
        <v>3</v>
      </c>
      <c r="E1808" s="11">
        <v>320</v>
      </c>
      <c r="F1808" s="3">
        <v>30</v>
      </c>
      <c r="G1808" s="11">
        <f>Tabla1[[#This Row],[Stock en unidades]]*Tabla1[[#This Row],[Costo unitario]]</f>
        <v>9600</v>
      </c>
      <c r="H1808" s="1">
        <v>2025</v>
      </c>
      <c r="I1808" s="1" t="s">
        <v>256</v>
      </c>
      <c r="J1808" s="1">
        <v>570</v>
      </c>
      <c r="K1808" s="3">
        <v>21717</v>
      </c>
      <c r="L1808" s="12">
        <f>Tabla1[[#This Row],[Venta prom 12 meses en UN]]*Tabla1[[#This Row],[Costo unitario]]</f>
        <v>17100</v>
      </c>
      <c r="M1808" s="30">
        <f>IFERROR(Tabla1[[#This Row],[Stock en unidades]]/Tabla1[[#This Row],[Venta prom 12 meses en UN]],0)</f>
        <v>0.56140350877192979</v>
      </c>
      <c r="N1808" s="12">
        <f>IFERROR(12/Tabla1[[#This Row],[Meses de stock]],0)</f>
        <v>21.375</v>
      </c>
      <c r="O1808" s="5" t="str">
        <f>VLOOKUP(Tabla1[[#This Row],[Código del producto]],'ABC Ventas'!$A:$E,5,0)</f>
        <v>A</v>
      </c>
      <c r="P1808" s="5" t="str">
        <f>VLOOKUP(Tabla1[[#This Row],[Código del producto]],'ABC Stock'!$A:$E,5,0)</f>
        <v>A</v>
      </c>
      <c r="Q18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09" spans="1:17" s="1" customFormat="1" x14ac:dyDescent="0.2">
      <c r="A1809" s="1">
        <v>1116</v>
      </c>
      <c r="B1809" s="1" t="s">
        <v>262</v>
      </c>
      <c r="C1809" s="1" t="s">
        <v>8</v>
      </c>
      <c r="D1809" s="1" t="s">
        <v>3</v>
      </c>
      <c r="E1809" s="11">
        <v>22</v>
      </c>
      <c r="F1809" s="3">
        <v>4.2300000000000004</v>
      </c>
      <c r="G1809" s="11">
        <f>Tabla1[[#This Row],[Stock en unidades]]*Tabla1[[#This Row],[Costo unitario]]</f>
        <v>93.06</v>
      </c>
      <c r="H1809" s="1">
        <v>2025</v>
      </c>
      <c r="I1809" s="1" t="s">
        <v>256</v>
      </c>
      <c r="J1809" s="1">
        <v>87</v>
      </c>
      <c r="K1809" s="3">
        <v>518.89409999999998</v>
      </c>
      <c r="L1809" s="12">
        <f>Tabla1[[#This Row],[Venta prom 12 meses en UN]]*Tabla1[[#This Row],[Costo unitario]]</f>
        <v>368.01000000000005</v>
      </c>
      <c r="M1809" s="30">
        <f>IFERROR(Tabla1[[#This Row],[Stock en unidades]]/Tabla1[[#This Row],[Venta prom 12 meses en UN]],0)</f>
        <v>0.25287356321839083</v>
      </c>
      <c r="N1809" s="12">
        <f>IFERROR(12/Tabla1[[#This Row],[Meses de stock]],0)</f>
        <v>47.454545454545453</v>
      </c>
      <c r="O1809" s="5" t="str">
        <f>VLOOKUP(Tabla1[[#This Row],[Código del producto]],'ABC Ventas'!$A:$E,5,0)</f>
        <v>C</v>
      </c>
      <c r="P1809" s="5" t="str">
        <f>VLOOKUP(Tabla1[[#This Row],[Código del producto]],'ABC Stock'!$A:$E,5,0)</f>
        <v>B</v>
      </c>
      <c r="Q18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0" spans="1:17" s="1" customFormat="1" x14ac:dyDescent="0.2">
      <c r="A1810" s="1">
        <v>1117</v>
      </c>
      <c r="B1810" s="1" t="s">
        <v>184</v>
      </c>
      <c r="C1810" s="1" t="s">
        <v>8</v>
      </c>
      <c r="D1810" s="1" t="s">
        <v>3</v>
      </c>
      <c r="E1810" s="11">
        <v>78</v>
      </c>
      <c r="F1810" s="3">
        <v>33</v>
      </c>
      <c r="G1810" s="11">
        <f>Tabla1[[#This Row],[Stock en unidades]]*Tabla1[[#This Row],[Costo unitario]]</f>
        <v>2574</v>
      </c>
      <c r="H1810" s="1">
        <v>2025</v>
      </c>
      <c r="I1810" s="1" t="s">
        <v>256</v>
      </c>
      <c r="J1810" s="1">
        <v>667</v>
      </c>
      <c r="K1810" s="3">
        <v>34337.160000000003</v>
      </c>
      <c r="L1810" s="12">
        <f>Tabla1[[#This Row],[Venta prom 12 meses en UN]]*Tabla1[[#This Row],[Costo unitario]]</f>
        <v>22011</v>
      </c>
      <c r="M1810" s="30">
        <f>IFERROR(Tabla1[[#This Row],[Stock en unidades]]/Tabla1[[#This Row],[Venta prom 12 meses en UN]],0)</f>
        <v>0.11694152923538231</v>
      </c>
      <c r="N1810" s="12">
        <f>IFERROR(12/Tabla1[[#This Row],[Meses de stock]],0)</f>
        <v>102.61538461538461</v>
      </c>
      <c r="O1810" s="5" t="str">
        <f>VLOOKUP(Tabla1[[#This Row],[Código del producto]],'ABC Ventas'!$A:$E,5,0)</f>
        <v>A</v>
      </c>
      <c r="P1810" s="5" t="str">
        <f>VLOOKUP(Tabla1[[#This Row],[Código del producto]],'ABC Stock'!$A:$E,5,0)</f>
        <v>A</v>
      </c>
      <c r="Q18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1" spans="1:17" s="1" customFormat="1" x14ac:dyDescent="0.2">
      <c r="A1811" s="1">
        <v>1117</v>
      </c>
      <c r="B1811" s="1" t="s">
        <v>184</v>
      </c>
      <c r="C1811" s="1" t="s">
        <v>8</v>
      </c>
      <c r="D1811" s="1" t="s">
        <v>3</v>
      </c>
      <c r="E1811" s="11">
        <v>179</v>
      </c>
      <c r="F1811" s="3">
        <v>36</v>
      </c>
      <c r="G1811" s="11">
        <f>Tabla1[[#This Row],[Stock en unidades]]*Tabla1[[#This Row],[Costo unitario]]</f>
        <v>6444</v>
      </c>
      <c r="H1811" s="1">
        <v>2025</v>
      </c>
      <c r="I1811" s="1" t="s">
        <v>256</v>
      </c>
      <c r="J1811" s="1">
        <v>545</v>
      </c>
      <c r="K1811" s="3">
        <v>23936.400000000001</v>
      </c>
      <c r="L1811" s="12">
        <f>Tabla1[[#This Row],[Venta prom 12 meses en UN]]*Tabla1[[#This Row],[Costo unitario]]</f>
        <v>19620</v>
      </c>
      <c r="M1811" s="30">
        <f>IFERROR(Tabla1[[#This Row],[Stock en unidades]]/Tabla1[[#This Row],[Venta prom 12 meses en UN]],0)</f>
        <v>0.32844036697247708</v>
      </c>
      <c r="N1811" s="12">
        <f>IFERROR(12/Tabla1[[#This Row],[Meses de stock]],0)</f>
        <v>36.536312849162009</v>
      </c>
      <c r="O1811" s="5" t="str">
        <f>VLOOKUP(Tabla1[[#This Row],[Código del producto]],'ABC Ventas'!$A:$E,5,0)</f>
        <v>A</v>
      </c>
      <c r="P1811" s="5" t="str">
        <f>VLOOKUP(Tabla1[[#This Row],[Código del producto]],'ABC Stock'!$A:$E,5,0)</f>
        <v>A</v>
      </c>
      <c r="Q18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2" spans="1:17" s="1" customFormat="1" x14ac:dyDescent="0.2">
      <c r="A1812" s="1">
        <v>1118</v>
      </c>
      <c r="B1812" s="1" t="s">
        <v>268</v>
      </c>
      <c r="C1812" s="1" t="s">
        <v>8</v>
      </c>
      <c r="D1812" s="1" t="s">
        <v>3</v>
      </c>
      <c r="E1812" s="11">
        <v>997</v>
      </c>
      <c r="F1812" s="3">
        <v>3.98</v>
      </c>
      <c r="G1812" s="11">
        <f>Tabla1[[#This Row],[Stock en unidades]]*Tabla1[[#This Row],[Costo unitario]]</f>
        <v>3968.06</v>
      </c>
      <c r="H1812" s="1">
        <v>2025</v>
      </c>
      <c r="I1812" s="1" t="s">
        <v>256</v>
      </c>
      <c r="J1812" s="1">
        <v>58.6</v>
      </c>
      <c r="K1812" s="3">
        <v>422.14268000000004</v>
      </c>
      <c r="L1812" s="12">
        <f>Tabla1[[#This Row],[Venta prom 12 meses en UN]]*Tabla1[[#This Row],[Costo unitario]]</f>
        <v>233.22800000000001</v>
      </c>
      <c r="M1812" s="30">
        <f>IFERROR(Tabla1[[#This Row],[Stock en unidades]]/Tabla1[[#This Row],[Venta prom 12 meses en UN]],0)</f>
        <v>17.013651877133107</v>
      </c>
      <c r="N1812" s="12">
        <f>IFERROR(12/Tabla1[[#This Row],[Meses de stock]],0)</f>
        <v>0.70531594784353058</v>
      </c>
      <c r="O1812" s="5" t="str">
        <f>VLOOKUP(Tabla1[[#This Row],[Código del producto]],'ABC Ventas'!$A:$E,5,0)</f>
        <v>C</v>
      </c>
      <c r="P1812" s="5" t="str">
        <f>VLOOKUP(Tabla1[[#This Row],[Código del producto]],'ABC Stock'!$A:$E,5,0)</f>
        <v>B</v>
      </c>
      <c r="Q18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13" spans="1:17" s="1" customFormat="1" x14ac:dyDescent="0.2">
      <c r="A1813" s="1">
        <v>1121</v>
      </c>
      <c r="B1813" s="1" t="s">
        <v>146</v>
      </c>
      <c r="C1813" s="1" t="s">
        <v>8</v>
      </c>
      <c r="D1813" s="1" t="s">
        <v>3</v>
      </c>
      <c r="E1813" s="11">
        <v>369</v>
      </c>
      <c r="F1813" s="3">
        <v>4.2699999999999996</v>
      </c>
      <c r="G1813" s="11">
        <f>Tabla1[[#This Row],[Stock en unidades]]*Tabla1[[#This Row],[Costo unitario]]</f>
        <v>1575.6299999999999</v>
      </c>
      <c r="H1813" s="1">
        <v>2025</v>
      </c>
      <c r="I1813" s="1" t="s">
        <v>256</v>
      </c>
      <c r="J1813" s="1">
        <v>92.2</v>
      </c>
      <c r="K1813" s="3">
        <v>692.90143999999998</v>
      </c>
      <c r="L1813" s="12">
        <f>Tabla1[[#This Row],[Venta prom 12 meses en UN]]*Tabla1[[#This Row],[Costo unitario]]</f>
        <v>393.69399999999996</v>
      </c>
      <c r="M1813" s="30">
        <f>IFERROR(Tabla1[[#This Row],[Stock en unidades]]/Tabla1[[#This Row],[Venta prom 12 meses en UN]],0)</f>
        <v>4.0021691973969631</v>
      </c>
      <c r="N1813" s="12">
        <f>IFERROR(12/Tabla1[[#This Row],[Meses de stock]],0)</f>
        <v>2.9983739837398375</v>
      </c>
      <c r="O1813" s="5" t="str">
        <f>VLOOKUP(Tabla1[[#This Row],[Código del producto]],'ABC Ventas'!$A:$E,5,0)</f>
        <v>C</v>
      </c>
      <c r="P1813" s="5" t="str">
        <f>VLOOKUP(Tabla1[[#This Row],[Código del producto]],'ABC Stock'!$A:$E,5,0)</f>
        <v>B</v>
      </c>
      <c r="Q181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14" spans="1:17" s="1" customFormat="1" x14ac:dyDescent="0.2">
      <c r="A1814" s="1">
        <v>1121</v>
      </c>
      <c r="B1814" s="1" t="s">
        <v>146</v>
      </c>
      <c r="C1814" s="1" t="s">
        <v>8</v>
      </c>
      <c r="D1814" s="1" t="s">
        <v>3</v>
      </c>
      <c r="E1814" s="11">
        <v>662</v>
      </c>
      <c r="F1814" s="3">
        <v>39.5</v>
      </c>
      <c r="G1814" s="11">
        <f>Tabla1[[#This Row],[Stock en unidades]]*Tabla1[[#This Row],[Costo unitario]]</f>
        <v>26149</v>
      </c>
      <c r="H1814" s="1">
        <v>2025</v>
      </c>
      <c r="I1814" s="1" t="s">
        <v>256</v>
      </c>
      <c r="J1814" s="1">
        <v>0</v>
      </c>
      <c r="K1814" s="3">
        <v>0</v>
      </c>
      <c r="L1814" s="12">
        <f>Tabla1[[#This Row],[Venta prom 12 meses en UN]]*Tabla1[[#This Row],[Costo unitario]]</f>
        <v>0</v>
      </c>
      <c r="M1814" s="30">
        <f>IFERROR(Tabla1[[#This Row],[Stock en unidades]]/Tabla1[[#This Row],[Venta prom 12 meses en UN]],0)</f>
        <v>0</v>
      </c>
      <c r="N1814" s="12">
        <f>IFERROR(12/Tabla1[[#This Row],[Meses de stock]],0)</f>
        <v>0</v>
      </c>
      <c r="O1814" s="5" t="str">
        <f>VLOOKUP(Tabla1[[#This Row],[Código del producto]],'ABC Ventas'!$A:$E,5,0)</f>
        <v>C</v>
      </c>
      <c r="P1814" s="5" t="str">
        <f>VLOOKUP(Tabla1[[#This Row],[Código del producto]],'ABC Stock'!$A:$E,5,0)</f>
        <v>B</v>
      </c>
      <c r="Q181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815" spans="1:17" s="1" customFormat="1" x14ac:dyDescent="0.2">
      <c r="A1815" s="1">
        <v>1122</v>
      </c>
      <c r="B1815" s="1" t="s">
        <v>213</v>
      </c>
      <c r="C1815" s="1" t="s">
        <v>8</v>
      </c>
      <c r="D1815" s="1" t="s">
        <v>3</v>
      </c>
      <c r="E1815" s="11">
        <v>316</v>
      </c>
      <c r="F1815" s="3">
        <v>71</v>
      </c>
      <c r="G1815" s="11">
        <f>Tabla1[[#This Row],[Stock en unidades]]*Tabla1[[#This Row],[Costo unitario]]</f>
        <v>22436</v>
      </c>
      <c r="H1815" s="1">
        <v>2025</v>
      </c>
      <c r="I1815" s="1" t="s">
        <v>256</v>
      </c>
      <c r="J1815" s="1">
        <v>892</v>
      </c>
      <c r="K1815" s="3">
        <v>76631.72</v>
      </c>
      <c r="L1815" s="12">
        <f>Tabla1[[#This Row],[Venta prom 12 meses en UN]]*Tabla1[[#This Row],[Costo unitario]]</f>
        <v>63332</v>
      </c>
      <c r="M1815" s="30">
        <f>IFERROR(Tabla1[[#This Row],[Stock en unidades]]/Tabla1[[#This Row],[Venta prom 12 meses en UN]],0)</f>
        <v>0.35426008968609868</v>
      </c>
      <c r="N1815" s="12">
        <f>IFERROR(12/Tabla1[[#This Row],[Meses de stock]],0)</f>
        <v>33.873417721518983</v>
      </c>
      <c r="O1815" s="5" t="str">
        <f>VLOOKUP(Tabla1[[#This Row],[Código del producto]],'ABC Ventas'!$A:$E,5,0)</f>
        <v>A</v>
      </c>
      <c r="P1815" s="5" t="str">
        <f>VLOOKUP(Tabla1[[#This Row],[Código del producto]],'ABC Stock'!$A:$E,5,0)</f>
        <v>A</v>
      </c>
      <c r="Q18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6" spans="1:17" s="1" customFormat="1" x14ac:dyDescent="0.2">
      <c r="A1816" s="1">
        <v>1123</v>
      </c>
      <c r="B1816" s="1" t="s">
        <v>276</v>
      </c>
      <c r="C1816" s="1" t="s">
        <v>8</v>
      </c>
      <c r="D1816" s="1" t="s">
        <v>3</v>
      </c>
      <c r="E1816" s="11">
        <v>539</v>
      </c>
      <c r="F1816" s="3">
        <v>4.76</v>
      </c>
      <c r="G1816" s="11">
        <f>Tabla1[[#This Row],[Stock en unidades]]*Tabla1[[#This Row],[Costo unitario]]</f>
        <v>2565.64</v>
      </c>
      <c r="H1816" s="1">
        <v>2025</v>
      </c>
      <c r="I1816" s="1" t="s">
        <v>256</v>
      </c>
      <c r="J1816" s="1">
        <v>89.7</v>
      </c>
      <c r="K1816" s="3">
        <v>806.97708</v>
      </c>
      <c r="L1816" s="12">
        <f>Tabla1[[#This Row],[Venta prom 12 meses en UN]]*Tabla1[[#This Row],[Costo unitario]]</f>
        <v>426.97199999999998</v>
      </c>
      <c r="M1816" s="30">
        <f>IFERROR(Tabla1[[#This Row],[Stock en unidades]]/Tabla1[[#This Row],[Venta prom 12 meses en UN]],0)</f>
        <v>6.0089186176142695</v>
      </c>
      <c r="N1816" s="12">
        <f>IFERROR(12/Tabla1[[#This Row],[Meses de stock]],0)</f>
        <v>1.9970315398886829</v>
      </c>
      <c r="O1816" s="5" t="str">
        <f>VLOOKUP(Tabla1[[#This Row],[Código del producto]],'ABC Ventas'!$A:$E,5,0)</f>
        <v>C</v>
      </c>
      <c r="P1816" s="5" t="str">
        <f>VLOOKUP(Tabla1[[#This Row],[Código del producto]],'ABC Stock'!$A:$E,5,0)</f>
        <v>C</v>
      </c>
      <c r="Q18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17" spans="1:17" s="1" customFormat="1" x14ac:dyDescent="0.2">
      <c r="A1817" s="1">
        <v>1123</v>
      </c>
      <c r="B1817" s="1" t="s">
        <v>276</v>
      </c>
      <c r="C1817" s="1" t="s">
        <v>8</v>
      </c>
      <c r="D1817" s="1" t="s">
        <v>3</v>
      </c>
      <c r="E1817" s="11">
        <v>632</v>
      </c>
      <c r="F1817" s="3">
        <v>1.18</v>
      </c>
      <c r="G1817" s="11">
        <f>Tabla1[[#This Row],[Stock en unidades]]*Tabla1[[#This Row],[Costo unitario]]</f>
        <v>745.76</v>
      </c>
      <c r="H1817" s="1">
        <v>2025</v>
      </c>
      <c r="I1817" s="1" t="s">
        <v>256</v>
      </c>
      <c r="J1817" s="1">
        <v>92</v>
      </c>
      <c r="K1817" s="3">
        <v>143.29919999999998</v>
      </c>
      <c r="L1817" s="12">
        <f>Tabla1[[#This Row],[Venta prom 12 meses en UN]]*Tabla1[[#This Row],[Costo unitario]]</f>
        <v>108.55999999999999</v>
      </c>
      <c r="M1817" s="30">
        <f>IFERROR(Tabla1[[#This Row],[Stock en unidades]]/Tabla1[[#This Row],[Venta prom 12 meses en UN]],0)</f>
        <v>6.8695652173913047</v>
      </c>
      <c r="N1817" s="12">
        <f>IFERROR(12/Tabla1[[#This Row],[Meses de stock]],0)</f>
        <v>1.7468354430379747</v>
      </c>
      <c r="O1817" s="5" t="str">
        <f>VLOOKUP(Tabla1[[#This Row],[Código del producto]],'ABC Ventas'!$A:$E,5,0)</f>
        <v>C</v>
      </c>
      <c r="P1817" s="5" t="str">
        <f>VLOOKUP(Tabla1[[#This Row],[Código del producto]],'ABC Stock'!$A:$E,5,0)</f>
        <v>C</v>
      </c>
      <c r="Q18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18" spans="1:17" s="1" customFormat="1" x14ac:dyDescent="0.2">
      <c r="A1818" s="1">
        <v>1125</v>
      </c>
      <c r="B1818" s="1" t="s">
        <v>79</v>
      </c>
      <c r="C1818" s="1" t="s">
        <v>8</v>
      </c>
      <c r="D1818" s="1" t="s">
        <v>3</v>
      </c>
      <c r="E1818" s="11">
        <v>165</v>
      </c>
      <c r="F1818" s="3">
        <v>2.12</v>
      </c>
      <c r="G1818" s="11">
        <f>Tabla1[[#This Row],[Stock en unidades]]*Tabla1[[#This Row],[Costo unitario]]</f>
        <v>349.8</v>
      </c>
      <c r="H1818" s="1">
        <v>2025</v>
      </c>
      <c r="I1818" s="1" t="s">
        <v>256</v>
      </c>
      <c r="J1818" s="1">
        <v>82.3</v>
      </c>
      <c r="K1818" s="3">
        <v>244.2664</v>
      </c>
      <c r="L1818" s="12">
        <f>Tabla1[[#This Row],[Venta prom 12 meses en UN]]*Tabla1[[#This Row],[Costo unitario]]</f>
        <v>174.476</v>
      </c>
      <c r="M1818" s="30">
        <f>IFERROR(Tabla1[[#This Row],[Stock en unidades]]/Tabla1[[#This Row],[Venta prom 12 meses en UN]],0)</f>
        <v>2.0048602673147022</v>
      </c>
      <c r="N1818" s="12">
        <f>IFERROR(12/Tabla1[[#This Row],[Meses de stock]],0)</f>
        <v>5.9854545454545454</v>
      </c>
      <c r="O1818" s="5" t="str">
        <f>VLOOKUP(Tabla1[[#This Row],[Código del producto]],'ABC Ventas'!$A:$E,5,0)</f>
        <v>C</v>
      </c>
      <c r="P1818" s="5" t="str">
        <f>VLOOKUP(Tabla1[[#This Row],[Código del producto]],'ABC Stock'!$A:$E,5,0)</f>
        <v>C</v>
      </c>
      <c r="Q18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19" spans="1:17" s="1" customFormat="1" x14ac:dyDescent="0.2">
      <c r="A1819" s="1">
        <v>1127</v>
      </c>
      <c r="B1819" s="1" t="s">
        <v>127</v>
      </c>
      <c r="C1819" s="1" t="s">
        <v>8</v>
      </c>
      <c r="D1819" s="1" t="s">
        <v>3</v>
      </c>
      <c r="E1819" s="11">
        <v>312</v>
      </c>
      <c r="F1819" s="3">
        <v>6.74</v>
      </c>
      <c r="G1819" s="11">
        <f>Tabla1[[#This Row],[Stock en unidades]]*Tabla1[[#This Row],[Costo unitario]]</f>
        <v>2102.88</v>
      </c>
      <c r="H1819" s="1">
        <v>2025</v>
      </c>
      <c r="I1819" s="1" t="s">
        <v>256</v>
      </c>
      <c r="J1819" s="1">
        <v>78</v>
      </c>
      <c r="K1819" s="3">
        <v>877.95240000000001</v>
      </c>
      <c r="L1819" s="12">
        <f>Tabla1[[#This Row],[Venta prom 12 meses en UN]]*Tabla1[[#This Row],[Costo unitario]]</f>
        <v>525.72</v>
      </c>
      <c r="M1819" s="30">
        <f>IFERROR(Tabla1[[#This Row],[Stock en unidades]]/Tabla1[[#This Row],[Venta prom 12 meses en UN]],0)</f>
        <v>4</v>
      </c>
      <c r="N1819" s="12">
        <f>IFERROR(12/Tabla1[[#This Row],[Meses de stock]],0)</f>
        <v>3</v>
      </c>
      <c r="O1819" s="5" t="str">
        <f>VLOOKUP(Tabla1[[#This Row],[Código del producto]],'ABC Ventas'!$A:$E,5,0)</f>
        <v>C</v>
      </c>
      <c r="P1819" s="5" t="str">
        <f>VLOOKUP(Tabla1[[#This Row],[Código del producto]],'ABC Stock'!$A:$E,5,0)</f>
        <v>B</v>
      </c>
      <c r="Q18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20" spans="1:17" s="1" customFormat="1" x14ac:dyDescent="0.2">
      <c r="A1820" s="1">
        <v>1127</v>
      </c>
      <c r="B1820" s="1" t="s">
        <v>127</v>
      </c>
      <c r="C1820" s="1" t="s">
        <v>8</v>
      </c>
      <c r="D1820" s="1" t="s">
        <v>3</v>
      </c>
      <c r="E1820" s="11">
        <v>1331</v>
      </c>
      <c r="F1820" s="3">
        <v>3.1</v>
      </c>
      <c r="G1820" s="11">
        <f>Tabla1[[#This Row],[Stock en unidades]]*Tabla1[[#This Row],[Costo unitario]]</f>
        <v>4126.1000000000004</v>
      </c>
      <c r="H1820" s="1">
        <v>2025</v>
      </c>
      <c r="I1820" s="1" t="s">
        <v>256</v>
      </c>
      <c r="J1820" s="1">
        <v>88.7</v>
      </c>
      <c r="K1820" s="3">
        <v>470.19870000000003</v>
      </c>
      <c r="L1820" s="12">
        <f>Tabla1[[#This Row],[Venta prom 12 meses en UN]]*Tabla1[[#This Row],[Costo unitario]]</f>
        <v>274.97000000000003</v>
      </c>
      <c r="M1820" s="30">
        <f>IFERROR(Tabla1[[#This Row],[Stock en unidades]]/Tabla1[[#This Row],[Venta prom 12 meses en UN]],0)</f>
        <v>15.005636978579481</v>
      </c>
      <c r="N1820" s="12">
        <f>IFERROR(12/Tabla1[[#This Row],[Meses de stock]],0)</f>
        <v>0.79969947407963937</v>
      </c>
      <c r="O1820" s="5" t="str">
        <f>VLOOKUP(Tabla1[[#This Row],[Código del producto]],'ABC Ventas'!$A:$E,5,0)</f>
        <v>C</v>
      </c>
      <c r="P1820" s="5" t="str">
        <f>VLOOKUP(Tabla1[[#This Row],[Código del producto]],'ABC Stock'!$A:$E,5,0)</f>
        <v>B</v>
      </c>
      <c r="Q182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21" spans="1:17" s="1" customFormat="1" x14ac:dyDescent="0.2">
      <c r="A1821" s="1">
        <v>1127</v>
      </c>
      <c r="B1821" s="1" t="s">
        <v>127</v>
      </c>
      <c r="C1821" s="1" t="s">
        <v>8</v>
      </c>
      <c r="D1821" s="1" t="s">
        <v>3</v>
      </c>
      <c r="E1821" s="11">
        <v>996</v>
      </c>
      <c r="F1821" s="3">
        <v>1.95</v>
      </c>
      <c r="G1821" s="11">
        <f>Tabla1[[#This Row],[Stock en unidades]]*Tabla1[[#This Row],[Costo unitario]]</f>
        <v>1942.2</v>
      </c>
      <c r="H1821" s="1">
        <v>2025</v>
      </c>
      <c r="I1821" s="1" t="s">
        <v>256</v>
      </c>
      <c r="J1821" s="1">
        <v>114</v>
      </c>
      <c r="K1821" s="3">
        <v>308.99699999999996</v>
      </c>
      <c r="L1821" s="12">
        <f>Tabla1[[#This Row],[Venta prom 12 meses en UN]]*Tabla1[[#This Row],[Costo unitario]]</f>
        <v>222.29999999999998</v>
      </c>
      <c r="M1821" s="30">
        <f>IFERROR(Tabla1[[#This Row],[Stock en unidades]]/Tabla1[[#This Row],[Venta prom 12 meses en UN]],0)</f>
        <v>8.7368421052631575</v>
      </c>
      <c r="N1821" s="12">
        <f>IFERROR(12/Tabla1[[#This Row],[Meses de stock]],0)</f>
        <v>1.3734939759036144</v>
      </c>
      <c r="O1821" s="5" t="str">
        <f>VLOOKUP(Tabla1[[#This Row],[Código del producto]],'ABC Ventas'!$A:$E,5,0)</f>
        <v>C</v>
      </c>
      <c r="P1821" s="5" t="str">
        <f>VLOOKUP(Tabla1[[#This Row],[Código del producto]],'ABC Stock'!$A:$E,5,0)</f>
        <v>B</v>
      </c>
      <c r="Q18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22" spans="1:17" s="1" customFormat="1" x14ac:dyDescent="0.2">
      <c r="A1822" s="1">
        <v>1130</v>
      </c>
      <c r="B1822" s="1" t="s">
        <v>91</v>
      </c>
      <c r="C1822" s="1" t="s">
        <v>8</v>
      </c>
      <c r="D1822" s="1" t="s">
        <v>3</v>
      </c>
      <c r="E1822" s="11">
        <v>976</v>
      </c>
      <c r="F1822" s="3">
        <v>50</v>
      </c>
      <c r="G1822" s="11">
        <f>Tabla1[[#This Row],[Stock en unidades]]*Tabla1[[#This Row],[Costo unitario]]</f>
        <v>48800</v>
      </c>
      <c r="H1822" s="1">
        <v>2025</v>
      </c>
      <c r="I1822" s="1" t="s">
        <v>256</v>
      </c>
      <c r="J1822" s="1">
        <v>629</v>
      </c>
      <c r="K1822" s="3">
        <v>45602.5</v>
      </c>
      <c r="L1822" s="12">
        <f>Tabla1[[#This Row],[Venta prom 12 meses en UN]]*Tabla1[[#This Row],[Costo unitario]]</f>
        <v>31450</v>
      </c>
      <c r="M1822" s="30">
        <f>IFERROR(Tabla1[[#This Row],[Stock en unidades]]/Tabla1[[#This Row],[Venta prom 12 meses en UN]],0)</f>
        <v>1.5516693163751987</v>
      </c>
      <c r="N1822" s="12">
        <f>IFERROR(12/Tabla1[[#This Row],[Meses de stock]],0)</f>
        <v>7.7336065573770494</v>
      </c>
      <c r="O1822" s="5" t="str">
        <f>VLOOKUP(Tabla1[[#This Row],[Código del producto]],'ABC Ventas'!$A:$E,5,0)</f>
        <v>A</v>
      </c>
      <c r="P1822" s="5" t="str">
        <f>VLOOKUP(Tabla1[[#This Row],[Código del producto]],'ABC Stock'!$A:$E,5,0)</f>
        <v>A</v>
      </c>
      <c r="Q18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23" spans="1:17" s="1" customFormat="1" x14ac:dyDescent="0.2">
      <c r="A1823" s="1">
        <v>1131</v>
      </c>
      <c r="B1823" s="1" t="s">
        <v>382</v>
      </c>
      <c r="C1823" s="1" t="s">
        <v>8</v>
      </c>
      <c r="D1823" s="1" t="s">
        <v>3</v>
      </c>
      <c r="E1823" s="11">
        <v>696</v>
      </c>
      <c r="F1823" s="3">
        <v>5.42</v>
      </c>
      <c r="G1823" s="11">
        <f>Tabla1[[#This Row],[Stock en unidades]]*Tabla1[[#This Row],[Costo unitario]]</f>
        <v>3772.32</v>
      </c>
      <c r="H1823" s="1">
        <v>2025</v>
      </c>
      <c r="I1823" s="1" t="s">
        <v>256</v>
      </c>
      <c r="J1823" s="1">
        <v>77.3</v>
      </c>
      <c r="K1823" s="3">
        <v>628.44899999999996</v>
      </c>
      <c r="L1823" s="12">
        <f>Tabla1[[#This Row],[Venta prom 12 meses en UN]]*Tabla1[[#This Row],[Costo unitario]]</f>
        <v>418.96599999999995</v>
      </c>
      <c r="M1823" s="30">
        <f>IFERROR(Tabla1[[#This Row],[Stock en unidades]]/Tabla1[[#This Row],[Venta prom 12 meses en UN]],0)</f>
        <v>9.0038809831824071</v>
      </c>
      <c r="N1823" s="12">
        <f>IFERROR(12/Tabla1[[#This Row],[Meses de stock]],0)</f>
        <v>1.3327586206896551</v>
      </c>
      <c r="O1823" s="5" t="str">
        <f>VLOOKUP(Tabla1[[#This Row],[Código del producto]],'ABC Ventas'!$A:$E,5,0)</f>
        <v>C</v>
      </c>
      <c r="P1823" s="5" t="str">
        <f>VLOOKUP(Tabla1[[#This Row],[Código del producto]],'ABC Stock'!$A:$E,5,0)</f>
        <v>C</v>
      </c>
      <c r="Q18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24" spans="1:17" s="1" customFormat="1" x14ac:dyDescent="0.2">
      <c r="A1824" s="1">
        <v>1132</v>
      </c>
      <c r="B1824" s="1" t="s">
        <v>383</v>
      </c>
      <c r="C1824" s="1" t="s">
        <v>8</v>
      </c>
      <c r="D1824" s="1" t="s">
        <v>3</v>
      </c>
      <c r="E1824" s="11">
        <v>1619</v>
      </c>
      <c r="F1824" s="3">
        <v>6.59</v>
      </c>
      <c r="G1824" s="11">
        <f>Tabla1[[#This Row],[Stock en unidades]]*Tabla1[[#This Row],[Costo unitario]]</f>
        <v>10669.21</v>
      </c>
      <c r="H1824" s="1">
        <v>2025</v>
      </c>
      <c r="I1824" s="1" t="s">
        <v>256</v>
      </c>
      <c r="J1824" s="1">
        <v>89.9</v>
      </c>
      <c r="K1824" s="3">
        <v>1060.46939</v>
      </c>
      <c r="L1824" s="12">
        <f>Tabla1[[#This Row],[Venta prom 12 meses en UN]]*Tabla1[[#This Row],[Costo unitario]]</f>
        <v>592.44100000000003</v>
      </c>
      <c r="M1824" s="30">
        <f>IFERROR(Tabla1[[#This Row],[Stock en unidades]]/Tabla1[[#This Row],[Venta prom 12 meses en UN]],0)</f>
        <v>18.008898776418242</v>
      </c>
      <c r="N1824" s="12">
        <f>IFERROR(12/Tabla1[[#This Row],[Meses de stock]],0)</f>
        <v>0.66633724521309456</v>
      </c>
      <c r="O1824" s="5" t="str">
        <f>VLOOKUP(Tabla1[[#This Row],[Código del producto]],'ABC Ventas'!$A:$E,5,0)</f>
        <v>C</v>
      </c>
      <c r="P1824" s="5" t="str">
        <f>VLOOKUP(Tabla1[[#This Row],[Código del producto]],'ABC Stock'!$A:$E,5,0)</f>
        <v>B</v>
      </c>
      <c r="Q18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25" spans="1:17" s="1" customFormat="1" x14ac:dyDescent="0.2">
      <c r="A1825" s="1">
        <v>1132</v>
      </c>
      <c r="B1825" s="1" t="s">
        <v>383</v>
      </c>
      <c r="C1825" s="1" t="s">
        <v>8</v>
      </c>
      <c r="D1825" s="1" t="s">
        <v>3</v>
      </c>
      <c r="E1825" s="11">
        <v>569</v>
      </c>
      <c r="F1825" s="3">
        <v>2.78</v>
      </c>
      <c r="G1825" s="11">
        <f>Tabla1[[#This Row],[Stock en unidades]]*Tabla1[[#This Row],[Costo unitario]]</f>
        <v>1581.82</v>
      </c>
      <c r="H1825" s="1">
        <v>2025</v>
      </c>
      <c r="I1825" s="1" t="s">
        <v>256</v>
      </c>
      <c r="J1825" s="1">
        <v>146</v>
      </c>
      <c r="K1825" s="3">
        <v>637.23159999999996</v>
      </c>
      <c r="L1825" s="12">
        <f>Tabla1[[#This Row],[Venta prom 12 meses en UN]]*Tabla1[[#This Row],[Costo unitario]]</f>
        <v>405.88</v>
      </c>
      <c r="M1825" s="30">
        <f>IFERROR(Tabla1[[#This Row],[Stock en unidades]]/Tabla1[[#This Row],[Venta prom 12 meses en UN]],0)</f>
        <v>3.8972602739726026</v>
      </c>
      <c r="N1825" s="12">
        <f>IFERROR(12/Tabla1[[#This Row],[Meses de stock]],0)</f>
        <v>3.0790861159929701</v>
      </c>
      <c r="O1825" s="5" t="str">
        <f>VLOOKUP(Tabla1[[#This Row],[Código del producto]],'ABC Ventas'!$A:$E,5,0)</f>
        <v>C</v>
      </c>
      <c r="P1825" s="5" t="str">
        <f>VLOOKUP(Tabla1[[#This Row],[Código del producto]],'ABC Stock'!$A:$E,5,0)</f>
        <v>B</v>
      </c>
      <c r="Q18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26" spans="1:17" s="1" customFormat="1" x14ac:dyDescent="0.2">
      <c r="A1826" s="1">
        <v>1132</v>
      </c>
      <c r="B1826" s="1" t="s">
        <v>383</v>
      </c>
      <c r="C1826" s="1" t="s">
        <v>8</v>
      </c>
      <c r="D1826" s="1" t="s">
        <v>3</v>
      </c>
      <c r="E1826" s="11">
        <v>1000</v>
      </c>
      <c r="F1826" s="3">
        <v>4.01</v>
      </c>
      <c r="G1826" s="11">
        <f>Tabla1[[#This Row],[Stock en unidades]]*Tabla1[[#This Row],[Costo unitario]]</f>
        <v>4010</v>
      </c>
      <c r="H1826" s="1">
        <v>2025</v>
      </c>
      <c r="I1826" s="1" t="s">
        <v>256</v>
      </c>
      <c r="J1826" s="1">
        <v>62.5</v>
      </c>
      <c r="K1826" s="3">
        <v>380.95</v>
      </c>
      <c r="L1826" s="12">
        <f>Tabla1[[#This Row],[Venta prom 12 meses en UN]]*Tabla1[[#This Row],[Costo unitario]]</f>
        <v>250.625</v>
      </c>
      <c r="M1826" s="30">
        <f>IFERROR(Tabla1[[#This Row],[Stock en unidades]]/Tabla1[[#This Row],[Venta prom 12 meses en UN]],0)</f>
        <v>16</v>
      </c>
      <c r="N1826" s="12">
        <f>IFERROR(12/Tabla1[[#This Row],[Meses de stock]],0)</f>
        <v>0.75</v>
      </c>
      <c r="O1826" s="5" t="str">
        <f>VLOOKUP(Tabla1[[#This Row],[Código del producto]],'ABC Ventas'!$A:$E,5,0)</f>
        <v>C</v>
      </c>
      <c r="P1826" s="5" t="str">
        <f>VLOOKUP(Tabla1[[#This Row],[Código del producto]],'ABC Stock'!$A:$E,5,0)</f>
        <v>B</v>
      </c>
      <c r="Q18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27" spans="1:17" s="1" customFormat="1" x14ac:dyDescent="0.2">
      <c r="A1827" s="1">
        <v>1133</v>
      </c>
      <c r="B1827" s="1" t="s">
        <v>235</v>
      </c>
      <c r="C1827" s="1" t="s">
        <v>8</v>
      </c>
      <c r="D1827" s="1" t="s">
        <v>3</v>
      </c>
      <c r="E1827" s="11">
        <v>119</v>
      </c>
      <c r="F1827" s="3">
        <v>52</v>
      </c>
      <c r="G1827" s="11">
        <f>Tabla1[[#This Row],[Stock en unidades]]*Tabla1[[#This Row],[Costo unitario]]</f>
        <v>6188</v>
      </c>
      <c r="H1827" s="1">
        <v>2025</v>
      </c>
      <c r="I1827" s="1" t="s">
        <v>256</v>
      </c>
      <c r="J1827" s="1">
        <v>316</v>
      </c>
      <c r="K1827" s="3">
        <v>21690.240000000002</v>
      </c>
      <c r="L1827" s="12">
        <f>Tabla1[[#This Row],[Venta prom 12 meses en UN]]*Tabla1[[#This Row],[Costo unitario]]</f>
        <v>16432</v>
      </c>
      <c r="M1827" s="30">
        <f>IFERROR(Tabla1[[#This Row],[Stock en unidades]]/Tabla1[[#This Row],[Venta prom 12 meses en UN]],0)</f>
        <v>0.37658227848101267</v>
      </c>
      <c r="N1827" s="12">
        <f>IFERROR(12/Tabla1[[#This Row],[Meses de stock]],0)</f>
        <v>31.865546218487395</v>
      </c>
      <c r="O1827" s="5" t="str">
        <f>VLOOKUP(Tabla1[[#This Row],[Código del producto]],'ABC Ventas'!$A:$E,5,0)</f>
        <v>B</v>
      </c>
      <c r="P1827" s="5" t="str">
        <f>VLOOKUP(Tabla1[[#This Row],[Código del producto]],'ABC Stock'!$A:$E,5,0)</f>
        <v>A</v>
      </c>
      <c r="Q18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28" spans="1:17" s="1" customFormat="1" x14ac:dyDescent="0.2">
      <c r="A1828" s="1">
        <v>1134</v>
      </c>
      <c r="B1828" s="1" t="s">
        <v>9</v>
      </c>
      <c r="C1828" s="1" t="s">
        <v>8</v>
      </c>
      <c r="D1828" s="1" t="s">
        <v>3</v>
      </c>
      <c r="E1828" s="11">
        <v>526</v>
      </c>
      <c r="F1828" s="3">
        <v>4.96</v>
      </c>
      <c r="G1828" s="11">
        <f>Tabla1[[#This Row],[Stock en unidades]]*Tabla1[[#This Row],[Costo unitario]]</f>
        <v>2608.96</v>
      </c>
      <c r="H1828" s="1">
        <v>2025</v>
      </c>
      <c r="I1828" s="1" t="s">
        <v>256</v>
      </c>
      <c r="J1828" s="1">
        <v>40.4</v>
      </c>
      <c r="K1828" s="3">
        <v>312.59904</v>
      </c>
      <c r="L1828" s="12">
        <f>Tabla1[[#This Row],[Venta prom 12 meses en UN]]*Tabla1[[#This Row],[Costo unitario]]</f>
        <v>200.38399999999999</v>
      </c>
      <c r="M1828" s="30">
        <f>IFERROR(Tabla1[[#This Row],[Stock en unidades]]/Tabla1[[#This Row],[Venta prom 12 meses en UN]],0)</f>
        <v>13.01980198019802</v>
      </c>
      <c r="N1828" s="12">
        <f>IFERROR(12/Tabla1[[#This Row],[Meses de stock]],0)</f>
        <v>0.92167300380228134</v>
      </c>
      <c r="O1828" s="5" t="str">
        <f>VLOOKUP(Tabla1[[#This Row],[Código del producto]],'ABC Ventas'!$A:$E,5,0)</f>
        <v>C</v>
      </c>
      <c r="P1828" s="5" t="str">
        <f>VLOOKUP(Tabla1[[#This Row],[Código del producto]],'ABC Stock'!$A:$E,5,0)</f>
        <v>C</v>
      </c>
      <c r="Q182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29" spans="1:17" s="1" customFormat="1" x14ac:dyDescent="0.2">
      <c r="A1829" s="1">
        <v>1135</v>
      </c>
      <c r="B1829" s="1" t="s">
        <v>293</v>
      </c>
      <c r="C1829" s="1" t="s">
        <v>8</v>
      </c>
      <c r="D1829" s="1" t="s">
        <v>3</v>
      </c>
      <c r="E1829" s="11">
        <v>1020</v>
      </c>
      <c r="F1829" s="3">
        <v>8</v>
      </c>
      <c r="G1829" s="11">
        <f>Tabla1[[#This Row],[Stock en unidades]]*Tabla1[[#This Row],[Costo unitario]]</f>
        <v>8160</v>
      </c>
      <c r="H1829" s="1">
        <v>2025</v>
      </c>
      <c r="I1829" s="1" t="s">
        <v>256</v>
      </c>
      <c r="J1829" s="1">
        <v>85</v>
      </c>
      <c r="K1829" s="3">
        <v>1013.2</v>
      </c>
      <c r="L1829" s="12">
        <f>Tabla1[[#This Row],[Venta prom 12 meses en UN]]*Tabla1[[#This Row],[Costo unitario]]</f>
        <v>680</v>
      </c>
      <c r="M1829" s="30">
        <f>IFERROR(Tabla1[[#This Row],[Stock en unidades]]/Tabla1[[#This Row],[Venta prom 12 meses en UN]],0)</f>
        <v>12</v>
      </c>
      <c r="N1829" s="12">
        <f>IFERROR(12/Tabla1[[#This Row],[Meses de stock]],0)</f>
        <v>1</v>
      </c>
      <c r="O1829" s="5" t="str">
        <f>VLOOKUP(Tabla1[[#This Row],[Código del producto]],'ABC Ventas'!$A:$E,5,0)</f>
        <v>C</v>
      </c>
      <c r="P1829" s="5" t="str">
        <f>VLOOKUP(Tabla1[[#This Row],[Código del producto]],'ABC Stock'!$A:$E,5,0)</f>
        <v>B</v>
      </c>
      <c r="Q182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30" spans="1:17" s="1" customFormat="1" x14ac:dyDescent="0.2">
      <c r="A1830" s="1">
        <v>1135</v>
      </c>
      <c r="B1830" s="1" t="s">
        <v>293</v>
      </c>
      <c r="C1830" s="1" t="s">
        <v>8</v>
      </c>
      <c r="D1830" s="1" t="s">
        <v>3</v>
      </c>
      <c r="E1830" s="11">
        <v>496</v>
      </c>
      <c r="F1830" s="3">
        <v>3.7</v>
      </c>
      <c r="G1830" s="11">
        <f>Tabla1[[#This Row],[Stock en unidades]]*Tabla1[[#This Row],[Costo unitario]]</f>
        <v>1835.2</v>
      </c>
      <c r="H1830" s="1">
        <v>2025</v>
      </c>
      <c r="I1830" s="1" t="s">
        <v>256</v>
      </c>
      <c r="J1830" s="1">
        <v>69</v>
      </c>
      <c r="K1830" s="3">
        <v>467.19900000000001</v>
      </c>
      <c r="L1830" s="12">
        <f>Tabla1[[#This Row],[Venta prom 12 meses en UN]]*Tabla1[[#This Row],[Costo unitario]]</f>
        <v>255.3</v>
      </c>
      <c r="M1830" s="30">
        <f>IFERROR(Tabla1[[#This Row],[Stock en unidades]]/Tabla1[[#This Row],[Venta prom 12 meses en UN]],0)</f>
        <v>7.1884057971014492</v>
      </c>
      <c r="N1830" s="12">
        <f>IFERROR(12/Tabla1[[#This Row],[Meses de stock]],0)</f>
        <v>1.6693548387096775</v>
      </c>
      <c r="O1830" s="5" t="str">
        <f>VLOOKUP(Tabla1[[#This Row],[Código del producto]],'ABC Ventas'!$A:$E,5,0)</f>
        <v>C</v>
      </c>
      <c r="P1830" s="5" t="str">
        <f>VLOOKUP(Tabla1[[#This Row],[Código del producto]],'ABC Stock'!$A:$E,5,0)</f>
        <v>B</v>
      </c>
      <c r="Q18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31" spans="1:17" s="1" customFormat="1" x14ac:dyDescent="0.2">
      <c r="A1831" s="1">
        <v>1136</v>
      </c>
      <c r="B1831" s="1" t="s">
        <v>384</v>
      </c>
      <c r="C1831" s="1" t="s">
        <v>8</v>
      </c>
      <c r="D1831" s="1" t="s">
        <v>3</v>
      </c>
      <c r="E1831" s="11">
        <v>504</v>
      </c>
      <c r="F1831" s="3">
        <v>1.85</v>
      </c>
      <c r="G1831" s="11">
        <f>Tabla1[[#This Row],[Stock en unidades]]*Tabla1[[#This Row],[Costo unitario]]</f>
        <v>932.40000000000009</v>
      </c>
      <c r="H1831" s="1">
        <v>2025</v>
      </c>
      <c r="I1831" s="1" t="s">
        <v>256</v>
      </c>
      <c r="J1831" s="1">
        <v>118</v>
      </c>
      <c r="K1831" s="3">
        <v>379.84200000000004</v>
      </c>
      <c r="L1831" s="12">
        <f>Tabla1[[#This Row],[Venta prom 12 meses en UN]]*Tabla1[[#This Row],[Costo unitario]]</f>
        <v>218.3</v>
      </c>
      <c r="M1831" s="30">
        <f>IFERROR(Tabla1[[#This Row],[Stock en unidades]]/Tabla1[[#This Row],[Venta prom 12 meses en UN]],0)</f>
        <v>4.2711864406779663</v>
      </c>
      <c r="N1831" s="12">
        <f>IFERROR(12/Tabla1[[#This Row],[Meses de stock]],0)</f>
        <v>2.8095238095238093</v>
      </c>
      <c r="O1831" s="5" t="str">
        <f>VLOOKUP(Tabla1[[#This Row],[Código del producto]],'ABC Ventas'!$A:$E,5,0)</f>
        <v>C</v>
      </c>
      <c r="P1831" s="5" t="str">
        <f>VLOOKUP(Tabla1[[#This Row],[Código del producto]],'ABC Stock'!$A:$E,5,0)</f>
        <v>B</v>
      </c>
      <c r="Q183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32" spans="1:17" s="1" customFormat="1" x14ac:dyDescent="0.2">
      <c r="A1832" s="1">
        <v>1137</v>
      </c>
      <c r="B1832" s="1" t="s">
        <v>294</v>
      </c>
      <c r="C1832" s="1" t="s">
        <v>8</v>
      </c>
      <c r="D1832" s="1" t="s">
        <v>3</v>
      </c>
      <c r="E1832" s="11">
        <v>450</v>
      </c>
      <c r="F1832" s="3">
        <v>7.09</v>
      </c>
      <c r="G1832" s="11">
        <f>Tabla1[[#This Row],[Stock en unidades]]*Tabla1[[#This Row],[Costo unitario]]</f>
        <v>3190.5</v>
      </c>
      <c r="H1832" s="1">
        <v>2025</v>
      </c>
      <c r="I1832" s="1" t="s">
        <v>256</v>
      </c>
      <c r="J1832" s="1">
        <v>90</v>
      </c>
      <c r="K1832" s="3">
        <v>797.625</v>
      </c>
      <c r="L1832" s="12">
        <f>Tabla1[[#This Row],[Venta prom 12 meses en UN]]*Tabla1[[#This Row],[Costo unitario]]</f>
        <v>638.1</v>
      </c>
      <c r="M1832" s="30">
        <f>IFERROR(Tabla1[[#This Row],[Stock en unidades]]/Tabla1[[#This Row],[Venta prom 12 meses en UN]],0)</f>
        <v>5</v>
      </c>
      <c r="N1832" s="12">
        <f>IFERROR(12/Tabla1[[#This Row],[Meses de stock]],0)</f>
        <v>2.4</v>
      </c>
      <c r="O1832" s="5" t="str">
        <f>VLOOKUP(Tabla1[[#This Row],[Código del producto]],'ABC Ventas'!$A:$E,5,0)</f>
        <v>C</v>
      </c>
      <c r="P1832" s="5" t="str">
        <f>VLOOKUP(Tabla1[[#This Row],[Código del producto]],'ABC Stock'!$A:$E,5,0)</f>
        <v>C</v>
      </c>
      <c r="Q18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33" spans="1:17" s="1" customFormat="1" x14ac:dyDescent="0.2">
      <c r="A1833" s="1">
        <v>1137</v>
      </c>
      <c r="B1833" s="1" t="s">
        <v>294</v>
      </c>
      <c r="C1833" s="1" t="s">
        <v>8</v>
      </c>
      <c r="D1833" s="1" t="s">
        <v>3</v>
      </c>
      <c r="E1833" s="11">
        <v>6</v>
      </c>
      <c r="F1833" s="3">
        <v>2.58</v>
      </c>
      <c r="G1833" s="11">
        <f>Tabla1[[#This Row],[Stock en unidades]]*Tabla1[[#This Row],[Costo unitario]]</f>
        <v>15.48</v>
      </c>
      <c r="H1833" s="1">
        <v>2025</v>
      </c>
      <c r="I1833" s="1" t="s">
        <v>256</v>
      </c>
      <c r="J1833" s="1">
        <v>145</v>
      </c>
      <c r="K1833" s="3">
        <v>639.71100000000001</v>
      </c>
      <c r="L1833" s="12">
        <f>Tabla1[[#This Row],[Venta prom 12 meses en UN]]*Tabla1[[#This Row],[Costo unitario]]</f>
        <v>374.1</v>
      </c>
      <c r="M1833" s="30">
        <f>IFERROR(Tabla1[[#This Row],[Stock en unidades]]/Tabla1[[#This Row],[Venta prom 12 meses en UN]],0)</f>
        <v>4.1379310344827586E-2</v>
      </c>
      <c r="N1833" s="12">
        <f>IFERROR(12/Tabla1[[#This Row],[Meses de stock]],0)</f>
        <v>290</v>
      </c>
      <c r="O1833" s="5" t="str">
        <f>VLOOKUP(Tabla1[[#This Row],[Código del producto]],'ABC Ventas'!$A:$E,5,0)</f>
        <v>C</v>
      </c>
      <c r="P1833" s="5" t="str">
        <f>VLOOKUP(Tabla1[[#This Row],[Código del producto]],'ABC Stock'!$A:$E,5,0)</f>
        <v>C</v>
      </c>
      <c r="Q18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34" spans="1:17" s="1" customFormat="1" x14ac:dyDescent="0.2">
      <c r="A1834" s="1">
        <v>1137</v>
      </c>
      <c r="B1834" s="1" t="s">
        <v>294</v>
      </c>
      <c r="C1834" s="1" t="s">
        <v>8</v>
      </c>
      <c r="D1834" s="1" t="s">
        <v>3</v>
      </c>
      <c r="E1834" s="11">
        <v>534</v>
      </c>
      <c r="F1834" s="3">
        <v>4.74</v>
      </c>
      <c r="G1834" s="11">
        <f>Tabla1[[#This Row],[Stock en unidades]]*Tabla1[[#This Row],[Costo unitario]]</f>
        <v>2531.1600000000003</v>
      </c>
      <c r="H1834" s="1">
        <v>2025</v>
      </c>
      <c r="I1834" s="1" t="s">
        <v>256</v>
      </c>
      <c r="J1834" s="1">
        <v>48.5</v>
      </c>
      <c r="K1834" s="3">
        <v>388.51410000000004</v>
      </c>
      <c r="L1834" s="12">
        <f>Tabla1[[#This Row],[Venta prom 12 meses en UN]]*Tabla1[[#This Row],[Costo unitario]]</f>
        <v>229.89000000000001</v>
      </c>
      <c r="M1834" s="30">
        <f>IFERROR(Tabla1[[#This Row],[Stock en unidades]]/Tabla1[[#This Row],[Venta prom 12 meses en UN]],0)</f>
        <v>11.010309278350515</v>
      </c>
      <c r="N1834" s="12">
        <f>IFERROR(12/Tabla1[[#This Row],[Meses de stock]],0)</f>
        <v>1.0898876404494382</v>
      </c>
      <c r="O1834" s="5" t="str">
        <f>VLOOKUP(Tabla1[[#This Row],[Código del producto]],'ABC Ventas'!$A:$E,5,0)</f>
        <v>C</v>
      </c>
      <c r="P1834" s="5" t="str">
        <f>VLOOKUP(Tabla1[[#This Row],[Código del producto]],'ABC Stock'!$A:$E,5,0)</f>
        <v>C</v>
      </c>
      <c r="Q18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35" spans="1:17" s="1" customFormat="1" x14ac:dyDescent="0.2">
      <c r="A1835" s="1">
        <v>1140</v>
      </c>
      <c r="B1835" s="1" t="s">
        <v>387</v>
      </c>
      <c r="C1835" s="1" t="s">
        <v>8</v>
      </c>
      <c r="D1835" s="1" t="s">
        <v>3</v>
      </c>
      <c r="E1835" s="11">
        <v>1138</v>
      </c>
      <c r="F1835" s="3">
        <v>5.15</v>
      </c>
      <c r="G1835" s="11">
        <f>Tabla1[[#This Row],[Stock en unidades]]*Tabla1[[#This Row],[Costo unitario]]</f>
        <v>5860.7000000000007</v>
      </c>
      <c r="H1835" s="1">
        <v>2025</v>
      </c>
      <c r="I1835" s="1" t="s">
        <v>256</v>
      </c>
      <c r="J1835" s="1">
        <v>87.5</v>
      </c>
      <c r="K1835" s="3">
        <v>590.31875000000002</v>
      </c>
      <c r="L1835" s="12">
        <f>Tabla1[[#This Row],[Venta prom 12 meses en UN]]*Tabla1[[#This Row],[Costo unitario]]</f>
        <v>450.62500000000006</v>
      </c>
      <c r="M1835" s="30">
        <f>IFERROR(Tabla1[[#This Row],[Stock en unidades]]/Tabla1[[#This Row],[Venta prom 12 meses en UN]],0)</f>
        <v>13.005714285714285</v>
      </c>
      <c r="N1835" s="12">
        <f>IFERROR(12/Tabla1[[#This Row],[Meses de stock]],0)</f>
        <v>0.9226713532513181</v>
      </c>
      <c r="O1835" s="5" t="str">
        <f>VLOOKUP(Tabla1[[#This Row],[Código del producto]],'ABC Ventas'!$A:$E,5,0)</f>
        <v>C</v>
      </c>
      <c r="P1835" s="5" t="str">
        <f>VLOOKUP(Tabla1[[#This Row],[Código del producto]],'ABC Stock'!$A:$E,5,0)</f>
        <v>B</v>
      </c>
      <c r="Q18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36" spans="1:17" s="1" customFormat="1" x14ac:dyDescent="0.2">
      <c r="A1836" s="1">
        <v>1141</v>
      </c>
      <c r="B1836" s="1" t="s">
        <v>388</v>
      </c>
      <c r="C1836" s="1" t="s">
        <v>8</v>
      </c>
      <c r="D1836" s="1" t="s">
        <v>3</v>
      </c>
      <c r="E1836" s="11">
        <v>787</v>
      </c>
      <c r="F1836" s="3">
        <v>66</v>
      </c>
      <c r="G1836" s="11">
        <f>Tabla1[[#This Row],[Stock en unidades]]*Tabla1[[#This Row],[Costo unitario]]</f>
        <v>51942</v>
      </c>
      <c r="H1836" s="1">
        <v>2025</v>
      </c>
      <c r="I1836" s="1" t="s">
        <v>256</v>
      </c>
      <c r="J1836" s="1">
        <v>484</v>
      </c>
      <c r="K1836" s="3">
        <v>52388.160000000003</v>
      </c>
      <c r="L1836" s="12">
        <f>Tabla1[[#This Row],[Venta prom 12 meses en UN]]*Tabla1[[#This Row],[Costo unitario]]</f>
        <v>31944</v>
      </c>
      <c r="M1836" s="30">
        <f>IFERROR(Tabla1[[#This Row],[Stock en unidades]]/Tabla1[[#This Row],[Venta prom 12 meses en UN]],0)</f>
        <v>1.6260330578512396</v>
      </c>
      <c r="N1836" s="12">
        <f>IFERROR(12/Tabla1[[#This Row],[Meses de stock]],0)</f>
        <v>7.3799237611181701</v>
      </c>
      <c r="O1836" s="5" t="str">
        <f>VLOOKUP(Tabla1[[#This Row],[Código del producto]],'ABC Ventas'!$A:$E,5,0)</f>
        <v>B</v>
      </c>
      <c r="P1836" s="5" t="str">
        <f>VLOOKUP(Tabla1[[#This Row],[Código del producto]],'ABC Stock'!$A:$E,5,0)</f>
        <v>A</v>
      </c>
      <c r="Q18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37" spans="1:17" s="1" customFormat="1" x14ac:dyDescent="0.2">
      <c r="A1837" s="1">
        <v>1141</v>
      </c>
      <c r="B1837" s="1" t="s">
        <v>388</v>
      </c>
      <c r="C1837" s="1" t="s">
        <v>8</v>
      </c>
      <c r="D1837" s="1" t="s">
        <v>3</v>
      </c>
      <c r="E1837" s="11">
        <v>547</v>
      </c>
      <c r="F1837" s="3">
        <v>45</v>
      </c>
      <c r="G1837" s="11">
        <f>Tabla1[[#This Row],[Stock en unidades]]*Tabla1[[#This Row],[Costo unitario]]</f>
        <v>24615</v>
      </c>
      <c r="H1837" s="1">
        <v>2025</v>
      </c>
      <c r="I1837" s="1" t="s">
        <v>256</v>
      </c>
      <c r="J1837" s="1">
        <v>798</v>
      </c>
      <c r="K1837" s="3">
        <v>45605.7</v>
      </c>
      <c r="L1837" s="12">
        <f>Tabla1[[#This Row],[Venta prom 12 meses en UN]]*Tabla1[[#This Row],[Costo unitario]]</f>
        <v>35910</v>
      </c>
      <c r="M1837" s="30">
        <f>IFERROR(Tabla1[[#This Row],[Stock en unidades]]/Tabla1[[#This Row],[Venta prom 12 meses en UN]],0)</f>
        <v>0.68546365914786966</v>
      </c>
      <c r="N1837" s="12">
        <f>IFERROR(12/Tabla1[[#This Row],[Meses de stock]],0)</f>
        <v>17.50639853747715</v>
      </c>
      <c r="O1837" s="5" t="str">
        <f>VLOOKUP(Tabla1[[#This Row],[Código del producto]],'ABC Ventas'!$A:$E,5,0)</f>
        <v>B</v>
      </c>
      <c r="P1837" s="5" t="str">
        <f>VLOOKUP(Tabla1[[#This Row],[Código del producto]],'ABC Stock'!$A:$E,5,0)</f>
        <v>A</v>
      </c>
      <c r="Q18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38" spans="1:17" s="1" customFormat="1" x14ac:dyDescent="0.2">
      <c r="A1838" s="1">
        <v>1142</v>
      </c>
      <c r="B1838" s="1" t="s">
        <v>178</v>
      </c>
      <c r="C1838" s="1" t="s">
        <v>8</v>
      </c>
      <c r="D1838" s="1" t="s">
        <v>3</v>
      </c>
      <c r="E1838" s="11">
        <v>748</v>
      </c>
      <c r="F1838" s="3">
        <v>32</v>
      </c>
      <c r="G1838" s="11">
        <f>Tabla1[[#This Row],[Stock en unidades]]*Tabla1[[#This Row],[Costo unitario]]</f>
        <v>23936</v>
      </c>
      <c r="H1838" s="1">
        <v>2025</v>
      </c>
      <c r="I1838" s="1" t="s">
        <v>256</v>
      </c>
      <c r="J1838" s="1">
        <v>711</v>
      </c>
      <c r="K1838" s="3">
        <v>27984.959999999999</v>
      </c>
      <c r="L1838" s="12">
        <f>Tabla1[[#This Row],[Venta prom 12 meses en UN]]*Tabla1[[#This Row],[Costo unitario]]</f>
        <v>22752</v>
      </c>
      <c r="M1838" s="30">
        <f>IFERROR(Tabla1[[#This Row],[Stock en unidades]]/Tabla1[[#This Row],[Venta prom 12 meses en UN]],0)</f>
        <v>1.0520393811533053</v>
      </c>
      <c r="N1838" s="12">
        <f>IFERROR(12/Tabla1[[#This Row],[Meses de stock]],0)</f>
        <v>11.406417112299463</v>
      </c>
      <c r="O1838" s="5" t="str">
        <f>VLOOKUP(Tabla1[[#This Row],[Código del producto]],'ABC Ventas'!$A:$E,5,0)</f>
        <v>A</v>
      </c>
      <c r="P1838" s="5" t="str">
        <f>VLOOKUP(Tabla1[[#This Row],[Código del producto]],'ABC Stock'!$A:$E,5,0)</f>
        <v>A</v>
      </c>
      <c r="Q18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39" spans="1:17" s="1" customFormat="1" x14ac:dyDescent="0.2">
      <c r="A1839" s="1">
        <v>1143</v>
      </c>
      <c r="B1839" s="1" t="s">
        <v>389</v>
      </c>
      <c r="C1839" s="1" t="s">
        <v>8</v>
      </c>
      <c r="D1839" s="1" t="s">
        <v>3</v>
      </c>
      <c r="E1839" s="11">
        <v>33</v>
      </c>
      <c r="F1839" s="3">
        <v>3.22</v>
      </c>
      <c r="G1839" s="11">
        <f>Tabla1[[#This Row],[Stock en unidades]]*Tabla1[[#This Row],[Costo unitario]]</f>
        <v>106.26</v>
      </c>
      <c r="H1839" s="1">
        <v>2025</v>
      </c>
      <c r="I1839" s="1" t="s">
        <v>256</v>
      </c>
      <c r="J1839" s="1">
        <v>77</v>
      </c>
      <c r="K1839" s="3">
        <v>314.88380000000006</v>
      </c>
      <c r="L1839" s="12">
        <f>Tabla1[[#This Row],[Venta prom 12 meses en UN]]*Tabla1[[#This Row],[Costo unitario]]</f>
        <v>247.94000000000003</v>
      </c>
      <c r="M1839" s="30">
        <f>IFERROR(Tabla1[[#This Row],[Stock en unidades]]/Tabla1[[#This Row],[Venta prom 12 meses en UN]],0)</f>
        <v>0.42857142857142855</v>
      </c>
      <c r="N1839" s="12">
        <f>IFERROR(12/Tabla1[[#This Row],[Meses de stock]],0)</f>
        <v>28</v>
      </c>
      <c r="O1839" s="5" t="str">
        <f>VLOOKUP(Tabla1[[#This Row],[Código del producto]],'ABC Ventas'!$A:$E,5,0)</f>
        <v>C</v>
      </c>
      <c r="P1839" s="5" t="str">
        <f>VLOOKUP(Tabla1[[#This Row],[Código del producto]],'ABC Stock'!$A:$E,5,0)</f>
        <v>C</v>
      </c>
      <c r="Q18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0" spans="1:17" s="1" customFormat="1" x14ac:dyDescent="0.2">
      <c r="A1840" s="1">
        <v>1143</v>
      </c>
      <c r="B1840" s="1" t="s">
        <v>389</v>
      </c>
      <c r="C1840" s="1" t="s">
        <v>8</v>
      </c>
      <c r="D1840" s="1" t="s">
        <v>3</v>
      </c>
      <c r="E1840" s="11">
        <v>796</v>
      </c>
      <c r="F1840" s="3">
        <v>1.76</v>
      </c>
      <c r="G1840" s="11">
        <f>Tabla1[[#This Row],[Stock en unidades]]*Tabla1[[#This Row],[Costo unitario]]</f>
        <v>1400.96</v>
      </c>
      <c r="H1840" s="1">
        <v>2025</v>
      </c>
      <c r="I1840" s="1" t="s">
        <v>256</v>
      </c>
      <c r="J1840" s="1">
        <v>110</v>
      </c>
      <c r="K1840" s="3">
        <v>251.68</v>
      </c>
      <c r="L1840" s="12">
        <f>Tabla1[[#This Row],[Venta prom 12 meses en UN]]*Tabla1[[#This Row],[Costo unitario]]</f>
        <v>193.6</v>
      </c>
      <c r="M1840" s="30">
        <f>IFERROR(Tabla1[[#This Row],[Stock en unidades]]/Tabla1[[#This Row],[Venta prom 12 meses en UN]],0)</f>
        <v>7.2363636363636363</v>
      </c>
      <c r="N1840" s="12">
        <f>IFERROR(12/Tabla1[[#This Row],[Meses de stock]],0)</f>
        <v>1.6582914572864322</v>
      </c>
      <c r="O1840" s="5" t="str">
        <f>VLOOKUP(Tabla1[[#This Row],[Código del producto]],'ABC Ventas'!$A:$E,5,0)</f>
        <v>C</v>
      </c>
      <c r="P1840" s="5" t="str">
        <f>VLOOKUP(Tabla1[[#This Row],[Código del producto]],'ABC Stock'!$A:$E,5,0)</f>
        <v>C</v>
      </c>
      <c r="Q184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41" spans="1:17" s="1" customFormat="1" x14ac:dyDescent="0.2">
      <c r="A1841" s="1">
        <v>1144</v>
      </c>
      <c r="B1841" s="1" t="s">
        <v>390</v>
      </c>
      <c r="C1841" s="1" t="s">
        <v>8</v>
      </c>
      <c r="D1841" s="1" t="s">
        <v>3</v>
      </c>
      <c r="E1841" s="11">
        <v>125</v>
      </c>
      <c r="F1841" s="3">
        <v>3.78</v>
      </c>
      <c r="G1841" s="11">
        <f>Tabla1[[#This Row],[Stock en unidades]]*Tabla1[[#This Row],[Costo unitario]]</f>
        <v>472.5</v>
      </c>
      <c r="H1841" s="1">
        <v>2025</v>
      </c>
      <c r="I1841" s="1" t="s">
        <v>256</v>
      </c>
      <c r="J1841" s="1">
        <v>76</v>
      </c>
      <c r="K1841" s="3">
        <v>416.55599999999998</v>
      </c>
      <c r="L1841" s="12">
        <f>Tabla1[[#This Row],[Venta prom 12 meses en UN]]*Tabla1[[#This Row],[Costo unitario]]</f>
        <v>287.27999999999997</v>
      </c>
      <c r="M1841" s="30">
        <f>IFERROR(Tabla1[[#This Row],[Stock en unidades]]/Tabla1[[#This Row],[Venta prom 12 meses en UN]],0)</f>
        <v>1.6447368421052631</v>
      </c>
      <c r="N1841" s="12">
        <f>IFERROR(12/Tabla1[[#This Row],[Meses de stock]],0)</f>
        <v>7.2960000000000003</v>
      </c>
      <c r="O1841" s="5" t="str">
        <f>VLOOKUP(Tabla1[[#This Row],[Código del producto]],'ABC Ventas'!$A:$E,5,0)</f>
        <v>C</v>
      </c>
      <c r="P1841" s="5" t="str">
        <f>VLOOKUP(Tabla1[[#This Row],[Código del producto]],'ABC Stock'!$A:$E,5,0)</f>
        <v>C</v>
      </c>
      <c r="Q18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2" spans="1:17" s="1" customFormat="1" x14ac:dyDescent="0.2">
      <c r="A1842" s="1">
        <v>1144</v>
      </c>
      <c r="B1842" s="1" t="s">
        <v>390</v>
      </c>
      <c r="C1842" s="1" t="s">
        <v>8</v>
      </c>
      <c r="D1842" s="1" t="s">
        <v>3</v>
      </c>
      <c r="E1842" s="11">
        <v>209</v>
      </c>
      <c r="F1842" s="3">
        <v>2.16</v>
      </c>
      <c r="G1842" s="11">
        <f>Tabla1[[#This Row],[Stock en unidades]]*Tabla1[[#This Row],[Costo unitario]]</f>
        <v>451.44000000000005</v>
      </c>
      <c r="H1842" s="1">
        <v>2025</v>
      </c>
      <c r="I1842" s="1" t="s">
        <v>256</v>
      </c>
      <c r="J1842" s="1">
        <v>115</v>
      </c>
      <c r="K1842" s="3">
        <v>298.08</v>
      </c>
      <c r="L1842" s="12">
        <f>Tabla1[[#This Row],[Venta prom 12 meses en UN]]*Tabla1[[#This Row],[Costo unitario]]</f>
        <v>248.4</v>
      </c>
      <c r="M1842" s="30">
        <f>IFERROR(Tabla1[[#This Row],[Stock en unidades]]/Tabla1[[#This Row],[Venta prom 12 meses en UN]],0)</f>
        <v>1.817391304347826</v>
      </c>
      <c r="N1842" s="12">
        <f>IFERROR(12/Tabla1[[#This Row],[Meses de stock]],0)</f>
        <v>6.6028708133971294</v>
      </c>
      <c r="O1842" s="5" t="str">
        <f>VLOOKUP(Tabla1[[#This Row],[Código del producto]],'ABC Ventas'!$A:$E,5,0)</f>
        <v>C</v>
      </c>
      <c r="P1842" s="5" t="str">
        <f>VLOOKUP(Tabla1[[#This Row],[Código del producto]],'ABC Stock'!$A:$E,5,0)</f>
        <v>C</v>
      </c>
      <c r="Q18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3" spans="1:17" s="1" customFormat="1" x14ac:dyDescent="0.2">
      <c r="A1843" s="1">
        <v>1145</v>
      </c>
      <c r="B1843" s="1" t="s">
        <v>246</v>
      </c>
      <c r="C1843" s="1" t="s">
        <v>8</v>
      </c>
      <c r="D1843" s="1" t="s">
        <v>3</v>
      </c>
      <c r="E1843" s="11">
        <v>218</v>
      </c>
      <c r="F1843" s="3">
        <v>8</v>
      </c>
      <c r="G1843" s="11">
        <f>Tabla1[[#This Row],[Stock en unidades]]*Tabla1[[#This Row],[Costo unitario]]</f>
        <v>1744</v>
      </c>
      <c r="H1843" s="1">
        <v>2025</v>
      </c>
      <c r="I1843" s="1" t="s">
        <v>256</v>
      </c>
      <c r="J1843" s="1">
        <v>21.8</v>
      </c>
      <c r="K1843" s="3">
        <v>280.78399999999999</v>
      </c>
      <c r="L1843" s="12">
        <f>Tabla1[[#This Row],[Venta prom 12 meses en UN]]*Tabla1[[#This Row],[Costo unitario]]</f>
        <v>174.4</v>
      </c>
      <c r="M1843" s="30">
        <f>IFERROR(Tabla1[[#This Row],[Stock en unidades]]/Tabla1[[#This Row],[Venta prom 12 meses en UN]],0)</f>
        <v>10</v>
      </c>
      <c r="N1843" s="12">
        <f>IFERROR(12/Tabla1[[#This Row],[Meses de stock]],0)</f>
        <v>1.2</v>
      </c>
      <c r="O1843" s="5" t="str">
        <f>VLOOKUP(Tabla1[[#This Row],[Código del producto]],'ABC Ventas'!$A:$E,5,0)</f>
        <v>C</v>
      </c>
      <c r="P1843" s="5" t="str">
        <f>VLOOKUP(Tabla1[[#This Row],[Código del producto]],'ABC Stock'!$A:$E,5,0)</f>
        <v>C</v>
      </c>
      <c r="Q18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44" spans="1:17" s="1" customFormat="1" x14ac:dyDescent="0.2">
      <c r="A1844" s="1">
        <v>1146</v>
      </c>
      <c r="B1844" s="1" t="s">
        <v>391</v>
      </c>
      <c r="C1844" s="1" t="s">
        <v>8</v>
      </c>
      <c r="D1844" s="1" t="s">
        <v>3</v>
      </c>
      <c r="E1844" s="11">
        <v>381</v>
      </c>
      <c r="F1844" s="3">
        <v>6.91</v>
      </c>
      <c r="G1844" s="11">
        <f>Tabla1[[#This Row],[Stock en unidades]]*Tabla1[[#This Row],[Costo unitario]]</f>
        <v>2632.71</v>
      </c>
      <c r="H1844" s="1">
        <v>2025</v>
      </c>
      <c r="I1844" s="1" t="s">
        <v>256</v>
      </c>
      <c r="J1844" s="1">
        <v>31.7</v>
      </c>
      <c r="K1844" s="3">
        <v>372.37989999999996</v>
      </c>
      <c r="L1844" s="12">
        <f>Tabla1[[#This Row],[Venta prom 12 meses en UN]]*Tabla1[[#This Row],[Costo unitario]]</f>
        <v>219.047</v>
      </c>
      <c r="M1844" s="30">
        <f>IFERROR(Tabla1[[#This Row],[Stock en unidades]]/Tabla1[[#This Row],[Venta prom 12 meses en UN]],0)</f>
        <v>12.018927444794953</v>
      </c>
      <c r="N1844" s="12">
        <f>IFERROR(12/Tabla1[[#This Row],[Meses de stock]],0)</f>
        <v>0.99842519685039366</v>
      </c>
      <c r="O1844" s="5" t="str">
        <f>VLOOKUP(Tabla1[[#This Row],[Código del producto]],'ABC Ventas'!$A:$E,5,0)</f>
        <v>C</v>
      </c>
      <c r="P1844" s="5" t="str">
        <f>VLOOKUP(Tabla1[[#This Row],[Código del producto]],'ABC Stock'!$A:$E,5,0)</f>
        <v>B</v>
      </c>
      <c r="Q18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45" spans="1:17" s="1" customFormat="1" x14ac:dyDescent="0.2">
      <c r="A1845" s="1">
        <v>1149</v>
      </c>
      <c r="B1845" s="1" t="s">
        <v>393</v>
      </c>
      <c r="C1845" s="1" t="s">
        <v>8</v>
      </c>
      <c r="D1845" s="1" t="s">
        <v>3</v>
      </c>
      <c r="E1845" s="11">
        <v>205</v>
      </c>
      <c r="F1845" s="3">
        <v>2.89</v>
      </c>
      <c r="G1845" s="11">
        <f>Tabla1[[#This Row],[Stock en unidades]]*Tabla1[[#This Row],[Costo unitario]]</f>
        <v>592.45000000000005</v>
      </c>
      <c r="H1845" s="1">
        <v>2025</v>
      </c>
      <c r="I1845" s="1" t="s">
        <v>256</v>
      </c>
      <c r="J1845" s="1">
        <v>122</v>
      </c>
      <c r="K1845" s="3">
        <v>440.72500000000008</v>
      </c>
      <c r="L1845" s="12">
        <f>Tabla1[[#This Row],[Venta prom 12 meses en UN]]*Tabla1[[#This Row],[Costo unitario]]</f>
        <v>352.58000000000004</v>
      </c>
      <c r="M1845" s="30">
        <f>IFERROR(Tabla1[[#This Row],[Stock en unidades]]/Tabla1[[#This Row],[Venta prom 12 meses en UN]],0)</f>
        <v>1.680327868852459</v>
      </c>
      <c r="N1845" s="12">
        <f>IFERROR(12/Tabla1[[#This Row],[Meses de stock]],0)</f>
        <v>7.1414634146341465</v>
      </c>
      <c r="O1845" s="5" t="str">
        <f>VLOOKUP(Tabla1[[#This Row],[Código del producto]],'ABC Ventas'!$A:$E,5,0)</f>
        <v>C</v>
      </c>
      <c r="P1845" s="5" t="str">
        <f>VLOOKUP(Tabla1[[#This Row],[Código del producto]],'ABC Stock'!$A:$E,5,0)</f>
        <v>C</v>
      </c>
      <c r="Q18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6" spans="1:17" s="1" customFormat="1" x14ac:dyDescent="0.2">
      <c r="A1846" s="1">
        <v>1150</v>
      </c>
      <c r="B1846" s="1" t="s">
        <v>394</v>
      </c>
      <c r="C1846" s="1" t="s">
        <v>8</v>
      </c>
      <c r="D1846" s="1" t="s">
        <v>3</v>
      </c>
      <c r="E1846" s="11">
        <v>27</v>
      </c>
      <c r="F1846" s="3">
        <v>5.33</v>
      </c>
      <c r="G1846" s="11">
        <f>Tabla1[[#This Row],[Stock en unidades]]*Tabla1[[#This Row],[Costo unitario]]</f>
        <v>143.91</v>
      </c>
      <c r="H1846" s="1">
        <v>2025</v>
      </c>
      <c r="I1846" s="1" t="s">
        <v>256</v>
      </c>
      <c r="J1846" s="1">
        <v>127</v>
      </c>
      <c r="K1846" s="3">
        <v>812.29199999999992</v>
      </c>
      <c r="L1846" s="12">
        <f>Tabla1[[#This Row],[Venta prom 12 meses en UN]]*Tabla1[[#This Row],[Costo unitario]]</f>
        <v>676.91</v>
      </c>
      <c r="M1846" s="30">
        <f>IFERROR(Tabla1[[#This Row],[Stock en unidades]]/Tabla1[[#This Row],[Venta prom 12 meses en UN]],0)</f>
        <v>0.2125984251968504</v>
      </c>
      <c r="N1846" s="12">
        <f>IFERROR(12/Tabla1[[#This Row],[Meses de stock]],0)</f>
        <v>56.444444444444443</v>
      </c>
      <c r="O1846" s="5" t="str">
        <f>VLOOKUP(Tabla1[[#This Row],[Código del producto]],'ABC Ventas'!$A:$E,5,0)</f>
        <v>C</v>
      </c>
      <c r="P1846" s="5" t="str">
        <f>VLOOKUP(Tabla1[[#This Row],[Código del producto]],'ABC Stock'!$A:$E,5,0)</f>
        <v>C</v>
      </c>
      <c r="Q18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47" spans="1:17" s="1" customFormat="1" x14ac:dyDescent="0.2">
      <c r="A1847" s="1">
        <v>1150</v>
      </c>
      <c r="B1847" s="1" t="s">
        <v>394</v>
      </c>
      <c r="C1847" s="1" t="s">
        <v>8</v>
      </c>
      <c r="D1847" s="1" t="s">
        <v>3</v>
      </c>
      <c r="E1847" s="11">
        <v>427</v>
      </c>
      <c r="F1847" s="3">
        <v>6.77</v>
      </c>
      <c r="G1847" s="11">
        <f>Tabla1[[#This Row],[Stock en unidades]]*Tabla1[[#This Row],[Costo unitario]]</f>
        <v>2890.79</v>
      </c>
      <c r="H1847" s="1">
        <v>2025</v>
      </c>
      <c r="I1847" s="1" t="s">
        <v>256</v>
      </c>
      <c r="J1847" s="1">
        <v>85.4</v>
      </c>
      <c r="K1847" s="3">
        <v>786.29487999999992</v>
      </c>
      <c r="L1847" s="12">
        <f>Tabla1[[#This Row],[Venta prom 12 meses en UN]]*Tabla1[[#This Row],[Costo unitario]]</f>
        <v>578.15800000000002</v>
      </c>
      <c r="M1847" s="30">
        <f>IFERROR(Tabla1[[#This Row],[Stock en unidades]]/Tabla1[[#This Row],[Venta prom 12 meses en UN]],0)</f>
        <v>5</v>
      </c>
      <c r="N1847" s="12">
        <f>IFERROR(12/Tabla1[[#This Row],[Meses de stock]],0)</f>
        <v>2.4</v>
      </c>
      <c r="O1847" s="5" t="str">
        <f>VLOOKUP(Tabla1[[#This Row],[Código del producto]],'ABC Ventas'!$A:$E,5,0)</f>
        <v>C</v>
      </c>
      <c r="P1847" s="5" t="str">
        <f>VLOOKUP(Tabla1[[#This Row],[Código del producto]],'ABC Stock'!$A:$E,5,0)</f>
        <v>C</v>
      </c>
      <c r="Q18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48" spans="1:17" s="1" customFormat="1" x14ac:dyDescent="0.2">
      <c r="A1848" s="1">
        <v>1150</v>
      </c>
      <c r="B1848" s="1" t="s">
        <v>394</v>
      </c>
      <c r="C1848" s="1" t="s">
        <v>8</v>
      </c>
      <c r="D1848" s="1" t="s">
        <v>3</v>
      </c>
      <c r="E1848" s="11">
        <v>386</v>
      </c>
      <c r="F1848" s="3">
        <v>6.43</v>
      </c>
      <c r="G1848" s="11">
        <f>Tabla1[[#This Row],[Stock en unidades]]*Tabla1[[#This Row],[Costo unitario]]</f>
        <v>2481.98</v>
      </c>
      <c r="H1848" s="1">
        <v>2025</v>
      </c>
      <c r="I1848" s="1" t="s">
        <v>256</v>
      </c>
      <c r="J1848" s="1">
        <v>22.7</v>
      </c>
      <c r="K1848" s="3">
        <v>249.59330999999997</v>
      </c>
      <c r="L1848" s="12">
        <f>Tabla1[[#This Row],[Venta prom 12 meses en UN]]*Tabla1[[#This Row],[Costo unitario]]</f>
        <v>145.96099999999998</v>
      </c>
      <c r="M1848" s="30">
        <f>IFERROR(Tabla1[[#This Row],[Stock en unidades]]/Tabla1[[#This Row],[Venta prom 12 meses en UN]],0)</f>
        <v>17.004405286343612</v>
      </c>
      <c r="N1848" s="12">
        <f>IFERROR(12/Tabla1[[#This Row],[Meses de stock]],0)</f>
        <v>0.70569948186528497</v>
      </c>
      <c r="O1848" s="5" t="str">
        <f>VLOOKUP(Tabla1[[#This Row],[Código del producto]],'ABC Ventas'!$A:$E,5,0)</f>
        <v>C</v>
      </c>
      <c r="P1848" s="5" t="str">
        <f>VLOOKUP(Tabla1[[#This Row],[Código del producto]],'ABC Stock'!$A:$E,5,0)</f>
        <v>C</v>
      </c>
      <c r="Q184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49" spans="1:17" s="1" customFormat="1" x14ac:dyDescent="0.2">
      <c r="A1849" s="1">
        <v>1151</v>
      </c>
      <c r="B1849" s="1" t="s">
        <v>234</v>
      </c>
      <c r="C1849" s="1" t="s">
        <v>8</v>
      </c>
      <c r="D1849" s="1" t="s">
        <v>3</v>
      </c>
      <c r="E1849" s="11">
        <v>1723</v>
      </c>
      <c r="F1849" s="3">
        <v>2.17</v>
      </c>
      <c r="G1849" s="11">
        <f>Tabla1[[#This Row],[Stock en unidades]]*Tabla1[[#This Row],[Costo unitario]]</f>
        <v>3738.91</v>
      </c>
      <c r="H1849" s="1">
        <v>2025</v>
      </c>
      <c r="I1849" s="1" t="s">
        <v>256</v>
      </c>
      <c r="J1849" s="1">
        <v>95.7</v>
      </c>
      <c r="K1849" s="3">
        <v>373.80420000000004</v>
      </c>
      <c r="L1849" s="12">
        <f>Tabla1[[#This Row],[Venta prom 12 meses en UN]]*Tabla1[[#This Row],[Costo unitario]]</f>
        <v>207.66900000000001</v>
      </c>
      <c r="M1849" s="30">
        <f>IFERROR(Tabla1[[#This Row],[Stock en unidades]]/Tabla1[[#This Row],[Venta prom 12 meses en UN]],0)</f>
        <v>18.004179728317659</v>
      </c>
      <c r="N1849" s="12">
        <f>IFERROR(12/Tabla1[[#This Row],[Meses de stock]],0)</f>
        <v>0.66651189785258269</v>
      </c>
      <c r="O1849" s="5" t="str">
        <f>VLOOKUP(Tabla1[[#This Row],[Código del producto]],'ABC Ventas'!$A:$E,5,0)</f>
        <v>C</v>
      </c>
      <c r="P1849" s="5" t="str">
        <f>VLOOKUP(Tabla1[[#This Row],[Código del producto]],'ABC Stock'!$A:$E,5,0)</f>
        <v>B</v>
      </c>
      <c r="Q18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50" spans="1:17" s="1" customFormat="1" x14ac:dyDescent="0.2">
      <c r="A1850" s="1">
        <v>1152</v>
      </c>
      <c r="B1850" s="1" t="s">
        <v>395</v>
      </c>
      <c r="C1850" s="1" t="s">
        <v>8</v>
      </c>
      <c r="D1850" s="1" t="s">
        <v>3</v>
      </c>
      <c r="E1850" s="11">
        <v>14</v>
      </c>
      <c r="F1850" s="3">
        <v>6.1</v>
      </c>
      <c r="G1850" s="11">
        <f>Tabla1[[#This Row],[Stock en unidades]]*Tabla1[[#This Row],[Costo unitario]]</f>
        <v>85.399999999999991</v>
      </c>
      <c r="H1850" s="1">
        <v>2025</v>
      </c>
      <c r="I1850" s="1" t="s">
        <v>256</v>
      </c>
      <c r="J1850" s="1">
        <v>0</v>
      </c>
      <c r="K1850" s="3">
        <v>0</v>
      </c>
      <c r="L1850" s="12">
        <f>Tabla1[[#This Row],[Venta prom 12 meses en UN]]*Tabla1[[#This Row],[Costo unitario]]</f>
        <v>0</v>
      </c>
      <c r="M1850" s="30">
        <f>IFERROR(Tabla1[[#This Row],[Stock en unidades]]/Tabla1[[#This Row],[Venta prom 12 meses en UN]],0)</f>
        <v>0</v>
      </c>
      <c r="N1850" s="12">
        <f>IFERROR(12/Tabla1[[#This Row],[Meses de stock]],0)</f>
        <v>0</v>
      </c>
      <c r="O1850" s="5" t="str">
        <f>VLOOKUP(Tabla1[[#This Row],[Código del producto]],'ABC Ventas'!$A:$E,5,0)</f>
        <v>C</v>
      </c>
      <c r="P1850" s="5" t="str">
        <f>VLOOKUP(Tabla1[[#This Row],[Código del producto]],'ABC Stock'!$A:$E,5,0)</f>
        <v>C</v>
      </c>
      <c r="Q185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851" spans="1:17" s="1" customFormat="1" x14ac:dyDescent="0.2">
      <c r="A1851" s="1">
        <v>1154</v>
      </c>
      <c r="B1851" s="1" t="s">
        <v>396</v>
      </c>
      <c r="C1851" s="1" t="s">
        <v>8</v>
      </c>
      <c r="D1851" s="1" t="s">
        <v>3</v>
      </c>
      <c r="E1851" s="11">
        <v>890</v>
      </c>
      <c r="F1851" s="3">
        <v>1.33</v>
      </c>
      <c r="G1851" s="11">
        <f>Tabla1[[#This Row],[Stock en unidades]]*Tabla1[[#This Row],[Costo unitario]]</f>
        <v>1183.7</v>
      </c>
      <c r="H1851" s="1">
        <v>2025</v>
      </c>
      <c r="I1851" s="1" t="s">
        <v>256</v>
      </c>
      <c r="J1851" s="1">
        <v>138</v>
      </c>
      <c r="K1851" s="3">
        <v>315.68880000000007</v>
      </c>
      <c r="L1851" s="12">
        <f>Tabla1[[#This Row],[Venta prom 12 meses en UN]]*Tabla1[[#This Row],[Costo unitario]]</f>
        <v>183.54000000000002</v>
      </c>
      <c r="M1851" s="30">
        <f>IFERROR(Tabla1[[#This Row],[Stock en unidades]]/Tabla1[[#This Row],[Venta prom 12 meses en UN]],0)</f>
        <v>6.4492753623188408</v>
      </c>
      <c r="N1851" s="12">
        <f>IFERROR(12/Tabla1[[#This Row],[Meses de stock]],0)</f>
        <v>1.8606741573033707</v>
      </c>
      <c r="O1851" s="5" t="str">
        <f>VLOOKUP(Tabla1[[#This Row],[Código del producto]],'ABC Ventas'!$A:$E,5,0)</f>
        <v>C</v>
      </c>
      <c r="P1851" s="5" t="str">
        <f>VLOOKUP(Tabla1[[#This Row],[Código del producto]],'ABC Stock'!$A:$E,5,0)</f>
        <v>C</v>
      </c>
      <c r="Q185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52" spans="1:17" s="1" customFormat="1" x14ac:dyDescent="0.2">
      <c r="A1852" s="1">
        <v>1154</v>
      </c>
      <c r="B1852" s="1" t="s">
        <v>396</v>
      </c>
      <c r="C1852" s="1" t="s">
        <v>8</v>
      </c>
      <c r="D1852" s="1" t="s">
        <v>3</v>
      </c>
      <c r="E1852" s="11">
        <v>1205</v>
      </c>
      <c r="F1852" s="3">
        <v>1.8</v>
      </c>
      <c r="G1852" s="11">
        <f>Tabla1[[#This Row],[Stock en unidades]]*Tabla1[[#This Row],[Costo unitario]]</f>
        <v>2169</v>
      </c>
      <c r="H1852" s="1">
        <v>2025</v>
      </c>
      <c r="I1852" s="1" t="s">
        <v>256</v>
      </c>
      <c r="J1852" s="1">
        <v>86</v>
      </c>
      <c r="K1852" s="3">
        <v>280.18800000000005</v>
      </c>
      <c r="L1852" s="12">
        <f>Tabla1[[#This Row],[Venta prom 12 meses en UN]]*Tabla1[[#This Row],[Costo unitario]]</f>
        <v>154.80000000000001</v>
      </c>
      <c r="M1852" s="30">
        <f>IFERROR(Tabla1[[#This Row],[Stock en unidades]]/Tabla1[[#This Row],[Venta prom 12 meses en UN]],0)</f>
        <v>14.011627906976743</v>
      </c>
      <c r="N1852" s="12">
        <f>IFERROR(12/Tabla1[[#This Row],[Meses de stock]],0)</f>
        <v>0.85643153526970961</v>
      </c>
      <c r="O1852" s="5" t="str">
        <f>VLOOKUP(Tabla1[[#This Row],[Código del producto]],'ABC Ventas'!$A:$E,5,0)</f>
        <v>C</v>
      </c>
      <c r="P1852" s="5" t="str">
        <f>VLOOKUP(Tabla1[[#This Row],[Código del producto]],'ABC Stock'!$A:$E,5,0)</f>
        <v>C</v>
      </c>
      <c r="Q185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53" spans="1:17" s="1" customFormat="1" x14ac:dyDescent="0.2">
      <c r="A1853" s="1">
        <v>1155</v>
      </c>
      <c r="B1853" s="1" t="s">
        <v>397</v>
      </c>
      <c r="C1853" s="1" t="s">
        <v>8</v>
      </c>
      <c r="D1853" s="1" t="s">
        <v>3</v>
      </c>
      <c r="E1853" s="11">
        <v>420</v>
      </c>
      <c r="F1853" s="3">
        <v>5.29</v>
      </c>
      <c r="G1853" s="11">
        <f>Tabla1[[#This Row],[Stock en unidades]]*Tabla1[[#This Row],[Costo unitario]]</f>
        <v>2221.8000000000002</v>
      </c>
      <c r="H1853" s="1">
        <v>2025</v>
      </c>
      <c r="I1853" s="1" t="s">
        <v>256</v>
      </c>
      <c r="J1853" s="1">
        <v>58</v>
      </c>
      <c r="K1853" s="3">
        <v>475.57099999999997</v>
      </c>
      <c r="L1853" s="12">
        <f>Tabla1[[#This Row],[Venta prom 12 meses en UN]]*Tabla1[[#This Row],[Costo unitario]]</f>
        <v>306.82</v>
      </c>
      <c r="M1853" s="30">
        <f>IFERROR(Tabla1[[#This Row],[Stock en unidades]]/Tabla1[[#This Row],[Venta prom 12 meses en UN]],0)</f>
        <v>7.2413793103448274</v>
      </c>
      <c r="N1853" s="12">
        <f>IFERROR(12/Tabla1[[#This Row],[Meses de stock]],0)</f>
        <v>1.6571428571428573</v>
      </c>
      <c r="O1853" s="5" t="str">
        <f>VLOOKUP(Tabla1[[#This Row],[Código del producto]],'ABC Ventas'!$A:$E,5,0)</f>
        <v>C</v>
      </c>
      <c r="P1853" s="5" t="str">
        <f>VLOOKUP(Tabla1[[#This Row],[Código del producto]],'ABC Stock'!$A:$E,5,0)</f>
        <v>B</v>
      </c>
      <c r="Q18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54" spans="1:17" s="1" customFormat="1" x14ac:dyDescent="0.2">
      <c r="A1854" s="1">
        <v>1155</v>
      </c>
      <c r="B1854" s="1" t="s">
        <v>397</v>
      </c>
      <c r="C1854" s="1" t="s">
        <v>8</v>
      </c>
      <c r="D1854" s="1" t="s">
        <v>3</v>
      </c>
      <c r="E1854" s="11">
        <v>0</v>
      </c>
      <c r="F1854" s="3">
        <v>5.98</v>
      </c>
      <c r="G1854" s="11">
        <f>Tabla1[[#This Row],[Stock en unidades]]*Tabla1[[#This Row],[Costo unitario]]</f>
        <v>0</v>
      </c>
      <c r="H1854" s="1">
        <v>2025</v>
      </c>
      <c r="I1854" s="1" t="s">
        <v>256</v>
      </c>
      <c r="J1854" s="1">
        <v>40</v>
      </c>
      <c r="K1854" s="3">
        <v>430.56</v>
      </c>
      <c r="L1854" s="12">
        <f>Tabla1[[#This Row],[Venta prom 12 meses en UN]]*Tabla1[[#This Row],[Costo unitario]]</f>
        <v>239.20000000000002</v>
      </c>
      <c r="M1854" s="30">
        <f>IFERROR(Tabla1[[#This Row],[Stock en unidades]]/Tabla1[[#This Row],[Venta prom 12 meses en UN]],0)</f>
        <v>0</v>
      </c>
      <c r="N1854" s="12">
        <f>IFERROR(12/Tabla1[[#This Row],[Meses de stock]],0)</f>
        <v>0</v>
      </c>
      <c r="O1854" s="5" t="str">
        <f>VLOOKUP(Tabla1[[#This Row],[Código del producto]],'ABC Ventas'!$A:$E,5,0)</f>
        <v>C</v>
      </c>
      <c r="P1854" s="5" t="str">
        <f>VLOOKUP(Tabla1[[#This Row],[Código del producto]],'ABC Stock'!$A:$E,5,0)</f>
        <v>B</v>
      </c>
      <c r="Q18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55" spans="1:17" s="1" customFormat="1" x14ac:dyDescent="0.2">
      <c r="A1855" s="1">
        <v>1156</v>
      </c>
      <c r="B1855" s="1" t="s">
        <v>74</v>
      </c>
      <c r="C1855" s="1" t="s">
        <v>8</v>
      </c>
      <c r="D1855" s="1" t="s">
        <v>3</v>
      </c>
      <c r="E1855" s="11">
        <v>616</v>
      </c>
      <c r="F1855" s="3">
        <v>6.53</v>
      </c>
      <c r="G1855" s="11">
        <f>Tabla1[[#This Row],[Stock en unidades]]*Tabla1[[#This Row],[Costo unitario]]</f>
        <v>4022.48</v>
      </c>
      <c r="H1855" s="1">
        <v>2025</v>
      </c>
      <c r="I1855" s="1" t="s">
        <v>256</v>
      </c>
      <c r="J1855" s="1">
        <v>77</v>
      </c>
      <c r="K1855" s="3">
        <v>769.29930000000013</v>
      </c>
      <c r="L1855" s="12">
        <f>Tabla1[[#This Row],[Venta prom 12 meses en UN]]*Tabla1[[#This Row],[Costo unitario]]</f>
        <v>502.81</v>
      </c>
      <c r="M1855" s="30">
        <f>IFERROR(Tabla1[[#This Row],[Stock en unidades]]/Tabla1[[#This Row],[Venta prom 12 meses en UN]],0)</f>
        <v>8</v>
      </c>
      <c r="N1855" s="12">
        <f>IFERROR(12/Tabla1[[#This Row],[Meses de stock]],0)</f>
        <v>1.5</v>
      </c>
      <c r="O1855" s="5" t="str">
        <f>VLOOKUP(Tabla1[[#This Row],[Código del producto]],'ABC Ventas'!$A:$E,5,0)</f>
        <v>C</v>
      </c>
      <c r="P1855" s="5" t="str">
        <f>VLOOKUP(Tabla1[[#This Row],[Código del producto]],'ABC Stock'!$A:$E,5,0)</f>
        <v>B</v>
      </c>
      <c r="Q18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56" spans="1:17" s="1" customFormat="1" x14ac:dyDescent="0.2">
      <c r="A1856" s="1">
        <v>1158</v>
      </c>
      <c r="B1856" s="1" t="s">
        <v>398</v>
      </c>
      <c r="C1856" s="1" t="s">
        <v>8</v>
      </c>
      <c r="D1856" s="1" t="s">
        <v>3</v>
      </c>
      <c r="E1856" s="11">
        <v>0</v>
      </c>
      <c r="F1856" s="3">
        <v>5.16</v>
      </c>
      <c r="G1856" s="11">
        <f>Tabla1[[#This Row],[Stock en unidades]]*Tabla1[[#This Row],[Costo unitario]]</f>
        <v>0</v>
      </c>
      <c r="H1856" s="1">
        <v>2025</v>
      </c>
      <c r="I1856" s="1" t="s">
        <v>256</v>
      </c>
      <c r="J1856" s="1">
        <v>0</v>
      </c>
      <c r="K1856" s="3">
        <v>0</v>
      </c>
      <c r="L1856" s="12">
        <f>Tabla1[[#This Row],[Venta prom 12 meses en UN]]*Tabla1[[#This Row],[Costo unitario]]</f>
        <v>0</v>
      </c>
      <c r="M1856" s="30">
        <f>IFERROR(Tabla1[[#This Row],[Stock en unidades]]/Tabla1[[#This Row],[Venta prom 12 meses en UN]],0)</f>
        <v>0</v>
      </c>
      <c r="N1856" s="12">
        <f>IFERROR(12/Tabla1[[#This Row],[Meses de stock]],0)</f>
        <v>0</v>
      </c>
      <c r="O1856" s="5" t="str">
        <f>VLOOKUP(Tabla1[[#This Row],[Código del producto]],'ABC Ventas'!$A:$E,5,0)</f>
        <v>C</v>
      </c>
      <c r="P1856" s="5" t="str">
        <f>VLOOKUP(Tabla1[[#This Row],[Código del producto]],'ABC Stock'!$A:$E,5,0)</f>
        <v>C</v>
      </c>
      <c r="Q18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57" spans="1:17" s="1" customFormat="1" x14ac:dyDescent="0.2">
      <c r="A1857" s="1">
        <v>1159</v>
      </c>
      <c r="B1857" s="1" t="s">
        <v>170</v>
      </c>
      <c r="C1857" s="1" t="s">
        <v>8</v>
      </c>
      <c r="D1857" s="1" t="s">
        <v>3</v>
      </c>
      <c r="E1857" s="11">
        <v>39</v>
      </c>
      <c r="F1857" s="3">
        <v>6.39</v>
      </c>
      <c r="G1857" s="11">
        <f>Tabla1[[#This Row],[Stock en unidades]]*Tabla1[[#This Row],[Costo unitario]]</f>
        <v>249.20999999999998</v>
      </c>
      <c r="H1857" s="1">
        <v>2025</v>
      </c>
      <c r="I1857" s="1" t="s">
        <v>256</v>
      </c>
      <c r="J1857" s="1">
        <v>57</v>
      </c>
      <c r="K1857" s="3">
        <v>513.56429999999989</v>
      </c>
      <c r="L1857" s="12">
        <f>Tabla1[[#This Row],[Venta prom 12 meses en UN]]*Tabla1[[#This Row],[Costo unitario]]</f>
        <v>364.22999999999996</v>
      </c>
      <c r="M1857" s="30">
        <f>IFERROR(Tabla1[[#This Row],[Stock en unidades]]/Tabla1[[#This Row],[Venta prom 12 meses en UN]],0)</f>
        <v>0.68421052631578949</v>
      </c>
      <c r="N1857" s="12">
        <f>IFERROR(12/Tabla1[[#This Row],[Meses de stock]],0)</f>
        <v>17.538461538461537</v>
      </c>
      <c r="O1857" s="5" t="str">
        <f>VLOOKUP(Tabla1[[#This Row],[Código del producto]],'ABC Ventas'!$A:$E,5,0)</f>
        <v>C</v>
      </c>
      <c r="P1857" s="5" t="str">
        <f>VLOOKUP(Tabla1[[#This Row],[Código del producto]],'ABC Stock'!$A:$E,5,0)</f>
        <v>C</v>
      </c>
      <c r="Q18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58" spans="1:17" s="1" customFormat="1" x14ac:dyDescent="0.2">
      <c r="A1858" s="1">
        <v>1159</v>
      </c>
      <c r="B1858" s="1" t="s">
        <v>170</v>
      </c>
      <c r="C1858" s="1" t="s">
        <v>8</v>
      </c>
      <c r="D1858" s="1" t="s">
        <v>3</v>
      </c>
      <c r="E1858" s="11">
        <v>1010</v>
      </c>
      <c r="F1858" s="3">
        <v>3.89</v>
      </c>
      <c r="G1858" s="11">
        <f>Tabla1[[#This Row],[Stock en unidades]]*Tabla1[[#This Row],[Costo unitario]]</f>
        <v>3928.9</v>
      </c>
      <c r="H1858" s="1">
        <v>2025</v>
      </c>
      <c r="I1858" s="1" t="s">
        <v>256</v>
      </c>
      <c r="J1858" s="1">
        <v>56.1</v>
      </c>
      <c r="K1858" s="3">
        <v>292.42686000000003</v>
      </c>
      <c r="L1858" s="12">
        <f>Tabla1[[#This Row],[Venta prom 12 meses en UN]]*Tabla1[[#This Row],[Costo unitario]]</f>
        <v>218.22900000000001</v>
      </c>
      <c r="M1858" s="30">
        <f>IFERROR(Tabla1[[#This Row],[Stock en unidades]]/Tabla1[[#This Row],[Venta prom 12 meses en UN]],0)</f>
        <v>18.003565062388592</v>
      </c>
      <c r="N1858" s="12">
        <f>IFERROR(12/Tabla1[[#This Row],[Meses de stock]],0)</f>
        <v>0.66653465346534657</v>
      </c>
      <c r="O1858" s="5" t="str">
        <f>VLOOKUP(Tabla1[[#This Row],[Código del producto]],'ABC Ventas'!$A:$E,5,0)</f>
        <v>C</v>
      </c>
      <c r="P1858" s="5" t="str">
        <f>VLOOKUP(Tabla1[[#This Row],[Código del producto]],'ABC Stock'!$A:$E,5,0)</f>
        <v>C</v>
      </c>
      <c r="Q185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59" spans="1:17" s="1" customFormat="1" x14ac:dyDescent="0.2">
      <c r="A1859" s="1">
        <v>1159</v>
      </c>
      <c r="B1859" s="1" t="s">
        <v>170</v>
      </c>
      <c r="C1859" s="1" t="s">
        <v>8</v>
      </c>
      <c r="D1859" s="1" t="s">
        <v>3</v>
      </c>
      <c r="E1859" s="11">
        <v>387</v>
      </c>
      <c r="F1859" s="3">
        <v>6.08</v>
      </c>
      <c r="G1859" s="11">
        <f>Tabla1[[#This Row],[Stock en unidades]]*Tabla1[[#This Row],[Costo unitario]]</f>
        <v>2352.96</v>
      </c>
      <c r="H1859" s="1">
        <v>2025</v>
      </c>
      <c r="I1859" s="1" t="s">
        <v>256</v>
      </c>
      <c r="J1859" s="1">
        <v>35.1</v>
      </c>
      <c r="K1859" s="3">
        <v>260.35776000000004</v>
      </c>
      <c r="L1859" s="12">
        <f>Tabla1[[#This Row],[Venta prom 12 meses en UN]]*Tabla1[[#This Row],[Costo unitario]]</f>
        <v>213.40800000000002</v>
      </c>
      <c r="M1859" s="30">
        <f>IFERROR(Tabla1[[#This Row],[Stock en unidades]]/Tabla1[[#This Row],[Venta prom 12 meses en UN]],0)</f>
        <v>11.025641025641026</v>
      </c>
      <c r="N1859" s="12">
        <f>IFERROR(12/Tabla1[[#This Row],[Meses de stock]],0)</f>
        <v>1.0883720930232559</v>
      </c>
      <c r="O1859" s="5" t="str">
        <f>VLOOKUP(Tabla1[[#This Row],[Código del producto]],'ABC Ventas'!$A:$E,5,0)</f>
        <v>C</v>
      </c>
      <c r="P1859" s="5" t="str">
        <f>VLOOKUP(Tabla1[[#This Row],[Código del producto]],'ABC Stock'!$A:$E,5,0)</f>
        <v>C</v>
      </c>
      <c r="Q185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60" spans="1:17" s="1" customFormat="1" x14ac:dyDescent="0.2">
      <c r="A1860" s="1">
        <v>1160</v>
      </c>
      <c r="B1860" s="1" t="s">
        <v>102</v>
      </c>
      <c r="C1860" s="1" t="s">
        <v>8</v>
      </c>
      <c r="D1860" s="1" t="s">
        <v>3</v>
      </c>
      <c r="E1860" s="11">
        <v>794</v>
      </c>
      <c r="F1860" s="3">
        <v>6.83</v>
      </c>
      <c r="G1860" s="11">
        <f>Tabla1[[#This Row],[Stock en unidades]]*Tabla1[[#This Row],[Costo unitario]]</f>
        <v>5423.02</v>
      </c>
      <c r="H1860" s="1">
        <v>2025</v>
      </c>
      <c r="I1860" s="1" t="s">
        <v>256</v>
      </c>
      <c r="J1860" s="1">
        <v>49.6</v>
      </c>
      <c r="K1860" s="3">
        <v>565.74256000000014</v>
      </c>
      <c r="L1860" s="12">
        <f>Tabla1[[#This Row],[Venta prom 12 meses en UN]]*Tabla1[[#This Row],[Costo unitario]]</f>
        <v>338.76800000000003</v>
      </c>
      <c r="M1860" s="30">
        <f>IFERROR(Tabla1[[#This Row],[Stock en unidades]]/Tabla1[[#This Row],[Venta prom 12 meses en UN]],0)</f>
        <v>16.008064516129032</v>
      </c>
      <c r="N1860" s="12">
        <f>IFERROR(12/Tabla1[[#This Row],[Meses de stock]],0)</f>
        <v>0.74962216624685141</v>
      </c>
      <c r="O1860" s="5" t="str">
        <f>VLOOKUP(Tabla1[[#This Row],[Código del producto]],'ABC Ventas'!$A:$E,5,0)</f>
        <v>C</v>
      </c>
      <c r="P1860" s="5" t="str">
        <f>VLOOKUP(Tabla1[[#This Row],[Código del producto]],'ABC Stock'!$A:$E,5,0)</f>
        <v>B</v>
      </c>
      <c r="Q186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61" spans="1:17" s="1" customFormat="1" x14ac:dyDescent="0.2">
      <c r="A1861" s="1">
        <v>1161</v>
      </c>
      <c r="B1861" s="1" t="s">
        <v>399</v>
      </c>
      <c r="C1861" s="1" t="s">
        <v>8</v>
      </c>
      <c r="D1861" s="1" t="s">
        <v>3</v>
      </c>
      <c r="E1861" s="11">
        <v>0</v>
      </c>
      <c r="F1861" s="3">
        <v>5.37</v>
      </c>
      <c r="G1861" s="11">
        <f>Tabla1[[#This Row],[Stock en unidades]]*Tabla1[[#This Row],[Costo unitario]]</f>
        <v>0</v>
      </c>
      <c r="H1861" s="1">
        <v>2025</v>
      </c>
      <c r="I1861" s="1" t="s">
        <v>256</v>
      </c>
      <c r="J1861" s="1">
        <v>64.3</v>
      </c>
      <c r="K1861" s="3">
        <v>649.14707999999996</v>
      </c>
      <c r="L1861" s="12">
        <f>Tabla1[[#This Row],[Venta prom 12 meses en UN]]*Tabla1[[#This Row],[Costo unitario]]</f>
        <v>345.291</v>
      </c>
      <c r="M1861" s="30">
        <f>IFERROR(Tabla1[[#This Row],[Stock en unidades]]/Tabla1[[#This Row],[Venta prom 12 meses en UN]],0)</f>
        <v>0</v>
      </c>
      <c r="N1861" s="12">
        <f>IFERROR(12/Tabla1[[#This Row],[Meses de stock]],0)</f>
        <v>0</v>
      </c>
      <c r="O1861" s="5" t="str">
        <f>VLOOKUP(Tabla1[[#This Row],[Código del producto]],'ABC Ventas'!$A:$E,5,0)</f>
        <v>C</v>
      </c>
      <c r="P1861" s="5" t="str">
        <f>VLOOKUP(Tabla1[[#This Row],[Código del producto]],'ABC Stock'!$A:$E,5,0)</f>
        <v>B</v>
      </c>
      <c r="Q18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62" spans="1:17" s="1" customFormat="1" x14ac:dyDescent="0.2">
      <c r="A1862" s="1">
        <v>1161</v>
      </c>
      <c r="B1862" s="1" t="s">
        <v>399</v>
      </c>
      <c r="C1862" s="1" t="s">
        <v>8</v>
      </c>
      <c r="D1862" s="1" t="s">
        <v>3</v>
      </c>
      <c r="E1862" s="11">
        <v>556</v>
      </c>
      <c r="F1862" s="3">
        <v>7.2</v>
      </c>
      <c r="G1862" s="11">
        <f>Tabla1[[#This Row],[Stock en unidades]]*Tabla1[[#This Row],[Costo unitario]]</f>
        <v>4003.2000000000003</v>
      </c>
      <c r="H1862" s="1">
        <v>2025</v>
      </c>
      <c r="I1862" s="1" t="s">
        <v>256</v>
      </c>
      <c r="J1862" s="1">
        <v>42.7</v>
      </c>
      <c r="K1862" s="3">
        <v>571.83840000000009</v>
      </c>
      <c r="L1862" s="12">
        <f>Tabla1[[#This Row],[Venta prom 12 meses en UN]]*Tabla1[[#This Row],[Costo unitario]]</f>
        <v>307.44000000000005</v>
      </c>
      <c r="M1862" s="30">
        <f>IFERROR(Tabla1[[#This Row],[Stock en unidades]]/Tabla1[[#This Row],[Venta prom 12 meses en UN]],0)</f>
        <v>13.021077283372364</v>
      </c>
      <c r="N1862" s="12">
        <f>IFERROR(12/Tabla1[[#This Row],[Meses de stock]],0)</f>
        <v>0.92158273381294975</v>
      </c>
      <c r="O1862" s="5" t="str">
        <f>VLOOKUP(Tabla1[[#This Row],[Código del producto]],'ABC Ventas'!$A:$E,5,0)</f>
        <v>C</v>
      </c>
      <c r="P1862" s="5" t="str">
        <f>VLOOKUP(Tabla1[[#This Row],[Código del producto]],'ABC Stock'!$A:$E,5,0)</f>
        <v>B</v>
      </c>
      <c r="Q186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63" spans="1:17" s="1" customFormat="1" x14ac:dyDescent="0.2">
      <c r="A1863" s="1">
        <v>1162</v>
      </c>
      <c r="B1863" s="1" t="s">
        <v>400</v>
      </c>
      <c r="C1863" s="1" t="s">
        <v>8</v>
      </c>
      <c r="D1863" s="1" t="s">
        <v>3</v>
      </c>
      <c r="E1863" s="11">
        <v>463</v>
      </c>
      <c r="F1863" s="3">
        <v>5.08</v>
      </c>
      <c r="G1863" s="11">
        <f>Tabla1[[#This Row],[Stock en unidades]]*Tabla1[[#This Row],[Costo unitario]]</f>
        <v>2352.04</v>
      </c>
      <c r="H1863" s="1">
        <v>2025</v>
      </c>
      <c r="I1863" s="1" t="s">
        <v>256</v>
      </c>
      <c r="J1863" s="1">
        <v>52</v>
      </c>
      <c r="K1863" s="3">
        <v>456.99680000000006</v>
      </c>
      <c r="L1863" s="12">
        <f>Tabla1[[#This Row],[Venta prom 12 meses en UN]]*Tabla1[[#This Row],[Costo unitario]]</f>
        <v>264.16000000000003</v>
      </c>
      <c r="M1863" s="30">
        <f>IFERROR(Tabla1[[#This Row],[Stock en unidades]]/Tabla1[[#This Row],[Venta prom 12 meses en UN]],0)</f>
        <v>8.9038461538461533</v>
      </c>
      <c r="N1863" s="12">
        <f>IFERROR(12/Tabla1[[#This Row],[Meses de stock]],0)</f>
        <v>1.3477321814254861</v>
      </c>
      <c r="O1863" s="5" t="str">
        <f>VLOOKUP(Tabla1[[#This Row],[Código del producto]],'ABC Ventas'!$A:$E,5,0)</f>
        <v>C</v>
      </c>
      <c r="P1863" s="5" t="str">
        <f>VLOOKUP(Tabla1[[#This Row],[Código del producto]],'ABC Stock'!$A:$E,5,0)</f>
        <v>B</v>
      </c>
      <c r="Q18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64" spans="1:17" s="1" customFormat="1" x14ac:dyDescent="0.2">
      <c r="A1864" s="1">
        <v>1162</v>
      </c>
      <c r="B1864" s="1" t="s">
        <v>400</v>
      </c>
      <c r="C1864" s="1" t="s">
        <v>8</v>
      </c>
      <c r="D1864" s="1" t="s">
        <v>3</v>
      </c>
      <c r="E1864" s="11">
        <v>421</v>
      </c>
      <c r="F1864" s="3">
        <v>4.8899999999999997</v>
      </c>
      <c r="G1864" s="11">
        <f>Tabla1[[#This Row],[Stock en unidades]]*Tabla1[[#This Row],[Costo unitario]]</f>
        <v>2058.69</v>
      </c>
      <c r="H1864" s="1">
        <v>2025</v>
      </c>
      <c r="I1864" s="1" t="s">
        <v>256</v>
      </c>
      <c r="J1864" s="1">
        <v>52.6</v>
      </c>
      <c r="K1864" s="3">
        <v>447.55235999999996</v>
      </c>
      <c r="L1864" s="12">
        <f>Tabla1[[#This Row],[Venta prom 12 meses en UN]]*Tabla1[[#This Row],[Costo unitario]]</f>
        <v>257.214</v>
      </c>
      <c r="M1864" s="30">
        <f>IFERROR(Tabla1[[#This Row],[Stock en unidades]]/Tabla1[[#This Row],[Venta prom 12 meses en UN]],0)</f>
        <v>8.0038022813688219</v>
      </c>
      <c r="N1864" s="12">
        <f>IFERROR(12/Tabla1[[#This Row],[Meses de stock]],0)</f>
        <v>1.4992874109263656</v>
      </c>
      <c r="O1864" s="5" t="str">
        <f>VLOOKUP(Tabla1[[#This Row],[Código del producto]],'ABC Ventas'!$A:$E,5,0)</f>
        <v>C</v>
      </c>
      <c r="P1864" s="5" t="str">
        <f>VLOOKUP(Tabla1[[#This Row],[Código del producto]],'ABC Stock'!$A:$E,5,0)</f>
        <v>B</v>
      </c>
      <c r="Q18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65" spans="1:17" s="1" customFormat="1" x14ac:dyDescent="0.2">
      <c r="A1865" s="1">
        <v>1162</v>
      </c>
      <c r="B1865" s="1" t="s">
        <v>400</v>
      </c>
      <c r="C1865" s="1" t="s">
        <v>8</v>
      </c>
      <c r="D1865" s="1" t="s">
        <v>3</v>
      </c>
      <c r="E1865" s="11">
        <v>941</v>
      </c>
      <c r="F1865" s="3">
        <v>4.63</v>
      </c>
      <c r="G1865" s="11">
        <f>Tabla1[[#This Row],[Stock en unidades]]*Tabla1[[#This Row],[Costo unitario]]</f>
        <v>4356.83</v>
      </c>
      <c r="H1865" s="1">
        <v>2025</v>
      </c>
      <c r="I1865" s="1" t="s">
        <v>256</v>
      </c>
      <c r="J1865" s="1">
        <v>58.8</v>
      </c>
      <c r="K1865" s="3">
        <v>419.25575999999995</v>
      </c>
      <c r="L1865" s="12">
        <f>Tabla1[[#This Row],[Venta prom 12 meses en UN]]*Tabla1[[#This Row],[Costo unitario]]</f>
        <v>272.24399999999997</v>
      </c>
      <c r="M1865" s="30">
        <f>IFERROR(Tabla1[[#This Row],[Stock en unidades]]/Tabla1[[#This Row],[Venta prom 12 meses en UN]],0)</f>
        <v>16.003401360544217</v>
      </c>
      <c r="N1865" s="12">
        <f>IFERROR(12/Tabla1[[#This Row],[Meses de stock]],0)</f>
        <v>0.74984059511158341</v>
      </c>
      <c r="O1865" s="5" t="str">
        <f>VLOOKUP(Tabla1[[#This Row],[Código del producto]],'ABC Ventas'!$A:$E,5,0)</f>
        <v>C</v>
      </c>
      <c r="P1865" s="5" t="str">
        <f>VLOOKUP(Tabla1[[#This Row],[Código del producto]],'ABC Stock'!$A:$E,5,0)</f>
        <v>B</v>
      </c>
      <c r="Q18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66" spans="1:17" s="1" customFormat="1" x14ac:dyDescent="0.2">
      <c r="A1866" s="1">
        <v>1163</v>
      </c>
      <c r="B1866" s="1" t="s">
        <v>302</v>
      </c>
      <c r="C1866" s="1" t="s">
        <v>8</v>
      </c>
      <c r="D1866" s="1" t="s">
        <v>3</v>
      </c>
      <c r="E1866" s="11">
        <v>289</v>
      </c>
      <c r="F1866" s="3">
        <v>5.13</v>
      </c>
      <c r="G1866" s="11">
        <f>Tabla1[[#This Row],[Stock en unidades]]*Tabla1[[#This Row],[Costo unitario]]</f>
        <v>1482.57</v>
      </c>
      <c r="H1866" s="1">
        <v>2025</v>
      </c>
      <c r="I1866" s="1" t="s">
        <v>256</v>
      </c>
      <c r="J1866" s="1">
        <v>57.7</v>
      </c>
      <c r="K1866" s="3">
        <v>494.3216700000001</v>
      </c>
      <c r="L1866" s="12">
        <f>Tabla1[[#This Row],[Venta prom 12 meses en UN]]*Tabla1[[#This Row],[Costo unitario]]</f>
        <v>296.00100000000003</v>
      </c>
      <c r="M1866" s="30">
        <f>IFERROR(Tabla1[[#This Row],[Stock en unidades]]/Tabla1[[#This Row],[Venta prom 12 meses en UN]],0)</f>
        <v>5.0086655112651641</v>
      </c>
      <c r="N1866" s="12">
        <f>IFERROR(12/Tabla1[[#This Row],[Meses de stock]],0)</f>
        <v>2.3958477508650522</v>
      </c>
      <c r="O1866" s="5" t="str">
        <f>VLOOKUP(Tabla1[[#This Row],[Código del producto]],'ABC Ventas'!$A:$E,5,0)</f>
        <v>C</v>
      </c>
      <c r="P1866" s="5" t="str">
        <f>VLOOKUP(Tabla1[[#This Row],[Código del producto]],'ABC Stock'!$A:$E,5,0)</f>
        <v>B</v>
      </c>
      <c r="Q186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67" spans="1:17" s="1" customFormat="1" x14ac:dyDescent="0.2">
      <c r="A1867" s="1">
        <v>1164</v>
      </c>
      <c r="B1867" s="1" t="s">
        <v>401</v>
      </c>
      <c r="C1867" s="1" t="s">
        <v>8</v>
      </c>
      <c r="D1867" s="1" t="s">
        <v>3</v>
      </c>
      <c r="E1867" s="11">
        <v>0</v>
      </c>
      <c r="F1867" s="3">
        <v>2.4900000000000002</v>
      </c>
      <c r="G1867" s="11">
        <f>Tabla1[[#This Row],[Stock en unidades]]*Tabla1[[#This Row],[Costo unitario]]</f>
        <v>0</v>
      </c>
      <c r="H1867" s="1">
        <v>2025</v>
      </c>
      <c r="I1867" s="1" t="s">
        <v>256</v>
      </c>
      <c r="J1867" s="1">
        <v>114</v>
      </c>
      <c r="K1867" s="3">
        <v>340.63200000000006</v>
      </c>
      <c r="L1867" s="12">
        <f>Tabla1[[#This Row],[Venta prom 12 meses en UN]]*Tabla1[[#This Row],[Costo unitario]]</f>
        <v>283.86</v>
      </c>
      <c r="M1867" s="30">
        <f>IFERROR(Tabla1[[#This Row],[Stock en unidades]]/Tabla1[[#This Row],[Venta prom 12 meses en UN]],0)</f>
        <v>0</v>
      </c>
      <c r="N1867" s="12">
        <f>IFERROR(12/Tabla1[[#This Row],[Meses de stock]],0)</f>
        <v>0</v>
      </c>
      <c r="O1867" s="5" t="str">
        <f>VLOOKUP(Tabla1[[#This Row],[Código del producto]],'ABC Ventas'!$A:$E,5,0)</f>
        <v>C</v>
      </c>
      <c r="P1867" s="5" t="str">
        <f>VLOOKUP(Tabla1[[#This Row],[Código del producto]],'ABC Stock'!$A:$E,5,0)</f>
        <v>C</v>
      </c>
      <c r="Q18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68" spans="1:17" s="1" customFormat="1" x14ac:dyDescent="0.2">
      <c r="A1868" s="1">
        <v>1164</v>
      </c>
      <c r="B1868" s="1" t="s">
        <v>401</v>
      </c>
      <c r="C1868" s="1" t="s">
        <v>8</v>
      </c>
      <c r="D1868" s="1" t="s">
        <v>3</v>
      </c>
      <c r="E1868" s="11">
        <v>244</v>
      </c>
      <c r="F1868" s="3">
        <v>1.46</v>
      </c>
      <c r="G1868" s="11">
        <f>Tabla1[[#This Row],[Stock en unidades]]*Tabla1[[#This Row],[Costo unitario]]</f>
        <v>356.24</v>
      </c>
      <c r="H1868" s="1">
        <v>2025</v>
      </c>
      <c r="I1868" s="1" t="s">
        <v>256</v>
      </c>
      <c r="J1868" s="1">
        <v>114</v>
      </c>
      <c r="K1868" s="3">
        <v>238.00919999999999</v>
      </c>
      <c r="L1868" s="12">
        <f>Tabla1[[#This Row],[Venta prom 12 meses en UN]]*Tabla1[[#This Row],[Costo unitario]]</f>
        <v>166.44</v>
      </c>
      <c r="M1868" s="30">
        <f>IFERROR(Tabla1[[#This Row],[Stock en unidades]]/Tabla1[[#This Row],[Venta prom 12 meses en UN]],0)</f>
        <v>2.1403508771929824</v>
      </c>
      <c r="N1868" s="12">
        <f>IFERROR(12/Tabla1[[#This Row],[Meses de stock]],0)</f>
        <v>5.6065573770491808</v>
      </c>
      <c r="O1868" s="5" t="str">
        <f>VLOOKUP(Tabla1[[#This Row],[Código del producto]],'ABC Ventas'!$A:$E,5,0)</f>
        <v>C</v>
      </c>
      <c r="P1868" s="5" t="str">
        <f>VLOOKUP(Tabla1[[#This Row],[Código del producto]],'ABC Stock'!$A:$E,5,0)</f>
        <v>C</v>
      </c>
      <c r="Q18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69" spans="1:17" s="1" customFormat="1" x14ac:dyDescent="0.2">
      <c r="A1869" s="1">
        <v>1165</v>
      </c>
      <c r="B1869" s="1" t="s">
        <v>111</v>
      </c>
      <c r="C1869" s="1" t="s">
        <v>8</v>
      </c>
      <c r="D1869" s="1" t="s">
        <v>3</v>
      </c>
      <c r="E1869" s="11">
        <v>107</v>
      </c>
      <c r="F1869" s="3">
        <v>4.57</v>
      </c>
      <c r="G1869" s="11">
        <f>Tabla1[[#This Row],[Stock en unidades]]*Tabla1[[#This Row],[Costo unitario]]</f>
        <v>488.99</v>
      </c>
      <c r="H1869" s="1">
        <v>2025</v>
      </c>
      <c r="I1869" s="1" t="s">
        <v>256</v>
      </c>
      <c r="J1869" s="1">
        <v>80</v>
      </c>
      <c r="K1869" s="3">
        <v>592.27200000000005</v>
      </c>
      <c r="L1869" s="12">
        <f>Tabla1[[#This Row],[Venta prom 12 meses en UN]]*Tabla1[[#This Row],[Costo unitario]]</f>
        <v>365.6</v>
      </c>
      <c r="M1869" s="30">
        <f>IFERROR(Tabla1[[#This Row],[Stock en unidades]]/Tabla1[[#This Row],[Venta prom 12 meses en UN]],0)</f>
        <v>1.3374999999999999</v>
      </c>
      <c r="N1869" s="12">
        <f>IFERROR(12/Tabla1[[#This Row],[Meses de stock]],0)</f>
        <v>8.9719626168224309</v>
      </c>
      <c r="O1869" s="5" t="str">
        <f>VLOOKUP(Tabla1[[#This Row],[Código del producto]],'ABC Ventas'!$A:$E,5,0)</f>
        <v>C</v>
      </c>
      <c r="P1869" s="5" t="str">
        <f>VLOOKUP(Tabla1[[#This Row],[Código del producto]],'ABC Stock'!$A:$E,5,0)</f>
        <v>C</v>
      </c>
      <c r="Q18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70" spans="1:17" s="1" customFormat="1" x14ac:dyDescent="0.2">
      <c r="A1870" s="1">
        <v>1166</v>
      </c>
      <c r="B1870" s="1" t="s">
        <v>138</v>
      </c>
      <c r="C1870" s="1" t="s">
        <v>8</v>
      </c>
      <c r="D1870" s="1" t="s">
        <v>3</v>
      </c>
      <c r="E1870" s="11">
        <v>557</v>
      </c>
      <c r="F1870" s="3">
        <v>2.46</v>
      </c>
      <c r="G1870" s="11">
        <f>Tabla1[[#This Row],[Stock en unidades]]*Tabla1[[#This Row],[Costo unitario]]</f>
        <v>1370.22</v>
      </c>
      <c r="H1870" s="1">
        <v>2025</v>
      </c>
      <c r="I1870" s="1" t="s">
        <v>256</v>
      </c>
      <c r="J1870" s="1">
        <v>77</v>
      </c>
      <c r="K1870" s="3">
        <v>255.71699999999998</v>
      </c>
      <c r="L1870" s="12">
        <f>Tabla1[[#This Row],[Venta prom 12 meses en UN]]*Tabla1[[#This Row],[Costo unitario]]</f>
        <v>189.42</v>
      </c>
      <c r="M1870" s="30">
        <f>IFERROR(Tabla1[[#This Row],[Stock en unidades]]/Tabla1[[#This Row],[Venta prom 12 meses en UN]],0)</f>
        <v>7.2337662337662341</v>
      </c>
      <c r="N1870" s="12">
        <f>IFERROR(12/Tabla1[[#This Row],[Meses de stock]],0)</f>
        <v>1.6588868940754038</v>
      </c>
      <c r="O1870" s="5" t="str">
        <f>VLOOKUP(Tabla1[[#This Row],[Código del producto]],'ABC Ventas'!$A:$E,5,0)</f>
        <v>C</v>
      </c>
      <c r="P1870" s="5" t="str">
        <f>VLOOKUP(Tabla1[[#This Row],[Código del producto]],'ABC Stock'!$A:$E,5,0)</f>
        <v>C</v>
      </c>
      <c r="Q18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71" spans="1:17" s="1" customFormat="1" x14ac:dyDescent="0.2">
      <c r="A1871" s="1">
        <v>1167</v>
      </c>
      <c r="B1871" s="1" t="s">
        <v>152</v>
      </c>
      <c r="C1871" s="1" t="s">
        <v>8</v>
      </c>
      <c r="D1871" s="1" t="s">
        <v>3</v>
      </c>
      <c r="E1871" s="11">
        <v>633</v>
      </c>
      <c r="F1871" s="3">
        <v>5.04</v>
      </c>
      <c r="G1871" s="11">
        <f>Tabla1[[#This Row],[Stock en unidades]]*Tabla1[[#This Row],[Costo unitario]]</f>
        <v>3190.32</v>
      </c>
      <c r="H1871" s="1">
        <v>2025</v>
      </c>
      <c r="I1871" s="1" t="s">
        <v>256</v>
      </c>
      <c r="J1871" s="1">
        <v>131</v>
      </c>
      <c r="K1871" s="3">
        <v>1056.384</v>
      </c>
      <c r="L1871" s="12">
        <f>Tabla1[[#This Row],[Venta prom 12 meses en UN]]*Tabla1[[#This Row],[Costo unitario]]</f>
        <v>660.24</v>
      </c>
      <c r="M1871" s="30">
        <f>IFERROR(Tabla1[[#This Row],[Stock en unidades]]/Tabla1[[#This Row],[Venta prom 12 meses en UN]],0)</f>
        <v>4.8320610687022905</v>
      </c>
      <c r="N1871" s="12">
        <f>IFERROR(12/Tabla1[[#This Row],[Meses de stock]],0)</f>
        <v>2.4834123222748814</v>
      </c>
      <c r="O1871" s="5" t="str">
        <f>VLOOKUP(Tabla1[[#This Row],[Código del producto]],'ABC Ventas'!$A:$E,5,0)</f>
        <v>C</v>
      </c>
      <c r="P1871" s="5" t="str">
        <f>VLOOKUP(Tabla1[[#This Row],[Código del producto]],'ABC Stock'!$A:$E,5,0)</f>
        <v>C</v>
      </c>
      <c r="Q18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72" spans="1:17" s="1" customFormat="1" x14ac:dyDescent="0.2">
      <c r="A1872" s="1">
        <v>1170</v>
      </c>
      <c r="B1872" s="1" t="s">
        <v>62</v>
      </c>
      <c r="C1872" s="1" t="s">
        <v>8</v>
      </c>
      <c r="D1872" s="1" t="s">
        <v>3</v>
      </c>
      <c r="E1872" s="11">
        <v>1029</v>
      </c>
      <c r="F1872" s="3">
        <v>6.72</v>
      </c>
      <c r="G1872" s="11">
        <f>Tabla1[[#This Row],[Stock en unidades]]*Tabla1[[#This Row],[Costo unitario]]</f>
        <v>6914.88</v>
      </c>
      <c r="H1872" s="1">
        <v>2025</v>
      </c>
      <c r="I1872" s="1" t="s">
        <v>256</v>
      </c>
      <c r="J1872" s="1">
        <v>60.5</v>
      </c>
      <c r="K1872" s="3">
        <v>699.28320000000008</v>
      </c>
      <c r="L1872" s="12">
        <f>Tabla1[[#This Row],[Venta prom 12 meses en UN]]*Tabla1[[#This Row],[Costo unitario]]</f>
        <v>406.56</v>
      </c>
      <c r="M1872" s="30">
        <f>IFERROR(Tabla1[[#This Row],[Stock en unidades]]/Tabla1[[#This Row],[Venta prom 12 meses en UN]],0)</f>
        <v>17.008264462809919</v>
      </c>
      <c r="N1872" s="12">
        <f>IFERROR(12/Tabla1[[#This Row],[Meses de stock]],0)</f>
        <v>0.70553935860058303</v>
      </c>
      <c r="O1872" s="5" t="str">
        <f>VLOOKUP(Tabla1[[#This Row],[Código del producto]],'ABC Ventas'!$A:$E,5,0)</f>
        <v>C</v>
      </c>
      <c r="P1872" s="5" t="str">
        <f>VLOOKUP(Tabla1[[#This Row],[Código del producto]],'ABC Stock'!$A:$E,5,0)</f>
        <v>B</v>
      </c>
      <c r="Q18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73" spans="1:17" s="1" customFormat="1" x14ac:dyDescent="0.2">
      <c r="A1873" s="1">
        <v>1170</v>
      </c>
      <c r="B1873" s="1" t="s">
        <v>62</v>
      </c>
      <c r="C1873" s="1" t="s">
        <v>8</v>
      </c>
      <c r="D1873" s="1" t="s">
        <v>3</v>
      </c>
      <c r="E1873" s="11">
        <v>294</v>
      </c>
      <c r="F1873" s="3">
        <v>6.67</v>
      </c>
      <c r="G1873" s="11">
        <f>Tabla1[[#This Row],[Stock en unidades]]*Tabla1[[#This Row],[Costo unitario]]</f>
        <v>1960.98</v>
      </c>
      <c r="H1873" s="1">
        <v>2025</v>
      </c>
      <c r="I1873" s="1" t="s">
        <v>256</v>
      </c>
      <c r="J1873" s="1">
        <v>58.8</v>
      </c>
      <c r="K1873" s="3">
        <v>580.45007999999996</v>
      </c>
      <c r="L1873" s="12">
        <f>Tabla1[[#This Row],[Venta prom 12 meses en UN]]*Tabla1[[#This Row],[Costo unitario]]</f>
        <v>392.19599999999997</v>
      </c>
      <c r="M1873" s="30">
        <f>IFERROR(Tabla1[[#This Row],[Stock en unidades]]/Tabla1[[#This Row],[Venta prom 12 meses en UN]],0)</f>
        <v>5</v>
      </c>
      <c r="N1873" s="12">
        <f>IFERROR(12/Tabla1[[#This Row],[Meses de stock]],0)</f>
        <v>2.4</v>
      </c>
      <c r="O1873" s="5" t="str">
        <f>VLOOKUP(Tabla1[[#This Row],[Código del producto]],'ABC Ventas'!$A:$E,5,0)</f>
        <v>C</v>
      </c>
      <c r="P1873" s="5" t="str">
        <f>VLOOKUP(Tabla1[[#This Row],[Código del producto]],'ABC Stock'!$A:$E,5,0)</f>
        <v>B</v>
      </c>
      <c r="Q187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74" spans="1:17" s="1" customFormat="1" x14ac:dyDescent="0.2">
      <c r="A1874" s="1">
        <v>1171</v>
      </c>
      <c r="B1874" s="1" t="s">
        <v>404</v>
      </c>
      <c r="C1874" s="1" t="s">
        <v>8</v>
      </c>
      <c r="D1874" s="1" t="s">
        <v>3</v>
      </c>
      <c r="E1874" s="11">
        <v>515</v>
      </c>
      <c r="F1874" s="3">
        <v>1.1100000000000001</v>
      </c>
      <c r="G1874" s="11">
        <f>Tabla1[[#This Row],[Stock en unidades]]*Tabla1[[#This Row],[Costo unitario]]</f>
        <v>571.65000000000009</v>
      </c>
      <c r="H1874" s="1">
        <v>2025</v>
      </c>
      <c r="I1874" s="1" t="s">
        <v>256</v>
      </c>
      <c r="J1874" s="1">
        <v>120</v>
      </c>
      <c r="K1874" s="3">
        <v>250.41600000000003</v>
      </c>
      <c r="L1874" s="12">
        <f>Tabla1[[#This Row],[Venta prom 12 meses en UN]]*Tabla1[[#This Row],[Costo unitario]]</f>
        <v>133.20000000000002</v>
      </c>
      <c r="M1874" s="30">
        <f>IFERROR(Tabla1[[#This Row],[Stock en unidades]]/Tabla1[[#This Row],[Venta prom 12 meses en UN]],0)</f>
        <v>4.291666666666667</v>
      </c>
      <c r="N1874" s="12">
        <f>IFERROR(12/Tabla1[[#This Row],[Meses de stock]],0)</f>
        <v>2.7961165048543686</v>
      </c>
      <c r="O1874" s="5" t="str">
        <f>VLOOKUP(Tabla1[[#This Row],[Código del producto]],'ABC Ventas'!$A:$E,5,0)</f>
        <v>C</v>
      </c>
      <c r="P1874" s="5" t="str">
        <f>VLOOKUP(Tabla1[[#This Row],[Código del producto]],'ABC Stock'!$A:$E,5,0)</f>
        <v>B</v>
      </c>
      <c r="Q187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75" spans="1:17" s="1" customFormat="1" x14ac:dyDescent="0.2">
      <c r="A1875" s="1">
        <v>1172</v>
      </c>
      <c r="B1875" s="1" t="s">
        <v>226</v>
      </c>
      <c r="C1875" s="1" t="s">
        <v>8</v>
      </c>
      <c r="D1875" s="1" t="s">
        <v>3</v>
      </c>
      <c r="E1875" s="11">
        <v>1236</v>
      </c>
      <c r="F1875" s="3">
        <v>1.05</v>
      </c>
      <c r="G1875" s="11">
        <f>Tabla1[[#This Row],[Stock en unidades]]*Tabla1[[#This Row],[Costo unitario]]</f>
        <v>1297.8</v>
      </c>
      <c r="H1875" s="1">
        <v>2025</v>
      </c>
      <c r="I1875" s="1" t="s">
        <v>256</v>
      </c>
      <c r="J1875" s="1">
        <v>130</v>
      </c>
      <c r="K1875" s="3">
        <v>169.26</v>
      </c>
      <c r="L1875" s="12">
        <f>Tabla1[[#This Row],[Venta prom 12 meses en UN]]*Tabla1[[#This Row],[Costo unitario]]</f>
        <v>136.5</v>
      </c>
      <c r="M1875" s="30">
        <f>IFERROR(Tabla1[[#This Row],[Stock en unidades]]/Tabla1[[#This Row],[Venta prom 12 meses en UN]],0)</f>
        <v>9.5076923076923077</v>
      </c>
      <c r="N1875" s="12">
        <f>IFERROR(12/Tabla1[[#This Row],[Meses de stock]],0)</f>
        <v>1.2621359223300972</v>
      </c>
      <c r="O1875" s="5" t="str">
        <f>VLOOKUP(Tabla1[[#This Row],[Código del producto]],'ABC Ventas'!$A:$E,5,0)</f>
        <v>C</v>
      </c>
      <c r="P1875" s="5" t="str">
        <f>VLOOKUP(Tabla1[[#This Row],[Código del producto]],'ABC Stock'!$A:$E,5,0)</f>
        <v>C</v>
      </c>
      <c r="Q18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76" spans="1:17" s="1" customFormat="1" x14ac:dyDescent="0.2">
      <c r="A1876" s="1">
        <v>1173</v>
      </c>
      <c r="B1876" s="1" t="s">
        <v>405</v>
      </c>
      <c r="C1876" s="1" t="s">
        <v>8</v>
      </c>
      <c r="D1876" s="1" t="s">
        <v>3</v>
      </c>
      <c r="E1876" s="11">
        <v>24</v>
      </c>
      <c r="F1876" s="3">
        <v>34</v>
      </c>
      <c r="G1876" s="11">
        <f>Tabla1[[#This Row],[Stock en unidades]]*Tabla1[[#This Row],[Costo unitario]]</f>
        <v>816</v>
      </c>
      <c r="H1876" s="1">
        <v>2025</v>
      </c>
      <c r="I1876" s="1" t="s">
        <v>256</v>
      </c>
      <c r="J1876" s="1">
        <v>513</v>
      </c>
      <c r="K1876" s="3">
        <v>24069.96</v>
      </c>
      <c r="L1876" s="12">
        <f>Tabla1[[#This Row],[Venta prom 12 meses en UN]]*Tabla1[[#This Row],[Costo unitario]]</f>
        <v>17442</v>
      </c>
      <c r="M1876" s="30">
        <f>IFERROR(Tabla1[[#This Row],[Stock en unidades]]/Tabla1[[#This Row],[Venta prom 12 meses en UN]],0)</f>
        <v>4.6783625730994149E-2</v>
      </c>
      <c r="N1876" s="12">
        <f>IFERROR(12/Tabla1[[#This Row],[Meses de stock]],0)</f>
        <v>256.5</v>
      </c>
      <c r="O1876" s="5" t="str">
        <f>VLOOKUP(Tabla1[[#This Row],[Código del producto]],'ABC Ventas'!$A:$E,5,0)</f>
        <v>A</v>
      </c>
      <c r="P1876" s="5" t="str">
        <f>VLOOKUP(Tabla1[[#This Row],[Código del producto]],'ABC Stock'!$A:$E,5,0)</f>
        <v>A</v>
      </c>
      <c r="Q18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77" spans="1:17" s="1" customFormat="1" x14ac:dyDescent="0.2">
      <c r="A1877" s="1">
        <v>1177</v>
      </c>
      <c r="B1877" s="1" t="s">
        <v>407</v>
      </c>
      <c r="C1877" s="1" t="s">
        <v>8</v>
      </c>
      <c r="D1877" s="1" t="s">
        <v>3</v>
      </c>
      <c r="E1877" s="11">
        <v>18</v>
      </c>
      <c r="F1877" s="3">
        <v>2.0299999999999998</v>
      </c>
      <c r="G1877" s="11">
        <f>Tabla1[[#This Row],[Stock en unidades]]*Tabla1[[#This Row],[Costo unitario]]</f>
        <v>36.54</v>
      </c>
      <c r="H1877" s="1">
        <v>2025</v>
      </c>
      <c r="I1877" s="1" t="s">
        <v>256</v>
      </c>
      <c r="J1877" s="1">
        <v>89</v>
      </c>
      <c r="K1877" s="3">
        <v>231.2576</v>
      </c>
      <c r="L1877" s="12">
        <f>Tabla1[[#This Row],[Venta prom 12 meses en UN]]*Tabla1[[#This Row],[Costo unitario]]</f>
        <v>180.67</v>
      </c>
      <c r="M1877" s="30">
        <f>IFERROR(Tabla1[[#This Row],[Stock en unidades]]/Tabla1[[#This Row],[Venta prom 12 meses en UN]],0)</f>
        <v>0.20224719101123595</v>
      </c>
      <c r="N1877" s="12">
        <f>IFERROR(12/Tabla1[[#This Row],[Meses de stock]],0)</f>
        <v>59.333333333333336</v>
      </c>
      <c r="O1877" s="5" t="str">
        <f>VLOOKUP(Tabla1[[#This Row],[Código del producto]],'ABC Ventas'!$A:$E,5,0)</f>
        <v>C</v>
      </c>
      <c r="P1877" s="5" t="str">
        <f>VLOOKUP(Tabla1[[#This Row],[Código del producto]],'ABC Stock'!$A:$E,5,0)</f>
        <v>B</v>
      </c>
      <c r="Q18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78" spans="1:17" s="1" customFormat="1" x14ac:dyDescent="0.2">
      <c r="A1878" s="1">
        <v>1179</v>
      </c>
      <c r="B1878" s="1" t="s">
        <v>408</v>
      </c>
      <c r="C1878" s="1" t="s">
        <v>8</v>
      </c>
      <c r="D1878" s="1" t="s">
        <v>3</v>
      </c>
      <c r="E1878" s="11">
        <v>1382</v>
      </c>
      <c r="F1878" s="3">
        <v>1.41</v>
      </c>
      <c r="G1878" s="11">
        <f>Tabla1[[#This Row],[Stock en unidades]]*Tabla1[[#This Row],[Costo unitario]]</f>
        <v>1948.62</v>
      </c>
      <c r="H1878" s="1">
        <v>2025</v>
      </c>
      <c r="I1878" s="1" t="s">
        <v>256</v>
      </c>
      <c r="J1878" s="1">
        <v>143</v>
      </c>
      <c r="K1878" s="3">
        <v>308.4939</v>
      </c>
      <c r="L1878" s="12">
        <f>Tabla1[[#This Row],[Venta prom 12 meses en UN]]*Tabla1[[#This Row],[Costo unitario]]</f>
        <v>201.63</v>
      </c>
      <c r="M1878" s="30">
        <f>IFERROR(Tabla1[[#This Row],[Stock en unidades]]/Tabla1[[#This Row],[Venta prom 12 meses en UN]],0)</f>
        <v>9.664335664335665</v>
      </c>
      <c r="N1878" s="12">
        <f>IFERROR(12/Tabla1[[#This Row],[Meses de stock]],0)</f>
        <v>1.2416787264833573</v>
      </c>
      <c r="O1878" s="5" t="str">
        <f>VLOOKUP(Tabla1[[#This Row],[Código del producto]],'ABC Ventas'!$A:$E,5,0)</f>
        <v>C</v>
      </c>
      <c r="P1878" s="5" t="str">
        <f>VLOOKUP(Tabla1[[#This Row],[Código del producto]],'ABC Stock'!$A:$E,5,0)</f>
        <v>C</v>
      </c>
      <c r="Q18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79" spans="1:17" s="1" customFormat="1" x14ac:dyDescent="0.2">
      <c r="A1879" s="1">
        <v>1179</v>
      </c>
      <c r="B1879" s="1" t="s">
        <v>408</v>
      </c>
      <c r="C1879" s="1" t="s">
        <v>8</v>
      </c>
      <c r="D1879" s="1" t="s">
        <v>3</v>
      </c>
      <c r="E1879" s="11">
        <v>402</v>
      </c>
      <c r="F1879" s="3">
        <v>3.73</v>
      </c>
      <c r="G1879" s="11">
        <f>Tabla1[[#This Row],[Stock en unidades]]*Tabla1[[#This Row],[Costo unitario]]</f>
        <v>1499.46</v>
      </c>
      <c r="H1879" s="1">
        <v>2025</v>
      </c>
      <c r="I1879" s="1" t="s">
        <v>256</v>
      </c>
      <c r="J1879" s="1">
        <v>67</v>
      </c>
      <c r="K1879" s="3">
        <v>307.38929999999999</v>
      </c>
      <c r="L1879" s="12">
        <f>Tabla1[[#This Row],[Venta prom 12 meses en UN]]*Tabla1[[#This Row],[Costo unitario]]</f>
        <v>249.91</v>
      </c>
      <c r="M1879" s="30">
        <f>IFERROR(Tabla1[[#This Row],[Stock en unidades]]/Tabla1[[#This Row],[Venta prom 12 meses en UN]],0)</f>
        <v>6</v>
      </c>
      <c r="N1879" s="12">
        <f>IFERROR(12/Tabla1[[#This Row],[Meses de stock]],0)</f>
        <v>2</v>
      </c>
      <c r="O1879" s="5" t="str">
        <f>VLOOKUP(Tabla1[[#This Row],[Código del producto]],'ABC Ventas'!$A:$E,5,0)</f>
        <v>C</v>
      </c>
      <c r="P1879" s="5" t="str">
        <f>VLOOKUP(Tabla1[[#This Row],[Código del producto]],'ABC Stock'!$A:$E,5,0)</f>
        <v>C</v>
      </c>
      <c r="Q18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80" spans="1:17" s="1" customFormat="1" x14ac:dyDescent="0.2">
      <c r="A1880" s="1">
        <v>1181</v>
      </c>
      <c r="B1880" s="1" t="s">
        <v>250</v>
      </c>
      <c r="C1880" s="1" t="s">
        <v>8</v>
      </c>
      <c r="D1880" s="1" t="s">
        <v>3</v>
      </c>
      <c r="E1880" s="11">
        <v>629</v>
      </c>
      <c r="F1880" s="3">
        <v>4.62</v>
      </c>
      <c r="G1880" s="11">
        <f>Tabla1[[#This Row],[Stock en unidades]]*Tabla1[[#This Row],[Costo unitario]]</f>
        <v>2905.98</v>
      </c>
      <c r="H1880" s="1">
        <v>2025</v>
      </c>
      <c r="I1880" s="1" t="s">
        <v>256</v>
      </c>
      <c r="J1880" s="1">
        <v>44.9</v>
      </c>
      <c r="K1880" s="3">
        <v>313.23138</v>
      </c>
      <c r="L1880" s="12">
        <f>Tabla1[[#This Row],[Venta prom 12 meses en UN]]*Tabla1[[#This Row],[Costo unitario]]</f>
        <v>207.43799999999999</v>
      </c>
      <c r="M1880" s="30">
        <f>IFERROR(Tabla1[[#This Row],[Stock en unidades]]/Tabla1[[#This Row],[Venta prom 12 meses en UN]],0)</f>
        <v>14.008908685968819</v>
      </c>
      <c r="N1880" s="12">
        <f>IFERROR(12/Tabla1[[#This Row],[Meses de stock]],0)</f>
        <v>0.85659777424483308</v>
      </c>
      <c r="O1880" s="5" t="str">
        <f>VLOOKUP(Tabla1[[#This Row],[Código del producto]],'ABC Ventas'!$A:$E,5,0)</f>
        <v>C</v>
      </c>
      <c r="P1880" s="5" t="str">
        <f>VLOOKUP(Tabla1[[#This Row],[Código del producto]],'ABC Stock'!$A:$E,5,0)</f>
        <v>C</v>
      </c>
      <c r="Q18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81" spans="1:17" s="1" customFormat="1" x14ac:dyDescent="0.2">
      <c r="A1881" s="1">
        <v>1182</v>
      </c>
      <c r="B1881" s="1" t="s">
        <v>409</v>
      </c>
      <c r="C1881" s="1" t="s">
        <v>8</v>
      </c>
      <c r="D1881" s="1" t="s">
        <v>3</v>
      </c>
      <c r="E1881" s="11">
        <v>290</v>
      </c>
      <c r="F1881" s="3">
        <v>23.1</v>
      </c>
      <c r="G1881" s="11">
        <f>Tabla1[[#This Row],[Stock en unidades]]*Tabla1[[#This Row],[Costo unitario]]</f>
        <v>6699</v>
      </c>
      <c r="H1881" s="1">
        <v>2025</v>
      </c>
      <c r="I1881" s="1" t="s">
        <v>256</v>
      </c>
      <c r="J1881" s="1">
        <v>0</v>
      </c>
      <c r="K1881" s="3">
        <v>0</v>
      </c>
      <c r="L1881" s="12">
        <f>Tabla1[[#This Row],[Venta prom 12 meses en UN]]*Tabla1[[#This Row],[Costo unitario]]</f>
        <v>0</v>
      </c>
      <c r="M1881" s="30">
        <f>IFERROR(Tabla1[[#This Row],[Stock en unidades]]/Tabla1[[#This Row],[Venta prom 12 meses en UN]],0)</f>
        <v>0</v>
      </c>
      <c r="N1881" s="12">
        <f>IFERROR(12/Tabla1[[#This Row],[Meses de stock]],0)</f>
        <v>0</v>
      </c>
      <c r="O1881" s="5" t="str">
        <f>VLOOKUP(Tabla1[[#This Row],[Código del producto]],'ABC Ventas'!$A:$E,5,0)</f>
        <v>C</v>
      </c>
      <c r="P1881" s="5" t="str">
        <f>VLOOKUP(Tabla1[[#This Row],[Código del producto]],'ABC Stock'!$A:$E,5,0)</f>
        <v>B</v>
      </c>
      <c r="Q188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882" spans="1:17" s="1" customFormat="1" x14ac:dyDescent="0.2">
      <c r="A1882" s="1">
        <v>1183</v>
      </c>
      <c r="B1882" s="1" t="s">
        <v>410</v>
      </c>
      <c r="C1882" s="1" t="s">
        <v>8</v>
      </c>
      <c r="D1882" s="1" t="s">
        <v>3</v>
      </c>
      <c r="E1882" s="11">
        <v>142</v>
      </c>
      <c r="F1882" s="3">
        <v>5.25</v>
      </c>
      <c r="G1882" s="11">
        <f>Tabla1[[#This Row],[Stock en unidades]]*Tabla1[[#This Row],[Costo unitario]]</f>
        <v>745.5</v>
      </c>
      <c r="H1882" s="1">
        <v>2025</v>
      </c>
      <c r="I1882" s="1" t="s">
        <v>256</v>
      </c>
      <c r="J1882" s="1">
        <v>47.1</v>
      </c>
      <c r="K1882" s="3">
        <v>348.65775000000002</v>
      </c>
      <c r="L1882" s="12">
        <f>Tabla1[[#This Row],[Venta prom 12 meses en UN]]*Tabla1[[#This Row],[Costo unitario]]</f>
        <v>247.27500000000001</v>
      </c>
      <c r="M1882" s="30">
        <f>IFERROR(Tabla1[[#This Row],[Stock en unidades]]/Tabla1[[#This Row],[Venta prom 12 meses en UN]],0)</f>
        <v>3.0148619957537153</v>
      </c>
      <c r="N1882" s="12">
        <f>IFERROR(12/Tabla1[[#This Row],[Meses de stock]],0)</f>
        <v>3.9802816901408455</v>
      </c>
      <c r="O1882" s="5" t="str">
        <f>VLOOKUP(Tabla1[[#This Row],[Código del producto]],'ABC Ventas'!$A:$E,5,0)</f>
        <v>C</v>
      </c>
      <c r="P1882" s="5" t="str">
        <f>VLOOKUP(Tabla1[[#This Row],[Código del producto]],'ABC Stock'!$A:$E,5,0)</f>
        <v>C</v>
      </c>
      <c r="Q18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83" spans="1:17" s="1" customFormat="1" x14ac:dyDescent="0.2">
      <c r="A1883" s="1">
        <v>1185</v>
      </c>
      <c r="B1883" s="1" t="s">
        <v>67</v>
      </c>
      <c r="C1883" s="1" t="s">
        <v>8</v>
      </c>
      <c r="D1883" s="1" t="s">
        <v>3</v>
      </c>
      <c r="E1883" s="11">
        <v>1</v>
      </c>
      <c r="F1883" s="3">
        <v>4.05</v>
      </c>
      <c r="G1883" s="11">
        <f>Tabla1[[#This Row],[Stock en unidades]]*Tabla1[[#This Row],[Costo unitario]]</f>
        <v>4.05</v>
      </c>
      <c r="H1883" s="1">
        <v>2025</v>
      </c>
      <c r="I1883" s="1" t="s">
        <v>256</v>
      </c>
      <c r="J1883" s="1">
        <v>146</v>
      </c>
      <c r="K1883" s="3">
        <v>1076.1659999999999</v>
      </c>
      <c r="L1883" s="12">
        <f>Tabla1[[#This Row],[Venta prom 12 meses en UN]]*Tabla1[[#This Row],[Costo unitario]]</f>
        <v>591.29999999999995</v>
      </c>
      <c r="M1883" s="30">
        <f>IFERROR(Tabla1[[#This Row],[Stock en unidades]]/Tabla1[[#This Row],[Venta prom 12 meses en UN]],0)</f>
        <v>6.8493150684931503E-3</v>
      </c>
      <c r="N1883" s="12">
        <f>IFERROR(12/Tabla1[[#This Row],[Meses de stock]],0)</f>
        <v>1752</v>
      </c>
      <c r="O1883" s="5" t="str">
        <f>VLOOKUP(Tabla1[[#This Row],[Código del producto]],'ABC Ventas'!$A:$E,5,0)</f>
        <v>C</v>
      </c>
      <c r="P1883" s="5" t="str">
        <f>VLOOKUP(Tabla1[[#This Row],[Código del producto]],'ABC Stock'!$A:$E,5,0)</f>
        <v>B</v>
      </c>
      <c r="Q18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84" spans="1:17" s="1" customFormat="1" x14ac:dyDescent="0.2">
      <c r="A1884" s="1">
        <v>1186</v>
      </c>
      <c r="B1884" s="1" t="s">
        <v>411</v>
      </c>
      <c r="C1884" s="1" t="s">
        <v>8</v>
      </c>
      <c r="D1884" s="1" t="s">
        <v>3</v>
      </c>
      <c r="E1884" s="11">
        <v>357</v>
      </c>
      <c r="F1884" s="3">
        <v>4.49</v>
      </c>
      <c r="G1884" s="11">
        <f>Tabla1[[#This Row],[Stock en unidades]]*Tabla1[[#This Row],[Costo unitario]]</f>
        <v>1602.93</v>
      </c>
      <c r="H1884" s="1">
        <v>2025</v>
      </c>
      <c r="I1884" s="1" t="s">
        <v>256</v>
      </c>
      <c r="J1884" s="1">
        <v>89.1</v>
      </c>
      <c r="K1884" s="3">
        <v>680.10029999999995</v>
      </c>
      <c r="L1884" s="12">
        <f>Tabla1[[#This Row],[Venta prom 12 meses en UN]]*Tabla1[[#This Row],[Costo unitario]]</f>
        <v>400.05899999999997</v>
      </c>
      <c r="M1884" s="30">
        <f>IFERROR(Tabla1[[#This Row],[Stock en unidades]]/Tabla1[[#This Row],[Venta prom 12 meses en UN]],0)</f>
        <v>4.0067340067340069</v>
      </c>
      <c r="N1884" s="12">
        <f>IFERROR(12/Tabla1[[#This Row],[Meses de stock]],0)</f>
        <v>2.9949579831932773</v>
      </c>
      <c r="O1884" s="5" t="str">
        <f>VLOOKUP(Tabla1[[#This Row],[Código del producto]],'ABC Ventas'!$A:$E,5,0)</f>
        <v>C</v>
      </c>
      <c r="P1884" s="5" t="str">
        <f>VLOOKUP(Tabla1[[#This Row],[Código del producto]],'ABC Stock'!$A:$E,5,0)</f>
        <v>C</v>
      </c>
      <c r="Q18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85" spans="1:17" s="1" customFormat="1" x14ac:dyDescent="0.2">
      <c r="A1885" s="1">
        <v>1187</v>
      </c>
      <c r="B1885" s="1" t="s">
        <v>210</v>
      </c>
      <c r="C1885" s="1" t="s">
        <v>8</v>
      </c>
      <c r="D1885" s="1" t="s">
        <v>3</v>
      </c>
      <c r="E1885" s="11">
        <v>42</v>
      </c>
      <c r="F1885" s="3">
        <v>6.12</v>
      </c>
      <c r="G1885" s="11">
        <f>Tabla1[[#This Row],[Stock en unidades]]*Tabla1[[#This Row],[Costo unitario]]</f>
        <v>257.04000000000002</v>
      </c>
      <c r="H1885" s="1">
        <v>2025</v>
      </c>
      <c r="I1885" s="1" t="s">
        <v>256</v>
      </c>
      <c r="J1885" s="1">
        <v>41.8</v>
      </c>
      <c r="K1885" s="3">
        <v>312.09551999999996</v>
      </c>
      <c r="L1885" s="12">
        <f>Tabla1[[#This Row],[Venta prom 12 meses en UN]]*Tabla1[[#This Row],[Costo unitario]]</f>
        <v>255.81599999999997</v>
      </c>
      <c r="M1885" s="30">
        <f>IFERROR(Tabla1[[#This Row],[Stock en unidades]]/Tabla1[[#This Row],[Venta prom 12 meses en UN]],0)</f>
        <v>1.0047846889952154</v>
      </c>
      <c r="N1885" s="12">
        <f>IFERROR(12/Tabla1[[#This Row],[Meses de stock]],0)</f>
        <v>11.942857142857141</v>
      </c>
      <c r="O1885" s="5" t="str">
        <f>VLOOKUP(Tabla1[[#This Row],[Código del producto]],'ABC Ventas'!$A:$E,5,0)</f>
        <v>C</v>
      </c>
      <c r="P1885" s="5" t="str">
        <f>VLOOKUP(Tabla1[[#This Row],[Código del producto]],'ABC Stock'!$A:$E,5,0)</f>
        <v>C</v>
      </c>
      <c r="Q18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86" spans="1:17" s="1" customFormat="1" x14ac:dyDescent="0.2">
      <c r="A1886" s="1">
        <v>1188</v>
      </c>
      <c r="B1886" s="1" t="s">
        <v>272</v>
      </c>
      <c r="C1886" s="1" t="s">
        <v>8</v>
      </c>
      <c r="D1886" s="1" t="s">
        <v>3</v>
      </c>
      <c r="E1886" s="11">
        <v>622</v>
      </c>
      <c r="F1886" s="3">
        <v>7.51</v>
      </c>
      <c r="G1886" s="11">
        <f>Tabla1[[#This Row],[Stock en unidades]]*Tabla1[[#This Row],[Costo unitario]]</f>
        <v>4671.22</v>
      </c>
      <c r="H1886" s="1">
        <v>2025</v>
      </c>
      <c r="I1886" s="1" t="s">
        <v>256</v>
      </c>
      <c r="J1886" s="1">
        <v>44.4</v>
      </c>
      <c r="K1886" s="3">
        <v>610.20251999999994</v>
      </c>
      <c r="L1886" s="12">
        <f>Tabla1[[#This Row],[Venta prom 12 meses en UN]]*Tabla1[[#This Row],[Costo unitario]]</f>
        <v>333.44399999999996</v>
      </c>
      <c r="M1886" s="30">
        <f>IFERROR(Tabla1[[#This Row],[Stock en unidades]]/Tabla1[[#This Row],[Venta prom 12 meses en UN]],0)</f>
        <v>14.009009009009009</v>
      </c>
      <c r="N1886" s="12">
        <f>IFERROR(12/Tabla1[[#This Row],[Meses de stock]],0)</f>
        <v>0.85659163987138265</v>
      </c>
      <c r="O1886" s="5" t="str">
        <f>VLOOKUP(Tabla1[[#This Row],[Código del producto]],'ABC Ventas'!$A:$E,5,0)</f>
        <v>C</v>
      </c>
      <c r="P1886" s="5" t="str">
        <f>VLOOKUP(Tabla1[[#This Row],[Código del producto]],'ABC Stock'!$A:$E,5,0)</f>
        <v>C</v>
      </c>
      <c r="Q188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87" spans="1:17" s="1" customFormat="1" x14ac:dyDescent="0.2">
      <c r="A1887" s="1">
        <v>1192</v>
      </c>
      <c r="B1887" s="1" t="s">
        <v>109</v>
      </c>
      <c r="C1887" s="1" t="s">
        <v>8</v>
      </c>
      <c r="D1887" s="1" t="s">
        <v>3</v>
      </c>
      <c r="E1887" s="11">
        <v>1238</v>
      </c>
      <c r="F1887" s="3">
        <v>3.26</v>
      </c>
      <c r="G1887" s="11">
        <f>Tabla1[[#This Row],[Stock en unidades]]*Tabla1[[#This Row],[Costo unitario]]</f>
        <v>4035.8799999999997</v>
      </c>
      <c r="H1887" s="1">
        <v>2025</v>
      </c>
      <c r="I1887" s="1" t="s">
        <v>256</v>
      </c>
      <c r="J1887" s="1">
        <v>88.4</v>
      </c>
      <c r="K1887" s="3">
        <v>348.70264000000003</v>
      </c>
      <c r="L1887" s="12">
        <f>Tabla1[[#This Row],[Venta prom 12 meses en UN]]*Tabla1[[#This Row],[Costo unitario]]</f>
        <v>288.18400000000003</v>
      </c>
      <c r="M1887" s="30">
        <f>IFERROR(Tabla1[[#This Row],[Stock en unidades]]/Tabla1[[#This Row],[Venta prom 12 meses en UN]],0)</f>
        <v>14.004524886877828</v>
      </c>
      <c r="N1887" s="12">
        <f>IFERROR(12/Tabla1[[#This Row],[Meses de stock]],0)</f>
        <v>0.85686591276252022</v>
      </c>
      <c r="O1887" s="5" t="str">
        <f>VLOOKUP(Tabla1[[#This Row],[Código del producto]],'ABC Ventas'!$A:$E,5,0)</f>
        <v>C</v>
      </c>
      <c r="P1887" s="5" t="str">
        <f>VLOOKUP(Tabla1[[#This Row],[Código del producto]],'ABC Stock'!$A:$E,5,0)</f>
        <v>B</v>
      </c>
      <c r="Q188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88" spans="1:17" s="1" customFormat="1" x14ac:dyDescent="0.2">
      <c r="A1888" s="1">
        <v>1193</v>
      </c>
      <c r="B1888" s="1" t="s">
        <v>414</v>
      </c>
      <c r="C1888" s="1" t="s">
        <v>8</v>
      </c>
      <c r="D1888" s="1" t="s">
        <v>3</v>
      </c>
      <c r="E1888" s="11">
        <v>578</v>
      </c>
      <c r="F1888" s="3">
        <v>5.13</v>
      </c>
      <c r="G1888" s="11">
        <f>Tabla1[[#This Row],[Stock en unidades]]*Tabla1[[#This Row],[Costo unitario]]</f>
        <v>2965.14</v>
      </c>
      <c r="H1888" s="1">
        <v>2025</v>
      </c>
      <c r="I1888" s="1" t="s">
        <v>256</v>
      </c>
      <c r="J1888" s="1">
        <v>51</v>
      </c>
      <c r="K1888" s="3">
        <v>324.4212</v>
      </c>
      <c r="L1888" s="12">
        <f>Tabla1[[#This Row],[Venta prom 12 meses en UN]]*Tabla1[[#This Row],[Costo unitario]]</f>
        <v>261.63</v>
      </c>
      <c r="M1888" s="30">
        <f>IFERROR(Tabla1[[#This Row],[Stock en unidades]]/Tabla1[[#This Row],[Venta prom 12 meses en UN]],0)</f>
        <v>11.333333333333334</v>
      </c>
      <c r="N1888" s="12">
        <f>IFERROR(12/Tabla1[[#This Row],[Meses de stock]],0)</f>
        <v>1.0588235294117647</v>
      </c>
      <c r="O1888" s="5" t="str">
        <f>VLOOKUP(Tabla1[[#This Row],[Código del producto]],'ABC Ventas'!$A:$E,5,0)</f>
        <v>C</v>
      </c>
      <c r="P1888" s="5" t="str">
        <f>VLOOKUP(Tabla1[[#This Row],[Código del producto]],'ABC Stock'!$A:$E,5,0)</f>
        <v>C</v>
      </c>
      <c r="Q18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89" spans="1:17" s="1" customFormat="1" x14ac:dyDescent="0.2">
      <c r="A1889" s="1">
        <v>1195</v>
      </c>
      <c r="B1889" s="1" t="s">
        <v>415</v>
      </c>
      <c r="C1889" s="1" t="s">
        <v>8</v>
      </c>
      <c r="D1889" s="1" t="s">
        <v>3</v>
      </c>
      <c r="E1889" s="11">
        <v>1190</v>
      </c>
      <c r="F1889" s="3">
        <v>5.04</v>
      </c>
      <c r="G1889" s="11">
        <f>Tabla1[[#This Row],[Stock en unidades]]*Tabla1[[#This Row],[Costo unitario]]</f>
        <v>5997.6</v>
      </c>
      <c r="H1889" s="1">
        <v>2025</v>
      </c>
      <c r="I1889" s="1" t="s">
        <v>256</v>
      </c>
      <c r="J1889" s="1">
        <v>91.5</v>
      </c>
      <c r="K1889" s="3">
        <v>793.1952</v>
      </c>
      <c r="L1889" s="12">
        <f>Tabla1[[#This Row],[Venta prom 12 meses en UN]]*Tabla1[[#This Row],[Costo unitario]]</f>
        <v>461.16</v>
      </c>
      <c r="M1889" s="30">
        <f>IFERROR(Tabla1[[#This Row],[Stock en unidades]]/Tabla1[[#This Row],[Venta prom 12 meses en UN]],0)</f>
        <v>13.005464480874316</v>
      </c>
      <c r="N1889" s="12">
        <f>IFERROR(12/Tabla1[[#This Row],[Meses de stock]],0)</f>
        <v>0.92268907563025215</v>
      </c>
      <c r="O1889" s="5" t="str">
        <f>VLOOKUP(Tabla1[[#This Row],[Código del producto]],'ABC Ventas'!$A:$E,5,0)</f>
        <v>C</v>
      </c>
      <c r="P1889" s="5" t="str">
        <f>VLOOKUP(Tabla1[[#This Row],[Código del producto]],'ABC Stock'!$A:$E,5,0)</f>
        <v>C</v>
      </c>
      <c r="Q188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90" spans="1:17" s="1" customFormat="1" x14ac:dyDescent="0.2">
      <c r="A1890" s="1">
        <v>1196</v>
      </c>
      <c r="B1890" s="1" t="s">
        <v>97</v>
      </c>
      <c r="C1890" s="1" t="s">
        <v>8</v>
      </c>
      <c r="D1890" s="1" t="s">
        <v>3</v>
      </c>
      <c r="E1890" s="11">
        <v>614</v>
      </c>
      <c r="F1890" s="3">
        <v>3.39</v>
      </c>
      <c r="G1890" s="11">
        <f>Tabla1[[#This Row],[Stock en unidades]]*Tabla1[[#This Row],[Costo unitario]]</f>
        <v>2081.46</v>
      </c>
      <c r="H1890" s="1">
        <v>2025</v>
      </c>
      <c r="I1890" s="1" t="s">
        <v>256</v>
      </c>
      <c r="J1890" s="1">
        <v>149</v>
      </c>
      <c r="K1890" s="3">
        <v>671.79630000000009</v>
      </c>
      <c r="L1890" s="12">
        <f>Tabla1[[#This Row],[Venta prom 12 meses en UN]]*Tabla1[[#This Row],[Costo unitario]]</f>
        <v>505.11</v>
      </c>
      <c r="M1890" s="30">
        <f>IFERROR(Tabla1[[#This Row],[Stock en unidades]]/Tabla1[[#This Row],[Venta prom 12 meses en UN]],0)</f>
        <v>4.1208053691275168</v>
      </c>
      <c r="N1890" s="12">
        <f>IFERROR(12/Tabla1[[#This Row],[Meses de stock]],0)</f>
        <v>2.9120521172638436</v>
      </c>
      <c r="O1890" s="5" t="str">
        <f>VLOOKUP(Tabla1[[#This Row],[Código del producto]],'ABC Ventas'!$A:$E,5,0)</f>
        <v>C</v>
      </c>
      <c r="P1890" s="5" t="str">
        <f>VLOOKUP(Tabla1[[#This Row],[Código del producto]],'ABC Stock'!$A:$E,5,0)</f>
        <v>B</v>
      </c>
      <c r="Q189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891" spans="1:17" s="1" customFormat="1" x14ac:dyDescent="0.2">
      <c r="A1891" s="1">
        <v>1196</v>
      </c>
      <c r="B1891" s="1" t="s">
        <v>97</v>
      </c>
      <c r="C1891" s="1" t="s">
        <v>8</v>
      </c>
      <c r="D1891" s="1" t="s">
        <v>3</v>
      </c>
      <c r="E1891" s="11">
        <v>194</v>
      </c>
      <c r="F1891" s="3">
        <v>3.32</v>
      </c>
      <c r="G1891" s="11">
        <f>Tabla1[[#This Row],[Stock en unidades]]*Tabla1[[#This Row],[Costo unitario]]</f>
        <v>644.07999999999993</v>
      </c>
      <c r="H1891" s="1">
        <v>2025</v>
      </c>
      <c r="I1891" s="1" t="s">
        <v>256</v>
      </c>
      <c r="J1891" s="1">
        <v>142</v>
      </c>
      <c r="K1891" s="3">
        <v>631.7296</v>
      </c>
      <c r="L1891" s="12">
        <f>Tabla1[[#This Row],[Venta prom 12 meses en UN]]*Tabla1[[#This Row],[Costo unitario]]</f>
        <v>471.44</v>
      </c>
      <c r="M1891" s="30">
        <f>IFERROR(Tabla1[[#This Row],[Stock en unidades]]/Tabla1[[#This Row],[Venta prom 12 meses en UN]],0)</f>
        <v>1.3661971830985915</v>
      </c>
      <c r="N1891" s="12">
        <f>IFERROR(12/Tabla1[[#This Row],[Meses de stock]],0)</f>
        <v>8.783505154639176</v>
      </c>
      <c r="O1891" s="5" t="str">
        <f>VLOOKUP(Tabla1[[#This Row],[Código del producto]],'ABC Ventas'!$A:$E,5,0)</f>
        <v>C</v>
      </c>
      <c r="P1891" s="5" t="str">
        <f>VLOOKUP(Tabla1[[#This Row],[Código del producto]],'ABC Stock'!$A:$E,5,0)</f>
        <v>B</v>
      </c>
      <c r="Q18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92" spans="1:17" s="1" customFormat="1" x14ac:dyDescent="0.2">
      <c r="A1892" s="1">
        <v>1197</v>
      </c>
      <c r="B1892" s="1" t="s">
        <v>416</v>
      </c>
      <c r="C1892" s="1" t="s">
        <v>8</v>
      </c>
      <c r="D1892" s="1" t="s">
        <v>3</v>
      </c>
      <c r="E1892" s="11">
        <v>9</v>
      </c>
      <c r="F1892" s="3">
        <v>5.39</v>
      </c>
      <c r="G1892" s="11">
        <f>Tabla1[[#This Row],[Stock en unidades]]*Tabla1[[#This Row],[Costo unitario]]</f>
        <v>48.51</v>
      </c>
      <c r="H1892" s="1">
        <v>2025</v>
      </c>
      <c r="I1892" s="1" t="s">
        <v>256</v>
      </c>
      <c r="J1892" s="1">
        <v>103</v>
      </c>
      <c r="K1892" s="3">
        <v>982.65089999999998</v>
      </c>
      <c r="L1892" s="12">
        <f>Tabla1[[#This Row],[Venta prom 12 meses en UN]]*Tabla1[[#This Row],[Costo unitario]]</f>
        <v>555.16999999999996</v>
      </c>
      <c r="M1892" s="30">
        <f>IFERROR(Tabla1[[#This Row],[Stock en unidades]]/Tabla1[[#This Row],[Venta prom 12 meses en UN]],0)</f>
        <v>8.7378640776699032E-2</v>
      </c>
      <c r="N1892" s="12">
        <f>IFERROR(12/Tabla1[[#This Row],[Meses de stock]],0)</f>
        <v>137.33333333333334</v>
      </c>
      <c r="O1892" s="5" t="str">
        <f>VLOOKUP(Tabla1[[#This Row],[Código del producto]],'ABC Ventas'!$A:$E,5,0)</f>
        <v>C</v>
      </c>
      <c r="P1892" s="5" t="str">
        <f>VLOOKUP(Tabla1[[#This Row],[Código del producto]],'ABC Stock'!$A:$E,5,0)</f>
        <v>B</v>
      </c>
      <c r="Q18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93" spans="1:17" s="1" customFormat="1" x14ac:dyDescent="0.2">
      <c r="A1893" s="1">
        <v>1197</v>
      </c>
      <c r="B1893" s="1" t="s">
        <v>416</v>
      </c>
      <c r="C1893" s="1" t="s">
        <v>8</v>
      </c>
      <c r="D1893" s="1" t="s">
        <v>3</v>
      </c>
      <c r="E1893" s="11">
        <v>1124</v>
      </c>
      <c r="F1893" s="3">
        <v>4.2</v>
      </c>
      <c r="G1893" s="11">
        <f>Tabla1[[#This Row],[Stock en unidades]]*Tabla1[[#This Row],[Costo unitario]]</f>
        <v>4720.8</v>
      </c>
      <c r="H1893" s="1">
        <v>2025</v>
      </c>
      <c r="I1893" s="1" t="s">
        <v>256</v>
      </c>
      <c r="J1893" s="1">
        <v>74.900000000000006</v>
      </c>
      <c r="K1893" s="3">
        <v>597.702</v>
      </c>
      <c r="L1893" s="12">
        <f>Tabla1[[#This Row],[Venta prom 12 meses en UN]]*Tabla1[[#This Row],[Costo unitario]]</f>
        <v>314.58000000000004</v>
      </c>
      <c r="M1893" s="30">
        <f>IFERROR(Tabla1[[#This Row],[Stock en unidades]]/Tabla1[[#This Row],[Venta prom 12 meses en UN]],0)</f>
        <v>15.00667556742323</v>
      </c>
      <c r="N1893" s="12">
        <f>IFERROR(12/Tabla1[[#This Row],[Meses de stock]],0)</f>
        <v>0.79964412811387908</v>
      </c>
      <c r="O1893" s="5" t="str">
        <f>VLOOKUP(Tabla1[[#This Row],[Código del producto]],'ABC Ventas'!$A:$E,5,0)</f>
        <v>C</v>
      </c>
      <c r="P1893" s="5" t="str">
        <f>VLOOKUP(Tabla1[[#This Row],[Código del producto]],'ABC Stock'!$A:$E,5,0)</f>
        <v>B</v>
      </c>
      <c r="Q18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94" spans="1:17" s="1" customFormat="1" x14ac:dyDescent="0.2">
      <c r="A1894" s="1">
        <v>1198</v>
      </c>
      <c r="B1894" s="1" t="s">
        <v>417</v>
      </c>
      <c r="C1894" s="1" t="s">
        <v>8</v>
      </c>
      <c r="D1894" s="1" t="s">
        <v>3</v>
      </c>
      <c r="E1894" s="11">
        <v>0</v>
      </c>
      <c r="F1894" s="3">
        <v>5.38</v>
      </c>
      <c r="G1894" s="11">
        <f>Tabla1[[#This Row],[Stock en unidades]]*Tabla1[[#This Row],[Costo unitario]]</f>
        <v>0</v>
      </c>
      <c r="H1894" s="1">
        <v>2025</v>
      </c>
      <c r="I1894" s="1" t="s">
        <v>256</v>
      </c>
      <c r="J1894" s="1">
        <v>124</v>
      </c>
      <c r="K1894" s="3">
        <v>1100.748</v>
      </c>
      <c r="L1894" s="12">
        <f>Tabla1[[#This Row],[Venta prom 12 meses en UN]]*Tabla1[[#This Row],[Costo unitario]]</f>
        <v>667.12</v>
      </c>
      <c r="M1894" s="30">
        <f>IFERROR(Tabla1[[#This Row],[Stock en unidades]]/Tabla1[[#This Row],[Venta prom 12 meses en UN]],0)</f>
        <v>0</v>
      </c>
      <c r="N1894" s="12">
        <f>IFERROR(12/Tabla1[[#This Row],[Meses de stock]],0)</f>
        <v>0</v>
      </c>
      <c r="O1894" s="5" t="str">
        <f>VLOOKUP(Tabla1[[#This Row],[Código del producto]],'ABC Ventas'!$A:$E,5,0)</f>
        <v>C</v>
      </c>
      <c r="P1894" s="5" t="str">
        <f>VLOOKUP(Tabla1[[#This Row],[Código del producto]],'ABC Stock'!$A:$E,5,0)</f>
        <v>C</v>
      </c>
      <c r="Q18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895" spans="1:17" s="1" customFormat="1" x14ac:dyDescent="0.2">
      <c r="A1895" s="1">
        <v>1198</v>
      </c>
      <c r="B1895" s="1" t="s">
        <v>417</v>
      </c>
      <c r="C1895" s="1" t="s">
        <v>8</v>
      </c>
      <c r="D1895" s="1" t="s">
        <v>3</v>
      </c>
      <c r="E1895" s="11">
        <v>650</v>
      </c>
      <c r="F1895" s="3">
        <v>3.55</v>
      </c>
      <c r="G1895" s="11">
        <f>Tabla1[[#This Row],[Stock en unidades]]*Tabla1[[#This Row],[Costo unitario]]</f>
        <v>2307.5</v>
      </c>
      <c r="H1895" s="1">
        <v>2025</v>
      </c>
      <c r="I1895" s="1" t="s">
        <v>256</v>
      </c>
      <c r="J1895" s="1">
        <v>81.2</v>
      </c>
      <c r="K1895" s="3">
        <v>544.81140000000005</v>
      </c>
      <c r="L1895" s="12">
        <f>Tabla1[[#This Row],[Venta prom 12 meses en UN]]*Tabla1[[#This Row],[Costo unitario]]</f>
        <v>288.26</v>
      </c>
      <c r="M1895" s="30">
        <f>IFERROR(Tabla1[[#This Row],[Stock en unidades]]/Tabla1[[#This Row],[Venta prom 12 meses en UN]],0)</f>
        <v>8.0049261083743843</v>
      </c>
      <c r="N1895" s="12">
        <f>IFERROR(12/Tabla1[[#This Row],[Meses de stock]],0)</f>
        <v>1.499076923076923</v>
      </c>
      <c r="O1895" s="5" t="str">
        <f>VLOOKUP(Tabla1[[#This Row],[Código del producto]],'ABC Ventas'!$A:$E,5,0)</f>
        <v>C</v>
      </c>
      <c r="P1895" s="5" t="str">
        <f>VLOOKUP(Tabla1[[#This Row],[Código del producto]],'ABC Stock'!$A:$E,5,0)</f>
        <v>C</v>
      </c>
      <c r="Q18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96" spans="1:17" s="1" customFormat="1" x14ac:dyDescent="0.2">
      <c r="A1896" s="1">
        <v>1198</v>
      </c>
      <c r="B1896" s="1" t="s">
        <v>417</v>
      </c>
      <c r="C1896" s="1" t="s">
        <v>8</v>
      </c>
      <c r="D1896" s="1" t="s">
        <v>3</v>
      </c>
      <c r="E1896" s="11">
        <v>460</v>
      </c>
      <c r="F1896" s="3">
        <v>4.5599999999999996</v>
      </c>
      <c r="G1896" s="11">
        <f>Tabla1[[#This Row],[Stock en unidades]]*Tabla1[[#This Row],[Costo unitario]]</f>
        <v>2097.6</v>
      </c>
      <c r="H1896" s="1">
        <v>2025</v>
      </c>
      <c r="I1896" s="1" t="s">
        <v>256</v>
      </c>
      <c r="J1896" s="1">
        <v>57.5</v>
      </c>
      <c r="K1896" s="3">
        <v>327.75</v>
      </c>
      <c r="L1896" s="12">
        <f>Tabla1[[#This Row],[Venta prom 12 meses en UN]]*Tabla1[[#This Row],[Costo unitario]]</f>
        <v>262.2</v>
      </c>
      <c r="M1896" s="30">
        <f>IFERROR(Tabla1[[#This Row],[Stock en unidades]]/Tabla1[[#This Row],[Venta prom 12 meses en UN]],0)</f>
        <v>8</v>
      </c>
      <c r="N1896" s="12">
        <f>IFERROR(12/Tabla1[[#This Row],[Meses de stock]],0)</f>
        <v>1.5</v>
      </c>
      <c r="O1896" s="5" t="str">
        <f>VLOOKUP(Tabla1[[#This Row],[Código del producto]],'ABC Ventas'!$A:$E,5,0)</f>
        <v>C</v>
      </c>
      <c r="P1896" s="5" t="str">
        <f>VLOOKUP(Tabla1[[#This Row],[Código del producto]],'ABC Stock'!$A:$E,5,0)</f>
        <v>C</v>
      </c>
      <c r="Q18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97" spans="1:17" s="1" customFormat="1" x14ac:dyDescent="0.2">
      <c r="A1897" s="1">
        <v>1199</v>
      </c>
      <c r="B1897" s="1" t="s">
        <v>251</v>
      </c>
      <c r="C1897" s="1" t="s">
        <v>8</v>
      </c>
      <c r="D1897" s="1" t="s">
        <v>3</v>
      </c>
      <c r="E1897" s="11">
        <v>753</v>
      </c>
      <c r="F1897" s="3">
        <v>7.47</v>
      </c>
      <c r="G1897" s="11">
        <f>Tabla1[[#This Row],[Stock en unidades]]*Tabla1[[#This Row],[Costo unitario]]</f>
        <v>5624.91</v>
      </c>
      <c r="H1897" s="1">
        <v>2025</v>
      </c>
      <c r="I1897" s="1" t="s">
        <v>256</v>
      </c>
      <c r="J1897" s="1">
        <v>75.3</v>
      </c>
      <c r="K1897" s="3">
        <v>764.98775999999998</v>
      </c>
      <c r="L1897" s="12">
        <f>Tabla1[[#This Row],[Venta prom 12 meses en UN]]*Tabla1[[#This Row],[Costo unitario]]</f>
        <v>562.49099999999999</v>
      </c>
      <c r="M1897" s="30">
        <f>IFERROR(Tabla1[[#This Row],[Stock en unidades]]/Tabla1[[#This Row],[Venta prom 12 meses en UN]],0)</f>
        <v>10</v>
      </c>
      <c r="N1897" s="12">
        <f>IFERROR(12/Tabla1[[#This Row],[Meses de stock]],0)</f>
        <v>1.2</v>
      </c>
      <c r="O1897" s="5" t="str">
        <f>VLOOKUP(Tabla1[[#This Row],[Código del producto]],'ABC Ventas'!$A:$E,5,0)</f>
        <v>C</v>
      </c>
      <c r="P1897" s="5" t="str">
        <f>VLOOKUP(Tabla1[[#This Row],[Código del producto]],'ABC Stock'!$A:$E,5,0)</f>
        <v>C</v>
      </c>
      <c r="Q18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898" spans="1:17" s="1" customFormat="1" x14ac:dyDescent="0.2">
      <c r="A1898" s="1">
        <v>1204</v>
      </c>
      <c r="B1898" s="1" t="s">
        <v>422</v>
      </c>
      <c r="C1898" s="1" t="s">
        <v>8</v>
      </c>
      <c r="D1898" s="1" t="s">
        <v>3</v>
      </c>
      <c r="E1898" s="11">
        <v>536</v>
      </c>
      <c r="F1898" s="3">
        <v>3.93</v>
      </c>
      <c r="G1898" s="11">
        <f>Tabla1[[#This Row],[Stock en unidades]]*Tabla1[[#This Row],[Costo unitario]]</f>
        <v>2106.48</v>
      </c>
      <c r="H1898" s="1">
        <v>2025</v>
      </c>
      <c r="I1898" s="1" t="s">
        <v>256</v>
      </c>
      <c r="J1898" s="1">
        <v>44.6</v>
      </c>
      <c r="K1898" s="3">
        <v>310.24206000000004</v>
      </c>
      <c r="L1898" s="12">
        <f>Tabla1[[#This Row],[Venta prom 12 meses en UN]]*Tabla1[[#This Row],[Costo unitario]]</f>
        <v>175.27800000000002</v>
      </c>
      <c r="M1898" s="30">
        <f>IFERROR(Tabla1[[#This Row],[Stock en unidades]]/Tabla1[[#This Row],[Venta prom 12 meses en UN]],0)</f>
        <v>12.017937219730941</v>
      </c>
      <c r="N1898" s="12">
        <f>IFERROR(12/Tabla1[[#This Row],[Meses de stock]],0)</f>
        <v>0.9985074626865672</v>
      </c>
      <c r="O1898" s="5" t="str">
        <f>VLOOKUP(Tabla1[[#This Row],[Código del producto]],'ABC Ventas'!$A:$E,5,0)</f>
        <v>C</v>
      </c>
      <c r="P1898" s="5" t="str">
        <f>VLOOKUP(Tabla1[[#This Row],[Código del producto]],'ABC Stock'!$A:$E,5,0)</f>
        <v>B</v>
      </c>
      <c r="Q18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899" spans="1:17" s="1" customFormat="1" x14ac:dyDescent="0.2">
      <c r="A1899" s="1">
        <v>1206</v>
      </c>
      <c r="B1899" s="1" t="s">
        <v>266</v>
      </c>
      <c r="C1899" s="1" t="s">
        <v>8</v>
      </c>
      <c r="D1899" s="1" t="s">
        <v>3</v>
      </c>
      <c r="E1899" s="11">
        <v>112</v>
      </c>
      <c r="F1899" s="3">
        <v>69</v>
      </c>
      <c r="G1899" s="11">
        <f>Tabla1[[#This Row],[Stock en unidades]]*Tabla1[[#This Row],[Costo unitario]]</f>
        <v>7728</v>
      </c>
      <c r="H1899" s="1">
        <v>2025</v>
      </c>
      <c r="I1899" s="1" t="s">
        <v>256</v>
      </c>
      <c r="J1899" s="1">
        <v>897</v>
      </c>
      <c r="K1899" s="3">
        <v>76747.320000000007</v>
      </c>
      <c r="L1899" s="12">
        <f>Tabla1[[#This Row],[Venta prom 12 meses en UN]]*Tabla1[[#This Row],[Costo unitario]]</f>
        <v>61893</v>
      </c>
      <c r="M1899" s="30">
        <f>IFERROR(Tabla1[[#This Row],[Stock en unidades]]/Tabla1[[#This Row],[Venta prom 12 meses en UN]],0)</f>
        <v>0.12486064659977704</v>
      </c>
      <c r="N1899" s="12">
        <f>IFERROR(12/Tabla1[[#This Row],[Meses de stock]],0)</f>
        <v>96.107142857142847</v>
      </c>
      <c r="O1899" s="5" t="str">
        <f>VLOOKUP(Tabla1[[#This Row],[Código del producto]],'ABC Ventas'!$A:$E,5,0)</f>
        <v>A</v>
      </c>
      <c r="P1899" s="5" t="str">
        <f>VLOOKUP(Tabla1[[#This Row],[Código del producto]],'ABC Stock'!$A:$E,5,0)</f>
        <v>A</v>
      </c>
      <c r="Q18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0" spans="1:17" s="1" customFormat="1" x14ac:dyDescent="0.2">
      <c r="A1900" s="1">
        <v>1206</v>
      </c>
      <c r="B1900" s="1" t="s">
        <v>266</v>
      </c>
      <c r="C1900" s="1" t="s">
        <v>8</v>
      </c>
      <c r="D1900" s="1" t="s">
        <v>3</v>
      </c>
      <c r="E1900" s="11">
        <v>359</v>
      </c>
      <c r="F1900" s="3">
        <v>38</v>
      </c>
      <c r="G1900" s="11">
        <f>Tabla1[[#This Row],[Stock en unidades]]*Tabla1[[#This Row],[Costo unitario]]</f>
        <v>13642</v>
      </c>
      <c r="H1900" s="1">
        <v>2025</v>
      </c>
      <c r="I1900" s="1" t="s">
        <v>256</v>
      </c>
      <c r="J1900" s="1">
        <v>375</v>
      </c>
      <c r="K1900" s="3">
        <v>19095</v>
      </c>
      <c r="L1900" s="12">
        <f>Tabla1[[#This Row],[Venta prom 12 meses en UN]]*Tabla1[[#This Row],[Costo unitario]]</f>
        <v>14250</v>
      </c>
      <c r="M1900" s="30">
        <f>IFERROR(Tabla1[[#This Row],[Stock en unidades]]/Tabla1[[#This Row],[Venta prom 12 meses en UN]],0)</f>
        <v>0.95733333333333337</v>
      </c>
      <c r="N1900" s="12">
        <f>IFERROR(12/Tabla1[[#This Row],[Meses de stock]],0)</f>
        <v>12.534818941504177</v>
      </c>
      <c r="O1900" s="5" t="str">
        <f>VLOOKUP(Tabla1[[#This Row],[Código del producto]],'ABC Ventas'!$A:$E,5,0)</f>
        <v>A</v>
      </c>
      <c r="P1900" s="5" t="str">
        <f>VLOOKUP(Tabla1[[#This Row],[Código del producto]],'ABC Stock'!$A:$E,5,0)</f>
        <v>A</v>
      </c>
      <c r="Q19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1" spans="1:17" s="1" customFormat="1" x14ac:dyDescent="0.2">
      <c r="A1901" s="1">
        <v>1207</v>
      </c>
      <c r="B1901" s="1" t="s">
        <v>61</v>
      </c>
      <c r="C1901" s="1" t="s">
        <v>8</v>
      </c>
      <c r="D1901" s="1" t="s">
        <v>3</v>
      </c>
      <c r="E1901" s="11">
        <v>0</v>
      </c>
      <c r="F1901" s="3">
        <v>5.77</v>
      </c>
      <c r="G1901" s="11">
        <f>Tabla1[[#This Row],[Stock en unidades]]*Tabla1[[#This Row],[Costo unitario]]</f>
        <v>0</v>
      </c>
      <c r="H1901" s="1">
        <v>2025</v>
      </c>
      <c r="I1901" s="1" t="s">
        <v>256</v>
      </c>
      <c r="J1901" s="1">
        <v>134</v>
      </c>
      <c r="K1901" s="3">
        <v>1430.3829999999998</v>
      </c>
      <c r="L1901" s="12">
        <f>Tabla1[[#This Row],[Venta prom 12 meses en UN]]*Tabla1[[#This Row],[Costo unitario]]</f>
        <v>773.18</v>
      </c>
      <c r="M1901" s="30">
        <f>IFERROR(Tabla1[[#This Row],[Stock en unidades]]/Tabla1[[#This Row],[Venta prom 12 meses en UN]],0)</f>
        <v>0</v>
      </c>
      <c r="N1901" s="12">
        <f>IFERROR(12/Tabla1[[#This Row],[Meses de stock]],0)</f>
        <v>0</v>
      </c>
      <c r="O1901" s="5" t="str">
        <f>VLOOKUP(Tabla1[[#This Row],[Código del producto]],'ABC Ventas'!$A:$E,5,0)</f>
        <v>C</v>
      </c>
      <c r="P1901" s="5" t="str">
        <f>VLOOKUP(Tabla1[[#This Row],[Código del producto]],'ABC Stock'!$A:$E,5,0)</f>
        <v>C</v>
      </c>
      <c r="Q19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2" spans="1:17" s="1" customFormat="1" x14ac:dyDescent="0.2">
      <c r="A1902" s="1">
        <v>1207</v>
      </c>
      <c r="B1902" s="1" t="s">
        <v>61</v>
      </c>
      <c r="C1902" s="1" t="s">
        <v>8</v>
      </c>
      <c r="D1902" s="1" t="s">
        <v>3</v>
      </c>
      <c r="E1902" s="11">
        <v>259</v>
      </c>
      <c r="F1902" s="3">
        <v>4.59</v>
      </c>
      <c r="G1902" s="11">
        <f>Tabla1[[#This Row],[Stock en unidades]]*Tabla1[[#This Row],[Costo unitario]]</f>
        <v>1188.81</v>
      </c>
      <c r="H1902" s="1">
        <v>2025</v>
      </c>
      <c r="I1902" s="1" t="s">
        <v>256</v>
      </c>
      <c r="J1902" s="1">
        <v>83</v>
      </c>
      <c r="K1902" s="3">
        <v>670.50720000000001</v>
      </c>
      <c r="L1902" s="12">
        <f>Tabla1[[#This Row],[Venta prom 12 meses en UN]]*Tabla1[[#This Row],[Costo unitario]]</f>
        <v>380.96999999999997</v>
      </c>
      <c r="M1902" s="30">
        <f>IFERROR(Tabla1[[#This Row],[Stock en unidades]]/Tabla1[[#This Row],[Venta prom 12 meses en UN]],0)</f>
        <v>3.1204819277108435</v>
      </c>
      <c r="N1902" s="12">
        <f>IFERROR(12/Tabla1[[#This Row],[Meses de stock]],0)</f>
        <v>3.8455598455598454</v>
      </c>
      <c r="O1902" s="5" t="str">
        <f>VLOOKUP(Tabla1[[#This Row],[Código del producto]],'ABC Ventas'!$A:$E,5,0)</f>
        <v>C</v>
      </c>
      <c r="P1902" s="5" t="str">
        <f>VLOOKUP(Tabla1[[#This Row],[Código del producto]],'ABC Stock'!$A:$E,5,0)</f>
        <v>C</v>
      </c>
      <c r="Q190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03" spans="1:17" s="1" customFormat="1" x14ac:dyDescent="0.2">
      <c r="A1903" s="1">
        <v>1209</v>
      </c>
      <c r="B1903" s="1" t="s">
        <v>288</v>
      </c>
      <c r="C1903" s="1" t="s">
        <v>8</v>
      </c>
      <c r="D1903" s="1" t="s">
        <v>3</v>
      </c>
      <c r="E1903" s="11">
        <v>35</v>
      </c>
      <c r="F1903" s="3">
        <v>58</v>
      </c>
      <c r="G1903" s="11">
        <f>Tabla1[[#This Row],[Stock en unidades]]*Tabla1[[#This Row],[Costo unitario]]</f>
        <v>2030</v>
      </c>
      <c r="H1903" s="1">
        <v>2025</v>
      </c>
      <c r="I1903" s="1" t="s">
        <v>256</v>
      </c>
      <c r="J1903" s="1">
        <v>484</v>
      </c>
      <c r="K1903" s="3">
        <v>35090</v>
      </c>
      <c r="L1903" s="12">
        <f>Tabla1[[#This Row],[Venta prom 12 meses en UN]]*Tabla1[[#This Row],[Costo unitario]]</f>
        <v>28072</v>
      </c>
      <c r="M1903" s="30">
        <f>IFERROR(Tabla1[[#This Row],[Stock en unidades]]/Tabla1[[#This Row],[Venta prom 12 meses en UN]],0)</f>
        <v>7.2314049586776855E-2</v>
      </c>
      <c r="N1903" s="12">
        <f>IFERROR(12/Tabla1[[#This Row],[Meses de stock]],0)</f>
        <v>165.94285714285715</v>
      </c>
      <c r="O1903" s="5" t="str">
        <f>VLOOKUP(Tabla1[[#This Row],[Código del producto]],'ABC Ventas'!$A:$E,5,0)</f>
        <v>B</v>
      </c>
      <c r="P1903" s="5" t="str">
        <f>VLOOKUP(Tabla1[[#This Row],[Código del producto]],'ABC Stock'!$A:$E,5,0)</f>
        <v>A</v>
      </c>
      <c r="Q19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4" spans="1:17" s="1" customFormat="1" x14ac:dyDescent="0.2">
      <c r="A1904" s="1">
        <v>1210</v>
      </c>
      <c r="B1904" s="1" t="s">
        <v>277</v>
      </c>
      <c r="C1904" s="1" t="s">
        <v>8</v>
      </c>
      <c r="D1904" s="1" t="s">
        <v>3</v>
      </c>
      <c r="E1904" s="11">
        <v>69</v>
      </c>
      <c r="F1904" s="3">
        <v>7.72</v>
      </c>
      <c r="G1904" s="11">
        <f>Tabla1[[#This Row],[Stock en unidades]]*Tabla1[[#This Row],[Costo unitario]]</f>
        <v>532.67999999999995</v>
      </c>
      <c r="H1904" s="1">
        <v>2025</v>
      </c>
      <c r="I1904" s="1" t="s">
        <v>256</v>
      </c>
      <c r="J1904" s="1">
        <v>113</v>
      </c>
      <c r="K1904" s="3">
        <v>1160.2388000000001</v>
      </c>
      <c r="L1904" s="12">
        <f>Tabla1[[#This Row],[Venta prom 12 meses en UN]]*Tabla1[[#This Row],[Costo unitario]]</f>
        <v>872.36</v>
      </c>
      <c r="M1904" s="30">
        <f>IFERROR(Tabla1[[#This Row],[Stock en unidades]]/Tabla1[[#This Row],[Venta prom 12 meses en UN]],0)</f>
        <v>0.61061946902654862</v>
      </c>
      <c r="N1904" s="12">
        <f>IFERROR(12/Tabla1[[#This Row],[Meses de stock]],0)</f>
        <v>19.65217391304348</v>
      </c>
      <c r="O1904" s="5" t="str">
        <f>VLOOKUP(Tabla1[[#This Row],[Código del producto]],'ABC Ventas'!$A:$E,5,0)</f>
        <v>C</v>
      </c>
      <c r="P1904" s="5" t="str">
        <f>VLOOKUP(Tabla1[[#This Row],[Código del producto]],'ABC Stock'!$A:$E,5,0)</f>
        <v>C</v>
      </c>
      <c r="Q19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5" spans="1:17" s="1" customFormat="1" x14ac:dyDescent="0.2">
      <c r="A1905" s="1">
        <v>1211</v>
      </c>
      <c r="B1905" s="1" t="s">
        <v>425</v>
      </c>
      <c r="C1905" s="1" t="s">
        <v>8</v>
      </c>
      <c r="D1905" s="1" t="s">
        <v>3</v>
      </c>
      <c r="E1905" s="11">
        <v>80</v>
      </c>
      <c r="F1905" s="3">
        <v>4.43</v>
      </c>
      <c r="G1905" s="11">
        <f>Tabla1[[#This Row],[Stock en unidades]]*Tabla1[[#This Row],[Costo unitario]]</f>
        <v>354.4</v>
      </c>
      <c r="H1905" s="1">
        <v>2025</v>
      </c>
      <c r="I1905" s="1" t="s">
        <v>256</v>
      </c>
      <c r="J1905" s="1">
        <v>80</v>
      </c>
      <c r="K1905" s="3">
        <v>634.37599999999998</v>
      </c>
      <c r="L1905" s="12">
        <f>Tabla1[[#This Row],[Venta prom 12 meses en UN]]*Tabla1[[#This Row],[Costo unitario]]</f>
        <v>354.4</v>
      </c>
      <c r="M1905" s="30">
        <f>IFERROR(Tabla1[[#This Row],[Stock en unidades]]/Tabla1[[#This Row],[Venta prom 12 meses en UN]],0)</f>
        <v>1</v>
      </c>
      <c r="N1905" s="12">
        <f>IFERROR(12/Tabla1[[#This Row],[Meses de stock]],0)</f>
        <v>12</v>
      </c>
      <c r="O1905" s="5" t="str">
        <f>VLOOKUP(Tabla1[[#This Row],[Código del producto]],'ABC Ventas'!$A:$E,5,0)</f>
        <v>C</v>
      </c>
      <c r="P1905" s="5" t="str">
        <f>VLOOKUP(Tabla1[[#This Row],[Código del producto]],'ABC Stock'!$A:$E,5,0)</f>
        <v>C</v>
      </c>
      <c r="Q19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6" spans="1:17" s="1" customFormat="1" x14ac:dyDescent="0.2">
      <c r="A1906" s="1">
        <v>1212</v>
      </c>
      <c r="B1906" s="1" t="s">
        <v>426</v>
      </c>
      <c r="C1906" s="1" t="s">
        <v>8</v>
      </c>
      <c r="D1906" s="1" t="s">
        <v>3</v>
      </c>
      <c r="E1906" s="11">
        <v>985</v>
      </c>
      <c r="F1906" s="3">
        <v>6.19</v>
      </c>
      <c r="G1906" s="11">
        <f>Tabla1[[#This Row],[Stock en unidades]]*Tabla1[[#This Row],[Costo unitario]]</f>
        <v>6097.1500000000005</v>
      </c>
      <c r="H1906" s="1">
        <v>2025</v>
      </c>
      <c r="I1906" s="1" t="s">
        <v>256</v>
      </c>
      <c r="J1906" s="1">
        <v>89.5</v>
      </c>
      <c r="K1906" s="3">
        <v>747.90674999999999</v>
      </c>
      <c r="L1906" s="12">
        <f>Tabla1[[#This Row],[Venta prom 12 meses en UN]]*Tabla1[[#This Row],[Costo unitario]]</f>
        <v>554.005</v>
      </c>
      <c r="M1906" s="30">
        <f>IFERROR(Tabla1[[#This Row],[Stock en unidades]]/Tabla1[[#This Row],[Venta prom 12 meses en UN]],0)</f>
        <v>11.005586592178771</v>
      </c>
      <c r="N1906" s="12">
        <f>IFERROR(12/Tabla1[[#This Row],[Meses de stock]],0)</f>
        <v>1.0903553299492386</v>
      </c>
      <c r="O1906" s="5" t="str">
        <f>VLOOKUP(Tabla1[[#This Row],[Código del producto]],'ABC Ventas'!$A:$E,5,0)</f>
        <v>C</v>
      </c>
      <c r="P1906" s="5" t="str">
        <f>VLOOKUP(Tabla1[[#This Row],[Código del producto]],'ABC Stock'!$A:$E,5,0)</f>
        <v>B</v>
      </c>
      <c r="Q19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07" spans="1:17" s="1" customFormat="1" x14ac:dyDescent="0.2">
      <c r="A1907" s="1">
        <v>1212</v>
      </c>
      <c r="B1907" s="1" t="s">
        <v>426</v>
      </c>
      <c r="C1907" s="1" t="s">
        <v>8</v>
      </c>
      <c r="D1907" s="1" t="s">
        <v>3</v>
      </c>
      <c r="E1907" s="11">
        <v>871</v>
      </c>
      <c r="F1907" s="3">
        <v>3.46</v>
      </c>
      <c r="G1907" s="11">
        <f>Tabla1[[#This Row],[Stock en unidades]]*Tabla1[[#This Row],[Costo unitario]]</f>
        <v>3013.66</v>
      </c>
      <c r="H1907" s="1">
        <v>2025</v>
      </c>
      <c r="I1907" s="1" t="s">
        <v>256</v>
      </c>
      <c r="J1907" s="1">
        <v>87.1</v>
      </c>
      <c r="K1907" s="3">
        <v>421.91239999999999</v>
      </c>
      <c r="L1907" s="12">
        <f>Tabla1[[#This Row],[Venta prom 12 meses en UN]]*Tabla1[[#This Row],[Costo unitario]]</f>
        <v>301.36599999999999</v>
      </c>
      <c r="M1907" s="30">
        <f>IFERROR(Tabla1[[#This Row],[Stock en unidades]]/Tabla1[[#This Row],[Venta prom 12 meses en UN]],0)</f>
        <v>10</v>
      </c>
      <c r="N1907" s="12">
        <f>IFERROR(12/Tabla1[[#This Row],[Meses de stock]],0)</f>
        <v>1.2</v>
      </c>
      <c r="O1907" s="5" t="str">
        <f>VLOOKUP(Tabla1[[#This Row],[Código del producto]],'ABC Ventas'!$A:$E,5,0)</f>
        <v>C</v>
      </c>
      <c r="P1907" s="5" t="str">
        <f>VLOOKUP(Tabla1[[#This Row],[Código del producto]],'ABC Stock'!$A:$E,5,0)</f>
        <v>B</v>
      </c>
      <c r="Q19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08" spans="1:17" s="1" customFormat="1" x14ac:dyDescent="0.2">
      <c r="A1908" s="1">
        <v>1213</v>
      </c>
      <c r="B1908" s="1" t="s">
        <v>228</v>
      </c>
      <c r="C1908" s="1" t="s">
        <v>8</v>
      </c>
      <c r="D1908" s="1" t="s">
        <v>3</v>
      </c>
      <c r="E1908" s="11">
        <v>0</v>
      </c>
      <c r="F1908" s="3">
        <v>4.3499999999999996</v>
      </c>
      <c r="G1908" s="11">
        <f>Tabla1[[#This Row],[Stock en unidades]]*Tabla1[[#This Row],[Costo unitario]]</f>
        <v>0</v>
      </c>
      <c r="H1908" s="1">
        <v>2025</v>
      </c>
      <c r="I1908" s="1" t="s">
        <v>256</v>
      </c>
      <c r="J1908" s="1">
        <v>72</v>
      </c>
      <c r="K1908" s="3">
        <v>454.14</v>
      </c>
      <c r="L1908" s="12">
        <f>Tabla1[[#This Row],[Venta prom 12 meses en UN]]*Tabla1[[#This Row],[Costo unitario]]</f>
        <v>313.2</v>
      </c>
      <c r="M1908" s="30">
        <f>IFERROR(Tabla1[[#This Row],[Stock en unidades]]/Tabla1[[#This Row],[Venta prom 12 meses en UN]],0)</f>
        <v>0</v>
      </c>
      <c r="N1908" s="12">
        <f>IFERROR(12/Tabla1[[#This Row],[Meses de stock]],0)</f>
        <v>0</v>
      </c>
      <c r="O1908" s="5" t="str">
        <f>VLOOKUP(Tabla1[[#This Row],[Código del producto]],'ABC Ventas'!$A:$E,5,0)</f>
        <v>C</v>
      </c>
      <c r="P1908" s="5" t="str">
        <f>VLOOKUP(Tabla1[[#This Row],[Código del producto]],'ABC Stock'!$A:$E,5,0)</f>
        <v>C</v>
      </c>
      <c r="Q19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09" spans="1:17" s="1" customFormat="1" x14ac:dyDescent="0.2">
      <c r="A1909" s="1">
        <v>1214</v>
      </c>
      <c r="B1909" s="1" t="s">
        <v>427</v>
      </c>
      <c r="C1909" s="1" t="s">
        <v>8</v>
      </c>
      <c r="D1909" s="1" t="s">
        <v>3</v>
      </c>
      <c r="E1909" s="11">
        <v>395</v>
      </c>
      <c r="F1909" s="3">
        <v>3.78</v>
      </c>
      <c r="G1909" s="11">
        <f>Tabla1[[#This Row],[Stock en unidades]]*Tabla1[[#This Row],[Costo unitario]]</f>
        <v>1493.1</v>
      </c>
      <c r="H1909" s="1">
        <v>2025</v>
      </c>
      <c r="I1909" s="1" t="s">
        <v>256</v>
      </c>
      <c r="J1909" s="1">
        <v>98.7</v>
      </c>
      <c r="K1909" s="3">
        <v>660.36222000000009</v>
      </c>
      <c r="L1909" s="12">
        <f>Tabla1[[#This Row],[Venta prom 12 meses en UN]]*Tabla1[[#This Row],[Costo unitario]]</f>
        <v>373.08600000000001</v>
      </c>
      <c r="M1909" s="30">
        <f>IFERROR(Tabla1[[#This Row],[Stock en unidades]]/Tabla1[[#This Row],[Venta prom 12 meses en UN]],0)</f>
        <v>4.0020263424518738</v>
      </c>
      <c r="N1909" s="12">
        <f>IFERROR(12/Tabla1[[#This Row],[Meses de stock]],0)</f>
        <v>2.9984810126582282</v>
      </c>
      <c r="O1909" s="5" t="str">
        <f>VLOOKUP(Tabla1[[#This Row],[Código del producto]],'ABC Ventas'!$A:$E,5,0)</f>
        <v>C</v>
      </c>
      <c r="P1909" s="5" t="str">
        <f>VLOOKUP(Tabla1[[#This Row],[Código del producto]],'ABC Stock'!$A:$E,5,0)</f>
        <v>C</v>
      </c>
      <c r="Q190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10" spans="1:17" s="1" customFormat="1" x14ac:dyDescent="0.2">
      <c r="A1910" s="1">
        <v>1216</v>
      </c>
      <c r="B1910" s="1" t="s">
        <v>206</v>
      </c>
      <c r="C1910" s="1" t="s">
        <v>8</v>
      </c>
      <c r="D1910" s="1" t="s">
        <v>3</v>
      </c>
      <c r="E1910" s="11">
        <v>617</v>
      </c>
      <c r="F1910" s="3">
        <v>3.52</v>
      </c>
      <c r="G1910" s="11">
        <f>Tabla1[[#This Row],[Stock en unidades]]*Tabla1[[#This Row],[Costo unitario]]</f>
        <v>2171.84</v>
      </c>
      <c r="H1910" s="1">
        <v>2025</v>
      </c>
      <c r="I1910" s="1" t="s">
        <v>256</v>
      </c>
      <c r="J1910" s="1">
        <v>68.5</v>
      </c>
      <c r="K1910" s="3">
        <v>446.07200000000006</v>
      </c>
      <c r="L1910" s="12">
        <f>Tabla1[[#This Row],[Venta prom 12 meses en UN]]*Tabla1[[#This Row],[Costo unitario]]</f>
        <v>241.12</v>
      </c>
      <c r="M1910" s="30">
        <f>IFERROR(Tabla1[[#This Row],[Stock en unidades]]/Tabla1[[#This Row],[Venta prom 12 meses en UN]],0)</f>
        <v>9.007299270072993</v>
      </c>
      <c r="N1910" s="12">
        <f>IFERROR(12/Tabla1[[#This Row],[Meses de stock]],0)</f>
        <v>1.3322528363047001</v>
      </c>
      <c r="O1910" s="5" t="str">
        <f>VLOOKUP(Tabla1[[#This Row],[Código del producto]],'ABC Ventas'!$A:$E,5,0)</f>
        <v>C</v>
      </c>
      <c r="P1910" s="5" t="str">
        <f>VLOOKUP(Tabla1[[#This Row],[Código del producto]],'ABC Stock'!$A:$E,5,0)</f>
        <v>B</v>
      </c>
      <c r="Q19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11" spans="1:17" s="1" customFormat="1" x14ac:dyDescent="0.2">
      <c r="A1911" s="1">
        <v>1218</v>
      </c>
      <c r="B1911" s="1" t="s">
        <v>263</v>
      </c>
      <c r="C1911" s="1" t="s">
        <v>8</v>
      </c>
      <c r="D1911" s="1" t="s">
        <v>3</v>
      </c>
      <c r="E1911" s="11">
        <v>664</v>
      </c>
      <c r="F1911" s="3">
        <v>4.63</v>
      </c>
      <c r="G1911" s="11">
        <f>Tabla1[[#This Row],[Stock en unidades]]*Tabla1[[#This Row],[Costo unitario]]</f>
        <v>3074.3199999999997</v>
      </c>
      <c r="H1911" s="1">
        <v>2025</v>
      </c>
      <c r="I1911" s="1" t="s">
        <v>256</v>
      </c>
      <c r="J1911" s="1">
        <v>47.4</v>
      </c>
      <c r="K1911" s="3">
        <v>291.88445999999999</v>
      </c>
      <c r="L1911" s="12">
        <f>Tabla1[[#This Row],[Venta prom 12 meses en UN]]*Tabla1[[#This Row],[Costo unitario]]</f>
        <v>219.46199999999999</v>
      </c>
      <c r="M1911" s="30">
        <f>IFERROR(Tabla1[[#This Row],[Stock en unidades]]/Tabla1[[#This Row],[Venta prom 12 meses en UN]],0)</f>
        <v>14.008438818565402</v>
      </c>
      <c r="N1911" s="12">
        <f>IFERROR(12/Tabla1[[#This Row],[Meses de stock]],0)</f>
        <v>0.85662650602409629</v>
      </c>
      <c r="O1911" s="5" t="str">
        <f>VLOOKUP(Tabla1[[#This Row],[Código del producto]],'ABC Ventas'!$A:$E,5,0)</f>
        <v>C</v>
      </c>
      <c r="P1911" s="5" t="str">
        <f>VLOOKUP(Tabla1[[#This Row],[Código del producto]],'ABC Stock'!$A:$E,5,0)</f>
        <v>B</v>
      </c>
      <c r="Q19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12" spans="1:17" s="1" customFormat="1" x14ac:dyDescent="0.2">
      <c r="A1912" s="1">
        <v>1220</v>
      </c>
      <c r="B1912" s="1" t="s">
        <v>430</v>
      </c>
      <c r="C1912" s="1" t="s">
        <v>8</v>
      </c>
      <c r="D1912" s="1" t="s">
        <v>3</v>
      </c>
      <c r="E1912" s="11">
        <v>83</v>
      </c>
      <c r="F1912" s="3">
        <v>2.4</v>
      </c>
      <c r="G1912" s="11">
        <f>Tabla1[[#This Row],[Stock en unidades]]*Tabla1[[#This Row],[Costo unitario]]</f>
        <v>199.2</v>
      </c>
      <c r="H1912" s="1">
        <v>2025</v>
      </c>
      <c r="I1912" s="1" t="s">
        <v>256</v>
      </c>
      <c r="J1912" s="1">
        <v>82.6</v>
      </c>
      <c r="K1912" s="3">
        <v>315.20159999999998</v>
      </c>
      <c r="L1912" s="12">
        <f>Tabla1[[#This Row],[Venta prom 12 meses en UN]]*Tabla1[[#This Row],[Costo unitario]]</f>
        <v>198.23999999999998</v>
      </c>
      <c r="M1912" s="30">
        <f>IFERROR(Tabla1[[#This Row],[Stock en unidades]]/Tabla1[[#This Row],[Venta prom 12 meses en UN]],0)</f>
        <v>1.0048426150121066</v>
      </c>
      <c r="N1912" s="12">
        <f>IFERROR(12/Tabla1[[#This Row],[Meses de stock]],0)</f>
        <v>11.942168674698795</v>
      </c>
      <c r="O1912" s="5" t="str">
        <f>VLOOKUP(Tabla1[[#This Row],[Código del producto]],'ABC Ventas'!$A:$E,5,0)</f>
        <v>C</v>
      </c>
      <c r="P1912" s="5" t="str">
        <f>VLOOKUP(Tabla1[[#This Row],[Código del producto]],'ABC Stock'!$A:$E,5,0)</f>
        <v>B</v>
      </c>
      <c r="Q19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13" spans="1:17" s="1" customFormat="1" x14ac:dyDescent="0.2">
      <c r="A1913" s="1">
        <v>1221</v>
      </c>
      <c r="B1913" s="1" t="s">
        <v>431</v>
      </c>
      <c r="C1913" s="1" t="s">
        <v>8</v>
      </c>
      <c r="D1913" s="1" t="s">
        <v>3</v>
      </c>
      <c r="E1913" s="11">
        <v>434</v>
      </c>
      <c r="F1913" s="3">
        <v>4.4400000000000004</v>
      </c>
      <c r="G1913" s="11">
        <f>Tabla1[[#This Row],[Stock en unidades]]*Tabla1[[#This Row],[Costo unitario]]</f>
        <v>1926.9600000000003</v>
      </c>
      <c r="H1913" s="1">
        <v>2025</v>
      </c>
      <c r="I1913" s="1" t="s">
        <v>256</v>
      </c>
      <c r="J1913" s="1">
        <v>62</v>
      </c>
      <c r="K1913" s="3">
        <v>404.66160000000002</v>
      </c>
      <c r="L1913" s="12">
        <f>Tabla1[[#This Row],[Venta prom 12 meses en UN]]*Tabla1[[#This Row],[Costo unitario]]</f>
        <v>275.28000000000003</v>
      </c>
      <c r="M1913" s="30">
        <f>IFERROR(Tabla1[[#This Row],[Stock en unidades]]/Tabla1[[#This Row],[Venta prom 12 meses en UN]],0)</f>
        <v>7</v>
      </c>
      <c r="N1913" s="12">
        <f>IFERROR(12/Tabla1[[#This Row],[Meses de stock]],0)</f>
        <v>1.7142857142857142</v>
      </c>
      <c r="O1913" s="5" t="str">
        <f>VLOOKUP(Tabla1[[#This Row],[Código del producto]],'ABC Ventas'!$A:$E,5,0)</f>
        <v>C</v>
      </c>
      <c r="P1913" s="5" t="str">
        <f>VLOOKUP(Tabla1[[#This Row],[Código del producto]],'ABC Stock'!$A:$E,5,0)</f>
        <v>C</v>
      </c>
      <c r="Q191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14" spans="1:17" s="1" customFormat="1" x14ac:dyDescent="0.2">
      <c r="A1914" s="1">
        <v>1226</v>
      </c>
      <c r="B1914" s="1" t="s">
        <v>436</v>
      </c>
      <c r="C1914" s="1" t="s">
        <v>8</v>
      </c>
      <c r="D1914" s="1" t="s">
        <v>3</v>
      </c>
      <c r="E1914" s="11">
        <v>410</v>
      </c>
      <c r="F1914" s="3">
        <v>3.86</v>
      </c>
      <c r="G1914" s="11">
        <f>Tabla1[[#This Row],[Stock en unidades]]*Tabla1[[#This Row],[Costo unitario]]</f>
        <v>1582.6</v>
      </c>
      <c r="H1914" s="1">
        <v>2025</v>
      </c>
      <c r="I1914" s="1" t="s">
        <v>256</v>
      </c>
      <c r="J1914" s="1">
        <v>45.5</v>
      </c>
      <c r="K1914" s="3">
        <v>321.40289999999999</v>
      </c>
      <c r="L1914" s="12">
        <f>Tabla1[[#This Row],[Venta prom 12 meses en UN]]*Tabla1[[#This Row],[Costo unitario]]</f>
        <v>175.63</v>
      </c>
      <c r="M1914" s="30">
        <f>IFERROR(Tabla1[[#This Row],[Stock en unidades]]/Tabla1[[#This Row],[Venta prom 12 meses en UN]],0)</f>
        <v>9.0109890109890109</v>
      </c>
      <c r="N1914" s="12">
        <f>IFERROR(12/Tabla1[[#This Row],[Meses de stock]],0)</f>
        <v>1.3317073170731708</v>
      </c>
      <c r="O1914" s="5" t="str">
        <f>VLOOKUP(Tabla1[[#This Row],[Código del producto]],'ABC Ventas'!$A:$E,5,0)</f>
        <v>C</v>
      </c>
      <c r="P1914" s="5" t="str">
        <f>VLOOKUP(Tabla1[[#This Row],[Código del producto]],'ABC Stock'!$A:$E,5,0)</f>
        <v>C</v>
      </c>
      <c r="Q19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15" spans="1:17" s="1" customFormat="1" x14ac:dyDescent="0.2">
      <c r="A1915" s="1">
        <v>1227</v>
      </c>
      <c r="B1915" s="1" t="s">
        <v>437</v>
      </c>
      <c r="C1915" s="1" t="s">
        <v>8</v>
      </c>
      <c r="D1915" s="1" t="s">
        <v>3</v>
      </c>
      <c r="E1915" s="11">
        <v>381</v>
      </c>
      <c r="F1915" s="3">
        <v>2.9</v>
      </c>
      <c r="G1915" s="11">
        <f>Tabla1[[#This Row],[Stock en unidades]]*Tabla1[[#This Row],[Costo unitario]]</f>
        <v>1104.8999999999999</v>
      </c>
      <c r="H1915" s="1">
        <v>2025</v>
      </c>
      <c r="I1915" s="1" t="s">
        <v>256</v>
      </c>
      <c r="J1915" s="1">
        <v>133</v>
      </c>
      <c r="K1915" s="3">
        <v>725.11599999999987</v>
      </c>
      <c r="L1915" s="12">
        <f>Tabla1[[#This Row],[Venta prom 12 meses en UN]]*Tabla1[[#This Row],[Costo unitario]]</f>
        <v>385.7</v>
      </c>
      <c r="M1915" s="30">
        <f>IFERROR(Tabla1[[#This Row],[Stock en unidades]]/Tabla1[[#This Row],[Venta prom 12 meses en UN]],0)</f>
        <v>2.8646616541353382</v>
      </c>
      <c r="N1915" s="12">
        <f>IFERROR(12/Tabla1[[#This Row],[Meses de stock]],0)</f>
        <v>4.1889763779527565</v>
      </c>
      <c r="O1915" s="5" t="str">
        <f>VLOOKUP(Tabla1[[#This Row],[Código del producto]],'ABC Ventas'!$A:$E,5,0)</f>
        <v>C</v>
      </c>
      <c r="P1915" s="5" t="str">
        <f>VLOOKUP(Tabla1[[#This Row],[Código del producto]],'ABC Stock'!$A:$E,5,0)</f>
        <v>B</v>
      </c>
      <c r="Q19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16" spans="1:17" s="1" customFormat="1" x14ac:dyDescent="0.2">
      <c r="A1916" s="1">
        <v>1227</v>
      </c>
      <c r="B1916" s="1" t="s">
        <v>437</v>
      </c>
      <c r="C1916" s="1" t="s">
        <v>8</v>
      </c>
      <c r="D1916" s="1" t="s">
        <v>3</v>
      </c>
      <c r="E1916" s="11">
        <v>765</v>
      </c>
      <c r="F1916" s="3">
        <v>6.67</v>
      </c>
      <c r="G1916" s="11">
        <f>Tabla1[[#This Row],[Stock en unidades]]*Tabla1[[#This Row],[Costo unitario]]</f>
        <v>5102.55</v>
      </c>
      <c r="H1916" s="1">
        <v>2025</v>
      </c>
      <c r="I1916" s="1" t="s">
        <v>256</v>
      </c>
      <c r="J1916" s="1">
        <v>42.5</v>
      </c>
      <c r="K1916" s="3">
        <v>419.54300000000001</v>
      </c>
      <c r="L1916" s="12">
        <f>Tabla1[[#This Row],[Venta prom 12 meses en UN]]*Tabla1[[#This Row],[Costo unitario]]</f>
        <v>283.47500000000002</v>
      </c>
      <c r="M1916" s="30">
        <f>IFERROR(Tabla1[[#This Row],[Stock en unidades]]/Tabla1[[#This Row],[Venta prom 12 meses en UN]],0)</f>
        <v>18</v>
      </c>
      <c r="N1916" s="12">
        <f>IFERROR(12/Tabla1[[#This Row],[Meses de stock]],0)</f>
        <v>0.66666666666666663</v>
      </c>
      <c r="O1916" s="5" t="str">
        <f>VLOOKUP(Tabla1[[#This Row],[Código del producto]],'ABC Ventas'!$A:$E,5,0)</f>
        <v>C</v>
      </c>
      <c r="P1916" s="5" t="str">
        <f>VLOOKUP(Tabla1[[#This Row],[Código del producto]],'ABC Stock'!$A:$E,5,0)</f>
        <v>B</v>
      </c>
      <c r="Q191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17" spans="1:17" s="1" customFormat="1" x14ac:dyDescent="0.2">
      <c r="A1917" s="1">
        <v>1229</v>
      </c>
      <c r="B1917" s="1" t="s">
        <v>439</v>
      </c>
      <c r="C1917" s="1" t="s">
        <v>8</v>
      </c>
      <c r="D1917" s="1" t="s">
        <v>3</v>
      </c>
      <c r="E1917" s="11">
        <v>311</v>
      </c>
      <c r="F1917" s="3">
        <v>6.13</v>
      </c>
      <c r="G1917" s="11">
        <f>Tabla1[[#This Row],[Stock en unidades]]*Tabla1[[#This Row],[Costo unitario]]</f>
        <v>1906.43</v>
      </c>
      <c r="H1917" s="1">
        <v>2025</v>
      </c>
      <c r="I1917" s="1" t="s">
        <v>256</v>
      </c>
      <c r="J1917" s="1">
        <v>76</v>
      </c>
      <c r="K1917" s="3">
        <v>815.29</v>
      </c>
      <c r="L1917" s="12">
        <f>Tabla1[[#This Row],[Venta prom 12 meses en UN]]*Tabla1[[#This Row],[Costo unitario]]</f>
        <v>465.88</v>
      </c>
      <c r="M1917" s="30">
        <f>IFERROR(Tabla1[[#This Row],[Stock en unidades]]/Tabla1[[#This Row],[Venta prom 12 meses en UN]],0)</f>
        <v>4.0921052631578947</v>
      </c>
      <c r="N1917" s="12">
        <f>IFERROR(12/Tabla1[[#This Row],[Meses de stock]],0)</f>
        <v>2.932475884244373</v>
      </c>
      <c r="O1917" s="5" t="str">
        <f>VLOOKUP(Tabla1[[#This Row],[Código del producto]],'ABC Ventas'!$A:$E,5,0)</f>
        <v>C</v>
      </c>
      <c r="P1917" s="5" t="str">
        <f>VLOOKUP(Tabla1[[#This Row],[Código del producto]],'ABC Stock'!$A:$E,5,0)</f>
        <v>B</v>
      </c>
      <c r="Q191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18" spans="1:17" s="1" customFormat="1" x14ac:dyDescent="0.2">
      <c r="A1918" s="1">
        <v>1230</v>
      </c>
      <c r="B1918" s="1" t="s">
        <v>440</v>
      </c>
      <c r="C1918" s="1" t="s">
        <v>8</v>
      </c>
      <c r="D1918" s="1" t="s">
        <v>3</v>
      </c>
      <c r="E1918" s="11">
        <v>207</v>
      </c>
      <c r="F1918" s="3">
        <v>52</v>
      </c>
      <c r="G1918" s="11">
        <f>Tabla1[[#This Row],[Stock en unidades]]*Tabla1[[#This Row],[Costo unitario]]</f>
        <v>10764</v>
      </c>
      <c r="H1918" s="1">
        <v>2025</v>
      </c>
      <c r="I1918" s="1" t="s">
        <v>256</v>
      </c>
      <c r="J1918" s="1">
        <v>767</v>
      </c>
      <c r="K1918" s="3">
        <v>57831.8</v>
      </c>
      <c r="L1918" s="12">
        <f>Tabla1[[#This Row],[Venta prom 12 meses en UN]]*Tabla1[[#This Row],[Costo unitario]]</f>
        <v>39884</v>
      </c>
      <c r="M1918" s="30">
        <f>IFERROR(Tabla1[[#This Row],[Stock en unidades]]/Tabla1[[#This Row],[Venta prom 12 meses en UN]],0)</f>
        <v>0.26988265971316816</v>
      </c>
      <c r="N1918" s="12">
        <f>IFERROR(12/Tabla1[[#This Row],[Meses de stock]],0)</f>
        <v>44.463768115942031</v>
      </c>
      <c r="O1918" s="5" t="str">
        <f>VLOOKUP(Tabla1[[#This Row],[Código del producto]],'ABC Ventas'!$A:$E,5,0)</f>
        <v>A</v>
      </c>
      <c r="P1918" s="5" t="str">
        <f>VLOOKUP(Tabla1[[#This Row],[Código del producto]],'ABC Stock'!$A:$E,5,0)</f>
        <v>A</v>
      </c>
      <c r="Q19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19" spans="1:17" s="1" customFormat="1" x14ac:dyDescent="0.2">
      <c r="A1919" s="1">
        <v>1231</v>
      </c>
      <c r="B1919" s="1" t="s">
        <v>441</v>
      </c>
      <c r="C1919" s="1" t="s">
        <v>8</v>
      </c>
      <c r="D1919" s="1" t="s">
        <v>3</v>
      </c>
      <c r="E1919" s="11">
        <v>346</v>
      </c>
      <c r="F1919" s="3">
        <v>4.0199999999999996</v>
      </c>
      <c r="G1919" s="11">
        <f>Tabla1[[#This Row],[Stock en unidades]]*Tabla1[[#This Row],[Costo unitario]]</f>
        <v>1390.9199999999998</v>
      </c>
      <c r="H1919" s="1">
        <v>2025</v>
      </c>
      <c r="I1919" s="1" t="s">
        <v>256</v>
      </c>
      <c r="J1919" s="1">
        <v>146</v>
      </c>
      <c r="K1919" s="3">
        <v>915.59519999999986</v>
      </c>
      <c r="L1919" s="12">
        <f>Tabla1[[#This Row],[Venta prom 12 meses en UN]]*Tabla1[[#This Row],[Costo unitario]]</f>
        <v>586.91999999999996</v>
      </c>
      <c r="M1919" s="30">
        <f>IFERROR(Tabla1[[#This Row],[Stock en unidades]]/Tabla1[[#This Row],[Venta prom 12 meses en UN]],0)</f>
        <v>2.3698630136986303</v>
      </c>
      <c r="N1919" s="12">
        <f>IFERROR(12/Tabla1[[#This Row],[Meses de stock]],0)</f>
        <v>5.0635838150289016</v>
      </c>
      <c r="O1919" s="5" t="str">
        <f>VLOOKUP(Tabla1[[#This Row],[Código del producto]],'ABC Ventas'!$A:$E,5,0)</f>
        <v>C</v>
      </c>
      <c r="P1919" s="5" t="str">
        <f>VLOOKUP(Tabla1[[#This Row],[Código del producto]],'ABC Stock'!$A:$E,5,0)</f>
        <v>B</v>
      </c>
      <c r="Q19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20" spans="1:17" s="1" customFormat="1" x14ac:dyDescent="0.2">
      <c r="A1920" s="1">
        <v>1231</v>
      </c>
      <c r="B1920" s="1" t="s">
        <v>441</v>
      </c>
      <c r="C1920" s="1" t="s">
        <v>8</v>
      </c>
      <c r="D1920" s="1" t="s">
        <v>3</v>
      </c>
      <c r="E1920" s="11">
        <v>163</v>
      </c>
      <c r="F1920" s="3">
        <v>6.04</v>
      </c>
      <c r="G1920" s="11">
        <f>Tabla1[[#This Row],[Stock en unidades]]*Tabla1[[#This Row],[Costo unitario]]</f>
        <v>984.52</v>
      </c>
      <c r="H1920" s="1">
        <v>2025</v>
      </c>
      <c r="I1920" s="1" t="s">
        <v>256</v>
      </c>
      <c r="J1920" s="1">
        <v>40.700000000000003</v>
      </c>
      <c r="K1920" s="3">
        <v>437.57384000000008</v>
      </c>
      <c r="L1920" s="12">
        <f>Tabla1[[#This Row],[Venta prom 12 meses en UN]]*Tabla1[[#This Row],[Costo unitario]]</f>
        <v>245.82800000000003</v>
      </c>
      <c r="M1920" s="30">
        <f>IFERROR(Tabla1[[#This Row],[Stock en unidades]]/Tabla1[[#This Row],[Venta prom 12 meses en UN]],0)</f>
        <v>4.0049140049140046</v>
      </c>
      <c r="N1920" s="12">
        <f>IFERROR(12/Tabla1[[#This Row],[Meses de stock]],0)</f>
        <v>2.996319018404908</v>
      </c>
      <c r="O1920" s="5" t="str">
        <f>VLOOKUP(Tabla1[[#This Row],[Código del producto]],'ABC Ventas'!$A:$E,5,0)</f>
        <v>C</v>
      </c>
      <c r="P1920" s="5" t="str">
        <f>VLOOKUP(Tabla1[[#This Row],[Código del producto]],'ABC Stock'!$A:$E,5,0)</f>
        <v>B</v>
      </c>
      <c r="Q192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21" spans="1:17" s="1" customFormat="1" x14ac:dyDescent="0.2">
      <c r="A1921" s="1">
        <v>1233</v>
      </c>
      <c r="B1921" s="1" t="s">
        <v>244</v>
      </c>
      <c r="C1921" s="1" t="s">
        <v>8</v>
      </c>
      <c r="D1921" s="1" t="s">
        <v>3</v>
      </c>
      <c r="E1921" s="11">
        <v>254</v>
      </c>
      <c r="F1921" s="3">
        <v>7.76</v>
      </c>
      <c r="G1921" s="11">
        <f>Tabla1[[#This Row],[Stock en unidades]]*Tabla1[[#This Row],[Costo unitario]]</f>
        <v>1971.04</v>
      </c>
      <c r="H1921" s="1">
        <v>2025</v>
      </c>
      <c r="I1921" s="1" t="s">
        <v>256</v>
      </c>
      <c r="J1921" s="1">
        <v>140</v>
      </c>
      <c r="K1921" s="3">
        <v>1586.144</v>
      </c>
      <c r="L1921" s="12">
        <f>Tabla1[[#This Row],[Venta prom 12 meses en UN]]*Tabla1[[#This Row],[Costo unitario]]</f>
        <v>1086.3999999999999</v>
      </c>
      <c r="M1921" s="30">
        <f>IFERROR(Tabla1[[#This Row],[Stock en unidades]]/Tabla1[[#This Row],[Venta prom 12 meses en UN]],0)</f>
        <v>1.8142857142857143</v>
      </c>
      <c r="N1921" s="12">
        <f>IFERROR(12/Tabla1[[#This Row],[Meses de stock]],0)</f>
        <v>6.6141732283464565</v>
      </c>
      <c r="O1921" s="5" t="str">
        <f>VLOOKUP(Tabla1[[#This Row],[Código del producto]],'ABC Ventas'!$A:$E,5,0)</f>
        <v>C</v>
      </c>
      <c r="P1921" s="5" t="str">
        <f>VLOOKUP(Tabla1[[#This Row],[Código del producto]],'ABC Stock'!$A:$E,5,0)</f>
        <v>B</v>
      </c>
      <c r="Q19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22" spans="1:17" s="1" customFormat="1" x14ac:dyDescent="0.2">
      <c r="A1922" s="1">
        <v>1238</v>
      </c>
      <c r="B1922" s="1" t="s">
        <v>444</v>
      </c>
      <c r="C1922" s="1" t="s">
        <v>8</v>
      </c>
      <c r="D1922" s="1" t="s">
        <v>3</v>
      </c>
      <c r="E1922" s="11">
        <v>331</v>
      </c>
      <c r="F1922" s="3">
        <v>5.95</v>
      </c>
      <c r="G1922" s="11">
        <f>Tabla1[[#This Row],[Stock en unidades]]*Tabla1[[#This Row],[Costo unitario]]</f>
        <v>1969.45</v>
      </c>
      <c r="H1922" s="1">
        <v>2025</v>
      </c>
      <c r="I1922" s="1" t="s">
        <v>256</v>
      </c>
      <c r="J1922" s="1">
        <v>41.3</v>
      </c>
      <c r="K1922" s="3">
        <v>358.7731</v>
      </c>
      <c r="L1922" s="12">
        <f>Tabla1[[#This Row],[Venta prom 12 meses en UN]]*Tabla1[[#This Row],[Costo unitario]]</f>
        <v>245.73499999999999</v>
      </c>
      <c r="M1922" s="30">
        <f>IFERROR(Tabla1[[#This Row],[Stock en unidades]]/Tabla1[[#This Row],[Venta prom 12 meses en UN]],0)</f>
        <v>8.0145278450363193</v>
      </c>
      <c r="N1922" s="12">
        <f>IFERROR(12/Tabla1[[#This Row],[Meses de stock]],0)</f>
        <v>1.4972809667673717</v>
      </c>
      <c r="O1922" s="5" t="str">
        <f>VLOOKUP(Tabla1[[#This Row],[Código del producto]],'ABC Ventas'!$A:$E,5,0)</f>
        <v>C</v>
      </c>
      <c r="P1922" s="5" t="str">
        <f>VLOOKUP(Tabla1[[#This Row],[Código del producto]],'ABC Stock'!$A:$E,5,0)</f>
        <v>C</v>
      </c>
      <c r="Q19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23" spans="1:17" s="1" customFormat="1" x14ac:dyDescent="0.2">
      <c r="A1923" s="1">
        <v>1238</v>
      </c>
      <c r="B1923" s="1" t="s">
        <v>444</v>
      </c>
      <c r="C1923" s="1" t="s">
        <v>8</v>
      </c>
      <c r="D1923" s="1" t="s">
        <v>3</v>
      </c>
      <c r="E1923" s="11">
        <v>740</v>
      </c>
      <c r="F1923" s="3">
        <v>1.39</v>
      </c>
      <c r="G1923" s="11">
        <f>Tabla1[[#This Row],[Stock en unidades]]*Tabla1[[#This Row],[Costo unitario]]</f>
        <v>1028.5999999999999</v>
      </c>
      <c r="H1923" s="1">
        <v>2025</v>
      </c>
      <c r="I1923" s="1" t="s">
        <v>256</v>
      </c>
      <c r="J1923" s="1">
        <v>53</v>
      </c>
      <c r="K1923" s="3">
        <v>127.4491</v>
      </c>
      <c r="L1923" s="12">
        <f>Tabla1[[#This Row],[Venta prom 12 meses en UN]]*Tabla1[[#This Row],[Costo unitario]]</f>
        <v>73.67</v>
      </c>
      <c r="M1923" s="30">
        <f>IFERROR(Tabla1[[#This Row],[Stock en unidades]]/Tabla1[[#This Row],[Venta prom 12 meses en UN]],0)</f>
        <v>13.962264150943396</v>
      </c>
      <c r="N1923" s="12">
        <f>IFERROR(12/Tabla1[[#This Row],[Meses de stock]],0)</f>
        <v>0.85945945945945945</v>
      </c>
      <c r="O1923" s="5" t="str">
        <f>VLOOKUP(Tabla1[[#This Row],[Código del producto]],'ABC Ventas'!$A:$E,5,0)</f>
        <v>C</v>
      </c>
      <c r="P1923" s="5" t="str">
        <f>VLOOKUP(Tabla1[[#This Row],[Código del producto]],'ABC Stock'!$A:$E,5,0)</f>
        <v>C</v>
      </c>
      <c r="Q19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24" spans="1:17" s="1" customFormat="1" x14ac:dyDescent="0.2">
      <c r="A1924" s="1">
        <v>1239</v>
      </c>
      <c r="B1924" s="1" t="s">
        <v>445</v>
      </c>
      <c r="C1924" s="1" t="s">
        <v>8</v>
      </c>
      <c r="D1924" s="1" t="s">
        <v>3</v>
      </c>
      <c r="E1924" s="11">
        <v>524</v>
      </c>
      <c r="F1924" s="3">
        <v>2.94</v>
      </c>
      <c r="G1924" s="11">
        <f>Tabla1[[#This Row],[Stock en unidades]]*Tabla1[[#This Row],[Costo unitario]]</f>
        <v>1540.56</v>
      </c>
      <c r="H1924" s="1">
        <v>2025</v>
      </c>
      <c r="I1924" s="1" t="s">
        <v>256</v>
      </c>
      <c r="J1924" s="1">
        <v>83</v>
      </c>
      <c r="K1924" s="3">
        <v>405.07319999999999</v>
      </c>
      <c r="L1924" s="12">
        <f>Tabla1[[#This Row],[Venta prom 12 meses en UN]]*Tabla1[[#This Row],[Costo unitario]]</f>
        <v>244.01999999999998</v>
      </c>
      <c r="M1924" s="30">
        <f>IFERROR(Tabla1[[#This Row],[Stock en unidades]]/Tabla1[[#This Row],[Venta prom 12 meses en UN]],0)</f>
        <v>6.3132530120481931</v>
      </c>
      <c r="N1924" s="12">
        <f>IFERROR(12/Tabla1[[#This Row],[Meses de stock]],0)</f>
        <v>1.9007633587786259</v>
      </c>
      <c r="O1924" s="5" t="str">
        <f>VLOOKUP(Tabla1[[#This Row],[Código del producto]],'ABC Ventas'!$A:$E,5,0)</f>
        <v>C</v>
      </c>
      <c r="P1924" s="5" t="str">
        <f>VLOOKUP(Tabla1[[#This Row],[Código del producto]],'ABC Stock'!$A:$E,5,0)</f>
        <v>C</v>
      </c>
      <c r="Q192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25" spans="1:17" s="1" customFormat="1" x14ac:dyDescent="0.2">
      <c r="A1925" s="1">
        <v>1240</v>
      </c>
      <c r="B1925" s="1" t="s">
        <v>446</v>
      </c>
      <c r="C1925" s="1" t="s">
        <v>8</v>
      </c>
      <c r="D1925" s="1" t="s">
        <v>3</v>
      </c>
      <c r="E1925" s="11">
        <v>657</v>
      </c>
      <c r="F1925" s="3">
        <v>5.82</v>
      </c>
      <c r="G1925" s="11">
        <f>Tabla1[[#This Row],[Stock en unidades]]*Tabla1[[#This Row],[Costo unitario]]</f>
        <v>3823.7400000000002</v>
      </c>
      <c r="H1925" s="1">
        <v>2025</v>
      </c>
      <c r="I1925" s="1" t="s">
        <v>256</v>
      </c>
      <c r="J1925" s="1">
        <v>59.7</v>
      </c>
      <c r="K1925" s="3">
        <v>420.41934000000003</v>
      </c>
      <c r="L1925" s="12">
        <f>Tabla1[[#This Row],[Venta prom 12 meses en UN]]*Tabla1[[#This Row],[Costo unitario]]</f>
        <v>347.45400000000001</v>
      </c>
      <c r="M1925" s="30">
        <f>IFERROR(Tabla1[[#This Row],[Stock en unidades]]/Tabla1[[#This Row],[Venta prom 12 meses en UN]],0)</f>
        <v>11.005025125628141</v>
      </c>
      <c r="N1925" s="12">
        <f>IFERROR(12/Tabla1[[#This Row],[Meses de stock]],0)</f>
        <v>1.0904109589041096</v>
      </c>
      <c r="O1925" s="5" t="str">
        <f>VLOOKUP(Tabla1[[#This Row],[Código del producto]],'ABC Ventas'!$A:$E,5,0)</f>
        <v>C</v>
      </c>
      <c r="P1925" s="5" t="str">
        <f>VLOOKUP(Tabla1[[#This Row],[Código del producto]],'ABC Stock'!$A:$E,5,0)</f>
        <v>B</v>
      </c>
      <c r="Q192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26" spans="1:17" s="1" customFormat="1" x14ac:dyDescent="0.2">
      <c r="A1926" s="1">
        <v>1240</v>
      </c>
      <c r="B1926" s="1" t="s">
        <v>446</v>
      </c>
      <c r="C1926" s="1" t="s">
        <v>8</v>
      </c>
      <c r="D1926" s="1" t="s">
        <v>3</v>
      </c>
      <c r="E1926" s="11">
        <v>318</v>
      </c>
      <c r="F1926" s="3">
        <v>3.21</v>
      </c>
      <c r="G1926" s="11">
        <f>Tabla1[[#This Row],[Stock en unidades]]*Tabla1[[#This Row],[Costo unitario]]</f>
        <v>1020.78</v>
      </c>
      <c r="H1926" s="1">
        <v>2025</v>
      </c>
      <c r="I1926" s="1" t="s">
        <v>256</v>
      </c>
      <c r="J1926" s="1">
        <v>63.5</v>
      </c>
      <c r="K1926" s="3">
        <v>360.78794999999997</v>
      </c>
      <c r="L1926" s="12">
        <f>Tabla1[[#This Row],[Venta prom 12 meses en UN]]*Tabla1[[#This Row],[Costo unitario]]</f>
        <v>203.83500000000001</v>
      </c>
      <c r="M1926" s="30">
        <f>IFERROR(Tabla1[[#This Row],[Stock en unidades]]/Tabla1[[#This Row],[Venta prom 12 meses en UN]],0)</f>
        <v>5.0078740157480315</v>
      </c>
      <c r="N1926" s="12">
        <f>IFERROR(12/Tabla1[[#This Row],[Meses de stock]],0)</f>
        <v>2.3962264150943398</v>
      </c>
      <c r="O1926" s="5" t="str">
        <f>VLOOKUP(Tabla1[[#This Row],[Código del producto]],'ABC Ventas'!$A:$E,5,0)</f>
        <v>C</v>
      </c>
      <c r="P1926" s="5" t="str">
        <f>VLOOKUP(Tabla1[[#This Row],[Código del producto]],'ABC Stock'!$A:$E,5,0)</f>
        <v>B</v>
      </c>
      <c r="Q192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27" spans="1:17" s="1" customFormat="1" x14ac:dyDescent="0.2">
      <c r="A1927" s="1">
        <v>1241</v>
      </c>
      <c r="B1927" s="1" t="s">
        <v>241</v>
      </c>
      <c r="C1927" s="1" t="s">
        <v>8</v>
      </c>
      <c r="D1927" s="1" t="s">
        <v>3</v>
      </c>
      <c r="E1927" s="11">
        <v>445</v>
      </c>
      <c r="F1927" s="3">
        <v>3.53</v>
      </c>
      <c r="G1927" s="11">
        <f>Tabla1[[#This Row],[Stock en unidades]]*Tabla1[[#This Row],[Costo unitario]]</f>
        <v>1570.85</v>
      </c>
      <c r="H1927" s="1">
        <v>2025</v>
      </c>
      <c r="I1927" s="1" t="s">
        <v>256</v>
      </c>
      <c r="J1927" s="1">
        <v>89</v>
      </c>
      <c r="K1927" s="3">
        <v>464.97159999999997</v>
      </c>
      <c r="L1927" s="12">
        <f>Tabla1[[#This Row],[Venta prom 12 meses en UN]]*Tabla1[[#This Row],[Costo unitario]]</f>
        <v>314.16999999999996</v>
      </c>
      <c r="M1927" s="30">
        <f>IFERROR(Tabla1[[#This Row],[Stock en unidades]]/Tabla1[[#This Row],[Venta prom 12 meses en UN]],0)</f>
        <v>5</v>
      </c>
      <c r="N1927" s="12">
        <f>IFERROR(12/Tabla1[[#This Row],[Meses de stock]],0)</f>
        <v>2.4</v>
      </c>
      <c r="O1927" s="5" t="str">
        <f>VLOOKUP(Tabla1[[#This Row],[Código del producto]],'ABC Ventas'!$A:$E,5,0)</f>
        <v>C</v>
      </c>
      <c r="P1927" s="5" t="str">
        <f>VLOOKUP(Tabla1[[#This Row],[Código del producto]],'ABC Stock'!$A:$E,5,0)</f>
        <v>B</v>
      </c>
      <c r="Q192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28" spans="1:17" s="1" customFormat="1" x14ac:dyDescent="0.2">
      <c r="A1928" s="1">
        <v>1243</v>
      </c>
      <c r="B1928" s="1" t="s">
        <v>447</v>
      </c>
      <c r="C1928" s="1" t="s">
        <v>8</v>
      </c>
      <c r="D1928" s="1" t="s">
        <v>3</v>
      </c>
      <c r="E1928" s="11">
        <v>78</v>
      </c>
      <c r="F1928" s="3">
        <v>4.75</v>
      </c>
      <c r="G1928" s="11">
        <f>Tabla1[[#This Row],[Stock en unidades]]*Tabla1[[#This Row],[Costo unitario]]</f>
        <v>370.5</v>
      </c>
      <c r="H1928" s="1">
        <v>2025</v>
      </c>
      <c r="I1928" s="1" t="s">
        <v>256</v>
      </c>
      <c r="J1928" s="1">
        <v>141</v>
      </c>
      <c r="K1928" s="3">
        <v>1218.9449999999999</v>
      </c>
      <c r="L1928" s="12">
        <f>Tabla1[[#This Row],[Venta prom 12 meses en UN]]*Tabla1[[#This Row],[Costo unitario]]</f>
        <v>669.75</v>
      </c>
      <c r="M1928" s="30">
        <f>IFERROR(Tabla1[[#This Row],[Stock en unidades]]/Tabla1[[#This Row],[Venta prom 12 meses en UN]],0)</f>
        <v>0.55319148936170215</v>
      </c>
      <c r="N1928" s="12">
        <f>IFERROR(12/Tabla1[[#This Row],[Meses de stock]],0)</f>
        <v>21.69230769230769</v>
      </c>
      <c r="O1928" s="5" t="str">
        <f>VLOOKUP(Tabla1[[#This Row],[Código del producto]],'ABC Ventas'!$A:$E,5,0)</f>
        <v>C</v>
      </c>
      <c r="P1928" s="5" t="str">
        <f>VLOOKUP(Tabla1[[#This Row],[Código del producto]],'ABC Stock'!$A:$E,5,0)</f>
        <v>C</v>
      </c>
      <c r="Q19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29" spans="1:17" s="1" customFormat="1" x14ac:dyDescent="0.2">
      <c r="A1929" s="1">
        <v>1244</v>
      </c>
      <c r="B1929" s="1" t="s">
        <v>33</v>
      </c>
      <c r="C1929" s="1" t="s">
        <v>8</v>
      </c>
      <c r="D1929" s="1" t="s">
        <v>3</v>
      </c>
      <c r="E1929" s="11">
        <v>0</v>
      </c>
      <c r="F1929" s="3">
        <v>6.17</v>
      </c>
      <c r="G1929" s="11">
        <f>Tabla1[[#This Row],[Stock en unidades]]*Tabla1[[#This Row],[Costo unitario]]</f>
        <v>0</v>
      </c>
      <c r="H1929" s="1">
        <v>2025</v>
      </c>
      <c r="I1929" s="1" t="s">
        <v>256</v>
      </c>
      <c r="J1929" s="1">
        <v>23.9</v>
      </c>
      <c r="K1929" s="3">
        <v>275.75581</v>
      </c>
      <c r="L1929" s="12">
        <f>Tabla1[[#This Row],[Venta prom 12 meses en UN]]*Tabla1[[#This Row],[Costo unitario]]</f>
        <v>147.46299999999999</v>
      </c>
      <c r="M1929" s="30">
        <f>IFERROR(Tabla1[[#This Row],[Stock en unidades]]/Tabla1[[#This Row],[Venta prom 12 meses en UN]],0)</f>
        <v>0</v>
      </c>
      <c r="N1929" s="12">
        <f>IFERROR(12/Tabla1[[#This Row],[Meses de stock]],0)</f>
        <v>0</v>
      </c>
      <c r="O1929" s="5" t="str">
        <f>VLOOKUP(Tabla1[[#This Row],[Código del producto]],'ABC Ventas'!$A:$E,5,0)</f>
        <v>C</v>
      </c>
      <c r="P1929" s="5" t="str">
        <f>VLOOKUP(Tabla1[[#This Row],[Código del producto]],'ABC Stock'!$A:$E,5,0)</f>
        <v>B</v>
      </c>
      <c r="Q19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0" spans="1:17" s="1" customFormat="1" x14ac:dyDescent="0.2">
      <c r="A1930" s="1">
        <v>1245</v>
      </c>
      <c r="B1930" s="1" t="s">
        <v>448</v>
      </c>
      <c r="C1930" s="1" t="s">
        <v>8</v>
      </c>
      <c r="D1930" s="1" t="s">
        <v>3</v>
      </c>
      <c r="E1930" s="11">
        <v>344</v>
      </c>
      <c r="F1930" s="3">
        <v>2</v>
      </c>
      <c r="G1930" s="11">
        <f>Tabla1[[#This Row],[Stock en unidades]]*Tabla1[[#This Row],[Costo unitario]]</f>
        <v>688</v>
      </c>
      <c r="H1930" s="1">
        <v>2025</v>
      </c>
      <c r="I1930" s="1" t="s">
        <v>256</v>
      </c>
      <c r="J1930" s="1">
        <v>108</v>
      </c>
      <c r="K1930" s="3">
        <v>261.36</v>
      </c>
      <c r="L1930" s="12">
        <f>Tabla1[[#This Row],[Venta prom 12 meses en UN]]*Tabla1[[#This Row],[Costo unitario]]</f>
        <v>216</v>
      </c>
      <c r="M1930" s="30">
        <f>IFERROR(Tabla1[[#This Row],[Stock en unidades]]/Tabla1[[#This Row],[Venta prom 12 meses en UN]],0)</f>
        <v>3.1851851851851851</v>
      </c>
      <c r="N1930" s="12">
        <f>IFERROR(12/Tabla1[[#This Row],[Meses de stock]],0)</f>
        <v>3.7674418604651163</v>
      </c>
      <c r="O1930" s="5" t="str">
        <f>VLOOKUP(Tabla1[[#This Row],[Código del producto]],'ABC Ventas'!$A:$E,5,0)</f>
        <v>C</v>
      </c>
      <c r="P1930" s="5" t="str">
        <f>VLOOKUP(Tabla1[[#This Row],[Código del producto]],'ABC Stock'!$A:$E,5,0)</f>
        <v>B</v>
      </c>
      <c r="Q193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31" spans="1:17" s="1" customFormat="1" x14ac:dyDescent="0.2">
      <c r="A1931" s="1">
        <v>1245</v>
      </c>
      <c r="B1931" s="1" t="s">
        <v>448</v>
      </c>
      <c r="C1931" s="1" t="s">
        <v>8</v>
      </c>
      <c r="D1931" s="1" t="s">
        <v>3</v>
      </c>
      <c r="E1931" s="11">
        <v>0</v>
      </c>
      <c r="F1931" s="3">
        <v>1.91</v>
      </c>
      <c r="G1931" s="11">
        <f>Tabla1[[#This Row],[Stock en unidades]]*Tabla1[[#This Row],[Costo unitario]]</f>
        <v>0</v>
      </c>
      <c r="H1931" s="1">
        <v>2025</v>
      </c>
      <c r="I1931" s="1" t="s">
        <v>256</v>
      </c>
      <c r="J1931" s="1">
        <v>52</v>
      </c>
      <c r="K1931" s="3">
        <v>187.7148</v>
      </c>
      <c r="L1931" s="12">
        <f>Tabla1[[#This Row],[Venta prom 12 meses en UN]]*Tabla1[[#This Row],[Costo unitario]]</f>
        <v>99.32</v>
      </c>
      <c r="M1931" s="30">
        <f>IFERROR(Tabla1[[#This Row],[Stock en unidades]]/Tabla1[[#This Row],[Venta prom 12 meses en UN]],0)</f>
        <v>0</v>
      </c>
      <c r="N1931" s="12">
        <f>IFERROR(12/Tabla1[[#This Row],[Meses de stock]],0)</f>
        <v>0</v>
      </c>
      <c r="O1931" s="5" t="str">
        <f>VLOOKUP(Tabla1[[#This Row],[Código del producto]],'ABC Ventas'!$A:$E,5,0)</f>
        <v>C</v>
      </c>
      <c r="P1931" s="5" t="str">
        <f>VLOOKUP(Tabla1[[#This Row],[Código del producto]],'ABC Stock'!$A:$E,5,0)</f>
        <v>B</v>
      </c>
      <c r="Q19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2" spans="1:17" s="1" customFormat="1" x14ac:dyDescent="0.2">
      <c r="A1932" s="1">
        <v>1246</v>
      </c>
      <c r="B1932" s="1" t="s">
        <v>177</v>
      </c>
      <c r="C1932" s="1" t="s">
        <v>8</v>
      </c>
      <c r="D1932" s="1" t="s">
        <v>3</v>
      </c>
      <c r="E1932" s="11">
        <v>918</v>
      </c>
      <c r="F1932" s="3">
        <v>63</v>
      </c>
      <c r="G1932" s="11">
        <f>Tabla1[[#This Row],[Stock en unidades]]*Tabla1[[#This Row],[Costo unitario]]</f>
        <v>57834</v>
      </c>
      <c r="H1932" s="1">
        <v>2025</v>
      </c>
      <c r="I1932" s="1" t="s">
        <v>256</v>
      </c>
      <c r="J1932" s="1">
        <v>880</v>
      </c>
      <c r="K1932" s="3">
        <v>104227.2</v>
      </c>
      <c r="L1932" s="12">
        <f>Tabla1[[#This Row],[Venta prom 12 meses en UN]]*Tabla1[[#This Row],[Costo unitario]]</f>
        <v>55440</v>
      </c>
      <c r="M1932" s="30">
        <f>IFERROR(Tabla1[[#This Row],[Stock en unidades]]/Tabla1[[#This Row],[Venta prom 12 meses en UN]],0)</f>
        <v>1.0431818181818182</v>
      </c>
      <c r="N1932" s="12">
        <f>IFERROR(12/Tabla1[[#This Row],[Meses de stock]],0)</f>
        <v>11.503267973856209</v>
      </c>
      <c r="O1932" s="5" t="str">
        <f>VLOOKUP(Tabla1[[#This Row],[Código del producto]],'ABC Ventas'!$A:$E,5,0)</f>
        <v>A</v>
      </c>
      <c r="P1932" s="5" t="str">
        <f>VLOOKUP(Tabla1[[#This Row],[Código del producto]],'ABC Stock'!$A:$E,5,0)</f>
        <v>A</v>
      </c>
      <c r="Q19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3" spans="1:17" s="1" customFormat="1" x14ac:dyDescent="0.2">
      <c r="A1933" s="1">
        <v>1247</v>
      </c>
      <c r="B1933" s="1" t="s">
        <v>449</v>
      </c>
      <c r="C1933" s="1" t="s">
        <v>8</v>
      </c>
      <c r="D1933" s="1" t="s">
        <v>3</v>
      </c>
      <c r="E1933" s="11">
        <v>24</v>
      </c>
      <c r="F1933" s="3">
        <v>3.2</v>
      </c>
      <c r="G1933" s="11">
        <f>Tabla1[[#This Row],[Stock en unidades]]*Tabla1[[#This Row],[Costo unitario]]</f>
        <v>76.800000000000011</v>
      </c>
      <c r="H1933" s="1">
        <v>2025</v>
      </c>
      <c r="I1933" s="1" t="s">
        <v>256</v>
      </c>
      <c r="J1933" s="1">
        <v>51</v>
      </c>
      <c r="K1933" s="3">
        <v>297.024</v>
      </c>
      <c r="L1933" s="12">
        <f>Tabla1[[#This Row],[Venta prom 12 meses en UN]]*Tabla1[[#This Row],[Costo unitario]]</f>
        <v>163.20000000000002</v>
      </c>
      <c r="M1933" s="30">
        <f>IFERROR(Tabla1[[#This Row],[Stock en unidades]]/Tabla1[[#This Row],[Venta prom 12 meses en UN]],0)</f>
        <v>0.47058823529411764</v>
      </c>
      <c r="N1933" s="12">
        <f>IFERROR(12/Tabla1[[#This Row],[Meses de stock]],0)</f>
        <v>25.5</v>
      </c>
      <c r="O1933" s="5" t="str">
        <f>VLOOKUP(Tabla1[[#This Row],[Código del producto]],'ABC Ventas'!$A:$E,5,0)</f>
        <v>C</v>
      </c>
      <c r="P1933" s="5" t="str">
        <f>VLOOKUP(Tabla1[[#This Row],[Código del producto]],'ABC Stock'!$A:$E,5,0)</f>
        <v>B</v>
      </c>
      <c r="Q19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4" spans="1:17" s="1" customFormat="1" x14ac:dyDescent="0.2">
      <c r="A1934" s="1">
        <v>1248</v>
      </c>
      <c r="B1934" s="1" t="s">
        <v>450</v>
      </c>
      <c r="C1934" s="1" t="s">
        <v>8</v>
      </c>
      <c r="D1934" s="1" t="s">
        <v>3</v>
      </c>
      <c r="E1934" s="11">
        <v>756</v>
      </c>
      <c r="F1934" s="3">
        <v>2.8</v>
      </c>
      <c r="G1934" s="11">
        <f>Tabla1[[#This Row],[Stock en unidades]]*Tabla1[[#This Row],[Costo unitario]]</f>
        <v>2116.7999999999997</v>
      </c>
      <c r="H1934" s="1">
        <v>2025</v>
      </c>
      <c r="I1934" s="1" t="s">
        <v>256</v>
      </c>
      <c r="J1934" s="1">
        <v>54</v>
      </c>
      <c r="K1934" s="3">
        <v>246.45599999999999</v>
      </c>
      <c r="L1934" s="12">
        <f>Tabla1[[#This Row],[Venta prom 12 meses en UN]]*Tabla1[[#This Row],[Costo unitario]]</f>
        <v>151.19999999999999</v>
      </c>
      <c r="M1934" s="30">
        <f>IFERROR(Tabla1[[#This Row],[Stock en unidades]]/Tabla1[[#This Row],[Venta prom 12 meses en UN]],0)</f>
        <v>14</v>
      </c>
      <c r="N1934" s="12">
        <f>IFERROR(12/Tabla1[[#This Row],[Meses de stock]],0)</f>
        <v>0.8571428571428571</v>
      </c>
      <c r="O1934" s="5" t="str">
        <f>VLOOKUP(Tabla1[[#This Row],[Código del producto]],'ABC Ventas'!$A:$E,5,0)</f>
        <v>C</v>
      </c>
      <c r="P1934" s="5" t="str">
        <f>VLOOKUP(Tabla1[[#This Row],[Código del producto]],'ABC Stock'!$A:$E,5,0)</f>
        <v>B</v>
      </c>
      <c r="Q19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35" spans="1:17" s="1" customFormat="1" x14ac:dyDescent="0.2">
      <c r="A1935" s="1">
        <v>1249</v>
      </c>
      <c r="B1935" s="1" t="s">
        <v>451</v>
      </c>
      <c r="C1935" s="1" t="s">
        <v>8</v>
      </c>
      <c r="D1935" s="1" t="s">
        <v>3</v>
      </c>
      <c r="E1935" s="11">
        <v>298</v>
      </c>
      <c r="F1935" s="3">
        <v>5.46</v>
      </c>
      <c r="G1935" s="11">
        <f>Tabla1[[#This Row],[Stock en unidades]]*Tabla1[[#This Row],[Costo unitario]]</f>
        <v>1627.08</v>
      </c>
      <c r="H1935" s="1">
        <v>2025</v>
      </c>
      <c r="I1935" s="1" t="s">
        <v>256</v>
      </c>
      <c r="J1935" s="1">
        <v>99.1</v>
      </c>
      <c r="K1935" s="3">
        <v>811.62900000000013</v>
      </c>
      <c r="L1935" s="12">
        <f>Tabla1[[#This Row],[Venta prom 12 meses en UN]]*Tabla1[[#This Row],[Costo unitario]]</f>
        <v>541.08600000000001</v>
      </c>
      <c r="M1935" s="30">
        <f>IFERROR(Tabla1[[#This Row],[Stock en unidades]]/Tabla1[[#This Row],[Venta prom 12 meses en UN]],0)</f>
        <v>3.0070635721493444</v>
      </c>
      <c r="N1935" s="12">
        <f>IFERROR(12/Tabla1[[#This Row],[Meses de stock]],0)</f>
        <v>3.9906040268456371</v>
      </c>
      <c r="O1935" s="5" t="str">
        <f>VLOOKUP(Tabla1[[#This Row],[Código del producto]],'ABC Ventas'!$A:$E,5,0)</f>
        <v>C</v>
      </c>
      <c r="P1935" s="5" t="str">
        <f>VLOOKUP(Tabla1[[#This Row],[Código del producto]],'ABC Stock'!$A:$E,5,0)</f>
        <v>C</v>
      </c>
      <c r="Q19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36" spans="1:17" s="1" customFormat="1" x14ac:dyDescent="0.2">
      <c r="A1936" s="1">
        <v>1252</v>
      </c>
      <c r="B1936" s="1" t="s">
        <v>233</v>
      </c>
      <c r="C1936" s="1" t="s">
        <v>8</v>
      </c>
      <c r="D1936" s="1" t="s">
        <v>3</v>
      </c>
      <c r="E1936" s="11">
        <v>1236</v>
      </c>
      <c r="F1936" s="3">
        <v>70</v>
      </c>
      <c r="G1936" s="11">
        <f>Tabla1[[#This Row],[Stock en unidades]]*Tabla1[[#This Row],[Costo unitario]]</f>
        <v>86520</v>
      </c>
      <c r="H1936" s="1">
        <v>2025</v>
      </c>
      <c r="I1936" s="1" t="s">
        <v>256</v>
      </c>
      <c r="J1936" s="1">
        <v>439</v>
      </c>
      <c r="K1936" s="3">
        <v>56235.9</v>
      </c>
      <c r="L1936" s="12">
        <f>Tabla1[[#This Row],[Venta prom 12 meses en UN]]*Tabla1[[#This Row],[Costo unitario]]</f>
        <v>30730</v>
      </c>
      <c r="M1936" s="30">
        <f>IFERROR(Tabla1[[#This Row],[Stock en unidades]]/Tabla1[[#This Row],[Venta prom 12 meses en UN]],0)</f>
        <v>2.8154897494305238</v>
      </c>
      <c r="N1936" s="12">
        <f>IFERROR(12/Tabla1[[#This Row],[Meses de stock]],0)</f>
        <v>4.2621359223300974</v>
      </c>
      <c r="O1936" s="5" t="str">
        <f>VLOOKUP(Tabla1[[#This Row],[Código del producto]],'ABC Ventas'!$A:$E,5,0)</f>
        <v>A</v>
      </c>
      <c r="P1936" s="5" t="str">
        <f>VLOOKUP(Tabla1[[#This Row],[Código del producto]],'ABC Stock'!$A:$E,5,0)</f>
        <v>A</v>
      </c>
      <c r="Q19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7" spans="1:17" s="1" customFormat="1" x14ac:dyDescent="0.2">
      <c r="A1937" s="1">
        <v>1252</v>
      </c>
      <c r="B1937" s="1" t="s">
        <v>233</v>
      </c>
      <c r="C1937" s="1" t="s">
        <v>8</v>
      </c>
      <c r="D1937" s="1" t="s">
        <v>3</v>
      </c>
      <c r="E1937" s="11">
        <v>467</v>
      </c>
      <c r="F1937" s="3">
        <v>66</v>
      </c>
      <c r="G1937" s="11">
        <f>Tabla1[[#This Row],[Stock en unidades]]*Tabla1[[#This Row],[Costo unitario]]</f>
        <v>30822</v>
      </c>
      <c r="H1937" s="1">
        <v>2025</v>
      </c>
      <c r="I1937" s="1" t="s">
        <v>256</v>
      </c>
      <c r="J1937" s="1">
        <v>488</v>
      </c>
      <c r="K1937" s="3">
        <v>52821.120000000003</v>
      </c>
      <c r="L1937" s="12">
        <f>Tabla1[[#This Row],[Venta prom 12 meses en UN]]*Tabla1[[#This Row],[Costo unitario]]</f>
        <v>32208</v>
      </c>
      <c r="M1937" s="30">
        <f>IFERROR(Tabla1[[#This Row],[Stock en unidades]]/Tabla1[[#This Row],[Venta prom 12 meses en UN]],0)</f>
        <v>0.95696721311475408</v>
      </c>
      <c r="N1937" s="12">
        <f>IFERROR(12/Tabla1[[#This Row],[Meses de stock]],0)</f>
        <v>12.539614561027838</v>
      </c>
      <c r="O1937" s="5" t="str">
        <f>VLOOKUP(Tabla1[[#This Row],[Código del producto]],'ABC Ventas'!$A:$E,5,0)</f>
        <v>A</v>
      </c>
      <c r="P1937" s="5" t="str">
        <f>VLOOKUP(Tabla1[[#This Row],[Código del producto]],'ABC Stock'!$A:$E,5,0)</f>
        <v>A</v>
      </c>
      <c r="Q19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38" spans="1:17" s="1" customFormat="1" x14ac:dyDescent="0.2">
      <c r="A1938" s="1">
        <v>1254</v>
      </c>
      <c r="B1938" s="1" t="s">
        <v>25</v>
      </c>
      <c r="C1938" s="1" t="s">
        <v>8</v>
      </c>
      <c r="D1938" s="1" t="s">
        <v>3</v>
      </c>
      <c r="E1938" s="11">
        <v>1095</v>
      </c>
      <c r="F1938" s="3">
        <v>7.49</v>
      </c>
      <c r="G1938" s="11">
        <f>Tabla1[[#This Row],[Stock en unidades]]*Tabla1[[#This Row],[Costo unitario]]</f>
        <v>8201.5500000000011</v>
      </c>
      <c r="H1938" s="1">
        <v>2025</v>
      </c>
      <c r="I1938" s="1" t="s">
        <v>256</v>
      </c>
      <c r="J1938" s="1">
        <v>84.2</v>
      </c>
      <c r="K1938" s="3">
        <v>794.62907999999993</v>
      </c>
      <c r="L1938" s="12">
        <f>Tabla1[[#This Row],[Venta prom 12 meses en UN]]*Tabla1[[#This Row],[Costo unitario]]</f>
        <v>630.65800000000002</v>
      </c>
      <c r="M1938" s="30">
        <f>IFERROR(Tabla1[[#This Row],[Stock en unidades]]/Tabla1[[#This Row],[Venta prom 12 meses en UN]],0)</f>
        <v>13.004750593824227</v>
      </c>
      <c r="N1938" s="12">
        <f>IFERROR(12/Tabla1[[#This Row],[Meses de stock]],0)</f>
        <v>0.9227397260273974</v>
      </c>
      <c r="O1938" s="5" t="str">
        <f>VLOOKUP(Tabla1[[#This Row],[Código del producto]],'ABC Ventas'!$A:$E,5,0)</f>
        <v>C</v>
      </c>
      <c r="P1938" s="5" t="str">
        <f>VLOOKUP(Tabla1[[#This Row],[Código del producto]],'ABC Stock'!$A:$E,5,0)</f>
        <v>B</v>
      </c>
      <c r="Q19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39" spans="1:17" s="1" customFormat="1" x14ac:dyDescent="0.2">
      <c r="A1939" s="1">
        <v>1254</v>
      </c>
      <c r="B1939" s="1" t="s">
        <v>25</v>
      </c>
      <c r="C1939" s="1" t="s">
        <v>8</v>
      </c>
      <c r="D1939" s="1" t="s">
        <v>3</v>
      </c>
      <c r="E1939" s="11">
        <v>458</v>
      </c>
      <c r="F1939" s="3">
        <v>2.5099999999999998</v>
      </c>
      <c r="G1939" s="11">
        <f>Tabla1[[#This Row],[Stock en unidades]]*Tabla1[[#This Row],[Costo unitario]]</f>
        <v>1149.58</v>
      </c>
      <c r="H1939" s="1">
        <v>2025</v>
      </c>
      <c r="I1939" s="1" t="s">
        <v>256</v>
      </c>
      <c r="J1939" s="1">
        <v>82</v>
      </c>
      <c r="K1939" s="3">
        <v>345.77760000000001</v>
      </c>
      <c r="L1939" s="12">
        <f>Tabla1[[#This Row],[Venta prom 12 meses en UN]]*Tabla1[[#This Row],[Costo unitario]]</f>
        <v>205.82</v>
      </c>
      <c r="M1939" s="30">
        <f>IFERROR(Tabla1[[#This Row],[Stock en unidades]]/Tabla1[[#This Row],[Venta prom 12 meses en UN]],0)</f>
        <v>5.5853658536585362</v>
      </c>
      <c r="N1939" s="12">
        <f>IFERROR(12/Tabla1[[#This Row],[Meses de stock]],0)</f>
        <v>2.1484716157205241</v>
      </c>
      <c r="O1939" s="5" t="str">
        <f>VLOOKUP(Tabla1[[#This Row],[Código del producto]],'ABC Ventas'!$A:$E,5,0)</f>
        <v>C</v>
      </c>
      <c r="P1939" s="5" t="str">
        <f>VLOOKUP(Tabla1[[#This Row],[Código del producto]],'ABC Stock'!$A:$E,5,0)</f>
        <v>B</v>
      </c>
      <c r="Q193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40" spans="1:17" s="1" customFormat="1" x14ac:dyDescent="0.2">
      <c r="A1940" s="1">
        <v>1259</v>
      </c>
      <c r="B1940" s="1" t="s">
        <v>456</v>
      </c>
      <c r="C1940" s="1" t="s">
        <v>8</v>
      </c>
      <c r="D1940" s="1" t="s">
        <v>3</v>
      </c>
      <c r="E1940" s="11">
        <v>6</v>
      </c>
      <c r="F1940" s="3">
        <v>4.46</v>
      </c>
      <c r="G1940" s="11">
        <f>Tabla1[[#This Row],[Stock en unidades]]*Tabla1[[#This Row],[Costo unitario]]</f>
        <v>26.759999999999998</v>
      </c>
      <c r="H1940" s="1">
        <v>2025</v>
      </c>
      <c r="I1940" s="1" t="s">
        <v>256</v>
      </c>
      <c r="J1940" s="1">
        <v>147</v>
      </c>
      <c r="K1940" s="3">
        <v>1212.8969999999999</v>
      </c>
      <c r="L1940" s="12">
        <f>Tabla1[[#This Row],[Venta prom 12 meses en UN]]*Tabla1[[#This Row],[Costo unitario]]</f>
        <v>655.62</v>
      </c>
      <c r="M1940" s="30">
        <f>IFERROR(Tabla1[[#This Row],[Stock en unidades]]/Tabla1[[#This Row],[Venta prom 12 meses en UN]],0)</f>
        <v>4.0816326530612242E-2</v>
      </c>
      <c r="N1940" s="12">
        <f>IFERROR(12/Tabla1[[#This Row],[Meses de stock]],0)</f>
        <v>294</v>
      </c>
      <c r="O1940" s="5" t="str">
        <f>VLOOKUP(Tabla1[[#This Row],[Código del producto]],'ABC Ventas'!$A:$E,5,0)</f>
        <v>C</v>
      </c>
      <c r="P1940" s="5" t="str">
        <f>VLOOKUP(Tabla1[[#This Row],[Código del producto]],'ABC Stock'!$A:$E,5,0)</f>
        <v>C</v>
      </c>
      <c r="Q19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41" spans="1:17" s="1" customFormat="1" x14ac:dyDescent="0.2">
      <c r="A1941" s="1">
        <v>1259</v>
      </c>
      <c r="B1941" s="1" t="s">
        <v>456</v>
      </c>
      <c r="C1941" s="1" t="s">
        <v>8</v>
      </c>
      <c r="D1941" s="1" t="s">
        <v>3</v>
      </c>
      <c r="E1941" s="11">
        <v>660</v>
      </c>
      <c r="F1941" s="3">
        <v>3.35</v>
      </c>
      <c r="G1941" s="11">
        <f>Tabla1[[#This Row],[Stock en unidades]]*Tabla1[[#This Row],[Costo unitario]]</f>
        <v>2211</v>
      </c>
      <c r="H1941" s="1">
        <v>2025</v>
      </c>
      <c r="I1941" s="1" t="s">
        <v>256</v>
      </c>
      <c r="J1941" s="1">
        <v>90</v>
      </c>
      <c r="K1941" s="3">
        <v>431.14499999999998</v>
      </c>
      <c r="L1941" s="12">
        <f>Tabla1[[#This Row],[Venta prom 12 meses en UN]]*Tabla1[[#This Row],[Costo unitario]]</f>
        <v>301.5</v>
      </c>
      <c r="M1941" s="30">
        <f>IFERROR(Tabla1[[#This Row],[Stock en unidades]]/Tabla1[[#This Row],[Venta prom 12 meses en UN]],0)</f>
        <v>7.333333333333333</v>
      </c>
      <c r="N1941" s="12">
        <f>IFERROR(12/Tabla1[[#This Row],[Meses de stock]],0)</f>
        <v>1.6363636363636365</v>
      </c>
      <c r="O1941" s="5" t="str">
        <f>VLOOKUP(Tabla1[[#This Row],[Código del producto]],'ABC Ventas'!$A:$E,5,0)</f>
        <v>C</v>
      </c>
      <c r="P1941" s="5" t="str">
        <f>VLOOKUP(Tabla1[[#This Row],[Código del producto]],'ABC Stock'!$A:$E,5,0)</f>
        <v>C</v>
      </c>
      <c r="Q19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42" spans="1:17" s="1" customFormat="1" x14ac:dyDescent="0.2">
      <c r="A1942" s="1">
        <v>1260</v>
      </c>
      <c r="B1942" s="1" t="s">
        <v>66</v>
      </c>
      <c r="C1942" s="1" t="s">
        <v>8</v>
      </c>
      <c r="D1942" s="1" t="s">
        <v>3</v>
      </c>
      <c r="E1942" s="11">
        <v>605</v>
      </c>
      <c r="F1942" s="3">
        <v>3.81</v>
      </c>
      <c r="G1942" s="11">
        <f>Tabla1[[#This Row],[Stock en unidades]]*Tabla1[[#This Row],[Costo unitario]]</f>
        <v>2305.0500000000002</v>
      </c>
      <c r="H1942" s="1">
        <v>2025</v>
      </c>
      <c r="I1942" s="1" t="s">
        <v>256</v>
      </c>
      <c r="J1942" s="1">
        <v>86.4</v>
      </c>
      <c r="K1942" s="3">
        <v>506.94336000000004</v>
      </c>
      <c r="L1942" s="12">
        <f>Tabla1[[#This Row],[Venta prom 12 meses en UN]]*Tabla1[[#This Row],[Costo unitario]]</f>
        <v>329.18400000000003</v>
      </c>
      <c r="M1942" s="30">
        <f>IFERROR(Tabla1[[#This Row],[Stock en unidades]]/Tabla1[[#This Row],[Venta prom 12 meses en UN]],0)</f>
        <v>7.002314814814814</v>
      </c>
      <c r="N1942" s="12">
        <f>IFERROR(12/Tabla1[[#This Row],[Meses de stock]],0)</f>
        <v>1.7137190082644631</v>
      </c>
      <c r="O1942" s="5" t="str">
        <f>VLOOKUP(Tabla1[[#This Row],[Código del producto]],'ABC Ventas'!$A:$E,5,0)</f>
        <v>C</v>
      </c>
      <c r="P1942" s="5" t="str">
        <f>VLOOKUP(Tabla1[[#This Row],[Código del producto]],'ABC Stock'!$A:$E,5,0)</f>
        <v>B</v>
      </c>
      <c r="Q19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43" spans="1:17" s="1" customFormat="1" x14ac:dyDescent="0.2">
      <c r="A1943" s="1">
        <v>1262</v>
      </c>
      <c r="B1943" s="1" t="s">
        <v>112</v>
      </c>
      <c r="C1943" s="1" t="s">
        <v>8</v>
      </c>
      <c r="D1943" s="1" t="s">
        <v>3</v>
      </c>
      <c r="E1943" s="11">
        <v>15</v>
      </c>
      <c r="F1943" s="3">
        <v>4.01</v>
      </c>
      <c r="G1943" s="11">
        <f>Tabla1[[#This Row],[Stock en unidades]]*Tabla1[[#This Row],[Costo unitario]]</f>
        <v>60.15</v>
      </c>
      <c r="H1943" s="1">
        <v>2025</v>
      </c>
      <c r="I1943" s="1" t="s">
        <v>256</v>
      </c>
      <c r="J1943" s="1">
        <v>83</v>
      </c>
      <c r="K1943" s="3">
        <v>542.51290000000006</v>
      </c>
      <c r="L1943" s="12">
        <f>Tabla1[[#This Row],[Venta prom 12 meses en UN]]*Tabla1[[#This Row],[Costo unitario]]</f>
        <v>332.83</v>
      </c>
      <c r="M1943" s="30">
        <f>IFERROR(Tabla1[[#This Row],[Stock en unidades]]/Tabla1[[#This Row],[Venta prom 12 meses en UN]],0)</f>
        <v>0.18072289156626506</v>
      </c>
      <c r="N1943" s="12">
        <f>IFERROR(12/Tabla1[[#This Row],[Meses de stock]],0)</f>
        <v>66.400000000000006</v>
      </c>
      <c r="O1943" s="5" t="str">
        <f>VLOOKUP(Tabla1[[#This Row],[Código del producto]],'ABC Ventas'!$A:$E,5,0)</f>
        <v>C</v>
      </c>
      <c r="P1943" s="5" t="str">
        <f>VLOOKUP(Tabla1[[#This Row],[Código del producto]],'ABC Stock'!$A:$E,5,0)</f>
        <v>B</v>
      </c>
      <c r="Q19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44" spans="1:17" s="1" customFormat="1" x14ac:dyDescent="0.2">
      <c r="A1944" s="1">
        <v>1263</v>
      </c>
      <c r="B1944" s="1" t="s">
        <v>296</v>
      </c>
      <c r="C1944" s="1" t="s">
        <v>8</v>
      </c>
      <c r="D1944" s="1" t="s">
        <v>3</v>
      </c>
      <c r="E1944" s="11">
        <v>1007</v>
      </c>
      <c r="F1944" s="3">
        <v>4.18</v>
      </c>
      <c r="G1944" s="11">
        <f>Tabla1[[#This Row],[Stock en unidades]]*Tabla1[[#This Row],[Costo unitario]]</f>
        <v>4209.2599999999993</v>
      </c>
      <c r="H1944" s="1">
        <v>2025</v>
      </c>
      <c r="I1944" s="1" t="s">
        <v>256</v>
      </c>
      <c r="J1944" s="1">
        <v>67.099999999999994</v>
      </c>
      <c r="K1944" s="3">
        <v>403.88831999999996</v>
      </c>
      <c r="L1944" s="12">
        <f>Tabla1[[#This Row],[Venta prom 12 meses en UN]]*Tabla1[[#This Row],[Costo unitario]]</f>
        <v>280.47799999999995</v>
      </c>
      <c r="M1944" s="30">
        <f>IFERROR(Tabla1[[#This Row],[Stock en unidades]]/Tabla1[[#This Row],[Venta prom 12 meses en UN]],0)</f>
        <v>15.007451564828616</v>
      </c>
      <c r="N1944" s="12">
        <f>IFERROR(12/Tabla1[[#This Row],[Meses de stock]],0)</f>
        <v>0.79960278053624623</v>
      </c>
      <c r="O1944" s="5" t="str">
        <f>VLOOKUP(Tabla1[[#This Row],[Código del producto]],'ABC Ventas'!$A:$E,5,0)</f>
        <v>C</v>
      </c>
      <c r="P1944" s="5" t="str">
        <f>VLOOKUP(Tabla1[[#This Row],[Código del producto]],'ABC Stock'!$A:$E,5,0)</f>
        <v>C</v>
      </c>
      <c r="Q19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45" spans="1:17" s="1" customFormat="1" x14ac:dyDescent="0.2">
      <c r="A1945" s="1">
        <v>1263</v>
      </c>
      <c r="B1945" s="1" t="s">
        <v>296</v>
      </c>
      <c r="C1945" s="1" t="s">
        <v>8</v>
      </c>
      <c r="D1945" s="1" t="s">
        <v>3</v>
      </c>
      <c r="E1945" s="11">
        <v>477</v>
      </c>
      <c r="F1945" s="3">
        <v>1.32</v>
      </c>
      <c r="G1945" s="11">
        <f>Tabla1[[#This Row],[Stock en unidades]]*Tabla1[[#This Row],[Costo unitario]]</f>
        <v>629.64</v>
      </c>
      <c r="H1945" s="1">
        <v>2025</v>
      </c>
      <c r="I1945" s="1" t="s">
        <v>256</v>
      </c>
      <c r="J1945" s="1">
        <v>83</v>
      </c>
      <c r="K1945" s="3">
        <v>135.8544</v>
      </c>
      <c r="L1945" s="12">
        <f>Tabla1[[#This Row],[Venta prom 12 meses en UN]]*Tabla1[[#This Row],[Costo unitario]]</f>
        <v>109.56</v>
      </c>
      <c r="M1945" s="30">
        <f>IFERROR(Tabla1[[#This Row],[Stock en unidades]]/Tabla1[[#This Row],[Venta prom 12 meses en UN]],0)</f>
        <v>5.7469879518072293</v>
      </c>
      <c r="N1945" s="12">
        <f>IFERROR(12/Tabla1[[#This Row],[Meses de stock]],0)</f>
        <v>2.0880503144654088</v>
      </c>
      <c r="O1945" s="5" t="str">
        <f>VLOOKUP(Tabla1[[#This Row],[Código del producto]],'ABC Ventas'!$A:$E,5,0)</f>
        <v>C</v>
      </c>
      <c r="P1945" s="5" t="str">
        <f>VLOOKUP(Tabla1[[#This Row],[Código del producto]],'ABC Stock'!$A:$E,5,0)</f>
        <v>C</v>
      </c>
      <c r="Q19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46" spans="1:17" s="1" customFormat="1" x14ac:dyDescent="0.2">
      <c r="A1946" s="1">
        <v>1264</v>
      </c>
      <c r="B1946" s="1" t="s">
        <v>457</v>
      </c>
      <c r="C1946" s="1" t="s">
        <v>8</v>
      </c>
      <c r="D1946" s="1" t="s">
        <v>3</v>
      </c>
      <c r="E1946" s="11">
        <v>353</v>
      </c>
      <c r="F1946" s="3">
        <v>5.23</v>
      </c>
      <c r="G1946" s="11">
        <f>Tabla1[[#This Row],[Stock en unidades]]*Tabla1[[#This Row],[Costo unitario]]</f>
        <v>1846.19</v>
      </c>
      <c r="H1946" s="1">
        <v>2025</v>
      </c>
      <c r="I1946" s="1" t="s">
        <v>256</v>
      </c>
      <c r="J1946" s="1">
        <v>88.1</v>
      </c>
      <c r="K1946" s="3">
        <v>631.24531000000002</v>
      </c>
      <c r="L1946" s="12">
        <f>Tabla1[[#This Row],[Venta prom 12 meses en UN]]*Tabla1[[#This Row],[Costo unitario]]</f>
        <v>460.76300000000003</v>
      </c>
      <c r="M1946" s="30">
        <f>IFERROR(Tabla1[[#This Row],[Stock en unidades]]/Tabla1[[#This Row],[Venta prom 12 meses en UN]],0)</f>
        <v>4.0068104426787743</v>
      </c>
      <c r="N1946" s="12">
        <f>IFERROR(12/Tabla1[[#This Row],[Meses de stock]],0)</f>
        <v>2.9949008498583569</v>
      </c>
      <c r="O1946" s="5" t="str">
        <f>VLOOKUP(Tabla1[[#This Row],[Código del producto]],'ABC Ventas'!$A:$E,5,0)</f>
        <v>C</v>
      </c>
      <c r="P1946" s="5" t="str">
        <f>VLOOKUP(Tabla1[[#This Row],[Código del producto]],'ABC Stock'!$A:$E,5,0)</f>
        <v>B</v>
      </c>
      <c r="Q19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47" spans="1:17" s="1" customFormat="1" x14ac:dyDescent="0.2">
      <c r="A1947" s="1">
        <v>1264</v>
      </c>
      <c r="B1947" s="1" t="s">
        <v>457</v>
      </c>
      <c r="C1947" s="1" t="s">
        <v>8</v>
      </c>
      <c r="D1947" s="1" t="s">
        <v>3</v>
      </c>
      <c r="E1947" s="11">
        <v>899</v>
      </c>
      <c r="F1947" s="3">
        <v>2.39</v>
      </c>
      <c r="G1947" s="11">
        <f>Tabla1[[#This Row],[Stock en unidades]]*Tabla1[[#This Row],[Costo unitario]]</f>
        <v>2148.61</v>
      </c>
      <c r="H1947" s="1">
        <v>2025</v>
      </c>
      <c r="I1947" s="1" t="s">
        <v>256</v>
      </c>
      <c r="J1947" s="1">
        <v>138</v>
      </c>
      <c r="K1947" s="3">
        <v>498.02819999999997</v>
      </c>
      <c r="L1947" s="12">
        <f>Tabla1[[#This Row],[Venta prom 12 meses en UN]]*Tabla1[[#This Row],[Costo unitario]]</f>
        <v>329.82</v>
      </c>
      <c r="M1947" s="30">
        <f>IFERROR(Tabla1[[#This Row],[Stock en unidades]]/Tabla1[[#This Row],[Venta prom 12 meses en UN]],0)</f>
        <v>6.5144927536231885</v>
      </c>
      <c r="N1947" s="12">
        <f>IFERROR(12/Tabla1[[#This Row],[Meses de stock]],0)</f>
        <v>1.8420467185761957</v>
      </c>
      <c r="O1947" s="5" t="str">
        <f>VLOOKUP(Tabla1[[#This Row],[Código del producto]],'ABC Ventas'!$A:$E,5,0)</f>
        <v>C</v>
      </c>
      <c r="P1947" s="5" t="str">
        <f>VLOOKUP(Tabla1[[#This Row],[Código del producto]],'ABC Stock'!$A:$E,5,0)</f>
        <v>B</v>
      </c>
      <c r="Q194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48" spans="1:17" s="1" customFormat="1" x14ac:dyDescent="0.2">
      <c r="A1948" s="1">
        <v>1264</v>
      </c>
      <c r="B1948" s="1" t="s">
        <v>457</v>
      </c>
      <c r="C1948" s="1" t="s">
        <v>8</v>
      </c>
      <c r="D1948" s="1" t="s">
        <v>3</v>
      </c>
      <c r="E1948" s="11">
        <v>331</v>
      </c>
      <c r="F1948" s="3">
        <v>3.57</v>
      </c>
      <c r="G1948" s="11">
        <f>Tabla1[[#This Row],[Stock en unidades]]*Tabla1[[#This Row],[Costo unitario]]</f>
        <v>1181.6699999999998</v>
      </c>
      <c r="H1948" s="1">
        <v>2025</v>
      </c>
      <c r="I1948" s="1" t="s">
        <v>256</v>
      </c>
      <c r="J1948" s="1">
        <v>66.2</v>
      </c>
      <c r="K1948" s="3">
        <v>375.77105999999998</v>
      </c>
      <c r="L1948" s="12">
        <f>Tabla1[[#This Row],[Venta prom 12 meses en UN]]*Tabla1[[#This Row],[Costo unitario]]</f>
        <v>236.334</v>
      </c>
      <c r="M1948" s="30">
        <f>IFERROR(Tabla1[[#This Row],[Stock en unidades]]/Tabla1[[#This Row],[Venta prom 12 meses en UN]],0)</f>
        <v>5</v>
      </c>
      <c r="N1948" s="12">
        <f>IFERROR(12/Tabla1[[#This Row],[Meses de stock]],0)</f>
        <v>2.4</v>
      </c>
      <c r="O1948" s="5" t="str">
        <f>VLOOKUP(Tabla1[[#This Row],[Código del producto]],'ABC Ventas'!$A:$E,5,0)</f>
        <v>C</v>
      </c>
      <c r="P1948" s="5" t="str">
        <f>VLOOKUP(Tabla1[[#This Row],[Código del producto]],'ABC Stock'!$A:$E,5,0)</f>
        <v>B</v>
      </c>
      <c r="Q19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49" spans="1:17" s="1" customFormat="1" x14ac:dyDescent="0.2">
      <c r="A1949" s="1">
        <v>1264</v>
      </c>
      <c r="B1949" s="1" t="s">
        <v>457</v>
      </c>
      <c r="C1949" s="1" t="s">
        <v>8</v>
      </c>
      <c r="D1949" s="1" t="s">
        <v>3</v>
      </c>
      <c r="E1949" s="11">
        <v>694</v>
      </c>
      <c r="F1949" s="3">
        <v>3.38</v>
      </c>
      <c r="G1949" s="11">
        <f>Tabla1[[#This Row],[Stock en unidades]]*Tabla1[[#This Row],[Costo unitario]]</f>
        <v>2345.7199999999998</v>
      </c>
      <c r="H1949" s="1">
        <v>2025</v>
      </c>
      <c r="I1949" s="1" t="s">
        <v>256</v>
      </c>
      <c r="J1949" s="1">
        <v>86.7</v>
      </c>
      <c r="K1949" s="3">
        <v>372.16841999999997</v>
      </c>
      <c r="L1949" s="12">
        <f>Tabla1[[#This Row],[Venta prom 12 meses en UN]]*Tabla1[[#This Row],[Costo unitario]]</f>
        <v>293.04599999999999</v>
      </c>
      <c r="M1949" s="30">
        <f>IFERROR(Tabla1[[#This Row],[Stock en unidades]]/Tabla1[[#This Row],[Venta prom 12 meses en UN]],0)</f>
        <v>8.0046136101499421</v>
      </c>
      <c r="N1949" s="12">
        <f>IFERROR(12/Tabla1[[#This Row],[Meses de stock]],0)</f>
        <v>1.4991354466858791</v>
      </c>
      <c r="O1949" s="5" t="str">
        <f>VLOOKUP(Tabla1[[#This Row],[Código del producto]],'ABC Ventas'!$A:$E,5,0)</f>
        <v>C</v>
      </c>
      <c r="P1949" s="5" t="str">
        <f>VLOOKUP(Tabla1[[#This Row],[Código del producto]],'ABC Stock'!$A:$E,5,0)</f>
        <v>B</v>
      </c>
      <c r="Q19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50" spans="1:17" s="1" customFormat="1" x14ac:dyDescent="0.2">
      <c r="A1950" s="1">
        <v>1265</v>
      </c>
      <c r="B1950" s="1" t="s">
        <v>458</v>
      </c>
      <c r="C1950" s="1" t="s">
        <v>8</v>
      </c>
      <c r="D1950" s="1" t="s">
        <v>3</v>
      </c>
      <c r="E1950" s="11">
        <v>382</v>
      </c>
      <c r="F1950" s="3">
        <v>3.15</v>
      </c>
      <c r="G1950" s="11">
        <f>Tabla1[[#This Row],[Stock en unidades]]*Tabla1[[#This Row],[Costo unitario]]</f>
        <v>1203.3</v>
      </c>
      <c r="H1950" s="1">
        <v>2025</v>
      </c>
      <c r="I1950" s="1" t="s">
        <v>256</v>
      </c>
      <c r="J1950" s="1">
        <v>95.3</v>
      </c>
      <c r="K1950" s="3">
        <v>381.24765000000002</v>
      </c>
      <c r="L1950" s="12">
        <f>Tabla1[[#This Row],[Venta prom 12 meses en UN]]*Tabla1[[#This Row],[Costo unitario]]</f>
        <v>300.19499999999999</v>
      </c>
      <c r="M1950" s="30">
        <f>IFERROR(Tabla1[[#This Row],[Stock en unidades]]/Tabla1[[#This Row],[Venta prom 12 meses en UN]],0)</f>
        <v>4.0083945435466948</v>
      </c>
      <c r="N1950" s="12">
        <f>IFERROR(12/Tabla1[[#This Row],[Meses de stock]],0)</f>
        <v>2.993717277486911</v>
      </c>
      <c r="O1950" s="5" t="str">
        <f>VLOOKUP(Tabla1[[#This Row],[Código del producto]],'ABC Ventas'!$A:$E,5,0)</f>
        <v>C</v>
      </c>
      <c r="P1950" s="5" t="str">
        <f>VLOOKUP(Tabla1[[#This Row],[Código del producto]],'ABC Stock'!$A:$E,5,0)</f>
        <v>C</v>
      </c>
      <c r="Q195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51" spans="1:17" s="1" customFormat="1" x14ac:dyDescent="0.2">
      <c r="A1951" s="1">
        <v>1267</v>
      </c>
      <c r="B1951" s="1" t="s">
        <v>460</v>
      </c>
      <c r="C1951" s="1" t="s">
        <v>8</v>
      </c>
      <c r="D1951" s="1" t="s">
        <v>3</v>
      </c>
      <c r="E1951" s="11">
        <v>829</v>
      </c>
      <c r="F1951" s="3">
        <v>2.36</v>
      </c>
      <c r="G1951" s="11">
        <f>Tabla1[[#This Row],[Stock en unidades]]*Tabla1[[#This Row],[Costo unitario]]</f>
        <v>1956.4399999999998</v>
      </c>
      <c r="H1951" s="1">
        <v>2025</v>
      </c>
      <c r="I1951" s="1" t="s">
        <v>256</v>
      </c>
      <c r="J1951" s="1">
        <v>52</v>
      </c>
      <c r="K1951" s="3">
        <v>185.30720000000002</v>
      </c>
      <c r="L1951" s="12">
        <f>Tabla1[[#This Row],[Venta prom 12 meses en UN]]*Tabla1[[#This Row],[Costo unitario]]</f>
        <v>122.72</v>
      </c>
      <c r="M1951" s="30">
        <f>IFERROR(Tabla1[[#This Row],[Stock en unidades]]/Tabla1[[#This Row],[Venta prom 12 meses en UN]],0)</f>
        <v>15.942307692307692</v>
      </c>
      <c r="N1951" s="12">
        <f>IFERROR(12/Tabla1[[#This Row],[Meses de stock]],0)</f>
        <v>0.75271411338962613</v>
      </c>
      <c r="O1951" s="5" t="str">
        <f>VLOOKUP(Tabla1[[#This Row],[Código del producto]],'ABC Ventas'!$A:$E,5,0)</f>
        <v>C</v>
      </c>
      <c r="P1951" s="5" t="str">
        <f>VLOOKUP(Tabla1[[#This Row],[Código del producto]],'ABC Stock'!$A:$E,5,0)</f>
        <v>B</v>
      </c>
      <c r="Q19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52" spans="1:17" s="1" customFormat="1" x14ac:dyDescent="0.2">
      <c r="A1952" s="1">
        <v>1268</v>
      </c>
      <c r="B1952" s="1" t="s">
        <v>461</v>
      </c>
      <c r="C1952" s="1" t="s">
        <v>8</v>
      </c>
      <c r="D1952" s="1" t="s">
        <v>3</v>
      </c>
      <c r="E1952" s="11">
        <v>1472</v>
      </c>
      <c r="F1952" s="3">
        <v>6.8</v>
      </c>
      <c r="G1952" s="11">
        <f>Tabla1[[#This Row],[Stock en unidades]]*Tabla1[[#This Row],[Costo unitario]]</f>
        <v>10009.6</v>
      </c>
      <c r="H1952" s="1">
        <v>2025</v>
      </c>
      <c r="I1952" s="1" t="s">
        <v>256</v>
      </c>
      <c r="J1952" s="1">
        <v>98.1</v>
      </c>
      <c r="K1952" s="3">
        <v>1013.9615999999999</v>
      </c>
      <c r="L1952" s="12">
        <f>Tabla1[[#This Row],[Venta prom 12 meses en UN]]*Tabla1[[#This Row],[Costo unitario]]</f>
        <v>667.07999999999993</v>
      </c>
      <c r="M1952" s="30">
        <f>IFERROR(Tabla1[[#This Row],[Stock en unidades]]/Tabla1[[#This Row],[Venta prom 12 meses en UN]],0)</f>
        <v>15.005096839959226</v>
      </c>
      <c r="N1952" s="12">
        <f>IFERROR(12/Tabla1[[#This Row],[Meses de stock]],0)</f>
        <v>0.79972826086956517</v>
      </c>
      <c r="O1952" s="5" t="str">
        <f>VLOOKUP(Tabla1[[#This Row],[Código del producto]],'ABC Ventas'!$A:$E,5,0)</f>
        <v>C</v>
      </c>
      <c r="P1952" s="5" t="str">
        <f>VLOOKUP(Tabla1[[#This Row],[Código del producto]],'ABC Stock'!$A:$E,5,0)</f>
        <v>B</v>
      </c>
      <c r="Q195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53" spans="1:17" s="1" customFormat="1" x14ac:dyDescent="0.2">
      <c r="A1953" s="1">
        <v>1269</v>
      </c>
      <c r="B1953" s="1" t="s">
        <v>462</v>
      </c>
      <c r="C1953" s="1" t="s">
        <v>8</v>
      </c>
      <c r="D1953" s="1" t="s">
        <v>3</v>
      </c>
      <c r="E1953" s="11">
        <v>706</v>
      </c>
      <c r="F1953" s="3">
        <v>2.92</v>
      </c>
      <c r="G1953" s="11">
        <f>Tabla1[[#This Row],[Stock en unidades]]*Tabla1[[#This Row],[Costo unitario]]</f>
        <v>2061.52</v>
      </c>
      <c r="H1953" s="1">
        <v>2025</v>
      </c>
      <c r="I1953" s="1" t="s">
        <v>256</v>
      </c>
      <c r="J1953" s="1">
        <v>78.400000000000006</v>
      </c>
      <c r="K1953" s="3">
        <v>389.17760000000004</v>
      </c>
      <c r="L1953" s="12">
        <f>Tabla1[[#This Row],[Venta prom 12 meses en UN]]*Tabla1[[#This Row],[Costo unitario]]</f>
        <v>228.928</v>
      </c>
      <c r="M1953" s="30">
        <f>IFERROR(Tabla1[[#This Row],[Stock en unidades]]/Tabla1[[#This Row],[Venta prom 12 meses en UN]],0)</f>
        <v>9.0051020408163254</v>
      </c>
      <c r="N1953" s="12">
        <f>IFERROR(12/Tabla1[[#This Row],[Meses de stock]],0)</f>
        <v>1.3325779036827197</v>
      </c>
      <c r="O1953" s="5" t="str">
        <f>VLOOKUP(Tabla1[[#This Row],[Código del producto]],'ABC Ventas'!$A:$E,5,0)</f>
        <v>C</v>
      </c>
      <c r="P1953" s="5" t="str">
        <f>VLOOKUP(Tabla1[[#This Row],[Código del producto]],'ABC Stock'!$A:$E,5,0)</f>
        <v>B</v>
      </c>
      <c r="Q19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54" spans="1:17" s="1" customFormat="1" x14ac:dyDescent="0.2">
      <c r="A1954" s="1">
        <v>1273</v>
      </c>
      <c r="B1954" s="1" t="s">
        <v>464</v>
      </c>
      <c r="C1954" s="1" t="s">
        <v>20</v>
      </c>
      <c r="D1954" s="1" t="s">
        <v>3</v>
      </c>
      <c r="E1954" s="11">
        <v>333</v>
      </c>
      <c r="F1954" s="3">
        <v>2.4300000000000002</v>
      </c>
      <c r="G1954" s="11">
        <f>Tabla1[[#This Row],[Stock en unidades]]*Tabla1[[#This Row],[Costo unitario]]</f>
        <v>809.19</v>
      </c>
      <c r="H1954" s="1">
        <v>2025</v>
      </c>
      <c r="I1954" s="1" t="s">
        <v>256</v>
      </c>
      <c r="J1954" s="1">
        <v>99</v>
      </c>
      <c r="K1954" s="3">
        <v>365.66640000000007</v>
      </c>
      <c r="L1954" s="12">
        <f>Tabla1[[#This Row],[Venta prom 12 meses en UN]]*Tabla1[[#This Row],[Costo unitario]]</f>
        <v>240.57000000000002</v>
      </c>
      <c r="M1954" s="30">
        <f>IFERROR(Tabla1[[#This Row],[Stock en unidades]]/Tabla1[[#This Row],[Venta prom 12 meses en UN]],0)</f>
        <v>3.3636363636363638</v>
      </c>
      <c r="N1954" s="12">
        <f>IFERROR(12/Tabla1[[#This Row],[Meses de stock]],0)</f>
        <v>3.5675675675675675</v>
      </c>
      <c r="O1954" s="5" t="str">
        <f>VLOOKUP(Tabla1[[#This Row],[Código del producto]],'ABC Ventas'!$A:$E,5,0)</f>
        <v>C</v>
      </c>
      <c r="P1954" s="5" t="str">
        <f>VLOOKUP(Tabla1[[#This Row],[Código del producto]],'ABC Stock'!$A:$E,5,0)</f>
        <v>C</v>
      </c>
      <c r="Q19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55" spans="1:17" s="1" customFormat="1" x14ac:dyDescent="0.2">
      <c r="A1955" s="1">
        <v>1274</v>
      </c>
      <c r="B1955" s="1" t="s">
        <v>465</v>
      </c>
      <c r="C1955" s="1" t="s">
        <v>20</v>
      </c>
      <c r="D1955" s="1" t="s">
        <v>3</v>
      </c>
      <c r="E1955" s="11">
        <v>292</v>
      </c>
      <c r="F1955" s="3">
        <v>6.8</v>
      </c>
      <c r="G1955" s="11">
        <f>Tabla1[[#This Row],[Stock en unidades]]*Tabla1[[#This Row],[Costo unitario]]</f>
        <v>1985.6</v>
      </c>
      <c r="H1955" s="1">
        <v>2025</v>
      </c>
      <c r="I1955" s="1" t="s">
        <v>256</v>
      </c>
      <c r="J1955" s="1">
        <v>26.5</v>
      </c>
      <c r="K1955" s="3">
        <v>320.75599999999997</v>
      </c>
      <c r="L1955" s="12">
        <f>Tabla1[[#This Row],[Venta prom 12 meses en UN]]*Tabla1[[#This Row],[Costo unitario]]</f>
        <v>180.2</v>
      </c>
      <c r="M1955" s="30">
        <f>IFERROR(Tabla1[[#This Row],[Stock en unidades]]/Tabla1[[#This Row],[Venta prom 12 meses en UN]],0)</f>
        <v>11.018867924528301</v>
      </c>
      <c r="N1955" s="12">
        <f>IFERROR(12/Tabla1[[#This Row],[Meses de stock]],0)</f>
        <v>1.0890410958904111</v>
      </c>
      <c r="O1955" s="5" t="str">
        <f>VLOOKUP(Tabla1[[#This Row],[Código del producto]],'ABC Ventas'!$A:$E,5,0)</f>
        <v>C</v>
      </c>
      <c r="P1955" s="5" t="str">
        <f>VLOOKUP(Tabla1[[#This Row],[Código del producto]],'ABC Stock'!$A:$E,5,0)</f>
        <v>B</v>
      </c>
      <c r="Q19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56" spans="1:17" s="1" customFormat="1" x14ac:dyDescent="0.2">
      <c r="A1956" s="1">
        <v>1275</v>
      </c>
      <c r="B1956" s="1" t="s">
        <v>135</v>
      </c>
      <c r="C1956" s="1" t="s">
        <v>20</v>
      </c>
      <c r="D1956" s="1" t="s">
        <v>3</v>
      </c>
      <c r="E1956" s="11">
        <v>175</v>
      </c>
      <c r="F1956" s="3">
        <v>2.69</v>
      </c>
      <c r="G1956" s="11">
        <f>Tabla1[[#This Row],[Stock en unidades]]*Tabla1[[#This Row],[Costo unitario]]</f>
        <v>470.75</v>
      </c>
      <c r="H1956" s="1">
        <v>2025</v>
      </c>
      <c r="I1956" s="1" t="s">
        <v>256</v>
      </c>
      <c r="J1956" s="1">
        <v>150</v>
      </c>
      <c r="K1956" s="3">
        <v>710.16</v>
      </c>
      <c r="L1956" s="12">
        <f>Tabla1[[#This Row],[Venta prom 12 meses en UN]]*Tabla1[[#This Row],[Costo unitario]]</f>
        <v>403.5</v>
      </c>
      <c r="M1956" s="30">
        <f>IFERROR(Tabla1[[#This Row],[Stock en unidades]]/Tabla1[[#This Row],[Venta prom 12 meses en UN]],0)</f>
        <v>1.1666666666666667</v>
      </c>
      <c r="N1956" s="12">
        <f>IFERROR(12/Tabla1[[#This Row],[Meses de stock]],0)</f>
        <v>10.285714285714285</v>
      </c>
      <c r="O1956" s="5" t="str">
        <f>VLOOKUP(Tabla1[[#This Row],[Código del producto]],'ABC Ventas'!$A:$E,5,0)</f>
        <v>C</v>
      </c>
      <c r="P1956" s="5" t="str">
        <f>VLOOKUP(Tabla1[[#This Row],[Código del producto]],'ABC Stock'!$A:$E,5,0)</f>
        <v>C</v>
      </c>
      <c r="Q19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57" spans="1:17" s="1" customFormat="1" x14ac:dyDescent="0.2">
      <c r="A1957" s="1">
        <v>1275</v>
      </c>
      <c r="B1957" s="1" t="s">
        <v>135</v>
      </c>
      <c r="C1957" s="1" t="s">
        <v>20</v>
      </c>
      <c r="D1957" s="1" t="s">
        <v>3</v>
      </c>
      <c r="E1957" s="11">
        <v>1597</v>
      </c>
      <c r="F1957" s="3">
        <v>2.0099999999999998</v>
      </c>
      <c r="G1957" s="11">
        <f>Tabla1[[#This Row],[Stock en unidades]]*Tabla1[[#This Row],[Costo unitario]]</f>
        <v>3209.97</v>
      </c>
      <c r="H1957" s="1">
        <v>2025</v>
      </c>
      <c r="I1957" s="1" t="s">
        <v>256</v>
      </c>
      <c r="J1957" s="1">
        <v>93.9</v>
      </c>
      <c r="K1957" s="3">
        <v>262.34721000000002</v>
      </c>
      <c r="L1957" s="12">
        <f>Tabla1[[#This Row],[Venta prom 12 meses en UN]]*Tabla1[[#This Row],[Costo unitario]]</f>
        <v>188.739</v>
      </c>
      <c r="M1957" s="30">
        <f>IFERROR(Tabla1[[#This Row],[Stock en unidades]]/Tabla1[[#This Row],[Venta prom 12 meses en UN]],0)</f>
        <v>17.007454739084132</v>
      </c>
      <c r="N1957" s="12">
        <f>IFERROR(12/Tabla1[[#This Row],[Meses de stock]],0)</f>
        <v>0.70557294927989977</v>
      </c>
      <c r="O1957" s="5" t="str">
        <f>VLOOKUP(Tabla1[[#This Row],[Código del producto]],'ABC Ventas'!$A:$E,5,0)</f>
        <v>C</v>
      </c>
      <c r="P1957" s="5" t="str">
        <f>VLOOKUP(Tabla1[[#This Row],[Código del producto]],'ABC Stock'!$A:$E,5,0)</f>
        <v>C</v>
      </c>
      <c r="Q195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58" spans="1:17" s="1" customFormat="1" x14ac:dyDescent="0.2">
      <c r="A1958" s="1">
        <v>1276</v>
      </c>
      <c r="B1958" s="1" t="s">
        <v>466</v>
      </c>
      <c r="C1958" s="1" t="s">
        <v>20</v>
      </c>
      <c r="D1958" s="1" t="s">
        <v>3</v>
      </c>
      <c r="E1958" s="11">
        <v>416</v>
      </c>
      <c r="F1958" s="3">
        <v>1.31</v>
      </c>
      <c r="G1958" s="11">
        <f>Tabla1[[#This Row],[Stock en unidades]]*Tabla1[[#This Row],[Costo unitario]]</f>
        <v>544.96</v>
      </c>
      <c r="H1958" s="1">
        <v>2025</v>
      </c>
      <c r="I1958" s="1" t="s">
        <v>256</v>
      </c>
      <c r="J1958" s="1">
        <v>80</v>
      </c>
      <c r="K1958" s="3">
        <v>150.91200000000001</v>
      </c>
      <c r="L1958" s="12">
        <f>Tabla1[[#This Row],[Venta prom 12 meses en UN]]*Tabla1[[#This Row],[Costo unitario]]</f>
        <v>104.80000000000001</v>
      </c>
      <c r="M1958" s="30">
        <f>IFERROR(Tabla1[[#This Row],[Stock en unidades]]/Tabla1[[#This Row],[Venta prom 12 meses en UN]],0)</f>
        <v>5.2</v>
      </c>
      <c r="N1958" s="12">
        <f>IFERROR(12/Tabla1[[#This Row],[Meses de stock]],0)</f>
        <v>2.3076923076923075</v>
      </c>
      <c r="O1958" s="5" t="str">
        <f>VLOOKUP(Tabla1[[#This Row],[Código del producto]],'ABC Ventas'!$A:$E,5,0)</f>
        <v>C</v>
      </c>
      <c r="P1958" s="5" t="str">
        <f>VLOOKUP(Tabla1[[#This Row],[Código del producto]],'ABC Stock'!$A:$E,5,0)</f>
        <v>B</v>
      </c>
      <c r="Q195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59" spans="1:17" s="1" customFormat="1" x14ac:dyDescent="0.2">
      <c r="A1959" s="1">
        <v>1279</v>
      </c>
      <c r="B1959" s="1" t="s">
        <v>468</v>
      </c>
      <c r="C1959" s="1" t="s">
        <v>20</v>
      </c>
      <c r="D1959" s="1" t="s">
        <v>3</v>
      </c>
      <c r="E1959" s="11">
        <v>290</v>
      </c>
      <c r="F1959" s="3">
        <v>56</v>
      </c>
      <c r="G1959" s="11">
        <f>Tabla1[[#This Row],[Stock en unidades]]*Tabla1[[#This Row],[Costo unitario]]</f>
        <v>16240</v>
      </c>
      <c r="H1959" s="1">
        <v>2025</v>
      </c>
      <c r="I1959" s="1" t="s">
        <v>256</v>
      </c>
      <c r="J1959" s="1">
        <v>400</v>
      </c>
      <c r="K1959" s="3">
        <v>27328</v>
      </c>
      <c r="L1959" s="12">
        <f>Tabla1[[#This Row],[Venta prom 12 meses en UN]]*Tabla1[[#This Row],[Costo unitario]]</f>
        <v>22400</v>
      </c>
      <c r="M1959" s="30">
        <f>IFERROR(Tabla1[[#This Row],[Stock en unidades]]/Tabla1[[#This Row],[Venta prom 12 meses en UN]],0)</f>
        <v>0.72499999999999998</v>
      </c>
      <c r="N1959" s="12">
        <f>IFERROR(12/Tabla1[[#This Row],[Meses de stock]],0)</f>
        <v>16.551724137931036</v>
      </c>
      <c r="O1959" s="5" t="str">
        <f>VLOOKUP(Tabla1[[#This Row],[Código del producto]],'ABC Ventas'!$A:$E,5,0)</f>
        <v>B</v>
      </c>
      <c r="P1959" s="5" t="str">
        <f>VLOOKUP(Tabla1[[#This Row],[Código del producto]],'ABC Stock'!$A:$E,5,0)</f>
        <v>A</v>
      </c>
      <c r="Q19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60" spans="1:17" s="1" customFormat="1" x14ac:dyDescent="0.2">
      <c r="A1960" s="1">
        <v>1280</v>
      </c>
      <c r="B1960" s="1" t="s">
        <v>125</v>
      </c>
      <c r="C1960" s="1" t="s">
        <v>20</v>
      </c>
      <c r="D1960" s="1" t="s">
        <v>3</v>
      </c>
      <c r="E1960" s="11">
        <v>0</v>
      </c>
      <c r="F1960" s="3">
        <v>7.29</v>
      </c>
      <c r="G1960" s="11">
        <f>Tabla1[[#This Row],[Stock en unidades]]*Tabla1[[#This Row],[Costo unitario]]</f>
        <v>0</v>
      </c>
      <c r="H1960" s="1">
        <v>2025</v>
      </c>
      <c r="I1960" s="1" t="s">
        <v>256</v>
      </c>
      <c r="J1960" s="1">
        <v>30.4</v>
      </c>
      <c r="K1960" s="3">
        <v>334.64015999999998</v>
      </c>
      <c r="L1960" s="12">
        <f>Tabla1[[#This Row],[Venta prom 12 meses en UN]]*Tabla1[[#This Row],[Costo unitario]]</f>
        <v>221.61599999999999</v>
      </c>
      <c r="M1960" s="30">
        <f>IFERROR(Tabla1[[#This Row],[Stock en unidades]]/Tabla1[[#This Row],[Venta prom 12 meses en UN]],0)</f>
        <v>0</v>
      </c>
      <c r="N1960" s="12">
        <f>IFERROR(12/Tabla1[[#This Row],[Meses de stock]],0)</f>
        <v>0</v>
      </c>
      <c r="O1960" s="5" t="str">
        <f>VLOOKUP(Tabla1[[#This Row],[Código del producto]],'ABC Ventas'!$A:$E,5,0)</f>
        <v>C</v>
      </c>
      <c r="P1960" s="5" t="str">
        <f>VLOOKUP(Tabla1[[#This Row],[Código del producto]],'ABC Stock'!$A:$E,5,0)</f>
        <v>C</v>
      </c>
      <c r="Q19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61" spans="1:17" s="1" customFormat="1" x14ac:dyDescent="0.2">
      <c r="A1961" s="1">
        <v>1284</v>
      </c>
      <c r="B1961" s="1" t="s">
        <v>157</v>
      </c>
      <c r="C1961" s="1" t="s">
        <v>20</v>
      </c>
      <c r="D1961" s="1" t="s">
        <v>3</v>
      </c>
      <c r="E1961" s="11">
        <v>269</v>
      </c>
      <c r="F1961" s="3">
        <v>52</v>
      </c>
      <c r="G1961" s="11">
        <f>Tabla1[[#This Row],[Stock en unidades]]*Tabla1[[#This Row],[Costo unitario]]</f>
        <v>13988</v>
      </c>
      <c r="H1961" s="1">
        <v>2025</v>
      </c>
      <c r="I1961" s="1" t="s">
        <v>256</v>
      </c>
      <c r="J1961" s="1">
        <v>428</v>
      </c>
      <c r="K1961" s="3">
        <v>30045.599999999999</v>
      </c>
      <c r="L1961" s="12">
        <f>Tabla1[[#This Row],[Venta prom 12 meses en UN]]*Tabla1[[#This Row],[Costo unitario]]</f>
        <v>22256</v>
      </c>
      <c r="M1961" s="30">
        <f>IFERROR(Tabla1[[#This Row],[Stock en unidades]]/Tabla1[[#This Row],[Venta prom 12 meses en UN]],0)</f>
        <v>0.62850467289719625</v>
      </c>
      <c r="N1961" s="12">
        <f>IFERROR(12/Tabla1[[#This Row],[Meses de stock]],0)</f>
        <v>19.092936802973977</v>
      </c>
      <c r="O1961" s="5" t="str">
        <f>VLOOKUP(Tabla1[[#This Row],[Código del producto]],'ABC Ventas'!$A:$E,5,0)</f>
        <v>A</v>
      </c>
      <c r="P1961" s="5" t="str">
        <f>VLOOKUP(Tabla1[[#This Row],[Código del producto]],'ABC Stock'!$A:$E,5,0)</f>
        <v>A</v>
      </c>
      <c r="Q19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62" spans="1:17" s="1" customFormat="1" x14ac:dyDescent="0.2">
      <c r="A1962" s="1">
        <v>1284</v>
      </c>
      <c r="B1962" s="1" t="s">
        <v>157</v>
      </c>
      <c r="C1962" s="1" t="s">
        <v>20</v>
      </c>
      <c r="D1962" s="1" t="s">
        <v>3</v>
      </c>
      <c r="E1962" s="11">
        <v>443</v>
      </c>
      <c r="F1962" s="3">
        <v>53</v>
      </c>
      <c r="G1962" s="11">
        <f>Tabla1[[#This Row],[Stock en unidades]]*Tabla1[[#This Row],[Costo unitario]]</f>
        <v>23479</v>
      </c>
      <c r="H1962" s="1">
        <v>2025</v>
      </c>
      <c r="I1962" s="1" t="s">
        <v>256</v>
      </c>
      <c r="J1962" s="1">
        <v>317</v>
      </c>
      <c r="K1962" s="3">
        <v>21673.29</v>
      </c>
      <c r="L1962" s="12">
        <f>Tabla1[[#This Row],[Venta prom 12 meses en UN]]*Tabla1[[#This Row],[Costo unitario]]</f>
        <v>16801</v>
      </c>
      <c r="M1962" s="30">
        <f>IFERROR(Tabla1[[#This Row],[Stock en unidades]]/Tabla1[[#This Row],[Venta prom 12 meses en UN]],0)</f>
        <v>1.3974763406940063</v>
      </c>
      <c r="N1962" s="12">
        <f>IFERROR(12/Tabla1[[#This Row],[Meses de stock]],0)</f>
        <v>8.5869074492099333</v>
      </c>
      <c r="O1962" s="5" t="str">
        <f>VLOOKUP(Tabla1[[#This Row],[Código del producto]],'ABC Ventas'!$A:$E,5,0)</f>
        <v>A</v>
      </c>
      <c r="P1962" s="5" t="str">
        <f>VLOOKUP(Tabla1[[#This Row],[Código del producto]],'ABC Stock'!$A:$E,5,0)</f>
        <v>A</v>
      </c>
      <c r="Q19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63" spans="1:17" s="1" customFormat="1" x14ac:dyDescent="0.2">
      <c r="A1963" s="1">
        <v>1286</v>
      </c>
      <c r="B1963" s="1" t="s">
        <v>299</v>
      </c>
      <c r="C1963" s="1" t="s">
        <v>20</v>
      </c>
      <c r="D1963" s="1" t="s">
        <v>3</v>
      </c>
      <c r="E1963" s="11">
        <v>317</v>
      </c>
      <c r="F1963" s="3">
        <v>2.1800000000000002</v>
      </c>
      <c r="G1963" s="11">
        <f>Tabla1[[#This Row],[Stock en unidades]]*Tabla1[[#This Row],[Costo unitario]]</f>
        <v>691.06000000000006</v>
      </c>
      <c r="H1963" s="1">
        <v>2025</v>
      </c>
      <c r="I1963" s="1" t="s">
        <v>256</v>
      </c>
      <c r="J1963" s="1">
        <v>80</v>
      </c>
      <c r="K1963" s="3">
        <v>266.83199999999999</v>
      </c>
      <c r="L1963" s="12">
        <f>Tabla1[[#This Row],[Venta prom 12 meses en UN]]*Tabla1[[#This Row],[Costo unitario]]</f>
        <v>174.4</v>
      </c>
      <c r="M1963" s="30">
        <f>IFERROR(Tabla1[[#This Row],[Stock en unidades]]/Tabla1[[#This Row],[Venta prom 12 meses en UN]],0)</f>
        <v>3.9624999999999999</v>
      </c>
      <c r="N1963" s="12">
        <f>IFERROR(12/Tabla1[[#This Row],[Meses de stock]],0)</f>
        <v>3.0283911671924293</v>
      </c>
      <c r="O1963" s="5" t="str">
        <f>VLOOKUP(Tabla1[[#This Row],[Código del producto]],'ABC Ventas'!$A:$E,5,0)</f>
        <v>C</v>
      </c>
      <c r="P1963" s="5" t="str">
        <f>VLOOKUP(Tabla1[[#This Row],[Código del producto]],'ABC Stock'!$A:$E,5,0)</f>
        <v>C</v>
      </c>
      <c r="Q196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64" spans="1:17" s="1" customFormat="1" x14ac:dyDescent="0.2">
      <c r="A1964" s="1">
        <v>1287</v>
      </c>
      <c r="B1964" s="1" t="s">
        <v>214</v>
      </c>
      <c r="C1964" s="1" t="s">
        <v>20</v>
      </c>
      <c r="D1964" s="1" t="s">
        <v>3</v>
      </c>
      <c r="E1964" s="11">
        <v>176</v>
      </c>
      <c r="F1964" s="3">
        <v>2.74</v>
      </c>
      <c r="G1964" s="11">
        <f>Tabla1[[#This Row],[Stock en unidades]]*Tabla1[[#This Row],[Costo unitario]]</f>
        <v>482.24</v>
      </c>
      <c r="H1964" s="1">
        <v>2025</v>
      </c>
      <c r="I1964" s="1" t="s">
        <v>256</v>
      </c>
      <c r="J1964" s="1">
        <v>58.5</v>
      </c>
      <c r="K1964" s="3">
        <v>232.42050000000003</v>
      </c>
      <c r="L1964" s="12">
        <f>Tabla1[[#This Row],[Venta prom 12 meses en UN]]*Tabla1[[#This Row],[Costo unitario]]</f>
        <v>160.29000000000002</v>
      </c>
      <c r="M1964" s="30">
        <f>IFERROR(Tabla1[[#This Row],[Stock en unidades]]/Tabla1[[#This Row],[Venta prom 12 meses en UN]],0)</f>
        <v>3.0085470085470085</v>
      </c>
      <c r="N1964" s="12">
        <f>IFERROR(12/Tabla1[[#This Row],[Meses de stock]],0)</f>
        <v>3.9886363636363638</v>
      </c>
      <c r="O1964" s="5" t="str">
        <f>VLOOKUP(Tabla1[[#This Row],[Código del producto]],'ABC Ventas'!$A:$E,5,0)</f>
        <v>C</v>
      </c>
      <c r="P1964" s="5" t="str">
        <f>VLOOKUP(Tabla1[[#This Row],[Código del producto]],'ABC Stock'!$A:$E,5,0)</f>
        <v>C</v>
      </c>
      <c r="Q19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65" spans="1:17" s="1" customFormat="1" x14ac:dyDescent="0.2">
      <c r="A1965" s="1">
        <v>1289</v>
      </c>
      <c r="B1965" s="1" t="s">
        <v>194</v>
      </c>
      <c r="C1965" s="1" t="s">
        <v>20</v>
      </c>
      <c r="D1965" s="1" t="s">
        <v>3</v>
      </c>
      <c r="E1965" s="11">
        <v>934</v>
      </c>
      <c r="F1965" s="3">
        <v>7.62</v>
      </c>
      <c r="G1965" s="11">
        <f>Tabla1[[#This Row],[Stock en unidades]]*Tabla1[[#This Row],[Costo unitario]]</f>
        <v>7117.08</v>
      </c>
      <c r="H1965" s="1">
        <v>2025</v>
      </c>
      <c r="I1965" s="1" t="s">
        <v>256</v>
      </c>
      <c r="J1965" s="1">
        <v>66.7</v>
      </c>
      <c r="K1965" s="3">
        <v>894.52703999999994</v>
      </c>
      <c r="L1965" s="12">
        <f>Tabla1[[#This Row],[Venta prom 12 meses en UN]]*Tabla1[[#This Row],[Costo unitario]]</f>
        <v>508.25400000000002</v>
      </c>
      <c r="M1965" s="30">
        <f>IFERROR(Tabla1[[#This Row],[Stock en unidades]]/Tabla1[[#This Row],[Venta prom 12 meses en UN]],0)</f>
        <v>14.002998500749625</v>
      </c>
      <c r="N1965" s="12">
        <f>IFERROR(12/Tabla1[[#This Row],[Meses de stock]],0)</f>
        <v>0.85695931477516063</v>
      </c>
      <c r="O1965" s="5" t="str">
        <f>VLOOKUP(Tabla1[[#This Row],[Código del producto]],'ABC Ventas'!$A:$E,5,0)</f>
        <v>C</v>
      </c>
      <c r="P1965" s="5" t="str">
        <f>VLOOKUP(Tabla1[[#This Row],[Código del producto]],'ABC Stock'!$A:$E,5,0)</f>
        <v>B</v>
      </c>
      <c r="Q19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66" spans="1:17" s="1" customFormat="1" x14ac:dyDescent="0.2">
      <c r="A1966" s="1">
        <v>1291</v>
      </c>
      <c r="B1966" s="1" t="s">
        <v>217</v>
      </c>
      <c r="C1966" s="1" t="s">
        <v>20</v>
      </c>
      <c r="D1966" s="1" t="s">
        <v>3</v>
      </c>
      <c r="E1966" s="11">
        <v>687</v>
      </c>
      <c r="F1966" s="3">
        <v>4.82</v>
      </c>
      <c r="G1966" s="11">
        <f>Tabla1[[#This Row],[Stock en unidades]]*Tabla1[[#This Row],[Costo unitario]]</f>
        <v>3311.34</v>
      </c>
      <c r="H1966" s="1">
        <v>2025</v>
      </c>
      <c r="I1966" s="1" t="s">
        <v>256</v>
      </c>
      <c r="J1966" s="1">
        <v>57</v>
      </c>
      <c r="K1966" s="3">
        <v>513.76380000000006</v>
      </c>
      <c r="L1966" s="12">
        <f>Tabla1[[#This Row],[Venta prom 12 meses en UN]]*Tabla1[[#This Row],[Costo unitario]]</f>
        <v>274.74</v>
      </c>
      <c r="M1966" s="30">
        <f>IFERROR(Tabla1[[#This Row],[Stock en unidades]]/Tabla1[[#This Row],[Venta prom 12 meses en UN]],0)</f>
        <v>12.052631578947368</v>
      </c>
      <c r="N1966" s="12">
        <f>IFERROR(12/Tabla1[[#This Row],[Meses de stock]],0)</f>
        <v>0.99563318777292575</v>
      </c>
      <c r="O1966" s="5" t="str">
        <f>VLOOKUP(Tabla1[[#This Row],[Código del producto]],'ABC Ventas'!$A:$E,5,0)</f>
        <v>C</v>
      </c>
      <c r="P1966" s="5" t="str">
        <f>VLOOKUP(Tabla1[[#This Row],[Código del producto]],'ABC Stock'!$A:$E,5,0)</f>
        <v>C</v>
      </c>
      <c r="Q19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67" spans="1:17" s="1" customFormat="1" x14ac:dyDescent="0.2">
      <c r="A1967" s="1">
        <v>1291</v>
      </c>
      <c r="B1967" s="1" t="s">
        <v>217</v>
      </c>
      <c r="C1967" s="1" t="s">
        <v>20</v>
      </c>
      <c r="D1967" s="1" t="s">
        <v>3</v>
      </c>
      <c r="E1967" s="11">
        <v>1269</v>
      </c>
      <c r="F1967" s="3">
        <v>2.04</v>
      </c>
      <c r="G1967" s="11">
        <f>Tabla1[[#This Row],[Stock en unidades]]*Tabla1[[#This Row],[Costo unitario]]</f>
        <v>2588.7600000000002</v>
      </c>
      <c r="H1967" s="1">
        <v>2025</v>
      </c>
      <c r="I1967" s="1" t="s">
        <v>256</v>
      </c>
      <c r="J1967" s="1">
        <v>134</v>
      </c>
      <c r="K1967" s="3">
        <v>453.77760000000001</v>
      </c>
      <c r="L1967" s="12">
        <f>Tabla1[[#This Row],[Venta prom 12 meses en UN]]*Tabla1[[#This Row],[Costo unitario]]</f>
        <v>273.36</v>
      </c>
      <c r="M1967" s="30">
        <f>IFERROR(Tabla1[[#This Row],[Stock en unidades]]/Tabla1[[#This Row],[Venta prom 12 meses en UN]],0)</f>
        <v>9.4701492537313428</v>
      </c>
      <c r="N1967" s="12">
        <f>IFERROR(12/Tabla1[[#This Row],[Meses de stock]],0)</f>
        <v>1.2671394799054374</v>
      </c>
      <c r="O1967" s="5" t="str">
        <f>VLOOKUP(Tabla1[[#This Row],[Código del producto]],'ABC Ventas'!$A:$E,5,0)</f>
        <v>C</v>
      </c>
      <c r="P1967" s="5" t="str">
        <f>VLOOKUP(Tabla1[[#This Row],[Código del producto]],'ABC Stock'!$A:$E,5,0)</f>
        <v>C</v>
      </c>
      <c r="Q196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68" spans="1:17" s="1" customFormat="1" x14ac:dyDescent="0.2">
      <c r="A1968" s="1">
        <v>1291</v>
      </c>
      <c r="B1968" s="1" t="s">
        <v>217</v>
      </c>
      <c r="C1968" s="1" t="s">
        <v>20</v>
      </c>
      <c r="D1968" s="1" t="s">
        <v>3</v>
      </c>
      <c r="E1968" s="11">
        <v>0</v>
      </c>
      <c r="F1968" s="3">
        <v>6.7</v>
      </c>
      <c r="G1968" s="11">
        <f>Tabla1[[#This Row],[Stock en unidades]]*Tabla1[[#This Row],[Costo unitario]]</f>
        <v>0</v>
      </c>
      <c r="H1968" s="1">
        <v>2025</v>
      </c>
      <c r="I1968" s="1" t="s">
        <v>256</v>
      </c>
      <c r="J1968" s="1">
        <v>25.9</v>
      </c>
      <c r="K1968" s="3">
        <v>270.70679999999999</v>
      </c>
      <c r="L1968" s="12">
        <f>Tabla1[[#This Row],[Venta prom 12 meses en UN]]*Tabla1[[#This Row],[Costo unitario]]</f>
        <v>173.53</v>
      </c>
      <c r="M1968" s="30">
        <f>IFERROR(Tabla1[[#This Row],[Stock en unidades]]/Tabla1[[#This Row],[Venta prom 12 meses en UN]],0)</f>
        <v>0</v>
      </c>
      <c r="N1968" s="12">
        <f>IFERROR(12/Tabla1[[#This Row],[Meses de stock]],0)</f>
        <v>0</v>
      </c>
      <c r="O1968" s="5" t="str">
        <f>VLOOKUP(Tabla1[[#This Row],[Código del producto]],'ABC Ventas'!$A:$E,5,0)</f>
        <v>C</v>
      </c>
      <c r="P1968" s="5" t="str">
        <f>VLOOKUP(Tabla1[[#This Row],[Código del producto]],'ABC Stock'!$A:$E,5,0)</f>
        <v>C</v>
      </c>
      <c r="Q19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69" spans="1:17" s="1" customFormat="1" x14ac:dyDescent="0.2">
      <c r="A1969" s="1">
        <v>1293</v>
      </c>
      <c r="B1969" s="1" t="s">
        <v>472</v>
      </c>
      <c r="C1969" s="1" t="s">
        <v>20</v>
      </c>
      <c r="D1969" s="1" t="s">
        <v>3</v>
      </c>
      <c r="E1969" s="11">
        <v>436</v>
      </c>
      <c r="F1969" s="3">
        <v>2.7</v>
      </c>
      <c r="G1969" s="11">
        <f>Tabla1[[#This Row],[Stock en unidades]]*Tabla1[[#This Row],[Costo unitario]]</f>
        <v>1177.2</v>
      </c>
      <c r="H1969" s="1">
        <v>2025</v>
      </c>
      <c r="I1969" s="1" t="s">
        <v>256</v>
      </c>
      <c r="J1969" s="1">
        <v>87.1</v>
      </c>
      <c r="K1969" s="3">
        <v>284.5557</v>
      </c>
      <c r="L1969" s="12">
        <f>Tabla1[[#This Row],[Venta prom 12 meses en UN]]*Tabla1[[#This Row],[Costo unitario]]</f>
        <v>235.17</v>
      </c>
      <c r="M1969" s="30">
        <f>IFERROR(Tabla1[[#This Row],[Stock en unidades]]/Tabla1[[#This Row],[Venta prom 12 meses en UN]],0)</f>
        <v>5.0057405281285883</v>
      </c>
      <c r="N1969" s="12">
        <f>IFERROR(12/Tabla1[[#This Row],[Meses de stock]],0)</f>
        <v>2.3972477064220183</v>
      </c>
      <c r="O1969" s="5" t="str">
        <f>VLOOKUP(Tabla1[[#This Row],[Código del producto]],'ABC Ventas'!$A:$E,5,0)</f>
        <v>C</v>
      </c>
      <c r="P1969" s="5" t="str">
        <f>VLOOKUP(Tabla1[[#This Row],[Código del producto]],'ABC Stock'!$A:$E,5,0)</f>
        <v>B</v>
      </c>
      <c r="Q19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70" spans="1:17" s="1" customFormat="1" x14ac:dyDescent="0.2">
      <c r="A1970" s="1">
        <v>1297</v>
      </c>
      <c r="B1970" s="1" t="s">
        <v>193</v>
      </c>
      <c r="C1970" s="1" t="s">
        <v>20</v>
      </c>
      <c r="D1970" s="1" t="s">
        <v>3</v>
      </c>
      <c r="E1970" s="11">
        <v>556</v>
      </c>
      <c r="F1970" s="3">
        <v>5.0199999999999996</v>
      </c>
      <c r="G1970" s="11">
        <f>Tabla1[[#This Row],[Stock en unidades]]*Tabla1[[#This Row],[Costo unitario]]</f>
        <v>2791.12</v>
      </c>
      <c r="H1970" s="1">
        <v>2025</v>
      </c>
      <c r="I1970" s="1" t="s">
        <v>256</v>
      </c>
      <c r="J1970" s="1">
        <v>32.700000000000003</v>
      </c>
      <c r="K1970" s="3">
        <v>252.79715999999999</v>
      </c>
      <c r="L1970" s="12">
        <f>Tabla1[[#This Row],[Venta prom 12 meses en UN]]*Tabla1[[#This Row],[Costo unitario]]</f>
        <v>164.154</v>
      </c>
      <c r="M1970" s="30">
        <f>IFERROR(Tabla1[[#This Row],[Stock en unidades]]/Tabla1[[#This Row],[Venta prom 12 meses en UN]],0)</f>
        <v>17.003058103975533</v>
      </c>
      <c r="N1970" s="12">
        <f>IFERROR(12/Tabla1[[#This Row],[Meses de stock]],0)</f>
        <v>0.70575539568345336</v>
      </c>
      <c r="O1970" s="5" t="str">
        <f>VLOOKUP(Tabla1[[#This Row],[Código del producto]],'ABC Ventas'!$A:$E,5,0)</f>
        <v>C</v>
      </c>
      <c r="P1970" s="5" t="str">
        <f>VLOOKUP(Tabla1[[#This Row],[Código del producto]],'ABC Stock'!$A:$E,5,0)</f>
        <v>B</v>
      </c>
      <c r="Q19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71" spans="1:17" s="1" customFormat="1" x14ac:dyDescent="0.2">
      <c r="A1971" s="1">
        <v>1298</v>
      </c>
      <c r="B1971" s="1" t="s">
        <v>117</v>
      </c>
      <c r="C1971" s="1" t="s">
        <v>20</v>
      </c>
      <c r="D1971" s="1" t="s">
        <v>3</v>
      </c>
      <c r="E1971" s="11">
        <v>0</v>
      </c>
      <c r="F1971" s="3">
        <v>4.9000000000000004</v>
      </c>
      <c r="G1971" s="11">
        <f>Tabla1[[#This Row],[Stock en unidades]]*Tabla1[[#This Row],[Costo unitario]]</f>
        <v>0</v>
      </c>
      <c r="H1971" s="1">
        <v>2025</v>
      </c>
      <c r="I1971" s="1" t="s">
        <v>256</v>
      </c>
      <c r="J1971" s="1">
        <v>0</v>
      </c>
      <c r="K1971" s="3">
        <v>0</v>
      </c>
      <c r="L1971" s="12">
        <f>Tabla1[[#This Row],[Venta prom 12 meses en UN]]*Tabla1[[#This Row],[Costo unitario]]</f>
        <v>0</v>
      </c>
      <c r="M1971" s="30">
        <f>IFERROR(Tabla1[[#This Row],[Stock en unidades]]/Tabla1[[#This Row],[Venta prom 12 meses en UN]],0)</f>
        <v>0</v>
      </c>
      <c r="N1971" s="12">
        <f>IFERROR(12/Tabla1[[#This Row],[Meses de stock]],0)</f>
        <v>0</v>
      </c>
      <c r="O1971" s="5" t="str">
        <f>VLOOKUP(Tabla1[[#This Row],[Código del producto]],'ABC Ventas'!$A:$E,5,0)</f>
        <v>C</v>
      </c>
      <c r="P1971" s="5" t="str">
        <f>VLOOKUP(Tabla1[[#This Row],[Código del producto]],'ABC Stock'!$A:$E,5,0)</f>
        <v>B</v>
      </c>
      <c r="Q19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2" spans="1:17" s="1" customFormat="1" x14ac:dyDescent="0.2">
      <c r="A1972" s="1">
        <v>1300</v>
      </c>
      <c r="B1972" s="1" t="s">
        <v>475</v>
      </c>
      <c r="C1972" s="1" t="s">
        <v>20</v>
      </c>
      <c r="D1972" s="1" t="s">
        <v>3</v>
      </c>
      <c r="E1972" s="11">
        <v>223</v>
      </c>
      <c r="F1972" s="3">
        <v>8</v>
      </c>
      <c r="G1972" s="11">
        <f>Tabla1[[#This Row],[Stock en unidades]]*Tabla1[[#This Row],[Costo unitario]]</f>
        <v>1784</v>
      </c>
      <c r="H1972" s="1">
        <v>2025</v>
      </c>
      <c r="I1972" s="1" t="s">
        <v>256</v>
      </c>
      <c r="J1972" s="1">
        <v>83</v>
      </c>
      <c r="K1972" s="3">
        <v>1082.32</v>
      </c>
      <c r="L1972" s="12">
        <f>Tabla1[[#This Row],[Venta prom 12 meses en UN]]*Tabla1[[#This Row],[Costo unitario]]</f>
        <v>664</v>
      </c>
      <c r="M1972" s="30">
        <f>IFERROR(Tabla1[[#This Row],[Stock en unidades]]/Tabla1[[#This Row],[Venta prom 12 meses en UN]],0)</f>
        <v>2.6867469879518073</v>
      </c>
      <c r="N1972" s="12">
        <f>IFERROR(12/Tabla1[[#This Row],[Meses de stock]],0)</f>
        <v>4.4663677130044839</v>
      </c>
      <c r="O1972" s="5" t="str">
        <f>VLOOKUP(Tabla1[[#This Row],[Código del producto]],'ABC Ventas'!$A:$E,5,0)</f>
        <v>C</v>
      </c>
      <c r="P1972" s="5" t="str">
        <f>VLOOKUP(Tabla1[[#This Row],[Código del producto]],'ABC Stock'!$A:$E,5,0)</f>
        <v>B</v>
      </c>
      <c r="Q19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3" spans="1:17" s="1" customFormat="1" x14ac:dyDescent="0.2">
      <c r="A1973" s="1">
        <v>1301</v>
      </c>
      <c r="B1973" s="1" t="s">
        <v>476</v>
      </c>
      <c r="C1973" s="1" t="s">
        <v>20</v>
      </c>
      <c r="D1973" s="1" t="s">
        <v>3</v>
      </c>
      <c r="E1973" s="11">
        <v>57</v>
      </c>
      <c r="F1973" s="3">
        <v>7.15</v>
      </c>
      <c r="G1973" s="11">
        <f>Tabla1[[#This Row],[Stock en unidades]]*Tabla1[[#This Row],[Costo unitario]]</f>
        <v>407.55</v>
      </c>
      <c r="H1973" s="1">
        <v>2025</v>
      </c>
      <c r="I1973" s="1" t="s">
        <v>256</v>
      </c>
      <c r="J1973" s="1">
        <v>56.7</v>
      </c>
      <c r="K1973" s="3">
        <v>758.10735</v>
      </c>
      <c r="L1973" s="12">
        <f>Tabla1[[#This Row],[Venta prom 12 meses en UN]]*Tabla1[[#This Row],[Costo unitario]]</f>
        <v>405.40500000000003</v>
      </c>
      <c r="M1973" s="30">
        <f>IFERROR(Tabla1[[#This Row],[Stock en unidades]]/Tabla1[[#This Row],[Venta prom 12 meses en UN]],0)</f>
        <v>1.0052910052910053</v>
      </c>
      <c r="N1973" s="12">
        <f>IFERROR(12/Tabla1[[#This Row],[Meses de stock]],0)</f>
        <v>11.936842105263157</v>
      </c>
      <c r="O1973" s="5" t="str">
        <f>VLOOKUP(Tabla1[[#This Row],[Código del producto]],'ABC Ventas'!$A:$E,5,0)</f>
        <v>C</v>
      </c>
      <c r="P1973" s="5" t="str">
        <f>VLOOKUP(Tabla1[[#This Row],[Código del producto]],'ABC Stock'!$A:$E,5,0)</f>
        <v>C</v>
      </c>
      <c r="Q19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4" spans="1:17" s="1" customFormat="1" x14ac:dyDescent="0.2">
      <c r="A1974" s="1">
        <v>1301</v>
      </c>
      <c r="B1974" s="1" t="s">
        <v>476</v>
      </c>
      <c r="C1974" s="1" t="s">
        <v>20</v>
      </c>
      <c r="D1974" s="1" t="s">
        <v>3</v>
      </c>
      <c r="E1974" s="11">
        <v>165</v>
      </c>
      <c r="F1974" s="3">
        <v>1.35</v>
      </c>
      <c r="G1974" s="11">
        <f>Tabla1[[#This Row],[Stock en unidades]]*Tabla1[[#This Row],[Costo unitario]]</f>
        <v>222.75000000000003</v>
      </c>
      <c r="H1974" s="1">
        <v>2025</v>
      </c>
      <c r="I1974" s="1" t="s">
        <v>256</v>
      </c>
      <c r="J1974" s="1">
        <v>125</v>
      </c>
      <c r="K1974" s="3">
        <v>293.625</v>
      </c>
      <c r="L1974" s="12">
        <f>Tabla1[[#This Row],[Venta prom 12 meses en UN]]*Tabla1[[#This Row],[Costo unitario]]</f>
        <v>168.75</v>
      </c>
      <c r="M1974" s="30">
        <f>IFERROR(Tabla1[[#This Row],[Stock en unidades]]/Tabla1[[#This Row],[Venta prom 12 meses en UN]],0)</f>
        <v>1.32</v>
      </c>
      <c r="N1974" s="12">
        <f>IFERROR(12/Tabla1[[#This Row],[Meses de stock]],0)</f>
        <v>9.0909090909090899</v>
      </c>
      <c r="O1974" s="5" t="str">
        <f>VLOOKUP(Tabla1[[#This Row],[Código del producto]],'ABC Ventas'!$A:$E,5,0)</f>
        <v>C</v>
      </c>
      <c r="P1974" s="5" t="str">
        <f>VLOOKUP(Tabla1[[#This Row],[Código del producto]],'ABC Stock'!$A:$E,5,0)</f>
        <v>C</v>
      </c>
      <c r="Q19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5" spans="1:17" s="1" customFormat="1" x14ac:dyDescent="0.2">
      <c r="A1975" s="1">
        <v>1303</v>
      </c>
      <c r="B1975" s="1" t="s">
        <v>478</v>
      </c>
      <c r="C1975" s="1" t="s">
        <v>20</v>
      </c>
      <c r="D1975" s="1" t="s">
        <v>3</v>
      </c>
      <c r="E1975" s="11">
        <v>939</v>
      </c>
      <c r="F1975" s="3">
        <v>55</v>
      </c>
      <c r="G1975" s="11">
        <f>Tabla1[[#This Row],[Stock en unidades]]*Tabla1[[#This Row],[Costo unitario]]</f>
        <v>51645</v>
      </c>
      <c r="H1975" s="1">
        <v>2025</v>
      </c>
      <c r="I1975" s="1" t="s">
        <v>256</v>
      </c>
      <c r="J1975" s="1">
        <v>619</v>
      </c>
      <c r="K1975" s="3">
        <v>63664.15</v>
      </c>
      <c r="L1975" s="12">
        <f>Tabla1[[#This Row],[Venta prom 12 meses en UN]]*Tabla1[[#This Row],[Costo unitario]]</f>
        <v>34045</v>
      </c>
      <c r="M1975" s="30">
        <f>IFERROR(Tabla1[[#This Row],[Stock en unidades]]/Tabla1[[#This Row],[Venta prom 12 meses en UN]],0)</f>
        <v>1.5169628432956381</v>
      </c>
      <c r="N1975" s="12">
        <f>IFERROR(12/Tabla1[[#This Row],[Meses de stock]],0)</f>
        <v>7.9105431309904155</v>
      </c>
      <c r="O1975" s="5" t="str">
        <f>VLOOKUP(Tabla1[[#This Row],[Código del producto]],'ABC Ventas'!$A:$E,5,0)</f>
        <v>B</v>
      </c>
      <c r="P1975" s="5" t="str">
        <f>VLOOKUP(Tabla1[[#This Row],[Código del producto]],'ABC Stock'!$A:$E,5,0)</f>
        <v>A</v>
      </c>
      <c r="Q19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6" spans="1:17" s="1" customFormat="1" x14ac:dyDescent="0.2">
      <c r="A1976" s="1">
        <v>1304</v>
      </c>
      <c r="B1976" s="1" t="s">
        <v>115</v>
      </c>
      <c r="C1976" s="1" t="s">
        <v>20</v>
      </c>
      <c r="D1976" s="1" t="s">
        <v>3</v>
      </c>
      <c r="E1976" s="11">
        <v>0</v>
      </c>
      <c r="F1976" s="3">
        <v>3.52</v>
      </c>
      <c r="G1976" s="11">
        <f>Tabla1[[#This Row],[Stock en unidades]]*Tabla1[[#This Row],[Costo unitario]]</f>
        <v>0</v>
      </c>
      <c r="H1976" s="1">
        <v>2025</v>
      </c>
      <c r="I1976" s="1" t="s">
        <v>256</v>
      </c>
      <c r="J1976" s="1">
        <v>67.2</v>
      </c>
      <c r="K1976" s="3">
        <v>432.87552000000005</v>
      </c>
      <c r="L1976" s="12">
        <f>Tabla1[[#This Row],[Venta prom 12 meses en UN]]*Tabla1[[#This Row],[Costo unitario]]</f>
        <v>236.54400000000001</v>
      </c>
      <c r="M1976" s="30">
        <f>IFERROR(Tabla1[[#This Row],[Stock en unidades]]/Tabla1[[#This Row],[Venta prom 12 meses en UN]],0)</f>
        <v>0</v>
      </c>
      <c r="N1976" s="12">
        <f>IFERROR(12/Tabla1[[#This Row],[Meses de stock]],0)</f>
        <v>0</v>
      </c>
      <c r="O1976" s="5" t="str">
        <f>VLOOKUP(Tabla1[[#This Row],[Código del producto]],'ABC Ventas'!$A:$E,5,0)</f>
        <v>C</v>
      </c>
      <c r="P1976" s="5" t="str">
        <f>VLOOKUP(Tabla1[[#This Row],[Código del producto]],'ABC Stock'!$A:$E,5,0)</f>
        <v>C</v>
      </c>
      <c r="Q19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7" spans="1:17" s="1" customFormat="1" x14ac:dyDescent="0.2">
      <c r="A1977" s="1">
        <v>1304</v>
      </c>
      <c r="B1977" s="1" t="s">
        <v>115</v>
      </c>
      <c r="C1977" s="1" t="s">
        <v>20</v>
      </c>
      <c r="D1977" s="1" t="s">
        <v>3</v>
      </c>
      <c r="E1977" s="11">
        <v>566</v>
      </c>
      <c r="F1977" s="3">
        <v>2.13</v>
      </c>
      <c r="G1977" s="11">
        <f>Tabla1[[#This Row],[Stock en unidades]]*Tabla1[[#This Row],[Costo unitario]]</f>
        <v>1205.58</v>
      </c>
      <c r="H1977" s="1">
        <v>2025</v>
      </c>
      <c r="I1977" s="1" t="s">
        <v>256</v>
      </c>
      <c r="J1977" s="1">
        <v>142</v>
      </c>
      <c r="K1977" s="3">
        <v>414.37019999999995</v>
      </c>
      <c r="L1977" s="12">
        <f>Tabla1[[#This Row],[Venta prom 12 meses en UN]]*Tabla1[[#This Row],[Costo unitario]]</f>
        <v>302.45999999999998</v>
      </c>
      <c r="M1977" s="30">
        <f>IFERROR(Tabla1[[#This Row],[Stock en unidades]]/Tabla1[[#This Row],[Venta prom 12 meses en UN]],0)</f>
        <v>3.9859154929577465</v>
      </c>
      <c r="N1977" s="12">
        <f>IFERROR(12/Tabla1[[#This Row],[Meses de stock]],0)</f>
        <v>3.010600706713781</v>
      </c>
      <c r="O1977" s="5" t="str">
        <f>VLOOKUP(Tabla1[[#This Row],[Código del producto]],'ABC Ventas'!$A:$E,5,0)</f>
        <v>C</v>
      </c>
      <c r="P1977" s="5" t="str">
        <f>VLOOKUP(Tabla1[[#This Row],[Código del producto]],'ABC Stock'!$A:$E,5,0)</f>
        <v>C</v>
      </c>
      <c r="Q197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78" spans="1:17" s="1" customFormat="1" x14ac:dyDescent="0.2">
      <c r="A1978" s="1">
        <v>1305</v>
      </c>
      <c r="B1978" s="1" t="s">
        <v>479</v>
      </c>
      <c r="C1978" s="1" t="s">
        <v>20</v>
      </c>
      <c r="D1978" s="1" t="s">
        <v>3</v>
      </c>
      <c r="E1978" s="11">
        <v>325</v>
      </c>
      <c r="F1978" s="3">
        <v>4.03</v>
      </c>
      <c r="G1978" s="11">
        <f>Tabla1[[#This Row],[Stock en unidades]]*Tabla1[[#This Row],[Costo unitario]]</f>
        <v>1309.75</v>
      </c>
      <c r="H1978" s="1">
        <v>2025</v>
      </c>
      <c r="I1978" s="1" t="s">
        <v>256</v>
      </c>
      <c r="J1978" s="1">
        <v>134</v>
      </c>
      <c r="K1978" s="3">
        <v>912.63379999999995</v>
      </c>
      <c r="L1978" s="12">
        <f>Tabla1[[#This Row],[Venta prom 12 meses en UN]]*Tabla1[[#This Row],[Costo unitario]]</f>
        <v>540.02</v>
      </c>
      <c r="M1978" s="30">
        <f>IFERROR(Tabla1[[#This Row],[Stock en unidades]]/Tabla1[[#This Row],[Venta prom 12 meses en UN]],0)</f>
        <v>2.4253731343283582</v>
      </c>
      <c r="N1978" s="12">
        <f>IFERROR(12/Tabla1[[#This Row],[Meses de stock]],0)</f>
        <v>4.9476923076923081</v>
      </c>
      <c r="O1978" s="5" t="str">
        <f>VLOOKUP(Tabla1[[#This Row],[Código del producto]],'ABC Ventas'!$A:$E,5,0)</f>
        <v>C</v>
      </c>
      <c r="P1978" s="5" t="str">
        <f>VLOOKUP(Tabla1[[#This Row],[Código del producto]],'ABC Stock'!$A:$E,5,0)</f>
        <v>C</v>
      </c>
      <c r="Q19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79" spans="1:17" s="1" customFormat="1" x14ac:dyDescent="0.2">
      <c r="A1979" s="1">
        <v>1305</v>
      </c>
      <c r="B1979" s="1" t="s">
        <v>479</v>
      </c>
      <c r="C1979" s="1" t="s">
        <v>20</v>
      </c>
      <c r="D1979" s="1" t="s">
        <v>3</v>
      </c>
      <c r="E1979" s="11">
        <v>0</v>
      </c>
      <c r="F1979" s="3">
        <v>7.71</v>
      </c>
      <c r="G1979" s="11">
        <f>Tabla1[[#This Row],[Stock en unidades]]*Tabla1[[#This Row],[Costo unitario]]</f>
        <v>0</v>
      </c>
      <c r="H1979" s="1">
        <v>2025</v>
      </c>
      <c r="I1979" s="1" t="s">
        <v>256</v>
      </c>
      <c r="J1979" s="1">
        <v>55.4</v>
      </c>
      <c r="K1979" s="3">
        <v>610.80162000000007</v>
      </c>
      <c r="L1979" s="12">
        <f>Tabla1[[#This Row],[Venta prom 12 meses en UN]]*Tabla1[[#This Row],[Costo unitario]]</f>
        <v>427.13400000000001</v>
      </c>
      <c r="M1979" s="30">
        <f>IFERROR(Tabla1[[#This Row],[Stock en unidades]]/Tabla1[[#This Row],[Venta prom 12 meses en UN]],0)</f>
        <v>0</v>
      </c>
      <c r="N1979" s="12">
        <f>IFERROR(12/Tabla1[[#This Row],[Meses de stock]],0)</f>
        <v>0</v>
      </c>
      <c r="O1979" s="5" t="str">
        <f>VLOOKUP(Tabla1[[#This Row],[Código del producto]],'ABC Ventas'!$A:$E,5,0)</f>
        <v>C</v>
      </c>
      <c r="P1979" s="5" t="str">
        <f>VLOOKUP(Tabla1[[#This Row],[Código del producto]],'ABC Stock'!$A:$E,5,0)</f>
        <v>C</v>
      </c>
      <c r="Q19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80" spans="1:17" s="1" customFormat="1" x14ac:dyDescent="0.2">
      <c r="A1980" s="1">
        <v>1307</v>
      </c>
      <c r="B1980" s="1" t="s">
        <v>196</v>
      </c>
      <c r="C1980" s="1" t="s">
        <v>20</v>
      </c>
      <c r="D1980" s="1" t="s">
        <v>3</v>
      </c>
      <c r="E1980" s="11">
        <v>472</v>
      </c>
      <c r="F1980" s="3">
        <v>37.1</v>
      </c>
      <c r="G1980" s="11">
        <f>Tabla1[[#This Row],[Stock en unidades]]*Tabla1[[#This Row],[Costo unitario]]</f>
        <v>17511.2</v>
      </c>
      <c r="H1980" s="1">
        <v>2025</v>
      </c>
      <c r="I1980" s="1" t="s">
        <v>256</v>
      </c>
      <c r="J1980" s="1">
        <v>0</v>
      </c>
      <c r="K1980" s="3">
        <v>0</v>
      </c>
      <c r="L1980" s="12">
        <f>Tabla1[[#This Row],[Venta prom 12 meses en UN]]*Tabla1[[#This Row],[Costo unitario]]</f>
        <v>0</v>
      </c>
      <c r="M1980" s="30">
        <f>IFERROR(Tabla1[[#This Row],[Stock en unidades]]/Tabla1[[#This Row],[Venta prom 12 meses en UN]],0)</f>
        <v>0</v>
      </c>
      <c r="N1980" s="12">
        <f>IFERROR(12/Tabla1[[#This Row],[Meses de stock]],0)</f>
        <v>0</v>
      </c>
      <c r="O1980" s="5" t="str">
        <f>VLOOKUP(Tabla1[[#This Row],[Código del producto]],'ABC Ventas'!$A:$E,5,0)</f>
        <v>C</v>
      </c>
      <c r="P1980" s="5" t="str">
        <f>VLOOKUP(Tabla1[[#This Row],[Código del producto]],'ABC Stock'!$A:$E,5,0)</f>
        <v>B</v>
      </c>
      <c r="Q198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981" spans="1:17" s="1" customFormat="1" x14ac:dyDescent="0.2">
      <c r="A1981" s="1">
        <v>1308</v>
      </c>
      <c r="B1981" s="1" t="s">
        <v>480</v>
      </c>
      <c r="C1981" s="1" t="s">
        <v>20</v>
      </c>
      <c r="D1981" s="1" t="s">
        <v>3</v>
      </c>
      <c r="E1981" s="11">
        <v>19</v>
      </c>
      <c r="F1981" s="3">
        <v>7.43</v>
      </c>
      <c r="G1981" s="11">
        <f>Tabla1[[#This Row],[Stock en unidades]]*Tabla1[[#This Row],[Costo unitario]]</f>
        <v>141.16999999999999</v>
      </c>
      <c r="H1981" s="1">
        <v>2025</v>
      </c>
      <c r="I1981" s="1" t="s">
        <v>256</v>
      </c>
      <c r="J1981" s="1">
        <v>0</v>
      </c>
      <c r="K1981" s="3">
        <v>0</v>
      </c>
      <c r="L1981" s="12">
        <f>Tabla1[[#This Row],[Venta prom 12 meses en UN]]*Tabla1[[#This Row],[Costo unitario]]</f>
        <v>0</v>
      </c>
      <c r="M1981" s="30">
        <f>IFERROR(Tabla1[[#This Row],[Stock en unidades]]/Tabla1[[#This Row],[Venta prom 12 meses en UN]],0)</f>
        <v>0</v>
      </c>
      <c r="N1981" s="12">
        <f>IFERROR(12/Tabla1[[#This Row],[Meses de stock]],0)</f>
        <v>0</v>
      </c>
      <c r="O1981" s="5" t="str">
        <f>VLOOKUP(Tabla1[[#This Row],[Código del producto]],'ABC Ventas'!$A:$E,5,0)</f>
        <v>C</v>
      </c>
      <c r="P1981" s="5" t="str">
        <f>VLOOKUP(Tabla1[[#This Row],[Código del producto]],'ABC Stock'!$A:$E,5,0)</f>
        <v>B</v>
      </c>
      <c r="Q198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982" spans="1:17" s="1" customFormat="1" x14ac:dyDescent="0.2">
      <c r="A1982" s="1">
        <v>1308</v>
      </c>
      <c r="B1982" s="1" t="s">
        <v>480</v>
      </c>
      <c r="C1982" s="1" t="s">
        <v>20</v>
      </c>
      <c r="D1982" s="1" t="s">
        <v>3</v>
      </c>
      <c r="E1982" s="11">
        <v>579</v>
      </c>
      <c r="F1982" s="3">
        <v>6.29</v>
      </c>
      <c r="G1982" s="11">
        <f>Tabla1[[#This Row],[Stock en unidades]]*Tabla1[[#This Row],[Costo unitario]]</f>
        <v>3641.91</v>
      </c>
      <c r="H1982" s="1">
        <v>2025</v>
      </c>
      <c r="I1982" s="1" t="s">
        <v>256</v>
      </c>
      <c r="J1982" s="1">
        <v>82.7</v>
      </c>
      <c r="K1982" s="3">
        <v>785.47632999999996</v>
      </c>
      <c r="L1982" s="12">
        <f>Tabla1[[#This Row],[Venta prom 12 meses en UN]]*Tabla1[[#This Row],[Costo unitario]]</f>
        <v>520.18299999999999</v>
      </c>
      <c r="M1982" s="30">
        <f>IFERROR(Tabla1[[#This Row],[Stock en unidades]]/Tabla1[[#This Row],[Venta prom 12 meses en UN]],0)</f>
        <v>7.0012091898428048</v>
      </c>
      <c r="N1982" s="12">
        <f>IFERROR(12/Tabla1[[#This Row],[Meses de stock]],0)</f>
        <v>1.7139896373056995</v>
      </c>
      <c r="O1982" s="5" t="str">
        <f>VLOOKUP(Tabla1[[#This Row],[Código del producto]],'ABC Ventas'!$A:$E,5,0)</f>
        <v>C</v>
      </c>
      <c r="P1982" s="5" t="str">
        <f>VLOOKUP(Tabla1[[#This Row],[Código del producto]],'ABC Stock'!$A:$E,5,0)</f>
        <v>B</v>
      </c>
      <c r="Q19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83" spans="1:17" s="1" customFormat="1" x14ac:dyDescent="0.2">
      <c r="A1983" s="1">
        <v>1309</v>
      </c>
      <c r="B1983" s="1" t="s">
        <v>169</v>
      </c>
      <c r="C1983" s="1" t="s">
        <v>20</v>
      </c>
      <c r="D1983" s="1" t="s">
        <v>3</v>
      </c>
      <c r="E1983" s="11">
        <v>23</v>
      </c>
      <c r="F1983" s="3">
        <v>1.28</v>
      </c>
      <c r="G1983" s="11">
        <f>Tabla1[[#This Row],[Stock en unidades]]*Tabla1[[#This Row],[Costo unitario]]</f>
        <v>29.44</v>
      </c>
      <c r="H1983" s="1">
        <v>2025</v>
      </c>
      <c r="I1983" s="1" t="s">
        <v>256</v>
      </c>
      <c r="J1983" s="1">
        <v>100</v>
      </c>
      <c r="K1983" s="3">
        <v>167.68</v>
      </c>
      <c r="L1983" s="12">
        <f>Tabla1[[#This Row],[Venta prom 12 meses en UN]]*Tabla1[[#This Row],[Costo unitario]]</f>
        <v>128</v>
      </c>
      <c r="M1983" s="30">
        <f>IFERROR(Tabla1[[#This Row],[Stock en unidades]]/Tabla1[[#This Row],[Venta prom 12 meses en UN]],0)</f>
        <v>0.23</v>
      </c>
      <c r="N1983" s="12">
        <f>IFERROR(12/Tabla1[[#This Row],[Meses de stock]],0)</f>
        <v>52.173913043478258</v>
      </c>
      <c r="O1983" s="5" t="str">
        <f>VLOOKUP(Tabla1[[#This Row],[Código del producto]],'ABC Ventas'!$A:$E,5,0)</f>
        <v>C</v>
      </c>
      <c r="P1983" s="5" t="str">
        <f>VLOOKUP(Tabla1[[#This Row],[Código del producto]],'ABC Stock'!$A:$E,5,0)</f>
        <v>B</v>
      </c>
      <c r="Q19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84" spans="1:17" s="1" customFormat="1" x14ac:dyDescent="0.2">
      <c r="A1984" s="1">
        <v>1312</v>
      </c>
      <c r="B1984" s="1" t="s">
        <v>245</v>
      </c>
      <c r="C1984" s="1" t="s">
        <v>20</v>
      </c>
      <c r="D1984" s="1" t="s">
        <v>3</v>
      </c>
      <c r="E1984" s="11">
        <v>606</v>
      </c>
      <c r="F1984" s="3">
        <v>1.33</v>
      </c>
      <c r="G1984" s="11">
        <f>Tabla1[[#This Row],[Stock en unidades]]*Tabla1[[#This Row],[Costo unitario]]</f>
        <v>805.98</v>
      </c>
      <c r="H1984" s="1">
        <v>2025</v>
      </c>
      <c r="I1984" s="1" t="s">
        <v>256</v>
      </c>
      <c r="J1984" s="1">
        <v>121</v>
      </c>
      <c r="K1984" s="3">
        <v>223.6927</v>
      </c>
      <c r="L1984" s="12">
        <f>Tabla1[[#This Row],[Venta prom 12 meses en UN]]*Tabla1[[#This Row],[Costo unitario]]</f>
        <v>160.93</v>
      </c>
      <c r="M1984" s="30">
        <f>IFERROR(Tabla1[[#This Row],[Stock en unidades]]/Tabla1[[#This Row],[Venta prom 12 meses en UN]],0)</f>
        <v>5.0082644628099171</v>
      </c>
      <c r="N1984" s="12">
        <f>IFERROR(12/Tabla1[[#This Row],[Meses de stock]],0)</f>
        <v>2.3960396039603959</v>
      </c>
      <c r="O1984" s="5" t="str">
        <f>VLOOKUP(Tabla1[[#This Row],[Código del producto]],'ABC Ventas'!$A:$E,5,0)</f>
        <v>C</v>
      </c>
      <c r="P1984" s="5" t="str">
        <f>VLOOKUP(Tabla1[[#This Row],[Código del producto]],'ABC Stock'!$A:$E,5,0)</f>
        <v>C</v>
      </c>
      <c r="Q19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85" spans="1:17" s="1" customFormat="1" x14ac:dyDescent="0.2">
      <c r="A1985" s="1">
        <v>1313</v>
      </c>
      <c r="B1985" s="1" t="s">
        <v>116</v>
      </c>
      <c r="C1985" s="1" t="s">
        <v>20</v>
      </c>
      <c r="D1985" s="1" t="s">
        <v>3</v>
      </c>
      <c r="E1985" s="11">
        <v>356</v>
      </c>
      <c r="F1985" s="3">
        <v>2.67</v>
      </c>
      <c r="G1985" s="11">
        <f>Tabla1[[#This Row],[Stock en unidades]]*Tabla1[[#This Row],[Costo unitario]]</f>
        <v>950.52</v>
      </c>
      <c r="H1985" s="1">
        <v>2025</v>
      </c>
      <c r="I1985" s="1" t="s">
        <v>256</v>
      </c>
      <c r="J1985" s="1">
        <v>149</v>
      </c>
      <c r="K1985" s="3">
        <v>604.70159999999998</v>
      </c>
      <c r="L1985" s="12">
        <f>Tabla1[[#This Row],[Venta prom 12 meses en UN]]*Tabla1[[#This Row],[Costo unitario]]</f>
        <v>397.83</v>
      </c>
      <c r="M1985" s="30">
        <f>IFERROR(Tabla1[[#This Row],[Stock en unidades]]/Tabla1[[#This Row],[Venta prom 12 meses en UN]],0)</f>
        <v>2.3892617449664431</v>
      </c>
      <c r="N1985" s="12">
        <f>IFERROR(12/Tabla1[[#This Row],[Meses de stock]],0)</f>
        <v>5.0224719101123592</v>
      </c>
      <c r="O1985" s="5" t="str">
        <f>VLOOKUP(Tabla1[[#This Row],[Código del producto]],'ABC Ventas'!$A:$E,5,0)</f>
        <v>C</v>
      </c>
      <c r="P1985" s="5" t="str">
        <f>VLOOKUP(Tabla1[[#This Row],[Código del producto]],'ABC Stock'!$A:$E,5,0)</f>
        <v>B</v>
      </c>
      <c r="Q19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86" spans="1:17" s="1" customFormat="1" x14ac:dyDescent="0.2">
      <c r="A1986" s="1">
        <v>1315</v>
      </c>
      <c r="B1986" s="1" t="s">
        <v>482</v>
      </c>
      <c r="C1986" s="1" t="s">
        <v>20</v>
      </c>
      <c r="D1986" s="1" t="s">
        <v>3</v>
      </c>
      <c r="E1986" s="11">
        <v>398</v>
      </c>
      <c r="F1986" s="3">
        <v>6.61</v>
      </c>
      <c r="G1986" s="11">
        <f>Tabla1[[#This Row],[Stock en unidades]]*Tabla1[[#This Row],[Costo unitario]]</f>
        <v>2630.78</v>
      </c>
      <c r="H1986" s="1">
        <v>2025</v>
      </c>
      <c r="I1986" s="1" t="s">
        <v>256</v>
      </c>
      <c r="J1986" s="1">
        <v>44.2</v>
      </c>
      <c r="K1986" s="3">
        <v>365.2025000000001</v>
      </c>
      <c r="L1986" s="12">
        <f>Tabla1[[#This Row],[Venta prom 12 meses en UN]]*Tabla1[[#This Row],[Costo unitario]]</f>
        <v>292.16200000000003</v>
      </c>
      <c r="M1986" s="30">
        <f>IFERROR(Tabla1[[#This Row],[Stock en unidades]]/Tabla1[[#This Row],[Venta prom 12 meses en UN]],0)</f>
        <v>9.004524886877828</v>
      </c>
      <c r="N1986" s="12">
        <f>IFERROR(12/Tabla1[[#This Row],[Meses de stock]],0)</f>
        <v>1.3326633165829145</v>
      </c>
      <c r="O1986" s="5" t="str">
        <f>VLOOKUP(Tabla1[[#This Row],[Código del producto]],'ABC Ventas'!$A:$E,5,0)</f>
        <v>C</v>
      </c>
      <c r="P1986" s="5" t="str">
        <f>VLOOKUP(Tabla1[[#This Row],[Código del producto]],'ABC Stock'!$A:$E,5,0)</f>
        <v>C</v>
      </c>
      <c r="Q19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87" spans="1:17" s="1" customFormat="1" x14ac:dyDescent="0.2">
      <c r="A1987" s="1">
        <v>1317</v>
      </c>
      <c r="B1987" s="1" t="s">
        <v>484</v>
      </c>
      <c r="C1987" s="1" t="s">
        <v>16</v>
      </c>
      <c r="D1987" s="1" t="s">
        <v>3</v>
      </c>
      <c r="E1987" s="11">
        <v>12</v>
      </c>
      <c r="F1987" s="3">
        <v>4.55</v>
      </c>
      <c r="G1987" s="11">
        <f>Tabla1[[#This Row],[Stock en unidades]]*Tabla1[[#This Row],[Costo unitario]]</f>
        <v>54.599999999999994</v>
      </c>
      <c r="H1987" s="1">
        <v>2025</v>
      </c>
      <c r="I1987" s="1" t="s">
        <v>256</v>
      </c>
      <c r="J1987" s="1">
        <v>117</v>
      </c>
      <c r="K1987" s="3">
        <v>644.14350000000002</v>
      </c>
      <c r="L1987" s="12">
        <f>Tabla1[[#This Row],[Venta prom 12 meses en UN]]*Tabla1[[#This Row],[Costo unitario]]</f>
        <v>532.35</v>
      </c>
      <c r="M1987" s="30">
        <f>IFERROR(Tabla1[[#This Row],[Stock en unidades]]/Tabla1[[#This Row],[Venta prom 12 meses en UN]],0)</f>
        <v>0.10256410256410256</v>
      </c>
      <c r="N1987" s="12">
        <f>IFERROR(12/Tabla1[[#This Row],[Meses de stock]],0)</f>
        <v>117</v>
      </c>
      <c r="O1987" s="5" t="str">
        <f>VLOOKUP(Tabla1[[#This Row],[Código del producto]],'ABC Ventas'!$A:$E,5,0)</f>
        <v>C</v>
      </c>
      <c r="P1987" s="5" t="str">
        <f>VLOOKUP(Tabla1[[#This Row],[Código del producto]],'ABC Stock'!$A:$E,5,0)</f>
        <v>C</v>
      </c>
      <c r="Q19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88" spans="1:17" s="1" customFormat="1" x14ac:dyDescent="0.2">
      <c r="A1988" s="1">
        <v>1317</v>
      </c>
      <c r="B1988" s="1" t="s">
        <v>484</v>
      </c>
      <c r="C1988" s="1" t="s">
        <v>16</v>
      </c>
      <c r="D1988" s="1" t="s">
        <v>3</v>
      </c>
      <c r="E1988" s="11">
        <v>30</v>
      </c>
      <c r="F1988" s="3">
        <v>2.02</v>
      </c>
      <c r="G1988" s="11">
        <f>Tabla1[[#This Row],[Stock en unidades]]*Tabla1[[#This Row],[Costo unitario]]</f>
        <v>60.6</v>
      </c>
      <c r="H1988" s="1">
        <v>2025</v>
      </c>
      <c r="I1988" s="1" t="s">
        <v>256</v>
      </c>
      <c r="J1988" s="1">
        <v>130</v>
      </c>
      <c r="K1988" s="3">
        <v>407.03</v>
      </c>
      <c r="L1988" s="12">
        <f>Tabla1[[#This Row],[Venta prom 12 meses en UN]]*Tabla1[[#This Row],[Costo unitario]]</f>
        <v>262.60000000000002</v>
      </c>
      <c r="M1988" s="30">
        <f>IFERROR(Tabla1[[#This Row],[Stock en unidades]]/Tabla1[[#This Row],[Venta prom 12 meses en UN]],0)</f>
        <v>0.23076923076923078</v>
      </c>
      <c r="N1988" s="12">
        <f>IFERROR(12/Tabla1[[#This Row],[Meses de stock]],0)</f>
        <v>52</v>
      </c>
      <c r="O1988" s="5" t="str">
        <f>VLOOKUP(Tabla1[[#This Row],[Código del producto]],'ABC Ventas'!$A:$E,5,0)</f>
        <v>C</v>
      </c>
      <c r="P1988" s="5" t="str">
        <f>VLOOKUP(Tabla1[[#This Row],[Código del producto]],'ABC Stock'!$A:$E,5,0)</f>
        <v>C</v>
      </c>
      <c r="Q19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89" spans="1:17" s="1" customFormat="1" x14ac:dyDescent="0.2">
      <c r="A1989" s="1">
        <v>1317</v>
      </c>
      <c r="B1989" s="1" t="s">
        <v>484</v>
      </c>
      <c r="C1989" s="1" t="s">
        <v>16</v>
      </c>
      <c r="D1989" s="1" t="s">
        <v>3</v>
      </c>
      <c r="E1989" s="11">
        <v>316</v>
      </c>
      <c r="F1989" s="3">
        <v>2.48</v>
      </c>
      <c r="G1989" s="11">
        <f>Tabla1[[#This Row],[Stock en unidades]]*Tabla1[[#This Row],[Costo unitario]]</f>
        <v>783.68</v>
      </c>
      <c r="H1989" s="1">
        <v>2025</v>
      </c>
      <c r="I1989" s="1" t="s">
        <v>256</v>
      </c>
      <c r="J1989" s="1">
        <v>119</v>
      </c>
      <c r="K1989" s="3">
        <v>377.75360000000001</v>
      </c>
      <c r="L1989" s="12">
        <f>Tabla1[[#This Row],[Venta prom 12 meses en UN]]*Tabla1[[#This Row],[Costo unitario]]</f>
        <v>295.12</v>
      </c>
      <c r="M1989" s="30">
        <f>IFERROR(Tabla1[[#This Row],[Stock en unidades]]/Tabla1[[#This Row],[Venta prom 12 meses en UN]],0)</f>
        <v>2.6554621848739495</v>
      </c>
      <c r="N1989" s="12">
        <f>IFERROR(12/Tabla1[[#This Row],[Meses de stock]],0)</f>
        <v>4.518987341772152</v>
      </c>
      <c r="O1989" s="5" t="str">
        <f>VLOOKUP(Tabla1[[#This Row],[Código del producto]],'ABC Ventas'!$A:$E,5,0)</f>
        <v>C</v>
      </c>
      <c r="P1989" s="5" t="str">
        <f>VLOOKUP(Tabla1[[#This Row],[Código del producto]],'ABC Stock'!$A:$E,5,0)</f>
        <v>C</v>
      </c>
      <c r="Q19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0" spans="1:17" s="1" customFormat="1" x14ac:dyDescent="0.2">
      <c r="A1990" s="1">
        <v>1318</v>
      </c>
      <c r="B1990" s="1" t="s">
        <v>98</v>
      </c>
      <c r="C1990" s="1" t="s">
        <v>16</v>
      </c>
      <c r="D1990" s="1" t="s">
        <v>3</v>
      </c>
      <c r="E1990" s="11">
        <v>708</v>
      </c>
      <c r="F1990" s="3">
        <v>5.81</v>
      </c>
      <c r="G1990" s="11">
        <f>Tabla1[[#This Row],[Stock en unidades]]*Tabla1[[#This Row],[Costo unitario]]</f>
        <v>4113.4799999999996</v>
      </c>
      <c r="H1990" s="1">
        <v>2025</v>
      </c>
      <c r="I1990" s="1" t="s">
        <v>256</v>
      </c>
      <c r="J1990" s="1">
        <v>64.3</v>
      </c>
      <c r="K1990" s="3">
        <v>687.39271999999994</v>
      </c>
      <c r="L1990" s="12">
        <f>Tabla1[[#This Row],[Venta prom 12 meses en UN]]*Tabla1[[#This Row],[Costo unitario]]</f>
        <v>373.58299999999997</v>
      </c>
      <c r="M1990" s="30">
        <f>IFERROR(Tabla1[[#This Row],[Stock en unidades]]/Tabla1[[#This Row],[Venta prom 12 meses en UN]],0)</f>
        <v>11.010886469673407</v>
      </c>
      <c r="N1990" s="12">
        <f>IFERROR(12/Tabla1[[#This Row],[Meses de stock]],0)</f>
        <v>1.0898305084745761</v>
      </c>
      <c r="O1990" s="5" t="str">
        <f>VLOOKUP(Tabla1[[#This Row],[Código del producto]],'ABC Ventas'!$A:$E,5,0)</f>
        <v>C</v>
      </c>
      <c r="P1990" s="5" t="str">
        <f>VLOOKUP(Tabla1[[#This Row],[Código del producto]],'ABC Stock'!$A:$E,5,0)</f>
        <v>B</v>
      </c>
      <c r="Q199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1991" spans="1:17" s="1" customFormat="1" x14ac:dyDescent="0.2">
      <c r="A1991" s="1">
        <v>1319</v>
      </c>
      <c r="B1991" s="1" t="s">
        <v>485</v>
      </c>
      <c r="C1991" s="1" t="s">
        <v>16</v>
      </c>
      <c r="D1991" s="1" t="s">
        <v>3</v>
      </c>
      <c r="E1991" s="11">
        <v>54</v>
      </c>
      <c r="F1991" s="3">
        <v>2.92</v>
      </c>
      <c r="G1991" s="11">
        <f>Tabla1[[#This Row],[Stock en unidades]]*Tabla1[[#This Row],[Costo unitario]]</f>
        <v>157.68</v>
      </c>
      <c r="H1991" s="1">
        <v>2025</v>
      </c>
      <c r="I1991" s="1" t="s">
        <v>256</v>
      </c>
      <c r="J1991" s="1">
        <v>95</v>
      </c>
      <c r="K1991" s="3">
        <v>407.77799999999996</v>
      </c>
      <c r="L1991" s="12">
        <f>Tabla1[[#This Row],[Venta prom 12 meses en UN]]*Tabla1[[#This Row],[Costo unitario]]</f>
        <v>277.39999999999998</v>
      </c>
      <c r="M1991" s="30">
        <f>IFERROR(Tabla1[[#This Row],[Stock en unidades]]/Tabla1[[#This Row],[Venta prom 12 meses en UN]],0)</f>
        <v>0.56842105263157894</v>
      </c>
      <c r="N1991" s="12">
        <f>IFERROR(12/Tabla1[[#This Row],[Meses de stock]],0)</f>
        <v>21.111111111111111</v>
      </c>
      <c r="O1991" s="5" t="str">
        <f>VLOOKUP(Tabla1[[#This Row],[Código del producto]],'ABC Ventas'!$A:$E,5,0)</f>
        <v>C</v>
      </c>
      <c r="P1991" s="5" t="str">
        <f>VLOOKUP(Tabla1[[#This Row],[Código del producto]],'ABC Stock'!$A:$E,5,0)</f>
        <v>B</v>
      </c>
      <c r="Q19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2" spans="1:17" s="1" customFormat="1" x14ac:dyDescent="0.2">
      <c r="A1992" s="1">
        <v>1321</v>
      </c>
      <c r="B1992" s="1" t="s">
        <v>50</v>
      </c>
      <c r="C1992" s="1" t="s">
        <v>16</v>
      </c>
      <c r="D1992" s="1" t="s">
        <v>3</v>
      </c>
      <c r="E1992" s="11">
        <v>99</v>
      </c>
      <c r="F1992" s="3">
        <v>6.33</v>
      </c>
      <c r="G1992" s="11">
        <f>Tabla1[[#This Row],[Stock en unidades]]*Tabla1[[#This Row],[Costo unitario]]</f>
        <v>626.66999999999996</v>
      </c>
      <c r="H1992" s="1">
        <v>2025</v>
      </c>
      <c r="I1992" s="1" t="s">
        <v>256</v>
      </c>
      <c r="J1992" s="1">
        <v>104</v>
      </c>
      <c r="K1992" s="3">
        <v>1178.3928000000001</v>
      </c>
      <c r="L1992" s="12">
        <f>Tabla1[[#This Row],[Venta prom 12 meses en UN]]*Tabla1[[#This Row],[Costo unitario]]</f>
        <v>658.32</v>
      </c>
      <c r="M1992" s="30">
        <f>IFERROR(Tabla1[[#This Row],[Stock en unidades]]/Tabla1[[#This Row],[Venta prom 12 meses en UN]],0)</f>
        <v>0.95192307692307687</v>
      </c>
      <c r="N1992" s="12">
        <f>IFERROR(12/Tabla1[[#This Row],[Meses de stock]],0)</f>
        <v>12.606060606060607</v>
      </c>
      <c r="O1992" s="5" t="str">
        <f>VLOOKUP(Tabla1[[#This Row],[Código del producto]],'ABC Ventas'!$A:$E,5,0)</f>
        <v>C</v>
      </c>
      <c r="P1992" s="5" t="str">
        <f>VLOOKUP(Tabla1[[#This Row],[Código del producto]],'ABC Stock'!$A:$E,5,0)</f>
        <v>B</v>
      </c>
      <c r="Q19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3" spans="1:17" s="1" customFormat="1" x14ac:dyDescent="0.2">
      <c r="A1993" s="1">
        <v>1321</v>
      </c>
      <c r="B1993" s="1" t="s">
        <v>50</v>
      </c>
      <c r="C1993" s="1" t="s">
        <v>16</v>
      </c>
      <c r="D1993" s="1" t="s">
        <v>3</v>
      </c>
      <c r="E1993" s="11">
        <v>854</v>
      </c>
      <c r="F1993" s="3">
        <v>4.79</v>
      </c>
      <c r="G1993" s="11">
        <f>Tabla1[[#This Row],[Stock en unidades]]*Tabla1[[#This Row],[Costo unitario]]</f>
        <v>4090.66</v>
      </c>
      <c r="H1993" s="1">
        <v>2025</v>
      </c>
      <c r="I1993" s="1" t="s">
        <v>256</v>
      </c>
      <c r="J1993" s="1">
        <v>71.099999999999994</v>
      </c>
      <c r="K1993" s="3">
        <v>582.37298999999996</v>
      </c>
      <c r="L1993" s="12">
        <f>Tabla1[[#This Row],[Venta prom 12 meses en UN]]*Tabla1[[#This Row],[Costo unitario]]</f>
        <v>340.56899999999996</v>
      </c>
      <c r="M1993" s="30">
        <f>IFERROR(Tabla1[[#This Row],[Stock en unidades]]/Tabla1[[#This Row],[Venta prom 12 meses en UN]],0)</f>
        <v>12.011251758087202</v>
      </c>
      <c r="N1993" s="12">
        <f>IFERROR(12/Tabla1[[#This Row],[Meses de stock]],0)</f>
        <v>0.99906323185011703</v>
      </c>
      <c r="O1993" s="5" t="str">
        <f>VLOOKUP(Tabla1[[#This Row],[Código del producto]],'ABC Ventas'!$A:$E,5,0)</f>
        <v>C</v>
      </c>
      <c r="P1993" s="5" t="str">
        <f>VLOOKUP(Tabla1[[#This Row],[Código del producto]],'ABC Stock'!$A:$E,5,0)</f>
        <v>B</v>
      </c>
      <c r="Q19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1994" spans="1:17" s="1" customFormat="1" x14ac:dyDescent="0.2">
      <c r="A1994" s="1">
        <v>1322</v>
      </c>
      <c r="B1994" s="1" t="s">
        <v>243</v>
      </c>
      <c r="C1994" s="1" t="s">
        <v>16</v>
      </c>
      <c r="D1994" s="1" t="s">
        <v>3</v>
      </c>
      <c r="E1994" s="11">
        <v>0</v>
      </c>
      <c r="F1994" s="3">
        <v>4.18</v>
      </c>
      <c r="G1994" s="11">
        <f>Tabla1[[#This Row],[Stock en unidades]]*Tabla1[[#This Row],[Costo unitario]]</f>
        <v>0</v>
      </c>
      <c r="H1994" s="1">
        <v>2025</v>
      </c>
      <c r="I1994" s="1" t="s">
        <v>256</v>
      </c>
      <c r="J1994" s="1">
        <v>85</v>
      </c>
      <c r="K1994" s="3">
        <v>628.88099999999986</v>
      </c>
      <c r="L1994" s="12">
        <f>Tabla1[[#This Row],[Venta prom 12 meses en UN]]*Tabla1[[#This Row],[Costo unitario]]</f>
        <v>355.29999999999995</v>
      </c>
      <c r="M1994" s="30">
        <f>IFERROR(Tabla1[[#This Row],[Stock en unidades]]/Tabla1[[#This Row],[Venta prom 12 meses en UN]],0)</f>
        <v>0</v>
      </c>
      <c r="N1994" s="12">
        <f>IFERROR(12/Tabla1[[#This Row],[Meses de stock]],0)</f>
        <v>0</v>
      </c>
      <c r="O1994" s="5" t="str">
        <f>VLOOKUP(Tabla1[[#This Row],[Código del producto]],'ABC Ventas'!$A:$E,5,0)</f>
        <v>C</v>
      </c>
      <c r="P1994" s="5" t="str">
        <f>VLOOKUP(Tabla1[[#This Row],[Código del producto]],'ABC Stock'!$A:$E,5,0)</f>
        <v>C</v>
      </c>
      <c r="Q19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5" spans="1:17" s="1" customFormat="1" x14ac:dyDescent="0.2">
      <c r="A1995" s="1">
        <v>1323</v>
      </c>
      <c r="B1995" s="1" t="s">
        <v>218</v>
      </c>
      <c r="C1995" s="1" t="s">
        <v>16</v>
      </c>
      <c r="D1995" s="1" t="s">
        <v>3</v>
      </c>
      <c r="E1995" s="11">
        <v>334</v>
      </c>
      <c r="F1995" s="3">
        <v>2.34</v>
      </c>
      <c r="G1995" s="11">
        <f>Tabla1[[#This Row],[Stock en unidades]]*Tabla1[[#This Row],[Costo unitario]]</f>
        <v>781.56</v>
      </c>
      <c r="H1995" s="1">
        <v>2025</v>
      </c>
      <c r="I1995" s="1" t="s">
        <v>256</v>
      </c>
      <c r="J1995" s="1">
        <v>131</v>
      </c>
      <c r="K1995" s="3">
        <v>573.22979999999995</v>
      </c>
      <c r="L1995" s="12">
        <f>Tabla1[[#This Row],[Venta prom 12 meses en UN]]*Tabla1[[#This Row],[Costo unitario]]</f>
        <v>306.53999999999996</v>
      </c>
      <c r="M1995" s="30">
        <f>IFERROR(Tabla1[[#This Row],[Stock en unidades]]/Tabla1[[#This Row],[Venta prom 12 meses en UN]],0)</f>
        <v>2.5496183206106871</v>
      </c>
      <c r="N1995" s="12">
        <f>IFERROR(12/Tabla1[[#This Row],[Meses de stock]],0)</f>
        <v>4.706586826347305</v>
      </c>
      <c r="O1995" s="5" t="str">
        <f>VLOOKUP(Tabla1[[#This Row],[Código del producto]],'ABC Ventas'!$A:$E,5,0)</f>
        <v>C</v>
      </c>
      <c r="P1995" s="5" t="str">
        <f>VLOOKUP(Tabla1[[#This Row],[Código del producto]],'ABC Stock'!$A:$E,5,0)</f>
        <v>B</v>
      </c>
      <c r="Q19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6" spans="1:17" s="1" customFormat="1" x14ac:dyDescent="0.2">
      <c r="A1996" s="1">
        <v>1324</v>
      </c>
      <c r="B1996" s="1" t="s">
        <v>487</v>
      </c>
      <c r="C1996" s="1" t="s">
        <v>16</v>
      </c>
      <c r="D1996" s="1" t="s">
        <v>3</v>
      </c>
      <c r="E1996" s="11">
        <v>719</v>
      </c>
      <c r="F1996" s="3">
        <v>32.700000000000003</v>
      </c>
      <c r="G1996" s="11">
        <f>Tabla1[[#This Row],[Stock en unidades]]*Tabla1[[#This Row],[Costo unitario]]</f>
        <v>23511.300000000003</v>
      </c>
      <c r="H1996" s="1">
        <v>2025</v>
      </c>
      <c r="I1996" s="1" t="s">
        <v>256</v>
      </c>
      <c r="J1996" s="1">
        <v>0</v>
      </c>
      <c r="K1996" s="3">
        <v>0</v>
      </c>
      <c r="L1996" s="12">
        <f>Tabla1[[#This Row],[Venta prom 12 meses en UN]]*Tabla1[[#This Row],[Costo unitario]]</f>
        <v>0</v>
      </c>
      <c r="M1996" s="30">
        <f>IFERROR(Tabla1[[#This Row],[Stock en unidades]]/Tabla1[[#This Row],[Venta prom 12 meses en UN]],0)</f>
        <v>0</v>
      </c>
      <c r="N1996" s="12">
        <f>IFERROR(12/Tabla1[[#This Row],[Meses de stock]],0)</f>
        <v>0</v>
      </c>
      <c r="O1996" s="5" t="str">
        <f>VLOOKUP(Tabla1[[#This Row],[Código del producto]],'ABC Ventas'!$A:$E,5,0)</f>
        <v>C</v>
      </c>
      <c r="P1996" s="5" t="str">
        <f>VLOOKUP(Tabla1[[#This Row],[Código del producto]],'ABC Stock'!$A:$E,5,0)</f>
        <v>B</v>
      </c>
      <c r="Q1996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1997" spans="1:17" s="1" customFormat="1" x14ac:dyDescent="0.2">
      <c r="A1997" s="1">
        <v>1326</v>
      </c>
      <c r="B1997" s="1" t="s">
        <v>141</v>
      </c>
      <c r="C1997" s="1" t="s">
        <v>16</v>
      </c>
      <c r="D1997" s="1" t="s">
        <v>3</v>
      </c>
      <c r="E1997" s="11">
        <v>492</v>
      </c>
      <c r="F1997" s="3">
        <v>1.82</v>
      </c>
      <c r="G1997" s="11">
        <f>Tabla1[[#This Row],[Stock en unidades]]*Tabla1[[#This Row],[Costo unitario]]</f>
        <v>895.44</v>
      </c>
      <c r="H1997" s="1">
        <v>2025</v>
      </c>
      <c r="I1997" s="1" t="s">
        <v>256</v>
      </c>
      <c r="J1997" s="1">
        <v>98.3</v>
      </c>
      <c r="K1997" s="3">
        <v>255.83558000000002</v>
      </c>
      <c r="L1997" s="12">
        <f>Tabla1[[#This Row],[Venta prom 12 meses en UN]]*Tabla1[[#This Row],[Costo unitario]]</f>
        <v>178.90600000000001</v>
      </c>
      <c r="M1997" s="30">
        <f>IFERROR(Tabla1[[#This Row],[Stock en unidades]]/Tabla1[[#This Row],[Venta prom 12 meses en UN]],0)</f>
        <v>5.005086469989827</v>
      </c>
      <c r="N1997" s="12">
        <f>IFERROR(12/Tabla1[[#This Row],[Meses de stock]],0)</f>
        <v>2.397560975609756</v>
      </c>
      <c r="O1997" s="5" t="str">
        <f>VLOOKUP(Tabla1[[#This Row],[Código del producto]],'ABC Ventas'!$A:$E,5,0)</f>
        <v>C</v>
      </c>
      <c r="P1997" s="5" t="str">
        <f>VLOOKUP(Tabla1[[#This Row],[Código del producto]],'ABC Stock'!$A:$E,5,0)</f>
        <v>B</v>
      </c>
      <c r="Q199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1998" spans="1:17" s="1" customFormat="1" x14ac:dyDescent="0.2">
      <c r="A1998" s="1">
        <v>1327</v>
      </c>
      <c r="B1998" s="1" t="s">
        <v>15</v>
      </c>
      <c r="C1998" s="1" t="s">
        <v>16</v>
      </c>
      <c r="D1998" s="1" t="s">
        <v>3</v>
      </c>
      <c r="E1998" s="11">
        <v>98</v>
      </c>
      <c r="F1998" s="3">
        <v>3.16</v>
      </c>
      <c r="G1998" s="11">
        <f>Tabla1[[#This Row],[Stock en unidades]]*Tabla1[[#This Row],[Costo unitario]]</f>
        <v>309.68</v>
      </c>
      <c r="H1998" s="1">
        <v>2025</v>
      </c>
      <c r="I1998" s="1" t="s">
        <v>256</v>
      </c>
      <c r="J1998" s="1">
        <v>106</v>
      </c>
      <c r="K1998" s="3">
        <v>405.30160000000001</v>
      </c>
      <c r="L1998" s="12">
        <f>Tabla1[[#This Row],[Venta prom 12 meses en UN]]*Tabla1[[#This Row],[Costo unitario]]</f>
        <v>334.96000000000004</v>
      </c>
      <c r="M1998" s="30">
        <f>IFERROR(Tabla1[[#This Row],[Stock en unidades]]/Tabla1[[#This Row],[Venta prom 12 meses en UN]],0)</f>
        <v>0.92452830188679247</v>
      </c>
      <c r="N1998" s="12">
        <f>IFERROR(12/Tabla1[[#This Row],[Meses de stock]],0)</f>
        <v>12.979591836734693</v>
      </c>
      <c r="O1998" s="5" t="str">
        <f>VLOOKUP(Tabla1[[#This Row],[Código del producto]],'ABC Ventas'!$A:$E,5,0)</f>
        <v>C</v>
      </c>
      <c r="P1998" s="5" t="str">
        <f>VLOOKUP(Tabla1[[#This Row],[Código del producto]],'ABC Stock'!$A:$E,5,0)</f>
        <v>C</v>
      </c>
      <c r="Q19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1999" spans="1:17" s="1" customFormat="1" x14ac:dyDescent="0.2">
      <c r="A1999" s="1">
        <v>1328</v>
      </c>
      <c r="B1999" s="1" t="s">
        <v>160</v>
      </c>
      <c r="C1999" s="1" t="s">
        <v>16</v>
      </c>
      <c r="D1999" s="1" t="s">
        <v>3</v>
      </c>
      <c r="E1999" s="11">
        <v>0</v>
      </c>
      <c r="F1999" s="3">
        <v>2.0499999999999998</v>
      </c>
      <c r="G1999" s="11">
        <f>Tabla1[[#This Row],[Stock en unidades]]*Tabla1[[#This Row],[Costo unitario]]</f>
        <v>0</v>
      </c>
      <c r="H1999" s="1">
        <v>2025</v>
      </c>
      <c r="I1999" s="1" t="s">
        <v>256</v>
      </c>
      <c r="J1999" s="1">
        <v>126</v>
      </c>
      <c r="K1999" s="3">
        <v>488.1869999999999</v>
      </c>
      <c r="L1999" s="12">
        <f>Tabla1[[#This Row],[Venta prom 12 meses en UN]]*Tabla1[[#This Row],[Costo unitario]]</f>
        <v>258.29999999999995</v>
      </c>
      <c r="M1999" s="30">
        <f>IFERROR(Tabla1[[#This Row],[Stock en unidades]]/Tabla1[[#This Row],[Venta prom 12 meses en UN]],0)</f>
        <v>0</v>
      </c>
      <c r="N1999" s="12">
        <f>IFERROR(12/Tabla1[[#This Row],[Meses de stock]],0)</f>
        <v>0</v>
      </c>
      <c r="O1999" s="5" t="str">
        <f>VLOOKUP(Tabla1[[#This Row],[Código del producto]],'ABC Ventas'!$A:$E,5,0)</f>
        <v>C</v>
      </c>
      <c r="P1999" s="5" t="str">
        <f>VLOOKUP(Tabla1[[#This Row],[Código del producto]],'ABC Stock'!$A:$E,5,0)</f>
        <v>B</v>
      </c>
      <c r="Q19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0" spans="1:17" s="1" customFormat="1" x14ac:dyDescent="0.2">
      <c r="A2000" s="1">
        <v>1328</v>
      </c>
      <c r="B2000" s="1" t="s">
        <v>160</v>
      </c>
      <c r="C2000" s="1" t="s">
        <v>16</v>
      </c>
      <c r="D2000" s="1" t="s">
        <v>3</v>
      </c>
      <c r="E2000" s="11">
        <v>80</v>
      </c>
      <c r="F2000" s="3">
        <v>2.68</v>
      </c>
      <c r="G2000" s="11">
        <f>Tabla1[[#This Row],[Stock en unidades]]*Tabla1[[#This Row],[Costo unitario]]</f>
        <v>214.4</v>
      </c>
      <c r="H2000" s="1">
        <v>2025</v>
      </c>
      <c r="I2000" s="1" t="s">
        <v>256</v>
      </c>
      <c r="J2000" s="1">
        <v>59</v>
      </c>
      <c r="K2000" s="3">
        <v>243.50479999999999</v>
      </c>
      <c r="L2000" s="12">
        <f>Tabla1[[#This Row],[Venta prom 12 meses en UN]]*Tabla1[[#This Row],[Costo unitario]]</f>
        <v>158.12</v>
      </c>
      <c r="M2000" s="30">
        <f>IFERROR(Tabla1[[#This Row],[Stock en unidades]]/Tabla1[[#This Row],[Venta prom 12 meses en UN]],0)</f>
        <v>1.3559322033898304</v>
      </c>
      <c r="N2000" s="12">
        <f>IFERROR(12/Tabla1[[#This Row],[Meses de stock]],0)</f>
        <v>8.85</v>
      </c>
      <c r="O2000" s="5" t="str">
        <f>VLOOKUP(Tabla1[[#This Row],[Código del producto]],'ABC Ventas'!$A:$E,5,0)</f>
        <v>C</v>
      </c>
      <c r="P2000" s="5" t="str">
        <f>VLOOKUP(Tabla1[[#This Row],[Código del producto]],'ABC Stock'!$A:$E,5,0)</f>
        <v>B</v>
      </c>
      <c r="Q20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1" spans="1:17" s="1" customFormat="1" x14ac:dyDescent="0.2">
      <c r="A2001" s="1">
        <v>1330</v>
      </c>
      <c r="B2001" s="1" t="s">
        <v>489</v>
      </c>
      <c r="C2001" s="1" t="s">
        <v>16</v>
      </c>
      <c r="D2001" s="1" t="s">
        <v>3</v>
      </c>
      <c r="E2001" s="11">
        <v>46</v>
      </c>
      <c r="F2001" s="3">
        <v>6.8</v>
      </c>
      <c r="G2001" s="11">
        <f>Tabla1[[#This Row],[Stock en unidades]]*Tabla1[[#This Row],[Costo unitario]]</f>
        <v>312.8</v>
      </c>
      <c r="H2001" s="1">
        <v>2025</v>
      </c>
      <c r="I2001" s="1" t="s">
        <v>256</v>
      </c>
      <c r="J2001" s="1">
        <v>73</v>
      </c>
      <c r="K2001" s="3">
        <v>938.19599999999991</v>
      </c>
      <c r="L2001" s="12">
        <f>Tabla1[[#This Row],[Venta prom 12 meses en UN]]*Tabla1[[#This Row],[Costo unitario]]</f>
        <v>496.4</v>
      </c>
      <c r="M2001" s="30">
        <f>IFERROR(Tabla1[[#This Row],[Stock en unidades]]/Tabla1[[#This Row],[Venta prom 12 meses en UN]],0)</f>
        <v>0.63013698630136983</v>
      </c>
      <c r="N2001" s="12">
        <f>IFERROR(12/Tabla1[[#This Row],[Meses de stock]],0)</f>
        <v>19.043478260869566</v>
      </c>
      <c r="O2001" s="5" t="str">
        <f>VLOOKUP(Tabla1[[#This Row],[Código del producto]],'ABC Ventas'!$A:$E,5,0)</f>
        <v>C</v>
      </c>
      <c r="P2001" s="5" t="str">
        <f>VLOOKUP(Tabla1[[#This Row],[Código del producto]],'ABC Stock'!$A:$E,5,0)</f>
        <v>C</v>
      </c>
      <c r="Q20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2" spans="1:17" s="1" customFormat="1" x14ac:dyDescent="0.2">
      <c r="A2002" s="1">
        <v>1331</v>
      </c>
      <c r="B2002" s="1" t="s">
        <v>490</v>
      </c>
      <c r="C2002" s="1" t="s">
        <v>16</v>
      </c>
      <c r="D2002" s="1" t="s">
        <v>3</v>
      </c>
      <c r="E2002" s="11">
        <v>1506</v>
      </c>
      <c r="F2002" s="3">
        <v>4.99</v>
      </c>
      <c r="G2002" s="11">
        <f>Tabla1[[#This Row],[Stock en unidades]]*Tabla1[[#This Row],[Costo unitario]]</f>
        <v>7514.9400000000005</v>
      </c>
      <c r="H2002" s="1">
        <v>2025</v>
      </c>
      <c r="I2002" s="1" t="s">
        <v>256</v>
      </c>
      <c r="J2002" s="1">
        <v>94.1</v>
      </c>
      <c r="K2002" s="3">
        <v>657.38259999999991</v>
      </c>
      <c r="L2002" s="12">
        <f>Tabla1[[#This Row],[Venta prom 12 meses en UN]]*Tabla1[[#This Row],[Costo unitario]]</f>
        <v>469.55899999999997</v>
      </c>
      <c r="M2002" s="30">
        <f>IFERROR(Tabla1[[#This Row],[Stock en unidades]]/Tabla1[[#This Row],[Venta prom 12 meses en UN]],0)</f>
        <v>16.004250797024444</v>
      </c>
      <c r="N2002" s="12">
        <f>IFERROR(12/Tabla1[[#This Row],[Meses de stock]],0)</f>
        <v>0.74980079681274892</v>
      </c>
      <c r="O2002" s="5" t="str">
        <f>VLOOKUP(Tabla1[[#This Row],[Código del producto]],'ABC Ventas'!$A:$E,5,0)</f>
        <v>C</v>
      </c>
      <c r="P2002" s="5" t="str">
        <f>VLOOKUP(Tabla1[[#This Row],[Código del producto]],'ABC Stock'!$A:$E,5,0)</f>
        <v>B</v>
      </c>
      <c r="Q20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03" spans="1:17" s="1" customFormat="1" x14ac:dyDescent="0.2">
      <c r="A2003" s="1">
        <v>1334</v>
      </c>
      <c r="B2003" s="1" t="s">
        <v>492</v>
      </c>
      <c r="C2003" s="1" t="s">
        <v>16</v>
      </c>
      <c r="D2003" s="1" t="s">
        <v>3</v>
      </c>
      <c r="E2003" s="11">
        <v>687</v>
      </c>
      <c r="F2003" s="3">
        <v>39</v>
      </c>
      <c r="G2003" s="11">
        <f>Tabla1[[#This Row],[Stock en unidades]]*Tabla1[[#This Row],[Costo unitario]]</f>
        <v>26793</v>
      </c>
      <c r="H2003" s="1">
        <v>2025</v>
      </c>
      <c r="I2003" s="1" t="s">
        <v>256</v>
      </c>
      <c r="J2003" s="1">
        <v>928</v>
      </c>
      <c r="K2003" s="3">
        <v>49221.120000000003</v>
      </c>
      <c r="L2003" s="12">
        <f>Tabla1[[#This Row],[Venta prom 12 meses en UN]]*Tabla1[[#This Row],[Costo unitario]]</f>
        <v>36192</v>
      </c>
      <c r="M2003" s="30">
        <f>IFERROR(Tabla1[[#This Row],[Stock en unidades]]/Tabla1[[#This Row],[Venta prom 12 meses en UN]],0)</f>
        <v>0.74030172413793105</v>
      </c>
      <c r="N2003" s="12">
        <f>IFERROR(12/Tabla1[[#This Row],[Meses de stock]],0)</f>
        <v>16.209606986899562</v>
      </c>
      <c r="O2003" s="5" t="str">
        <f>VLOOKUP(Tabla1[[#This Row],[Código del producto]],'ABC Ventas'!$A:$E,5,0)</f>
        <v>A</v>
      </c>
      <c r="P2003" s="5" t="str">
        <f>VLOOKUP(Tabla1[[#This Row],[Código del producto]],'ABC Stock'!$A:$E,5,0)</f>
        <v>A</v>
      </c>
      <c r="Q20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4" spans="1:17" s="1" customFormat="1" x14ac:dyDescent="0.2">
      <c r="A2004" s="1">
        <v>1336</v>
      </c>
      <c r="B2004" s="1" t="s">
        <v>21</v>
      </c>
      <c r="C2004" s="1" t="s">
        <v>16</v>
      </c>
      <c r="D2004" s="1" t="s">
        <v>3</v>
      </c>
      <c r="E2004" s="11">
        <v>1082</v>
      </c>
      <c r="F2004" s="3">
        <v>3.52</v>
      </c>
      <c r="G2004" s="11">
        <f>Tabla1[[#This Row],[Stock en unidades]]*Tabla1[[#This Row],[Costo unitario]]</f>
        <v>3808.64</v>
      </c>
      <c r="H2004" s="1">
        <v>2025</v>
      </c>
      <c r="I2004" s="1" t="s">
        <v>256</v>
      </c>
      <c r="J2004" s="1">
        <v>63.6</v>
      </c>
      <c r="K2004" s="3">
        <v>340.28543999999999</v>
      </c>
      <c r="L2004" s="12">
        <f>Tabla1[[#This Row],[Venta prom 12 meses en UN]]*Tabla1[[#This Row],[Costo unitario]]</f>
        <v>223.87200000000001</v>
      </c>
      <c r="M2004" s="30">
        <f>IFERROR(Tabla1[[#This Row],[Stock en unidades]]/Tabla1[[#This Row],[Venta prom 12 meses en UN]],0)</f>
        <v>17.012578616352201</v>
      </c>
      <c r="N2004" s="12">
        <f>IFERROR(12/Tabla1[[#This Row],[Meses de stock]],0)</f>
        <v>0.7053604436229205</v>
      </c>
      <c r="O2004" s="5" t="str">
        <f>VLOOKUP(Tabla1[[#This Row],[Código del producto]],'ABC Ventas'!$A:$E,5,0)</f>
        <v>C</v>
      </c>
      <c r="P2004" s="5" t="str">
        <f>VLOOKUP(Tabla1[[#This Row],[Código del producto]],'ABC Stock'!$A:$E,5,0)</f>
        <v>B</v>
      </c>
      <c r="Q200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05" spans="1:17" s="1" customFormat="1" x14ac:dyDescent="0.2">
      <c r="A2005" s="1">
        <v>1337</v>
      </c>
      <c r="B2005" s="1" t="s">
        <v>197</v>
      </c>
      <c r="C2005" s="1" t="s">
        <v>16</v>
      </c>
      <c r="D2005" s="1" t="s">
        <v>3</v>
      </c>
      <c r="E2005" s="11">
        <v>54</v>
      </c>
      <c r="F2005" s="3">
        <v>3.42</v>
      </c>
      <c r="G2005" s="11">
        <f>Tabla1[[#This Row],[Stock en unidades]]*Tabla1[[#This Row],[Costo unitario]]</f>
        <v>184.68</v>
      </c>
      <c r="H2005" s="1">
        <v>2025</v>
      </c>
      <c r="I2005" s="1" t="s">
        <v>256</v>
      </c>
      <c r="J2005" s="1">
        <v>68</v>
      </c>
      <c r="K2005" s="3">
        <v>279.072</v>
      </c>
      <c r="L2005" s="12">
        <f>Tabla1[[#This Row],[Venta prom 12 meses en UN]]*Tabla1[[#This Row],[Costo unitario]]</f>
        <v>232.56</v>
      </c>
      <c r="M2005" s="30">
        <f>IFERROR(Tabla1[[#This Row],[Stock en unidades]]/Tabla1[[#This Row],[Venta prom 12 meses en UN]],0)</f>
        <v>0.79411764705882348</v>
      </c>
      <c r="N2005" s="12">
        <f>IFERROR(12/Tabla1[[#This Row],[Meses de stock]],0)</f>
        <v>15.111111111111112</v>
      </c>
      <c r="O2005" s="5" t="str">
        <f>VLOOKUP(Tabla1[[#This Row],[Código del producto]],'ABC Ventas'!$A:$E,5,0)</f>
        <v>C</v>
      </c>
      <c r="P2005" s="5" t="str">
        <f>VLOOKUP(Tabla1[[#This Row],[Código del producto]],'ABC Stock'!$A:$E,5,0)</f>
        <v>B</v>
      </c>
      <c r="Q20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6" spans="1:17" s="1" customFormat="1" x14ac:dyDescent="0.2">
      <c r="A2006" s="1">
        <v>1340</v>
      </c>
      <c r="B2006" s="1" t="s">
        <v>496</v>
      </c>
      <c r="C2006" s="1" t="s">
        <v>16</v>
      </c>
      <c r="D2006" s="1" t="s">
        <v>3</v>
      </c>
      <c r="E2006" s="11">
        <v>1293</v>
      </c>
      <c r="F2006" s="3">
        <v>2.19</v>
      </c>
      <c r="G2006" s="11">
        <f>Tabla1[[#This Row],[Stock en unidades]]*Tabla1[[#This Row],[Costo unitario]]</f>
        <v>2831.67</v>
      </c>
      <c r="H2006" s="1">
        <v>2025</v>
      </c>
      <c r="I2006" s="1" t="s">
        <v>256</v>
      </c>
      <c r="J2006" s="1">
        <v>92.3</v>
      </c>
      <c r="K2006" s="3">
        <v>365.86797000000001</v>
      </c>
      <c r="L2006" s="12">
        <f>Tabla1[[#This Row],[Venta prom 12 meses en UN]]*Tabla1[[#This Row],[Costo unitario]]</f>
        <v>202.137</v>
      </c>
      <c r="M2006" s="30">
        <f>IFERROR(Tabla1[[#This Row],[Stock en unidades]]/Tabla1[[#This Row],[Venta prom 12 meses en UN]],0)</f>
        <v>14.00866738894908</v>
      </c>
      <c r="N2006" s="12">
        <f>IFERROR(12/Tabla1[[#This Row],[Meses de stock]],0)</f>
        <v>0.8566125290023201</v>
      </c>
      <c r="O2006" s="5" t="str">
        <f>VLOOKUP(Tabla1[[#This Row],[Código del producto]],'ABC Ventas'!$A:$E,5,0)</f>
        <v>C</v>
      </c>
      <c r="P2006" s="5" t="str">
        <f>VLOOKUP(Tabla1[[#This Row],[Código del producto]],'ABC Stock'!$A:$E,5,0)</f>
        <v>B</v>
      </c>
      <c r="Q200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07" spans="1:17" s="1" customFormat="1" x14ac:dyDescent="0.2">
      <c r="A2007" s="1">
        <v>1340</v>
      </c>
      <c r="B2007" s="1" t="s">
        <v>496</v>
      </c>
      <c r="C2007" s="1" t="s">
        <v>16</v>
      </c>
      <c r="D2007" s="1" t="s">
        <v>3</v>
      </c>
      <c r="E2007" s="11">
        <v>528</v>
      </c>
      <c r="F2007" s="3">
        <v>6.52</v>
      </c>
      <c r="G2007" s="11">
        <f>Tabla1[[#This Row],[Stock en unidades]]*Tabla1[[#This Row],[Costo unitario]]</f>
        <v>3442.56</v>
      </c>
      <c r="H2007" s="1">
        <v>2025</v>
      </c>
      <c r="I2007" s="1" t="s">
        <v>256</v>
      </c>
      <c r="J2007" s="1">
        <v>35.200000000000003</v>
      </c>
      <c r="K2007" s="3">
        <v>277.69983999999999</v>
      </c>
      <c r="L2007" s="12">
        <f>Tabla1[[#This Row],[Venta prom 12 meses en UN]]*Tabla1[[#This Row],[Costo unitario]]</f>
        <v>229.50399999999999</v>
      </c>
      <c r="M2007" s="30">
        <f>IFERROR(Tabla1[[#This Row],[Stock en unidades]]/Tabla1[[#This Row],[Venta prom 12 meses en UN]],0)</f>
        <v>14.999999999999998</v>
      </c>
      <c r="N2007" s="12">
        <f>IFERROR(12/Tabla1[[#This Row],[Meses de stock]],0)</f>
        <v>0.8</v>
      </c>
      <c r="O2007" s="5" t="str">
        <f>VLOOKUP(Tabla1[[#This Row],[Código del producto]],'ABC Ventas'!$A:$E,5,0)</f>
        <v>C</v>
      </c>
      <c r="P2007" s="5" t="str">
        <f>VLOOKUP(Tabla1[[#This Row],[Código del producto]],'ABC Stock'!$A:$E,5,0)</f>
        <v>B</v>
      </c>
      <c r="Q200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08" spans="1:17" s="1" customFormat="1" x14ac:dyDescent="0.2">
      <c r="A2008" s="1">
        <v>1342</v>
      </c>
      <c r="B2008" s="1" t="s">
        <v>498</v>
      </c>
      <c r="C2008" s="1" t="s">
        <v>16</v>
      </c>
      <c r="D2008" s="1" t="s">
        <v>3</v>
      </c>
      <c r="E2008" s="11">
        <v>284</v>
      </c>
      <c r="F2008" s="3">
        <v>5.57</v>
      </c>
      <c r="G2008" s="11">
        <f>Tabla1[[#This Row],[Stock en unidades]]*Tabla1[[#This Row],[Costo unitario]]</f>
        <v>1581.88</v>
      </c>
      <c r="H2008" s="1">
        <v>2025</v>
      </c>
      <c r="I2008" s="1" t="s">
        <v>256</v>
      </c>
      <c r="J2008" s="1">
        <v>117</v>
      </c>
      <c r="K2008" s="3">
        <v>944.95050000000003</v>
      </c>
      <c r="L2008" s="12">
        <f>Tabla1[[#This Row],[Venta prom 12 meses en UN]]*Tabla1[[#This Row],[Costo unitario]]</f>
        <v>651.69000000000005</v>
      </c>
      <c r="M2008" s="30">
        <f>IFERROR(Tabla1[[#This Row],[Stock en unidades]]/Tabla1[[#This Row],[Venta prom 12 meses en UN]],0)</f>
        <v>2.4273504273504272</v>
      </c>
      <c r="N2008" s="12">
        <f>IFERROR(12/Tabla1[[#This Row],[Meses de stock]],0)</f>
        <v>4.943661971830986</v>
      </c>
      <c r="O2008" s="5" t="str">
        <f>VLOOKUP(Tabla1[[#This Row],[Código del producto]],'ABC Ventas'!$A:$E,5,0)</f>
        <v>C</v>
      </c>
      <c r="P2008" s="5" t="str">
        <f>VLOOKUP(Tabla1[[#This Row],[Código del producto]],'ABC Stock'!$A:$E,5,0)</f>
        <v>B</v>
      </c>
      <c r="Q20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09" spans="1:17" s="1" customFormat="1" x14ac:dyDescent="0.2">
      <c r="A2009" s="1">
        <v>1343</v>
      </c>
      <c r="B2009" s="1" t="s">
        <v>35</v>
      </c>
      <c r="C2009" s="1" t="s">
        <v>16</v>
      </c>
      <c r="D2009" s="1" t="s">
        <v>3</v>
      </c>
      <c r="E2009" s="11">
        <v>157</v>
      </c>
      <c r="F2009" s="3">
        <v>6.63</v>
      </c>
      <c r="G2009" s="11">
        <f>Tabla1[[#This Row],[Stock en unidades]]*Tabla1[[#This Row],[Costo unitario]]</f>
        <v>1040.9100000000001</v>
      </c>
      <c r="H2009" s="1">
        <v>2025</v>
      </c>
      <c r="I2009" s="1" t="s">
        <v>256</v>
      </c>
      <c r="J2009" s="1">
        <v>70</v>
      </c>
      <c r="K2009" s="3">
        <v>710.07299999999987</v>
      </c>
      <c r="L2009" s="12">
        <f>Tabla1[[#This Row],[Venta prom 12 meses en UN]]*Tabla1[[#This Row],[Costo unitario]]</f>
        <v>464.09999999999997</v>
      </c>
      <c r="M2009" s="30">
        <f>IFERROR(Tabla1[[#This Row],[Stock en unidades]]/Tabla1[[#This Row],[Venta prom 12 meses en UN]],0)</f>
        <v>2.2428571428571429</v>
      </c>
      <c r="N2009" s="12">
        <f>IFERROR(12/Tabla1[[#This Row],[Meses de stock]],0)</f>
        <v>5.3503184713375793</v>
      </c>
      <c r="O2009" s="5" t="str">
        <f>VLOOKUP(Tabla1[[#This Row],[Código del producto]],'ABC Ventas'!$A:$E,5,0)</f>
        <v>C</v>
      </c>
      <c r="P2009" s="5" t="str">
        <f>VLOOKUP(Tabla1[[#This Row],[Código del producto]],'ABC Stock'!$A:$E,5,0)</f>
        <v>B</v>
      </c>
      <c r="Q20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0" spans="1:17" s="1" customFormat="1" x14ac:dyDescent="0.2">
      <c r="A2010" s="1">
        <v>1343</v>
      </c>
      <c r="B2010" s="1" t="s">
        <v>35</v>
      </c>
      <c r="C2010" s="1" t="s">
        <v>16</v>
      </c>
      <c r="D2010" s="1" t="s">
        <v>3</v>
      </c>
      <c r="E2010" s="11">
        <v>624</v>
      </c>
      <c r="F2010" s="3">
        <v>1.54</v>
      </c>
      <c r="G2010" s="11">
        <f>Tabla1[[#This Row],[Stock en unidades]]*Tabla1[[#This Row],[Costo unitario]]</f>
        <v>960.96</v>
      </c>
      <c r="H2010" s="1">
        <v>2025</v>
      </c>
      <c r="I2010" s="1" t="s">
        <v>256</v>
      </c>
      <c r="J2010" s="1">
        <v>104</v>
      </c>
      <c r="K2010" s="3">
        <v>237.0368</v>
      </c>
      <c r="L2010" s="12">
        <f>Tabla1[[#This Row],[Venta prom 12 meses en UN]]*Tabla1[[#This Row],[Costo unitario]]</f>
        <v>160.16</v>
      </c>
      <c r="M2010" s="30">
        <f>IFERROR(Tabla1[[#This Row],[Stock en unidades]]/Tabla1[[#This Row],[Venta prom 12 meses en UN]],0)</f>
        <v>6</v>
      </c>
      <c r="N2010" s="12">
        <f>IFERROR(12/Tabla1[[#This Row],[Meses de stock]],0)</f>
        <v>2</v>
      </c>
      <c r="O2010" s="5" t="str">
        <f>VLOOKUP(Tabla1[[#This Row],[Código del producto]],'ABC Ventas'!$A:$E,5,0)</f>
        <v>C</v>
      </c>
      <c r="P2010" s="5" t="str">
        <f>VLOOKUP(Tabla1[[#This Row],[Código del producto]],'ABC Stock'!$A:$E,5,0)</f>
        <v>B</v>
      </c>
      <c r="Q20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11" spans="1:17" s="1" customFormat="1" x14ac:dyDescent="0.2">
      <c r="A2011" s="1">
        <v>1345</v>
      </c>
      <c r="B2011" s="1" t="s">
        <v>500</v>
      </c>
      <c r="C2011" s="1" t="s">
        <v>16</v>
      </c>
      <c r="D2011" s="1" t="s">
        <v>3</v>
      </c>
      <c r="E2011" s="11">
        <v>1082</v>
      </c>
      <c r="F2011" s="3">
        <v>2.88</v>
      </c>
      <c r="G2011" s="11">
        <f>Tabla1[[#This Row],[Stock en unidades]]*Tabla1[[#This Row],[Costo unitario]]</f>
        <v>3116.16</v>
      </c>
      <c r="H2011" s="1">
        <v>2025</v>
      </c>
      <c r="I2011" s="1" t="s">
        <v>256</v>
      </c>
      <c r="J2011" s="1">
        <v>98.3</v>
      </c>
      <c r="K2011" s="3">
        <v>469.95263999999997</v>
      </c>
      <c r="L2011" s="12">
        <f>Tabla1[[#This Row],[Venta prom 12 meses en UN]]*Tabla1[[#This Row],[Costo unitario]]</f>
        <v>283.10399999999998</v>
      </c>
      <c r="M2011" s="30">
        <f>IFERROR(Tabla1[[#This Row],[Stock en unidades]]/Tabla1[[#This Row],[Venta prom 12 meses en UN]],0)</f>
        <v>11.007121057985758</v>
      </c>
      <c r="N2011" s="12">
        <f>IFERROR(12/Tabla1[[#This Row],[Meses de stock]],0)</f>
        <v>1.0902033271719038</v>
      </c>
      <c r="O2011" s="5" t="str">
        <f>VLOOKUP(Tabla1[[#This Row],[Código del producto]],'ABC Ventas'!$A:$E,5,0)</f>
        <v>C</v>
      </c>
      <c r="P2011" s="5" t="str">
        <f>VLOOKUP(Tabla1[[#This Row],[Código del producto]],'ABC Stock'!$A:$E,5,0)</f>
        <v>B</v>
      </c>
      <c r="Q20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12" spans="1:17" s="1" customFormat="1" x14ac:dyDescent="0.2">
      <c r="A2012" s="1">
        <v>1345</v>
      </c>
      <c r="B2012" s="1" t="s">
        <v>500</v>
      </c>
      <c r="C2012" s="1" t="s">
        <v>16</v>
      </c>
      <c r="D2012" s="1" t="s">
        <v>3</v>
      </c>
      <c r="E2012" s="11">
        <v>133</v>
      </c>
      <c r="F2012" s="3">
        <v>1.78</v>
      </c>
      <c r="G2012" s="11">
        <f>Tabla1[[#This Row],[Stock en unidades]]*Tabla1[[#This Row],[Costo unitario]]</f>
        <v>236.74</v>
      </c>
      <c r="H2012" s="1">
        <v>2025</v>
      </c>
      <c r="I2012" s="1" t="s">
        <v>256</v>
      </c>
      <c r="J2012" s="1">
        <v>122</v>
      </c>
      <c r="K2012" s="3">
        <v>290.99439999999998</v>
      </c>
      <c r="L2012" s="12">
        <f>Tabla1[[#This Row],[Venta prom 12 meses en UN]]*Tabla1[[#This Row],[Costo unitario]]</f>
        <v>217.16</v>
      </c>
      <c r="M2012" s="30">
        <f>IFERROR(Tabla1[[#This Row],[Stock en unidades]]/Tabla1[[#This Row],[Venta prom 12 meses en UN]],0)</f>
        <v>1.0901639344262295</v>
      </c>
      <c r="N2012" s="12">
        <f>IFERROR(12/Tabla1[[#This Row],[Meses de stock]],0)</f>
        <v>11.007518796992482</v>
      </c>
      <c r="O2012" s="5" t="str">
        <f>VLOOKUP(Tabla1[[#This Row],[Código del producto]],'ABC Ventas'!$A:$E,5,0)</f>
        <v>C</v>
      </c>
      <c r="P2012" s="5" t="str">
        <f>VLOOKUP(Tabla1[[#This Row],[Código del producto]],'ABC Stock'!$A:$E,5,0)</f>
        <v>B</v>
      </c>
      <c r="Q20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3" spans="1:17" s="1" customFormat="1" x14ac:dyDescent="0.2">
      <c r="A2013" s="1">
        <v>1346</v>
      </c>
      <c r="B2013" s="1" t="s">
        <v>153</v>
      </c>
      <c r="C2013" s="1" t="s">
        <v>16</v>
      </c>
      <c r="D2013" s="1" t="s">
        <v>3</v>
      </c>
      <c r="E2013" s="11">
        <v>246</v>
      </c>
      <c r="F2013" s="3">
        <v>6.02</v>
      </c>
      <c r="G2013" s="11">
        <f>Tabla1[[#This Row],[Stock en unidades]]*Tabla1[[#This Row],[Costo unitario]]</f>
        <v>1480.9199999999998</v>
      </c>
      <c r="H2013" s="1">
        <v>2025</v>
      </c>
      <c r="I2013" s="1" t="s">
        <v>256</v>
      </c>
      <c r="J2013" s="1">
        <v>103</v>
      </c>
      <c r="K2013" s="3">
        <v>1103.7067999999999</v>
      </c>
      <c r="L2013" s="12">
        <f>Tabla1[[#This Row],[Venta prom 12 meses en UN]]*Tabla1[[#This Row],[Costo unitario]]</f>
        <v>620.05999999999995</v>
      </c>
      <c r="M2013" s="30">
        <f>IFERROR(Tabla1[[#This Row],[Stock en unidades]]/Tabla1[[#This Row],[Venta prom 12 meses en UN]],0)</f>
        <v>2.3883495145631066</v>
      </c>
      <c r="N2013" s="12">
        <f>IFERROR(12/Tabla1[[#This Row],[Meses de stock]],0)</f>
        <v>5.024390243902439</v>
      </c>
      <c r="O2013" s="5" t="str">
        <f>VLOOKUP(Tabla1[[#This Row],[Código del producto]],'ABC Ventas'!$A:$E,5,0)</f>
        <v>C</v>
      </c>
      <c r="P2013" s="5" t="str">
        <f>VLOOKUP(Tabla1[[#This Row],[Código del producto]],'ABC Stock'!$A:$E,5,0)</f>
        <v>B</v>
      </c>
      <c r="Q20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4" spans="1:17" s="1" customFormat="1" x14ac:dyDescent="0.2">
      <c r="A2014" s="1">
        <v>1348</v>
      </c>
      <c r="B2014" s="1" t="s">
        <v>501</v>
      </c>
      <c r="C2014" s="1" t="s">
        <v>16</v>
      </c>
      <c r="D2014" s="1" t="s">
        <v>3</v>
      </c>
      <c r="E2014" s="11">
        <v>825</v>
      </c>
      <c r="F2014" s="3">
        <v>1.76</v>
      </c>
      <c r="G2014" s="11">
        <f>Tabla1[[#This Row],[Stock en unidades]]*Tabla1[[#This Row],[Costo unitario]]</f>
        <v>1452</v>
      </c>
      <c r="H2014" s="1">
        <v>2025</v>
      </c>
      <c r="I2014" s="1" t="s">
        <v>256</v>
      </c>
      <c r="J2014" s="1">
        <v>94</v>
      </c>
      <c r="K2014" s="3">
        <v>268.01279999999997</v>
      </c>
      <c r="L2014" s="12">
        <f>Tabla1[[#This Row],[Venta prom 12 meses en UN]]*Tabla1[[#This Row],[Costo unitario]]</f>
        <v>165.44</v>
      </c>
      <c r="M2014" s="30">
        <f>IFERROR(Tabla1[[#This Row],[Stock en unidades]]/Tabla1[[#This Row],[Venta prom 12 meses en UN]],0)</f>
        <v>8.7765957446808507</v>
      </c>
      <c r="N2014" s="12">
        <f>IFERROR(12/Tabla1[[#This Row],[Meses de stock]],0)</f>
        <v>1.3672727272727274</v>
      </c>
      <c r="O2014" s="5" t="str">
        <f>VLOOKUP(Tabla1[[#This Row],[Código del producto]],'ABC Ventas'!$A:$E,5,0)</f>
        <v>C</v>
      </c>
      <c r="P2014" s="5" t="str">
        <f>VLOOKUP(Tabla1[[#This Row],[Código del producto]],'ABC Stock'!$A:$E,5,0)</f>
        <v>C</v>
      </c>
      <c r="Q20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15" spans="1:17" s="1" customFormat="1" x14ac:dyDescent="0.2">
      <c r="A2015" s="1">
        <v>1350</v>
      </c>
      <c r="B2015" s="1" t="s">
        <v>502</v>
      </c>
      <c r="C2015" s="1" t="s">
        <v>16</v>
      </c>
      <c r="D2015" s="1" t="s">
        <v>3</v>
      </c>
      <c r="E2015" s="11">
        <v>65</v>
      </c>
      <c r="F2015" s="3">
        <v>6.77</v>
      </c>
      <c r="G2015" s="11">
        <f>Tabla1[[#This Row],[Stock en unidades]]*Tabla1[[#This Row],[Costo unitario]]</f>
        <v>440.04999999999995</v>
      </c>
      <c r="H2015" s="1">
        <v>2025</v>
      </c>
      <c r="I2015" s="1" t="s">
        <v>256</v>
      </c>
      <c r="J2015" s="1">
        <v>85</v>
      </c>
      <c r="K2015" s="3">
        <v>725.06700000000001</v>
      </c>
      <c r="L2015" s="12">
        <f>Tabla1[[#This Row],[Venta prom 12 meses en UN]]*Tabla1[[#This Row],[Costo unitario]]</f>
        <v>575.44999999999993</v>
      </c>
      <c r="M2015" s="30">
        <f>IFERROR(Tabla1[[#This Row],[Stock en unidades]]/Tabla1[[#This Row],[Venta prom 12 meses en UN]],0)</f>
        <v>0.76470588235294112</v>
      </c>
      <c r="N2015" s="12">
        <f>IFERROR(12/Tabla1[[#This Row],[Meses de stock]],0)</f>
        <v>15.692307692307693</v>
      </c>
      <c r="O2015" s="5" t="str">
        <f>VLOOKUP(Tabla1[[#This Row],[Código del producto]],'ABC Ventas'!$A:$E,5,0)</f>
        <v>C</v>
      </c>
      <c r="P2015" s="5" t="str">
        <f>VLOOKUP(Tabla1[[#This Row],[Código del producto]],'ABC Stock'!$A:$E,5,0)</f>
        <v>C</v>
      </c>
      <c r="Q20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6" spans="1:17" s="1" customFormat="1" x14ac:dyDescent="0.2">
      <c r="A2016" s="1">
        <v>1350</v>
      </c>
      <c r="B2016" s="1" t="s">
        <v>502</v>
      </c>
      <c r="C2016" s="1" t="s">
        <v>16</v>
      </c>
      <c r="D2016" s="1" t="s">
        <v>3</v>
      </c>
      <c r="E2016" s="11">
        <v>268</v>
      </c>
      <c r="F2016" s="3">
        <v>2.54</v>
      </c>
      <c r="G2016" s="11">
        <f>Tabla1[[#This Row],[Stock en unidades]]*Tabla1[[#This Row],[Costo unitario]]</f>
        <v>680.72</v>
      </c>
      <c r="H2016" s="1">
        <v>2025</v>
      </c>
      <c r="I2016" s="1" t="s">
        <v>256</v>
      </c>
      <c r="J2016" s="1">
        <v>136</v>
      </c>
      <c r="K2016" s="3">
        <v>493.97919999999999</v>
      </c>
      <c r="L2016" s="12">
        <f>Tabla1[[#This Row],[Venta prom 12 meses en UN]]*Tabla1[[#This Row],[Costo unitario]]</f>
        <v>345.44</v>
      </c>
      <c r="M2016" s="30">
        <f>IFERROR(Tabla1[[#This Row],[Stock en unidades]]/Tabla1[[#This Row],[Venta prom 12 meses en UN]],0)</f>
        <v>1.9705882352941178</v>
      </c>
      <c r="N2016" s="12">
        <f>IFERROR(12/Tabla1[[#This Row],[Meses de stock]],0)</f>
        <v>6.08955223880597</v>
      </c>
      <c r="O2016" s="5" t="str">
        <f>VLOOKUP(Tabla1[[#This Row],[Código del producto]],'ABC Ventas'!$A:$E,5,0)</f>
        <v>C</v>
      </c>
      <c r="P2016" s="5" t="str">
        <f>VLOOKUP(Tabla1[[#This Row],[Código del producto]],'ABC Stock'!$A:$E,5,0)</f>
        <v>C</v>
      </c>
      <c r="Q20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17" spans="1:17" s="1" customFormat="1" x14ac:dyDescent="0.2">
      <c r="A2017" s="1">
        <v>1351</v>
      </c>
      <c r="B2017" s="1" t="s">
        <v>503</v>
      </c>
      <c r="C2017" s="1" t="s">
        <v>18</v>
      </c>
      <c r="D2017" s="1" t="s">
        <v>3</v>
      </c>
      <c r="E2017" s="11">
        <v>281</v>
      </c>
      <c r="F2017" s="3">
        <v>5.65</v>
      </c>
      <c r="G2017" s="11">
        <f>Tabla1[[#This Row],[Stock en unidades]]*Tabla1[[#This Row],[Costo unitario]]</f>
        <v>1587.65</v>
      </c>
      <c r="H2017" s="1">
        <v>2025</v>
      </c>
      <c r="I2017" s="1" t="s">
        <v>256</v>
      </c>
      <c r="J2017" s="1">
        <v>89</v>
      </c>
      <c r="K2017" s="3">
        <v>623.53399999999999</v>
      </c>
      <c r="L2017" s="12">
        <f>Tabla1[[#This Row],[Venta prom 12 meses en UN]]*Tabla1[[#This Row],[Costo unitario]]</f>
        <v>502.85</v>
      </c>
      <c r="M2017" s="30">
        <f>IFERROR(Tabla1[[#This Row],[Stock en unidades]]/Tabla1[[#This Row],[Venta prom 12 meses en UN]],0)</f>
        <v>3.1573033707865168</v>
      </c>
      <c r="N2017" s="12">
        <f>IFERROR(12/Tabla1[[#This Row],[Meses de stock]],0)</f>
        <v>3.8007117437722422</v>
      </c>
      <c r="O2017" s="5" t="str">
        <f>VLOOKUP(Tabla1[[#This Row],[Código del producto]],'ABC Ventas'!$A:$E,5,0)</f>
        <v>C</v>
      </c>
      <c r="P2017" s="5" t="str">
        <f>VLOOKUP(Tabla1[[#This Row],[Código del producto]],'ABC Stock'!$A:$E,5,0)</f>
        <v>B</v>
      </c>
      <c r="Q201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18" spans="1:17" s="1" customFormat="1" x14ac:dyDescent="0.2">
      <c r="A2018" s="1">
        <v>1351</v>
      </c>
      <c r="B2018" s="1" t="s">
        <v>503</v>
      </c>
      <c r="C2018" s="1" t="s">
        <v>18</v>
      </c>
      <c r="D2018" s="1" t="s">
        <v>3</v>
      </c>
      <c r="E2018" s="11">
        <v>448</v>
      </c>
      <c r="F2018" s="3">
        <v>7.75</v>
      </c>
      <c r="G2018" s="11">
        <f>Tabla1[[#This Row],[Stock en unidades]]*Tabla1[[#This Row],[Costo unitario]]</f>
        <v>3472</v>
      </c>
      <c r="H2018" s="1">
        <v>2025</v>
      </c>
      <c r="I2018" s="1" t="s">
        <v>256</v>
      </c>
      <c r="J2018" s="1">
        <v>37.299999999999997</v>
      </c>
      <c r="K2018" s="3">
        <v>459.62924999999996</v>
      </c>
      <c r="L2018" s="12">
        <f>Tabla1[[#This Row],[Venta prom 12 meses en UN]]*Tabla1[[#This Row],[Costo unitario]]</f>
        <v>289.07499999999999</v>
      </c>
      <c r="M2018" s="30">
        <f>IFERROR(Tabla1[[#This Row],[Stock en unidades]]/Tabla1[[#This Row],[Venta prom 12 meses en UN]],0)</f>
        <v>12.010723860589813</v>
      </c>
      <c r="N2018" s="12">
        <f>IFERROR(12/Tabla1[[#This Row],[Meses de stock]],0)</f>
        <v>0.99910714285714275</v>
      </c>
      <c r="O2018" s="5" t="str">
        <f>VLOOKUP(Tabla1[[#This Row],[Código del producto]],'ABC Ventas'!$A:$E,5,0)</f>
        <v>C</v>
      </c>
      <c r="P2018" s="5" t="str">
        <f>VLOOKUP(Tabla1[[#This Row],[Código del producto]],'ABC Stock'!$A:$E,5,0)</f>
        <v>B</v>
      </c>
      <c r="Q20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19" spans="1:17" s="1" customFormat="1" x14ac:dyDescent="0.2">
      <c r="A2019" s="1">
        <v>1353</v>
      </c>
      <c r="B2019" s="1" t="s">
        <v>505</v>
      </c>
      <c r="C2019" s="1" t="s">
        <v>18</v>
      </c>
      <c r="D2019" s="1" t="s">
        <v>3</v>
      </c>
      <c r="E2019" s="11">
        <v>137</v>
      </c>
      <c r="F2019" s="3">
        <v>5.25</v>
      </c>
      <c r="G2019" s="11">
        <f>Tabla1[[#This Row],[Stock en unidades]]*Tabla1[[#This Row],[Costo unitario]]</f>
        <v>719.25</v>
      </c>
      <c r="H2019" s="1">
        <v>2025</v>
      </c>
      <c r="I2019" s="1" t="s">
        <v>256</v>
      </c>
      <c r="J2019" s="1">
        <v>45.5</v>
      </c>
      <c r="K2019" s="3">
        <v>446.69625000000002</v>
      </c>
      <c r="L2019" s="12">
        <f>Tabla1[[#This Row],[Venta prom 12 meses en UN]]*Tabla1[[#This Row],[Costo unitario]]</f>
        <v>238.875</v>
      </c>
      <c r="M2019" s="30">
        <f>IFERROR(Tabla1[[#This Row],[Stock en unidades]]/Tabla1[[#This Row],[Venta prom 12 meses en UN]],0)</f>
        <v>3.0109890109890109</v>
      </c>
      <c r="N2019" s="12">
        <f>IFERROR(12/Tabla1[[#This Row],[Meses de stock]],0)</f>
        <v>3.9854014598540148</v>
      </c>
      <c r="O2019" s="5" t="str">
        <f>VLOOKUP(Tabla1[[#This Row],[Código del producto]],'ABC Ventas'!$A:$E,5,0)</f>
        <v>C</v>
      </c>
      <c r="P2019" s="5" t="str">
        <f>VLOOKUP(Tabla1[[#This Row],[Código del producto]],'ABC Stock'!$A:$E,5,0)</f>
        <v>C</v>
      </c>
      <c r="Q20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20" spans="1:17" s="1" customFormat="1" x14ac:dyDescent="0.2">
      <c r="A2020" s="1">
        <v>1353</v>
      </c>
      <c r="B2020" s="1" t="s">
        <v>505</v>
      </c>
      <c r="C2020" s="1" t="s">
        <v>18</v>
      </c>
      <c r="D2020" s="1" t="s">
        <v>3</v>
      </c>
      <c r="E2020" s="11">
        <v>0</v>
      </c>
      <c r="F2020" s="3">
        <v>4.01</v>
      </c>
      <c r="G2020" s="11">
        <f>Tabla1[[#This Row],[Stock en unidades]]*Tabla1[[#This Row],[Costo unitario]]</f>
        <v>0</v>
      </c>
      <c r="H2020" s="1">
        <v>2025</v>
      </c>
      <c r="I2020" s="1" t="s">
        <v>256</v>
      </c>
      <c r="J2020" s="1">
        <v>65</v>
      </c>
      <c r="K2020" s="3">
        <v>419.64649999999995</v>
      </c>
      <c r="L2020" s="12">
        <f>Tabla1[[#This Row],[Venta prom 12 meses en UN]]*Tabla1[[#This Row],[Costo unitario]]</f>
        <v>260.64999999999998</v>
      </c>
      <c r="M2020" s="30">
        <f>IFERROR(Tabla1[[#This Row],[Stock en unidades]]/Tabla1[[#This Row],[Venta prom 12 meses en UN]],0)</f>
        <v>0</v>
      </c>
      <c r="N2020" s="12">
        <f>IFERROR(12/Tabla1[[#This Row],[Meses de stock]],0)</f>
        <v>0</v>
      </c>
      <c r="O2020" s="5" t="str">
        <f>VLOOKUP(Tabla1[[#This Row],[Código del producto]],'ABC Ventas'!$A:$E,5,0)</f>
        <v>C</v>
      </c>
      <c r="P2020" s="5" t="str">
        <f>VLOOKUP(Tabla1[[#This Row],[Código del producto]],'ABC Stock'!$A:$E,5,0)</f>
        <v>C</v>
      </c>
      <c r="Q20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1" spans="1:17" s="1" customFormat="1" x14ac:dyDescent="0.2">
      <c r="A2021" s="1">
        <v>1353</v>
      </c>
      <c r="B2021" s="1" t="s">
        <v>505</v>
      </c>
      <c r="C2021" s="1" t="s">
        <v>18</v>
      </c>
      <c r="D2021" s="1" t="s">
        <v>3</v>
      </c>
      <c r="E2021" s="11">
        <v>132</v>
      </c>
      <c r="F2021" s="3">
        <v>3.73</v>
      </c>
      <c r="G2021" s="11">
        <f>Tabla1[[#This Row],[Stock en unidades]]*Tabla1[[#This Row],[Costo unitario]]</f>
        <v>492.36</v>
      </c>
      <c r="H2021" s="1">
        <v>2025</v>
      </c>
      <c r="I2021" s="1" t="s">
        <v>256</v>
      </c>
      <c r="J2021" s="1">
        <v>65.900000000000006</v>
      </c>
      <c r="K2021" s="3">
        <v>346.58787000000007</v>
      </c>
      <c r="L2021" s="12">
        <f>Tabla1[[#This Row],[Venta prom 12 meses en UN]]*Tabla1[[#This Row],[Costo unitario]]</f>
        <v>245.80700000000002</v>
      </c>
      <c r="M2021" s="30">
        <f>IFERROR(Tabla1[[#This Row],[Stock en unidades]]/Tabla1[[#This Row],[Venta prom 12 meses en UN]],0)</f>
        <v>2.0030349013657056</v>
      </c>
      <c r="N2021" s="12">
        <f>IFERROR(12/Tabla1[[#This Row],[Meses de stock]],0)</f>
        <v>5.9909090909090912</v>
      </c>
      <c r="O2021" s="5" t="str">
        <f>VLOOKUP(Tabla1[[#This Row],[Código del producto]],'ABC Ventas'!$A:$E,5,0)</f>
        <v>C</v>
      </c>
      <c r="P2021" s="5" t="str">
        <f>VLOOKUP(Tabla1[[#This Row],[Código del producto]],'ABC Stock'!$A:$E,5,0)</f>
        <v>C</v>
      </c>
      <c r="Q20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2" spans="1:17" s="1" customFormat="1" x14ac:dyDescent="0.2">
      <c r="A2022" s="1">
        <v>1354</v>
      </c>
      <c r="B2022" s="1" t="s">
        <v>265</v>
      </c>
      <c r="C2022" s="1" t="s">
        <v>18</v>
      </c>
      <c r="D2022" s="1" t="s">
        <v>3</v>
      </c>
      <c r="E2022" s="11">
        <v>449</v>
      </c>
      <c r="F2022" s="3">
        <v>7.11</v>
      </c>
      <c r="G2022" s="11">
        <f>Tabla1[[#This Row],[Stock en unidades]]*Tabla1[[#This Row],[Costo unitario]]</f>
        <v>3192.3900000000003</v>
      </c>
      <c r="H2022" s="1">
        <v>2025</v>
      </c>
      <c r="I2022" s="1" t="s">
        <v>256</v>
      </c>
      <c r="J2022" s="1">
        <v>74.8</v>
      </c>
      <c r="K2022" s="3">
        <v>717.96780000000001</v>
      </c>
      <c r="L2022" s="12">
        <f>Tabla1[[#This Row],[Venta prom 12 meses en UN]]*Tabla1[[#This Row],[Costo unitario]]</f>
        <v>531.82799999999997</v>
      </c>
      <c r="M2022" s="30">
        <f>IFERROR(Tabla1[[#This Row],[Stock en unidades]]/Tabla1[[#This Row],[Venta prom 12 meses en UN]],0)</f>
        <v>6.0026737967914441</v>
      </c>
      <c r="N2022" s="12">
        <f>IFERROR(12/Tabla1[[#This Row],[Meses de stock]],0)</f>
        <v>1.999109131403118</v>
      </c>
      <c r="O2022" s="5" t="str">
        <f>VLOOKUP(Tabla1[[#This Row],[Código del producto]],'ABC Ventas'!$A:$E,5,0)</f>
        <v>C</v>
      </c>
      <c r="P2022" s="5" t="str">
        <f>VLOOKUP(Tabla1[[#This Row],[Código del producto]],'ABC Stock'!$A:$E,5,0)</f>
        <v>B</v>
      </c>
      <c r="Q20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23" spans="1:17" s="1" customFormat="1" x14ac:dyDescent="0.2">
      <c r="A2023" s="1">
        <v>1354</v>
      </c>
      <c r="B2023" s="1" t="s">
        <v>265</v>
      </c>
      <c r="C2023" s="1" t="s">
        <v>18</v>
      </c>
      <c r="D2023" s="1" t="s">
        <v>3</v>
      </c>
      <c r="E2023" s="11">
        <v>798</v>
      </c>
      <c r="F2023" s="3">
        <v>2.77</v>
      </c>
      <c r="G2023" s="11">
        <f>Tabla1[[#This Row],[Stock en unidades]]*Tabla1[[#This Row],[Costo unitario]]</f>
        <v>2210.46</v>
      </c>
      <c r="H2023" s="1">
        <v>2025</v>
      </c>
      <c r="I2023" s="1" t="s">
        <v>256</v>
      </c>
      <c r="J2023" s="1">
        <v>72.5</v>
      </c>
      <c r="K2023" s="3">
        <v>253.03949999999998</v>
      </c>
      <c r="L2023" s="12">
        <f>Tabla1[[#This Row],[Venta prom 12 meses en UN]]*Tabla1[[#This Row],[Costo unitario]]</f>
        <v>200.82499999999999</v>
      </c>
      <c r="M2023" s="30">
        <f>IFERROR(Tabla1[[#This Row],[Stock en unidades]]/Tabla1[[#This Row],[Venta prom 12 meses en UN]],0)</f>
        <v>11.006896551724138</v>
      </c>
      <c r="N2023" s="12">
        <f>IFERROR(12/Tabla1[[#This Row],[Meses de stock]],0)</f>
        <v>1.0902255639097744</v>
      </c>
      <c r="O2023" s="5" t="str">
        <f>VLOOKUP(Tabla1[[#This Row],[Código del producto]],'ABC Ventas'!$A:$E,5,0)</f>
        <v>C</v>
      </c>
      <c r="P2023" s="5" t="str">
        <f>VLOOKUP(Tabla1[[#This Row],[Código del producto]],'ABC Stock'!$A:$E,5,0)</f>
        <v>B</v>
      </c>
      <c r="Q20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24" spans="1:17" s="1" customFormat="1" x14ac:dyDescent="0.2">
      <c r="A2024" s="1">
        <v>1355</v>
      </c>
      <c r="B2024" s="1" t="s">
        <v>191</v>
      </c>
      <c r="C2024" s="1" t="s">
        <v>18</v>
      </c>
      <c r="D2024" s="1" t="s">
        <v>3</v>
      </c>
      <c r="E2024" s="11">
        <v>296</v>
      </c>
      <c r="F2024" s="3">
        <v>6.69</v>
      </c>
      <c r="G2024" s="11">
        <f>Tabla1[[#This Row],[Stock en unidades]]*Tabla1[[#This Row],[Costo unitario]]</f>
        <v>1980.24</v>
      </c>
      <c r="H2024" s="1">
        <v>2025</v>
      </c>
      <c r="I2024" s="1" t="s">
        <v>256</v>
      </c>
      <c r="J2024" s="1">
        <v>59.1</v>
      </c>
      <c r="K2024" s="3">
        <v>525.85406999999998</v>
      </c>
      <c r="L2024" s="12">
        <f>Tabla1[[#This Row],[Venta prom 12 meses en UN]]*Tabla1[[#This Row],[Costo unitario]]</f>
        <v>395.37900000000002</v>
      </c>
      <c r="M2024" s="30">
        <f>IFERROR(Tabla1[[#This Row],[Stock en unidades]]/Tabla1[[#This Row],[Venta prom 12 meses en UN]],0)</f>
        <v>5.0084602368866324</v>
      </c>
      <c r="N2024" s="12">
        <f>IFERROR(12/Tabla1[[#This Row],[Meses de stock]],0)</f>
        <v>2.3959459459459462</v>
      </c>
      <c r="O2024" s="5" t="str">
        <f>VLOOKUP(Tabla1[[#This Row],[Código del producto]],'ABC Ventas'!$A:$E,5,0)</f>
        <v>C</v>
      </c>
      <c r="P2024" s="5" t="str">
        <f>VLOOKUP(Tabla1[[#This Row],[Código del producto]],'ABC Stock'!$A:$E,5,0)</f>
        <v>B</v>
      </c>
      <c r="Q202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25" spans="1:17" s="1" customFormat="1" x14ac:dyDescent="0.2">
      <c r="A2025" s="1">
        <v>1358</v>
      </c>
      <c r="B2025" s="1" t="s">
        <v>37</v>
      </c>
      <c r="C2025" s="1" t="s">
        <v>18</v>
      </c>
      <c r="D2025" s="1" t="s">
        <v>3</v>
      </c>
      <c r="E2025" s="11">
        <v>97</v>
      </c>
      <c r="F2025" s="3">
        <v>2.42</v>
      </c>
      <c r="G2025" s="11">
        <f>Tabla1[[#This Row],[Stock en unidades]]*Tabla1[[#This Row],[Costo unitario]]</f>
        <v>234.73999999999998</v>
      </c>
      <c r="H2025" s="1">
        <v>2025</v>
      </c>
      <c r="I2025" s="1" t="s">
        <v>256</v>
      </c>
      <c r="J2025" s="1">
        <v>96.8</v>
      </c>
      <c r="K2025" s="3">
        <v>311.56047999999998</v>
      </c>
      <c r="L2025" s="12">
        <f>Tabla1[[#This Row],[Venta prom 12 meses en UN]]*Tabla1[[#This Row],[Costo unitario]]</f>
        <v>234.256</v>
      </c>
      <c r="M2025" s="30">
        <f>IFERROR(Tabla1[[#This Row],[Stock en unidades]]/Tabla1[[#This Row],[Venta prom 12 meses en UN]],0)</f>
        <v>1.0020661157024793</v>
      </c>
      <c r="N2025" s="12">
        <f>IFERROR(12/Tabla1[[#This Row],[Meses de stock]],0)</f>
        <v>11.975257731958763</v>
      </c>
      <c r="O2025" s="5" t="str">
        <f>VLOOKUP(Tabla1[[#This Row],[Código del producto]],'ABC Ventas'!$A:$E,5,0)</f>
        <v>C</v>
      </c>
      <c r="P2025" s="5" t="str">
        <f>VLOOKUP(Tabla1[[#This Row],[Código del producto]],'ABC Stock'!$A:$E,5,0)</f>
        <v>B</v>
      </c>
      <c r="Q20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6" spans="1:17" s="1" customFormat="1" x14ac:dyDescent="0.2">
      <c r="A2026" s="1">
        <v>1360</v>
      </c>
      <c r="B2026" s="1" t="s">
        <v>150</v>
      </c>
      <c r="C2026" s="1" t="s">
        <v>18</v>
      </c>
      <c r="D2026" s="1" t="s">
        <v>3</v>
      </c>
      <c r="E2026" s="11">
        <v>27</v>
      </c>
      <c r="F2026" s="3">
        <v>6.95</v>
      </c>
      <c r="G2026" s="11">
        <f>Tabla1[[#This Row],[Stock en unidades]]*Tabla1[[#This Row],[Costo unitario]]</f>
        <v>187.65</v>
      </c>
      <c r="H2026" s="1">
        <v>2025</v>
      </c>
      <c r="I2026" s="1" t="s">
        <v>256</v>
      </c>
      <c r="J2026" s="1">
        <v>91</v>
      </c>
      <c r="K2026" s="3">
        <v>1100.463</v>
      </c>
      <c r="L2026" s="12">
        <f>Tabla1[[#This Row],[Venta prom 12 meses en UN]]*Tabla1[[#This Row],[Costo unitario]]</f>
        <v>632.45000000000005</v>
      </c>
      <c r="M2026" s="30">
        <f>IFERROR(Tabla1[[#This Row],[Stock en unidades]]/Tabla1[[#This Row],[Venta prom 12 meses en UN]],0)</f>
        <v>0.2967032967032967</v>
      </c>
      <c r="N2026" s="12">
        <f>IFERROR(12/Tabla1[[#This Row],[Meses de stock]],0)</f>
        <v>40.444444444444443</v>
      </c>
      <c r="O2026" s="5" t="str">
        <f>VLOOKUP(Tabla1[[#This Row],[Código del producto]],'ABC Ventas'!$A:$E,5,0)</f>
        <v>C</v>
      </c>
      <c r="P2026" s="5" t="str">
        <f>VLOOKUP(Tabla1[[#This Row],[Código del producto]],'ABC Stock'!$A:$E,5,0)</f>
        <v>C</v>
      </c>
      <c r="Q20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7" spans="1:17" s="1" customFormat="1" x14ac:dyDescent="0.2">
      <c r="A2027" s="1">
        <v>1360</v>
      </c>
      <c r="B2027" s="1" t="s">
        <v>150</v>
      </c>
      <c r="C2027" s="1" t="s">
        <v>18</v>
      </c>
      <c r="D2027" s="1" t="s">
        <v>3</v>
      </c>
      <c r="E2027" s="11">
        <v>51</v>
      </c>
      <c r="F2027" s="3">
        <v>6.83</v>
      </c>
      <c r="G2027" s="11">
        <f>Tabla1[[#This Row],[Stock en unidades]]*Tabla1[[#This Row],[Costo unitario]]</f>
        <v>348.33</v>
      </c>
      <c r="H2027" s="1">
        <v>2025</v>
      </c>
      <c r="I2027" s="1" t="s">
        <v>256</v>
      </c>
      <c r="J2027" s="1">
        <v>89</v>
      </c>
      <c r="K2027" s="3">
        <v>1082.0086000000001</v>
      </c>
      <c r="L2027" s="12">
        <f>Tabla1[[#This Row],[Venta prom 12 meses en UN]]*Tabla1[[#This Row],[Costo unitario]]</f>
        <v>607.87</v>
      </c>
      <c r="M2027" s="30">
        <f>IFERROR(Tabla1[[#This Row],[Stock en unidades]]/Tabla1[[#This Row],[Venta prom 12 meses en UN]],0)</f>
        <v>0.5730337078651685</v>
      </c>
      <c r="N2027" s="12">
        <f>IFERROR(12/Tabla1[[#This Row],[Meses de stock]],0)</f>
        <v>20.941176470588236</v>
      </c>
      <c r="O2027" s="5" t="str">
        <f>VLOOKUP(Tabla1[[#This Row],[Código del producto]],'ABC Ventas'!$A:$E,5,0)</f>
        <v>C</v>
      </c>
      <c r="P2027" s="5" t="str">
        <f>VLOOKUP(Tabla1[[#This Row],[Código del producto]],'ABC Stock'!$A:$E,5,0)</f>
        <v>C</v>
      </c>
      <c r="Q20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28" spans="1:17" s="1" customFormat="1" x14ac:dyDescent="0.2">
      <c r="A2028" s="1">
        <v>1361</v>
      </c>
      <c r="B2028" s="1" t="s">
        <v>274</v>
      </c>
      <c r="C2028" s="1" t="s">
        <v>18</v>
      </c>
      <c r="D2028" s="1" t="s">
        <v>3</v>
      </c>
      <c r="E2028" s="11">
        <v>486</v>
      </c>
      <c r="F2028" s="3">
        <v>5.45</v>
      </c>
      <c r="G2028" s="11">
        <f>Tabla1[[#This Row],[Stock en unidades]]*Tabla1[[#This Row],[Costo unitario]]</f>
        <v>2648.7000000000003</v>
      </c>
      <c r="H2028" s="1">
        <v>2025</v>
      </c>
      <c r="I2028" s="1" t="s">
        <v>256</v>
      </c>
      <c r="J2028" s="1">
        <v>53.9</v>
      </c>
      <c r="K2028" s="3">
        <v>470.00800000000004</v>
      </c>
      <c r="L2028" s="12">
        <f>Tabla1[[#This Row],[Venta prom 12 meses en UN]]*Tabla1[[#This Row],[Costo unitario]]</f>
        <v>293.755</v>
      </c>
      <c r="M2028" s="30">
        <f>IFERROR(Tabla1[[#This Row],[Stock en unidades]]/Tabla1[[#This Row],[Venta prom 12 meses en UN]],0)</f>
        <v>9.01669758812616</v>
      </c>
      <c r="N2028" s="12">
        <f>IFERROR(12/Tabla1[[#This Row],[Meses de stock]],0)</f>
        <v>1.3308641975308642</v>
      </c>
      <c r="O2028" s="5" t="str">
        <f>VLOOKUP(Tabla1[[#This Row],[Código del producto]],'ABC Ventas'!$A:$E,5,0)</f>
        <v>C</v>
      </c>
      <c r="P2028" s="5" t="str">
        <f>VLOOKUP(Tabla1[[#This Row],[Código del producto]],'ABC Stock'!$A:$E,5,0)</f>
        <v>C</v>
      </c>
      <c r="Q20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29" spans="1:17" s="1" customFormat="1" x14ac:dyDescent="0.2">
      <c r="A2029" s="1">
        <v>1362</v>
      </c>
      <c r="B2029" s="1" t="s">
        <v>507</v>
      </c>
      <c r="C2029" s="1" t="s">
        <v>18</v>
      </c>
      <c r="D2029" s="1" t="s">
        <v>3</v>
      </c>
      <c r="E2029" s="11">
        <v>218</v>
      </c>
      <c r="F2029" s="3">
        <v>1.53</v>
      </c>
      <c r="G2029" s="11">
        <f>Tabla1[[#This Row],[Stock en unidades]]*Tabla1[[#This Row],[Costo unitario]]</f>
        <v>333.54</v>
      </c>
      <c r="H2029" s="1">
        <v>2025</v>
      </c>
      <c r="I2029" s="1" t="s">
        <v>256</v>
      </c>
      <c r="J2029" s="1">
        <v>134</v>
      </c>
      <c r="K2029" s="3">
        <v>371.08620000000002</v>
      </c>
      <c r="L2029" s="12">
        <f>Tabla1[[#This Row],[Venta prom 12 meses en UN]]*Tabla1[[#This Row],[Costo unitario]]</f>
        <v>205.02</v>
      </c>
      <c r="M2029" s="30">
        <f>IFERROR(Tabla1[[#This Row],[Stock en unidades]]/Tabla1[[#This Row],[Venta prom 12 meses en UN]],0)</f>
        <v>1.6268656716417911</v>
      </c>
      <c r="N2029" s="12">
        <f>IFERROR(12/Tabla1[[#This Row],[Meses de stock]],0)</f>
        <v>7.3761467889908259</v>
      </c>
      <c r="O2029" s="5" t="str">
        <f>VLOOKUP(Tabla1[[#This Row],[Código del producto]],'ABC Ventas'!$A:$E,5,0)</f>
        <v>C</v>
      </c>
      <c r="P2029" s="5" t="str">
        <f>VLOOKUP(Tabla1[[#This Row],[Código del producto]],'ABC Stock'!$A:$E,5,0)</f>
        <v>B</v>
      </c>
      <c r="Q20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0" spans="1:17" s="1" customFormat="1" x14ac:dyDescent="0.2">
      <c r="A2030" s="1">
        <v>1363</v>
      </c>
      <c r="B2030" s="1" t="s">
        <v>172</v>
      </c>
      <c r="C2030" s="1" t="s">
        <v>18</v>
      </c>
      <c r="D2030" s="1" t="s">
        <v>3</v>
      </c>
      <c r="E2030" s="11">
        <v>8</v>
      </c>
      <c r="F2030" s="3">
        <v>4.37</v>
      </c>
      <c r="G2030" s="11">
        <f>Tabla1[[#This Row],[Stock en unidades]]*Tabla1[[#This Row],[Costo unitario]]</f>
        <v>34.96</v>
      </c>
      <c r="H2030" s="1">
        <v>2025</v>
      </c>
      <c r="I2030" s="1" t="s">
        <v>256</v>
      </c>
      <c r="J2030" s="1">
        <v>84</v>
      </c>
      <c r="K2030" s="3">
        <v>679.09800000000007</v>
      </c>
      <c r="L2030" s="12">
        <f>Tabla1[[#This Row],[Venta prom 12 meses en UN]]*Tabla1[[#This Row],[Costo unitario]]</f>
        <v>367.08</v>
      </c>
      <c r="M2030" s="30">
        <f>IFERROR(Tabla1[[#This Row],[Stock en unidades]]/Tabla1[[#This Row],[Venta prom 12 meses en UN]],0)</f>
        <v>9.5238095238095233E-2</v>
      </c>
      <c r="N2030" s="12">
        <f>IFERROR(12/Tabla1[[#This Row],[Meses de stock]],0)</f>
        <v>126</v>
      </c>
      <c r="O2030" s="5" t="str">
        <f>VLOOKUP(Tabla1[[#This Row],[Código del producto]],'ABC Ventas'!$A:$E,5,0)</f>
        <v>C</v>
      </c>
      <c r="P2030" s="5" t="str">
        <f>VLOOKUP(Tabla1[[#This Row],[Código del producto]],'ABC Stock'!$A:$E,5,0)</f>
        <v>C</v>
      </c>
      <c r="Q20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1" spans="1:17" s="1" customFormat="1" x14ac:dyDescent="0.2">
      <c r="A2031" s="1">
        <v>1365</v>
      </c>
      <c r="B2031" s="1" t="s">
        <v>240</v>
      </c>
      <c r="C2031" s="1" t="s">
        <v>18</v>
      </c>
      <c r="D2031" s="1" t="s">
        <v>3</v>
      </c>
      <c r="E2031" s="11">
        <v>47</v>
      </c>
      <c r="F2031" s="3">
        <v>47</v>
      </c>
      <c r="G2031" s="11">
        <f>Tabla1[[#This Row],[Stock en unidades]]*Tabla1[[#This Row],[Costo unitario]]</f>
        <v>2209</v>
      </c>
      <c r="H2031" s="1">
        <v>2025</v>
      </c>
      <c r="I2031" s="1" t="s">
        <v>256</v>
      </c>
      <c r="J2031" s="1">
        <v>954</v>
      </c>
      <c r="K2031" s="3">
        <v>63669.96</v>
      </c>
      <c r="L2031" s="12">
        <f>Tabla1[[#This Row],[Venta prom 12 meses en UN]]*Tabla1[[#This Row],[Costo unitario]]</f>
        <v>44838</v>
      </c>
      <c r="M2031" s="30">
        <f>IFERROR(Tabla1[[#This Row],[Stock en unidades]]/Tabla1[[#This Row],[Venta prom 12 meses en UN]],0)</f>
        <v>4.9266247379454925E-2</v>
      </c>
      <c r="N2031" s="12">
        <f>IFERROR(12/Tabla1[[#This Row],[Meses de stock]],0)</f>
        <v>243.57446808510639</v>
      </c>
      <c r="O2031" s="5" t="str">
        <f>VLOOKUP(Tabla1[[#This Row],[Código del producto]],'ABC Ventas'!$A:$E,5,0)</f>
        <v>A</v>
      </c>
      <c r="P2031" s="5" t="str">
        <f>VLOOKUP(Tabla1[[#This Row],[Código del producto]],'ABC Stock'!$A:$E,5,0)</f>
        <v>A</v>
      </c>
      <c r="Q20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2" spans="1:17" s="1" customFormat="1" x14ac:dyDescent="0.2">
      <c r="A2032" s="1">
        <v>1365</v>
      </c>
      <c r="B2032" s="1" t="s">
        <v>240</v>
      </c>
      <c r="C2032" s="1" t="s">
        <v>18</v>
      </c>
      <c r="D2032" s="1" t="s">
        <v>3</v>
      </c>
      <c r="E2032" s="11">
        <v>855</v>
      </c>
      <c r="F2032" s="3">
        <v>52</v>
      </c>
      <c r="G2032" s="11">
        <f>Tabla1[[#This Row],[Stock en unidades]]*Tabla1[[#This Row],[Costo unitario]]</f>
        <v>44460</v>
      </c>
      <c r="H2032" s="1">
        <v>2025</v>
      </c>
      <c r="I2032" s="1" t="s">
        <v>256</v>
      </c>
      <c r="J2032" s="1">
        <v>445</v>
      </c>
      <c r="K2032" s="3">
        <v>37949.599999999999</v>
      </c>
      <c r="L2032" s="12">
        <f>Tabla1[[#This Row],[Venta prom 12 meses en UN]]*Tabla1[[#This Row],[Costo unitario]]</f>
        <v>23140</v>
      </c>
      <c r="M2032" s="30">
        <f>IFERROR(Tabla1[[#This Row],[Stock en unidades]]/Tabla1[[#This Row],[Venta prom 12 meses en UN]],0)</f>
        <v>1.9213483146067416</v>
      </c>
      <c r="N2032" s="12">
        <f>IFERROR(12/Tabla1[[#This Row],[Meses de stock]],0)</f>
        <v>6.2456140350877192</v>
      </c>
      <c r="O2032" s="5" t="str">
        <f>VLOOKUP(Tabla1[[#This Row],[Código del producto]],'ABC Ventas'!$A:$E,5,0)</f>
        <v>A</v>
      </c>
      <c r="P2032" s="5" t="str">
        <f>VLOOKUP(Tabla1[[#This Row],[Código del producto]],'ABC Stock'!$A:$E,5,0)</f>
        <v>A</v>
      </c>
      <c r="Q20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3" spans="1:17" s="1" customFormat="1" x14ac:dyDescent="0.2">
      <c r="A2033" s="1">
        <v>1365</v>
      </c>
      <c r="B2033" s="1" t="s">
        <v>240</v>
      </c>
      <c r="C2033" s="1" t="s">
        <v>18</v>
      </c>
      <c r="D2033" s="1" t="s">
        <v>3</v>
      </c>
      <c r="E2033" s="11">
        <v>0</v>
      </c>
      <c r="F2033" s="3">
        <v>46</v>
      </c>
      <c r="G2033" s="11">
        <f>Tabla1[[#This Row],[Stock en unidades]]*Tabla1[[#This Row],[Costo unitario]]</f>
        <v>0</v>
      </c>
      <c r="H2033" s="1">
        <v>2025</v>
      </c>
      <c r="I2033" s="1" t="s">
        <v>256</v>
      </c>
      <c r="J2033" s="1">
        <v>392</v>
      </c>
      <c r="K2033" s="3">
        <v>34080.480000000003</v>
      </c>
      <c r="L2033" s="12">
        <f>Tabla1[[#This Row],[Venta prom 12 meses en UN]]*Tabla1[[#This Row],[Costo unitario]]</f>
        <v>18032</v>
      </c>
      <c r="M2033" s="30">
        <f>IFERROR(Tabla1[[#This Row],[Stock en unidades]]/Tabla1[[#This Row],[Venta prom 12 meses en UN]],0)</f>
        <v>0</v>
      </c>
      <c r="N2033" s="12">
        <f>IFERROR(12/Tabla1[[#This Row],[Meses de stock]],0)</f>
        <v>0</v>
      </c>
      <c r="O2033" s="5" t="str">
        <f>VLOOKUP(Tabla1[[#This Row],[Código del producto]],'ABC Ventas'!$A:$E,5,0)</f>
        <v>A</v>
      </c>
      <c r="P2033" s="5" t="str">
        <f>VLOOKUP(Tabla1[[#This Row],[Código del producto]],'ABC Stock'!$A:$E,5,0)</f>
        <v>A</v>
      </c>
      <c r="Q20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4" spans="1:17" s="1" customFormat="1" x14ac:dyDescent="0.2">
      <c r="A2034" s="1">
        <v>1366</v>
      </c>
      <c r="B2034" s="1" t="s">
        <v>508</v>
      </c>
      <c r="C2034" s="1" t="s">
        <v>18</v>
      </c>
      <c r="D2034" s="1" t="s">
        <v>3</v>
      </c>
      <c r="E2034" s="11">
        <v>387</v>
      </c>
      <c r="F2034" s="3">
        <v>74</v>
      </c>
      <c r="G2034" s="11">
        <f>Tabla1[[#This Row],[Stock en unidades]]*Tabla1[[#This Row],[Costo unitario]]</f>
        <v>28638</v>
      </c>
      <c r="H2034" s="1">
        <v>2025</v>
      </c>
      <c r="I2034" s="1" t="s">
        <v>256</v>
      </c>
      <c r="J2034" s="1">
        <v>573</v>
      </c>
      <c r="K2034" s="3">
        <v>77171.64</v>
      </c>
      <c r="L2034" s="12">
        <f>Tabla1[[#This Row],[Venta prom 12 meses en UN]]*Tabla1[[#This Row],[Costo unitario]]</f>
        <v>42402</v>
      </c>
      <c r="M2034" s="30">
        <f>IFERROR(Tabla1[[#This Row],[Stock en unidades]]/Tabla1[[#This Row],[Venta prom 12 meses en UN]],0)</f>
        <v>0.67539267015706805</v>
      </c>
      <c r="N2034" s="12">
        <f>IFERROR(12/Tabla1[[#This Row],[Meses de stock]],0)</f>
        <v>17.767441860465116</v>
      </c>
      <c r="O2034" s="5" t="str">
        <f>VLOOKUP(Tabla1[[#This Row],[Código del producto]],'ABC Ventas'!$A:$E,5,0)</f>
        <v>A</v>
      </c>
      <c r="P2034" s="5" t="str">
        <f>VLOOKUP(Tabla1[[#This Row],[Código del producto]],'ABC Stock'!$A:$E,5,0)</f>
        <v>A</v>
      </c>
      <c r="Q20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5" spans="1:17" s="1" customFormat="1" x14ac:dyDescent="0.2">
      <c r="A2035" s="1">
        <v>1367</v>
      </c>
      <c r="B2035" s="1" t="s">
        <v>26</v>
      </c>
      <c r="C2035" s="1" t="s">
        <v>18</v>
      </c>
      <c r="D2035" s="1" t="s">
        <v>3</v>
      </c>
      <c r="E2035" s="11">
        <v>128</v>
      </c>
      <c r="F2035" s="3">
        <v>3.93</v>
      </c>
      <c r="G2035" s="11">
        <f>Tabla1[[#This Row],[Stock en unidades]]*Tabla1[[#This Row],[Costo unitario]]</f>
        <v>503.04</v>
      </c>
      <c r="H2035" s="1">
        <v>2025</v>
      </c>
      <c r="I2035" s="1" t="s">
        <v>256</v>
      </c>
      <c r="J2035" s="1">
        <v>65</v>
      </c>
      <c r="K2035" s="3">
        <v>411.27450000000005</v>
      </c>
      <c r="L2035" s="12">
        <f>Tabla1[[#This Row],[Venta prom 12 meses en UN]]*Tabla1[[#This Row],[Costo unitario]]</f>
        <v>255.45000000000002</v>
      </c>
      <c r="M2035" s="30">
        <f>IFERROR(Tabla1[[#This Row],[Stock en unidades]]/Tabla1[[#This Row],[Venta prom 12 meses en UN]],0)</f>
        <v>1.9692307692307693</v>
      </c>
      <c r="N2035" s="12">
        <f>IFERROR(12/Tabla1[[#This Row],[Meses de stock]],0)</f>
        <v>6.09375</v>
      </c>
      <c r="O2035" s="5" t="str">
        <f>VLOOKUP(Tabla1[[#This Row],[Código del producto]],'ABC Ventas'!$A:$E,5,0)</f>
        <v>C</v>
      </c>
      <c r="P2035" s="5" t="str">
        <f>VLOOKUP(Tabla1[[#This Row],[Código del producto]],'ABC Stock'!$A:$E,5,0)</f>
        <v>C</v>
      </c>
      <c r="Q20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6" spans="1:17" s="1" customFormat="1" x14ac:dyDescent="0.2">
      <c r="A2036" s="1">
        <v>1369</v>
      </c>
      <c r="B2036" s="1" t="s">
        <v>510</v>
      </c>
      <c r="C2036" s="1" t="s">
        <v>18</v>
      </c>
      <c r="D2036" s="1" t="s">
        <v>3</v>
      </c>
      <c r="E2036" s="11">
        <v>887</v>
      </c>
      <c r="F2036" s="3">
        <v>2.38</v>
      </c>
      <c r="G2036" s="11">
        <f>Tabla1[[#This Row],[Stock en unidades]]*Tabla1[[#This Row],[Costo unitario]]</f>
        <v>2111.06</v>
      </c>
      <c r="H2036" s="1">
        <v>2025</v>
      </c>
      <c r="I2036" s="1" t="s">
        <v>256</v>
      </c>
      <c r="J2036" s="1">
        <v>132</v>
      </c>
      <c r="K2036" s="3">
        <v>433.54079999999993</v>
      </c>
      <c r="L2036" s="12">
        <f>Tabla1[[#This Row],[Venta prom 12 meses en UN]]*Tabla1[[#This Row],[Costo unitario]]</f>
        <v>314.15999999999997</v>
      </c>
      <c r="M2036" s="30">
        <f>IFERROR(Tabla1[[#This Row],[Stock en unidades]]/Tabla1[[#This Row],[Venta prom 12 meses en UN]],0)</f>
        <v>6.7196969696969697</v>
      </c>
      <c r="N2036" s="12">
        <f>IFERROR(12/Tabla1[[#This Row],[Meses de stock]],0)</f>
        <v>1.7857948139797069</v>
      </c>
      <c r="O2036" s="5" t="str">
        <f>VLOOKUP(Tabla1[[#This Row],[Código del producto]],'ABC Ventas'!$A:$E,5,0)</f>
        <v>C</v>
      </c>
      <c r="P2036" s="5" t="str">
        <f>VLOOKUP(Tabla1[[#This Row],[Código del producto]],'ABC Stock'!$A:$E,5,0)</f>
        <v>C</v>
      </c>
      <c r="Q203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37" spans="1:17" s="1" customFormat="1" x14ac:dyDescent="0.2">
      <c r="A2037" s="1">
        <v>1369</v>
      </c>
      <c r="B2037" s="1" t="s">
        <v>510</v>
      </c>
      <c r="C2037" s="1" t="s">
        <v>18</v>
      </c>
      <c r="D2037" s="1" t="s">
        <v>3</v>
      </c>
      <c r="E2037" s="11">
        <v>351</v>
      </c>
      <c r="F2037" s="3">
        <v>2.61</v>
      </c>
      <c r="G2037" s="11">
        <f>Tabla1[[#This Row],[Stock en unidades]]*Tabla1[[#This Row],[Costo unitario]]</f>
        <v>916.1099999999999</v>
      </c>
      <c r="H2037" s="1">
        <v>2025</v>
      </c>
      <c r="I2037" s="1" t="s">
        <v>256</v>
      </c>
      <c r="J2037" s="1">
        <v>87.6</v>
      </c>
      <c r="K2037" s="3">
        <v>313.23131999999993</v>
      </c>
      <c r="L2037" s="12">
        <f>Tabla1[[#This Row],[Venta prom 12 meses en UN]]*Tabla1[[#This Row],[Costo unitario]]</f>
        <v>228.63599999999997</v>
      </c>
      <c r="M2037" s="30">
        <f>IFERROR(Tabla1[[#This Row],[Stock en unidades]]/Tabla1[[#This Row],[Venta prom 12 meses en UN]],0)</f>
        <v>4.0068493150684938</v>
      </c>
      <c r="N2037" s="12">
        <f>IFERROR(12/Tabla1[[#This Row],[Meses de stock]],0)</f>
        <v>2.9948717948717944</v>
      </c>
      <c r="O2037" s="5" t="str">
        <f>VLOOKUP(Tabla1[[#This Row],[Código del producto]],'ABC Ventas'!$A:$E,5,0)</f>
        <v>C</v>
      </c>
      <c r="P2037" s="5" t="str">
        <f>VLOOKUP(Tabla1[[#This Row],[Código del producto]],'ABC Stock'!$A:$E,5,0)</f>
        <v>C</v>
      </c>
      <c r="Q203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38" spans="1:17" s="1" customFormat="1" x14ac:dyDescent="0.2">
      <c r="A2038" s="1">
        <v>1369</v>
      </c>
      <c r="B2038" s="1" t="s">
        <v>510</v>
      </c>
      <c r="C2038" s="1" t="s">
        <v>18</v>
      </c>
      <c r="D2038" s="1" t="s">
        <v>3</v>
      </c>
      <c r="E2038" s="11">
        <v>35</v>
      </c>
      <c r="F2038" s="3">
        <v>2.0099999999999998</v>
      </c>
      <c r="G2038" s="11">
        <f>Tabla1[[#This Row],[Stock en unidades]]*Tabla1[[#This Row],[Costo unitario]]</f>
        <v>70.349999999999994</v>
      </c>
      <c r="H2038" s="1">
        <v>2025</v>
      </c>
      <c r="I2038" s="1" t="s">
        <v>256</v>
      </c>
      <c r="J2038" s="1">
        <v>73</v>
      </c>
      <c r="K2038" s="3">
        <v>193.68359999999996</v>
      </c>
      <c r="L2038" s="12">
        <f>Tabla1[[#This Row],[Venta prom 12 meses en UN]]*Tabla1[[#This Row],[Costo unitario]]</f>
        <v>146.72999999999999</v>
      </c>
      <c r="M2038" s="30">
        <f>IFERROR(Tabla1[[#This Row],[Stock en unidades]]/Tabla1[[#This Row],[Venta prom 12 meses en UN]],0)</f>
        <v>0.47945205479452052</v>
      </c>
      <c r="N2038" s="12">
        <f>IFERROR(12/Tabla1[[#This Row],[Meses de stock]],0)</f>
        <v>25.028571428571428</v>
      </c>
      <c r="O2038" s="5" t="str">
        <f>VLOOKUP(Tabla1[[#This Row],[Código del producto]],'ABC Ventas'!$A:$E,5,0)</f>
        <v>C</v>
      </c>
      <c r="P2038" s="5" t="str">
        <f>VLOOKUP(Tabla1[[#This Row],[Código del producto]],'ABC Stock'!$A:$E,5,0)</f>
        <v>C</v>
      </c>
      <c r="Q20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39" spans="1:17" s="1" customFormat="1" x14ac:dyDescent="0.2">
      <c r="A2039" s="1">
        <v>1370</v>
      </c>
      <c r="B2039" s="1" t="s">
        <v>511</v>
      </c>
      <c r="C2039" s="1" t="s">
        <v>18</v>
      </c>
      <c r="D2039" s="1" t="s">
        <v>3</v>
      </c>
      <c r="E2039" s="11">
        <v>602</v>
      </c>
      <c r="F2039" s="3">
        <v>4.8</v>
      </c>
      <c r="G2039" s="11">
        <f>Tabla1[[#This Row],[Stock en unidades]]*Tabla1[[#This Row],[Costo unitario]]</f>
        <v>2889.6</v>
      </c>
      <c r="H2039" s="1">
        <v>2025</v>
      </c>
      <c r="I2039" s="1" t="s">
        <v>256</v>
      </c>
      <c r="J2039" s="1">
        <v>37.6</v>
      </c>
      <c r="K2039" s="3">
        <v>315.83999999999997</v>
      </c>
      <c r="L2039" s="12">
        <f>Tabla1[[#This Row],[Venta prom 12 meses en UN]]*Tabla1[[#This Row],[Costo unitario]]</f>
        <v>180.48</v>
      </c>
      <c r="M2039" s="30">
        <f>IFERROR(Tabla1[[#This Row],[Stock en unidades]]/Tabla1[[#This Row],[Venta prom 12 meses en UN]],0)</f>
        <v>16.01063829787234</v>
      </c>
      <c r="N2039" s="12">
        <f>IFERROR(12/Tabla1[[#This Row],[Meses de stock]],0)</f>
        <v>0.74950166112956806</v>
      </c>
      <c r="O2039" s="5" t="str">
        <f>VLOOKUP(Tabla1[[#This Row],[Código del producto]],'ABC Ventas'!$A:$E,5,0)</f>
        <v>C</v>
      </c>
      <c r="P2039" s="5" t="str">
        <f>VLOOKUP(Tabla1[[#This Row],[Código del producto]],'ABC Stock'!$A:$E,5,0)</f>
        <v>C</v>
      </c>
      <c r="Q203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40" spans="1:17" s="1" customFormat="1" x14ac:dyDescent="0.2">
      <c r="A2040" s="1">
        <v>1371</v>
      </c>
      <c r="B2040" s="1" t="s">
        <v>106</v>
      </c>
      <c r="C2040" s="1" t="s">
        <v>18</v>
      </c>
      <c r="D2040" s="1" t="s">
        <v>3</v>
      </c>
      <c r="E2040" s="11">
        <v>122</v>
      </c>
      <c r="F2040" s="3">
        <v>2.17</v>
      </c>
      <c r="G2040" s="11">
        <f>Tabla1[[#This Row],[Stock en unidades]]*Tabla1[[#This Row],[Costo unitario]]</f>
        <v>264.74</v>
      </c>
      <c r="H2040" s="1">
        <v>2025</v>
      </c>
      <c r="I2040" s="1" t="s">
        <v>256</v>
      </c>
      <c r="J2040" s="1">
        <v>138</v>
      </c>
      <c r="K2040" s="3">
        <v>404.27099999999996</v>
      </c>
      <c r="L2040" s="12">
        <f>Tabla1[[#This Row],[Venta prom 12 meses en UN]]*Tabla1[[#This Row],[Costo unitario]]</f>
        <v>299.45999999999998</v>
      </c>
      <c r="M2040" s="30">
        <f>IFERROR(Tabla1[[#This Row],[Stock en unidades]]/Tabla1[[#This Row],[Venta prom 12 meses en UN]],0)</f>
        <v>0.88405797101449279</v>
      </c>
      <c r="N2040" s="12">
        <f>IFERROR(12/Tabla1[[#This Row],[Meses de stock]],0)</f>
        <v>13.573770491803279</v>
      </c>
      <c r="O2040" s="5" t="str">
        <f>VLOOKUP(Tabla1[[#This Row],[Código del producto]],'ABC Ventas'!$A:$E,5,0)</f>
        <v>C</v>
      </c>
      <c r="P2040" s="5" t="str">
        <f>VLOOKUP(Tabla1[[#This Row],[Código del producto]],'ABC Stock'!$A:$E,5,0)</f>
        <v>B</v>
      </c>
      <c r="Q20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1" spans="1:17" s="1" customFormat="1" x14ac:dyDescent="0.2">
      <c r="A2041" s="1">
        <v>1372</v>
      </c>
      <c r="B2041" s="1" t="s">
        <v>201</v>
      </c>
      <c r="C2041" s="1" t="s">
        <v>18</v>
      </c>
      <c r="D2041" s="1" t="s">
        <v>3</v>
      </c>
      <c r="E2041" s="11">
        <v>0</v>
      </c>
      <c r="F2041" s="3">
        <v>2.94</v>
      </c>
      <c r="G2041" s="11">
        <f>Tabla1[[#This Row],[Stock en unidades]]*Tabla1[[#This Row],[Costo unitario]]</f>
        <v>0</v>
      </c>
      <c r="H2041" s="1">
        <v>2025</v>
      </c>
      <c r="I2041" s="1" t="s">
        <v>256</v>
      </c>
      <c r="J2041" s="1">
        <v>65</v>
      </c>
      <c r="K2041" s="3">
        <v>242.697</v>
      </c>
      <c r="L2041" s="12">
        <f>Tabla1[[#This Row],[Venta prom 12 meses en UN]]*Tabla1[[#This Row],[Costo unitario]]</f>
        <v>191.1</v>
      </c>
      <c r="M2041" s="30">
        <f>IFERROR(Tabla1[[#This Row],[Stock en unidades]]/Tabla1[[#This Row],[Venta prom 12 meses en UN]],0)</f>
        <v>0</v>
      </c>
      <c r="N2041" s="12">
        <f>IFERROR(12/Tabla1[[#This Row],[Meses de stock]],0)</f>
        <v>0</v>
      </c>
      <c r="O2041" s="5" t="str">
        <f>VLOOKUP(Tabla1[[#This Row],[Código del producto]],'ABC Ventas'!$A:$E,5,0)</f>
        <v>C</v>
      </c>
      <c r="P2041" s="5" t="str">
        <f>VLOOKUP(Tabla1[[#This Row],[Código del producto]],'ABC Stock'!$A:$E,5,0)</f>
        <v>B</v>
      </c>
      <c r="Q20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2" spans="1:17" s="1" customFormat="1" x14ac:dyDescent="0.2">
      <c r="A2042" s="1">
        <v>1373</v>
      </c>
      <c r="B2042" s="1" t="s">
        <v>512</v>
      </c>
      <c r="C2042" s="1" t="s">
        <v>18</v>
      </c>
      <c r="D2042" s="1" t="s">
        <v>3</v>
      </c>
      <c r="E2042" s="11">
        <v>43</v>
      </c>
      <c r="F2042" s="3">
        <v>79</v>
      </c>
      <c r="G2042" s="11">
        <f>Tabla1[[#This Row],[Stock en unidades]]*Tabla1[[#This Row],[Costo unitario]]</f>
        <v>3397</v>
      </c>
      <c r="H2042" s="1">
        <v>2025</v>
      </c>
      <c r="I2042" s="1" t="s">
        <v>256</v>
      </c>
      <c r="J2042" s="1">
        <v>861</v>
      </c>
      <c r="K2042" s="3">
        <v>91145.46</v>
      </c>
      <c r="L2042" s="12">
        <f>Tabla1[[#This Row],[Venta prom 12 meses en UN]]*Tabla1[[#This Row],[Costo unitario]]</f>
        <v>68019</v>
      </c>
      <c r="M2042" s="30">
        <f>IFERROR(Tabla1[[#This Row],[Stock en unidades]]/Tabla1[[#This Row],[Venta prom 12 meses en UN]],0)</f>
        <v>4.9941927990708478E-2</v>
      </c>
      <c r="N2042" s="12">
        <f>IFERROR(12/Tabla1[[#This Row],[Meses de stock]],0)</f>
        <v>240.27906976744185</v>
      </c>
      <c r="O2042" s="5" t="str">
        <f>VLOOKUP(Tabla1[[#This Row],[Código del producto]],'ABC Ventas'!$A:$E,5,0)</f>
        <v>A</v>
      </c>
      <c r="P2042" s="5" t="str">
        <f>VLOOKUP(Tabla1[[#This Row],[Código del producto]],'ABC Stock'!$A:$E,5,0)</f>
        <v>A</v>
      </c>
      <c r="Q20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3" spans="1:17" s="1" customFormat="1" x14ac:dyDescent="0.2">
      <c r="A2043" s="1">
        <v>1373</v>
      </c>
      <c r="B2043" s="1" t="s">
        <v>512</v>
      </c>
      <c r="C2043" s="1" t="s">
        <v>18</v>
      </c>
      <c r="D2043" s="1" t="s">
        <v>3</v>
      </c>
      <c r="E2043" s="11">
        <v>66</v>
      </c>
      <c r="F2043" s="3">
        <v>33</v>
      </c>
      <c r="G2043" s="11">
        <f>Tabla1[[#This Row],[Stock en unidades]]*Tabla1[[#This Row],[Costo unitario]]</f>
        <v>2178</v>
      </c>
      <c r="H2043" s="1">
        <v>2025</v>
      </c>
      <c r="I2043" s="1" t="s">
        <v>256</v>
      </c>
      <c r="J2043" s="1">
        <v>872</v>
      </c>
      <c r="K2043" s="3">
        <v>49206.96</v>
      </c>
      <c r="L2043" s="12">
        <f>Tabla1[[#This Row],[Venta prom 12 meses en UN]]*Tabla1[[#This Row],[Costo unitario]]</f>
        <v>28776</v>
      </c>
      <c r="M2043" s="30">
        <f>IFERROR(Tabla1[[#This Row],[Stock en unidades]]/Tabla1[[#This Row],[Venta prom 12 meses en UN]],0)</f>
        <v>7.5688073394495417E-2</v>
      </c>
      <c r="N2043" s="12">
        <f>IFERROR(12/Tabla1[[#This Row],[Meses de stock]],0)</f>
        <v>158.54545454545453</v>
      </c>
      <c r="O2043" s="5" t="str">
        <f>VLOOKUP(Tabla1[[#This Row],[Código del producto]],'ABC Ventas'!$A:$E,5,0)</f>
        <v>A</v>
      </c>
      <c r="P2043" s="5" t="str">
        <f>VLOOKUP(Tabla1[[#This Row],[Código del producto]],'ABC Stock'!$A:$E,5,0)</f>
        <v>A</v>
      </c>
      <c r="Q20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4" spans="1:17" s="1" customFormat="1" x14ac:dyDescent="0.2">
      <c r="A2044" s="1">
        <v>1374</v>
      </c>
      <c r="B2044" s="1" t="s">
        <v>513</v>
      </c>
      <c r="C2044" s="1" t="s">
        <v>18</v>
      </c>
      <c r="D2044" s="1" t="s">
        <v>3</v>
      </c>
      <c r="E2044" s="11">
        <v>189</v>
      </c>
      <c r="F2044" s="3">
        <v>4.58</v>
      </c>
      <c r="G2044" s="11">
        <f>Tabla1[[#This Row],[Stock en unidades]]*Tabla1[[#This Row],[Costo unitario]]</f>
        <v>865.62</v>
      </c>
      <c r="H2044" s="1">
        <v>2025</v>
      </c>
      <c r="I2044" s="1" t="s">
        <v>256</v>
      </c>
      <c r="J2044" s="1">
        <v>94.4</v>
      </c>
      <c r="K2044" s="3">
        <v>665.82208000000003</v>
      </c>
      <c r="L2044" s="12">
        <f>Tabla1[[#This Row],[Venta prom 12 meses en UN]]*Tabla1[[#This Row],[Costo unitario]]</f>
        <v>432.35200000000003</v>
      </c>
      <c r="M2044" s="30">
        <f>IFERROR(Tabla1[[#This Row],[Stock en unidades]]/Tabla1[[#This Row],[Venta prom 12 meses en UN]],0)</f>
        <v>2.0021186440677963</v>
      </c>
      <c r="N2044" s="12">
        <f>IFERROR(12/Tabla1[[#This Row],[Meses de stock]],0)</f>
        <v>5.9936507936507946</v>
      </c>
      <c r="O2044" s="5" t="str">
        <f>VLOOKUP(Tabla1[[#This Row],[Código del producto]],'ABC Ventas'!$A:$E,5,0)</f>
        <v>C</v>
      </c>
      <c r="P2044" s="5" t="str">
        <f>VLOOKUP(Tabla1[[#This Row],[Código del producto]],'ABC Stock'!$A:$E,5,0)</f>
        <v>B</v>
      </c>
      <c r="Q20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5" spans="1:17" s="1" customFormat="1" x14ac:dyDescent="0.2">
      <c r="A2045" s="1">
        <v>1374</v>
      </c>
      <c r="B2045" s="1" t="s">
        <v>513</v>
      </c>
      <c r="C2045" s="1" t="s">
        <v>18</v>
      </c>
      <c r="D2045" s="1" t="s">
        <v>3</v>
      </c>
      <c r="E2045" s="11">
        <v>301</v>
      </c>
      <c r="F2045" s="3">
        <v>4.78</v>
      </c>
      <c r="G2045" s="11">
        <f>Tabla1[[#This Row],[Stock en unidades]]*Tabla1[[#This Row],[Costo unitario]]</f>
        <v>1438.78</v>
      </c>
      <c r="H2045" s="1">
        <v>2025</v>
      </c>
      <c r="I2045" s="1" t="s">
        <v>256</v>
      </c>
      <c r="J2045" s="1">
        <v>75.099999999999994</v>
      </c>
      <c r="K2045" s="3">
        <v>646.16039999999998</v>
      </c>
      <c r="L2045" s="12">
        <f>Tabla1[[#This Row],[Venta prom 12 meses en UN]]*Tabla1[[#This Row],[Costo unitario]]</f>
        <v>358.97800000000001</v>
      </c>
      <c r="M2045" s="30">
        <f>IFERROR(Tabla1[[#This Row],[Stock en unidades]]/Tabla1[[#This Row],[Venta prom 12 meses en UN]],0)</f>
        <v>4.0079893475366184</v>
      </c>
      <c r="N2045" s="12">
        <f>IFERROR(12/Tabla1[[#This Row],[Meses de stock]],0)</f>
        <v>2.9940199335548168</v>
      </c>
      <c r="O2045" s="5" t="str">
        <f>VLOOKUP(Tabla1[[#This Row],[Código del producto]],'ABC Ventas'!$A:$E,5,0)</f>
        <v>C</v>
      </c>
      <c r="P2045" s="5" t="str">
        <f>VLOOKUP(Tabla1[[#This Row],[Código del producto]],'ABC Stock'!$A:$E,5,0)</f>
        <v>B</v>
      </c>
      <c r="Q20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46" spans="1:17" s="1" customFormat="1" x14ac:dyDescent="0.2">
      <c r="A2046" s="1">
        <v>1375</v>
      </c>
      <c r="B2046" s="1" t="s">
        <v>514</v>
      </c>
      <c r="C2046" s="1" t="s">
        <v>18</v>
      </c>
      <c r="D2046" s="1" t="s">
        <v>3</v>
      </c>
      <c r="E2046" s="11">
        <v>8</v>
      </c>
      <c r="F2046" s="3">
        <v>6.66</v>
      </c>
      <c r="G2046" s="11">
        <f>Tabla1[[#This Row],[Stock en unidades]]*Tabla1[[#This Row],[Costo unitario]]</f>
        <v>53.28</v>
      </c>
      <c r="H2046" s="1">
        <v>2025</v>
      </c>
      <c r="I2046" s="1" t="s">
        <v>256</v>
      </c>
      <c r="J2046" s="1">
        <v>118</v>
      </c>
      <c r="K2046" s="3">
        <v>1367.4312</v>
      </c>
      <c r="L2046" s="12">
        <f>Tabla1[[#This Row],[Venta prom 12 meses en UN]]*Tabla1[[#This Row],[Costo unitario]]</f>
        <v>785.88</v>
      </c>
      <c r="M2046" s="30">
        <f>IFERROR(Tabla1[[#This Row],[Stock en unidades]]/Tabla1[[#This Row],[Venta prom 12 meses en UN]],0)</f>
        <v>6.7796610169491525E-2</v>
      </c>
      <c r="N2046" s="12">
        <f>IFERROR(12/Tabla1[[#This Row],[Meses de stock]],0)</f>
        <v>177</v>
      </c>
      <c r="O2046" s="5" t="str">
        <f>VLOOKUP(Tabla1[[#This Row],[Código del producto]],'ABC Ventas'!$A:$E,5,0)</f>
        <v>C</v>
      </c>
      <c r="P2046" s="5" t="str">
        <f>VLOOKUP(Tabla1[[#This Row],[Código del producto]],'ABC Stock'!$A:$E,5,0)</f>
        <v>B</v>
      </c>
      <c r="Q20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7" spans="1:17" s="1" customFormat="1" x14ac:dyDescent="0.2">
      <c r="A2047" s="1">
        <v>1376</v>
      </c>
      <c r="B2047" s="1" t="s">
        <v>185</v>
      </c>
      <c r="C2047" s="1" t="s">
        <v>18</v>
      </c>
      <c r="D2047" s="1" t="s">
        <v>3</v>
      </c>
      <c r="E2047" s="11">
        <v>632</v>
      </c>
      <c r="F2047" s="3">
        <v>63</v>
      </c>
      <c r="G2047" s="11">
        <f>Tabla1[[#This Row],[Stock en unidades]]*Tabla1[[#This Row],[Costo unitario]]</f>
        <v>39816</v>
      </c>
      <c r="H2047" s="1">
        <v>2025</v>
      </c>
      <c r="I2047" s="1" t="s">
        <v>256</v>
      </c>
      <c r="J2047" s="1">
        <v>537</v>
      </c>
      <c r="K2047" s="3">
        <v>50069.88</v>
      </c>
      <c r="L2047" s="12">
        <f>Tabla1[[#This Row],[Venta prom 12 meses en UN]]*Tabla1[[#This Row],[Costo unitario]]</f>
        <v>33831</v>
      </c>
      <c r="M2047" s="30">
        <f>IFERROR(Tabla1[[#This Row],[Stock en unidades]]/Tabla1[[#This Row],[Venta prom 12 meses en UN]],0)</f>
        <v>1.1769087523277468</v>
      </c>
      <c r="N2047" s="12">
        <f>IFERROR(12/Tabla1[[#This Row],[Meses de stock]],0)</f>
        <v>10.196202531645568</v>
      </c>
      <c r="O2047" s="5" t="str">
        <f>VLOOKUP(Tabla1[[#This Row],[Código del producto]],'ABC Ventas'!$A:$E,5,0)</f>
        <v>B</v>
      </c>
      <c r="P2047" s="5" t="str">
        <f>VLOOKUP(Tabla1[[#This Row],[Código del producto]],'ABC Stock'!$A:$E,5,0)</f>
        <v>A</v>
      </c>
      <c r="Q20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8" spans="1:17" s="1" customFormat="1" x14ac:dyDescent="0.2">
      <c r="A2048" s="1">
        <v>1377</v>
      </c>
      <c r="B2048" s="1" t="s">
        <v>515</v>
      </c>
      <c r="C2048" s="1" t="s">
        <v>18</v>
      </c>
      <c r="D2048" s="1" t="s">
        <v>3</v>
      </c>
      <c r="E2048" s="11">
        <v>665</v>
      </c>
      <c r="F2048" s="3">
        <v>73</v>
      </c>
      <c r="G2048" s="11">
        <f>Tabla1[[#This Row],[Stock en unidades]]*Tabla1[[#This Row],[Costo unitario]]</f>
        <v>48545</v>
      </c>
      <c r="H2048" s="1">
        <v>2025</v>
      </c>
      <c r="I2048" s="1" t="s">
        <v>256</v>
      </c>
      <c r="J2048" s="1">
        <v>472</v>
      </c>
      <c r="K2048" s="3">
        <v>63399.040000000001</v>
      </c>
      <c r="L2048" s="12">
        <f>Tabla1[[#This Row],[Venta prom 12 meses en UN]]*Tabla1[[#This Row],[Costo unitario]]</f>
        <v>34456</v>
      </c>
      <c r="M2048" s="30">
        <f>IFERROR(Tabla1[[#This Row],[Stock en unidades]]/Tabla1[[#This Row],[Venta prom 12 meses en UN]],0)</f>
        <v>1.4088983050847457</v>
      </c>
      <c r="N2048" s="12">
        <f>IFERROR(12/Tabla1[[#This Row],[Meses de stock]],0)</f>
        <v>8.5172932330827074</v>
      </c>
      <c r="O2048" s="5" t="str">
        <f>VLOOKUP(Tabla1[[#This Row],[Código del producto]],'ABC Ventas'!$A:$E,5,0)</f>
        <v>B</v>
      </c>
      <c r="P2048" s="5" t="str">
        <f>VLOOKUP(Tabla1[[#This Row],[Código del producto]],'ABC Stock'!$A:$E,5,0)</f>
        <v>A</v>
      </c>
      <c r="Q20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49" spans="1:17" s="1" customFormat="1" x14ac:dyDescent="0.2">
      <c r="A2049" s="1">
        <v>1378</v>
      </c>
      <c r="B2049" s="1" t="s">
        <v>516</v>
      </c>
      <c r="C2049" s="1" t="s">
        <v>18</v>
      </c>
      <c r="D2049" s="1" t="s">
        <v>3</v>
      </c>
      <c r="E2049" s="11">
        <v>1070</v>
      </c>
      <c r="F2049" s="3">
        <v>3.79</v>
      </c>
      <c r="G2049" s="11">
        <f>Tabla1[[#This Row],[Stock en unidades]]*Tabla1[[#This Row],[Costo unitario]]</f>
        <v>4055.3</v>
      </c>
      <c r="H2049" s="1">
        <v>2025</v>
      </c>
      <c r="I2049" s="1" t="s">
        <v>256</v>
      </c>
      <c r="J2049" s="1">
        <v>71.3</v>
      </c>
      <c r="K2049" s="3">
        <v>426.95865999999995</v>
      </c>
      <c r="L2049" s="12">
        <f>Tabla1[[#This Row],[Venta prom 12 meses en UN]]*Tabla1[[#This Row],[Costo unitario]]</f>
        <v>270.22699999999998</v>
      </c>
      <c r="M2049" s="30">
        <f>IFERROR(Tabla1[[#This Row],[Stock en unidades]]/Tabla1[[#This Row],[Venta prom 12 meses en UN]],0)</f>
        <v>15.007012622720898</v>
      </c>
      <c r="N2049" s="12">
        <f>IFERROR(12/Tabla1[[#This Row],[Meses de stock]],0)</f>
        <v>0.79962616822429899</v>
      </c>
      <c r="O2049" s="5" t="str">
        <f>VLOOKUP(Tabla1[[#This Row],[Código del producto]],'ABC Ventas'!$A:$E,5,0)</f>
        <v>C</v>
      </c>
      <c r="P2049" s="5" t="str">
        <f>VLOOKUP(Tabla1[[#This Row],[Código del producto]],'ABC Stock'!$A:$E,5,0)</f>
        <v>B</v>
      </c>
      <c r="Q20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50" spans="1:17" s="1" customFormat="1" x14ac:dyDescent="0.2">
      <c r="A2050" s="1">
        <v>1380</v>
      </c>
      <c r="B2050" s="1" t="s">
        <v>517</v>
      </c>
      <c r="C2050" s="1" t="s">
        <v>18</v>
      </c>
      <c r="D2050" s="1" t="s">
        <v>3</v>
      </c>
      <c r="E2050" s="11">
        <v>162</v>
      </c>
      <c r="F2050" s="3">
        <v>70</v>
      </c>
      <c r="G2050" s="11">
        <f>Tabla1[[#This Row],[Stock en unidades]]*Tabla1[[#This Row],[Costo unitario]]</f>
        <v>11340</v>
      </c>
      <c r="H2050" s="1">
        <v>2025</v>
      </c>
      <c r="I2050" s="1" t="s">
        <v>256</v>
      </c>
      <c r="J2050" s="1">
        <v>953</v>
      </c>
      <c r="K2050" s="3">
        <v>102733.4</v>
      </c>
      <c r="L2050" s="12">
        <f>Tabla1[[#This Row],[Venta prom 12 meses en UN]]*Tabla1[[#This Row],[Costo unitario]]</f>
        <v>66710</v>
      </c>
      <c r="M2050" s="30">
        <f>IFERROR(Tabla1[[#This Row],[Stock en unidades]]/Tabla1[[#This Row],[Venta prom 12 meses en UN]],0)</f>
        <v>0.16998950682056663</v>
      </c>
      <c r="N2050" s="12">
        <f>IFERROR(12/Tabla1[[#This Row],[Meses de stock]],0)</f>
        <v>70.592592592592595</v>
      </c>
      <c r="O2050" s="5" t="str">
        <f>VLOOKUP(Tabla1[[#This Row],[Código del producto]],'ABC Ventas'!$A:$E,5,0)</f>
        <v>A</v>
      </c>
      <c r="P2050" s="5" t="str">
        <f>VLOOKUP(Tabla1[[#This Row],[Código del producto]],'ABC Stock'!$A:$E,5,0)</f>
        <v>A</v>
      </c>
      <c r="Q20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1" spans="1:17" s="1" customFormat="1" x14ac:dyDescent="0.2">
      <c r="A2051" s="1">
        <v>1381</v>
      </c>
      <c r="B2051" s="1" t="s">
        <v>158</v>
      </c>
      <c r="C2051" s="1" t="s">
        <v>18</v>
      </c>
      <c r="D2051" s="1" t="s">
        <v>3</v>
      </c>
      <c r="E2051" s="11">
        <v>1233</v>
      </c>
      <c r="F2051" s="3">
        <v>5.21</v>
      </c>
      <c r="G2051" s="11">
        <f>Tabla1[[#This Row],[Stock en unidades]]*Tabla1[[#This Row],[Costo unitario]]</f>
        <v>6423.93</v>
      </c>
      <c r="H2051" s="1">
        <v>2025</v>
      </c>
      <c r="I2051" s="1" t="s">
        <v>256</v>
      </c>
      <c r="J2051" s="1">
        <v>94.8</v>
      </c>
      <c r="K2051" s="3">
        <v>755.67923999999994</v>
      </c>
      <c r="L2051" s="12">
        <f>Tabla1[[#This Row],[Venta prom 12 meses en UN]]*Tabla1[[#This Row],[Costo unitario]]</f>
        <v>493.90799999999996</v>
      </c>
      <c r="M2051" s="30">
        <f>IFERROR(Tabla1[[#This Row],[Stock en unidades]]/Tabla1[[#This Row],[Venta prom 12 meses en UN]],0)</f>
        <v>13.006329113924052</v>
      </c>
      <c r="N2051" s="12">
        <f>IFERROR(12/Tabla1[[#This Row],[Meses de stock]],0)</f>
        <v>0.92262773722627733</v>
      </c>
      <c r="O2051" s="5" t="str">
        <f>VLOOKUP(Tabla1[[#This Row],[Código del producto]],'ABC Ventas'!$A:$E,5,0)</f>
        <v>C</v>
      </c>
      <c r="P2051" s="5" t="str">
        <f>VLOOKUP(Tabla1[[#This Row],[Código del producto]],'ABC Stock'!$A:$E,5,0)</f>
        <v>B</v>
      </c>
      <c r="Q20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52" spans="1:17" s="1" customFormat="1" x14ac:dyDescent="0.2">
      <c r="A2052" s="1">
        <v>1381</v>
      </c>
      <c r="B2052" s="1" t="s">
        <v>158</v>
      </c>
      <c r="C2052" s="1" t="s">
        <v>18</v>
      </c>
      <c r="D2052" s="1" t="s">
        <v>3</v>
      </c>
      <c r="E2052" s="11">
        <v>328</v>
      </c>
      <c r="F2052" s="3">
        <v>5.41</v>
      </c>
      <c r="G2052" s="11">
        <f>Tabla1[[#This Row],[Stock en unidades]]*Tabla1[[#This Row],[Costo unitario]]</f>
        <v>1774.48</v>
      </c>
      <c r="H2052" s="1">
        <v>2025</v>
      </c>
      <c r="I2052" s="1" t="s">
        <v>256</v>
      </c>
      <c r="J2052" s="1">
        <v>110</v>
      </c>
      <c r="K2052" s="3">
        <v>743.875</v>
      </c>
      <c r="L2052" s="12">
        <f>Tabla1[[#This Row],[Venta prom 12 meses en UN]]*Tabla1[[#This Row],[Costo unitario]]</f>
        <v>595.1</v>
      </c>
      <c r="M2052" s="30">
        <f>IFERROR(Tabla1[[#This Row],[Stock en unidades]]/Tabla1[[#This Row],[Venta prom 12 meses en UN]],0)</f>
        <v>2.9818181818181819</v>
      </c>
      <c r="N2052" s="12">
        <f>IFERROR(12/Tabla1[[#This Row],[Meses de stock]],0)</f>
        <v>4.024390243902439</v>
      </c>
      <c r="O2052" s="5" t="str">
        <f>VLOOKUP(Tabla1[[#This Row],[Código del producto]],'ABC Ventas'!$A:$E,5,0)</f>
        <v>C</v>
      </c>
      <c r="P2052" s="5" t="str">
        <f>VLOOKUP(Tabla1[[#This Row],[Código del producto]],'ABC Stock'!$A:$E,5,0)</f>
        <v>B</v>
      </c>
      <c r="Q20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3" spans="1:17" s="1" customFormat="1" x14ac:dyDescent="0.2">
      <c r="A2053" s="1">
        <v>1382</v>
      </c>
      <c r="B2053" s="1" t="s">
        <v>518</v>
      </c>
      <c r="C2053" s="1" t="s">
        <v>18</v>
      </c>
      <c r="D2053" s="1" t="s">
        <v>3</v>
      </c>
      <c r="E2053" s="11">
        <v>1473</v>
      </c>
      <c r="F2053" s="3">
        <v>55</v>
      </c>
      <c r="G2053" s="11">
        <f>Tabla1[[#This Row],[Stock en unidades]]*Tabla1[[#This Row],[Costo unitario]]</f>
        <v>81015</v>
      </c>
      <c r="H2053" s="1">
        <v>2025</v>
      </c>
      <c r="I2053" s="1" t="s">
        <v>256</v>
      </c>
      <c r="J2053" s="1">
        <v>861</v>
      </c>
      <c r="K2053" s="3">
        <v>80977.05</v>
      </c>
      <c r="L2053" s="12">
        <f>Tabla1[[#This Row],[Venta prom 12 meses en UN]]*Tabla1[[#This Row],[Costo unitario]]</f>
        <v>47355</v>
      </c>
      <c r="M2053" s="30">
        <f>IFERROR(Tabla1[[#This Row],[Stock en unidades]]/Tabla1[[#This Row],[Venta prom 12 meses en UN]],0)</f>
        <v>1.7108013937282229</v>
      </c>
      <c r="N2053" s="12">
        <f>IFERROR(12/Tabla1[[#This Row],[Meses de stock]],0)</f>
        <v>7.0142566191446027</v>
      </c>
      <c r="O2053" s="5" t="str">
        <f>VLOOKUP(Tabla1[[#This Row],[Código del producto]],'ABC Ventas'!$A:$E,5,0)</f>
        <v>A</v>
      </c>
      <c r="P2053" s="5" t="str">
        <f>VLOOKUP(Tabla1[[#This Row],[Código del producto]],'ABC Stock'!$A:$E,5,0)</f>
        <v>A</v>
      </c>
      <c r="Q20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4" spans="1:17" s="1" customFormat="1" x14ac:dyDescent="0.2">
      <c r="A2054" s="1">
        <v>1385</v>
      </c>
      <c r="B2054" s="1" t="s">
        <v>519</v>
      </c>
      <c r="C2054" s="1" t="s">
        <v>18</v>
      </c>
      <c r="D2054" s="1" t="s">
        <v>3</v>
      </c>
      <c r="E2054" s="11">
        <v>630</v>
      </c>
      <c r="F2054" s="3">
        <v>1.8</v>
      </c>
      <c r="G2054" s="11">
        <f>Tabla1[[#This Row],[Stock en unidades]]*Tabla1[[#This Row],[Costo unitario]]</f>
        <v>1134</v>
      </c>
      <c r="H2054" s="1">
        <v>2025</v>
      </c>
      <c r="I2054" s="1" t="s">
        <v>256</v>
      </c>
      <c r="J2054" s="1">
        <v>75</v>
      </c>
      <c r="K2054" s="3">
        <v>220.05</v>
      </c>
      <c r="L2054" s="12">
        <f>Tabla1[[#This Row],[Venta prom 12 meses en UN]]*Tabla1[[#This Row],[Costo unitario]]</f>
        <v>135</v>
      </c>
      <c r="M2054" s="30">
        <f>IFERROR(Tabla1[[#This Row],[Stock en unidades]]/Tabla1[[#This Row],[Venta prom 12 meses en UN]],0)</f>
        <v>8.4</v>
      </c>
      <c r="N2054" s="12">
        <f>IFERROR(12/Tabla1[[#This Row],[Meses de stock]],0)</f>
        <v>1.4285714285714286</v>
      </c>
      <c r="O2054" s="5" t="str">
        <f>VLOOKUP(Tabla1[[#This Row],[Código del producto]],'ABC Ventas'!$A:$E,5,0)</f>
        <v>C</v>
      </c>
      <c r="P2054" s="5" t="str">
        <f>VLOOKUP(Tabla1[[#This Row],[Código del producto]],'ABC Stock'!$A:$E,5,0)</f>
        <v>C</v>
      </c>
      <c r="Q205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55" spans="1:17" s="1" customFormat="1" x14ac:dyDescent="0.2">
      <c r="A2055" s="1">
        <v>1391</v>
      </c>
      <c r="B2055" s="1" t="s">
        <v>123</v>
      </c>
      <c r="C2055" s="1" t="s">
        <v>18</v>
      </c>
      <c r="D2055" s="1" t="s">
        <v>3</v>
      </c>
      <c r="E2055" s="11">
        <v>218</v>
      </c>
      <c r="F2055" s="3">
        <v>69</v>
      </c>
      <c r="G2055" s="11">
        <f>Tabla1[[#This Row],[Stock en unidades]]*Tabla1[[#This Row],[Costo unitario]]</f>
        <v>15042</v>
      </c>
      <c r="H2055" s="1">
        <v>2025</v>
      </c>
      <c r="I2055" s="1" t="s">
        <v>256</v>
      </c>
      <c r="J2055" s="1">
        <v>376</v>
      </c>
      <c r="K2055" s="3">
        <v>43326.48</v>
      </c>
      <c r="L2055" s="12">
        <f>Tabla1[[#This Row],[Venta prom 12 meses en UN]]*Tabla1[[#This Row],[Costo unitario]]</f>
        <v>25944</v>
      </c>
      <c r="M2055" s="30">
        <f>IFERROR(Tabla1[[#This Row],[Stock en unidades]]/Tabla1[[#This Row],[Venta prom 12 meses en UN]],0)</f>
        <v>0.57978723404255317</v>
      </c>
      <c r="N2055" s="12">
        <f>IFERROR(12/Tabla1[[#This Row],[Meses de stock]],0)</f>
        <v>20.697247706422019</v>
      </c>
      <c r="O2055" s="5" t="str">
        <f>VLOOKUP(Tabla1[[#This Row],[Código del producto]],'ABC Ventas'!$A:$E,5,0)</f>
        <v>A</v>
      </c>
      <c r="P2055" s="5" t="str">
        <f>VLOOKUP(Tabla1[[#This Row],[Código del producto]],'ABC Stock'!$A:$E,5,0)</f>
        <v>A</v>
      </c>
      <c r="Q20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6" spans="1:17" s="1" customFormat="1" x14ac:dyDescent="0.2">
      <c r="A2056" s="1">
        <v>1392</v>
      </c>
      <c r="B2056" s="1" t="s">
        <v>96</v>
      </c>
      <c r="C2056" s="1" t="s">
        <v>18</v>
      </c>
      <c r="D2056" s="1" t="s">
        <v>3</v>
      </c>
      <c r="E2056" s="11">
        <v>1022</v>
      </c>
      <c r="F2056" s="3">
        <v>56</v>
      </c>
      <c r="G2056" s="11">
        <f>Tabla1[[#This Row],[Stock en unidades]]*Tabla1[[#This Row],[Costo unitario]]</f>
        <v>57232</v>
      </c>
      <c r="H2056" s="1">
        <v>2025</v>
      </c>
      <c r="I2056" s="1" t="s">
        <v>256</v>
      </c>
      <c r="J2056" s="1">
        <v>441</v>
      </c>
      <c r="K2056" s="3">
        <v>45193.68</v>
      </c>
      <c r="L2056" s="12">
        <f>Tabla1[[#This Row],[Venta prom 12 meses en UN]]*Tabla1[[#This Row],[Costo unitario]]</f>
        <v>24696</v>
      </c>
      <c r="M2056" s="30">
        <f>IFERROR(Tabla1[[#This Row],[Stock en unidades]]/Tabla1[[#This Row],[Venta prom 12 meses en UN]],0)</f>
        <v>2.3174603174603177</v>
      </c>
      <c r="N2056" s="12">
        <f>IFERROR(12/Tabla1[[#This Row],[Meses de stock]],0)</f>
        <v>5.1780821917808213</v>
      </c>
      <c r="O2056" s="5" t="str">
        <f>VLOOKUP(Tabla1[[#This Row],[Código del producto]],'ABC Ventas'!$A:$E,5,0)</f>
        <v>B</v>
      </c>
      <c r="P2056" s="5" t="str">
        <f>VLOOKUP(Tabla1[[#This Row],[Código del producto]],'ABC Stock'!$A:$E,5,0)</f>
        <v>A</v>
      </c>
      <c r="Q20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7" spans="1:17" s="1" customFormat="1" x14ac:dyDescent="0.2">
      <c r="A2057" s="1">
        <v>1394</v>
      </c>
      <c r="B2057" s="1" t="s">
        <v>29</v>
      </c>
      <c r="C2057" s="1" t="s">
        <v>18</v>
      </c>
      <c r="D2057" s="1" t="s">
        <v>3</v>
      </c>
      <c r="E2057" s="11">
        <v>0</v>
      </c>
      <c r="F2057" s="3">
        <v>1.28</v>
      </c>
      <c r="G2057" s="11">
        <f>Tabla1[[#This Row],[Stock en unidades]]*Tabla1[[#This Row],[Costo unitario]]</f>
        <v>0</v>
      </c>
      <c r="H2057" s="1">
        <v>2025</v>
      </c>
      <c r="I2057" s="1" t="s">
        <v>256</v>
      </c>
      <c r="J2057" s="1">
        <v>91</v>
      </c>
      <c r="K2057" s="3">
        <v>187.53279999999998</v>
      </c>
      <c r="L2057" s="12">
        <f>Tabla1[[#This Row],[Venta prom 12 meses en UN]]*Tabla1[[#This Row],[Costo unitario]]</f>
        <v>116.48</v>
      </c>
      <c r="M2057" s="30">
        <f>IFERROR(Tabla1[[#This Row],[Stock en unidades]]/Tabla1[[#This Row],[Venta prom 12 meses en UN]],0)</f>
        <v>0</v>
      </c>
      <c r="N2057" s="12">
        <f>IFERROR(12/Tabla1[[#This Row],[Meses de stock]],0)</f>
        <v>0</v>
      </c>
      <c r="O2057" s="5" t="str">
        <f>VLOOKUP(Tabla1[[#This Row],[Código del producto]],'ABC Ventas'!$A:$E,5,0)</f>
        <v>C</v>
      </c>
      <c r="P2057" s="5" t="str">
        <f>VLOOKUP(Tabla1[[#This Row],[Código del producto]],'ABC Stock'!$A:$E,5,0)</f>
        <v>C</v>
      </c>
      <c r="Q20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58" spans="1:17" s="1" customFormat="1" x14ac:dyDescent="0.2">
      <c r="A2058" s="1">
        <v>1395</v>
      </c>
      <c r="B2058" s="1" t="s">
        <v>525</v>
      </c>
      <c r="C2058" s="1" t="s">
        <v>18</v>
      </c>
      <c r="D2058" s="1" t="s">
        <v>3</v>
      </c>
      <c r="E2058" s="11">
        <v>1014</v>
      </c>
      <c r="F2058" s="3">
        <v>4.82</v>
      </c>
      <c r="G2058" s="11">
        <f>Tabla1[[#This Row],[Stock en unidades]]*Tabla1[[#This Row],[Costo unitario]]</f>
        <v>4887.4800000000005</v>
      </c>
      <c r="H2058" s="1">
        <v>2025</v>
      </c>
      <c r="I2058" s="1" t="s">
        <v>256</v>
      </c>
      <c r="J2058" s="1">
        <v>84.5</v>
      </c>
      <c r="K2058" s="3">
        <v>513.18539999999996</v>
      </c>
      <c r="L2058" s="12">
        <f>Tabla1[[#This Row],[Venta prom 12 meses en UN]]*Tabla1[[#This Row],[Costo unitario]]</f>
        <v>407.29</v>
      </c>
      <c r="M2058" s="30">
        <f>IFERROR(Tabla1[[#This Row],[Stock en unidades]]/Tabla1[[#This Row],[Venta prom 12 meses en UN]],0)</f>
        <v>12</v>
      </c>
      <c r="N2058" s="12">
        <f>IFERROR(12/Tabla1[[#This Row],[Meses de stock]],0)</f>
        <v>1</v>
      </c>
      <c r="O2058" s="5" t="str">
        <f>VLOOKUP(Tabla1[[#This Row],[Código del producto]],'ABC Ventas'!$A:$E,5,0)</f>
        <v>C</v>
      </c>
      <c r="P2058" s="5" t="str">
        <f>VLOOKUP(Tabla1[[#This Row],[Código del producto]],'ABC Stock'!$A:$E,5,0)</f>
        <v>B</v>
      </c>
      <c r="Q205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059" spans="1:17" s="1" customFormat="1" x14ac:dyDescent="0.2">
      <c r="A2059" s="1">
        <v>1395</v>
      </c>
      <c r="B2059" s="1" t="s">
        <v>525</v>
      </c>
      <c r="C2059" s="1" t="s">
        <v>18</v>
      </c>
      <c r="D2059" s="1" t="s">
        <v>3</v>
      </c>
      <c r="E2059" s="11">
        <v>75</v>
      </c>
      <c r="F2059" s="3">
        <v>7.51</v>
      </c>
      <c r="G2059" s="11">
        <f>Tabla1[[#This Row],[Stock en unidades]]*Tabla1[[#This Row],[Costo unitario]]</f>
        <v>563.25</v>
      </c>
      <c r="H2059" s="1">
        <v>2025</v>
      </c>
      <c r="I2059" s="1" t="s">
        <v>256</v>
      </c>
      <c r="J2059" s="1">
        <v>24.9</v>
      </c>
      <c r="K2059" s="3">
        <v>347.81813999999997</v>
      </c>
      <c r="L2059" s="12">
        <f>Tabla1[[#This Row],[Venta prom 12 meses en UN]]*Tabla1[[#This Row],[Costo unitario]]</f>
        <v>186.999</v>
      </c>
      <c r="M2059" s="30">
        <f>IFERROR(Tabla1[[#This Row],[Stock en unidades]]/Tabla1[[#This Row],[Venta prom 12 meses en UN]],0)</f>
        <v>3.0120481927710845</v>
      </c>
      <c r="N2059" s="12">
        <f>IFERROR(12/Tabla1[[#This Row],[Meses de stock]],0)</f>
        <v>3.984</v>
      </c>
      <c r="O2059" s="5" t="str">
        <f>VLOOKUP(Tabla1[[#This Row],[Código del producto]],'ABC Ventas'!$A:$E,5,0)</f>
        <v>C</v>
      </c>
      <c r="P2059" s="5" t="str">
        <f>VLOOKUP(Tabla1[[#This Row],[Código del producto]],'ABC Stock'!$A:$E,5,0)</f>
        <v>B</v>
      </c>
      <c r="Q20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60" spans="1:17" s="1" customFormat="1" x14ac:dyDescent="0.2">
      <c r="A2060" s="1">
        <v>1398</v>
      </c>
      <c r="B2060" s="1" t="s">
        <v>49</v>
      </c>
      <c r="C2060" s="1" t="s">
        <v>6</v>
      </c>
      <c r="D2060" s="1" t="s">
        <v>3</v>
      </c>
      <c r="E2060" s="11">
        <v>118</v>
      </c>
      <c r="F2060" s="3">
        <v>2.4700000000000002</v>
      </c>
      <c r="G2060" s="11">
        <f>Tabla1[[#This Row],[Stock en unidades]]*Tabla1[[#This Row],[Costo unitario]]</f>
        <v>291.46000000000004</v>
      </c>
      <c r="H2060" s="1">
        <v>2025</v>
      </c>
      <c r="I2060" s="1" t="s">
        <v>256</v>
      </c>
      <c r="J2060" s="1">
        <v>131</v>
      </c>
      <c r="K2060" s="3">
        <v>527.41910000000007</v>
      </c>
      <c r="L2060" s="12">
        <f>Tabla1[[#This Row],[Venta prom 12 meses en UN]]*Tabla1[[#This Row],[Costo unitario]]</f>
        <v>323.57000000000005</v>
      </c>
      <c r="M2060" s="30">
        <f>IFERROR(Tabla1[[#This Row],[Stock en unidades]]/Tabla1[[#This Row],[Venta prom 12 meses en UN]],0)</f>
        <v>0.9007633587786259</v>
      </c>
      <c r="N2060" s="12">
        <f>IFERROR(12/Tabla1[[#This Row],[Meses de stock]],0)</f>
        <v>13.322033898305085</v>
      </c>
      <c r="O2060" s="5" t="str">
        <f>VLOOKUP(Tabla1[[#This Row],[Código del producto]],'ABC Ventas'!$A:$E,5,0)</f>
        <v>C</v>
      </c>
      <c r="P2060" s="5" t="str">
        <f>VLOOKUP(Tabla1[[#This Row],[Código del producto]],'ABC Stock'!$A:$E,5,0)</f>
        <v>B</v>
      </c>
      <c r="Q20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1" spans="1:17" s="1" customFormat="1" x14ac:dyDescent="0.2">
      <c r="A2061" s="1">
        <v>1398</v>
      </c>
      <c r="B2061" s="1" t="s">
        <v>49</v>
      </c>
      <c r="C2061" s="1" t="s">
        <v>6</v>
      </c>
      <c r="D2061" s="1" t="s">
        <v>3</v>
      </c>
      <c r="E2061" s="11">
        <v>200</v>
      </c>
      <c r="F2061" s="3">
        <v>5.69</v>
      </c>
      <c r="G2061" s="11">
        <f>Tabla1[[#This Row],[Stock en unidades]]*Tabla1[[#This Row],[Costo unitario]]</f>
        <v>1138</v>
      </c>
      <c r="H2061" s="1">
        <v>2025</v>
      </c>
      <c r="I2061" s="1" t="s">
        <v>256</v>
      </c>
      <c r="J2061" s="1">
        <v>66.400000000000006</v>
      </c>
      <c r="K2061" s="3">
        <v>460.93552000000005</v>
      </c>
      <c r="L2061" s="12">
        <f>Tabla1[[#This Row],[Venta prom 12 meses en UN]]*Tabla1[[#This Row],[Costo unitario]]</f>
        <v>377.81600000000003</v>
      </c>
      <c r="M2061" s="30">
        <f>IFERROR(Tabla1[[#This Row],[Stock en unidades]]/Tabla1[[#This Row],[Venta prom 12 meses en UN]],0)</f>
        <v>3.012048192771084</v>
      </c>
      <c r="N2061" s="12">
        <f>IFERROR(12/Tabla1[[#This Row],[Meses de stock]],0)</f>
        <v>3.9840000000000004</v>
      </c>
      <c r="O2061" s="5" t="str">
        <f>VLOOKUP(Tabla1[[#This Row],[Código del producto]],'ABC Ventas'!$A:$E,5,0)</f>
        <v>C</v>
      </c>
      <c r="P2061" s="5" t="str">
        <f>VLOOKUP(Tabla1[[#This Row],[Código del producto]],'ABC Stock'!$A:$E,5,0)</f>
        <v>B</v>
      </c>
      <c r="Q20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62" spans="1:17" s="1" customFormat="1" x14ac:dyDescent="0.2">
      <c r="A2062" s="1">
        <v>1399</v>
      </c>
      <c r="B2062" s="1" t="s">
        <v>528</v>
      </c>
      <c r="C2062" s="1" t="s">
        <v>6</v>
      </c>
      <c r="D2062" s="1" t="s">
        <v>3</v>
      </c>
      <c r="E2062" s="11">
        <v>131</v>
      </c>
      <c r="F2062" s="3">
        <v>4.97</v>
      </c>
      <c r="G2062" s="11">
        <f>Tabla1[[#This Row],[Stock en unidades]]*Tabla1[[#This Row],[Costo unitario]]</f>
        <v>651.06999999999994</v>
      </c>
      <c r="H2062" s="1">
        <v>2025</v>
      </c>
      <c r="I2062" s="1" t="s">
        <v>256</v>
      </c>
      <c r="J2062" s="1">
        <v>62</v>
      </c>
      <c r="K2062" s="3">
        <v>400.58199999999999</v>
      </c>
      <c r="L2062" s="12">
        <f>Tabla1[[#This Row],[Venta prom 12 meses en UN]]*Tabla1[[#This Row],[Costo unitario]]</f>
        <v>308.14</v>
      </c>
      <c r="M2062" s="30">
        <f>IFERROR(Tabla1[[#This Row],[Stock en unidades]]/Tabla1[[#This Row],[Venta prom 12 meses en UN]],0)</f>
        <v>2.1129032258064515</v>
      </c>
      <c r="N2062" s="12">
        <f>IFERROR(12/Tabla1[[#This Row],[Meses de stock]],0)</f>
        <v>5.6793893129770998</v>
      </c>
      <c r="O2062" s="5" t="str">
        <f>VLOOKUP(Tabla1[[#This Row],[Código del producto]],'ABC Ventas'!$A:$E,5,0)</f>
        <v>C</v>
      </c>
      <c r="P2062" s="5" t="str">
        <f>VLOOKUP(Tabla1[[#This Row],[Código del producto]],'ABC Stock'!$A:$E,5,0)</f>
        <v>B</v>
      </c>
      <c r="Q20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3" spans="1:17" s="1" customFormat="1" x14ac:dyDescent="0.2">
      <c r="A2063" s="1">
        <v>1402</v>
      </c>
      <c r="B2063" s="1" t="s">
        <v>529</v>
      </c>
      <c r="C2063" s="1" t="s">
        <v>6</v>
      </c>
      <c r="D2063" s="1" t="s">
        <v>3</v>
      </c>
      <c r="E2063" s="11">
        <v>388</v>
      </c>
      <c r="F2063" s="3">
        <v>5.0999999999999996</v>
      </c>
      <c r="G2063" s="11">
        <f>Tabla1[[#This Row],[Stock en unidades]]*Tabla1[[#This Row],[Costo unitario]]</f>
        <v>1978.8</v>
      </c>
      <c r="H2063" s="1">
        <v>2025</v>
      </c>
      <c r="I2063" s="1" t="s">
        <v>256</v>
      </c>
      <c r="J2063" s="1">
        <v>55.3</v>
      </c>
      <c r="K2063" s="3">
        <v>473.81039999999996</v>
      </c>
      <c r="L2063" s="12">
        <f>Tabla1[[#This Row],[Venta prom 12 meses en UN]]*Tabla1[[#This Row],[Costo unitario]]</f>
        <v>282.02999999999997</v>
      </c>
      <c r="M2063" s="30">
        <f>IFERROR(Tabla1[[#This Row],[Stock en unidades]]/Tabla1[[#This Row],[Venta prom 12 meses en UN]],0)</f>
        <v>7.0162748643761308</v>
      </c>
      <c r="N2063" s="12">
        <f>IFERROR(12/Tabla1[[#This Row],[Meses de stock]],0)</f>
        <v>1.7103092783505154</v>
      </c>
      <c r="O2063" s="5" t="str">
        <f>VLOOKUP(Tabla1[[#This Row],[Código del producto]],'ABC Ventas'!$A:$E,5,0)</f>
        <v>C</v>
      </c>
      <c r="P2063" s="5" t="str">
        <f>VLOOKUP(Tabla1[[#This Row],[Código del producto]],'ABC Stock'!$A:$E,5,0)</f>
        <v>B</v>
      </c>
      <c r="Q20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64" spans="1:17" s="1" customFormat="1" x14ac:dyDescent="0.2">
      <c r="A2064" s="1">
        <v>1402</v>
      </c>
      <c r="B2064" s="1" t="s">
        <v>529</v>
      </c>
      <c r="C2064" s="1" t="s">
        <v>6</v>
      </c>
      <c r="D2064" s="1" t="s">
        <v>3</v>
      </c>
      <c r="E2064" s="11">
        <v>90</v>
      </c>
      <c r="F2064" s="3">
        <v>2.89</v>
      </c>
      <c r="G2064" s="11">
        <f>Tabla1[[#This Row],[Stock en unidades]]*Tabla1[[#This Row],[Costo unitario]]</f>
        <v>260.10000000000002</v>
      </c>
      <c r="H2064" s="1">
        <v>2025</v>
      </c>
      <c r="I2064" s="1" t="s">
        <v>256</v>
      </c>
      <c r="J2064" s="1">
        <v>59</v>
      </c>
      <c r="K2064" s="3">
        <v>272.81600000000003</v>
      </c>
      <c r="L2064" s="12">
        <f>Tabla1[[#This Row],[Venta prom 12 meses en UN]]*Tabla1[[#This Row],[Costo unitario]]</f>
        <v>170.51000000000002</v>
      </c>
      <c r="M2064" s="30">
        <f>IFERROR(Tabla1[[#This Row],[Stock en unidades]]/Tabla1[[#This Row],[Venta prom 12 meses en UN]],0)</f>
        <v>1.5254237288135593</v>
      </c>
      <c r="N2064" s="12">
        <f>IFERROR(12/Tabla1[[#This Row],[Meses de stock]],0)</f>
        <v>7.8666666666666671</v>
      </c>
      <c r="O2064" s="5" t="str">
        <f>VLOOKUP(Tabla1[[#This Row],[Código del producto]],'ABC Ventas'!$A:$E,5,0)</f>
        <v>C</v>
      </c>
      <c r="P2064" s="5" t="str">
        <f>VLOOKUP(Tabla1[[#This Row],[Código del producto]],'ABC Stock'!$A:$E,5,0)</f>
        <v>B</v>
      </c>
      <c r="Q20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5" spans="1:17" s="1" customFormat="1" x14ac:dyDescent="0.2">
      <c r="A2065" s="1">
        <v>1403</v>
      </c>
      <c r="B2065" s="1" t="s">
        <v>530</v>
      </c>
      <c r="C2065" s="1" t="s">
        <v>6</v>
      </c>
      <c r="D2065" s="1" t="s">
        <v>3</v>
      </c>
      <c r="E2065" s="11">
        <v>317</v>
      </c>
      <c r="F2065" s="3">
        <v>5.97</v>
      </c>
      <c r="G2065" s="11">
        <f>Tabla1[[#This Row],[Stock en unidades]]*Tabla1[[#This Row],[Costo unitario]]</f>
        <v>1892.49</v>
      </c>
      <c r="H2065" s="1">
        <v>2025</v>
      </c>
      <c r="I2065" s="1" t="s">
        <v>256</v>
      </c>
      <c r="J2065" s="1">
        <v>39.6</v>
      </c>
      <c r="K2065" s="3">
        <v>378.25919999999996</v>
      </c>
      <c r="L2065" s="12">
        <f>Tabla1[[#This Row],[Venta prom 12 meses en UN]]*Tabla1[[#This Row],[Costo unitario]]</f>
        <v>236.41200000000001</v>
      </c>
      <c r="M2065" s="30">
        <f>IFERROR(Tabla1[[#This Row],[Stock en unidades]]/Tabla1[[#This Row],[Venta prom 12 meses en UN]],0)</f>
        <v>8.0050505050505052</v>
      </c>
      <c r="N2065" s="12">
        <f>IFERROR(12/Tabla1[[#This Row],[Meses de stock]],0)</f>
        <v>1.4990536277602524</v>
      </c>
      <c r="O2065" s="5" t="str">
        <f>VLOOKUP(Tabla1[[#This Row],[Código del producto]],'ABC Ventas'!$A:$E,5,0)</f>
        <v>C</v>
      </c>
      <c r="P2065" s="5" t="str">
        <f>VLOOKUP(Tabla1[[#This Row],[Código del producto]],'ABC Stock'!$A:$E,5,0)</f>
        <v>C</v>
      </c>
      <c r="Q20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66" spans="1:17" s="1" customFormat="1" x14ac:dyDescent="0.2">
      <c r="A2066" s="1">
        <v>1404</v>
      </c>
      <c r="B2066" s="1" t="s">
        <v>290</v>
      </c>
      <c r="C2066" s="1" t="s">
        <v>6</v>
      </c>
      <c r="D2066" s="1" t="s">
        <v>3</v>
      </c>
      <c r="E2066" s="11">
        <v>81</v>
      </c>
      <c r="F2066" s="3">
        <v>57</v>
      </c>
      <c r="G2066" s="11">
        <f>Tabla1[[#This Row],[Stock en unidades]]*Tabla1[[#This Row],[Costo unitario]]</f>
        <v>4617</v>
      </c>
      <c r="H2066" s="1">
        <v>2025</v>
      </c>
      <c r="I2066" s="1" t="s">
        <v>256</v>
      </c>
      <c r="J2066" s="1">
        <v>397</v>
      </c>
      <c r="K2066" s="3">
        <v>37111.56</v>
      </c>
      <c r="L2066" s="12">
        <f>Tabla1[[#This Row],[Venta prom 12 meses en UN]]*Tabla1[[#This Row],[Costo unitario]]</f>
        <v>22629</v>
      </c>
      <c r="M2066" s="30">
        <f>IFERROR(Tabla1[[#This Row],[Stock en unidades]]/Tabla1[[#This Row],[Venta prom 12 meses en UN]],0)</f>
        <v>0.20403022670025189</v>
      </c>
      <c r="N2066" s="12">
        <f>IFERROR(12/Tabla1[[#This Row],[Meses de stock]],0)</f>
        <v>58.814814814814817</v>
      </c>
      <c r="O2066" s="5" t="str">
        <f>VLOOKUP(Tabla1[[#This Row],[Código del producto]],'ABC Ventas'!$A:$E,5,0)</f>
        <v>A</v>
      </c>
      <c r="P2066" s="5" t="str">
        <f>VLOOKUP(Tabla1[[#This Row],[Código del producto]],'ABC Stock'!$A:$E,5,0)</f>
        <v>A</v>
      </c>
      <c r="Q20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7" spans="1:17" s="1" customFormat="1" x14ac:dyDescent="0.2">
      <c r="A2067" s="1">
        <v>1405</v>
      </c>
      <c r="B2067" s="1" t="s">
        <v>149</v>
      </c>
      <c r="C2067" s="1" t="s">
        <v>6</v>
      </c>
      <c r="D2067" s="1" t="s">
        <v>3</v>
      </c>
      <c r="E2067" s="11">
        <v>126</v>
      </c>
      <c r="F2067" s="3">
        <v>2.95</v>
      </c>
      <c r="G2067" s="11">
        <f>Tabla1[[#This Row],[Stock en unidades]]*Tabla1[[#This Row],[Costo unitario]]</f>
        <v>371.70000000000005</v>
      </c>
      <c r="H2067" s="1">
        <v>2025</v>
      </c>
      <c r="I2067" s="1" t="s">
        <v>256</v>
      </c>
      <c r="J2067" s="1">
        <v>115</v>
      </c>
      <c r="K2067" s="3">
        <v>637.79</v>
      </c>
      <c r="L2067" s="12">
        <f>Tabla1[[#This Row],[Venta prom 12 meses en UN]]*Tabla1[[#This Row],[Costo unitario]]</f>
        <v>339.25</v>
      </c>
      <c r="M2067" s="30">
        <f>IFERROR(Tabla1[[#This Row],[Stock en unidades]]/Tabla1[[#This Row],[Venta prom 12 meses en UN]],0)</f>
        <v>1.0956521739130434</v>
      </c>
      <c r="N2067" s="12">
        <f>IFERROR(12/Tabla1[[#This Row],[Meses de stock]],0)</f>
        <v>10.952380952380954</v>
      </c>
      <c r="O2067" s="5" t="str">
        <f>VLOOKUP(Tabla1[[#This Row],[Código del producto]],'ABC Ventas'!$A:$E,5,0)</f>
        <v>C</v>
      </c>
      <c r="P2067" s="5" t="str">
        <f>VLOOKUP(Tabla1[[#This Row],[Código del producto]],'ABC Stock'!$A:$E,5,0)</f>
        <v>C</v>
      </c>
      <c r="Q20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8" spans="1:17" s="1" customFormat="1" x14ac:dyDescent="0.2">
      <c r="A2068" s="1">
        <v>1406</v>
      </c>
      <c r="B2068" s="1" t="s">
        <v>171</v>
      </c>
      <c r="C2068" s="1" t="s">
        <v>6</v>
      </c>
      <c r="D2068" s="1" t="s">
        <v>3</v>
      </c>
      <c r="E2068" s="11">
        <v>60</v>
      </c>
      <c r="F2068" s="3">
        <v>4.51</v>
      </c>
      <c r="G2068" s="11">
        <f>Tabla1[[#This Row],[Stock en unidades]]*Tabla1[[#This Row],[Costo unitario]]</f>
        <v>270.59999999999997</v>
      </c>
      <c r="H2068" s="1">
        <v>2025</v>
      </c>
      <c r="I2068" s="1" t="s">
        <v>256</v>
      </c>
      <c r="J2068" s="1">
        <v>59.6</v>
      </c>
      <c r="K2068" s="3">
        <v>344.05887999999999</v>
      </c>
      <c r="L2068" s="12">
        <f>Tabla1[[#This Row],[Venta prom 12 meses en UN]]*Tabla1[[#This Row],[Costo unitario]]</f>
        <v>268.79599999999999</v>
      </c>
      <c r="M2068" s="30">
        <f>IFERROR(Tabla1[[#This Row],[Stock en unidades]]/Tabla1[[#This Row],[Venta prom 12 meses en UN]],0)</f>
        <v>1.006711409395973</v>
      </c>
      <c r="N2068" s="12">
        <f>IFERROR(12/Tabla1[[#This Row],[Meses de stock]],0)</f>
        <v>11.920000000000002</v>
      </c>
      <c r="O2068" s="5" t="str">
        <f>VLOOKUP(Tabla1[[#This Row],[Código del producto]],'ABC Ventas'!$A:$E,5,0)</f>
        <v>C</v>
      </c>
      <c r="P2068" s="5" t="str">
        <f>VLOOKUP(Tabla1[[#This Row],[Código del producto]],'ABC Stock'!$A:$E,5,0)</f>
        <v>B</v>
      </c>
      <c r="Q20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69" spans="1:17" s="1" customFormat="1" x14ac:dyDescent="0.2">
      <c r="A2069" s="1">
        <v>1407</v>
      </c>
      <c r="B2069" s="1" t="s">
        <v>531</v>
      </c>
      <c r="C2069" s="1" t="s">
        <v>6</v>
      </c>
      <c r="D2069" s="1" t="s">
        <v>3</v>
      </c>
      <c r="E2069" s="11">
        <v>371</v>
      </c>
      <c r="F2069" s="3">
        <v>2.2400000000000002</v>
      </c>
      <c r="G2069" s="11">
        <f>Tabla1[[#This Row],[Stock en unidades]]*Tabla1[[#This Row],[Costo unitario]]</f>
        <v>831.04000000000008</v>
      </c>
      <c r="H2069" s="1">
        <v>2025</v>
      </c>
      <c r="I2069" s="1" t="s">
        <v>256</v>
      </c>
      <c r="J2069" s="1">
        <v>92.7</v>
      </c>
      <c r="K2069" s="3">
        <v>340.54272000000003</v>
      </c>
      <c r="L2069" s="12">
        <f>Tabla1[[#This Row],[Venta prom 12 meses en UN]]*Tabla1[[#This Row],[Costo unitario]]</f>
        <v>207.64800000000002</v>
      </c>
      <c r="M2069" s="30">
        <f>IFERROR(Tabla1[[#This Row],[Stock en unidades]]/Tabla1[[#This Row],[Venta prom 12 meses en UN]],0)</f>
        <v>4.002157497303128</v>
      </c>
      <c r="N2069" s="12">
        <f>IFERROR(12/Tabla1[[#This Row],[Meses de stock]],0)</f>
        <v>2.9983827493261459</v>
      </c>
      <c r="O2069" s="5" t="str">
        <f>VLOOKUP(Tabla1[[#This Row],[Código del producto]],'ABC Ventas'!$A:$E,5,0)</f>
        <v>C</v>
      </c>
      <c r="P2069" s="5" t="str">
        <f>VLOOKUP(Tabla1[[#This Row],[Código del producto]],'ABC Stock'!$A:$E,5,0)</f>
        <v>B</v>
      </c>
      <c r="Q20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70" spans="1:17" s="1" customFormat="1" x14ac:dyDescent="0.2">
      <c r="A2070" s="1">
        <v>1409</v>
      </c>
      <c r="B2070" s="1" t="s">
        <v>165</v>
      </c>
      <c r="C2070" s="1" t="s">
        <v>6</v>
      </c>
      <c r="D2070" s="1" t="s">
        <v>3</v>
      </c>
      <c r="E2070" s="11">
        <v>166</v>
      </c>
      <c r="F2070" s="3">
        <v>40</v>
      </c>
      <c r="G2070" s="11">
        <f>Tabla1[[#This Row],[Stock en unidades]]*Tabla1[[#This Row],[Costo unitario]]</f>
        <v>6640</v>
      </c>
      <c r="H2070" s="1">
        <v>2025</v>
      </c>
      <c r="I2070" s="1" t="s">
        <v>256</v>
      </c>
      <c r="J2070" s="1">
        <v>308</v>
      </c>
      <c r="K2070" s="3">
        <v>20328</v>
      </c>
      <c r="L2070" s="12">
        <f>Tabla1[[#This Row],[Venta prom 12 meses en UN]]*Tabla1[[#This Row],[Costo unitario]]</f>
        <v>12320</v>
      </c>
      <c r="M2070" s="30">
        <f>IFERROR(Tabla1[[#This Row],[Stock en unidades]]/Tabla1[[#This Row],[Venta prom 12 meses en UN]],0)</f>
        <v>0.53896103896103897</v>
      </c>
      <c r="N2070" s="12">
        <f>IFERROR(12/Tabla1[[#This Row],[Meses de stock]],0)</f>
        <v>22.265060240963855</v>
      </c>
      <c r="O2070" s="5" t="str">
        <f>VLOOKUP(Tabla1[[#This Row],[Código del producto]],'ABC Ventas'!$A:$E,5,0)</f>
        <v>A</v>
      </c>
      <c r="P2070" s="5" t="str">
        <f>VLOOKUP(Tabla1[[#This Row],[Código del producto]],'ABC Stock'!$A:$E,5,0)</f>
        <v>A</v>
      </c>
      <c r="Q20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71" spans="1:17" s="1" customFormat="1" x14ac:dyDescent="0.2">
      <c r="A2071" s="1">
        <v>1410</v>
      </c>
      <c r="B2071" s="1" t="s">
        <v>532</v>
      </c>
      <c r="C2071" s="1" t="s">
        <v>6</v>
      </c>
      <c r="D2071" s="1" t="s">
        <v>3</v>
      </c>
      <c r="E2071" s="11">
        <v>319</v>
      </c>
      <c r="F2071" s="3">
        <v>2.4300000000000002</v>
      </c>
      <c r="G2071" s="11">
        <f>Tabla1[[#This Row],[Stock en unidades]]*Tabla1[[#This Row],[Costo unitario]]</f>
        <v>775.17000000000007</v>
      </c>
      <c r="H2071" s="1">
        <v>2025</v>
      </c>
      <c r="I2071" s="1" t="s">
        <v>256</v>
      </c>
      <c r="J2071" s="1">
        <v>61</v>
      </c>
      <c r="K2071" s="3">
        <v>217.8981</v>
      </c>
      <c r="L2071" s="12">
        <f>Tabla1[[#This Row],[Venta prom 12 meses en UN]]*Tabla1[[#This Row],[Costo unitario]]</f>
        <v>148.23000000000002</v>
      </c>
      <c r="M2071" s="30">
        <f>IFERROR(Tabla1[[#This Row],[Stock en unidades]]/Tabla1[[#This Row],[Venta prom 12 meses en UN]],0)</f>
        <v>5.2295081967213113</v>
      </c>
      <c r="N2071" s="12">
        <f>IFERROR(12/Tabla1[[#This Row],[Meses de stock]],0)</f>
        <v>2.2946708463949843</v>
      </c>
      <c r="O2071" s="5" t="str">
        <f>VLOOKUP(Tabla1[[#This Row],[Código del producto]],'ABC Ventas'!$A:$E,5,0)</f>
        <v>C</v>
      </c>
      <c r="P2071" s="5" t="str">
        <f>VLOOKUP(Tabla1[[#This Row],[Código del producto]],'ABC Stock'!$A:$E,5,0)</f>
        <v>B</v>
      </c>
      <c r="Q20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72" spans="1:17" s="1" customFormat="1" x14ac:dyDescent="0.2">
      <c r="A2072" s="1">
        <v>1411</v>
      </c>
      <c r="B2072" s="1" t="s">
        <v>533</v>
      </c>
      <c r="C2072" s="1" t="s">
        <v>6</v>
      </c>
      <c r="D2072" s="1" t="s">
        <v>3</v>
      </c>
      <c r="E2072" s="11">
        <v>489</v>
      </c>
      <c r="F2072" s="3">
        <v>3.69</v>
      </c>
      <c r="G2072" s="11">
        <f>Tabla1[[#This Row],[Stock en unidades]]*Tabla1[[#This Row],[Costo unitario]]</f>
        <v>1804.41</v>
      </c>
      <c r="H2072" s="1">
        <v>2025</v>
      </c>
      <c r="I2072" s="1" t="s">
        <v>256</v>
      </c>
      <c r="J2072" s="1">
        <v>81.400000000000006</v>
      </c>
      <c r="K2072" s="3">
        <v>381.46482000000003</v>
      </c>
      <c r="L2072" s="12">
        <f>Tabla1[[#This Row],[Venta prom 12 meses en UN]]*Tabla1[[#This Row],[Costo unitario]]</f>
        <v>300.36600000000004</v>
      </c>
      <c r="M2072" s="30">
        <f>IFERROR(Tabla1[[#This Row],[Stock en unidades]]/Tabla1[[#This Row],[Venta prom 12 meses en UN]],0)</f>
        <v>6.0073710073710069</v>
      </c>
      <c r="N2072" s="12">
        <f>IFERROR(12/Tabla1[[#This Row],[Meses de stock]],0)</f>
        <v>1.9975460122699389</v>
      </c>
      <c r="O2072" s="5" t="str">
        <f>VLOOKUP(Tabla1[[#This Row],[Código del producto]],'ABC Ventas'!$A:$E,5,0)</f>
        <v>C</v>
      </c>
      <c r="P2072" s="5" t="str">
        <f>VLOOKUP(Tabla1[[#This Row],[Código del producto]],'ABC Stock'!$A:$E,5,0)</f>
        <v>C</v>
      </c>
      <c r="Q20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73" spans="1:17" s="1" customFormat="1" x14ac:dyDescent="0.2">
      <c r="A2073" s="1">
        <v>1413</v>
      </c>
      <c r="B2073" s="1" t="s">
        <v>53</v>
      </c>
      <c r="C2073" s="1" t="s">
        <v>6</v>
      </c>
      <c r="D2073" s="1" t="s">
        <v>3</v>
      </c>
      <c r="E2073" s="11">
        <v>765</v>
      </c>
      <c r="F2073" s="3">
        <v>5.58</v>
      </c>
      <c r="G2073" s="11">
        <f>Tabla1[[#This Row],[Stock en unidades]]*Tabla1[[#This Row],[Costo unitario]]</f>
        <v>4268.7</v>
      </c>
      <c r="H2073" s="1">
        <v>2025</v>
      </c>
      <c r="I2073" s="1" t="s">
        <v>256</v>
      </c>
      <c r="J2073" s="1">
        <v>84.9</v>
      </c>
      <c r="K2073" s="3">
        <v>720.08784000000003</v>
      </c>
      <c r="L2073" s="12">
        <f>Tabla1[[#This Row],[Venta prom 12 meses en UN]]*Tabla1[[#This Row],[Costo unitario]]</f>
        <v>473.74200000000002</v>
      </c>
      <c r="M2073" s="30">
        <f>IFERROR(Tabla1[[#This Row],[Stock en unidades]]/Tabla1[[#This Row],[Venta prom 12 meses en UN]],0)</f>
        <v>9.010600706713781</v>
      </c>
      <c r="N2073" s="12">
        <f>IFERROR(12/Tabla1[[#This Row],[Meses de stock]],0)</f>
        <v>1.331764705882353</v>
      </c>
      <c r="O2073" s="5" t="str">
        <f>VLOOKUP(Tabla1[[#This Row],[Código del producto]],'ABC Ventas'!$A:$E,5,0)</f>
        <v>C</v>
      </c>
      <c r="P2073" s="5" t="str">
        <f>VLOOKUP(Tabla1[[#This Row],[Código del producto]],'ABC Stock'!$A:$E,5,0)</f>
        <v>C</v>
      </c>
      <c r="Q20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74" spans="1:17" s="1" customFormat="1" x14ac:dyDescent="0.2">
      <c r="A2074" s="1">
        <v>1413</v>
      </c>
      <c r="B2074" s="1" t="s">
        <v>53</v>
      </c>
      <c r="C2074" s="1" t="s">
        <v>6</v>
      </c>
      <c r="D2074" s="1" t="s">
        <v>3</v>
      </c>
      <c r="E2074" s="11">
        <v>94</v>
      </c>
      <c r="F2074" s="3">
        <v>5.83</v>
      </c>
      <c r="G2074" s="11">
        <f>Tabla1[[#This Row],[Stock en unidades]]*Tabla1[[#This Row],[Costo unitario]]</f>
        <v>548.02</v>
      </c>
      <c r="H2074" s="1">
        <v>2025</v>
      </c>
      <c r="I2074" s="1" t="s">
        <v>256</v>
      </c>
      <c r="J2074" s="1">
        <v>31.2</v>
      </c>
      <c r="K2074" s="3">
        <v>229.18895999999998</v>
      </c>
      <c r="L2074" s="12">
        <f>Tabla1[[#This Row],[Venta prom 12 meses en UN]]*Tabla1[[#This Row],[Costo unitario]]</f>
        <v>181.89599999999999</v>
      </c>
      <c r="M2074" s="30">
        <f>IFERROR(Tabla1[[#This Row],[Stock en unidades]]/Tabla1[[#This Row],[Venta prom 12 meses en UN]],0)</f>
        <v>3.0128205128205128</v>
      </c>
      <c r="N2074" s="12">
        <f>IFERROR(12/Tabla1[[#This Row],[Meses de stock]],0)</f>
        <v>3.9829787234042553</v>
      </c>
      <c r="O2074" s="5" t="str">
        <f>VLOOKUP(Tabla1[[#This Row],[Código del producto]],'ABC Ventas'!$A:$E,5,0)</f>
        <v>C</v>
      </c>
      <c r="P2074" s="5" t="str">
        <f>VLOOKUP(Tabla1[[#This Row],[Código del producto]],'ABC Stock'!$A:$E,5,0)</f>
        <v>C</v>
      </c>
      <c r="Q207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075" spans="1:17" s="1" customFormat="1" x14ac:dyDescent="0.2">
      <c r="A2075" s="1">
        <v>1415</v>
      </c>
      <c r="B2075" s="1" t="s">
        <v>99</v>
      </c>
      <c r="C2075" s="1" t="s">
        <v>6</v>
      </c>
      <c r="D2075" s="1" t="s">
        <v>3</v>
      </c>
      <c r="E2075" s="11">
        <v>60</v>
      </c>
      <c r="F2075" s="3">
        <v>5.15</v>
      </c>
      <c r="G2075" s="11">
        <f>Tabla1[[#This Row],[Stock en unidades]]*Tabla1[[#This Row],[Costo unitario]]</f>
        <v>309</v>
      </c>
      <c r="H2075" s="1">
        <v>2025</v>
      </c>
      <c r="I2075" s="1" t="s">
        <v>256</v>
      </c>
      <c r="J2075" s="1">
        <v>78</v>
      </c>
      <c r="K2075" s="3">
        <v>751.17900000000009</v>
      </c>
      <c r="L2075" s="12">
        <f>Tabla1[[#This Row],[Venta prom 12 meses en UN]]*Tabla1[[#This Row],[Costo unitario]]</f>
        <v>401.70000000000005</v>
      </c>
      <c r="M2075" s="30">
        <f>IFERROR(Tabla1[[#This Row],[Stock en unidades]]/Tabla1[[#This Row],[Venta prom 12 meses en UN]],0)</f>
        <v>0.76923076923076927</v>
      </c>
      <c r="N2075" s="12">
        <f>IFERROR(12/Tabla1[[#This Row],[Meses de stock]],0)</f>
        <v>15.6</v>
      </c>
      <c r="O2075" s="5" t="str">
        <f>VLOOKUP(Tabla1[[#This Row],[Código del producto]],'ABC Ventas'!$A:$E,5,0)</f>
        <v>C</v>
      </c>
      <c r="P2075" s="5" t="str">
        <f>VLOOKUP(Tabla1[[#This Row],[Código del producto]],'ABC Stock'!$A:$E,5,0)</f>
        <v>C</v>
      </c>
      <c r="Q20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76" spans="1:17" s="1" customFormat="1" x14ac:dyDescent="0.2">
      <c r="A2076" s="1">
        <v>1415</v>
      </c>
      <c r="B2076" s="1" t="s">
        <v>99</v>
      </c>
      <c r="C2076" s="1" t="s">
        <v>6</v>
      </c>
      <c r="D2076" s="1" t="s">
        <v>3</v>
      </c>
      <c r="E2076" s="11">
        <v>166</v>
      </c>
      <c r="F2076" s="3">
        <v>2.63</v>
      </c>
      <c r="G2076" s="11">
        <f>Tabla1[[#This Row],[Stock en unidades]]*Tabla1[[#This Row],[Costo unitario]]</f>
        <v>436.58</v>
      </c>
      <c r="H2076" s="1">
        <v>2025</v>
      </c>
      <c r="I2076" s="1" t="s">
        <v>256</v>
      </c>
      <c r="J2076" s="1">
        <v>68</v>
      </c>
      <c r="K2076" s="3">
        <v>275.41360000000003</v>
      </c>
      <c r="L2076" s="12">
        <f>Tabla1[[#This Row],[Venta prom 12 meses en UN]]*Tabla1[[#This Row],[Costo unitario]]</f>
        <v>178.84</v>
      </c>
      <c r="M2076" s="30">
        <f>IFERROR(Tabla1[[#This Row],[Stock en unidades]]/Tabla1[[#This Row],[Venta prom 12 meses en UN]],0)</f>
        <v>2.4411764705882355</v>
      </c>
      <c r="N2076" s="12">
        <f>IFERROR(12/Tabla1[[#This Row],[Meses de stock]],0)</f>
        <v>4.9156626506024095</v>
      </c>
      <c r="O2076" s="5" t="str">
        <f>VLOOKUP(Tabla1[[#This Row],[Código del producto]],'ABC Ventas'!$A:$E,5,0)</f>
        <v>C</v>
      </c>
      <c r="P2076" s="5" t="str">
        <f>VLOOKUP(Tabla1[[#This Row],[Código del producto]],'ABC Stock'!$A:$E,5,0)</f>
        <v>C</v>
      </c>
      <c r="Q20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77" spans="1:17" s="1" customFormat="1" x14ac:dyDescent="0.2">
      <c r="A2077" s="1">
        <v>1415</v>
      </c>
      <c r="B2077" s="1" t="s">
        <v>99</v>
      </c>
      <c r="C2077" s="1" t="s">
        <v>6</v>
      </c>
      <c r="D2077" s="1" t="s">
        <v>3</v>
      </c>
      <c r="E2077" s="11">
        <v>94</v>
      </c>
      <c r="F2077" s="3">
        <v>1.63</v>
      </c>
      <c r="G2077" s="11">
        <f>Tabla1[[#This Row],[Stock en unidades]]*Tabla1[[#This Row],[Costo unitario]]</f>
        <v>153.22</v>
      </c>
      <c r="H2077" s="1">
        <v>2025</v>
      </c>
      <c r="I2077" s="1" t="s">
        <v>256</v>
      </c>
      <c r="J2077" s="1">
        <v>88</v>
      </c>
      <c r="K2077" s="3">
        <v>242.4136</v>
      </c>
      <c r="L2077" s="12">
        <f>Tabla1[[#This Row],[Venta prom 12 meses en UN]]*Tabla1[[#This Row],[Costo unitario]]</f>
        <v>143.44</v>
      </c>
      <c r="M2077" s="30">
        <f>IFERROR(Tabla1[[#This Row],[Stock en unidades]]/Tabla1[[#This Row],[Venta prom 12 meses en UN]],0)</f>
        <v>1.0681818181818181</v>
      </c>
      <c r="N2077" s="12">
        <f>IFERROR(12/Tabla1[[#This Row],[Meses de stock]],0)</f>
        <v>11.23404255319149</v>
      </c>
      <c r="O2077" s="5" t="str">
        <f>VLOOKUP(Tabla1[[#This Row],[Código del producto]],'ABC Ventas'!$A:$E,5,0)</f>
        <v>C</v>
      </c>
      <c r="P2077" s="5" t="str">
        <f>VLOOKUP(Tabla1[[#This Row],[Código del producto]],'ABC Stock'!$A:$E,5,0)</f>
        <v>C</v>
      </c>
      <c r="Q20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78" spans="1:17" s="1" customFormat="1" x14ac:dyDescent="0.2">
      <c r="A2078" s="1">
        <v>1417</v>
      </c>
      <c r="B2078" s="1" t="s">
        <v>14</v>
      </c>
      <c r="C2078" s="1" t="s">
        <v>6</v>
      </c>
      <c r="D2078" s="1" t="s">
        <v>3</v>
      </c>
      <c r="E2078" s="11">
        <v>777</v>
      </c>
      <c r="F2078" s="3">
        <v>53</v>
      </c>
      <c r="G2078" s="11">
        <f>Tabla1[[#This Row],[Stock en unidades]]*Tabla1[[#This Row],[Costo unitario]]</f>
        <v>41181</v>
      </c>
      <c r="H2078" s="1">
        <v>2025</v>
      </c>
      <c r="I2078" s="1" t="s">
        <v>256</v>
      </c>
      <c r="J2078" s="1">
        <v>960</v>
      </c>
      <c r="K2078" s="3">
        <v>83443.199999999997</v>
      </c>
      <c r="L2078" s="12">
        <f>Tabla1[[#This Row],[Venta prom 12 meses en UN]]*Tabla1[[#This Row],[Costo unitario]]</f>
        <v>50880</v>
      </c>
      <c r="M2078" s="30">
        <f>IFERROR(Tabla1[[#This Row],[Stock en unidades]]/Tabla1[[#This Row],[Venta prom 12 meses en UN]],0)</f>
        <v>0.80937499999999996</v>
      </c>
      <c r="N2078" s="12">
        <f>IFERROR(12/Tabla1[[#This Row],[Meses de stock]],0)</f>
        <v>14.826254826254827</v>
      </c>
      <c r="O2078" s="5" t="str">
        <f>VLOOKUP(Tabla1[[#This Row],[Código del producto]],'ABC Ventas'!$A:$E,5,0)</f>
        <v>B</v>
      </c>
      <c r="P2078" s="5" t="str">
        <f>VLOOKUP(Tabla1[[#This Row],[Código del producto]],'ABC Stock'!$A:$E,5,0)</f>
        <v>A</v>
      </c>
      <c r="Q20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79" spans="1:17" s="1" customFormat="1" x14ac:dyDescent="0.2">
      <c r="A2079" s="1">
        <v>1419</v>
      </c>
      <c r="B2079" s="1" t="s">
        <v>10</v>
      </c>
      <c r="C2079" s="1" t="s">
        <v>6</v>
      </c>
      <c r="D2079" s="1" t="s">
        <v>3</v>
      </c>
      <c r="E2079" s="11">
        <v>234</v>
      </c>
      <c r="F2079" s="3">
        <v>46</v>
      </c>
      <c r="G2079" s="11">
        <f>Tabla1[[#This Row],[Stock en unidades]]*Tabla1[[#This Row],[Costo unitario]]</f>
        <v>10764</v>
      </c>
      <c r="H2079" s="1">
        <v>2025</v>
      </c>
      <c r="I2079" s="1" t="s">
        <v>256</v>
      </c>
      <c r="J2079" s="1">
        <v>351</v>
      </c>
      <c r="K2079" s="3">
        <v>20343.96</v>
      </c>
      <c r="L2079" s="12">
        <f>Tabla1[[#This Row],[Venta prom 12 meses en UN]]*Tabla1[[#This Row],[Costo unitario]]</f>
        <v>16146</v>
      </c>
      <c r="M2079" s="30">
        <f>IFERROR(Tabla1[[#This Row],[Stock en unidades]]/Tabla1[[#This Row],[Venta prom 12 meses en UN]],0)</f>
        <v>0.66666666666666663</v>
      </c>
      <c r="N2079" s="12">
        <f>IFERROR(12/Tabla1[[#This Row],[Meses de stock]],0)</f>
        <v>18</v>
      </c>
      <c r="O2079" s="5" t="str">
        <f>VLOOKUP(Tabla1[[#This Row],[Código del producto]],'ABC Ventas'!$A:$E,5,0)</f>
        <v>B</v>
      </c>
      <c r="P2079" s="5" t="str">
        <f>VLOOKUP(Tabla1[[#This Row],[Código del producto]],'ABC Stock'!$A:$E,5,0)</f>
        <v>A</v>
      </c>
      <c r="Q20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0" spans="1:17" s="1" customFormat="1" x14ac:dyDescent="0.2">
      <c r="A2080" s="1">
        <v>1423</v>
      </c>
      <c r="B2080" s="1" t="s">
        <v>537</v>
      </c>
      <c r="C2080" s="1" t="s">
        <v>6</v>
      </c>
      <c r="D2080" s="1" t="s">
        <v>3</v>
      </c>
      <c r="E2080" s="11">
        <v>366</v>
      </c>
      <c r="F2080" s="3">
        <v>65</v>
      </c>
      <c r="G2080" s="11">
        <f>Tabla1[[#This Row],[Stock en unidades]]*Tabla1[[#This Row],[Costo unitario]]</f>
        <v>23790</v>
      </c>
      <c r="H2080" s="1">
        <v>2025</v>
      </c>
      <c r="I2080" s="1" t="s">
        <v>256</v>
      </c>
      <c r="J2080" s="1">
        <v>602</v>
      </c>
      <c r="K2080" s="3">
        <v>70042.7</v>
      </c>
      <c r="L2080" s="12">
        <f>Tabla1[[#This Row],[Venta prom 12 meses en UN]]*Tabla1[[#This Row],[Costo unitario]]</f>
        <v>39130</v>
      </c>
      <c r="M2080" s="30">
        <f>IFERROR(Tabla1[[#This Row],[Stock en unidades]]/Tabla1[[#This Row],[Venta prom 12 meses en UN]],0)</f>
        <v>0.60797342192691028</v>
      </c>
      <c r="N2080" s="12">
        <f>IFERROR(12/Tabla1[[#This Row],[Meses de stock]],0)</f>
        <v>19.737704918032787</v>
      </c>
      <c r="O2080" s="5" t="str">
        <f>VLOOKUP(Tabla1[[#This Row],[Código del producto]],'ABC Ventas'!$A:$E,5,0)</f>
        <v>A</v>
      </c>
      <c r="P2080" s="5" t="str">
        <f>VLOOKUP(Tabla1[[#This Row],[Código del producto]],'ABC Stock'!$A:$E,5,0)</f>
        <v>A</v>
      </c>
      <c r="Q20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1" spans="1:17" s="1" customFormat="1" x14ac:dyDescent="0.2">
      <c r="A2081" s="1">
        <v>1424</v>
      </c>
      <c r="B2081" s="1" t="s">
        <v>31</v>
      </c>
      <c r="C2081" s="1" t="s">
        <v>6</v>
      </c>
      <c r="D2081" s="1" t="s">
        <v>3</v>
      </c>
      <c r="E2081" s="11">
        <v>941</v>
      </c>
      <c r="F2081" s="3">
        <v>3.57</v>
      </c>
      <c r="G2081" s="11">
        <f>Tabla1[[#This Row],[Stock en unidades]]*Tabla1[[#This Row],[Costo unitario]]</f>
        <v>3359.37</v>
      </c>
      <c r="H2081" s="1">
        <v>2025</v>
      </c>
      <c r="I2081" s="1" t="s">
        <v>256</v>
      </c>
      <c r="J2081" s="1">
        <v>94.1</v>
      </c>
      <c r="K2081" s="3">
        <v>463.59305999999998</v>
      </c>
      <c r="L2081" s="12">
        <f>Tabla1[[#This Row],[Venta prom 12 meses en UN]]*Tabla1[[#This Row],[Costo unitario]]</f>
        <v>335.93699999999995</v>
      </c>
      <c r="M2081" s="30">
        <f>IFERROR(Tabla1[[#This Row],[Stock en unidades]]/Tabla1[[#This Row],[Venta prom 12 meses en UN]],0)</f>
        <v>10</v>
      </c>
      <c r="N2081" s="12">
        <f>IFERROR(12/Tabla1[[#This Row],[Meses de stock]],0)</f>
        <v>1.2</v>
      </c>
      <c r="O2081" s="5" t="str">
        <f>VLOOKUP(Tabla1[[#This Row],[Código del producto]],'ABC Ventas'!$A:$E,5,0)</f>
        <v>C</v>
      </c>
      <c r="P2081" s="5" t="str">
        <f>VLOOKUP(Tabla1[[#This Row],[Código del producto]],'ABC Stock'!$A:$E,5,0)</f>
        <v>C</v>
      </c>
      <c r="Q208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82" spans="1:17" s="1" customFormat="1" x14ac:dyDescent="0.2">
      <c r="A2082" s="1">
        <v>1424</v>
      </c>
      <c r="B2082" s="1" t="s">
        <v>31</v>
      </c>
      <c r="C2082" s="1" t="s">
        <v>6</v>
      </c>
      <c r="D2082" s="1" t="s">
        <v>3</v>
      </c>
      <c r="E2082" s="11">
        <v>45</v>
      </c>
      <c r="F2082" s="3">
        <v>3.98</v>
      </c>
      <c r="G2082" s="11">
        <f>Tabla1[[#This Row],[Stock en unidades]]*Tabla1[[#This Row],[Costo unitario]]</f>
        <v>179.1</v>
      </c>
      <c r="H2082" s="1">
        <v>2025</v>
      </c>
      <c r="I2082" s="1" t="s">
        <v>256</v>
      </c>
      <c r="J2082" s="1">
        <v>44.5</v>
      </c>
      <c r="K2082" s="3">
        <v>249.7251</v>
      </c>
      <c r="L2082" s="12">
        <f>Tabla1[[#This Row],[Venta prom 12 meses en UN]]*Tabla1[[#This Row],[Costo unitario]]</f>
        <v>177.10999999999999</v>
      </c>
      <c r="M2082" s="30">
        <f>IFERROR(Tabla1[[#This Row],[Stock en unidades]]/Tabla1[[#This Row],[Venta prom 12 meses en UN]],0)</f>
        <v>1.0112359550561798</v>
      </c>
      <c r="N2082" s="12">
        <f>IFERROR(12/Tabla1[[#This Row],[Meses de stock]],0)</f>
        <v>11.866666666666667</v>
      </c>
      <c r="O2082" s="5" t="str">
        <f>VLOOKUP(Tabla1[[#This Row],[Código del producto]],'ABC Ventas'!$A:$E,5,0)</f>
        <v>C</v>
      </c>
      <c r="P2082" s="5" t="str">
        <f>VLOOKUP(Tabla1[[#This Row],[Código del producto]],'ABC Stock'!$A:$E,5,0)</f>
        <v>C</v>
      </c>
      <c r="Q20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3" spans="1:17" s="1" customFormat="1" x14ac:dyDescent="0.2">
      <c r="A2083" s="1">
        <v>1425</v>
      </c>
      <c r="B2083" s="1" t="s">
        <v>63</v>
      </c>
      <c r="C2083" s="1" t="s">
        <v>6</v>
      </c>
      <c r="D2083" s="1" t="s">
        <v>3</v>
      </c>
      <c r="E2083" s="11">
        <v>1066</v>
      </c>
      <c r="F2083" s="3">
        <v>1.29</v>
      </c>
      <c r="G2083" s="11">
        <f>Tabla1[[#This Row],[Stock en unidades]]*Tabla1[[#This Row],[Costo unitario]]</f>
        <v>1375.14</v>
      </c>
      <c r="H2083" s="1">
        <v>2025</v>
      </c>
      <c r="I2083" s="1" t="s">
        <v>256</v>
      </c>
      <c r="J2083" s="1">
        <v>135</v>
      </c>
      <c r="K2083" s="3">
        <v>247.29300000000001</v>
      </c>
      <c r="L2083" s="12">
        <f>Tabla1[[#This Row],[Venta prom 12 meses en UN]]*Tabla1[[#This Row],[Costo unitario]]</f>
        <v>174.15</v>
      </c>
      <c r="M2083" s="30">
        <f>IFERROR(Tabla1[[#This Row],[Stock en unidades]]/Tabla1[[#This Row],[Venta prom 12 meses en UN]],0)</f>
        <v>7.8962962962962964</v>
      </c>
      <c r="N2083" s="12">
        <f>IFERROR(12/Tabla1[[#This Row],[Meses de stock]],0)</f>
        <v>1.5196998123827392</v>
      </c>
      <c r="O2083" s="5" t="str">
        <f>VLOOKUP(Tabla1[[#This Row],[Código del producto]],'ABC Ventas'!$A:$E,5,0)</f>
        <v>C</v>
      </c>
      <c r="P2083" s="5" t="str">
        <f>VLOOKUP(Tabla1[[#This Row],[Código del producto]],'ABC Stock'!$A:$E,5,0)</f>
        <v>C</v>
      </c>
      <c r="Q208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84" spans="1:17" s="1" customFormat="1" x14ac:dyDescent="0.2">
      <c r="A2084" s="1">
        <v>1426</v>
      </c>
      <c r="B2084" s="1" t="s">
        <v>180</v>
      </c>
      <c r="C2084" s="1" t="s">
        <v>6</v>
      </c>
      <c r="D2084" s="1" t="s">
        <v>3</v>
      </c>
      <c r="E2084" s="11">
        <v>419</v>
      </c>
      <c r="F2084" s="3">
        <v>7.85</v>
      </c>
      <c r="G2084" s="11">
        <f>Tabla1[[#This Row],[Stock en unidades]]*Tabla1[[#This Row],[Costo unitario]]</f>
        <v>3289.1499999999996</v>
      </c>
      <c r="H2084" s="1">
        <v>2025</v>
      </c>
      <c r="I2084" s="1" t="s">
        <v>256</v>
      </c>
      <c r="J2084" s="1">
        <v>59.8</v>
      </c>
      <c r="K2084" s="3">
        <v>877.83409999999992</v>
      </c>
      <c r="L2084" s="12">
        <f>Tabla1[[#This Row],[Venta prom 12 meses en UN]]*Tabla1[[#This Row],[Costo unitario]]</f>
        <v>469.42999999999995</v>
      </c>
      <c r="M2084" s="30">
        <f>IFERROR(Tabla1[[#This Row],[Stock en unidades]]/Tabla1[[#This Row],[Venta prom 12 meses en UN]],0)</f>
        <v>7.0066889632107028</v>
      </c>
      <c r="N2084" s="12">
        <f>IFERROR(12/Tabla1[[#This Row],[Meses de stock]],0)</f>
        <v>1.7126491646778041</v>
      </c>
      <c r="O2084" s="5" t="str">
        <f>VLOOKUP(Tabla1[[#This Row],[Código del producto]],'ABC Ventas'!$A:$E,5,0)</f>
        <v>C</v>
      </c>
      <c r="P2084" s="5" t="str">
        <f>VLOOKUP(Tabla1[[#This Row],[Código del producto]],'ABC Stock'!$A:$E,5,0)</f>
        <v>B</v>
      </c>
      <c r="Q20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85" spans="1:17" s="1" customFormat="1" x14ac:dyDescent="0.2">
      <c r="A2085" s="1">
        <v>1426</v>
      </c>
      <c r="B2085" s="1" t="s">
        <v>180</v>
      </c>
      <c r="C2085" s="1" t="s">
        <v>6</v>
      </c>
      <c r="D2085" s="1" t="s">
        <v>3</v>
      </c>
      <c r="E2085" s="11">
        <v>570</v>
      </c>
      <c r="F2085" s="3">
        <v>4.92</v>
      </c>
      <c r="G2085" s="11">
        <f>Tabla1[[#This Row],[Stock en unidades]]*Tabla1[[#This Row],[Costo unitario]]</f>
        <v>2804.4</v>
      </c>
      <c r="H2085" s="1">
        <v>2025</v>
      </c>
      <c r="I2085" s="1" t="s">
        <v>256</v>
      </c>
      <c r="J2085" s="1">
        <v>94.9</v>
      </c>
      <c r="K2085" s="3">
        <v>700.36199999999997</v>
      </c>
      <c r="L2085" s="12">
        <f>Tabla1[[#This Row],[Venta prom 12 meses en UN]]*Tabla1[[#This Row],[Costo unitario]]</f>
        <v>466.90800000000002</v>
      </c>
      <c r="M2085" s="30">
        <f>IFERROR(Tabla1[[#This Row],[Stock en unidades]]/Tabla1[[#This Row],[Venta prom 12 meses en UN]],0)</f>
        <v>6.0063224446786085</v>
      </c>
      <c r="N2085" s="12">
        <f>IFERROR(12/Tabla1[[#This Row],[Meses de stock]],0)</f>
        <v>1.9978947368421054</v>
      </c>
      <c r="O2085" s="5" t="str">
        <f>VLOOKUP(Tabla1[[#This Row],[Código del producto]],'ABC Ventas'!$A:$E,5,0)</f>
        <v>C</v>
      </c>
      <c r="P2085" s="5" t="str">
        <f>VLOOKUP(Tabla1[[#This Row],[Código del producto]],'ABC Stock'!$A:$E,5,0)</f>
        <v>B</v>
      </c>
      <c r="Q20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86" spans="1:17" s="1" customFormat="1" x14ac:dyDescent="0.2">
      <c r="A2086" s="1">
        <v>1426</v>
      </c>
      <c r="B2086" s="1" t="s">
        <v>180</v>
      </c>
      <c r="C2086" s="1" t="s">
        <v>6</v>
      </c>
      <c r="D2086" s="1" t="s">
        <v>3</v>
      </c>
      <c r="E2086" s="11">
        <v>198</v>
      </c>
      <c r="F2086" s="3">
        <v>2.2000000000000002</v>
      </c>
      <c r="G2086" s="11">
        <f>Tabla1[[#This Row],[Stock en unidades]]*Tabla1[[#This Row],[Costo unitario]]</f>
        <v>435.6</v>
      </c>
      <c r="H2086" s="1">
        <v>2025</v>
      </c>
      <c r="I2086" s="1" t="s">
        <v>256</v>
      </c>
      <c r="J2086" s="1">
        <v>97</v>
      </c>
      <c r="K2086" s="3">
        <v>275.286</v>
      </c>
      <c r="L2086" s="12">
        <f>Tabla1[[#This Row],[Venta prom 12 meses en UN]]*Tabla1[[#This Row],[Costo unitario]]</f>
        <v>213.4</v>
      </c>
      <c r="M2086" s="30">
        <f>IFERROR(Tabla1[[#This Row],[Stock en unidades]]/Tabla1[[#This Row],[Venta prom 12 meses en UN]],0)</f>
        <v>2.0412371134020617</v>
      </c>
      <c r="N2086" s="12">
        <f>IFERROR(12/Tabla1[[#This Row],[Meses de stock]],0)</f>
        <v>5.8787878787878789</v>
      </c>
      <c r="O2086" s="5" t="str">
        <f>VLOOKUP(Tabla1[[#This Row],[Código del producto]],'ABC Ventas'!$A:$E,5,0)</f>
        <v>C</v>
      </c>
      <c r="P2086" s="5" t="str">
        <f>VLOOKUP(Tabla1[[#This Row],[Código del producto]],'ABC Stock'!$A:$E,5,0)</f>
        <v>B</v>
      </c>
      <c r="Q20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7" spans="1:17" s="1" customFormat="1" x14ac:dyDescent="0.2">
      <c r="A2087" s="1">
        <v>1427</v>
      </c>
      <c r="B2087" s="1" t="s">
        <v>145</v>
      </c>
      <c r="C2087" s="1" t="s">
        <v>6</v>
      </c>
      <c r="D2087" s="1" t="s">
        <v>3</v>
      </c>
      <c r="E2087" s="11">
        <v>62</v>
      </c>
      <c r="F2087" s="3">
        <v>1.93</v>
      </c>
      <c r="G2087" s="11">
        <f>Tabla1[[#This Row],[Stock en unidades]]*Tabla1[[#This Row],[Costo unitario]]</f>
        <v>119.66</v>
      </c>
      <c r="H2087" s="1">
        <v>2025</v>
      </c>
      <c r="I2087" s="1" t="s">
        <v>256</v>
      </c>
      <c r="J2087" s="1">
        <v>141</v>
      </c>
      <c r="K2087" s="3">
        <v>454.45709999999997</v>
      </c>
      <c r="L2087" s="12">
        <f>Tabla1[[#This Row],[Venta prom 12 meses en UN]]*Tabla1[[#This Row],[Costo unitario]]</f>
        <v>272.13</v>
      </c>
      <c r="M2087" s="30">
        <f>IFERROR(Tabla1[[#This Row],[Stock en unidades]]/Tabla1[[#This Row],[Venta prom 12 meses en UN]],0)</f>
        <v>0.43971631205673761</v>
      </c>
      <c r="N2087" s="12">
        <f>IFERROR(12/Tabla1[[#This Row],[Meses de stock]],0)</f>
        <v>27.29032258064516</v>
      </c>
      <c r="O2087" s="5" t="str">
        <f>VLOOKUP(Tabla1[[#This Row],[Código del producto]],'ABC Ventas'!$A:$E,5,0)</f>
        <v>C</v>
      </c>
      <c r="P2087" s="5" t="str">
        <f>VLOOKUP(Tabla1[[#This Row],[Código del producto]],'ABC Stock'!$A:$E,5,0)</f>
        <v>C</v>
      </c>
      <c r="Q20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8" spans="1:17" s="1" customFormat="1" x14ac:dyDescent="0.2">
      <c r="A2088" s="1">
        <v>1427</v>
      </c>
      <c r="B2088" s="1" t="s">
        <v>145</v>
      </c>
      <c r="C2088" s="1" t="s">
        <v>6</v>
      </c>
      <c r="D2088" s="1" t="s">
        <v>3</v>
      </c>
      <c r="E2088" s="11">
        <v>42</v>
      </c>
      <c r="F2088" s="3">
        <v>6</v>
      </c>
      <c r="G2088" s="11">
        <f>Tabla1[[#This Row],[Stock en unidades]]*Tabla1[[#This Row],[Costo unitario]]</f>
        <v>252</v>
      </c>
      <c r="H2088" s="1">
        <v>2025</v>
      </c>
      <c r="I2088" s="1" t="s">
        <v>256</v>
      </c>
      <c r="J2088" s="1">
        <v>41.3</v>
      </c>
      <c r="K2088" s="3">
        <v>421.26</v>
      </c>
      <c r="L2088" s="12">
        <f>Tabla1[[#This Row],[Venta prom 12 meses en UN]]*Tabla1[[#This Row],[Costo unitario]]</f>
        <v>247.79999999999998</v>
      </c>
      <c r="M2088" s="30">
        <f>IFERROR(Tabla1[[#This Row],[Stock en unidades]]/Tabla1[[#This Row],[Venta prom 12 meses en UN]],0)</f>
        <v>1.0169491525423731</v>
      </c>
      <c r="N2088" s="12">
        <f>IFERROR(12/Tabla1[[#This Row],[Meses de stock]],0)</f>
        <v>11.799999999999997</v>
      </c>
      <c r="O2088" s="5" t="str">
        <f>VLOOKUP(Tabla1[[#This Row],[Código del producto]],'ABC Ventas'!$A:$E,5,0)</f>
        <v>C</v>
      </c>
      <c r="P2088" s="5" t="str">
        <f>VLOOKUP(Tabla1[[#This Row],[Código del producto]],'ABC Stock'!$A:$E,5,0)</f>
        <v>C</v>
      </c>
      <c r="Q20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89" spans="1:17" s="1" customFormat="1" x14ac:dyDescent="0.2">
      <c r="A2089" s="1">
        <v>1428</v>
      </c>
      <c r="B2089" s="1" t="s">
        <v>538</v>
      </c>
      <c r="C2089" s="1" t="s">
        <v>6</v>
      </c>
      <c r="D2089" s="1" t="s">
        <v>3</v>
      </c>
      <c r="E2089" s="11">
        <v>141</v>
      </c>
      <c r="F2089" s="3">
        <v>2.46</v>
      </c>
      <c r="G2089" s="11">
        <f>Tabla1[[#This Row],[Stock en unidades]]*Tabla1[[#This Row],[Costo unitario]]</f>
        <v>346.86</v>
      </c>
      <c r="H2089" s="1">
        <v>2025</v>
      </c>
      <c r="I2089" s="1" t="s">
        <v>256</v>
      </c>
      <c r="J2089" s="1">
        <v>69</v>
      </c>
      <c r="K2089" s="3">
        <v>232.5438</v>
      </c>
      <c r="L2089" s="12">
        <f>Tabla1[[#This Row],[Venta prom 12 meses en UN]]*Tabla1[[#This Row],[Costo unitario]]</f>
        <v>169.74</v>
      </c>
      <c r="M2089" s="30">
        <f>IFERROR(Tabla1[[#This Row],[Stock en unidades]]/Tabla1[[#This Row],[Venta prom 12 meses en UN]],0)</f>
        <v>2.0434782608695654</v>
      </c>
      <c r="N2089" s="12">
        <f>IFERROR(12/Tabla1[[#This Row],[Meses de stock]],0)</f>
        <v>5.872340425531914</v>
      </c>
      <c r="O2089" s="5" t="str">
        <f>VLOOKUP(Tabla1[[#This Row],[Código del producto]],'ABC Ventas'!$A:$E,5,0)</f>
        <v>C</v>
      </c>
      <c r="P2089" s="5" t="str">
        <f>VLOOKUP(Tabla1[[#This Row],[Código del producto]],'ABC Stock'!$A:$E,5,0)</f>
        <v>B</v>
      </c>
      <c r="Q20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0" spans="1:17" s="1" customFormat="1" x14ac:dyDescent="0.2">
      <c r="A2090" s="1">
        <v>1429</v>
      </c>
      <c r="B2090" s="1" t="s">
        <v>539</v>
      </c>
      <c r="C2090" s="1" t="s">
        <v>6</v>
      </c>
      <c r="D2090" s="1" t="s">
        <v>3</v>
      </c>
      <c r="E2090" s="11">
        <v>485</v>
      </c>
      <c r="F2090" s="3">
        <v>79</v>
      </c>
      <c r="G2090" s="11">
        <f>Tabla1[[#This Row],[Stock en unidades]]*Tabla1[[#This Row],[Costo unitario]]</f>
        <v>38315</v>
      </c>
      <c r="H2090" s="1">
        <v>2025</v>
      </c>
      <c r="I2090" s="1" t="s">
        <v>256</v>
      </c>
      <c r="J2090" s="1">
        <v>834</v>
      </c>
      <c r="K2090" s="3">
        <v>117935.94</v>
      </c>
      <c r="L2090" s="12">
        <f>Tabla1[[#This Row],[Venta prom 12 meses en UN]]*Tabla1[[#This Row],[Costo unitario]]</f>
        <v>65886</v>
      </c>
      <c r="M2090" s="30">
        <f>IFERROR(Tabla1[[#This Row],[Stock en unidades]]/Tabla1[[#This Row],[Venta prom 12 meses en UN]],0)</f>
        <v>0.58153477218225424</v>
      </c>
      <c r="N2090" s="12">
        <f>IFERROR(12/Tabla1[[#This Row],[Meses de stock]],0)</f>
        <v>20.63505154639175</v>
      </c>
      <c r="O2090" s="5" t="str">
        <f>VLOOKUP(Tabla1[[#This Row],[Código del producto]],'ABC Ventas'!$A:$E,5,0)</f>
        <v>A</v>
      </c>
      <c r="P2090" s="5" t="str">
        <f>VLOOKUP(Tabla1[[#This Row],[Código del producto]],'ABC Stock'!$A:$E,5,0)</f>
        <v>A</v>
      </c>
      <c r="Q20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1" spans="1:17" s="1" customFormat="1" x14ac:dyDescent="0.2">
      <c r="A2091" s="1">
        <v>1430</v>
      </c>
      <c r="B2091" s="1" t="s">
        <v>540</v>
      </c>
      <c r="C2091" s="1" t="s">
        <v>6</v>
      </c>
      <c r="D2091" s="1" t="s">
        <v>3</v>
      </c>
      <c r="E2091" s="11">
        <v>8</v>
      </c>
      <c r="F2091" s="3">
        <v>74</v>
      </c>
      <c r="G2091" s="11">
        <f>Tabla1[[#This Row],[Stock en unidades]]*Tabla1[[#This Row],[Costo unitario]]</f>
        <v>592</v>
      </c>
      <c r="H2091" s="1">
        <v>2025</v>
      </c>
      <c r="I2091" s="1" t="s">
        <v>256</v>
      </c>
      <c r="J2091" s="1">
        <v>963</v>
      </c>
      <c r="K2091" s="3">
        <v>99766.8</v>
      </c>
      <c r="L2091" s="12">
        <f>Tabla1[[#This Row],[Venta prom 12 meses en UN]]*Tabla1[[#This Row],[Costo unitario]]</f>
        <v>71262</v>
      </c>
      <c r="M2091" s="30">
        <f>IFERROR(Tabla1[[#This Row],[Stock en unidades]]/Tabla1[[#This Row],[Venta prom 12 meses en UN]],0)</f>
        <v>8.3073727933541015E-3</v>
      </c>
      <c r="N2091" s="12">
        <f>IFERROR(12/Tabla1[[#This Row],[Meses de stock]],0)</f>
        <v>1444.5</v>
      </c>
      <c r="O2091" s="5" t="str">
        <f>VLOOKUP(Tabla1[[#This Row],[Código del producto]],'ABC Ventas'!$A:$E,5,0)</f>
        <v>A</v>
      </c>
      <c r="P2091" s="5" t="str">
        <f>VLOOKUP(Tabla1[[#This Row],[Código del producto]],'ABC Stock'!$A:$E,5,0)</f>
        <v>A</v>
      </c>
      <c r="Q20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2" spans="1:17" s="1" customFormat="1" x14ac:dyDescent="0.2">
      <c r="A2092" s="1">
        <v>1430</v>
      </c>
      <c r="B2092" s="1" t="s">
        <v>540</v>
      </c>
      <c r="C2092" s="1" t="s">
        <v>6</v>
      </c>
      <c r="D2092" s="1" t="s">
        <v>3</v>
      </c>
      <c r="E2092" s="11">
        <v>111</v>
      </c>
      <c r="F2092" s="3">
        <v>36</v>
      </c>
      <c r="G2092" s="11">
        <f>Tabla1[[#This Row],[Stock en unidades]]*Tabla1[[#This Row],[Costo unitario]]</f>
        <v>3996</v>
      </c>
      <c r="H2092" s="1">
        <v>2025</v>
      </c>
      <c r="I2092" s="1" t="s">
        <v>256</v>
      </c>
      <c r="J2092" s="1">
        <v>525</v>
      </c>
      <c r="K2092" s="3">
        <v>27972</v>
      </c>
      <c r="L2092" s="12">
        <f>Tabla1[[#This Row],[Venta prom 12 meses en UN]]*Tabla1[[#This Row],[Costo unitario]]</f>
        <v>18900</v>
      </c>
      <c r="M2092" s="30">
        <f>IFERROR(Tabla1[[#This Row],[Stock en unidades]]/Tabla1[[#This Row],[Venta prom 12 meses en UN]],0)</f>
        <v>0.21142857142857144</v>
      </c>
      <c r="N2092" s="12">
        <f>IFERROR(12/Tabla1[[#This Row],[Meses de stock]],0)</f>
        <v>56.756756756756751</v>
      </c>
      <c r="O2092" s="5" t="str">
        <f>VLOOKUP(Tabla1[[#This Row],[Código del producto]],'ABC Ventas'!$A:$E,5,0)</f>
        <v>A</v>
      </c>
      <c r="P2092" s="5" t="str">
        <f>VLOOKUP(Tabla1[[#This Row],[Código del producto]],'ABC Stock'!$A:$E,5,0)</f>
        <v>A</v>
      </c>
      <c r="Q20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3" spans="1:17" s="1" customFormat="1" x14ac:dyDescent="0.2">
      <c r="A2093" s="1">
        <v>1433</v>
      </c>
      <c r="B2093" s="1" t="s">
        <v>39</v>
      </c>
      <c r="C2093" s="1" t="s">
        <v>6</v>
      </c>
      <c r="D2093" s="1" t="s">
        <v>3</v>
      </c>
      <c r="E2093" s="11">
        <v>162</v>
      </c>
      <c r="F2093" s="3">
        <v>2.02</v>
      </c>
      <c r="G2093" s="11">
        <f>Tabla1[[#This Row],[Stock en unidades]]*Tabla1[[#This Row],[Costo unitario]]</f>
        <v>327.24</v>
      </c>
      <c r="H2093" s="1">
        <v>2025</v>
      </c>
      <c r="I2093" s="1" t="s">
        <v>256</v>
      </c>
      <c r="J2093" s="1">
        <v>80.7</v>
      </c>
      <c r="K2093" s="3">
        <v>236.37030000000001</v>
      </c>
      <c r="L2093" s="12">
        <f>Tabla1[[#This Row],[Venta prom 12 meses en UN]]*Tabla1[[#This Row],[Costo unitario]]</f>
        <v>163.01400000000001</v>
      </c>
      <c r="M2093" s="30">
        <f>IFERROR(Tabla1[[#This Row],[Stock en unidades]]/Tabla1[[#This Row],[Venta prom 12 meses en UN]],0)</f>
        <v>2.007434944237918</v>
      </c>
      <c r="N2093" s="12">
        <f>IFERROR(12/Tabla1[[#This Row],[Meses de stock]],0)</f>
        <v>5.9777777777777787</v>
      </c>
      <c r="O2093" s="5" t="str">
        <f>VLOOKUP(Tabla1[[#This Row],[Código del producto]],'ABC Ventas'!$A:$E,5,0)</f>
        <v>C</v>
      </c>
      <c r="P2093" s="5" t="str">
        <f>VLOOKUP(Tabla1[[#This Row],[Código del producto]],'ABC Stock'!$A:$E,5,0)</f>
        <v>B</v>
      </c>
      <c r="Q20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4" spans="1:17" s="1" customFormat="1" x14ac:dyDescent="0.2">
      <c r="A2094" s="1">
        <v>1435</v>
      </c>
      <c r="B2094" s="1" t="s">
        <v>168</v>
      </c>
      <c r="C2094" s="1" t="s">
        <v>6</v>
      </c>
      <c r="D2094" s="1" t="s">
        <v>3</v>
      </c>
      <c r="E2094" s="11">
        <v>19</v>
      </c>
      <c r="F2094" s="3">
        <v>7.14</v>
      </c>
      <c r="G2094" s="11">
        <f>Tabla1[[#This Row],[Stock en unidades]]*Tabla1[[#This Row],[Costo unitario]]</f>
        <v>135.66</v>
      </c>
      <c r="H2094" s="1">
        <v>2025</v>
      </c>
      <c r="I2094" s="1" t="s">
        <v>256</v>
      </c>
      <c r="J2094" s="1">
        <v>130</v>
      </c>
      <c r="K2094" s="3">
        <v>1624.35</v>
      </c>
      <c r="L2094" s="12">
        <f>Tabla1[[#This Row],[Venta prom 12 meses en UN]]*Tabla1[[#This Row],[Costo unitario]]</f>
        <v>928.19999999999993</v>
      </c>
      <c r="M2094" s="30">
        <f>IFERROR(Tabla1[[#This Row],[Stock en unidades]]/Tabla1[[#This Row],[Venta prom 12 meses en UN]],0)</f>
        <v>0.14615384615384616</v>
      </c>
      <c r="N2094" s="12">
        <f>IFERROR(12/Tabla1[[#This Row],[Meses de stock]],0)</f>
        <v>82.105263157894726</v>
      </c>
      <c r="O2094" s="5" t="str">
        <f>VLOOKUP(Tabla1[[#This Row],[Código del producto]],'ABC Ventas'!$A:$E,5,0)</f>
        <v>C</v>
      </c>
      <c r="P2094" s="5" t="str">
        <f>VLOOKUP(Tabla1[[#This Row],[Código del producto]],'ABC Stock'!$A:$E,5,0)</f>
        <v>C</v>
      </c>
      <c r="Q20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5" spans="1:17" s="1" customFormat="1" x14ac:dyDescent="0.2">
      <c r="A2095" s="1">
        <v>1436</v>
      </c>
      <c r="B2095" s="1" t="s">
        <v>175</v>
      </c>
      <c r="C2095" s="1" t="s">
        <v>6</v>
      </c>
      <c r="D2095" s="1" t="s">
        <v>3</v>
      </c>
      <c r="E2095" s="11">
        <v>364</v>
      </c>
      <c r="F2095" s="3">
        <v>2.4500000000000002</v>
      </c>
      <c r="G2095" s="11">
        <f>Tabla1[[#This Row],[Stock en unidades]]*Tabla1[[#This Row],[Costo unitario]]</f>
        <v>891.80000000000007</v>
      </c>
      <c r="H2095" s="1">
        <v>2025</v>
      </c>
      <c r="I2095" s="1" t="s">
        <v>256</v>
      </c>
      <c r="J2095" s="1">
        <v>136</v>
      </c>
      <c r="K2095" s="3">
        <v>593.096</v>
      </c>
      <c r="L2095" s="12">
        <f>Tabla1[[#This Row],[Venta prom 12 meses en UN]]*Tabla1[[#This Row],[Costo unitario]]</f>
        <v>333.20000000000005</v>
      </c>
      <c r="M2095" s="30">
        <f>IFERROR(Tabla1[[#This Row],[Stock en unidades]]/Tabla1[[#This Row],[Venta prom 12 meses en UN]],0)</f>
        <v>2.6764705882352939</v>
      </c>
      <c r="N2095" s="12">
        <f>IFERROR(12/Tabla1[[#This Row],[Meses de stock]],0)</f>
        <v>4.4835164835164836</v>
      </c>
      <c r="O2095" s="5" t="str">
        <f>VLOOKUP(Tabla1[[#This Row],[Código del producto]],'ABC Ventas'!$A:$E,5,0)</f>
        <v>C</v>
      </c>
      <c r="P2095" s="5" t="str">
        <f>VLOOKUP(Tabla1[[#This Row],[Código del producto]],'ABC Stock'!$A:$E,5,0)</f>
        <v>C</v>
      </c>
      <c r="Q20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6" spans="1:17" s="1" customFormat="1" x14ac:dyDescent="0.2">
      <c r="A2096" s="1">
        <v>1436</v>
      </c>
      <c r="B2096" s="1" t="s">
        <v>175</v>
      </c>
      <c r="C2096" s="1" t="s">
        <v>6</v>
      </c>
      <c r="D2096" s="1" t="s">
        <v>3</v>
      </c>
      <c r="E2096" s="11">
        <v>26</v>
      </c>
      <c r="F2096" s="3">
        <v>1.55</v>
      </c>
      <c r="G2096" s="11">
        <f>Tabla1[[#This Row],[Stock en unidades]]*Tabla1[[#This Row],[Costo unitario]]</f>
        <v>40.300000000000004</v>
      </c>
      <c r="H2096" s="1">
        <v>2025</v>
      </c>
      <c r="I2096" s="1" t="s">
        <v>256</v>
      </c>
      <c r="J2096" s="1">
        <v>65</v>
      </c>
      <c r="K2096" s="3">
        <v>162.20750000000001</v>
      </c>
      <c r="L2096" s="12">
        <f>Tabla1[[#This Row],[Venta prom 12 meses en UN]]*Tabla1[[#This Row],[Costo unitario]]</f>
        <v>100.75</v>
      </c>
      <c r="M2096" s="30">
        <f>IFERROR(Tabla1[[#This Row],[Stock en unidades]]/Tabla1[[#This Row],[Venta prom 12 meses en UN]],0)</f>
        <v>0.4</v>
      </c>
      <c r="N2096" s="12">
        <f>IFERROR(12/Tabla1[[#This Row],[Meses de stock]],0)</f>
        <v>30</v>
      </c>
      <c r="O2096" s="5" t="str">
        <f>VLOOKUP(Tabla1[[#This Row],[Código del producto]],'ABC Ventas'!$A:$E,5,0)</f>
        <v>C</v>
      </c>
      <c r="P2096" s="5" t="str">
        <f>VLOOKUP(Tabla1[[#This Row],[Código del producto]],'ABC Stock'!$A:$E,5,0)</f>
        <v>C</v>
      </c>
      <c r="Q20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7" spans="1:17" s="1" customFormat="1" x14ac:dyDescent="0.2">
      <c r="A2097" s="1">
        <v>1437</v>
      </c>
      <c r="B2097" s="1" t="s">
        <v>89</v>
      </c>
      <c r="C2097" s="1" t="s">
        <v>6</v>
      </c>
      <c r="D2097" s="1" t="s">
        <v>3</v>
      </c>
      <c r="E2097" s="11">
        <v>38</v>
      </c>
      <c r="F2097" s="3">
        <v>7.52</v>
      </c>
      <c r="G2097" s="11">
        <f>Tabla1[[#This Row],[Stock en unidades]]*Tabla1[[#This Row],[Costo unitario]]</f>
        <v>285.76</v>
      </c>
      <c r="H2097" s="1">
        <v>2025</v>
      </c>
      <c r="I2097" s="1" t="s">
        <v>256</v>
      </c>
      <c r="J2097" s="1">
        <v>76</v>
      </c>
      <c r="K2097" s="3">
        <v>971.58399999999995</v>
      </c>
      <c r="L2097" s="12">
        <f>Tabla1[[#This Row],[Venta prom 12 meses en UN]]*Tabla1[[#This Row],[Costo unitario]]</f>
        <v>571.52</v>
      </c>
      <c r="M2097" s="30">
        <f>IFERROR(Tabla1[[#This Row],[Stock en unidades]]/Tabla1[[#This Row],[Venta prom 12 meses en UN]],0)</f>
        <v>0.5</v>
      </c>
      <c r="N2097" s="12">
        <f>IFERROR(12/Tabla1[[#This Row],[Meses de stock]],0)</f>
        <v>24</v>
      </c>
      <c r="O2097" s="5" t="str">
        <f>VLOOKUP(Tabla1[[#This Row],[Código del producto]],'ABC Ventas'!$A:$E,5,0)</f>
        <v>C</v>
      </c>
      <c r="P2097" s="5" t="str">
        <f>VLOOKUP(Tabla1[[#This Row],[Código del producto]],'ABC Stock'!$A:$E,5,0)</f>
        <v>B</v>
      </c>
      <c r="Q20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098" spans="1:17" s="1" customFormat="1" x14ac:dyDescent="0.2">
      <c r="A2098" s="1">
        <v>1438</v>
      </c>
      <c r="B2098" s="1" t="s">
        <v>76</v>
      </c>
      <c r="C2098" s="1" t="s">
        <v>6</v>
      </c>
      <c r="D2098" s="1" t="s">
        <v>3</v>
      </c>
      <c r="E2098" s="11">
        <v>248</v>
      </c>
      <c r="F2098" s="3">
        <v>7.07</v>
      </c>
      <c r="G2098" s="11">
        <f>Tabla1[[#This Row],[Stock en unidades]]*Tabla1[[#This Row],[Costo unitario]]</f>
        <v>1753.3600000000001</v>
      </c>
      <c r="H2098" s="1">
        <v>2025</v>
      </c>
      <c r="I2098" s="1" t="s">
        <v>256</v>
      </c>
      <c r="J2098" s="1">
        <v>31</v>
      </c>
      <c r="K2098" s="3">
        <v>363.82220000000001</v>
      </c>
      <c r="L2098" s="12">
        <f>Tabla1[[#This Row],[Venta prom 12 meses en UN]]*Tabla1[[#This Row],[Costo unitario]]</f>
        <v>219.17000000000002</v>
      </c>
      <c r="M2098" s="30">
        <f>IFERROR(Tabla1[[#This Row],[Stock en unidades]]/Tabla1[[#This Row],[Venta prom 12 meses en UN]],0)</f>
        <v>8</v>
      </c>
      <c r="N2098" s="12">
        <f>IFERROR(12/Tabla1[[#This Row],[Meses de stock]],0)</f>
        <v>1.5</v>
      </c>
      <c r="O2098" s="5" t="str">
        <f>VLOOKUP(Tabla1[[#This Row],[Código del producto]],'ABC Ventas'!$A:$E,5,0)</f>
        <v>C</v>
      </c>
      <c r="P2098" s="5" t="str">
        <f>VLOOKUP(Tabla1[[#This Row],[Código del producto]],'ABC Stock'!$A:$E,5,0)</f>
        <v>C</v>
      </c>
      <c r="Q209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099" spans="1:17" s="1" customFormat="1" x14ac:dyDescent="0.2">
      <c r="A2099" s="1">
        <v>1440</v>
      </c>
      <c r="B2099" s="1" t="s">
        <v>544</v>
      </c>
      <c r="C2099" s="1" t="s">
        <v>6</v>
      </c>
      <c r="D2099" s="1" t="s">
        <v>3</v>
      </c>
      <c r="E2099" s="11">
        <v>208</v>
      </c>
      <c r="F2099" s="3">
        <v>4.41</v>
      </c>
      <c r="G2099" s="11">
        <f>Tabla1[[#This Row],[Stock en unidades]]*Tabla1[[#This Row],[Costo unitario]]</f>
        <v>917.28</v>
      </c>
      <c r="H2099" s="1">
        <v>2025</v>
      </c>
      <c r="I2099" s="1" t="s">
        <v>256</v>
      </c>
      <c r="J2099" s="1">
        <v>109</v>
      </c>
      <c r="K2099" s="3">
        <v>725.84190000000001</v>
      </c>
      <c r="L2099" s="12">
        <f>Tabla1[[#This Row],[Venta prom 12 meses en UN]]*Tabla1[[#This Row],[Costo unitario]]</f>
        <v>480.69</v>
      </c>
      <c r="M2099" s="30">
        <f>IFERROR(Tabla1[[#This Row],[Stock en unidades]]/Tabla1[[#This Row],[Venta prom 12 meses en UN]],0)</f>
        <v>1.9082568807339451</v>
      </c>
      <c r="N2099" s="12">
        <f>IFERROR(12/Tabla1[[#This Row],[Meses de stock]],0)</f>
        <v>6.2884615384615383</v>
      </c>
      <c r="O2099" s="5" t="str">
        <f>VLOOKUP(Tabla1[[#This Row],[Código del producto]],'ABC Ventas'!$A:$E,5,0)</f>
        <v>C</v>
      </c>
      <c r="P2099" s="5" t="str">
        <f>VLOOKUP(Tabla1[[#This Row],[Código del producto]],'ABC Stock'!$A:$E,5,0)</f>
        <v>B</v>
      </c>
      <c r="Q20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0" spans="1:17" s="1" customFormat="1" x14ac:dyDescent="0.2">
      <c r="A2100" s="1">
        <v>1440</v>
      </c>
      <c r="B2100" s="1" t="s">
        <v>544</v>
      </c>
      <c r="C2100" s="1" t="s">
        <v>6</v>
      </c>
      <c r="D2100" s="1" t="s">
        <v>3</v>
      </c>
      <c r="E2100" s="11">
        <v>313</v>
      </c>
      <c r="F2100" s="3">
        <v>3.56</v>
      </c>
      <c r="G2100" s="11">
        <f>Tabla1[[#This Row],[Stock en unidades]]*Tabla1[[#This Row],[Costo unitario]]</f>
        <v>1114.28</v>
      </c>
      <c r="H2100" s="1">
        <v>2025</v>
      </c>
      <c r="I2100" s="1" t="s">
        <v>256</v>
      </c>
      <c r="J2100" s="1">
        <v>129</v>
      </c>
      <c r="K2100" s="3">
        <v>688.86</v>
      </c>
      <c r="L2100" s="12">
        <f>Tabla1[[#This Row],[Venta prom 12 meses en UN]]*Tabla1[[#This Row],[Costo unitario]]</f>
        <v>459.24</v>
      </c>
      <c r="M2100" s="30">
        <f>IFERROR(Tabla1[[#This Row],[Stock en unidades]]/Tabla1[[#This Row],[Venta prom 12 meses en UN]],0)</f>
        <v>2.4263565891472867</v>
      </c>
      <c r="N2100" s="12">
        <f>IFERROR(12/Tabla1[[#This Row],[Meses de stock]],0)</f>
        <v>4.9456869009584663</v>
      </c>
      <c r="O2100" s="5" t="str">
        <f>VLOOKUP(Tabla1[[#This Row],[Código del producto]],'ABC Ventas'!$A:$E,5,0)</f>
        <v>C</v>
      </c>
      <c r="P2100" s="5" t="str">
        <f>VLOOKUP(Tabla1[[#This Row],[Código del producto]],'ABC Stock'!$A:$E,5,0)</f>
        <v>B</v>
      </c>
      <c r="Q21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1" spans="1:17" s="1" customFormat="1" x14ac:dyDescent="0.2">
      <c r="A2101" s="1">
        <v>1443</v>
      </c>
      <c r="B2101" s="1" t="s">
        <v>208</v>
      </c>
      <c r="C2101" s="1" t="s">
        <v>6</v>
      </c>
      <c r="D2101" s="1" t="s">
        <v>3</v>
      </c>
      <c r="E2101" s="11">
        <v>173</v>
      </c>
      <c r="F2101" s="3">
        <v>4.22</v>
      </c>
      <c r="G2101" s="11">
        <f>Tabla1[[#This Row],[Stock en unidades]]*Tabla1[[#This Row],[Costo unitario]]</f>
        <v>730.06</v>
      </c>
      <c r="H2101" s="1">
        <v>2025</v>
      </c>
      <c r="I2101" s="1" t="s">
        <v>256</v>
      </c>
      <c r="J2101" s="1">
        <v>86.2</v>
      </c>
      <c r="K2101" s="3">
        <v>651.13756000000001</v>
      </c>
      <c r="L2101" s="12">
        <f>Tabla1[[#This Row],[Venta prom 12 meses en UN]]*Tabla1[[#This Row],[Costo unitario]]</f>
        <v>363.76400000000001</v>
      </c>
      <c r="M2101" s="30">
        <f>IFERROR(Tabla1[[#This Row],[Stock en unidades]]/Tabla1[[#This Row],[Venta prom 12 meses en UN]],0)</f>
        <v>2.0069605568445477</v>
      </c>
      <c r="N2101" s="12">
        <f>IFERROR(12/Tabla1[[#This Row],[Meses de stock]],0)</f>
        <v>5.9791907514450866</v>
      </c>
      <c r="O2101" s="5" t="str">
        <f>VLOOKUP(Tabla1[[#This Row],[Código del producto]],'ABC Ventas'!$A:$E,5,0)</f>
        <v>C</v>
      </c>
      <c r="P2101" s="5" t="str">
        <f>VLOOKUP(Tabla1[[#This Row],[Código del producto]],'ABC Stock'!$A:$E,5,0)</f>
        <v>C</v>
      </c>
      <c r="Q21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2" spans="1:17" s="1" customFormat="1" x14ac:dyDescent="0.2">
      <c r="A2102" s="1">
        <v>1444</v>
      </c>
      <c r="B2102" s="1" t="s">
        <v>51</v>
      </c>
      <c r="C2102" s="1" t="s">
        <v>6</v>
      </c>
      <c r="D2102" s="1" t="s">
        <v>3</v>
      </c>
      <c r="E2102" s="11">
        <v>489</v>
      </c>
      <c r="F2102" s="3">
        <v>35.700000000000003</v>
      </c>
      <c r="G2102" s="11">
        <f>Tabla1[[#This Row],[Stock en unidades]]*Tabla1[[#This Row],[Costo unitario]]</f>
        <v>17457.300000000003</v>
      </c>
      <c r="H2102" s="1">
        <v>2025</v>
      </c>
      <c r="I2102" s="1" t="s">
        <v>256</v>
      </c>
      <c r="J2102" s="1">
        <v>0</v>
      </c>
      <c r="K2102" s="3">
        <v>0</v>
      </c>
      <c r="L2102" s="12">
        <f>Tabla1[[#This Row],[Venta prom 12 meses en UN]]*Tabla1[[#This Row],[Costo unitario]]</f>
        <v>0</v>
      </c>
      <c r="M2102" s="30">
        <f>IFERROR(Tabla1[[#This Row],[Stock en unidades]]/Tabla1[[#This Row],[Venta prom 12 meses en UN]],0)</f>
        <v>0</v>
      </c>
      <c r="N2102" s="12">
        <f>IFERROR(12/Tabla1[[#This Row],[Meses de stock]],0)</f>
        <v>0</v>
      </c>
      <c r="O2102" s="5" t="str">
        <f>VLOOKUP(Tabla1[[#This Row],[Código del producto]],'ABC Ventas'!$A:$E,5,0)</f>
        <v>C</v>
      </c>
      <c r="P2102" s="5" t="str">
        <f>VLOOKUP(Tabla1[[#This Row],[Código del producto]],'ABC Stock'!$A:$E,5,0)</f>
        <v>B</v>
      </c>
      <c r="Q210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103" spans="1:17" s="1" customFormat="1" x14ac:dyDescent="0.2">
      <c r="A2103" s="1">
        <v>1447</v>
      </c>
      <c r="B2103" s="1" t="s">
        <v>11</v>
      </c>
      <c r="C2103" s="1" t="s">
        <v>6</v>
      </c>
      <c r="D2103" s="1" t="s">
        <v>3</v>
      </c>
      <c r="E2103" s="11">
        <v>487</v>
      </c>
      <c r="F2103" s="3">
        <v>1.84</v>
      </c>
      <c r="G2103" s="11">
        <f>Tabla1[[#This Row],[Stock en unidades]]*Tabla1[[#This Row],[Costo unitario]]</f>
        <v>896.08</v>
      </c>
      <c r="H2103" s="1">
        <v>2025</v>
      </c>
      <c r="I2103" s="1" t="s">
        <v>256</v>
      </c>
      <c r="J2103" s="1">
        <v>97.4</v>
      </c>
      <c r="K2103" s="3">
        <v>304.66720000000004</v>
      </c>
      <c r="L2103" s="12">
        <f>Tabla1[[#This Row],[Venta prom 12 meses en UN]]*Tabla1[[#This Row],[Costo unitario]]</f>
        <v>179.21600000000001</v>
      </c>
      <c r="M2103" s="30">
        <f>IFERROR(Tabla1[[#This Row],[Stock en unidades]]/Tabla1[[#This Row],[Venta prom 12 meses en UN]],0)</f>
        <v>5</v>
      </c>
      <c r="N2103" s="12">
        <f>IFERROR(12/Tabla1[[#This Row],[Meses de stock]],0)</f>
        <v>2.4</v>
      </c>
      <c r="O2103" s="5" t="str">
        <f>VLOOKUP(Tabla1[[#This Row],[Código del producto]],'ABC Ventas'!$A:$E,5,0)</f>
        <v>C</v>
      </c>
      <c r="P2103" s="5" t="str">
        <f>VLOOKUP(Tabla1[[#This Row],[Código del producto]],'ABC Stock'!$A:$E,5,0)</f>
        <v>C</v>
      </c>
      <c r="Q21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04" spans="1:17" s="1" customFormat="1" x14ac:dyDescent="0.2">
      <c r="A2104" s="1">
        <v>1448</v>
      </c>
      <c r="B2104" s="1" t="s">
        <v>545</v>
      </c>
      <c r="C2104" s="1" t="s">
        <v>6</v>
      </c>
      <c r="D2104" s="1" t="s">
        <v>3</v>
      </c>
      <c r="E2104" s="11">
        <v>67</v>
      </c>
      <c r="F2104" s="3">
        <v>7.58</v>
      </c>
      <c r="G2104" s="11">
        <f>Tabla1[[#This Row],[Stock en unidades]]*Tabla1[[#This Row],[Costo unitario]]</f>
        <v>507.86</v>
      </c>
      <c r="H2104" s="1">
        <v>2025</v>
      </c>
      <c r="I2104" s="1" t="s">
        <v>256</v>
      </c>
      <c r="J2104" s="1">
        <v>84</v>
      </c>
      <c r="K2104" s="3">
        <v>1018.7520000000001</v>
      </c>
      <c r="L2104" s="12">
        <f>Tabla1[[#This Row],[Venta prom 12 meses en UN]]*Tabla1[[#This Row],[Costo unitario]]</f>
        <v>636.72</v>
      </c>
      <c r="M2104" s="30">
        <f>IFERROR(Tabla1[[#This Row],[Stock en unidades]]/Tabla1[[#This Row],[Venta prom 12 meses en UN]],0)</f>
        <v>0.79761904761904767</v>
      </c>
      <c r="N2104" s="12">
        <f>IFERROR(12/Tabla1[[#This Row],[Meses de stock]],0)</f>
        <v>15.044776119402984</v>
      </c>
      <c r="O2104" s="5" t="str">
        <f>VLOOKUP(Tabla1[[#This Row],[Código del producto]],'ABC Ventas'!$A:$E,5,0)</f>
        <v>C</v>
      </c>
      <c r="P2104" s="5" t="str">
        <f>VLOOKUP(Tabla1[[#This Row],[Código del producto]],'ABC Stock'!$A:$E,5,0)</f>
        <v>C</v>
      </c>
      <c r="Q21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5" spans="1:17" s="1" customFormat="1" x14ac:dyDescent="0.2">
      <c r="A2105" s="1">
        <v>1450</v>
      </c>
      <c r="B2105" s="1" t="s">
        <v>546</v>
      </c>
      <c r="C2105" s="1" t="s">
        <v>6</v>
      </c>
      <c r="D2105" s="1" t="s">
        <v>3</v>
      </c>
      <c r="E2105" s="11">
        <v>149</v>
      </c>
      <c r="F2105" s="3">
        <v>31</v>
      </c>
      <c r="G2105" s="11">
        <f>Tabla1[[#This Row],[Stock en unidades]]*Tabla1[[#This Row],[Costo unitario]]</f>
        <v>4619</v>
      </c>
      <c r="H2105" s="1">
        <v>2025</v>
      </c>
      <c r="I2105" s="1" t="s">
        <v>256</v>
      </c>
      <c r="J2105" s="1">
        <v>400</v>
      </c>
      <c r="K2105" s="3">
        <v>21080</v>
      </c>
      <c r="L2105" s="12">
        <f>Tabla1[[#This Row],[Venta prom 12 meses en UN]]*Tabla1[[#This Row],[Costo unitario]]</f>
        <v>12400</v>
      </c>
      <c r="M2105" s="30">
        <f>IFERROR(Tabla1[[#This Row],[Stock en unidades]]/Tabla1[[#This Row],[Venta prom 12 meses en UN]],0)</f>
        <v>0.3725</v>
      </c>
      <c r="N2105" s="12">
        <f>IFERROR(12/Tabla1[[#This Row],[Meses de stock]],0)</f>
        <v>32.214765100671144</v>
      </c>
      <c r="O2105" s="5" t="str">
        <f>VLOOKUP(Tabla1[[#This Row],[Código del producto]],'ABC Ventas'!$A:$E,5,0)</f>
        <v>A</v>
      </c>
      <c r="P2105" s="5" t="str">
        <f>VLOOKUP(Tabla1[[#This Row],[Código del producto]],'ABC Stock'!$A:$E,5,0)</f>
        <v>A</v>
      </c>
      <c r="Q21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6" spans="1:17" s="1" customFormat="1" x14ac:dyDescent="0.2">
      <c r="A2106" s="1">
        <v>1451</v>
      </c>
      <c r="B2106" s="1" t="s">
        <v>547</v>
      </c>
      <c r="C2106" s="1" t="s">
        <v>6</v>
      </c>
      <c r="D2106" s="1" t="s">
        <v>3</v>
      </c>
      <c r="E2106" s="11">
        <v>1503</v>
      </c>
      <c r="F2106" s="3">
        <v>59</v>
      </c>
      <c r="G2106" s="11">
        <f>Tabla1[[#This Row],[Stock en unidades]]*Tabla1[[#This Row],[Costo unitario]]</f>
        <v>88677</v>
      </c>
      <c r="H2106" s="1">
        <v>2025</v>
      </c>
      <c r="I2106" s="1" t="s">
        <v>256</v>
      </c>
      <c r="J2106" s="1">
        <v>977</v>
      </c>
      <c r="K2106" s="3">
        <v>75512.33</v>
      </c>
      <c r="L2106" s="12">
        <f>Tabla1[[#This Row],[Venta prom 12 meses en UN]]*Tabla1[[#This Row],[Costo unitario]]</f>
        <v>57643</v>
      </c>
      <c r="M2106" s="30">
        <f>IFERROR(Tabla1[[#This Row],[Stock en unidades]]/Tabla1[[#This Row],[Venta prom 12 meses en UN]],0)</f>
        <v>1.5383828045035823</v>
      </c>
      <c r="N2106" s="12">
        <f>IFERROR(12/Tabla1[[#This Row],[Meses de stock]],0)</f>
        <v>7.8003992015968064</v>
      </c>
      <c r="O2106" s="5" t="str">
        <f>VLOOKUP(Tabla1[[#This Row],[Código del producto]],'ABC Ventas'!$A:$E,5,0)</f>
        <v>A</v>
      </c>
      <c r="P2106" s="5" t="str">
        <f>VLOOKUP(Tabla1[[#This Row],[Código del producto]],'ABC Stock'!$A:$E,5,0)</f>
        <v>A</v>
      </c>
      <c r="Q21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7" spans="1:17" s="1" customFormat="1" x14ac:dyDescent="0.2">
      <c r="A2107" s="1">
        <v>1452</v>
      </c>
      <c r="B2107" s="1" t="s">
        <v>548</v>
      </c>
      <c r="C2107" s="1" t="s">
        <v>6</v>
      </c>
      <c r="D2107" s="1" t="s">
        <v>3</v>
      </c>
      <c r="E2107" s="11">
        <v>1052</v>
      </c>
      <c r="F2107" s="3">
        <v>42</v>
      </c>
      <c r="G2107" s="11">
        <f>Tabla1[[#This Row],[Stock en unidades]]*Tabla1[[#This Row],[Costo unitario]]</f>
        <v>44184</v>
      </c>
      <c r="H2107" s="1">
        <v>2025</v>
      </c>
      <c r="I2107" s="1" t="s">
        <v>256</v>
      </c>
      <c r="J2107" s="1">
        <v>986</v>
      </c>
      <c r="K2107" s="3">
        <v>57148.56</v>
      </c>
      <c r="L2107" s="12">
        <f>Tabla1[[#This Row],[Venta prom 12 meses en UN]]*Tabla1[[#This Row],[Costo unitario]]</f>
        <v>41412</v>
      </c>
      <c r="M2107" s="30">
        <f>IFERROR(Tabla1[[#This Row],[Stock en unidades]]/Tabla1[[#This Row],[Venta prom 12 meses en UN]],0)</f>
        <v>1.0669371196754565</v>
      </c>
      <c r="N2107" s="12">
        <f>IFERROR(12/Tabla1[[#This Row],[Meses de stock]],0)</f>
        <v>11.247148288973383</v>
      </c>
      <c r="O2107" s="5" t="str">
        <f>VLOOKUP(Tabla1[[#This Row],[Código del producto]],'ABC Ventas'!$A:$E,5,0)</f>
        <v>A</v>
      </c>
      <c r="P2107" s="5" t="str">
        <f>VLOOKUP(Tabla1[[#This Row],[Código del producto]],'ABC Stock'!$A:$E,5,0)</f>
        <v>A</v>
      </c>
      <c r="Q21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8" spans="1:17" s="1" customFormat="1" x14ac:dyDescent="0.2">
      <c r="A2108" s="1">
        <v>1454</v>
      </c>
      <c r="B2108" s="1" t="s">
        <v>549</v>
      </c>
      <c r="C2108" s="1" t="s">
        <v>6</v>
      </c>
      <c r="D2108" s="1" t="s">
        <v>3</v>
      </c>
      <c r="E2108" s="11">
        <v>0</v>
      </c>
      <c r="F2108" s="3">
        <v>3.93</v>
      </c>
      <c r="G2108" s="11">
        <f>Tabla1[[#This Row],[Stock en unidades]]*Tabla1[[#This Row],[Costo unitario]]</f>
        <v>0</v>
      </c>
      <c r="H2108" s="1">
        <v>2025</v>
      </c>
      <c r="I2108" s="1" t="s">
        <v>256</v>
      </c>
      <c r="J2108" s="1">
        <v>95.6</v>
      </c>
      <c r="K2108" s="3">
        <v>702.57395999999994</v>
      </c>
      <c r="L2108" s="12">
        <f>Tabla1[[#This Row],[Venta prom 12 meses en UN]]*Tabla1[[#This Row],[Costo unitario]]</f>
        <v>375.70799999999997</v>
      </c>
      <c r="M2108" s="30">
        <f>IFERROR(Tabla1[[#This Row],[Stock en unidades]]/Tabla1[[#This Row],[Venta prom 12 meses en UN]],0)</f>
        <v>0</v>
      </c>
      <c r="N2108" s="12">
        <f>IFERROR(12/Tabla1[[#This Row],[Meses de stock]],0)</f>
        <v>0</v>
      </c>
      <c r="O2108" s="5" t="str">
        <f>VLOOKUP(Tabla1[[#This Row],[Código del producto]],'ABC Ventas'!$A:$E,5,0)</f>
        <v>C</v>
      </c>
      <c r="P2108" s="5" t="str">
        <f>VLOOKUP(Tabla1[[#This Row],[Código del producto]],'ABC Stock'!$A:$E,5,0)</f>
        <v>C</v>
      </c>
      <c r="Q21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09" spans="1:17" s="1" customFormat="1" x14ac:dyDescent="0.2">
      <c r="A2109" s="1">
        <v>1454</v>
      </c>
      <c r="B2109" s="1" t="s">
        <v>549</v>
      </c>
      <c r="C2109" s="1" t="s">
        <v>6</v>
      </c>
      <c r="D2109" s="1" t="s">
        <v>3</v>
      </c>
      <c r="E2109" s="11">
        <v>30</v>
      </c>
      <c r="F2109" s="3">
        <v>6</v>
      </c>
      <c r="G2109" s="11">
        <f>Tabla1[[#This Row],[Stock en unidades]]*Tabla1[[#This Row],[Costo unitario]]</f>
        <v>180</v>
      </c>
      <c r="H2109" s="1">
        <v>2025</v>
      </c>
      <c r="I2109" s="1" t="s">
        <v>256</v>
      </c>
      <c r="J2109" s="1">
        <v>64</v>
      </c>
      <c r="K2109" s="3">
        <v>683.52</v>
      </c>
      <c r="L2109" s="12">
        <f>Tabla1[[#This Row],[Venta prom 12 meses en UN]]*Tabla1[[#This Row],[Costo unitario]]</f>
        <v>384</v>
      </c>
      <c r="M2109" s="30">
        <f>IFERROR(Tabla1[[#This Row],[Stock en unidades]]/Tabla1[[#This Row],[Venta prom 12 meses en UN]],0)</f>
        <v>0.46875</v>
      </c>
      <c r="N2109" s="12">
        <f>IFERROR(12/Tabla1[[#This Row],[Meses de stock]],0)</f>
        <v>25.6</v>
      </c>
      <c r="O2109" s="5" t="str">
        <f>VLOOKUP(Tabla1[[#This Row],[Código del producto]],'ABC Ventas'!$A:$E,5,0)</f>
        <v>C</v>
      </c>
      <c r="P2109" s="5" t="str">
        <f>VLOOKUP(Tabla1[[#This Row],[Código del producto]],'ABC Stock'!$A:$E,5,0)</f>
        <v>C</v>
      </c>
      <c r="Q21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10" spans="1:17" s="1" customFormat="1" x14ac:dyDescent="0.2">
      <c r="A2110" s="1">
        <v>1457</v>
      </c>
      <c r="B2110" s="1" t="s">
        <v>227</v>
      </c>
      <c r="C2110" s="1" t="s">
        <v>6</v>
      </c>
      <c r="D2110" s="1" t="s">
        <v>3</v>
      </c>
      <c r="E2110" s="11">
        <v>385</v>
      </c>
      <c r="F2110" s="3">
        <v>7.73</v>
      </c>
      <c r="G2110" s="11">
        <f>Tabla1[[#This Row],[Stock en unidades]]*Tabla1[[#This Row],[Costo unitario]]</f>
        <v>2976.05</v>
      </c>
      <c r="H2110" s="1">
        <v>2025</v>
      </c>
      <c r="I2110" s="1" t="s">
        <v>256</v>
      </c>
      <c r="J2110" s="1">
        <v>38.5</v>
      </c>
      <c r="K2110" s="3">
        <v>410.69490000000008</v>
      </c>
      <c r="L2110" s="12">
        <f>Tabla1[[#This Row],[Venta prom 12 meses en UN]]*Tabla1[[#This Row],[Costo unitario]]</f>
        <v>297.60500000000002</v>
      </c>
      <c r="M2110" s="30">
        <f>IFERROR(Tabla1[[#This Row],[Stock en unidades]]/Tabla1[[#This Row],[Venta prom 12 meses en UN]],0)</f>
        <v>10</v>
      </c>
      <c r="N2110" s="12">
        <f>IFERROR(12/Tabla1[[#This Row],[Meses de stock]],0)</f>
        <v>1.2</v>
      </c>
      <c r="O2110" s="5" t="str">
        <f>VLOOKUP(Tabla1[[#This Row],[Código del producto]],'ABC Ventas'!$A:$E,5,0)</f>
        <v>C</v>
      </c>
      <c r="P2110" s="5" t="str">
        <f>VLOOKUP(Tabla1[[#This Row],[Código del producto]],'ABC Stock'!$A:$E,5,0)</f>
        <v>C</v>
      </c>
      <c r="Q21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11" spans="1:17" s="1" customFormat="1" x14ac:dyDescent="0.2">
      <c r="A2111" s="1">
        <v>1459</v>
      </c>
      <c r="B2111" s="1" t="s">
        <v>551</v>
      </c>
      <c r="C2111" s="1" t="s">
        <v>6</v>
      </c>
      <c r="D2111" s="1" t="s">
        <v>3</v>
      </c>
      <c r="E2111" s="11">
        <v>175</v>
      </c>
      <c r="F2111" s="3">
        <v>2.81</v>
      </c>
      <c r="G2111" s="11">
        <f>Tabla1[[#This Row],[Stock en unidades]]*Tabla1[[#This Row],[Costo unitario]]</f>
        <v>491.75</v>
      </c>
      <c r="H2111" s="1">
        <v>2025</v>
      </c>
      <c r="I2111" s="1" t="s">
        <v>256</v>
      </c>
      <c r="J2111" s="1">
        <v>145</v>
      </c>
      <c r="K2111" s="3">
        <v>708.96300000000008</v>
      </c>
      <c r="L2111" s="12">
        <f>Tabla1[[#This Row],[Venta prom 12 meses en UN]]*Tabla1[[#This Row],[Costo unitario]]</f>
        <v>407.45</v>
      </c>
      <c r="M2111" s="30">
        <f>IFERROR(Tabla1[[#This Row],[Stock en unidades]]/Tabla1[[#This Row],[Venta prom 12 meses en UN]],0)</f>
        <v>1.2068965517241379</v>
      </c>
      <c r="N2111" s="12">
        <f>IFERROR(12/Tabla1[[#This Row],[Meses de stock]],0)</f>
        <v>9.9428571428571431</v>
      </c>
      <c r="O2111" s="5" t="str">
        <f>VLOOKUP(Tabla1[[#This Row],[Código del producto]],'ABC Ventas'!$A:$E,5,0)</f>
        <v>C</v>
      </c>
      <c r="P2111" s="5" t="str">
        <f>VLOOKUP(Tabla1[[#This Row],[Código del producto]],'ABC Stock'!$A:$E,5,0)</f>
        <v>C</v>
      </c>
      <c r="Q21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12" spans="1:17" s="1" customFormat="1" x14ac:dyDescent="0.2">
      <c r="A2112" s="1">
        <v>1459</v>
      </c>
      <c r="B2112" s="1" t="s">
        <v>551</v>
      </c>
      <c r="C2112" s="1" t="s">
        <v>6</v>
      </c>
      <c r="D2112" s="1" t="s">
        <v>3</v>
      </c>
      <c r="E2112" s="11">
        <v>534</v>
      </c>
      <c r="F2112" s="3">
        <v>7.5</v>
      </c>
      <c r="G2112" s="11">
        <f>Tabla1[[#This Row],[Stock en unidades]]*Tabla1[[#This Row],[Costo unitario]]</f>
        <v>4005</v>
      </c>
      <c r="H2112" s="1">
        <v>2025</v>
      </c>
      <c r="I2112" s="1" t="s">
        <v>256</v>
      </c>
      <c r="J2112" s="1">
        <v>44.5</v>
      </c>
      <c r="K2112" s="3">
        <v>493.95</v>
      </c>
      <c r="L2112" s="12">
        <f>Tabla1[[#This Row],[Venta prom 12 meses en UN]]*Tabla1[[#This Row],[Costo unitario]]</f>
        <v>333.75</v>
      </c>
      <c r="M2112" s="30">
        <f>IFERROR(Tabla1[[#This Row],[Stock en unidades]]/Tabla1[[#This Row],[Venta prom 12 meses en UN]],0)</f>
        <v>12</v>
      </c>
      <c r="N2112" s="12">
        <f>IFERROR(12/Tabla1[[#This Row],[Meses de stock]],0)</f>
        <v>1</v>
      </c>
      <c r="O2112" s="5" t="str">
        <f>VLOOKUP(Tabla1[[#This Row],[Código del producto]],'ABC Ventas'!$A:$E,5,0)</f>
        <v>C</v>
      </c>
      <c r="P2112" s="5" t="str">
        <f>VLOOKUP(Tabla1[[#This Row],[Código del producto]],'ABC Stock'!$A:$E,5,0)</f>
        <v>C</v>
      </c>
      <c r="Q21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13" spans="1:17" s="1" customFormat="1" x14ac:dyDescent="0.2">
      <c r="A2113" s="1">
        <v>1460</v>
      </c>
      <c r="B2113" s="1" t="s">
        <v>552</v>
      </c>
      <c r="C2113" s="1" t="s">
        <v>6</v>
      </c>
      <c r="D2113" s="1" t="s">
        <v>3</v>
      </c>
      <c r="E2113" s="11">
        <v>1400</v>
      </c>
      <c r="F2113" s="3">
        <v>6.04</v>
      </c>
      <c r="G2113" s="11">
        <f>Tabla1[[#This Row],[Stock en unidades]]*Tabla1[[#This Row],[Costo unitario]]</f>
        <v>8456</v>
      </c>
      <c r="H2113" s="1">
        <v>2025</v>
      </c>
      <c r="I2113" s="1" t="s">
        <v>256</v>
      </c>
      <c r="J2113" s="1">
        <v>0</v>
      </c>
      <c r="K2113" s="3">
        <v>0</v>
      </c>
      <c r="L2113" s="12">
        <f>Tabla1[[#This Row],[Venta prom 12 meses en UN]]*Tabla1[[#This Row],[Costo unitario]]</f>
        <v>0</v>
      </c>
      <c r="M2113" s="30">
        <f>IFERROR(Tabla1[[#This Row],[Stock en unidades]]/Tabla1[[#This Row],[Venta prom 12 meses en UN]],0)</f>
        <v>0</v>
      </c>
      <c r="N2113" s="12">
        <f>IFERROR(12/Tabla1[[#This Row],[Meses de stock]],0)</f>
        <v>0</v>
      </c>
      <c r="O2113" s="5" t="str">
        <f>VLOOKUP(Tabla1[[#This Row],[Código del producto]],'ABC Ventas'!$A:$E,5,0)</f>
        <v>C</v>
      </c>
      <c r="P2113" s="5" t="str">
        <f>VLOOKUP(Tabla1[[#This Row],[Código del producto]],'ABC Stock'!$A:$E,5,0)</f>
        <v>A</v>
      </c>
      <c r="Q211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114" spans="1:17" s="1" customFormat="1" x14ac:dyDescent="0.2">
      <c r="A2114" s="1">
        <v>1460</v>
      </c>
      <c r="B2114" s="1" t="s">
        <v>552</v>
      </c>
      <c r="C2114" s="1" t="s">
        <v>6</v>
      </c>
      <c r="D2114" s="1" t="s">
        <v>3</v>
      </c>
      <c r="E2114" s="11">
        <v>541</v>
      </c>
      <c r="F2114" s="3">
        <v>45.1</v>
      </c>
      <c r="G2114" s="11">
        <f>Tabla1[[#This Row],[Stock en unidades]]*Tabla1[[#This Row],[Costo unitario]]</f>
        <v>24399.100000000002</v>
      </c>
      <c r="H2114" s="1">
        <v>2025</v>
      </c>
      <c r="I2114" s="1" t="s">
        <v>256</v>
      </c>
      <c r="J2114" s="1">
        <v>0</v>
      </c>
      <c r="K2114" s="3">
        <v>0</v>
      </c>
      <c r="L2114" s="12">
        <f>Tabla1[[#This Row],[Venta prom 12 meses en UN]]*Tabla1[[#This Row],[Costo unitario]]</f>
        <v>0</v>
      </c>
      <c r="M2114" s="30">
        <f>IFERROR(Tabla1[[#This Row],[Stock en unidades]]/Tabla1[[#This Row],[Venta prom 12 meses en UN]],0)</f>
        <v>0</v>
      </c>
      <c r="N2114" s="12">
        <f>IFERROR(12/Tabla1[[#This Row],[Meses de stock]],0)</f>
        <v>0</v>
      </c>
      <c r="O2114" s="5" t="str">
        <f>VLOOKUP(Tabla1[[#This Row],[Código del producto]],'ABC Ventas'!$A:$E,5,0)</f>
        <v>C</v>
      </c>
      <c r="P2114" s="5" t="str">
        <f>VLOOKUP(Tabla1[[#This Row],[Código del producto]],'ABC Stock'!$A:$E,5,0)</f>
        <v>A</v>
      </c>
      <c r="Q211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115" spans="1:17" s="1" customFormat="1" x14ac:dyDescent="0.2">
      <c r="A2115" s="1">
        <v>1463</v>
      </c>
      <c r="B2115" s="1" t="s">
        <v>252</v>
      </c>
      <c r="C2115" s="1" t="s">
        <v>6</v>
      </c>
      <c r="D2115" s="1" t="s">
        <v>3</v>
      </c>
      <c r="E2115" s="11">
        <v>486</v>
      </c>
      <c r="F2115" s="3">
        <v>7.31</v>
      </c>
      <c r="G2115" s="11">
        <f>Tabla1[[#This Row],[Stock en unidades]]*Tabla1[[#This Row],[Costo unitario]]</f>
        <v>3552.66</v>
      </c>
      <c r="H2115" s="1">
        <v>2025</v>
      </c>
      <c r="I2115" s="1" t="s">
        <v>256</v>
      </c>
      <c r="J2115" s="1">
        <v>44.1</v>
      </c>
      <c r="K2115" s="3">
        <v>586.71521999999993</v>
      </c>
      <c r="L2115" s="12">
        <f>Tabla1[[#This Row],[Venta prom 12 meses en UN]]*Tabla1[[#This Row],[Costo unitario]]</f>
        <v>322.37099999999998</v>
      </c>
      <c r="M2115" s="30">
        <f>IFERROR(Tabla1[[#This Row],[Stock en unidades]]/Tabla1[[#This Row],[Venta prom 12 meses en UN]],0)</f>
        <v>11.020408163265305</v>
      </c>
      <c r="N2115" s="12">
        <f>IFERROR(12/Tabla1[[#This Row],[Meses de stock]],0)</f>
        <v>1.088888888888889</v>
      </c>
      <c r="O2115" s="5" t="str">
        <f>VLOOKUP(Tabla1[[#This Row],[Código del producto]],'ABC Ventas'!$A:$E,5,0)</f>
        <v>C</v>
      </c>
      <c r="P2115" s="5" t="str">
        <f>VLOOKUP(Tabla1[[#This Row],[Código del producto]],'ABC Stock'!$A:$E,5,0)</f>
        <v>B</v>
      </c>
      <c r="Q211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16" spans="1:17" s="1" customFormat="1" x14ac:dyDescent="0.2">
      <c r="A2116" s="1">
        <v>1465</v>
      </c>
      <c r="B2116" s="1" t="s">
        <v>220</v>
      </c>
      <c r="C2116" s="1" t="s">
        <v>6</v>
      </c>
      <c r="D2116" s="1" t="s">
        <v>3</v>
      </c>
      <c r="E2116" s="11">
        <v>1152</v>
      </c>
      <c r="F2116" s="3">
        <v>78</v>
      </c>
      <c r="G2116" s="11">
        <f>Tabla1[[#This Row],[Stock en unidades]]*Tabla1[[#This Row],[Costo unitario]]</f>
        <v>89856</v>
      </c>
      <c r="H2116" s="1">
        <v>2025</v>
      </c>
      <c r="I2116" s="1" t="s">
        <v>256</v>
      </c>
      <c r="J2116" s="1">
        <v>689</v>
      </c>
      <c r="K2116" s="3">
        <v>73626.539999999994</v>
      </c>
      <c r="L2116" s="12">
        <f>Tabla1[[#This Row],[Venta prom 12 meses en UN]]*Tabla1[[#This Row],[Costo unitario]]</f>
        <v>53742</v>
      </c>
      <c r="M2116" s="30">
        <f>IFERROR(Tabla1[[#This Row],[Stock en unidades]]/Tabla1[[#This Row],[Venta prom 12 meses en UN]],0)</f>
        <v>1.6719883889695211</v>
      </c>
      <c r="N2116" s="12">
        <f>IFERROR(12/Tabla1[[#This Row],[Meses de stock]],0)</f>
        <v>7.177083333333333</v>
      </c>
      <c r="O2116" s="5" t="str">
        <f>VLOOKUP(Tabla1[[#This Row],[Código del producto]],'ABC Ventas'!$A:$E,5,0)</f>
        <v>A</v>
      </c>
      <c r="P2116" s="5" t="str">
        <f>VLOOKUP(Tabla1[[#This Row],[Código del producto]],'ABC Stock'!$A:$E,5,0)</f>
        <v>A</v>
      </c>
      <c r="Q21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17" spans="1:17" s="1" customFormat="1" x14ac:dyDescent="0.2">
      <c r="A2117" s="1">
        <v>1465</v>
      </c>
      <c r="B2117" s="1" t="s">
        <v>220</v>
      </c>
      <c r="C2117" s="1" t="s">
        <v>6</v>
      </c>
      <c r="D2117" s="1" t="s">
        <v>3</v>
      </c>
      <c r="E2117" s="11">
        <v>1119</v>
      </c>
      <c r="F2117" s="3">
        <v>54</v>
      </c>
      <c r="G2117" s="11">
        <f>Tabla1[[#This Row],[Stock en unidades]]*Tabla1[[#This Row],[Costo unitario]]</f>
        <v>60426</v>
      </c>
      <c r="H2117" s="1">
        <v>2025</v>
      </c>
      <c r="I2117" s="1" t="s">
        <v>256</v>
      </c>
      <c r="J2117" s="1">
        <v>306</v>
      </c>
      <c r="K2117" s="3">
        <v>30238.92</v>
      </c>
      <c r="L2117" s="12">
        <f>Tabla1[[#This Row],[Venta prom 12 meses en UN]]*Tabla1[[#This Row],[Costo unitario]]</f>
        <v>16524</v>
      </c>
      <c r="M2117" s="30">
        <f>IFERROR(Tabla1[[#This Row],[Stock en unidades]]/Tabla1[[#This Row],[Venta prom 12 meses en UN]],0)</f>
        <v>3.6568627450980391</v>
      </c>
      <c r="N2117" s="12">
        <f>IFERROR(12/Tabla1[[#This Row],[Meses de stock]],0)</f>
        <v>3.2815013404825737</v>
      </c>
      <c r="O2117" s="5" t="str">
        <f>VLOOKUP(Tabla1[[#This Row],[Código del producto]],'ABC Ventas'!$A:$E,5,0)</f>
        <v>A</v>
      </c>
      <c r="P2117" s="5" t="str">
        <f>VLOOKUP(Tabla1[[#This Row],[Código del producto]],'ABC Stock'!$A:$E,5,0)</f>
        <v>A</v>
      </c>
      <c r="Q211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18" spans="1:17" s="1" customFormat="1" x14ac:dyDescent="0.2">
      <c r="A2118" s="1">
        <v>1466</v>
      </c>
      <c r="B2118" s="1" t="s">
        <v>242</v>
      </c>
      <c r="C2118" s="1" t="s">
        <v>6</v>
      </c>
      <c r="D2118" s="1" t="s">
        <v>3</v>
      </c>
      <c r="E2118" s="11">
        <v>368</v>
      </c>
      <c r="F2118" s="3">
        <v>7.06</v>
      </c>
      <c r="G2118" s="11">
        <f>Tabla1[[#This Row],[Stock en unidades]]*Tabla1[[#This Row],[Costo unitario]]</f>
        <v>2598.08</v>
      </c>
      <c r="H2118" s="1">
        <v>2025</v>
      </c>
      <c r="I2118" s="1" t="s">
        <v>256</v>
      </c>
      <c r="J2118" s="1">
        <v>52.5</v>
      </c>
      <c r="K2118" s="3">
        <v>518.91</v>
      </c>
      <c r="L2118" s="12">
        <f>Tabla1[[#This Row],[Venta prom 12 meses en UN]]*Tabla1[[#This Row],[Costo unitario]]</f>
        <v>370.65</v>
      </c>
      <c r="M2118" s="30">
        <f>IFERROR(Tabla1[[#This Row],[Stock en unidades]]/Tabla1[[#This Row],[Venta prom 12 meses en UN]],0)</f>
        <v>7.0095238095238095</v>
      </c>
      <c r="N2118" s="12">
        <f>IFERROR(12/Tabla1[[#This Row],[Meses de stock]],0)</f>
        <v>1.7119565217391304</v>
      </c>
      <c r="O2118" s="5" t="str">
        <f>VLOOKUP(Tabla1[[#This Row],[Código del producto]],'ABC Ventas'!$A:$E,5,0)</f>
        <v>C</v>
      </c>
      <c r="P2118" s="5" t="str">
        <f>VLOOKUP(Tabla1[[#This Row],[Código del producto]],'ABC Stock'!$A:$E,5,0)</f>
        <v>B</v>
      </c>
      <c r="Q21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19" spans="1:17" s="1" customFormat="1" x14ac:dyDescent="0.2">
      <c r="A2119" s="1">
        <v>1469</v>
      </c>
      <c r="B2119" s="1" t="s">
        <v>553</v>
      </c>
      <c r="C2119" s="1" t="s">
        <v>6</v>
      </c>
      <c r="D2119" s="1" t="s">
        <v>3</v>
      </c>
      <c r="E2119" s="11">
        <v>71</v>
      </c>
      <c r="F2119" s="3">
        <v>5.25</v>
      </c>
      <c r="G2119" s="11">
        <f>Tabla1[[#This Row],[Stock en unidades]]*Tabla1[[#This Row],[Costo unitario]]</f>
        <v>372.75</v>
      </c>
      <c r="H2119" s="1">
        <v>2025</v>
      </c>
      <c r="I2119" s="1" t="s">
        <v>256</v>
      </c>
      <c r="J2119" s="1">
        <v>70.3</v>
      </c>
      <c r="K2119" s="3">
        <v>516.70500000000004</v>
      </c>
      <c r="L2119" s="12">
        <f>Tabla1[[#This Row],[Venta prom 12 meses en UN]]*Tabla1[[#This Row],[Costo unitario]]</f>
        <v>369.07499999999999</v>
      </c>
      <c r="M2119" s="30">
        <f>IFERROR(Tabla1[[#This Row],[Stock en unidades]]/Tabla1[[#This Row],[Venta prom 12 meses en UN]],0)</f>
        <v>1.0099573257467995</v>
      </c>
      <c r="N2119" s="12">
        <f>IFERROR(12/Tabla1[[#This Row],[Meses de stock]],0)</f>
        <v>11.88169014084507</v>
      </c>
      <c r="O2119" s="5" t="str">
        <f>VLOOKUP(Tabla1[[#This Row],[Código del producto]],'ABC Ventas'!$A:$E,5,0)</f>
        <v>C</v>
      </c>
      <c r="P2119" s="5" t="str">
        <f>VLOOKUP(Tabla1[[#This Row],[Código del producto]],'ABC Stock'!$A:$E,5,0)</f>
        <v>C</v>
      </c>
      <c r="Q21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0" spans="1:17" s="1" customFormat="1" x14ac:dyDescent="0.2">
      <c r="A2120" s="1">
        <v>1471</v>
      </c>
      <c r="B2120" s="1" t="s">
        <v>107</v>
      </c>
      <c r="C2120" s="1" t="s">
        <v>6</v>
      </c>
      <c r="D2120" s="1" t="s">
        <v>3</v>
      </c>
      <c r="E2120" s="11">
        <v>0</v>
      </c>
      <c r="F2120" s="3">
        <v>6.17</v>
      </c>
      <c r="G2120" s="11">
        <f>Tabla1[[#This Row],[Stock en unidades]]*Tabla1[[#This Row],[Costo unitario]]</f>
        <v>0</v>
      </c>
      <c r="H2120" s="1">
        <v>2025</v>
      </c>
      <c r="I2120" s="1" t="s">
        <v>256</v>
      </c>
      <c r="J2120" s="1">
        <v>54.6</v>
      </c>
      <c r="K2120" s="3">
        <v>562.59294</v>
      </c>
      <c r="L2120" s="12">
        <f>Tabla1[[#This Row],[Venta prom 12 meses en UN]]*Tabla1[[#This Row],[Costo unitario]]</f>
        <v>336.88200000000001</v>
      </c>
      <c r="M2120" s="30">
        <f>IFERROR(Tabla1[[#This Row],[Stock en unidades]]/Tabla1[[#This Row],[Venta prom 12 meses en UN]],0)</f>
        <v>0</v>
      </c>
      <c r="N2120" s="12">
        <f>IFERROR(12/Tabla1[[#This Row],[Meses de stock]],0)</f>
        <v>0</v>
      </c>
      <c r="O2120" s="5" t="str">
        <f>VLOOKUP(Tabla1[[#This Row],[Código del producto]],'ABC Ventas'!$A:$E,5,0)</f>
        <v>C</v>
      </c>
      <c r="P2120" s="5" t="str">
        <f>VLOOKUP(Tabla1[[#This Row],[Código del producto]],'ABC Stock'!$A:$E,5,0)</f>
        <v>B</v>
      </c>
      <c r="Q21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1" spans="1:17" s="1" customFormat="1" x14ac:dyDescent="0.2">
      <c r="A2121" s="1">
        <v>1471</v>
      </c>
      <c r="B2121" s="1" t="s">
        <v>107</v>
      </c>
      <c r="C2121" s="1" t="s">
        <v>6</v>
      </c>
      <c r="D2121" s="1" t="s">
        <v>3</v>
      </c>
      <c r="E2121" s="11">
        <v>298</v>
      </c>
      <c r="F2121" s="3">
        <v>2.2400000000000002</v>
      </c>
      <c r="G2121" s="11">
        <f>Tabla1[[#This Row],[Stock en unidades]]*Tabla1[[#This Row],[Costo unitario]]</f>
        <v>667.5200000000001</v>
      </c>
      <c r="H2121" s="1">
        <v>2025</v>
      </c>
      <c r="I2121" s="1" t="s">
        <v>256</v>
      </c>
      <c r="J2121" s="1">
        <v>122</v>
      </c>
      <c r="K2121" s="3">
        <v>401.72160000000002</v>
      </c>
      <c r="L2121" s="12">
        <f>Tabla1[[#This Row],[Venta prom 12 meses en UN]]*Tabla1[[#This Row],[Costo unitario]]</f>
        <v>273.28000000000003</v>
      </c>
      <c r="M2121" s="30">
        <f>IFERROR(Tabla1[[#This Row],[Stock en unidades]]/Tabla1[[#This Row],[Venta prom 12 meses en UN]],0)</f>
        <v>2.442622950819672</v>
      </c>
      <c r="N2121" s="12">
        <f>IFERROR(12/Tabla1[[#This Row],[Meses de stock]],0)</f>
        <v>4.9127516778523495</v>
      </c>
      <c r="O2121" s="5" t="str">
        <f>VLOOKUP(Tabla1[[#This Row],[Código del producto]],'ABC Ventas'!$A:$E,5,0)</f>
        <v>C</v>
      </c>
      <c r="P2121" s="5" t="str">
        <f>VLOOKUP(Tabla1[[#This Row],[Código del producto]],'ABC Stock'!$A:$E,5,0)</f>
        <v>B</v>
      </c>
      <c r="Q21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2" spans="1:17" s="1" customFormat="1" x14ac:dyDescent="0.2">
      <c r="A2122" s="1">
        <v>1471</v>
      </c>
      <c r="B2122" s="1" t="s">
        <v>107</v>
      </c>
      <c r="C2122" s="1" t="s">
        <v>6</v>
      </c>
      <c r="D2122" s="1" t="s">
        <v>3</v>
      </c>
      <c r="E2122" s="11">
        <v>471</v>
      </c>
      <c r="F2122" s="3">
        <v>7.03</v>
      </c>
      <c r="G2122" s="11">
        <f>Tabla1[[#This Row],[Stock en unidades]]*Tabla1[[#This Row],[Costo unitario]]</f>
        <v>3311.13</v>
      </c>
      <c r="H2122" s="1">
        <v>2025</v>
      </c>
      <c r="I2122" s="1" t="s">
        <v>256</v>
      </c>
      <c r="J2122" s="1">
        <v>39.200000000000003</v>
      </c>
      <c r="K2122" s="3">
        <v>399.58520000000004</v>
      </c>
      <c r="L2122" s="12">
        <f>Tabla1[[#This Row],[Venta prom 12 meses en UN]]*Tabla1[[#This Row],[Costo unitario]]</f>
        <v>275.57600000000002</v>
      </c>
      <c r="M2122" s="30">
        <f>IFERROR(Tabla1[[#This Row],[Stock en unidades]]/Tabla1[[#This Row],[Venta prom 12 meses en UN]],0)</f>
        <v>12.015306122448978</v>
      </c>
      <c r="N2122" s="12">
        <f>IFERROR(12/Tabla1[[#This Row],[Meses de stock]],0)</f>
        <v>0.99872611464968164</v>
      </c>
      <c r="O2122" s="5" t="str">
        <f>VLOOKUP(Tabla1[[#This Row],[Código del producto]],'ABC Ventas'!$A:$E,5,0)</f>
        <v>C</v>
      </c>
      <c r="P2122" s="5" t="str">
        <f>VLOOKUP(Tabla1[[#This Row],[Código del producto]],'ABC Stock'!$A:$E,5,0)</f>
        <v>B</v>
      </c>
      <c r="Q212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23" spans="1:17" s="1" customFormat="1" x14ac:dyDescent="0.2">
      <c r="A2123" s="1">
        <v>1473</v>
      </c>
      <c r="B2123" s="1" t="s">
        <v>247</v>
      </c>
      <c r="C2123" s="1" t="s">
        <v>6</v>
      </c>
      <c r="D2123" s="1" t="s">
        <v>3</v>
      </c>
      <c r="E2123" s="11">
        <v>387</v>
      </c>
      <c r="F2123" s="3">
        <v>5.0199999999999996</v>
      </c>
      <c r="G2123" s="11">
        <f>Tabla1[[#This Row],[Stock en unidades]]*Tabla1[[#This Row],[Costo unitario]]</f>
        <v>1942.7399999999998</v>
      </c>
      <c r="H2123" s="1">
        <v>2025</v>
      </c>
      <c r="I2123" s="1" t="s">
        <v>256</v>
      </c>
      <c r="J2123" s="1">
        <v>64.5</v>
      </c>
      <c r="K2123" s="3">
        <v>407.97539999999992</v>
      </c>
      <c r="L2123" s="12">
        <f>Tabla1[[#This Row],[Venta prom 12 meses en UN]]*Tabla1[[#This Row],[Costo unitario]]</f>
        <v>323.78999999999996</v>
      </c>
      <c r="M2123" s="30">
        <f>IFERROR(Tabla1[[#This Row],[Stock en unidades]]/Tabla1[[#This Row],[Venta prom 12 meses en UN]],0)</f>
        <v>6</v>
      </c>
      <c r="N2123" s="12">
        <f>IFERROR(12/Tabla1[[#This Row],[Meses de stock]],0)</f>
        <v>2</v>
      </c>
      <c r="O2123" s="5" t="str">
        <f>VLOOKUP(Tabla1[[#This Row],[Código del producto]],'ABC Ventas'!$A:$E,5,0)</f>
        <v>C</v>
      </c>
      <c r="P2123" s="5" t="str">
        <f>VLOOKUP(Tabla1[[#This Row],[Código del producto]],'ABC Stock'!$A:$E,5,0)</f>
        <v>B</v>
      </c>
      <c r="Q21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24" spans="1:17" s="1" customFormat="1" x14ac:dyDescent="0.2">
      <c r="A2124" s="1">
        <v>1474</v>
      </c>
      <c r="B2124" s="1" t="s">
        <v>78</v>
      </c>
      <c r="C2124" s="1" t="s">
        <v>6</v>
      </c>
      <c r="D2124" s="1" t="s">
        <v>3</v>
      </c>
      <c r="E2124" s="11">
        <v>36</v>
      </c>
      <c r="F2124" s="3">
        <v>3.41</v>
      </c>
      <c r="G2124" s="11">
        <f>Tabla1[[#This Row],[Stock en unidades]]*Tabla1[[#This Row],[Costo unitario]]</f>
        <v>122.76</v>
      </c>
      <c r="H2124" s="1">
        <v>2025</v>
      </c>
      <c r="I2124" s="1" t="s">
        <v>256</v>
      </c>
      <c r="J2124" s="1">
        <v>83</v>
      </c>
      <c r="K2124" s="3">
        <v>416.05410000000006</v>
      </c>
      <c r="L2124" s="12">
        <f>Tabla1[[#This Row],[Venta prom 12 meses en UN]]*Tabla1[[#This Row],[Costo unitario]]</f>
        <v>283.03000000000003</v>
      </c>
      <c r="M2124" s="30">
        <f>IFERROR(Tabla1[[#This Row],[Stock en unidades]]/Tabla1[[#This Row],[Venta prom 12 meses en UN]],0)</f>
        <v>0.43373493975903615</v>
      </c>
      <c r="N2124" s="12">
        <f>IFERROR(12/Tabla1[[#This Row],[Meses de stock]],0)</f>
        <v>27.666666666666668</v>
      </c>
      <c r="O2124" s="5" t="str">
        <f>VLOOKUP(Tabla1[[#This Row],[Código del producto]],'ABC Ventas'!$A:$E,5,0)</f>
        <v>C</v>
      </c>
      <c r="P2124" s="5" t="str">
        <f>VLOOKUP(Tabla1[[#This Row],[Código del producto]],'ABC Stock'!$A:$E,5,0)</f>
        <v>C</v>
      </c>
      <c r="Q21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5" spans="1:17" s="1" customFormat="1" x14ac:dyDescent="0.2">
      <c r="A2125" s="1">
        <v>1475</v>
      </c>
      <c r="B2125" s="1" t="s">
        <v>555</v>
      </c>
      <c r="C2125" s="1" t="s">
        <v>6</v>
      </c>
      <c r="D2125" s="1" t="s">
        <v>3</v>
      </c>
      <c r="E2125" s="11">
        <v>713</v>
      </c>
      <c r="F2125" s="3">
        <v>33</v>
      </c>
      <c r="G2125" s="11">
        <f>Tabla1[[#This Row],[Stock en unidades]]*Tabla1[[#This Row],[Costo unitario]]</f>
        <v>23529</v>
      </c>
      <c r="H2125" s="1">
        <v>2025</v>
      </c>
      <c r="I2125" s="1" t="s">
        <v>256</v>
      </c>
      <c r="J2125" s="1">
        <v>304</v>
      </c>
      <c r="K2125" s="3">
        <v>14345.76</v>
      </c>
      <c r="L2125" s="12">
        <f>Tabla1[[#This Row],[Venta prom 12 meses en UN]]*Tabla1[[#This Row],[Costo unitario]]</f>
        <v>10032</v>
      </c>
      <c r="M2125" s="30">
        <f>IFERROR(Tabla1[[#This Row],[Stock en unidades]]/Tabla1[[#This Row],[Venta prom 12 meses en UN]],0)</f>
        <v>2.3453947368421053</v>
      </c>
      <c r="N2125" s="12">
        <f>IFERROR(12/Tabla1[[#This Row],[Meses de stock]],0)</f>
        <v>5.1164095371669003</v>
      </c>
      <c r="O2125" s="5" t="str">
        <f>VLOOKUP(Tabla1[[#This Row],[Código del producto]],'ABC Ventas'!$A:$E,5,0)</f>
        <v>C</v>
      </c>
      <c r="P2125" s="5" t="str">
        <f>VLOOKUP(Tabla1[[#This Row],[Código del producto]],'ABC Stock'!$A:$E,5,0)</f>
        <v>A</v>
      </c>
      <c r="Q21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6" spans="1:17" s="1" customFormat="1" x14ac:dyDescent="0.2">
      <c r="A2126" s="1">
        <v>1476</v>
      </c>
      <c r="B2126" s="1" t="s">
        <v>556</v>
      </c>
      <c r="C2126" s="1" t="s">
        <v>6</v>
      </c>
      <c r="D2126" s="1" t="s">
        <v>3</v>
      </c>
      <c r="E2126" s="11">
        <v>322</v>
      </c>
      <c r="F2126" s="3">
        <v>3.87</v>
      </c>
      <c r="G2126" s="11">
        <f>Tabla1[[#This Row],[Stock en unidades]]*Tabla1[[#This Row],[Costo unitario]]</f>
        <v>1246.1400000000001</v>
      </c>
      <c r="H2126" s="1">
        <v>2025</v>
      </c>
      <c r="I2126" s="1" t="s">
        <v>256</v>
      </c>
      <c r="J2126" s="1">
        <v>80.3</v>
      </c>
      <c r="K2126" s="3">
        <v>550.0469700000001</v>
      </c>
      <c r="L2126" s="12">
        <f>Tabla1[[#This Row],[Venta prom 12 meses en UN]]*Tabla1[[#This Row],[Costo unitario]]</f>
        <v>310.76100000000002</v>
      </c>
      <c r="M2126" s="30">
        <f>IFERROR(Tabla1[[#This Row],[Stock en unidades]]/Tabla1[[#This Row],[Venta prom 12 meses en UN]],0)</f>
        <v>4.0099626400996264</v>
      </c>
      <c r="N2126" s="12">
        <f>IFERROR(12/Tabla1[[#This Row],[Meses de stock]],0)</f>
        <v>2.9925465838509315</v>
      </c>
      <c r="O2126" s="5" t="str">
        <f>VLOOKUP(Tabla1[[#This Row],[Código del producto]],'ABC Ventas'!$A:$E,5,0)</f>
        <v>C</v>
      </c>
      <c r="P2126" s="5" t="str">
        <f>VLOOKUP(Tabla1[[#This Row],[Código del producto]],'ABC Stock'!$A:$E,5,0)</f>
        <v>C</v>
      </c>
      <c r="Q212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27" spans="1:17" s="1" customFormat="1" x14ac:dyDescent="0.2">
      <c r="A2127" s="1">
        <v>1477</v>
      </c>
      <c r="B2127" s="1" t="s">
        <v>557</v>
      </c>
      <c r="C2127" s="1" t="s">
        <v>6</v>
      </c>
      <c r="D2127" s="1" t="s">
        <v>3</v>
      </c>
      <c r="E2127" s="11">
        <v>222</v>
      </c>
      <c r="F2127" s="3">
        <v>77</v>
      </c>
      <c r="G2127" s="11">
        <f>Tabla1[[#This Row],[Stock en unidades]]*Tabla1[[#This Row],[Costo unitario]]</f>
        <v>17094</v>
      </c>
      <c r="H2127" s="1">
        <v>2025</v>
      </c>
      <c r="I2127" s="1" t="s">
        <v>256</v>
      </c>
      <c r="J2127" s="1">
        <v>993</v>
      </c>
      <c r="K2127" s="3">
        <v>133042.14000000001</v>
      </c>
      <c r="L2127" s="12">
        <f>Tabla1[[#This Row],[Venta prom 12 meses en UN]]*Tabla1[[#This Row],[Costo unitario]]</f>
        <v>76461</v>
      </c>
      <c r="M2127" s="30">
        <f>IFERROR(Tabla1[[#This Row],[Stock en unidades]]/Tabla1[[#This Row],[Venta prom 12 meses en UN]],0)</f>
        <v>0.22356495468277945</v>
      </c>
      <c r="N2127" s="12">
        <f>IFERROR(12/Tabla1[[#This Row],[Meses de stock]],0)</f>
        <v>53.675675675675677</v>
      </c>
      <c r="O2127" s="5" t="str">
        <f>VLOOKUP(Tabla1[[#This Row],[Código del producto]],'ABC Ventas'!$A:$E,5,0)</f>
        <v>A</v>
      </c>
      <c r="P2127" s="5" t="str">
        <f>VLOOKUP(Tabla1[[#This Row],[Código del producto]],'ABC Stock'!$A:$E,5,0)</f>
        <v>A</v>
      </c>
      <c r="Q21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8" spans="1:17" s="1" customFormat="1" x14ac:dyDescent="0.2">
      <c r="A2128" s="1">
        <v>1477</v>
      </c>
      <c r="B2128" s="1" t="s">
        <v>557</v>
      </c>
      <c r="C2128" s="1" t="s">
        <v>6</v>
      </c>
      <c r="D2128" s="1" t="s">
        <v>3</v>
      </c>
      <c r="E2128" s="11">
        <v>225</v>
      </c>
      <c r="F2128" s="3">
        <v>56</v>
      </c>
      <c r="G2128" s="11">
        <f>Tabla1[[#This Row],[Stock en unidades]]*Tabla1[[#This Row],[Costo unitario]]</f>
        <v>12600</v>
      </c>
      <c r="H2128" s="1">
        <v>2025</v>
      </c>
      <c r="I2128" s="1" t="s">
        <v>256</v>
      </c>
      <c r="J2128" s="1">
        <v>343</v>
      </c>
      <c r="K2128" s="3">
        <v>26699.119999999999</v>
      </c>
      <c r="L2128" s="12">
        <f>Tabla1[[#This Row],[Venta prom 12 meses en UN]]*Tabla1[[#This Row],[Costo unitario]]</f>
        <v>19208</v>
      </c>
      <c r="M2128" s="30">
        <f>IFERROR(Tabla1[[#This Row],[Stock en unidades]]/Tabla1[[#This Row],[Venta prom 12 meses en UN]],0)</f>
        <v>0.6559766763848397</v>
      </c>
      <c r="N2128" s="12">
        <f>IFERROR(12/Tabla1[[#This Row],[Meses de stock]],0)</f>
        <v>18.293333333333333</v>
      </c>
      <c r="O2128" s="5" t="str">
        <f>VLOOKUP(Tabla1[[#This Row],[Código del producto]],'ABC Ventas'!$A:$E,5,0)</f>
        <v>A</v>
      </c>
      <c r="P2128" s="5" t="str">
        <f>VLOOKUP(Tabla1[[#This Row],[Código del producto]],'ABC Stock'!$A:$E,5,0)</f>
        <v>A</v>
      </c>
      <c r="Q21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29" spans="1:17" s="1" customFormat="1" x14ac:dyDescent="0.2">
      <c r="A2129" s="1">
        <v>1478</v>
      </c>
      <c r="B2129" s="1" t="s">
        <v>558</v>
      </c>
      <c r="C2129" s="1" t="s">
        <v>6</v>
      </c>
      <c r="D2129" s="1" t="s">
        <v>3</v>
      </c>
      <c r="E2129" s="11">
        <v>41</v>
      </c>
      <c r="F2129" s="3">
        <v>6.75</v>
      </c>
      <c r="G2129" s="11">
        <f>Tabla1[[#This Row],[Stock en unidades]]*Tabla1[[#This Row],[Costo unitario]]</f>
        <v>276.75</v>
      </c>
      <c r="H2129" s="1">
        <v>2025</v>
      </c>
      <c r="I2129" s="1" t="s">
        <v>256</v>
      </c>
      <c r="J2129" s="1">
        <v>111</v>
      </c>
      <c r="K2129" s="3">
        <v>1108.8900000000001</v>
      </c>
      <c r="L2129" s="12">
        <f>Tabla1[[#This Row],[Venta prom 12 meses en UN]]*Tabla1[[#This Row],[Costo unitario]]</f>
        <v>749.25</v>
      </c>
      <c r="M2129" s="30">
        <f>IFERROR(Tabla1[[#This Row],[Stock en unidades]]/Tabla1[[#This Row],[Venta prom 12 meses en UN]],0)</f>
        <v>0.36936936936936937</v>
      </c>
      <c r="N2129" s="12">
        <f>IFERROR(12/Tabla1[[#This Row],[Meses de stock]],0)</f>
        <v>32.487804878048777</v>
      </c>
      <c r="O2129" s="5" t="str">
        <f>VLOOKUP(Tabla1[[#This Row],[Código del producto]],'ABC Ventas'!$A:$E,5,0)</f>
        <v>C</v>
      </c>
      <c r="P2129" s="5" t="str">
        <f>VLOOKUP(Tabla1[[#This Row],[Código del producto]],'ABC Stock'!$A:$E,5,0)</f>
        <v>B</v>
      </c>
      <c r="Q21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0" spans="1:17" s="1" customFormat="1" x14ac:dyDescent="0.2">
      <c r="A2130" s="1">
        <v>1478</v>
      </c>
      <c r="B2130" s="1" t="s">
        <v>558</v>
      </c>
      <c r="C2130" s="1" t="s">
        <v>6</v>
      </c>
      <c r="D2130" s="1" t="s">
        <v>3</v>
      </c>
      <c r="E2130" s="11">
        <v>264</v>
      </c>
      <c r="F2130" s="3">
        <v>1.03</v>
      </c>
      <c r="G2130" s="11">
        <f>Tabla1[[#This Row],[Stock en unidades]]*Tabla1[[#This Row],[Costo unitario]]</f>
        <v>271.92</v>
      </c>
      <c r="H2130" s="1">
        <v>2025</v>
      </c>
      <c r="I2130" s="1" t="s">
        <v>256</v>
      </c>
      <c r="J2130" s="1">
        <v>106</v>
      </c>
      <c r="K2130" s="3">
        <v>189.97319999999999</v>
      </c>
      <c r="L2130" s="12">
        <f>Tabla1[[#This Row],[Venta prom 12 meses en UN]]*Tabla1[[#This Row],[Costo unitario]]</f>
        <v>109.18</v>
      </c>
      <c r="M2130" s="30">
        <f>IFERROR(Tabla1[[#This Row],[Stock en unidades]]/Tabla1[[#This Row],[Venta prom 12 meses en UN]],0)</f>
        <v>2.4905660377358489</v>
      </c>
      <c r="N2130" s="12">
        <f>IFERROR(12/Tabla1[[#This Row],[Meses de stock]],0)</f>
        <v>4.8181818181818183</v>
      </c>
      <c r="O2130" s="5" t="str">
        <f>VLOOKUP(Tabla1[[#This Row],[Código del producto]],'ABC Ventas'!$A:$E,5,0)</f>
        <v>C</v>
      </c>
      <c r="P2130" s="5" t="str">
        <f>VLOOKUP(Tabla1[[#This Row],[Código del producto]],'ABC Stock'!$A:$E,5,0)</f>
        <v>B</v>
      </c>
      <c r="Q21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1" spans="1:17" s="1" customFormat="1" x14ac:dyDescent="0.2">
      <c r="A2131" s="1">
        <v>1479</v>
      </c>
      <c r="B2131" s="1" t="s">
        <v>559</v>
      </c>
      <c r="C2131" s="1" t="s">
        <v>6</v>
      </c>
      <c r="D2131" s="1" t="s">
        <v>3</v>
      </c>
      <c r="E2131" s="11">
        <v>1196</v>
      </c>
      <c r="F2131" s="3">
        <v>51</v>
      </c>
      <c r="G2131" s="11">
        <f>Tabla1[[#This Row],[Stock en unidades]]*Tabla1[[#This Row],[Costo unitario]]</f>
        <v>60996</v>
      </c>
      <c r="H2131" s="1">
        <v>2025</v>
      </c>
      <c r="I2131" s="1" t="s">
        <v>256</v>
      </c>
      <c r="J2131" s="1">
        <v>672</v>
      </c>
      <c r="K2131" s="3">
        <v>59290.559999999998</v>
      </c>
      <c r="L2131" s="12">
        <f>Tabla1[[#This Row],[Venta prom 12 meses en UN]]*Tabla1[[#This Row],[Costo unitario]]</f>
        <v>34272</v>
      </c>
      <c r="M2131" s="30">
        <f>IFERROR(Tabla1[[#This Row],[Stock en unidades]]/Tabla1[[#This Row],[Venta prom 12 meses en UN]],0)</f>
        <v>1.7797619047619047</v>
      </c>
      <c r="N2131" s="12">
        <f>IFERROR(12/Tabla1[[#This Row],[Meses de stock]],0)</f>
        <v>6.7424749163879607</v>
      </c>
      <c r="O2131" s="5" t="str">
        <f>VLOOKUP(Tabla1[[#This Row],[Código del producto]],'ABC Ventas'!$A:$E,5,0)</f>
        <v>A</v>
      </c>
      <c r="P2131" s="5" t="str">
        <f>VLOOKUP(Tabla1[[#This Row],[Código del producto]],'ABC Stock'!$A:$E,5,0)</f>
        <v>A</v>
      </c>
      <c r="Q21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2" spans="1:17" s="1" customFormat="1" x14ac:dyDescent="0.2">
      <c r="A2132" s="1">
        <v>1479</v>
      </c>
      <c r="B2132" s="1" t="s">
        <v>559</v>
      </c>
      <c r="C2132" s="1" t="s">
        <v>6</v>
      </c>
      <c r="D2132" s="1" t="s">
        <v>3</v>
      </c>
      <c r="E2132" s="11">
        <v>717</v>
      </c>
      <c r="F2132" s="3">
        <v>36</v>
      </c>
      <c r="G2132" s="11">
        <f>Tabla1[[#This Row],[Stock en unidades]]*Tabla1[[#This Row],[Costo unitario]]</f>
        <v>25812</v>
      </c>
      <c r="H2132" s="1">
        <v>2025</v>
      </c>
      <c r="I2132" s="1" t="s">
        <v>256</v>
      </c>
      <c r="J2132" s="1">
        <v>326</v>
      </c>
      <c r="K2132" s="3">
        <v>17838.72</v>
      </c>
      <c r="L2132" s="12">
        <f>Tabla1[[#This Row],[Venta prom 12 meses en UN]]*Tabla1[[#This Row],[Costo unitario]]</f>
        <v>11736</v>
      </c>
      <c r="M2132" s="30">
        <f>IFERROR(Tabla1[[#This Row],[Stock en unidades]]/Tabla1[[#This Row],[Venta prom 12 meses en UN]],0)</f>
        <v>2.1993865030674846</v>
      </c>
      <c r="N2132" s="12">
        <f>IFERROR(12/Tabla1[[#This Row],[Meses de stock]],0)</f>
        <v>5.456066945606695</v>
      </c>
      <c r="O2132" s="5" t="str">
        <f>VLOOKUP(Tabla1[[#This Row],[Código del producto]],'ABC Ventas'!$A:$E,5,0)</f>
        <v>A</v>
      </c>
      <c r="P2132" s="5" t="str">
        <f>VLOOKUP(Tabla1[[#This Row],[Código del producto]],'ABC Stock'!$A:$E,5,0)</f>
        <v>A</v>
      </c>
      <c r="Q21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3" spans="1:17" s="1" customFormat="1" x14ac:dyDescent="0.2">
      <c r="A2133" s="1">
        <v>1480</v>
      </c>
      <c r="B2133" s="1" t="s">
        <v>301</v>
      </c>
      <c r="C2133" s="1" t="s">
        <v>6</v>
      </c>
      <c r="D2133" s="1" t="s">
        <v>3</v>
      </c>
      <c r="E2133" s="11">
        <v>61</v>
      </c>
      <c r="F2133" s="3">
        <v>6.75</v>
      </c>
      <c r="G2133" s="11">
        <f>Tabla1[[#This Row],[Stock en unidades]]*Tabla1[[#This Row],[Costo unitario]]</f>
        <v>411.75</v>
      </c>
      <c r="H2133" s="1">
        <v>2025</v>
      </c>
      <c r="I2133" s="1" t="s">
        <v>256</v>
      </c>
      <c r="J2133" s="1">
        <v>135</v>
      </c>
      <c r="K2133" s="3">
        <v>1120.8375000000001</v>
      </c>
      <c r="L2133" s="12">
        <f>Tabla1[[#This Row],[Venta prom 12 meses en UN]]*Tabla1[[#This Row],[Costo unitario]]</f>
        <v>911.25</v>
      </c>
      <c r="M2133" s="30">
        <f>IFERROR(Tabla1[[#This Row],[Stock en unidades]]/Tabla1[[#This Row],[Venta prom 12 meses en UN]],0)</f>
        <v>0.45185185185185184</v>
      </c>
      <c r="N2133" s="12">
        <f>IFERROR(12/Tabla1[[#This Row],[Meses de stock]],0)</f>
        <v>26.557377049180328</v>
      </c>
      <c r="O2133" s="5" t="str">
        <f>VLOOKUP(Tabla1[[#This Row],[Código del producto]],'ABC Ventas'!$A:$E,5,0)</f>
        <v>C</v>
      </c>
      <c r="P2133" s="5" t="str">
        <f>VLOOKUP(Tabla1[[#This Row],[Código del producto]],'ABC Stock'!$A:$E,5,0)</f>
        <v>B</v>
      </c>
      <c r="Q21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34" spans="1:17" s="1" customFormat="1" x14ac:dyDescent="0.2">
      <c r="A2134" s="1">
        <v>1480</v>
      </c>
      <c r="B2134" s="1" t="s">
        <v>301</v>
      </c>
      <c r="C2134" s="1" t="s">
        <v>6</v>
      </c>
      <c r="D2134" s="1" t="s">
        <v>3</v>
      </c>
      <c r="E2134" s="11">
        <v>186</v>
      </c>
      <c r="F2134" s="3">
        <v>6.41</v>
      </c>
      <c r="G2134" s="11">
        <f>Tabla1[[#This Row],[Stock en unidades]]*Tabla1[[#This Row],[Costo unitario]]</f>
        <v>1192.26</v>
      </c>
      <c r="H2134" s="1">
        <v>2025</v>
      </c>
      <c r="I2134" s="1" t="s">
        <v>256</v>
      </c>
      <c r="J2134" s="1">
        <v>62</v>
      </c>
      <c r="K2134" s="3">
        <v>564.33640000000003</v>
      </c>
      <c r="L2134" s="12">
        <f>Tabla1[[#This Row],[Venta prom 12 meses en UN]]*Tabla1[[#This Row],[Costo unitario]]</f>
        <v>397.42</v>
      </c>
      <c r="M2134" s="30">
        <f>IFERROR(Tabla1[[#This Row],[Stock en unidades]]/Tabla1[[#This Row],[Venta prom 12 meses en UN]],0)</f>
        <v>3</v>
      </c>
      <c r="N2134" s="12">
        <f>IFERROR(12/Tabla1[[#This Row],[Meses de stock]],0)</f>
        <v>4</v>
      </c>
      <c r="O2134" s="5" t="str">
        <f>VLOOKUP(Tabla1[[#This Row],[Código del producto]],'ABC Ventas'!$A:$E,5,0)</f>
        <v>C</v>
      </c>
      <c r="P2134" s="5" t="str">
        <f>VLOOKUP(Tabla1[[#This Row],[Código del producto]],'ABC Stock'!$A:$E,5,0)</f>
        <v>B</v>
      </c>
      <c r="Q213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35" spans="1:17" s="1" customFormat="1" x14ac:dyDescent="0.2">
      <c r="A2135" s="1">
        <v>1481</v>
      </c>
      <c r="B2135" s="1" t="s">
        <v>560</v>
      </c>
      <c r="C2135" s="1" t="s">
        <v>6</v>
      </c>
      <c r="D2135" s="1" t="s">
        <v>3</v>
      </c>
      <c r="E2135" s="11">
        <v>585</v>
      </c>
      <c r="F2135" s="3">
        <v>3.45</v>
      </c>
      <c r="G2135" s="11">
        <f>Tabla1[[#This Row],[Stock en unidades]]*Tabla1[[#This Row],[Costo unitario]]</f>
        <v>2018.25</v>
      </c>
      <c r="H2135" s="1">
        <v>2025</v>
      </c>
      <c r="I2135" s="1" t="s">
        <v>256</v>
      </c>
      <c r="J2135" s="1">
        <v>53.1</v>
      </c>
      <c r="K2135" s="3">
        <v>285.7842</v>
      </c>
      <c r="L2135" s="12">
        <f>Tabla1[[#This Row],[Venta prom 12 meses en UN]]*Tabla1[[#This Row],[Costo unitario]]</f>
        <v>183.19500000000002</v>
      </c>
      <c r="M2135" s="30">
        <f>IFERROR(Tabla1[[#This Row],[Stock en unidades]]/Tabla1[[#This Row],[Venta prom 12 meses en UN]],0)</f>
        <v>11.016949152542372</v>
      </c>
      <c r="N2135" s="12">
        <f>IFERROR(12/Tabla1[[#This Row],[Meses de stock]],0)</f>
        <v>1.0892307692307692</v>
      </c>
      <c r="O2135" s="5" t="str">
        <f>VLOOKUP(Tabla1[[#This Row],[Código del producto]],'ABC Ventas'!$A:$E,5,0)</f>
        <v>C</v>
      </c>
      <c r="P2135" s="5" t="str">
        <f>VLOOKUP(Tabla1[[#This Row],[Código del producto]],'ABC Stock'!$A:$E,5,0)</f>
        <v>B</v>
      </c>
      <c r="Q213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36" spans="1:17" s="1" customFormat="1" x14ac:dyDescent="0.2">
      <c r="A2136" s="1">
        <v>1481</v>
      </c>
      <c r="B2136" s="1" t="s">
        <v>560</v>
      </c>
      <c r="C2136" s="1" t="s">
        <v>6</v>
      </c>
      <c r="D2136" s="1" t="s">
        <v>3</v>
      </c>
      <c r="E2136" s="11">
        <v>826</v>
      </c>
      <c r="F2136" s="3">
        <v>1.96</v>
      </c>
      <c r="G2136" s="11">
        <f>Tabla1[[#This Row],[Stock en unidades]]*Tabla1[[#This Row],[Costo unitario]]</f>
        <v>1618.96</v>
      </c>
      <c r="H2136" s="1">
        <v>2025</v>
      </c>
      <c r="I2136" s="1" t="s">
        <v>256</v>
      </c>
      <c r="J2136" s="1">
        <v>91.7</v>
      </c>
      <c r="K2136" s="3">
        <v>251.62479999999999</v>
      </c>
      <c r="L2136" s="12">
        <f>Tabla1[[#This Row],[Venta prom 12 meses en UN]]*Tabla1[[#This Row],[Costo unitario]]</f>
        <v>179.732</v>
      </c>
      <c r="M2136" s="30">
        <f>IFERROR(Tabla1[[#This Row],[Stock en unidades]]/Tabla1[[#This Row],[Venta prom 12 meses en UN]],0)</f>
        <v>9.007633587786259</v>
      </c>
      <c r="N2136" s="12">
        <f>IFERROR(12/Tabla1[[#This Row],[Meses de stock]],0)</f>
        <v>1.3322033898305086</v>
      </c>
      <c r="O2136" s="5" t="str">
        <f>VLOOKUP(Tabla1[[#This Row],[Código del producto]],'ABC Ventas'!$A:$E,5,0)</f>
        <v>C</v>
      </c>
      <c r="P2136" s="5" t="str">
        <f>VLOOKUP(Tabla1[[#This Row],[Código del producto]],'ABC Stock'!$A:$E,5,0)</f>
        <v>B</v>
      </c>
      <c r="Q213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37" spans="1:17" s="1" customFormat="1" x14ac:dyDescent="0.2">
      <c r="A2137" s="1">
        <v>1482</v>
      </c>
      <c r="B2137" s="1" t="s">
        <v>561</v>
      </c>
      <c r="C2137" s="1" t="s">
        <v>6</v>
      </c>
      <c r="D2137" s="1" t="s">
        <v>3</v>
      </c>
      <c r="E2137" s="11">
        <v>1791</v>
      </c>
      <c r="F2137" s="3">
        <v>5.35</v>
      </c>
      <c r="G2137" s="11">
        <f>Tabla1[[#This Row],[Stock en unidades]]*Tabla1[[#This Row],[Costo unitario]]</f>
        <v>9581.8499999999985</v>
      </c>
      <c r="H2137" s="1">
        <v>2025</v>
      </c>
      <c r="I2137" s="1" t="s">
        <v>256</v>
      </c>
      <c r="J2137" s="1">
        <v>99.5</v>
      </c>
      <c r="K2137" s="3">
        <v>936.89199999999983</v>
      </c>
      <c r="L2137" s="12">
        <f>Tabla1[[#This Row],[Venta prom 12 meses en UN]]*Tabla1[[#This Row],[Costo unitario]]</f>
        <v>532.32499999999993</v>
      </c>
      <c r="M2137" s="30">
        <f>IFERROR(Tabla1[[#This Row],[Stock en unidades]]/Tabla1[[#This Row],[Venta prom 12 meses en UN]],0)</f>
        <v>18</v>
      </c>
      <c r="N2137" s="12">
        <f>IFERROR(12/Tabla1[[#This Row],[Meses de stock]],0)</f>
        <v>0.66666666666666663</v>
      </c>
      <c r="O2137" s="5" t="str">
        <f>VLOOKUP(Tabla1[[#This Row],[Código del producto]],'ABC Ventas'!$A:$E,5,0)</f>
        <v>C</v>
      </c>
      <c r="P2137" s="5" t="str">
        <f>VLOOKUP(Tabla1[[#This Row],[Código del producto]],'ABC Stock'!$A:$E,5,0)</f>
        <v>B</v>
      </c>
      <c r="Q213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38" spans="1:17" s="1" customFormat="1" x14ac:dyDescent="0.2">
      <c r="A2138" s="1">
        <v>1483</v>
      </c>
      <c r="B2138" s="1" t="s">
        <v>562</v>
      </c>
      <c r="C2138" s="1" t="s">
        <v>6</v>
      </c>
      <c r="D2138" s="1" t="s">
        <v>3</v>
      </c>
      <c r="E2138" s="11">
        <v>447</v>
      </c>
      <c r="F2138" s="3">
        <v>4.1500000000000004</v>
      </c>
      <c r="G2138" s="11">
        <f>Tabla1[[#This Row],[Stock en unidades]]*Tabla1[[#This Row],[Costo unitario]]</f>
        <v>1855.0500000000002</v>
      </c>
      <c r="H2138" s="1">
        <v>2025</v>
      </c>
      <c r="I2138" s="1" t="s">
        <v>256</v>
      </c>
      <c r="J2138" s="1">
        <v>89.3</v>
      </c>
      <c r="K2138" s="3">
        <v>644.83530000000007</v>
      </c>
      <c r="L2138" s="12">
        <f>Tabla1[[#This Row],[Venta prom 12 meses en UN]]*Tabla1[[#This Row],[Costo unitario]]</f>
        <v>370.59500000000003</v>
      </c>
      <c r="M2138" s="30">
        <f>IFERROR(Tabla1[[#This Row],[Stock en unidades]]/Tabla1[[#This Row],[Venta prom 12 meses en UN]],0)</f>
        <v>5.0055991041433376</v>
      </c>
      <c r="N2138" s="12">
        <f>IFERROR(12/Tabla1[[#This Row],[Meses de stock]],0)</f>
        <v>2.3973154362416103</v>
      </c>
      <c r="O2138" s="5" t="str">
        <f>VLOOKUP(Tabla1[[#This Row],[Código del producto]],'ABC Ventas'!$A:$E,5,0)</f>
        <v>C</v>
      </c>
      <c r="P2138" s="5" t="str">
        <f>VLOOKUP(Tabla1[[#This Row],[Código del producto]],'ABC Stock'!$A:$E,5,0)</f>
        <v>B</v>
      </c>
      <c r="Q213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39" spans="1:17" s="1" customFormat="1" x14ac:dyDescent="0.2">
      <c r="A2139" s="1">
        <v>1483</v>
      </c>
      <c r="B2139" s="1" t="s">
        <v>562</v>
      </c>
      <c r="C2139" s="1" t="s">
        <v>6</v>
      </c>
      <c r="D2139" s="1" t="s">
        <v>3</v>
      </c>
      <c r="E2139" s="11">
        <v>286</v>
      </c>
      <c r="F2139" s="3">
        <v>3.94</v>
      </c>
      <c r="G2139" s="11">
        <f>Tabla1[[#This Row],[Stock en unidades]]*Tabla1[[#This Row],[Costo unitario]]</f>
        <v>1126.8399999999999</v>
      </c>
      <c r="H2139" s="1">
        <v>2025</v>
      </c>
      <c r="I2139" s="1" t="s">
        <v>256</v>
      </c>
      <c r="J2139" s="1">
        <v>81</v>
      </c>
      <c r="K2139" s="3">
        <v>507.43259999999992</v>
      </c>
      <c r="L2139" s="12">
        <f>Tabla1[[#This Row],[Venta prom 12 meses en UN]]*Tabla1[[#This Row],[Costo unitario]]</f>
        <v>319.14</v>
      </c>
      <c r="M2139" s="30">
        <f>IFERROR(Tabla1[[#This Row],[Stock en unidades]]/Tabla1[[#This Row],[Venta prom 12 meses en UN]],0)</f>
        <v>3.5308641975308643</v>
      </c>
      <c r="N2139" s="12">
        <f>IFERROR(12/Tabla1[[#This Row],[Meses de stock]],0)</f>
        <v>3.3986013986013983</v>
      </c>
      <c r="O2139" s="5" t="str">
        <f>VLOOKUP(Tabla1[[#This Row],[Código del producto]],'ABC Ventas'!$A:$E,5,0)</f>
        <v>C</v>
      </c>
      <c r="P2139" s="5" t="str">
        <f>VLOOKUP(Tabla1[[#This Row],[Código del producto]],'ABC Stock'!$A:$E,5,0)</f>
        <v>B</v>
      </c>
      <c r="Q213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40" spans="1:17" s="1" customFormat="1" x14ac:dyDescent="0.2">
      <c r="A2140" s="1">
        <v>1484</v>
      </c>
      <c r="B2140" s="1" t="s">
        <v>563</v>
      </c>
      <c r="C2140" s="1" t="s">
        <v>6</v>
      </c>
      <c r="D2140" s="1" t="s">
        <v>3</v>
      </c>
      <c r="E2140" s="11">
        <v>436</v>
      </c>
      <c r="F2140" s="3">
        <v>53</v>
      </c>
      <c r="G2140" s="11">
        <f>Tabla1[[#This Row],[Stock en unidades]]*Tabla1[[#This Row],[Costo unitario]]</f>
        <v>23108</v>
      </c>
      <c r="H2140" s="1">
        <v>2025</v>
      </c>
      <c r="I2140" s="1" t="s">
        <v>256</v>
      </c>
      <c r="J2140" s="1">
        <v>505</v>
      </c>
      <c r="K2140" s="3">
        <v>46303.45</v>
      </c>
      <c r="L2140" s="12">
        <f>Tabla1[[#This Row],[Venta prom 12 meses en UN]]*Tabla1[[#This Row],[Costo unitario]]</f>
        <v>26765</v>
      </c>
      <c r="M2140" s="30">
        <f>IFERROR(Tabla1[[#This Row],[Stock en unidades]]/Tabla1[[#This Row],[Venta prom 12 meses en UN]],0)</f>
        <v>0.86336633663366336</v>
      </c>
      <c r="N2140" s="12">
        <f>IFERROR(12/Tabla1[[#This Row],[Meses de stock]],0)</f>
        <v>13.899082568807339</v>
      </c>
      <c r="O2140" s="5" t="str">
        <f>VLOOKUP(Tabla1[[#This Row],[Código del producto]],'ABC Ventas'!$A:$E,5,0)</f>
        <v>B</v>
      </c>
      <c r="P2140" s="5" t="str">
        <f>VLOOKUP(Tabla1[[#This Row],[Código del producto]],'ABC Stock'!$A:$E,5,0)</f>
        <v>A</v>
      </c>
      <c r="Q21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1" spans="1:17" s="1" customFormat="1" x14ac:dyDescent="0.2">
      <c r="A2141" s="1">
        <v>1484</v>
      </c>
      <c r="B2141" s="1" t="s">
        <v>563</v>
      </c>
      <c r="C2141" s="1" t="s">
        <v>6</v>
      </c>
      <c r="D2141" s="1" t="s">
        <v>3</v>
      </c>
      <c r="E2141" s="11">
        <v>656</v>
      </c>
      <c r="F2141" s="3">
        <v>39</v>
      </c>
      <c r="G2141" s="11">
        <f>Tabla1[[#This Row],[Stock en unidades]]*Tabla1[[#This Row],[Costo unitario]]</f>
        <v>25584</v>
      </c>
      <c r="H2141" s="1">
        <v>2025</v>
      </c>
      <c r="I2141" s="1" t="s">
        <v>256</v>
      </c>
      <c r="J2141" s="1">
        <v>435</v>
      </c>
      <c r="K2141" s="3">
        <v>24768.9</v>
      </c>
      <c r="L2141" s="12">
        <f>Tabla1[[#This Row],[Venta prom 12 meses en UN]]*Tabla1[[#This Row],[Costo unitario]]</f>
        <v>16965</v>
      </c>
      <c r="M2141" s="30">
        <f>IFERROR(Tabla1[[#This Row],[Stock en unidades]]/Tabla1[[#This Row],[Venta prom 12 meses en UN]],0)</f>
        <v>1.5080459770114942</v>
      </c>
      <c r="N2141" s="12">
        <f>IFERROR(12/Tabla1[[#This Row],[Meses de stock]],0)</f>
        <v>7.9573170731707314</v>
      </c>
      <c r="O2141" s="5" t="str">
        <f>VLOOKUP(Tabla1[[#This Row],[Código del producto]],'ABC Ventas'!$A:$E,5,0)</f>
        <v>B</v>
      </c>
      <c r="P2141" s="5" t="str">
        <f>VLOOKUP(Tabla1[[#This Row],[Código del producto]],'ABC Stock'!$A:$E,5,0)</f>
        <v>A</v>
      </c>
      <c r="Q21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2" spans="1:17" s="1" customFormat="1" x14ac:dyDescent="0.2">
      <c r="A2142" s="1">
        <v>1485</v>
      </c>
      <c r="B2142" s="1" t="s">
        <v>564</v>
      </c>
      <c r="C2142" s="1" t="s">
        <v>6</v>
      </c>
      <c r="D2142" s="1" t="s">
        <v>3</v>
      </c>
      <c r="E2142" s="11">
        <v>146</v>
      </c>
      <c r="F2142" s="3">
        <v>6.49</v>
      </c>
      <c r="G2142" s="11">
        <f>Tabla1[[#This Row],[Stock en unidades]]*Tabla1[[#This Row],[Costo unitario]]</f>
        <v>947.54000000000008</v>
      </c>
      <c r="H2142" s="1">
        <v>2025</v>
      </c>
      <c r="I2142" s="1" t="s">
        <v>256</v>
      </c>
      <c r="J2142" s="1">
        <v>48.5</v>
      </c>
      <c r="K2142" s="3">
        <v>478.44279999999998</v>
      </c>
      <c r="L2142" s="12">
        <f>Tabla1[[#This Row],[Venta prom 12 meses en UN]]*Tabla1[[#This Row],[Costo unitario]]</f>
        <v>314.76499999999999</v>
      </c>
      <c r="M2142" s="30">
        <f>IFERROR(Tabla1[[#This Row],[Stock en unidades]]/Tabla1[[#This Row],[Venta prom 12 meses en UN]],0)</f>
        <v>3.0103092783505154</v>
      </c>
      <c r="N2142" s="12">
        <f>IFERROR(12/Tabla1[[#This Row],[Meses de stock]],0)</f>
        <v>3.9863013698630136</v>
      </c>
      <c r="O2142" s="5" t="str">
        <f>VLOOKUP(Tabla1[[#This Row],[Código del producto]],'ABC Ventas'!$A:$E,5,0)</f>
        <v>C</v>
      </c>
      <c r="P2142" s="5" t="str">
        <f>VLOOKUP(Tabla1[[#This Row],[Código del producto]],'ABC Stock'!$A:$E,5,0)</f>
        <v>C</v>
      </c>
      <c r="Q214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43" spans="1:17" s="1" customFormat="1" x14ac:dyDescent="0.2">
      <c r="A2143" s="1">
        <v>1486</v>
      </c>
      <c r="B2143" s="1" t="s">
        <v>565</v>
      </c>
      <c r="C2143" s="1" t="s">
        <v>6</v>
      </c>
      <c r="D2143" s="1" t="s">
        <v>3</v>
      </c>
      <c r="E2143" s="11">
        <v>190</v>
      </c>
      <c r="F2143" s="3">
        <v>3.23</v>
      </c>
      <c r="G2143" s="11">
        <f>Tabla1[[#This Row],[Stock en unidades]]*Tabla1[[#This Row],[Costo unitario]]</f>
        <v>613.70000000000005</v>
      </c>
      <c r="H2143" s="1">
        <v>2025</v>
      </c>
      <c r="I2143" s="1" t="s">
        <v>256</v>
      </c>
      <c r="J2143" s="1">
        <v>147</v>
      </c>
      <c r="K2143" s="3">
        <v>674.23020000000008</v>
      </c>
      <c r="L2143" s="12">
        <f>Tabla1[[#This Row],[Venta prom 12 meses en UN]]*Tabla1[[#This Row],[Costo unitario]]</f>
        <v>474.81</v>
      </c>
      <c r="M2143" s="30">
        <f>IFERROR(Tabla1[[#This Row],[Stock en unidades]]/Tabla1[[#This Row],[Venta prom 12 meses en UN]],0)</f>
        <v>1.2925170068027212</v>
      </c>
      <c r="N2143" s="12">
        <f>IFERROR(12/Tabla1[[#This Row],[Meses de stock]],0)</f>
        <v>9.284210526315789</v>
      </c>
      <c r="O2143" s="5" t="str">
        <f>VLOOKUP(Tabla1[[#This Row],[Código del producto]],'ABC Ventas'!$A:$E,5,0)</f>
        <v>C</v>
      </c>
      <c r="P2143" s="5" t="str">
        <f>VLOOKUP(Tabla1[[#This Row],[Código del producto]],'ABC Stock'!$A:$E,5,0)</f>
        <v>C</v>
      </c>
      <c r="Q21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4" spans="1:17" s="1" customFormat="1" x14ac:dyDescent="0.2">
      <c r="A2144" s="1">
        <v>1487</v>
      </c>
      <c r="B2144" s="1" t="s">
        <v>207</v>
      </c>
      <c r="C2144" s="1" t="s">
        <v>6</v>
      </c>
      <c r="D2144" s="1" t="s">
        <v>3</v>
      </c>
      <c r="E2144" s="11">
        <v>390</v>
      </c>
      <c r="F2144" s="3">
        <v>2.96</v>
      </c>
      <c r="G2144" s="11">
        <f>Tabla1[[#This Row],[Stock en unidades]]*Tabla1[[#This Row],[Costo unitario]]</f>
        <v>1154.4000000000001</v>
      </c>
      <c r="H2144" s="1">
        <v>2025</v>
      </c>
      <c r="I2144" s="1" t="s">
        <v>256</v>
      </c>
      <c r="J2144" s="1">
        <v>132</v>
      </c>
      <c r="K2144" s="3">
        <v>656.40959999999995</v>
      </c>
      <c r="L2144" s="12">
        <f>Tabla1[[#This Row],[Venta prom 12 meses en UN]]*Tabla1[[#This Row],[Costo unitario]]</f>
        <v>390.71999999999997</v>
      </c>
      <c r="M2144" s="30">
        <f>IFERROR(Tabla1[[#This Row],[Stock en unidades]]/Tabla1[[#This Row],[Venta prom 12 meses en UN]],0)</f>
        <v>2.9545454545454546</v>
      </c>
      <c r="N2144" s="12">
        <f>IFERROR(12/Tabla1[[#This Row],[Meses de stock]],0)</f>
        <v>4.0615384615384613</v>
      </c>
      <c r="O2144" s="5" t="str">
        <f>VLOOKUP(Tabla1[[#This Row],[Código del producto]],'ABC Ventas'!$A:$E,5,0)</f>
        <v>C</v>
      </c>
      <c r="P2144" s="5" t="str">
        <f>VLOOKUP(Tabla1[[#This Row],[Código del producto]],'ABC Stock'!$A:$E,5,0)</f>
        <v>C</v>
      </c>
      <c r="Q21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5" spans="1:17" s="1" customFormat="1" x14ac:dyDescent="0.2">
      <c r="A2145" s="1">
        <v>1488</v>
      </c>
      <c r="B2145" s="1" t="s">
        <v>566</v>
      </c>
      <c r="C2145" s="1" t="s">
        <v>6</v>
      </c>
      <c r="D2145" s="1" t="s">
        <v>3</v>
      </c>
      <c r="E2145" s="11">
        <v>1527</v>
      </c>
      <c r="F2145" s="3">
        <v>59</v>
      </c>
      <c r="G2145" s="11">
        <f>Tabla1[[#This Row],[Stock en unidades]]*Tabla1[[#This Row],[Costo unitario]]</f>
        <v>90093</v>
      </c>
      <c r="H2145" s="1">
        <v>2025</v>
      </c>
      <c r="I2145" s="1" t="s">
        <v>256</v>
      </c>
      <c r="J2145" s="1">
        <v>943</v>
      </c>
      <c r="K2145" s="3">
        <v>90688.31</v>
      </c>
      <c r="L2145" s="12">
        <f>Tabla1[[#This Row],[Venta prom 12 meses en UN]]*Tabla1[[#This Row],[Costo unitario]]</f>
        <v>55637</v>
      </c>
      <c r="M2145" s="30">
        <f>IFERROR(Tabla1[[#This Row],[Stock en unidades]]/Tabla1[[#This Row],[Venta prom 12 meses en UN]],0)</f>
        <v>1.6193001060445387</v>
      </c>
      <c r="N2145" s="12">
        <f>IFERROR(12/Tabla1[[#This Row],[Meses de stock]],0)</f>
        <v>7.4106090373280944</v>
      </c>
      <c r="O2145" s="5" t="str">
        <f>VLOOKUP(Tabla1[[#This Row],[Código del producto]],'ABC Ventas'!$A:$E,5,0)</f>
        <v>A</v>
      </c>
      <c r="P2145" s="5" t="str">
        <f>VLOOKUP(Tabla1[[#This Row],[Código del producto]],'ABC Stock'!$A:$E,5,0)</f>
        <v>A</v>
      </c>
      <c r="Q21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6" spans="1:17" s="1" customFormat="1" x14ac:dyDescent="0.2">
      <c r="A2146" s="1">
        <v>1488</v>
      </c>
      <c r="B2146" s="1" t="s">
        <v>566</v>
      </c>
      <c r="C2146" s="1" t="s">
        <v>6</v>
      </c>
      <c r="D2146" s="1" t="s">
        <v>3</v>
      </c>
      <c r="E2146" s="11">
        <v>549</v>
      </c>
      <c r="F2146" s="3">
        <v>40</v>
      </c>
      <c r="G2146" s="11">
        <f>Tabla1[[#This Row],[Stock en unidades]]*Tabla1[[#This Row],[Costo unitario]]</f>
        <v>21960</v>
      </c>
      <c r="H2146" s="1">
        <v>2025</v>
      </c>
      <c r="I2146" s="1" t="s">
        <v>256</v>
      </c>
      <c r="J2146" s="1">
        <v>956</v>
      </c>
      <c r="K2146" s="3">
        <v>50476.800000000003</v>
      </c>
      <c r="L2146" s="12">
        <f>Tabla1[[#This Row],[Venta prom 12 meses en UN]]*Tabla1[[#This Row],[Costo unitario]]</f>
        <v>38240</v>
      </c>
      <c r="M2146" s="30">
        <f>IFERROR(Tabla1[[#This Row],[Stock en unidades]]/Tabla1[[#This Row],[Venta prom 12 meses en UN]],0)</f>
        <v>0.57426778242677823</v>
      </c>
      <c r="N2146" s="12">
        <f>IFERROR(12/Tabla1[[#This Row],[Meses de stock]],0)</f>
        <v>20.89617486338798</v>
      </c>
      <c r="O2146" s="5" t="str">
        <f>VLOOKUP(Tabla1[[#This Row],[Código del producto]],'ABC Ventas'!$A:$E,5,0)</f>
        <v>A</v>
      </c>
      <c r="P2146" s="5" t="str">
        <f>VLOOKUP(Tabla1[[#This Row],[Código del producto]],'ABC Stock'!$A:$E,5,0)</f>
        <v>A</v>
      </c>
      <c r="Q21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7" spans="1:17" s="1" customFormat="1" x14ac:dyDescent="0.2">
      <c r="A2147" s="1">
        <v>1488</v>
      </c>
      <c r="B2147" s="1" t="s">
        <v>566</v>
      </c>
      <c r="C2147" s="1" t="s">
        <v>6</v>
      </c>
      <c r="D2147" s="1" t="s">
        <v>3</v>
      </c>
      <c r="E2147" s="11">
        <v>419</v>
      </c>
      <c r="F2147" s="3">
        <v>44</v>
      </c>
      <c r="G2147" s="11">
        <f>Tabla1[[#This Row],[Stock en unidades]]*Tabla1[[#This Row],[Costo unitario]]</f>
        <v>18436</v>
      </c>
      <c r="H2147" s="1">
        <v>2025</v>
      </c>
      <c r="I2147" s="1" t="s">
        <v>256</v>
      </c>
      <c r="J2147" s="1">
        <v>439</v>
      </c>
      <c r="K2147" s="3">
        <v>29360.32</v>
      </c>
      <c r="L2147" s="12">
        <f>Tabla1[[#This Row],[Venta prom 12 meses en UN]]*Tabla1[[#This Row],[Costo unitario]]</f>
        <v>19316</v>
      </c>
      <c r="M2147" s="30">
        <f>IFERROR(Tabla1[[#This Row],[Stock en unidades]]/Tabla1[[#This Row],[Venta prom 12 meses en UN]],0)</f>
        <v>0.95444191343963558</v>
      </c>
      <c r="N2147" s="12">
        <f>IFERROR(12/Tabla1[[#This Row],[Meses de stock]],0)</f>
        <v>12.572792362768496</v>
      </c>
      <c r="O2147" s="5" t="str">
        <f>VLOOKUP(Tabla1[[#This Row],[Código del producto]],'ABC Ventas'!$A:$E,5,0)</f>
        <v>A</v>
      </c>
      <c r="P2147" s="5" t="str">
        <f>VLOOKUP(Tabla1[[#This Row],[Código del producto]],'ABC Stock'!$A:$E,5,0)</f>
        <v>A</v>
      </c>
      <c r="Q21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8" spans="1:17" s="1" customFormat="1" x14ac:dyDescent="0.2">
      <c r="A2148" s="1">
        <v>1490</v>
      </c>
      <c r="B2148" s="1" t="s">
        <v>567</v>
      </c>
      <c r="C2148" s="1" t="s">
        <v>6</v>
      </c>
      <c r="D2148" s="1" t="s">
        <v>3</v>
      </c>
      <c r="E2148" s="11">
        <v>8</v>
      </c>
      <c r="F2148" s="3">
        <v>7.96</v>
      </c>
      <c r="G2148" s="11">
        <f>Tabla1[[#This Row],[Stock en unidades]]*Tabla1[[#This Row],[Costo unitario]]</f>
        <v>63.68</v>
      </c>
      <c r="H2148" s="1">
        <v>2025</v>
      </c>
      <c r="I2148" s="1" t="s">
        <v>256</v>
      </c>
      <c r="J2148" s="1">
        <v>124</v>
      </c>
      <c r="K2148" s="3">
        <v>1589.1343999999999</v>
      </c>
      <c r="L2148" s="12">
        <f>Tabla1[[#This Row],[Venta prom 12 meses en UN]]*Tabla1[[#This Row],[Costo unitario]]</f>
        <v>987.04</v>
      </c>
      <c r="M2148" s="30">
        <f>IFERROR(Tabla1[[#This Row],[Stock en unidades]]/Tabla1[[#This Row],[Venta prom 12 meses en UN]],0)</f>
        <v>6.4516129032258063E-2</v>
      </c>
      <c r="N2148" s="12">
        <f>IFERROR(12/Tabla1[[#This Row],[Meses de stock]],0)</f>
        <v>186</v>
      </c>
      <c r="O2148" s="5" t="str">
        <f>VLOOKUP(Tabla1[[#This Row],[Código del producto]],'ABC Ventas'!$A:$E,5,0)</f>
        <v>C</v>
      </c>
      <c r="P2148" s="5" t="str">
        <f>VLOOKUP(Tabla1[[#This Row],[Código del producto]],'ABC Stock'!$A:$E,5,0)</f>
        <v>C</v>
      </c>
      <c r="Q21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49" spans="1:17" s="1" customFormat="1" x14ac:dyDescent="0.2">
      <c r="A2149" s="1">
        <v>1490</v>
      </c>
      <c r="B2149" s="1" t="s">
        <v>567</v>
      </c>
      <c r="C2149" s="1" t="s">
        <v>6</v>
      </c>
      <c r="D2149" s="1" t="s">
        <v>3</v>
      </c>
      <c r="E2149" s="11">
        <v>677</v>
      </c>
      <c r="F2149" s="3">
        <v>5.17</v>
      </c>
      <c r="G2149" s="11">
        <f>Tabla1[[#This Row],[Stock en unidades]]*Tabla1[[#This Row],[Costo unitario]]</f>
        <v>3500.09</v>
      </c>
      <c r="H2149" s="1">
        <v>2025</v>
      </c>
      <c r="I2149" s="1" t="s">
        <v>256</v>
      </c>
      <c r="J2149" s="1">
        <v>96.7</v>
      </c>
      <c r="K2149" s="3">
        <v>859.89508000000001</v>
      </c>
      <c r="L2149" s="12">
        <f>Tabla1[[#This Row],[Venta prom 12 meses en UN]]*Tabla1[[#This Row],[Costo unitario]]</f>
        <v>499.93900000000002</v>
      </c>
      <c r="M2149" s="30">
        <f>IFERROR(Tabla1[[#This Row],[Stock en unidades]]/Tabla1[[#This Row],[Venta prom 12 meses en UN]],0)</f>
        <v>7.0010341261633915</v>
      </c>
      <c r="N2149" s="12">
        <f>IFERROR(12/Tabla1[[#This Row],[Meses de stock]],0)</f>
        <v>1.714032496307238</v>
      </c>
      <c r="O2149" s="5" t="str">
        <f>VLOOKUP(Tabla1[[#This Row],[Código del producto]],'ABC Ventas'!$A:$E,5,0)</f>
        <v>C</v>
      </c>
      <c r="P2149" s="5" t="str">
        <f>VLOOKUP(Tabla1[[#This Row],[Código del producto]],'ABC Stock'!$A:$E,5,0)</f>
        <v>C</v>
      </c>
      <c r="Q21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50" spans="1:17" s="1" customFormat="1" x14ac:dyDescent="0.2">
      <c r="A2150" s="1">
        <v>1490</v>
      </c>
      <c r="B2150" s="1" t="s">
        <v>567</v>
      </c>
      <c r="C2150" s="1" t="s">
        <v>6</v>
      </c>
      <c r="D2150" s="1" t="s">
        <v>3</v>
      </c>
      <c r="E2150" s="11">
        <v>556</v>
      </c>
      <c r="F2150" s="3">
        <v>5.15</v>
      </c>
      <c r="G2150" s="11">
        <f>Tabla1[[#This Row],[Stock en unidades]]*Tabla1[[#This Row],[Costo unitario]]</f>
        <v>2863.4</v>
      </c>
      <c r="H2150" s="1">
        <v>2025</v>
      </c>
      <c r="I2150" s="1" t="s">
        <v>256</v>
      </c>
      <c r="J2150" s="1">
        <v>32.700000000000003</v>
      </c>
      <c r="K2150" s="3">
        <v>239.13510000000005</v>
      </c>
      <c r="L2150" s="12">
        <f>Tabla1[[#This Row],[Venta prom 12 meses en UN]]*Tabla1[[#This Row],[Costo unitario]]</f>
        <v>168.40500000000003</v>
      </c>
      <c r="M2150" s="30">
        <f>IFERROR(Tabla1[[#This Row],[Stock en unidades]]/Tabla1[[#This Row],[Venta prom 12 meses en UN]],0)</f>
        <v>17.003058103975533</v>
      </c>
      <c r="N2150" s="12">
        <f>IFERROR(12/Tabla1[[#This Row],[Meses de stock]],0)</f>
        <v>0.70575539568345336</v>
      </c>
      <c r="O2150" s="5" t="str">
        <f>VLOOKUP(Tabla1[[#This Row],[Código del producto]],'ABC Ventas'!$A:$E,5,0)</f>
        <v>C</v>
      </c>
      <c r="P2150" s="5" t="str">
        <f>VLOOKUP(Tabla1[[#This Row],[Código del producto]],'ABC Stock'!$A:$E,5,0)</f>
        <v>C</v>
      </c>
      <c r="Q215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51" spans="1:17" s="1" customFormat="1" x14ac:dyDescent="0.2">
      <c r="A2151" s="1">
        <v>1492</v>
      </c>
      <c r="B2151" s="1" t="s">
        <v>569</v>
      </c>
      <c r="C2151" s="1" t="s">
        <v>6</v>
      </c>
      <c r="D2151" s="1" t="s">
        <v>3</v>
      </c>
      <c r="E2151" s="11">
        <v>55</v>
      </c>
      <c r="F2151" s="3">
        <v>2.67</v>
      </c>
      <c r="G2151" s="11">
        <f>Tabla1[[#This Row],[Stock en unidades]]*Tabla1[[#This Row],[Costo unitario]]</f>
        <v>146.85</v>
      </c>
      <c r="H2151" s="1">
        <v>2025</v>
      </c>
      <c r="I2151" s="1" t="s">
        <v>256</v>
      </c>
      <c r="J2151" s="1">
        <v>92</v>
      </c>
      <c r="K2151" s="3">
        <v>373.37279999999998</v>
      </c>
      <c r="L2151" s="12">
        <f>Tabla1[[#This Row],[Venta prom 12 meses en UN]]*Tabla1[[#This Row],[Costo unitario]]</f>
        <v>245.64</v>
      </c>
      <c r="M2151" s="30">
        <f>IFERROR(Tabla1[[#This Row],[Stock en unidades]]/Tabla1[[#This Row],[Venta prom 12 meses en UN]],0)</f>
        <v>0.59782608695652173</v>
      </c>
      <c r="N2151" s="12">
        <f>IFERROR(12/Tabla1[[#This Row],[Meses de stock]],0)</f>
        <v>20.072727272727274</v>
      </c>
      <c r="O2151" s="5" t="str">
        <f>VLOOKUP(Tabla1[[#This Row],[Código del producto]],'ABC Ventas'!$A:$E,5,0)</f>
        <v>C</v>
      </c>
      <c r="P2151" s="5" t="str">
        <f>VLOOKUP(Tabla1[[#This Row],[Código del producto]],'ABC Stock'!$A:$E,5,0)</f>
        <v>B</v>
      </c>
      <c r="Q21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2" spans="1:17" s="1" customFormat="1" x14ac:dyDescent="0.2">
      <c r="A2152" s="1">
        <v>1493</v>
      </c>
      <c r="B2152" s="1" t="s">
        <v>73</v>
      </c>
      <c r="C2152" s="1" t="s">
        <v>6</v>
      </c>
      <c r="D2152" s="1" t="s">
        <v>3</v>
      </c>
      <c r="E2152" s="11">
        <v>248</v>
      </c>
      <c r="F2152" s="3">
        <v>3.86</v>
      </c>
      <c r="G2152" s="11">
        <f>Tabla1[[#This Row],[Stock en unidades]]*Tabla1[[#This Row],[Costo unitario]]</f>
        <v>957.28</v>
      </c>
      <c r="H2152" s="1">
        <v>2025</v>
      </c>
      <c r="I2152" s="1" t="s">
        <v>256</v>
      </c>
      <c r="J2152" s="1">
        <v>113</v>
      </c>
      <c r="K2152" s="3">
        <v>536.50139999999999</v>
      </c>
      <c r="L2152" s="12">
        <f>Tabla1[[#This Row],[Venta prom 12 meses en UN]]*Tabla1[[#This Row],[Costo unitario]]</f>
        <v>436.18</v>
      </c>
      <c r="M2152" s="30">
        <f>IFERROR(Tabla1[[#This Row],[Stock en unidades]]/Tabla1[[#This Row],[Venta prom 12 meses en UN]],0)</f>
        <v>2.1946902654867255</v>
      </c>
      <c r="N2152" s="12">
        <f>IFERROR(12/Tabla1[[#This Row],[Meses de stock]],0)</f>
        <v>5.467741935483871</v>
      </c>
      <c r="O2152" s="5" t="str">
        <f>VLOOKUP(Tabla1[[#This Row],[Código del producto]],'ABC Ventas'!$A:$E,5,0)</f>
        <v>C</v>
      </c>
      <c r="P2152" s="5" t="str">
        <f>VLOOKUP(Tabla1[[#This Row],[Código del producto]],'ABC Stock'!$A:$E,5,0)</f>
        <v>B</v>
      </c>
      <c r="Q21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3" spans="1:17" s="1" customFormat="1" x14ac:dyDescent="0.2">
      <c r="A2153" s="1">
        <v>1494</v>
      </c>
      <c r="B2153" s="1" t="s">
        <v>254</v>
      </c>
      <c r="C2153" s="1" t="s">
        <v>6</v>
      </c>
      <c r="D2153" s="1" t="s">
        <v>3</v>
      </c>
      <c r="E2153" s="11">
        <v>210</v>
      </c>
      <c r="F2153" s="3">
        <v>3.84</v>
      </c>
      <c r="G2153" s="11">
        <f>Tabla1[[#This Row],[Stock en unidades]]*Tabla1[[#This Row],[Costo unitario]]</f>
        <v>806.4</v>
      </c>
      <c r="H2153" s="1">
        <v>2025</v>
      </c>
      <c r="I2153" s="1" t="s">
        <v>256</v>
      </c>
      <c r="J2153" s="1">
        <v>128</v>
      </c>
      <c r="K2153" s="3">
        <v>629.14559999999994</v>
      </c>
      <c r="L2153" s="12">
        <f>Tabla1[[#This Row],[Venta prom 12 meses en UN]]*Tabla1[[#This Row],[Costo unitario]]</f>
        <v>491.52</v>
      </c>
      <c r="M2153" s="30">
        <f>IFERROR(Tabla1[[#This Row],[Stock en unidades]]/Tabla1[[#This Row],[Venta prom 12 meses en UN]],0)</f>
        <v>1.640625</v>
      </c>
      <c r="N2153" s="12">
        <f>IFERROR(12/Tabla1[[#This Row],[Meses de stock]],0)</f>
        <v>7.3142857142857141</v>
      </c>
      <c r="O2153" s="5" t="str">
        <f>VLOOKUP(Tabla1[[#This Row],[Código del producto]],'ABC Ventas'!$A:$E,5,0)</f>
        <v>C</v>
      </c>
      <c r="P2153" s="5" t="str">
        <f>VLOOKUP(Tabla1[[#This Row],[Código del producto]],'ABC Stock'!$A:$E,5,0)</f>
        <v>B</v>
      </c>
      <c r="Q21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4" spans="1:17" s="1" customFormat="1" x14ac:dyDescent="0.2">
      <c r="A2154" s="1">
        <v>1494</v>
      </c>
      <c r="B2154" s="1" t="s">
        <v>254</v>
      </c>
      <c r="C2154" s="1" t="s">
        <v>6</v>
      </c>
      <c r="D2154" s="1" t="s">
        <v>3</v>
      </c>
      <c r="E2154" s="11">
        <v>0</v>
      </c>
      <c r="F2154" s="3">
        <v>5.69</v>
      </c>
      <c r="G2154" s="11">
        <f>Tabla1[[#This Row],[Stock en unidades]]*Tabla1[[#This Row],[Costo unitario]]</f>
        <v>0</v>
      </c>
      <c r="H2154" s="1">
        <v>2025</v>
      </c>
      <c r="I2154" s="1" t="s">
        <v>256</v>
      </c>
      <c r="J2154" s="1">
        <v>72.099999999999994</v>
      </c>
      <c r="K2154" s="3">
        <v>521.01622999999995</v>
      </c>
      <c r="L2154" s="12">
        <f>Tabla1[[#This Row],[Venta prom 12 meses en UN]]*Tabla1[[#This Row],[Costo unitario]]</f>
        <v>410.24900000000002</v>
      </c>
      <c r="M2154" s="30">
        <f>IFERROR(Tabla1[[#This Row],[Stock en unidades]]/Tabla1[[#This Row],[Venta prom 12 meses en UN]],0)</f>
        <v>0</v>
      </c>
      <c r="N2154" s="12">
        <f>IFERROR(12/Tabla1[[#This Row],[Meses de stock]],0)</f>
        <v>0</v>
      </c>
      <c r="O2154" s="5" t="str">
        <f>VLOOKUP(Tabla1[[#This Row],[Código del producto]],'ABC Ventas'!$A:$E,5,0)</f>
        <v>C</v>
      </c>
      <c r="P2154" s="5" t="str">
        <f>VLOOKUP(Tabla1[[#This Row],[Código del producto]],'ABC Stock'!$A:$E,5,0)</f>
        <v>B</v>
      </c>
      <c r="Q21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5" spans="1:17" s="1" customFormat="1" x14ac:dyDescent="0.2">
      <c r="A2155" s="1">
        <v>1496</v>
      </c>
      <c r="B2155" s="1" t="s">
        <v>570</v>
      </c>
      <c r="C2155" s="1" t="s">
        <v>6</v>
      </c>
      <c r="D2155" s="1" t="s">
        <v>3</v>
      </c>
      <c r="E2155" s="11">
        <v>489</v>
      </c>
      <c r="F2155" s="3">
        <v>1.32</v>
      </c>
      <c r="G2155" s="11">
        <f>Tabla1[[#This Row],[Stock en unidades]]*Tabla1[[#This Row],[Costo unitario]]</f>
        <v>645.48</v>
      </c>
      <c r="H2155" s="1">
        <v>2025</v>
      </c>
      <c r="I2155" s="1" t="s">
        <v>256</v>
      </c>
      <c r="J2155" s="1">
        <v>103</v>
      </c>
      <c r="K2155" s="3">
        <v>256.96440000000001</v>
      </c>
      <c r="L2155" s="12">
        <f>Tabla1[[#This Row],[Venta prom 12 meses en UN]]*Tabla1[[#This Row],[Costo unitario]]</f>
        <v>135.96</v>
      </c>
      <c r="M2155" s="30">
        <f>IFERROR(Tabla1[[#This Row],[Stock en unidades]]/Tabla1[[#This Row],[Venta prom 12 meses en UN]],0)</f>
        <v>4.7475728155339807</v>
      </c>
      <c r="N2155" s="12">
        <f>IFERROR(12/Tabla1[[#This Row],[Meses de stock]],0)</f>
        <v>2.5276073619631902</v>
      </c>
      <c r="O2155" s="5" t="str">
        <f>VLOOKUP(Tabla1[[#This Row],[Código del producto]],'ABC Ventas'!$A:$E,5,0)</f>
        <v>C</v>
      </c>
      <c r="P2155" s="5" t="str">
        <f>VLOOKUP(Tabla1[[#This Row],[Código del producto]],'ABC Stock'!$A:$E,5,0)</f>
        <v>B</v>
      </c>
      <c r="Q215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56" spans="1:17" s="1" customFormat="1" x14ac:dyDescent="0.2">
      <c r="A2156" s="1">
        <v>1499</v>
      </c>
      <c r="B2156" s="1" t="s">
        <v>572</v>
      </c>
      <c r="C2156" s="1" t="s">
        <v>6</v>
      </c>
      <c r="D2156" s="1" t="s">
        <v>3</v>
      </c>
      <c r="E2156" s="11">
        <v>31</v>
      </c>
      <c r="F2156" s="3">
        <v>7.59</v>
      </c>
      <c r="G2156" s="11">
        <f>Tabla1[[#This Row],[Stock en unidades]]*Tabla1[[#This Row],[Costo unitario]]</f>
        <v>235.29</v>
      </c>
      <c r="H2156" s="1">
        <v>2025</v>
      </c>
      <c r="I2156" s="1" t="s">
        <v>256</v>
      </c>
      <c r="J2156" s="1">
        <v>106</v>
      </c>
      <c r="K2156" s="3">
        <v>1472.3082000000002</v>
      </c>
      <c r="L2156" s="12">
        <f>Tabla1[[#This Row],[Venta prom 12 meses en UN]]*Tabla1[[#This Row],[Costo unitario]]</f>
        <v>804.54</v>
      </c>
      <c r="M2156" s="30">
        <f>IFERROR(Tabla1[[#This Row],[Stock en unidades]]/Tabla1[[#This Row],[Venta prom 12 meses en UN]],0)</f>
        <v>0.29245283018867924</v>
      </c>
      <c r="N2156" s="12">
        <f>IFERROR(12/Tabla1[[#This Row],[Meses de stock]],0)</f>
        <v>41.032258064516128</v>
      </c>
      <c r="O2156" s="5" t="str">
        <f>VLOOKUP(Tabla1[[#This Row],[Código del producto]],'ABC Ventas'!$A:$E,5,0)</f>
        <v>C</v>
      </c>
      <c r="P2156" s="5" t="str">
        <f>VLOOKUP(Tabla1[[#This Row],[Código del producto]],'ABC Stock'!$A:$E,5,0)</f>
        <v>B</v>
      </c>
      <c r="Q21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7" spans="1:17" s="1" customFormat="1" x14ac:dyDescent="0.2">
      <c r="A2157" s="1">
        <v>1500</v>
      </c>
      <c r="B2157" s="1" t="s">
        <v>5</v>
      </c>
      <c r="C2157" s="1" t="s">
        <v>6</v>
      </c>
      <c r="D2157" s="1" t="s">
        <v>3</v>
      </c>
      <c r="E2157" s="11">
        <v>351</v>
      </c>
      <c r="F2157" s="3">
        <v>73</v>
      </c>
      <c r="G2157" s="11">
        <f>Tabla1[[#This Row],[Stock en unidades]]*Tabla1[[#This Row],[Costo unitario]]</f>
        <v>25623</v>
      </c>
      <c r="H2157" s="1">
        <v>2025</v>
      </c>
      <c r="I2157" s="1" t="s">
        <v>256</v>
      </c>
      <c r="J2157" s="1">
        <v>687</v>
      </c>
      <c r="K2157" s="3">
        <v>73220.460000000006</v>
      </c>
      <c r="L2157" s="12">
        <f>Tabla1[[#This Row],[Venta prom 12 meses en UN]]*Tabla1[[#This Row],[Costo unitario]]</f>
        <v>50151</v>
      </c>
      <c r="M2157" s="30">
        <f>IFERROR(Tabla1[[#This Row],[Stock en unidades]]/Tabla1[[#This Row],[Venta prom 12 meses en UN]],0)</f>
        <v>0.51091703056768556</v>
      </c>
      <c r="N2157" s="12">
        <f>IFERROR(12/Tabla1[[#This Row],[Meses de stock]],0)</f>
        <v>23.487179487179489</v>
      </c>
      <c r="O2157" s="5" t="str">
        <f>VLOOKUP(Tabla1[[#This Row],[Código del producto]],'ABC Ventas'!$A:$E,5,0)</f>
        <v>B</v>
      </c>
      <c r="P2157" s="5" t="str">
        <f>VLOOKUP(Tabla1[[#This Row],[Código del producto]],'ABC Stock'!$A:$E,5,0)</f>
        <v>A</v>
      </c>
      <c r="Q21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8" spans="1:17" s="1" customFormat="1" x14ac:dyDescent="0.2">
      <c r="A2158" s="1">
        <v>1500</v>
      </c>
      <c r="B2158" s="1" t="s">
        <v>5</v>
      </c>
      <c r="C2158" s="1" t="s">
        <v>6</v>
      </c>
      <c r="D2158" s="1" t="s">
        <v>3</v>
      </c>
      <c r="E2158" s="11">
        <v>852</v>
      </c>
      <c r="F2158" s="3">
        <v>53</v>
      </c>
      <c r="G2158" s="11">
        <f>Tabla1[[#This Row],[Stock en unidades]]*Tabla1[[#This Row],[Costo unitario]]</f>
        <v>45156</v>
      </c>
      <c r="H2158" s="1">
        <v>2025</v>
      </c>
      <c r="I2158" s="1" t="s">
        <v>256</v>
      </c>
      <c r="J2158" s="1">
        <v>310</v>
      </c>
      <c r="K2158" s="3">
        <v>25795.1</v>
      </c>
      <c r="L2158" s="12">
        <f>Tabla1[[#This Row],[Venta prom 12 meses en UN]]*Tabla1[[#This Row],[Costo unitario]]</f>
        <v>16430</v>
      </c>
      <c r="M2158" s="30">
        <f>IFERROR(Tabla1[[#This Row],[Stock en unidades]]/Tabla1[[#This Row],[Venta prom 12 meses en UN]],0)</f>
        <v>2.7483870967741937</v>
      </c>
      <c r="N2158" s="12">
        <f>IFERROR(12/Tabla1[[#This Row],[Meses de stock]],0)</f>
        <v>4.3661971830985911</v>
      </c>
      <c r="O2158" s="5" t="str">
        <f>VLOOKUP(Tabla1[[#This Row],[Código del producto]],'ABC Ventas'!$A:$E,5,0)</f>
        <v>B</v>
      </c>
      <c r="P2158" s="5" t="str">
        <f>VLOOKUP(Tabla1[[#This Row],[Código del producto]],'ABC Stock'!$A:$E,5,0)</f>
        <v>A</v>
      </c>
      <c r="Q21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59" spans="1:17" s="1" customFormat="1" x14ac:dyDescent="0.2">
      <c r="A2159" s="1">
        <v>1501</v>
      </c>
      <c r="B2159" s="1" t="s">
        <v>52</v>
      </c>
      <c r="C2159" s="1" t="s">
        <v>6</v>
      </c>
      <c r="D2159" s="1" t="s">
        <v>3</v>
      </c>
      <c r="E2159" s="11">
        <v>600</v>
      </c>
      <c r="F2159" s="3">
        <v>63</v>
      </c>
      <c r="G2159" s="11">
        <f>Tabla1[[#This Row],[Stock en unidades]]*Tabla1[[#This Row],[Costo unitario]]</f>
        <v>37800</v>
      </c>
      <c r="H2159" s="1">
        <v>2025</v>
      </c>
      <c r="I2159" s="1" t="s">
        <v>256</v>
      </c>
      <c r="J2159" s="1">
        <v>861</v>
      </c>
      <c r="K2159" s="3">
        <v>98179.83</v>
      </c>
      <c r="L2159" s="12">
        <f>Tabla1[[#This Row],[Venta prom 12 meses en UN]]*Tabla1[[#This Row],[Costo unitario]]</f>
        <v>54243</v>
      </c>
      <c r="M2159" s="30">
        <f>IFERROR(Tabla1[[#This Row],[Stock en unidades]]/Tabla1[[#This Row],[Venta prom 12 meses en UN]],0)</f>
        <v>0.69686411149825789</v>
      </c>
      <c r="N2159" s="12">
        <f>IFERROR(12/Tabla1[[#This Row],[Meses de stock]],0)</f>
        <v>17.22</v>
      </c>
      <c r="O2159" s="5" t="str">
        <f>VLOOKUP(Tabla1[[#This Row],[Código del producto]],'ABC Ventas'!$A:$E,5,0)</f>
        <v>A</v>
      </c>
      <c r="P2159" s="5" t="str">
        <f>VLOOKUP(Tabla1[[#This Row],[Código del producto]],'ABC Stock'!$A:$E,5,0)</f>
        <v>A</v>
      </c>
      <c r="Q21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60" spans="1:17" s="1" customFormat="1" x14ac:dyDescent="0.2">
      <c r="A2160" s="1">
        <v>1502</v>
      </c>
      <c r="B2160" s="1" t="s">
        <v>229</v>
      </c>
      <c r="C2160" s="1" t="s">
        <v>6</v>
      </c>
      <c r="D2160" s="1" t="s">
        <v>3</v>
      </c>
      <c r="E2160" s="11">
        <v>11</v>
      </c>
      <c r="F2160" s="3">
        <v>5.7</v>
      </c>
      <c r="G2160" s="11">
        <f>Tabla1[[#This Row],[Stock en unidades]]*Tabla1[[#This Row],[Costo unitario]]</f>
        <v>62.7</v>
      </c>
      <c r="H2160" s="1">
        <v>2025</v>
      </c>
      <c r="I2160" s="1" t="s">
        <v>256</v>
      </c>
      <c r="J2160" s="1">
        <v>97</v>
      </c>
      <c r="K2160" s="3">
        <v>973.10399999999993</v>
      </c>
      <c r="L2160" s="12">
        <f>Tabla1[[#This Row],[Venta prom 12 meses en UN]]*Tabla1[[#This Row],[Costo unitario]]</f>
        <v>552.9</v>
      </c>
      <c r="M2160" s="30">
        <f>IFERROR(Tabla1[[#This Row],[Stock en unidades]]/Tabla1[[#This Row],[Venta prom 12 meses en UN]],0)</f>
        <v>0.1134020618556701</v>
      </c>
      <c r="N2160" s="12">
        <f>IFERROR(12/Tabla1[[#This Row],[Meses de stock]],0)</f>
        <v>105.81818181818181</v>
      </c>
      <c r="O2160" s="5" t="str">
        <f>VLOOKUP(Tabla1[[#This Row],[Código del producto]],'ABC Ventas'!$A:$E,5,0)</f>
        <v>C</v>
      </c>
      <c r="P2160" s="5" t="str">
        <f>VLOOKUP(Tabla1[[#This Row],[Código del producto]],'ABC Stock'!$A:$E,5,0)</f>
        <v>C</v>
      </c>
      <c r="Q21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61" spans="1:17" s="1" customFormat="1" x14ac:dyDescent="0.2">
      <c r="A2161" s="1">
        <v>1503</v>
      </c>
      <c r="B2161" s="1" t="s">
        <v>573</v>
      </c>
      <c r="C2161" s="1" t="s">
        <v>6</v>
      </c>
      <c r="D2161" s="1" t="s">
        <v>3</v>
      </c>
      <c r="E2161" s="11">
        <v>181</v>
      </c>
      <c r="F2161" s="3">
        <v>75</v>
      </c>
      <c r="G2161" s="11">
        <f>Tabla1[[#This Row],[Stock en unidades]]*Tabla1[[#This Row],[Costo unitario]]</f>
        <v>13575</v>
      </c>
      <c r="H2161" s="1">
        <v>2025</v>
      </c>
      <c r="I2161" s="1" t="s">
        <v>256</v>
      </c>
      <c r="J2161" s="1">
        <v>749</v>
      </c>
      <c r="K2161" s="3">
        <v>87071.25</v>
      </c>
      <c r="L2161" s="12">
        <f>Tabla1[[#This Row],[Venta prom 12 meses en UN]]*Tabla1[[#This Row],[Costo unitario]]</f>
        <v>56175</v>
      </c>
      <c r="M2161" s="30">
        <f>IFERROR(Tabla1[[#This Row],[Stock en unidades]]/Tabla1[[#This Row],[Venta prom 12 meses en UN]],0)</f>
        <v>0.24165554072096129</v>
      </c>
      <c r="N2161" s="12">
        <f>IFERROR(12/Tabla1[[#This Row],[Meses de stock]],0)</f>
        <v>49.657458563535911</v>
      </c>
      <c r="O2161" s="5" t="str">
        <f>VLOOKUP(Tabla1[[#This Row],[Código del producto]],'ABC Ventas'!$A:$E,5,0)</f>
        <v>A</v>
      </c>
      <c r="P2161" s="5" t="str">
        <f>VLOOKUP(Tabla1[[#This Row],[Código del producto]],'ABC Stock'!$A:$E,5,0)</f>
        <v>A</v>
      </c>
      <c r="Q21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62" spans="1:17" s="1" customFormat="1" x14ac:dyDescent="0.2">
      <c r="A2162" s="1">
        <v>1504</v>
      </c>
      <c r="B2162" s="1" t="s">
        <v>574</v>
      </c>
      <c r="C2162" s="1" t="s">
        <v>6</v>
      </c>
      <c r="D2162" s="1" t="s">
        <v>3</v>
      </c>
      <c r="E2162" s="11">
        <v>494</v>
      </c>
      <c r="F2162" s="3">
        <v>7.48</v>
      </c>
      <c r="G2162" s="11">
        <f>Tabla1[[#This Row],[Stock en unidades]]*Tabla1[[#This Row],[Costo unitario]]</f>
        <v>3695.1200000000003</v>
      </c>
      <c r="H2162" s="1">
        <v>2025</v>
      </c>
      <c r="I2162" s="1" t="s">
        <v>256</v>
      </c>
      <c r="J2162" s="1">
        <v>32.9</v>
      </c>
      <c r="K2162" s="3">
        <v>391.28628000000003</v>
      </c>
      <c r="L2162" s="12">
        <f>Tabla1[[#This Row],[Venta prom 12 meses en UN]]*Tabla1[[#This Row],[Costo unitario]]</f>
        <v>246.09200000000001</v>
      </c>
      <c r="M2162" s="30">
        <f>IFERROR(Tabla1[[#This Row],[Stock en unidades]]/Tabla1[[#This Row],[Venta prom 12 meses en UN]],0)</f>
        <v>15.015197568389059</v>
      </c>
      <c r="N2162" s="12">
        <f>IFERROR(12/Tabla1[[#This Row],[Meses de stock]],0)</f>
        <v>0.79919028340080966</v>
      </c>
      <c r="O2162" s="5" t="str">
        <f>VLOOKUP(Tabla1[[#This Row],[Código del producto]],'ABC Ventas'!$A:$E,5,0)</f>
        <v>C</v>
      </c>
      <c r="P2162" s="5" t="str">
        <f>VLOOKUP(Tabla1[[#This Row],[Código del producto]],'ABC Stock'!$A:$E,5,0)</f>
        <v>B</v>
      </c>
      <c r="Q216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63" spans="1:17" s="1" customFormat="1" x14ac:dyDescent="0.2">
      <c r="A2163" s="1">
        <v>1506</v>
      </c>
      <c r="B2163" s="1" t="s">
        <v>100</v>
      </c>
      <c r="C2163" s="1" t="s">
        <v>6</v>
      </c>
      <c r="D2163" s="1" t="s">
        <v>3</v>
      </c>
      <c r="E2163" s="11">
        <v>1005</v>
      </c>
      <c r="F2163" s="3">
        <v>6.81</v>
      </c>
      <c r="G2163" s="11">
        <f>Tabla1[[#This Row],[Stock en unidades]]*Tabla1[[#This Row],[Costo unitario]]</f>
        <v>6844.0499999999993</v>
      </c>
      <c r="H2163" s="1">
        <v>2025</v>
      </c>
      <c r="I2163" s="1" t="s">
        <v>256</v>
      </c>
      <c r="J2163" s="1">
        <v>67</v>
      </c>
      <c r="K2163" s="3">
        <v>597.7136999999999</v>
      </c>
      <c r="L2163" s="12">
        <f>Tabla1[[#This Row],[Venta prom 12 meses en UN]]*Tabla1[[#This Row],[Costo unitario]]</f>
        <v>456.27</v>
      </c>
      <c r="M2163" s="30">
        <f>IFERROR(Tabla1[[#This Row],[Stock en unidades]]/Tabla1[[#This Row],[Venta prom 12 meses en UN]],0)</f>
        <v>15</v>
      </c>
      <c r="N2163" s="12">
        <f>IFERROR(12/Tabla1[[#This Row],[Meses de stock]],0)</f>
        <v>0.8</v>
      </c>
      <c r="O2163" s="5" t="str">
        <f>VLOOKUP(Tabla1[[#This Row],[Código del producto]],'ABC Ventas'!$A:$E,5,0)</f>
        <v>C</v>
      </c>
      <c r="P2163" s="5" t="str">
        <f>VLOOKUP(Tabla1[[#This Row],[Código del producto]],'ABC Stock'!$A:$E,5,0)</f>
        <v>B</v>
      </c>
      <c r="Q216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64" spans="1:17" s="1" customFormat="1" x14ac:dyDescent="0.2">
      <c r="A2164" s="1">
        <v>1506</v>
      </c>
      <c r="B2164" s="1" t="s">
        <v>100</v>
      </c>
      <c r="C2164" s="1" t="s">
        <v>6</v>
      </c>
      <c r="D2164" s="1" t="s">
        <v>3</v>
      </c>
      <c r="E2164" s="11">
        <v>1041</v>
      </c>
      <c r="F2164" s="3">
        <v>2.36</v>
      </c>
      <c r="G2164" s="11">
        <f>Tabla1[[#This Row],[Stock en unidades]]*Tabla1[[#This Row],[Costo unitario]]</f>
        <v>2456.7599999999998</v>
      </c>
      <c r="H2164" s="1">
        <v>2025</v>
      </c>
      <c r="I2164" s="1" t="s">
        <v>256</v>
      </c>
      <c r="J2164" s="1">
        <v>74.3</v>
      </c>
      <c r="K2164" s="3">
        <v>280.55679999999995</v>
      </c>
      <c r="L2164" s="12">
        <f>Tabla1[[#This Row],[Venta prom 12 meses en UN]]*Tabla1[[#This Row],[Costo unitario]]</f>
        <v>175.34799999999998</v>
      </c>
      <c r="M2164" s="30">
        <f>IFERROR(Tabla1[[#This Row],[Stock en unidades]]/Tabla1[[#This Row],[Venta prom 12 meses en UN]],0)</f>
        <v>14.010767160161508</v>
      </c>
      <c r="N2164" s="12">
        <f>IFERROR(12/Tabla1[[#This Row],[Meses de stock]],0)</f>
        <v>0.85648414985590771</v>
      </c>
      <c r="O2164" s="5" t="str">
        <f>VLOOKUP(Tabla1[[#This Row],[Código del producto]],'ABC Ventas'!$A:$E,5,0)</f>
        <v>C</v>
      </c>
      <c r="P2164" s="5" t="str">
        <f>VLOOKUP(Tabla1[[#This Row],[Código del producto]],'ABC Stock'!$A:$E,5,0)</f>
        <v>B</v>
      </c>
      <c r="Q216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65" spans="1:17" s="1" customFormat="1" x14ac:dyDescent="0.2">
      <c r="A2165" s="1">
        <v>1507</v>
      </c>
      <c r="B2165" s="1" t="s">
        <v>576</v>
      </c>
      <c r="C2165" s="1" t="s">
        <v>6</v>
      </c>
      <c r="D2165" s="1" t="s">
        <v>3</v>
      </c>
      <c r="E2165" s="11">
        <v>288</v>
      </c>
      <c r="F2165" s="3">
        <v>5.84</v>
      </c>
      <c r="G2165" s="11">
        <f>Tabla1[[#This Row],[Stock en unidades]]*Tabla1[[#This Row],[Costo unitario]]</f>
        <v>1681.92</v>
      </c>
      <c r="H2165" s="1">
        <v>2025</v>
      </c>
      <c r="I2165" s="1" t="s">
        <v>256</v>
      </c>
      <c r="J2165" s="1">
        <v>95.8</v>
      </c>
      <c r="K2165" s="3">
        <v>1029.42848</v>
      </c>
      <c r="L2165" s="12">
        <f>Tabla1[[#This Row],[Venta prom 12 meses en UN]]*Tabla1[[#This Row],[Costo unitario]]</f>
        <v>559.47199999999998</v>
      </c>
      <c r="M2165" s="30">
        <f>IFERROR(Tabla1[[#This Row],[Stock en unidades]]/Tabla1[[#This Row],[Venta prom 12 meses en UN]],0)</f>
        <v>3.0062630480167014</v>
      </c>
      <c r="N2165" s="12">
        <f>IFERROR(12/Tabla1[[#This Row],[Meses de stock]],0)</f>
        <v>3.9916666666666667</v>
      </c>
      <c r="O2165" s="5" t="str">
        <f>VLOOKUP(Tabla1[[#This Row],[Código del producto]],'ABC Ventas'!$A:$E,5,0)</f>
        <v>C</v>
      </c>
      <c r="P2165" s="5" t="str">
        <f>VLOOKUP(Tabla1[[#This Row],[Código del producto]],'ABC Stock'!$A:$E,5,0)</f>
        <v>B</v>
      </c>
      <c r="Q21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66" spans="1:17" s="1" customFormat="1" x14ac:dyDescent="0.2">
      <c r="A2166" s="1">
        <v>1507</v>
      </c>
      <c r="B2166" s="1" t="s">
        <v>576</v>
      </c>
      <c r="C2166" s="1" t="s">
        <v>6</v>
      </c>
      <c r="D2166" s="1" t="s">
        <v>3</v>
      </c>
      <c r="E2166" s="11">
        <v>1235</v>
      </c>
      <c r="F2166" s="3">
        <v>3.58</v>
      </c>
      <c r="G2166" s="11">
        <f>Tabla1[[#This Row],[Stock en unidades]]*Tabla1[[#This Row],[Costo unitario]]</f>
        <v>4421.3</v>
      </c>
      <c r="H2166" s="1">
        <v>2025</v>
      </c>
      <c r="I2166" s="1" t="s">
        <v>256</v>
      </c>
      <c r="J2166" s="1">
        <v>82.3</v>
      </c>
      <c r="K2166" s="3">
        <v>391.86322000000001</v>
      </c>
      <c r="L2166" s="12">
        <f>Tabla1[[#This Row],[Venta prom 12 meses en UN]]*Tabla1[[#This Row],[Costo unitario]]</f>
        <v>294.63400000000001</v>
      </c>
      <c r="M2166" s="30">
        <f>IFERROR(Tabla1[[#This Row],[Stock en unidades]]/Tabla1[[#This Row],[Venta prom 12 meses en UN]],0)</f>
        <v>15.006075334143379</v>
      </c>
      <c r="N2166" s="12">
        <f>IFERROR(12/Tabla1[[#This Row],[Meses de stock]],0)</f>
        <v>0.79967611336032385</v>
      </c>
      <c r="O2166" s="5" t="str">
        <f>VLOOKUP(Tabla1[[#This Row],[Código del producto]],'ABC Ventas'!$A:$E,5,0)</f>
        <v>C</v>
      </c>
      <c r="P2166" s="5" t="str">
        <f>VLOOKUP(Tabla1[[#This Row],[Código del producto]],'ABC Stock'!$A:$E,5,0)</f>
        <v>B</v>
      </c>
      <c r="Q21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67" spans="1:17" s="1" customFormat="1" x14ac:dyDescent="0.2">
      <c r="A2167" s="1">
        <v>1508</v>
      </c>
      <c r="B2167" s="1" t="s">
        <v>131</v>
      </c>
      <c r="C2167" s="1" t="s">
        <v>6</v>
      </c>
      <c r="D2167" s="1" t="s">
        <v>3</v>
      </c>
      <c r="E2167" s="11">
        <v>0</v>
      </c>
      <c r="F2167" s="3">
        <v>5.45</v>
      </c>
      <c r="G2167" s="11">
        <f>Tabla1[[#This Row],[Stock en unidades]]*Tabla1[[#This Row],[Costo unitario]]</f>
        <v>0</v>
      </c>
      <c r="H2167" s="1">
        <v>2025</v>
      </c>
      <c r="I2167" s="1" t="s">
        <v>256</v>
      </c>
      <c r="J2167" s="1">
        <v>52</v>
      </c>
      <c r="K2167" s="3">
        <v>498.78400000000011</v>
      </c>
      <c r="L2167" s="12">
        <f>Tabla1[[#This Row],[Venta prom 12 meses en UN]]*Tabla1[[#This Row],[Costo unitario]]</f>
        <v>283.40000000000003</v>
      </c>
      <c r="M2167" s="30">
        <f>IFERROR(Tabla1[[#This Row],[Stock en unidades]]/Tabla1[[#This Row],[Venta prom 12 meses en UN]],0)</f>
        <v>0</v>
      </c>
      <c r="N2167" s="12">
        <f>IFERROR(12/Tabla1[[#This Row],[Meses de stock]],0)</f>
        <v>0</v>
      </c>
      <c r="O2167" s="5" t="str">
        <f>VLOOKUP(Tabla1[[#This Row],[Código del producto]],'ABC Ventas'!$A:$E,5,0)</f>
        <v>C</v>
      </c>
      <c r="P2167" s="5" t="str">
        <f>VLOOKUP(Tabla1[[#This Row],[Código del producto]],'ABC Stock'!$A:$E,5,0)</f>
        <v>C</v>
      </c>
      <c r="Q21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68" spans="1:17" s="1" customFormat="1" x14ac:dyDescent="0.2">
      <c r="A2168" s="1">
        <v>1509</v>
      </c>
      <c r="B2168" s="1" t="s">
        <v>182</v>
      </c>
      <c r="C2168" s="1" t="s">
        <v>6</v>
      </c>
      <c r="D2168" s="1" t="s">
        <v>3</v>
      </c>
      <c r="E2168" s="11">
        <v>201</v>
      </c>
      <c r="F2168" s="3">
        <v>7.77</v>
      </c>
      <c r="G2168" s="11">
        <f>Tabla1[[#This Row],[Stock en unidades]]*Tabla1[[#This Row],[Costo unitario]]</f>
        <v>1561.77</v>
      </c>
      <c r="H2168" s="1">
        <v>2025</v>
      </c>
      <c r="I2168" s="1" t="s">
        <v>256</v>
      </c>
      <c r="J2168" s="1">
        <v>20.100000000000001</v>
      </c>
      <c r="K2168" s="3">
        <v>259.25381999999996</v>
      </c>
      <c r="L2168" s="12">
        <f>Tabla1[[#This Row],[Venta prom 12 meses en UN]]*Tabla1[[#This Row],[Costo unitario]]</f>
        <v>156.17699999999999</v>
      </c>
      <c r="M2168" s="30">
        <f>IFERROR(Tabla1[[#This Row],[Stock en unidades]]/Tabla1[[#This Row],[Venta prom 12 meses en UN]],0)</f>
        <v>10</v>
      </c>
      <c r="N2168" s="12">
        <f>IFERROR(12/Tabla1[[#This Row],[Meses de stock]],0)</f>
        <v>1.2</v>
      </c>
      <c r="O2168" s="5" t="str">
        <f>VLOOKUP(Tabla1[[#This Row],[Código del producto]],'ABC Ventas'!$A:$E,5,0)</f>
        <v>C</v>
      </c>
      <c r="P2168" s="5" t="str">
        <f>VLOOKUP(Tabla1[[#This Row],[Código del producto]],'ABC Stock'!$A:$E,5,0)</f>
        <v>B</v>
      </c>
      <c r="Q216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69" spans="1:17" s="1" customFormat="1" x14ac:dyDescent="0.2">
      <c r="A2169" s="1">
        <v>1510</v>
      </c>
      <c r="B2169" s="1" t="s">
        <v>90</v>
      </c>
      <c r="C2169" s="1" t="s">
        <v>6</v>
      </c>
      <c r="D2169" s="1" t="s">
        <v>3</v>
      </c>
      <c r="E2169" s="11">
        <v>0</v>
      </c>
      <c r="F2169" s="3">
        <v>70</v>
      </c>
      <c r="G2169" s="11">
        <f>Tabla1[[#This Row],[Stock en unidades]]*Tabla1[[#This Row],[Costo unitario]]</f>
        <v>0</v>
      </c>
      <c r="H2169" s="1">
        <v>2025</v>
      </c>
      <c r="I2169" s="1" t="s">
        <v>256</v>
      </c>
      <c r="J2169" s="1">
        <v>378</v>
      </c>
      <c r="K2169" s="3">
        <v>50274</v>
      </c>
      <c r="L2169" s="12">
        <f>Tabla1[[#This Row],[Venta prom 12 meses en UN]]*Tabla1[[#This Row],[Costo unitario]]</f>
        <v>26460</v>
      </c>
      <c r="M2169" s="30">
        <f>IFERROR(Tabla1[[#This Row],[Stock en unidades]]/Tabla1[[#This Row],[Venta prom 12 meses en UN]],0)</f>
        <v>0</v>
      </c>
      <c r="N2169" s="12">
        <f>IFERROR(12/Tabla1[[#This Row],[Meses de stock]],0)</f>
        <v>0</v>
      </c>
      <c r="O2169" s="5" t="str">
        <f>VLOOKUP(Tabla1[[#This Row],[Código del producto]],'ABC Ventas'!$A:$E,5,0)</f>
        <v>A</v>
      </c>
      <c r="P2169" s="5" t="str">
        <f>VLOOKUP(Tabla1[[#This Row],[Código del producto]],'ABC Stock'!$A:$E,5,0)</f>
        <v>A</v>
      </c>
      <c r="Q21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0" spans="1:17" s="1" customFormat="1" x14ac:dyDescent="0.2">
      <c r="A2170" s="1">
        <v>1512</v>
      </c>
      <c r="B2170" s="1" t="s">
        <v>209</v>
      </c>
      <c r="C2170" s="1" t="s">
        <v>6</v>
      </c>
      <c r="D2170" s="1" t="s">
        <v>3</v>
      </c>
      <c r="E2170" s="11">
        <v>13</v>
      </c>
      <c r="F2170" s="3">
        <v>7.84</v>
      </c>
      <c r="G2170" s="11">
        <f>Tabla1[[#This Row],[Stock en unidades]]*Tabla1[[#This Row],[Costo unitario]]</f>
        <v>101.92</v>
      </c>
      <c r="H2170" s="1">
        <v>2025</v>
      </c>
      <c r="I2170" s="1" t="s">
        <v>256</v>
      </c>
      <c r="J2170" s="1">
        <v>131</v>
      </c>
      <c r="K2170" s="3">
        <v>1776.7791999999999</v>
      </c>
      <c r="L2170" s="12">
        <f>Tabla1[[#This Row],[Venta prom 12 meses en UN]]*Tabla1[[#This Row],[Costo unitario]]</f>
        <v>1027.04</v>
      </c>
      <c r="M2170" s="30">
        <f>IFERROR(Tabla1[[#This Row],[Stock en unidades]]/Tabla1[[#This Row],[Venta prom 12 meses en UN]],0)</f>
        <v>9.9236641221374045E-2</v>
      </c>
      <c r="N2170" s="12">
        <f>IFERROR(12/Tabla1[[#This Row],[Meses de stock]],0)</f>
        <v>120.92307692307692</v>
      </c>
      <c r="O2170" s="5" t="str">
        <f>VLOOKUP(Tabla1[[#This Row],[Código del producto]],'ABC Ventas'!$A:$E,5,0)</f>
        <v>C</v>
      </c>
      <c r="P2170" s="5" t="str">
        <f>VLOOKUP(Tabla1[[#This Row],[Código del producto]],'ABC Stock'!$A:$E,5,0)</f>
        <v>C</v>
      </c>
      <c r="Q21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1" spans="1:17" s="1" customFormat="1" x14ac:dyDescent="0.2">
      <c r="A2171" s="1">
        <v>1513</v>
      </c>
      <c r="B2171" s="1" t="s">
        <v>289</v>
      </c>
      <c r="C2171" s="1" t="s">
        <v>6</v>
      </c>
      <c r="D2171" s="1" t="s">
        <v>3</v>
      </c>
      <c r="E2171" s="11">
        <v>26</v>
      </c>
      <c r="F2171" s="3">
        <v>7.28</v>
      </c>
      <c r="G2171" s="11">
        <f>Tabla1[[#This Row],[Stock en unidades]]*Tabla1[[#This Row],[Costo unitario]]</f>
        <v>189.28</v>
      </c>
      <c r="H2171" s="1">
        <v>2025</v>
      </c>
      <c r="I2171" s="1" t="s">
        <v>256</v>
      </c>
      <c r="J2171" s="1">
        <v>138</v>
      </c>
      <c r="K2171" s="3">
        <v>1878.6768</v>
      </c>
      <c r="L2171" s="12">
        <f>Tabla1[[#This Row],[Venta prom 12 meses en UN]]*Tabla1[[#This Row],[Costo unitario]]</f>
        <v>1004.64</v>
      </c>
      <c r="M2171" s="30">
        <f>IFERROR(Tabla1[[#This Row],[Stock en unidades]]/Tabla1[[#This Row],[Venta prom 12 meses en UN]],0)</f>
        <v>0.18840579710144928</v>
      </c>
      <c r="N2171" s="12">
        <f>IFERROR(12/Tabla1[[#This Row],[Meses de stock]],0)</f>
        <v>63.692307692307693</v>
      </c>
      <c r="O2171" s="5" t="str">
        <f>VLOOKUP(Tabla1[[#This Row],[Código del producto]],'ABC Ventas'!$A:$E,5,0)</f>
        <v>C</v>
      </c>
      <c r="P2171" s="5" t="str">
        <f>VLOOKUP(Tabla1[[#This Row],[Código del producto]],'ABC Stock'!$A:$E,5,0)</f>
        <v>C</v>
      </c>
      <c r="Q21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2" spans="1:17" s="1" customFormat="1" x14ac:dyDescent="0.2">
      <c r="A2172" s="1">
        <v>1514</v>
      </c>
      <c r="B2172" s="1" t="s">
        <v>578</v>
      </c>
      <c r="C2172" s="1" t="s">
        <v>6</v>
      </c>
      <c r="D2172" s="1" t="s">
        <v>3</v>
      </c>
      <c r="E2172" s="11">
        <v>56</v>
      </c>
      <c r="F2172" s="3">
        <v>5.99</v>
      </c>
      <c r="G2172" s="11">
        <f>Tabla1[[#This Row],[Stock en unidades]]*Tabla1[[#This Row],[Costo unitario]]</f>
        <v>335.44</v>
      </c>
      <c r="H2172" s="1">
        <v>2025</v>
      </c>
      <c r="I2172" s="1" t="s">
        <v>256</v>
      </c>
      <c r="J2172" s="1">
        <v>81</v>
      </c>
      <c r="K2172" s="3">
        <v>718.08119999999997</v>
      </c>
      <c r="L2172" s="12">
        <f>Tabla1[[#This Row],[Venta prom 12 meses en UN]]*Tabla1[[#This Row],[Costo unitario]]</f>
        <v>485.19</v>
      </c>
      <c r="M2172" s="30">
        <f>IFERROR(Tabla1[[#This Row],[Stock en unidades]]/Tabla1[[#This Row],[Venta prom 12 meses en UN]],0)</f>
        <v>0.69135802469135799</v>
      </c>
      <c r="N2172" s="12">
        <f>IFERROR(12/Tabla1[[#This Row],[Meses de stock]],0)</f>
        <v>17.357142857142858</v>
      </c>
      <c r="O2172" s="5" t="str">
        <f>VLOOKUP(Tabla1[[#This Row],[Código del producto]],'ABC Ventas'!$A:$E,5,0)</f>
        <v>C</v>
      </c>
      <c r="P2172" s="5" t="str">
        <f>VLOOKUP(Tabla1[[#This Row],[Código del producto]],'ABC Stock'!$A:$E,5,0)</f>
        <v>B</v>
      </c>
      <c r="Q21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3" spans="1:17" s="1" customFormat="1" x14ac:dyDescent="0.2">
      <c r="A2173" s="1">
        <v>1514</v>
      </c>
      <c r="B2173" s="1" t="s">
        <v>578</v>
      </c>
      <c r="C2173" s="1" t="s">
        <v>6</v>
      </c>
      <c r="D2173" s="1" t="s">
        <v>3</v>
      </c>
      <c r="E2173" s="11">
        <v>0</v>
      </c>
      <c r="F2173" s="3">
        <v>3.86</v>
      </c>
      <c r="G2173" s="11">
        <f>Tabla1[[#This Row],[Stock en unidades]]*Tabla1[[#This Row],[Costo unitario]]</f>
        <v>0</v>
      </c>
      <c r="H2173" s="1">
        <v>2025</v>
      </c>
      <c r="I2173" s="1" t="s">
        <v>256</v>
      </c>
      <c r="J2173" s="1">
        <v>130</v>
      </c>
      <c r="K2173" s="3">
        <v>612.19600000000003</v>
      </c>
      <c r="L2173" s="12">
        <f>Tabla1[[#This Row],[Venta prom 12 meses en UN]]*Tabla1[[#This Row],[Costo unitario]]</f>
        <v>501.8</v>
      </c>
      <c r="M2173" s="30">
        <f>IFERROR(Tabla1[[#This Row],[Stock en unidades]]/Tabla1[[#This Row],[Venta prom 12 meses en UN]],0)</f>
        <v>0</v>
      </c>
      <c r="N2173" s="12">
        <f>IFERROR(12/Tabla1[[#This Row],[Meses de stock]],0)</f>
        <v>0</v>
      </c>
      <c r="O2173" s="5" t="str">
        <f>VLOOKUP(Tabla1[[#This Row],[Código del producto]],'ABC Ventas'!$A:$E,5,0)</f>
        <v>C</v>
      </c>
      <c r="P2173" s="5" t="str">
        <f>VLOOKUP(Tabla1[[#This Row],[Código del producto]],'ABC Stock'!$A:$E,5,0)</f>
        <v>B</v>
      </c>
      <c r="Q21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4" spans="1:17" s="1" customFormat="1" x14ac:dyDescent="0.2">
      <c r="A2174" s="1">
        <v>1515</v>
      </c>
      <c r="B2174" s="1" t="s">
        <v>579</v>
      </c>
      <c r="C2174" s="1" t="s">
        <v>6</v>
      </c>
      <c r="D2174" s="1" t="s">
        <v>3</v>
      </c>
      <c r="E2174" s="11">
        <v>116</v>
      </c>
      <c r="F2174" s="3">
        <v>6.93</v>
      </c>
      <c r="G2174" s="11">
        <f>Tabla1[[#This Row],[Stock en unidades]]*Tabla1[[#This Row],[Costo unitario]]</f>
        <v>803.88</v>
      </c>
      <c r="H2174" s="1">
        <v>2025</v>
      </c>
      <c r="I2174" s="1" t="s">
        <v>256</v>
      </c>
      <c r="J2174" s="1">
        <v>57.6</v>
      </c>
      <c r="K2174" s="3">
        <v>674.59392000000003</v>
      </c>
      <c r="L2174" s="12">
        <f>Tabla1[[#This Row],[Venta prom 12 meses en UN]]*Tabla1[[#This Row],[Costo unitario]]</f>
        <v>399.16800000000001</v>
      </c>
      <c r="M2174" s="30">
        <f>IFERROR(Tabla1[[#This Row],[Stock en unidades]]/Tabla1[[#This Row],[Venta prom 12 meses en UN]],0)</f>
        <v>2.0138888888888888</v>
      </c>
      <c r="N2174" s="12">
        <f>IFERROR(12/Tabla1[[#This Row],[Meses de stock]],0)</f>
        <v>5.9586206896551728</v>
      </c>
      <c r="O2174" s="5" t="str">
        <f>VLOOKUP(Tabla1[[#This Row],[Código del producto]],'ABC Ventas'!$A:$E,5,0)</f>
        <v>C</v>
      </c>
      <c r="P2174" s="5" t="str">
        <f>VLOOKUP(Tabla1[[#This Row],[Código del producto]],'ABC Stock'!$A:$E,5,0)</f>
        <v>B</v>
      </c>
      <c r="Q21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5" spans="1:17" s="1" customFormat="1" x14ac:dyDescent="0.2">
      <c r="A2175" s="1">
        <v>1515</v>
      </c>
      <c r="B2175" s="1" t="s">
        <v>579</v>
      </c>
      <c r="C2175" s="1" t="s">
        <v>6</v>
      </c>
      <c r="D2175" s="1" t="s">
        <v>3</v>
      </c>
      <c r="E2175" s="11">
        <v>14</v>
      </c>
      <c r="F2175" s="3">
        <v>1.51</v>
      </c>
      <c r="G2175" s="11">
        <f>Tabla1[[#This Row],[Stock en unidades]]*Tabla1[[#This Row],[Costo unitario]]</f>
        <v>21.14</v>
      </c>
      <c r="H2175" s="1">
        <v>2025</v>
      </c>
      <c r="I2175" s="1" t="s">
        <v>256</v>
      </c>
      <c r="J2175" s="1">
        <v>118</v>
      </c>
      <c r="K2175" s="3">
        <v>269.05180000000001</v>
      </c>
      <c r="L2175" s="12">
        <f>Tabla1[[#This Row],[Venta prom 12 meses en UN]]*Tabla1[[#This Row],[Costo unitario]]</f>
        <v>178.18</v>
      </c>
      <c r="M2175" s="30">
        <f>IFERROR(Tabla1[[#This Row],[Stock en unidades]]/Tabla1[[#This Row],[Venta prom 12 meses en UN]],0)</f>
        <v>0.11864406779661017</v>
      </c>
      <c r="N2175" s="12">
        <f>IFERROR(12/Tabla1[[#This Row],[Meses de stock]],0)</f>
        <v>101.14285714285714</v>
      </c>
      <c r="O2175" s="5" t="str">
        <f>VLOOKUP(Tabla1[[#This Row],[Código del producto]],'ABC Ventas'!$A:$E,5,0)</f>
        <v>C</v>
      </c>
      <c r="P2175" s="5" t="str">
        <f>VLOOKUP(Tabla1[[#This Row],[Código del producto]],'ABC Stock'!$A:$E,5,0)</f>
        <v>B</v>
      </c>
      <c r="Q21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6" spans="1:17" s="1" customFormat="1" x14ac:dyDescent="0.2">
      <c r="A2176" s="1">
        <v>1517</v>
      </c>
      <c r="B2176" s="1" t="s">
        <v>140</v>
      </c>
      <c r="C2176" s="1" t="s">
        <v>6</v>
      </c>
      <c r="D2176" s="1" t="s">
        <v>3</v>
      </c>
      <c r="E2176" s="11">
        <v>46</v>
      </c>
      <c r="F2176" s="3">
        <v>4.93</v>
      </c>
      <c r="G2176" s="11">
        <f>Tabla1[[#This Row],[Stock en unidades]]*Tabla1[[#This Row],[Costo unitario]]</f>
        <v>226.77999999999997</v>
      </c>
      <c r="H2176" s="1">
        <v>2025</v>
      </c>
      <c r="I2176" s="1" t="s">
        <v>256</v>
      </c>
      <c r="J2176" s="1">
        <v>55</v>
      </c>
      <c r="K2176" s="3">
        <v>428.41699999999997</v>
      </c>
      <c r="L2176" s="12">
        <f>Tabla1[[#This Row],[Venta prom 12 meses en UN]]*Tabla1[[#This Row],[Costo unitario]]</f>
        <v>271.14999999999998</v>
      </c>
      <c r="M2176" s="30">
        <f>IFERROR(Tabla1[[#This Row],[Stock en unidades]]/Tabla1[[#This Row],[Venta prom 12 meses en UN]],0)</f>
        <v>0.83636363636363631</v>
      </c>
      <c r="N2176" s="12">
        <f>IFERROR(12/Tabla1[[#This Row],[Meses de stock]],0)</f>
        <v>14.347826086956523</v>
      </c>
      <c r="O2176" s="5" t="str">
        <f>VLOOKUP(Tabla1[[#This Row],[Código del producto]],'ABC Ventas'!$A:$E,5,0)</f>
        <v>C</v>
      </c>
      <c r="P2176" s="5" t="str">
        <f>VLOOKUP(Tabla1[[#This Row],[Código del producto]],'ABC Stock'!$A:$E,5,0)</f>
        <v>B</v>
      </c>
      <c r="Q21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7" spans="1:17" s="1" customFormat="1" x14ac:dyDescent="0.2">
      <c r="A2177" s="1">
        <v>1518</v>
      </c>
      <c r="B2177" s="1" t="s">
        <v>580</v>
      </c>
      <c r="C2177" s="1" t="s">
        <v>6</v>
      </c>
      <c r="D2177" s="1" t="s">
        <v>3</v>
      </c>
      <c r="E2177" s="11">
        <v>174</v>
      </c>
      <c r="F2177" s="3">
        <v>4.05</v>
      </c>
      <c r="G2177" s="11">
        <f>Tabla1[[#This Row],[Stock en unidades]]*Tabla1[[#This Row],[Costo unitario]]</f>
        <v>704.69999999999993</v>
      </c>
      <c r="H2177" s="1">
        <v>2025</v>
      </c>
      <c r="I2177" s="1" t="s">
        <v>256</v>
      </c>
      <c r="J2177" s="1">
        <v>137</v>
      </c>
      <c r="K2177" s="3">
        <v>771.24150000000009</v>
      </c>
      <c r="L2177" s="12">
        <f>Tabla1[[#This Row],[Venta prom 12 meses en UN]]*Tabla1[[#This Row],[Costo unitario]]</f>
        <v>554.85</v>
      </c>
      <c r="M2177" s="30">
        <f>IFERROR(Tabla1[[#This Row],[Stock en unidades]]/Tabla1[[#This Row],[Venta prom 12 meses en UN]],0)</f>
        <v>1.2700729927007299</v>
      </c>
      <c r="N2177" s="12">
        <f>IFERROR(12/Tabla1[[#This Row],[Meses de stock]],0)</f>
        <v>9.4482758620689662</v>
      </c>
      <c r="O2177" s="5" t="str">
        <f>VLOOKUP(Tabla1[[#This Row],[Código del producto]],'ABC Ventas'!$A:$E,5,0)</f>
        <v>C</v>
      </c>
      <c r="P2177" s="5" t="str">
        <f>VLOOKUP(Tabla1[[#This Row],[Código del producto]],'ABC Stock'!$A:$E,5,0)</f>
        <v>C</v>
      </c>
      <c r="Q21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8" spans="1:17" s="1" customFormat="1" x14ac:dyDescent="0.2">
      <c r="A2178" s="1">
        <v>1523</v>
      </c>
      <c r="B2178" s="1" t="s">
        <v>143</v>
      </c>
      <c r="C2178" s="1" t="s">
        <v>6</v>
      </c>
      <c r="D2178" s="1" t="s">
        <v>3</v>
      </c>
      <c r="E2178" s="11">
        <v>9</v>
      </c>
      <c r="F2178" s="3">
        <v>2.42</v>
      </c>
      <c r="G2178" s="11">
        <f>Tabla1[[#This Row],[Stock en unidades]]*Tabla1[[#This Row],[Costo unitario]]</f>
        <v>21.78</v>
      </c>
      <c r="H2178" s="1">
        <v>2025</v>
      </c>
      <c r="I2178" s="1" t="s">
        <v>256</v>
      </c>
      <c r="J2178" s="1">
        <v>86</v>
      </c>
      <c r="K2178" s="3">
        <v>368.37239999999997</v>
      </c>
      <c r="L2178" s="12">
        <f>Tabla1[[#This Row],[Venta prom 12 meses en UN]]*Tabla1[[#This Row],[Costo unitario]]</f>
        <v>208.12</v>
      </c>
      <c r="M2178" s="30">
        <f>IFERROR(Tabla1[[#This Row],[Stock en unidades]]/Tabla1[[#This Row],[Venta prom 12 meses en UN]],0)</f>
        <v>0.10465116279069768</v>
      </c>
      <c r="N2178" s="12">
        <f>IFERROR(12/Tabla1[[#This Row],[Meses de stock]],0)</f>
        <v>114.66666666666666</v>
      </c>
      <c r="O2178" s="5" t="str">
        <f>VLOOKUP(Tabla1[[#This Row],[Código del producto]],'ABC Ventas'!$A:$E,5,0)</f>
        <v>C</v>
      </c>
      <c r="P2178" s="5" t="str">
        <f>VLOOKUP(Tabla1[[#This Row],[Código del producto]],'ABC Stock'!$A:$E,5,0)</f>
        <v>C</v>
      </c>
      <c r="Q21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79" spans="1:17" s="1" customFormat="1" x14ac:dyDescent="0.2">
      <c r="A2179" s="1">
        <v>1524</v>
      </c>
      <c r="B2179" s="1" t="s">
        <v>68</v>
      </c>
      <c r="C2179" s="1" t="s">
        <v>6</v>
      </c>
      <c r="D2179" s="1" t="s">
        <v>3</v>
      </c>
      <c r="E2179" s="11">
        <v>670</v>
      </c>
      <c r="F2179" s="3">
        <v>7.09</v>
      </c>
      <c r="G2179" s="11">
        <f>Tabla1[[#This Row],[Stock en unidades]]*Tabla1[[#This Row],[Costo unitario]]</f>
        <v>4750.3</v>
      </c>
      <c r="H2179" s="1">
        <v>2025</v>
      </c>
      <c r="I2179" s="1" t="s">
        <v>256</v>
      </c>
      <c r="J2179" s="1">
        <v>39.4</v>
      </c>
      <c r="K2179" s="3">
        <v>346.38904000000002</v>
      </c>
      <c r="L2179" s="12">
        <f>Tabla1[[#This Row],[Venta prom 12 meses en UN]]*Tabla1[[#This Row],[Costo unitario]]</f>
        <v>279.346</v>
      </c>
      <c r="M2179" s="30">
        <f>IFERROR(Tabla1[[#This Row],[Stock en unidades]]/Tabla1[[#This Row],[Venta prom 12 meses en UN]],0)</f>
        <v>17.00507614213198</v>
      </c>
      <c r="N2179" s="12">
        <f>IFERROR(12/Tabla1[[#This Row],[Meses de stock]],0)</f>
        <v>0.7056716417910448</v>
      </c>
      <c r="O2179" s="5" t="str">
        <f>VLOOKUP(Tabla1[[#This Row],[Código del producto]],'ABC Ventas'!$A:$E,5,0)</f>
        <v>C</v>
      </c>
      <c r="P2179" s="5" t="str">
        <f>VLOOKUP(Tabla1[[#This Row],[Código del producto]],'ABC Stock'!$A:$E,5,0)</f>
        <v>B</v>
      </c>
      <c r="Q21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80" spans="1:17" s="1" customFormat="1" x14ac:dyDescent="0.2">
      <c r="A2180" s="1">
        <v>1525</v>
      </c>
      <c r="B2180" s="1" t="s">
        <v>585</v>
      </c>
      <c r="C2180" s="1" t="s">
        <v>6</v>
      </c>
      <c r="D2180" s="1" t="s">
        <v>3</v>
      </c>
      <c r="E2180" s="11">
        <v>741</v>
      </c>
      <c r="F2180" s="3">
        <v>52</v>
      </c>
      <c r="G2180" s="11">
        <f>Tabla1[[#This Row],[Stock en unidades]]*Tabla1[[#This Row],[Costo unitario]]</f>
        <v>38532</v>
      </c>
      <c r="H2180" s="1">
        <v>2025</v>
      </c>
      <c r="I2180" s="1" t="s">
        <v>256</v>
      </c>
      <c r="J2180" s="1">
        <v>591</v>
      </c>
      <c r="K2180" s="3">
        <v>52244.4</v>
      </c>
      <c r="L2180" s="12">
        <f>Tabla1[[#This Row],[Venta prom 12 meses en UN]]*Tabla1[[#This Row],[Costo unitario]]</f>
        <v>30732</v>
      </c>
      <c r="M2180" s="30">
        <f>IFERROR(Tabla1[[#This Row],[Stock en unidades]]/Tabla1[[#This Row],[Venta prom 12 meses en UN]],0)</f>
        <v>1.2538071065989849</v>
      </c>
      <c r="N2180" s="12">
        <f>IFERROR(12/Tabla1[[#This Row],[Meses de stock]],0)</f>
        <v>9.5708502024291491</v>
      </c>
      <c r="O2180" s="5" t="str">
        <f>VLOOKUP(Tabla1[[#This Row],[Código del producto]],'ABC Ventas'!$A:$E,5,0)</f>
        <v>A</v>
      </c>
      <c r="P2180" s="5" t="str">
        <f>VLOOKUP(Tabla1[[#This Row],[Código del producto]],'ABC Stock'!$A:$E,5,0)</f>
        <v>A</v>
      </c>
      <c r="Q21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81" spans="1:17" s="1" customFormat="1" x14ac:dyDescent="0.2">
      <c r="A2181" s="1">
        <v>1526</v>
      </c>
      <c r="B2181" s="1" t="s">
        <v>586</v>
      </c>
      <c r="C2181" s="1" t="s">
        <v>6</v>
      </c>
      <c r="D2181" s="1" t="s">
        <v>3</v>
      </c>
      <c r="E2181" s="11">
        <v>178</v>
      </c>
      <c r="F2181" s="3">
        <v>1.35</v>
      </c>
      <c r="G2181" s="11">
        <f>Tabla1[[#This Row],[Stock en unidades]]*Tabla1[[#This Row],[Costo unitario]]</f>
        <v>240.3</v>
      </c>
      <c r="H2181" s="1">
        <v>2025</v>
      </c>
      <c r="I2181" s="1" t="s">
        <v>256</v>
      </c>
      <c r="J2181" s="1">
        <v>146</v>
      </c>
      <c r="K2181" s="3">
        <v>372.51900000000001</v>
      </c>
      <c r="L2181" s="12">
        <f>Tabla1[[#This Row],[Venta prom 12 meses en UN]]*Tabla1[[#This Row],[Costo unitario]]</f>
        <v>197.10000000000002</v>
      </c>
      <c r="M2181" s="30">
        <f>IFERROR(Tabla1[[#This Row],[Stock en unidades]]/Tabla1[[#This Row],[Venta prom 12 meses en UN]],0)</f>
        <v>1.2191780821917808</v>
      </c>
      <c r="N2181" s="12">
        <f>IFERROR(12/Tabla1[[#This Row],[Meses de stock]],0)</f>
        <v>9.8426966292134832</v>
      </c>
      <c r="O2181" s="5" t="str">
        <f>VLOOKUP(Tabla1[[#This Row],[Código del producto]],'ABC Ventas'!$A:$E,5,0)</f>
        <v>C</v>
      </c>
      <c r="P2181" s="5" t="str">
        <f>VLOOKUP(Tabla1[[#This Row],[Código del producto]],'ABC Stock'!$A:$E,5,0)</f>
        <v>C</v>
      </c>
      <c r="Q21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82" spans="1:17" s="1" customFormat="1" x14ac:dyDescent="0.2">
      <c r="A2182" s="1">
        <v>1526</v>
      </c>
      <c r="B2182" s="1" t="s">
        <v>586</v>
      </c>
      <c r="C2182" s="1" t="s">
        <v>6</v>
      </c>
      <c r="D2182" s="1" t="s">
        <v>3</v>
      </c>
      <c r="E2182" s="11">
        <v>576</v>
      </c>
      <c r="F2182" s="3">
        <v>2.4500000000000002</v>
      </c>
      <c r="G2182" s="11">
        <f>Tabla1[[#This Row],[Stock en unidades]]*Tabla1[[#This Row],[Costo unitario]]</f>
        <v>1411.2</v>
      </c>
      <c r="H2182" s="1">
        <v>2025</v>
      </c>
      <c r="I2182" s="1" t="s">
        <v>256</v>
      </c>
      <c r="J2182" s="1">
        <v>71.900000000000006</v>
      </c>
      <c r="K2182" s="3">
        <v>315.31745000000006</v>
      </c>
      <c r="L2182" s="12">
        <f>Tabla1[[#This Row],[Venta prom 12 meses en UN]]*Tabla1[[#This Row],[Costo unitario]]</f>
        <v>176.15500000000003</v>
      </c>
      <c r="M2182" s="30">
        <f>IFERROR(Tabla1[[#This Row],[Stock en unidades]]/Tabla1[[#This Row],[Venta prom 12 meses en UN]],0)</f>
        <v>8.0111265646731571</v>
      </c>
      <c r="N2182" s="12">
        <f>IFERROR(12/Tabla1[[#This Row],[Meses de stock]],0)</f>
        <v>1.4979166666666668</v>
      </c>
      <c r="O2182" s="5" t="str">
        <f>VLOOKUP(Tabla1[[#This Row],[Código del producto]],'ABC Ventas'!$A:$E,5,0)</f>
        <v>C</v>
      </c>
      <c r="P2182" s="5" t="str">
        <f>VLOOKUP(Tabla1[[#This Row],[Código del producto]],'ABC Stock'!$A:$E,5,0)</f>
        <v>C</v>
      </c>
      <c r="Q21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83" spans="1:17" s="1" customFormat="1" x14ac:dyDescent="0.2">
      <c r="A2183" s="1">
        <v>1530</v>
      </c>
      <c r="B2183" s="1" t="s">
        <v>588</v>
      </c>
      <c r="C2183" s="1" t="s">
        <v>6</v>
      </c>
      <c r="D2183" s="1" t="s">
        <v>3</v>
      </c>
      <c r="E2183" s="11">
        <v>0</v>
      </c>
      <c r="F2183" s="3">
        <v>1.4</v>
      </c>
      <c r="G2183" s="11">
        <f>Tabla1[[#This Row],[Stock en unidades]]*Tabla1[[#This Row],[Costo unitario]]</f>
        <v>0</v>
      </c>
      <c r="H2183" s="1">
        <v>2025</v>
      </c>
      <c r="I2183" s="1" t="s">
        <v>256</v>
      </c>
      <c r="J2183" s="1">
        <v>84</v>
      </c>
      <c r="K2183" s="3">
        <v>175.22399999999999</v>
      </c>
      <c r="L2183" s="12">
        <f>Tabla1[[#This Row],[Venta prom 12 meses en UN]]*Tabla1[[#This Row],[Costo unitario]]</f>
        <v>117.6</v>
      </c>
      <c r="M2183" s="30">
        <f>IFERROR(Tabla1[[#This Row],[Stock en unidades]]/Tabla1[[#This Row],[Venta prom 12 meses en UN]],0)</f>
        <v>0</v>
      </c>
      <c r="N2183" s="12">
        <f>IFERROR(12/Tabla1[[#This Row],[Meses de stock]],0)</f>
        <v>0</v>
      </c>
      <c r="O2183" s="5" t="str">
        <f>VLOOKUP(Tabla1[[#This Row],[Código del producto]],'ABC Ventas'!$A:$E,5,0)</f>
        <v>C</v>
      </c>
      <c r="P2183" s="5" t="str">
        <f>VLOOKUP(Tabla1[[#This Row],[Código del producto]],'ABC Stock'!$A:$E,5,0)</f>
        <v>C</v>
      </c>
      <c r="Q21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84" spans="1:17" s="1" customFormat="1" x14ac:dyDescent="0.2">
      <c r="A2184" s="1">
        <v>1531</v>
      </c>
      <c r="B2184" s="1" t="s">
        <v>589</v>
      </c>
      <c r="C2184" s="1" t="s">
        <v>6</v>
      </c>
      <c r="D2184" s="1" t="s">
        <v>3</v>
      </c>
      <c r="E2184" s="11">
        <v>364</v>
      </c>
      <c r="F2184" s="3">
        <v>4.5999999999999996</v>
      </c>
      <c r="G2184" s="11">
        <f>Tabla1[[#This Row],[Stock en unidades]]*Tabla1[[#This Row],[Costo unitario]]</f>
        <v>1674.3999999999999</v>
      </c>
      <c r="H2184" s="1">
        <v>2025</v>
      </c>
      <c r="I2184" s="1" t="s">
        <v>256</v>
      </c>
      <c r="J2184" s="1">
        <v>144</v>
      </c>
      <c r="K2184" s="3">
        <v>861.12</v>
      </c>
      <c r="L2184" s="12">
        <f>Tabla1[[#This Row],[Venta prom 12 meses en UN]]*Tabla1[[#This Row],[Costo unitario]]</f>
        <v>662.4</v>
      </c>
      <c r="M2184" s="30">
        <f>IFERROR(Tabla1[[#This Row],[Stock en unidades]]/Tabla1[[#This Row],[Venta prom 12 meses en UN]],0)</f>
        <v>2.5277777777777777</v>
      </c>
      <c r="N2184" s="12">
        <f>IFERROR(12/Tabla1[[#This Row],[Meses de stock]],0)</f>
        <v>4.7472527472527473</v>
      </c>
      <c r="O2184" s="5" t="str">
        <f>VLOOKUP(Tabla1[[#This Row],[Código del producto]],'ABC Ventas'!$A:$E,5,0)</f>
        <v>C</v>
      </c>
      <c r="P2184" s="5" t="str">
        <f>VLOOKUP(Tabla1[[#This Row],[Código del producto]],'ABC Stock'!$A:$E,5,0)</f>
        <v>B</v>
      </c>
      <c r="Q21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85" spans="1:17" s="1" customFormat="1" x14ac:dyDescent="0.2">
      <c r="A2185" s="1">
        <v>1532</v>
      </c>
      <c r="B2185" s="1" t="s">
        <v>590</v>
      </c>
      <c r="C2185" s="1" t="s">
        <v>6</v>
      </c>
      <c r="D2185" s="1" t="s">
        <v>3</v>
      </c>
      <c r="E2185" s="11">
        <v>421</v>
      </c>
      <c r="F2185" s="3">
        <v>2.1</v>
      </c>
      <c r="G2185" s="11">
        <f>Tabla1[[#This Row],[Stock en unidades]]*Tabla1[[#This Row],[Costo unitario]]</f>
        <v>884.1</v>
      </c>
      <c r="H2185" s="1">
        <v>2025</v>
      </c>
      <c r="I2185" s="1" t="s">
        <v>256</v>
      </c>
      <c r="J2185" s="1">
        <v>70.099999999999994</v>
      </c>
      <c r="K2185" s="3">
        <v>269.39429999999999</v>
      </c>
      <c r="L2185" s="12">
        <f>Tabla1[[#This Row],[Venta prom 12 meses en UN]]*Tabla1[[#This Row],[Costo unitario]]</f>
        <v>147.21</v>
      </c>
      <c r="M2185" s="30">
        <f>IFERROR(Tabla1[[#This Row],[Stock en unidades]]/Tabla1[[#This Row],[Venta prom 12 meses en UN]],0)</f>
        <v>6.0057061340941518</v>
      </c>
      <c r="N2185" s="12">
        <f>IFERROR(12/Tabla1[[#This Row],[Meses de stock]],0)</f>
        <v>1.9980997624703085</v>
      </c>
      <c r="O2185" s="5" t="str">
        <f>VLOOKUP(Tabla1[[#This Row],[Código del producto]],'ABC Ventas'!$A:$E,5,0)</f>
        <v>C</v>
      </c>
      <c r="P2185" s="5" t="str">
        <f>VLOOKUP(Tabla1[[#This Row],[Código del producto]],'ABC Stock'!$A:$E,5,0)</f>
        <v>C</v>
      </c>
      <c r="Q21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86" spans="1:17" s="1" customFormat="1" x14ac:dyDescent="0.2">
      <c r="A2186" s="1">
        <v>1534</v>
      </c>
      <c r="B2186" s="1" t="s">
        <v>591</v>
      </c>
      <c r="C2186" s="1" t="s">
        <v>4</v>
      </c>
      <c r="D2186" s="1" t="s">
        <v>3</v>
      </c>
      <c r="E2186" s="11">
        <v>16</v>
      </c>
      <c r="F2186" s="3">
        <v>63</v>
      </c>
      <c r="G2186" s="11">
        <f>Tabla1[[#This Row],[Stock en unidades]]*Tabla1[[#This Row],[Costo unitario]]</f>
        <v>1008</v>
      </c>
      <c r="H2186" s="1">
        <v>2025</v>
      </c>
      <c r="I2186" s="1" t="s">
        <v>256</v>
      </c>
      <c r="J2186" s="1">
        <v>387</v>
      </c>
      <c r="K2186" s="3">
        <v>43641.99</v>
      </c>
      <c r="L2186" s="12">
        <f>Tabla1[[#This Row],[Venta prom 12 meses en UN]]*Tabla1[[#This Row],[Costo unitario]]</f>
        <v>24381</v>
      </c>
      <c r="M2186" s="30">
        <f>IFERROR(Tabla1[[#This Row],[Stock en unidades]]/Tabla1[[#This Row],[Venta prom 12 meses en UN]],0)</f>
        <v>4.1343669250645997E-2</v>
      </c>
      <c r="N2186" s="12">
        <f>IFERROR(12/Tabla1[[#This Row],[Meses de stock]],0)</f>
        <v>290.25</v>
      </c>
      <c r="O2186" s="5" t="str">
        <f>VLOOKUP(Tabla1[[#This Row],[Código del producto]],'ABC Ventas'!$A:$E,5,0)</f>
        <v>A</v>
      </c>
      <c r="P2186" s="5" t="str">
        <f>VLOOKUP(Tabla1[[#This Row],[Código del producto]],'ABC Stock'!$A:$E,5,0)</f>
        <v>A</v>
      </c>
      <c r="Q21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87" spans="1:17" s="1" customFormat="1" x14ac:dyDescent="0.2">
      <c r="A2187" s="1">
        <v>1536</v>
      </c>
      <c r="B2187" s="1" t="s">
        <v>592</v>
      </c>
      <c r="C2187" s="1" t="s">
        <v>4</v>
      </c>
      <c r="D2187" s="1" t="s">
        <v>3</v>
      </c>
      <c r="E2187" s="11">
        <v>137</v>
      </c>
      <c r="F2187" s="3">
        <v>7.51</v>
      </c>
      <c r="G2187" s="11">
        <f>Tabla1[[#This Row],[Stock en unidades]]*Tabla1[[#This Row],[Costo unitario]]</f>
        <v>1028.8699999999999</v>
      </c>
      <c r="H2187" s="1">
        <v>2025</v>
      </c>
      <c r="I2187" s="1" t="s">
        <v>256</v>
      </c>
      <c r="J2187" s="1">
        <v>45.6</v>
      </c>
      <c r="K2187" s="3">
        <v>421.22088000000002</v>
      </c>
      <c r="L2187" s="12">
        <f>Tabla1[[#This Row],[Venta prom 12 meses en UN]]*Tabla1[[#This Row],[Costo unitario]]</f>
        <v>342.45600000000002</v>
      </c>
      <c r="M2187" s="30">
        <f>IFERROR(Tabla1[[#This Row],[Stock en unidades]]/Tabla1[[#This Row],[Venta prom 12 meses en UN]],0)</f>
        <v>3.0043859649122808</v>
      </c>
      <c r="N2187" s="12">
        <f>IFERROR(12/Tabla1[[#This Row],[Meses de stock]],0)</f>
        <v>3.9941605839416057</v>
      </c>
      <c r="O2187" s="5" t="str">
        <f>VLOOKUP(Tabla1[[#This Row],[Código del producto]],'ABC Ventas'!$A:$E,5,0)</f>
        <v>C</v>
      </c>
      <c r="P2187" s="5" t="str">
        <f>VLOOKUP(Tabla1[[#This Row],[Código del producto]],'ABC Stock'!$A:$E,5,0)</f>
        <v>C</v>
      </c>
      <c r="Q218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88" spans="1:17" s="1" customFormat="1" x14ac:dyDescent="0.2">
      <c r="A2188" s="1">
        <v>1537</v>
      </c>
      <c r="B2188" s="1" t="s">
        <v>130</v>
      </c>
      <c r="C2188" s="1" t="s">
        <v>4</v>
      </c>
      <c r="D2188" s="1" t="s">
        <v>3</v>
      </c>
      <c r="E2188" s="11">
        <v>618</v>
      </c>
      <c r="F2188" s="3">
        <v>4.13</v>
      </c>
      <c r="G2188" s="11">
        <f>Tabla1[[#This Row],[Stock en unidades]]*Tabla1[[#This Row],[Costo unitario]]</f>
        <v>2552.34</v>
      </c>
      <c r="H2188" s="1">
        <v>2025</v>
      </c>
      <c r="I2188" s="1" t="s">
        <v>256</v>
      </c>
      <c r="J2188" s="1">
        <v>77.2</v>
      </c>
      <c r="K2188" s="3">
        <v>430.42860000000002</v>
      </c>
      <c r="L2188" s="12">
        <f>Tabla1[[#This Row],[Venta prom 12 meses en UN]]*Tabla1[[#This Row],[Costo unitario]]</f>
        <v>318.83600000000001</v>
      </c>
      <c r="M2188" s="30">
        <f>IFERROR(Tabla1[[#This Row],[Stock en unidades]]/Tabla1[[#This Row],[Venta prom 12 meses en UN]],0)</f>
        <v>8.0051813471502591</v>
      </c>
      <c r="N2188" s="12">
        <f>IFERROR(12/Tabla1[[#This Row],[Meses de stock]],0)</f>
        <v>1.4990291262135922</v>
      </c>
      <c r="O2188" s="5" t="str">
        <f>VLOOKUP(Tabla1[[#This Row],[Código del producto]],'ABC Ventas'!$A:$E,5,0)</f>
        <v>C</v>
      </c>
      <c r="P2188" s="5" t="str">
        <f>VLOOKUP(Tabla1[[#This Row],[Código del producto]],'ABC Stock'!$A:$E,5,0)</f>
        <v>B</v>
      </c>
      <c r="Q21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89" spans="1:17" s="1" customFormat="1" x14ac:dyDescent="0.2">
      <c r="A2189" s="1">
        <v>1537</v>
      </c>
      <c r="B2189" s="1" t="s">
        <v>130</v>
      </c>
      <c r="C2189" s="1" t="s">
        <v>4</v>
      </c>
      <c r="D2189" s="1" t="s">
        <v>3</v>
      </c>
      <c r="E2189" s="11">
        <v>77</v>
      </c>
      <c r="F2189" s="3">
        <v>5.94</v>
      </c>
      <c r="G2189" s="11">
        <f>Tabla1[[#This Row],[Stock en unidades]]*Tabla1[[#This Row],[Costo unitario]]</f>
        <v>457.38000000000005</v>
      </c>
      <c r="H2189" s="1">
        <v>2025</v>
      </c>
      <c r="I2189" s="1" t="s">
        <v>256</v>
      </c>
      <c r="J2189" s="1">
        <v>38.5</v>
      </c>
      <c r="K2189" s="3">
        <v>304.15770000000003</v>
      </c>
      <c r="L2189" s="12">
        <f>Tabla1[[#This Row],[Venta prom 12 meses en UN]]*Tabla1[[#This Row],[Costo unitario]]</f>
        <v>228.69000000000003</v>
      </c>
      <c r="M2189" s="30">
        <f>IFERROR(Tabla1[[#This Row],[Stock en unidades]]/Tabla1[[#This Row],[Venta prom 12 meses en UN]],0)</f>
        <v>2</v>
      </c>
      <c r="N2189" s="12">
        <f>IFERROR(12/Tabla1[[#This Row],[Meses de stock]],0)</f>
        <v>6</v>
      </c>
      <c r="O2189" s="5" t="str">
        <f>VLOOKUP(Tabla1[[#This Row],[Código del producto]],'ABC Ventas'!$A:$E,5,0)</f>
        <v>C</v>
      </c>
      <c r="P2189" s="5" t="str">
        <f>VLOOKUP(Tabla1[[#This Row],[Código del producto]],'ABC Stock'!$A:$E,5,0)</f>
        <v>B</v>
      </c>
      <c r="Q21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0" spans="1:17" s="1" customFormat="1" x14ac:dyDescent="0.2">
      <c r="A2190" s="1">
        <v>1539</v>
      </c>
      <c r="B2190" s="1" t="s">
        <v>92</v>
      </c>
      <c r="C2190" s="1" t="s">
        <v>4</v>
      </c>
      <c r="D2190" s="1" t="s">
        <v>3</v>
      </c>
      <c r="E2190" s="11">
        <v>65</v>
      </c>
      <c r="F2190" s="3">
        <v>2.64</v>
      </c>
      <c r="G2190" s="11">
        <f>Tabla1[[#This Row],[Stock en unidades]]*Tabla1[[#This Row],[Costo unitario]]</f>
        <v>171.6</v>
      </c>
      <c r="H2190" s="1">
        <v>2025</v>
      </c>
      <c r="I2190" s="1" t="s">
        <v>256</v>
      </c>
      <c r="J2190" s="1">
        <v>138</v>
      </c>
      <c r="K2190" s="3">
        <v>582.91199999999992</v>
      </c>
      <c r="L2190" s="12">
        <f>Tabla1[[#This Row],[Venta prom 12 meses en UN]]*Tabla1[[#This Row],[Costo unitario]]</f>
        <v>364.32</v>
      </c>
      <c r="M2190" s="30">
        <f>IFERROR(Tabla1[[#This Row],[Stock en unidades]]/Tabla1[[#This Row],[Venta prom 12 meses en UN]],0)</f>
        <v>0.47101449275362317</v>
      </c>
      <c r="N2190" s="12">
        <f>IFERROR(12/Tabla1[[#This Row],[Meses de stock]],0)</f>
        <v>25.476923076923079</v>
      </c>
      <c r="O2190" s="5" t="str">
        <f>VLOOKUP(Tabla1[[#This Row],[Código del producto]],'ABC Ventas'!$A:$E,5,0)</f>
        <v>C</v>
      </c>
      <c r="P2190" s="5" t="str">
        <f>VLOOKUP(Tabla1[[#This Row],[Código del producto]],'ABC Stock'!$A:$E,5,0)</f>
        <v>C</v>
      </c>
      <c r="Q21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1" spans="1:17" s="1" customFormat="1" x14ac:dyDescent="0.2">
      <c r="A2191" s="1">
        <v>1540</v>
      </c>
      <c r="B2191" s="1" t="s">
        <v>593</v>
      </c>
      <c r="C2191" s="1" t="s">
        <v>4</v>
      </c>
      <c r="D2191" s="1" t="s">
        <v>3</v>
      </c>
      <c r="E2191" s="11">
        <v>1136</v>
      </c>
      <c r="F2191" s="3">
        <v>5.71</v>
      </c>
      <c r="G2191" s="11">
        <f>Tabla1[[#This Row],[Stock en unidades]]*Tabla1[[#This Row],[Costo unitario]]</f>
        <v>6486.56</v>
      </c>
      <c r="H2191" s="1">
        <v>2025</v>
      </c>
      <c r="I2191" s="1" t="s">
        <v>256</v>
      </c>
      <c r="J2191" s="1">
        <v>71</v>
      </c>
      <c r="K2191" s="3">
        <v>685.14290000000005</v>
      </c>
      <c r="L2191" s="12">
        <f>Tabla1[[#This Row],[Venta prom 12 meses en UN]]*Tabla1[[#This Row],[Costo unitario]]</f>
        <v>405.41</v>
      </c>
      <c r="M2191" s="30">
        <f>IFERROR(Tabla1[[#This Row],[Stock en unidades]]/Tabla1[[#This Row],[Venta prom 12 meses en UN]],0)</f>
        <v>16</v>
      </c>
      <c r="N2191" s="12">
        <f>IFERROR(12/Tabla1[[#This Row],[Meses de stock]],0)</f>
        <v>0.75</v>
      </c>
      <c r="O2191" s="5" t="str">
        <f>VLOOKUP(Tabla1[[#This Row],[Código del producto]],'ABC Ventas'!$A:$E,5,0)</f>
        <v>C</v>
      </c>
      <c r="P2191" s="5" t="str">
        <f>VLOOKUP(Tabla1[[#This Row],[Código del producto]],'ABC Stock'!$A:$E,5,0)</f>
        <v>B</v>
      </c>
      <c r="Q21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192" spans="1:17" s="1" customFormat="1" x14ac:dyDescent="0.2">
      <c r="A2192" s="1">
        <v>1540</v>
      </c>
      <c r="B2192" s="1" t="s">
        <v>593</v>
      </c>
      <c r="C2192" s="1" t="s">
        <v>4</v>
      </c>
      <c r="D2192" s="1" t="s">
        <v>3</v>
      </c>
      <c r="E2192" s="11">
        <v>645</v>
      </c>
      <c r="F2192" s="3">
        <v>4.5</v>
      </c>
      <c r="G2192" s="11">
        <f>Tabla1[[#This Row],[Stock en unidades]]*Tabla1[[#This Row],[Costo unitario]]</f>
        <v>2902.5</v>
      </c>
      <c r="H2192" s="1">
        <v>2025</v>
      </c>
      <c r="I2192" s="1" t="s">
        <v>256</v>
      </c>
      <c r="J2192" s="1">
        <v>61</v>
      </c>
      <c r="K2192" s="3">
        <v>496.84500000000003</v>
      </c>
      <c r="L2192" s="12">
        <f>Tabla1[[#This Row],[Venta prom 12 meses en UN]]*Tabla1[[#This Row],[Costo unitario]]</f>
        <v>274.5</v>
      </c>
      <c r="M2192" s="30">
        <f>IFERROR(Tabla1[[#This Row],[Stock en unidades]]/Tabla1[[#This Row],[Venta prom 12 meses en UN]],0)</f>
        <v>10.573770491803279</v>
      </c>
      <c r="N2192" s="12">
        <f>IFERROR(12/Tabla1[[#This Row],[Meses de stock]],0)</f>
        <v>1.1348837209302325</v>
      </c>
      <c r="O2192" s="5" t="str">
        <f>VLOOKUP(Tabla1[[#This Row],[Código del producto]],'ABC Ventas'!$A:$E,5,0)</f>
        <v>C</v>
      </c>
      <c r="P2192" s="5" t="str">
        <f>VLOOKUP(Tabla1[[#This Row],[Código del producto]],'ABC Stock'!$A:$E,5,0)</f>
        <v>B</v>
      </c>
      <c r="Q21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93" spans="1:17" s="1" customFormat="1" x14ac:dyDescent="0.2">
      <c r="A2193" s="1">
        <v>1540</v>
      </c>
      <c r="B2193" s="1" t="s">
        <v>593</v>
      </c>
      <c r="C2193" s="1" t="s">
        <v>4</v>
      </c>
      <c r="D2193" s="1" t="s">
        <v>3</v>
      </c>
      <c r="E2193" s="11">
        <v>206</v>
      </c>
      <c r="F2193" s="3">
        <v>4.1399999999999997</v>
      </c>
      <c r="G2193" s="11">
        <f>Tabla1[[#This Row],[Stock en unidades]]*Tabla1[[#This Row],[Costo unitario]]</f>
        <v>852.83999999999992</v>
      </c>
      <c r="H2193" s="1">
        <v>2025</v>
      </c>
      <c r="I2193" s="1" t="s">
        <v>256</v>
      </c>
      <c r="J2193" s="1">
        <v>68.400000000000006</v>
      </c>
      <c r="K2193" s="3">
        <v>365.29703999999998</v>
      </c>
      <c r="L2193" s="12">
        <f>Tabla1[[#This Row],[Venta prom 12 meses en UN]]*Tabla1[[#This Row],[Costo unitario]]</f>
        <v>283.17599999999999</v>
      </c>
      <c r="M2193" s="30">
        <f>IFERROR(Tabla1[[#This Row],[Stock en unidades]]/Tabla1[[#This Row],[Venta prom 12 meses en UN]],0)</f>
        <v>3.0116959064327484</v>
      </c>
      <c r="N2193" s="12">
        <f>IFERROR(12/Tabla1[[#This Row],[Meses de stock]],0)</f>
        <v>3.9844660194174759</v>
      </c>
      <c r="O2193" s="5" t="str">
        <f>VLOOKUP(Tabla1[[#This Row],[Código del producto]],'ABC Ventas'!$A:$E,5,0)</f>
        <v>C</v>
      </c>
      <c r="P2193" s="5" t="str">
        <f>VLOOKUP(Tabla1[[#This Row],[Código del producto]],'ABC Stock'!$A:$E,5,0)</f>
        <v>B</v>
      </c>
      <c r="Q219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194" spans="1:17" s="1" customFormat="1" x14ac:dyDescent="0.2">
      <c r="A2194" s="1">
        <v>1544</v>
      </c>
      <c r="B2194" s="1" t="s">
        <v>2</v>
      </c>
      <c r="C2194" s="1" t="s">
        <v>4</v>
      </c>
      <c r="D2194" s="1" t="s">
        <v>3</v>
      </c>
      <c r="E2194" s="11">
        <v>862</v>
      </c>
      <c r="F2194" s="3">
        <v>1.66</v>
      </c>
      <c r="G2194" s="11">
        <f>Tabla1[[#This Row],[Stock en unidades]]*Tabla1[[#This Row],[Costo unitario]]</f>
        <v>1430.9199999999998</v>
      </c>
      <c r="H2194" s="1">
        <v>2025</v>
      </c>
      <c r="I2194" s="1" t="s">
        <v>256</v>
      </c>
      <c r="J2194" s="1">
        <v>124</v>
      </c>
      <c r="K2194" s="3">
        <v>294.35120000000001</v>
      </c>
      <c r="L2194" s="12">
        <f>Tabla1[[#This Row],[Venta prom 12 meses en UN]]*Tabla1[[#This Row],[Costo unitario]]</f>
        <v>205.84</v>
      </c>
      <c r="M2194" s="30">
        <f>IFERROR(Tabla1[[#This Row],[Stock en unidades]]/Tabla1[[#This Row],[Venta prom 12 meses en UN]],0)</f>
        <v>6.9516129032258061</v>
      </c>
      <c r="N2194" s="12">
        <f>IFERROR(12/Tabla1[[#This Row],[Meses de stock]],0)</f>
        <v>1.7262180974477959</v>
      </c>
      <c r="O2194" s="5" t="str">
        <f>VLOOKUP(Tabla1[[#This Row],[Código del producto]],'ABC Ventas'!$A:$E,5,0)</f>
        <v>C</v>
      </c>
      <c r="P2194" s="5" t="str">
        <f>VLOOKUP(Tabla1[[#This Row],[Código del producto]],'ABC Stock'!$A:$E,5,0)</f>
        <v>C</v>
      </c>
      <c r="Q21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195" spans="1:17" s="1" customFormat="1" x14ac:dyDescent="0.2">
      <c r="A2195" s="1">
        <v>1545</v>
      </c>
      <c r="B2195" s="1" t="s">
        <v>595</v>
      </c>
      <c r="C2195" s="1" t="s">
        <v>4</v>
      </c>
      <c r="D2195" s="1" t="s">
        <v>3</v>
      </c>
      <c r="E2195" s="11">
        <v>102</v>
      </c>
      <c r="F2195" s="3">
        <v>4.03</v>
      </c>
      <c r="G2195" s="11">
        <f>Tabla1[[#This Row],[Stock en unidades]]*Tabla1[[#This Row],[Costo unitario]]</f>
        <v>411.06</v>
      </c>
      <c r="H2195" s="1">
        <v>2025</v>
      </c>
      <c r="I2195" s="1" t="s">
        <v>256</v>
      </c>
      <c r="J2195" s="1">
        <v>50.7</v>
      </c>
      <c r="K2195" s="3">
        <v>347.34570000000008</v>
      </c>
      <c r="L2195" s="12">
        <f>Tabla1[[#This Row],[Venta prom 12 meses en UN]]*Tabla1[[#This Row],[Costo unitario]]</f>
        <v>204.32100000000003</v>
      </c>
      <c r="M2195" s="30">
        <f>IFERROR(Tabla1[[#This Row],[Stock en unidades]]/Tabla1[[#This Row],[Venta prom 12 meses en UN]],0)</f>
        <v>2.0118343195266273</v>
      </c>
      <c r="N2195" s="12">
        <f>IFERROR(12/Tabla1[[#This Row],[Meses de stock]],0)</f>
        <v>5.9647058823529413</v>
      </c>
      <c r="O2195" s="5" t="str">
        <f>VLOOKUP(Tabla1[[#This Row],[Código del producto]],'ABC Ventas'!$A:$E,5,0)</f>
        <v>C</v>
      </c>
      <c r="P2195" s="5" t="str">
        <f>VLOOKUP(Tabla1[[#This Row],[Código del producto]],'ABC Stock'!$A:$E,5,0)</f>
        <v>C</v>
      </c>
      <c r="Q21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6" spans="1:17" s="1" customFormat="1" x14ac:dyDescent="0.2">
      <c r="A2196" s="1">
        <v>1545</v>
      </c>
      <c r="B2196" s="1" t="s">
        <v>595</v>
      </c>
      <c r="C2196" s="1" t="s">
        <v>4</v>
      </c>
      <c r="D2196" s="1" t="s">
        <v>3</v>
      </c>
      <c r="E2196" s="11">
        <v>117</v>
      </c>
      <c r="F2196" s="3">
        <v>3.47</v>
      </c>
      <c r="G2196" s="11">
        <f>Tabla1[[#This Row],[Stock en unidades]]*Tabla1[[#This Row],[Costo unitario]]</f>
        <v>405.99</v>
      </c>
      <c r="H2196" s="1">
        <v>2025</v>
      </c>
      <c r="I2196" s="1" t="s">
        <v>256</v>
      </c>
      <c r="J2196" s="1">
        <v>51</v>
      </c>
      <c r="K2196" s="3">
        <v>323.85509999999999</v>
      </c>
      <c r="L2196" s="12">
        <f>Tabla1[[#This Row],[Venta prom 12 meses en UN]]*Tabla1[[#This Row],[Costo unitario]]</f>
        <v>176.97</v>
      </c>
      <c r="M2196" s="30">
        <f>IFERROR(Tabla1[[#This Row],[Stock en unidades]]/Tabla1[[#This Row],[Venta prom 12 meses en UN]],0)</f>
        <v>2.2941176470588234</v>
      </c>
      <c r="N2196" s="12">
        <f>IFERROR(12/Tabla1[[#This Row],[Meses de stock]],0)</f>
        <v>5.2307692307692308</v>
      </c>
      <c r="O2196" s="5" t="str">
        <f>VLOOKUP(Tabla1[[#This Row],[Código del producto]],'ABC Ventas'!$A:$E,5,0)</f>
        <v>C</v>
      </c>
      <c r="P2196" s="5" t="str">
        <f>VLOOKUP(Tabla1[[#This Row],[Código del producto]],'ABC Stock'!$A:$E,5,0)</f>
        <v>C</v>
      </c>
      <c r="Q21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7" spans="1:17" s="1" customFormat="1" x14ac:dyDescent="0.2">
      <c r="A2197" s="1">
        <v>1545</v>
      </c>
      <c r="B2197" s="1" t="s">
        <v>595</v>
      </c>
      <c r="C2197" s="1" t="s">
        <v>4</v>
      </c>
      <c r="D2197" s="1" t="s">
        <v>3</v>
      </c>
      <c r="E2197" s="11">
        <v>73</v>
      </c>
      <c r="F2197" s="3">
        <v>4.6399999999999997</v>
      </c>
      <c r="G2197" s="11">
        <f>Tabla1[[#This Row],[Stock en unidades]]*Tabla1[[#This Row],[Costo unitario]]</f>
        <v>338.71999999999997</v>
      </c>
      <c r="H2197" s="1">
        <v>2025</v>
      </c>
      <c r="I2197" s="1" t="s">
        <v>256</v>
      </c>
      <c r="J2197" s="1">
        <v>36.299999999999997</v>
      </c>
      <c r="K2197" s="3">
        <v>220.64591999999996</v>
      </c>
      <c r="L2197" s="12">
        <f>Tabla1[[#This Row],[Venta prom 12 meses en UN]]*Tabla1[[#This Row],[Costo unitario]]</f>
        <v>168.43199999999999</v>
      </c>
      <c r="M2197" s="30">
        <f>IFERROR(Tabla1[[#This Row],[Stock en unidades]]/Tabla1[[#This Row],[Venta prom 12 meses en UN]],0)</f>
        <v>2.0110192837465566</v>
      </c>
      <c r="N2197" s="12">
        <f>IFERROR(12/Tabla1[[#This Row],[Meses de stock]],0)</f>
        <v>5.9671232876712326</v>
      </c>
      <c r="O2197" s="5" t="str">
        <f>VLOOKUP(Tabla1[[#This Row],[Código del producto]],'ABC Ventas'!$A:$E,5,0)</f>
        <v>C</v>
      </c>
      <c r="P2197" s="5" t="str">
        <f>VLOOKUP(Tabla1[[#This Row],[Código del producto]],'ABC Stock'!$A:$E,5,0)</f>
        <v>C</v>
      </c>
      <c r="Q21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8" spans="1:17" s="1" customFormat="1" x14ac:dyDescent="0.2">
      <c r="A2198" s="1">
        <v>1546</v>
      </c>
      <c r="B2198" s="1" t="s">
        <v>596</v>
      </c>
      <c r="C2198" s="1" t="s">
        <v>4</v>
      </c>
      <c r="D2198" s="1" t="s">
        <v>3</v>
      </c>
      <c r="E2198" s="11">
        <v>216</v>
      </c>
      <c r="F2198" s="3">
        <v>4.43</v>
      </c>
      <c r="G2198" s="11">
        <f>Tabla1[[#This Row],[Stock en unidades]]*Tabla1[[#This Row],[Costo unitario]]</f>
        <v>956.87999999999988</v>
      </c>
      <c r="H2198" s="1">
        <v>2025</v>
      </c>
      <c r="I2198" s="1" t="s">
        <v>256</v>
      </c>
      <c r="J2198" s="1">
        <v>111</v>
      </c>
      <c r="K2198" s="3">
        <v>673.67009999999993</v>
      </c>
      <c r="L2198" s="12">
        <f>Tabla1[[#This Row],[Venta prom 12 meses en UN]]*Tabla1[[#This Row],[Costo unitario]]</f>
        <v>491.72999999999996</v>
      </c>
      <c r="M2198" s="30">
        <f>IFERROR(Tabla1[[#This Row],[Stock en unidades]]/Tabla1[[#This Row],[Venta prom 12 meses en UN]],0)</f>
        <v>1.9459459459459461</v>
      </c>
      <c r="N2198" s="12">
        <f>IFERROR(12/Tabla1[[#This Row],[Meses de stock]],0)</f>
        <v>6.1666666666666661</v>
      </c>
      <c r="O2198" s="5" t="str">
        <f>VLOOKUP(Tabla1[[#This Row],[Código del producto]],'ABC Ventas'!$A:$E,5,0)</f>
        <v>C</v>
      </c>
      <c r="P2198" s="5" t="str">
        <f>VLOOKUP(Tabla1[[#This Row],[Código del producto]],'ABC Stock'!$A:$E,5,0)</f>
        <v>C</v>
      </c>
      <c r="Q21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199" spans="1:17" s="1" customFormat="1" x14ac:dyDescent="0.2">
      <c r="A2199" s="1">
        <v>1547</v>
      </c>
      <c r="B2199" s="1" t="s">
        <v>23</v>
      </c>
      <c r="C2199" s="1" t="s">
        <v>4</v>
      </c>
      <c r="D2199" s="1" t="s">
        <v>3</v>
      </c>
      <c r="E2199" s="11">
        <v>413</v>
      </c>
      <c r="F2199" s="3">
        <v>1.23</v>
      </c>
      <c r="G2199" s="11">
        <f>Tabla1[[#This Row],[Stock en unidades]]*Tabla1[[#This Row],[Costo unitario]]</f>
        <v>507.99</v>
      </c>
      <c r="H2199" s="1">
        <v>2025</v>
      </c>
      <c r="I2199" s="1" t="s">
        <v>256</v>
      </c>
      <c r="J2199" s="1">
        <v>140</v>
      </c>
      <c r="K2199" s="3">
        <v>278.964</v>
      </c>
      <c r="L2199" s="12">
        <f>Tabla1[[#This Row],[Venta prom 12 meses en UN]]*Tabla1[[#This Row],[Costo unitario]]</f>
        <v>172.2</v>
      </c>
      <c r="M2199" s="30">
        <f>IFERROR(Tabla1[[#This Row],[Stock en unidades]]/Tabla1[[#This Row],[Venta prom 12 meses en UN]],0)</f>
        <v>2.95</v>
      </c>
      <c r="N2199" s="12">
        <f>IFERROR(12/Tabla1[[#This Row],[Meses de stock]],0)</f>
        <v>4.0677966101694913</v>
      </c>
      <c r="O2199" s="5" t="str">
        <f>VLOOKUP(Tabla1[[#This Row],[Código del producto]],'ABC Ventas'!$A:$E,5,0)</f>
        <v>C</v>
      </c>
      <c r="P2199" s="5" t="str">
        <f>VLOOKUP(Tabla1[[#This Row],[Código del producto]],'ABC Stock'!$A:$E,5,0)</f>
        <v>B</v>
      </c>
      <c r="Q21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00" spans="1:17" s="1" customFormat="1" x14ac:dyDescent="0.2">
      <c r="A2200" s="1">
        <v>1548</v>
      </c>
      <c r="B2200" s="1" t="s">
        <v>597</v>
      </c>
      <c r="C2200" s="1" t="s">
        <v>4</v>
      </c>
      <c r="D2200" s="1" t="s">
        <v>3</v>
      </c>
      <c r="E2200" s="11">
        <v>302</v>
      </c>
      <c r="F2200" s="3">
        <v>2.96</v>
      </c>
      <c r="G2200" s="11">
        <f>Tabla1[[#This Row],[Stock en unidades]]*Tabla1[[#This Row],[Costo unitario]]</f>
        <v>893.92</v>
      </c>
      <c r="H2200" s="1">
        <v>2025</v>
      </c>
      <c r="I2200" s="1" t="s">
        <v>256</v>
      </c>
      <c r="J2200" s="1">
        <v>75.5</v>
      </c>
      <c r="K2200" s="3">
        <v>370.97680000000003</v>
      </c>
      <c r="L2200" s="12">
        <f>Tabla1[[#This Row],[Venta prom 12 meses en UN]]*Tabla1[[#This Row],[Costo unitario]]</f>
        <v>223.48</v>
      </c>
      <c r="M2200" s="30">
        <f>IFERROR(Tabla1[[#This Row],[Stock en unidades]]/Tabla1[[#This Row],[Venta prom 12 meses en UN]],0)</f>
        <v>4</v>
      </c>
      <c r="N2200" s="12">
        <f>IFERROR(12/Tabla1[[#This Row],[Meses de stock]],0)</f>
        <v>3</v>
      </c>
      <c r="O2200" s="5" t="str">
        <f>VLOOKUP(Tabla1[[#This Row],[Código del producto]],'ABC Ventas'!$A:$E,5,0)</f>
        <v>C</v>
      </c>
      <c r="P2200" s="5" t="str">
        <f>VLOOKUP(Tabla1[[#This Row],[Código del producto]],'ABC Stock'!$A:$E,5,0)</f>
        <v>C</v>
      </c>
      <c r="Q220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01" spans="1:17" s="1" customFormat="1" x14ac:dyDescent="0.2">
      <c r="A2201" s="1">
        <v>1553</v>
      </c>
      <c r="B2201" s="1" t="s">
        <v>44</v>
      </c>
      <c r="C2201" s="1" t="s">
        <v>4</v>
      </c>
      <c r="D2201" s="1" t="s">
        <v>3</v>
      </c>
      <c r="E2201" s="11">
        <v>300</v>
      </c>
      <c r="F2201" s="3">
        <v>7.22</v>
      </c>
      <c r="G2201" s="11">
        <f>Tabla1[[#This Row],[Stock en unidades]]*Tabla1[[#This Row],[Costo unitario]]</f>
        <v>2166</v>
      </c>
      <c r="H2201" s="1">
        <v>2025</v>
      </c>
      <c r="I2201" s="1" t="s">
        <v>256</v>
      </c>
      <c r="J2201" s="1">
        <v>33.299999999999997</v>
      </c>
      <c r="K2201" s="3">
        <v>379.8730799999999</v>
      </c>
      <c r="L2201" s="12">
        <f>Tabla1[[#This Row],[Venta prom 12 meses en UN]]*Tabla1[[#This Row],[Costo unitario]]</f>
        <v>240.42599999999996</v>
      </c>
      <c r="M2201" s="30">
        <f>IFERROR(Tabla1[[#This Row],[Stock en unidades]]/Tabla1[[#This Row],[Venta prom 12 meses en UN]],0)</f>
        <v>9.0090090090090094</v>
      </c>
      <c r="N2201" s="12">
        <f>IFERROR(12/Tabla1[[#This Row],[Meses de stock]],0)</f>
        <v>1.3319999999999999</v>
      </c>
      <c r="O2201" s="5" t="str">
        <f>VLOOKUP(Tabla1[[#This Row],[Código del producto]],'ABC Ventas'!$A:$E,5,0)</f>
        <v>C</v>
      </c>
      <c r="P2201" s="5" t="str">
        <f>VLOOKUP(Tabla1[[#This Row],[Código del producto]],'ABC Stock'!$A:$E,5,0)</f>
        <v>B</v>
      </c>
      <c r="Q220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02" spans="1:17" s="1" customFormat="1" x14ac:dyDescent="0.2">
      <c r="A2202" s="1">
        <v>1553</v>
      </c>
      <c r="B2202" s="1" t="s">
        <v>44</v>
      </c>
      <c r="C2202" s="1" t="s">
        <v>4</v>
      </c>
      <c r="D2202" s="1" t="s">
        <v>3</v>
      </c>
      <c r="E2202" s="11">
        <v>1059</v>
      </c>
      <c r="F2202" s="3">
        <v>2.81</v>
      </c>
      <c r="G2202" s="11">
        <f>Tabla1[[#This Row],[Stock en unidades]]*Tabla1[[#This Row],[Costo unitario]]</f>
        <v>2975.79</v>
      </c>
      <c r="H2202" s="1">
        <v>2025</v>
      </c>
      <c r="I2202" s="1" t="s">
        <v>256</v>
      </c>
      <c r="J2202" s="1">
        <v>75.599999999999994</v>
      </c>
      <c r="K2202" s="3">
        <v>367.51427999999999</v>
      </c>
      <c r="L2202" s="12">
        <f>Tabla1[[#This Row],[Venta prom 12 meses en UN]]*Tabla1[[#This Row],[Costo unitario]]</f>
        <v>212.43599999999998</v>
      </c>
      <c r="M2202" s="30">
        <f>IFERROR(Tabla1[[#This Row],[Stock en unidades]]/Tabla1[[#This Row],[Venta prom 12 meses en UN]],0)</f>
        <v>14.00793650793651</v>
      </c>
      <c r="N2202" s="12">
        <f>IFERROR(12/Tabla1[[#This Row],[Meses de stock]],0)</f>
        <v>0.85665722379603393</v>
      </c>
      <c r="O2202" s="5" t="str">
        <f>VLOOKUP(Tabla1[[#This Row],[Código del producto]],'ABC Ventas'!$A:$E,5,0)</f>
        <v>C</v>
      </c>
      <c r="P2202" s="5" t="str">
        <f>VLOOKUP(Tabla1[[#This Row],[Código del producto]],'ABC Stock'!$A:$E,5,0)</f>
        <v>B</v>
      </c>
      <c r="Q22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03" spans="1:17" s="1" customFormat="1" x14ac:dyDescent="0.2">
      <c r="A2203" s="1">
        <v>1553</v>
      </c>
      <c r="B2203" s="1" t="s">
        <v>44</v>
      </c>
      <c r="C2203" s="1" t="s">
        <v>4</v>
      </c>
      <c r="D2203" s="1" t="s">
        <v>3</v>
      </c>
      <c r="E2203" s="11">
        <v>345</v>
      </c>
      <c r="F2203" s="3">
        <v>7.69</v>
      </c>
      <c r="G2203" s="11">
        <f>Tabla1[[#This Row],[Stock en unidades]]*Tabla1[[#This Row],[Costo unitario]]</f>
        <v>2653.05</v>
      </c>
      <c r="H2203" s="1">
        <v>2025</v>
      </c>
      <c r="I2203" s="1" t="s">
        <v>256</v>
      </c>
      <c r="J2203" s="1">
        <v>26.5</v>
      </c>
      <c r="K2203" s="3">
        <v>350.51019999999994</v>
      </c>
      <c r="L2203" s="12">
        <f>Tabla1[[#This Row],[Venta prom 12 meses en UN]]*Tabla1[[#This Row],[Costo unitario]]</f>
        <v>203.785</v>
      </c>
      <c r="M2203" s="30">
        <f>IFERROR(Tabla1[[#This Row],[Stock en unidades]]/Tabla1[[#This Row],[Venta prom 12 meses en UN]],0)</f>
        <v>13.018867924528301</v>
      </c>
      <c r="N2203" s="12">
        <f>IFERROR(12/Tabla1[[#This Row],[Meses de stock]],0)</f>
        <v>0.92173913043478262</v>
      </c>
      <c r="O2203" s="5" t="str">
        <f>VLOOKUP(Tabla1[[#This Row],[Código del producto]],'ABC Ventas'!$A:$E,5,0)</f>
        <v>C</v>
      </c>
      <c r="P2203" s="5" t="str">
        <f>VLOOKUP(Tabla1[[#This Row],[Código del producto]],'ABC Stock'!$A:$E,5,0)</f>
        <v>B</v>
      </c>
      <c r="Q220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04" spans="1:17" s="1" customFormat="1" x14ac:dyDescent="0.2">
      <c r="A2204" s="1">
        <v>1554</v>
      </c>
      <c r="B2204" s="1" t="s">
        <v>139</v>
      </c>
      <c r="C2204" s="1" t="s">
        <v>4</v>
      </c>
      <c r="D2204" s="1" t="s">
        <v>3</v>
      </c>
      <c r="E2204" s="11">
        <v>1080</v>
      </c>
      <c r="F2204" s="3">
        <v>6.48</v>
      </c>
      <c r="G2204" s="11">
        <f>Tabla1[[#This Row],[Stock en unidades]]*Tabla1[[#This Row],[Costo unitario]]</f>
        <v>6998.4000000000005</v>
      </c>
      <c r="H2204" s="1">
        <v>2025</v>
      </c>
      <c r="I2204" s="1" t="s">
        <v>256</v>
      </c>
      <c r="J2204" s="1">
        <v>63.5</v>
      </c>
      <c r="K2204" s="3">
        <v>604.87560000000008</v>
      </c>
      <c r="L2204" s="12">
        <f>Tabla1[[#This Row],[Venta prom 12 meses en UN]]*Tabla1[[#This Row],[Costo unitario]]</f>
        <v>411.48</v>
      </c>
      <c r="M2204" s="30">
        <f>IFERROR(Tabla1[[#This Row],[Stock en unidades]]/Tabla1[[#This Row],[Venta prom 12 meses en UN]],0)</f>
        <v>17.007874015748033</v>
      </c>
      <c r="N2204" s="12">
        <f>IFERROR(12/Tabla1[[#This Row],[Meses de stock]],0)</f>
        <v>0.70555555555555549</v>
      </c>
      <c r="O2204" s="5" t="str">
        <f>VLOOKUP(Tabla1[[#This Row],[Código del producto]],'ABC Ventas'!$A:$E,5,0)</f>
        <v>C</v>
      </c>
      <c r="P2204" s="5" t="str">
        <f>VLOOKUP(Tabla1[[#This Row],[Código del producto]],'ABC Stock'!$A:$E,5,0)</f>
        <v>B</v>
      </c>
      <c r="Q220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05" spans="1:17" s="1" customFormat="1" x14ac:dyDescent="0.2">
      <c r="A2205" s="1">
        <v>1554</v>
      </c>
      <c r="B2205" s="1" t="s">
        <v>139</v>
      </c>
      <c r="C2205" s="1" t="s">
        <v>4</v>
      </c>
      <c r="D2205" s="1" t="s">
        <v>3</v>
      </c>
      <c r="E2205" s="11">
        <v>378</v>
      </c>
      <c r="F2205" s="3">
        <v>1.53</v>
      </c>
      <c r="G2205" s="11">
        <f>Tabla1[[#This Row],[Stock en unidades]]*Tabla1[[#This Row],[Costo unitario]]</f>
        <v>578.34</v>
      </c>
      <c r="H2205" s="1">
        <v>2025</v>
      </c>
      <c r="I2205" s="1" t="s">
        <v>256</v>
      </c>
      <c r="J2205" s="1">
        <v>59</v>
      </c>
      <c r="K2205" s="3">
        <v>135.405</v>
      </c>
      <c r="L2205" s="12">
        <f>Tabla1[[#This Row],[Venta prom 12 meses en UN]]*Tabla1[[#This Row],[Costo unitario]]</f>
        <v>90.27</v>
      </c>
      <c r="M2205" s="30">
        <f>IFERROR(Tabla1[[#This Row],[Stock en unidades]]/Tabla1[[#This Row],[Venta prom 12 meses en UN]],0)</f>
        <v>6.406779661016949</v>
      </c>
      <c r="N2205" s="12">
        <f>IFERROR(12/Tabla1[[#This Row],[Meses de stock]],0)</f>
        <v>1.873015873015873</v>
      </c>
      <c r="O2205" s="5" t="str">
        <f>VLOOKUP(Tabla1[[#This Row],[Código del producto]],'ABC Ventas'!$A:$E,5,0)</f>
        <v>C</v>
      </c>
      <c r="P2205" s="5" t="str">
        <f>VLOOKUP(Tabla1[[#This Row],[Código del producto]],'ABC Stock'!$A:$E,5,0)</f>
        <v>B</v>
      </c>
      <c r="Q22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06" spans="1:17" s="1" customFormat="1" x14ac:dyDescent="0.2">
      <c r="A2206" s="1">
        <v>1556</v>
      </c>
      <c r="B2206" s="1" t="s">
        <v>132</v>
      </c>
      <c r="C2206" s="1" t="s">
        <v>4</v>
      </c>
      <c r="D2206" s="1" t="s">
        <v>3</v>
      </c>
      <c r="E2206" s="11">
        <v>266</v>
      </c>
      <c r="F2206" s="3">
        <v>7.36</v>
      </c>
      <c r="G2206" s="11">
        <f>Tabla1[[#This Row],[Stock en unidades]]*Tabla1[[#This Row],[Costo unitario]]</f>
        <v>1957.76</v>
      </c>
      <c r="H2206" s="1">
        <v>2025</v>
      </c>
      <c r="I2206" s="1" t="s">
        <v>256</v>
      </c>
      <c r="J2206" s="1">
        <v>141</v>
      </c>
      <c r="K2206" s="3">
        <v>1328.3327999999999</v>
      </c>
      <c r="L2206" s="12">
        <f>Tabla1[[#This Row],[Venta prom 12 meses en UN]]*Tabla1[[#This Row],[Costo unitario]]</f>
        <v>1037.76</v>
      </c>
      <c r="M2206" s="30">
        <f>IFERROR(Tabla1[[#This Row],[Stock en unidades]]/Tabla1[[#This Row],[Venta prom 12 meses en UN]],0)</f>
        <v>1.8865248226950355</v>
      </c>
      <c r="N2206" s="12">
        <f>IFERROR(12/Tabla1[[#This Row],[Meses de stock]],0)</f>
        <v>6.3609022556390977</v>
      </c>
      <c r="O2206" s="5" t="str">
        <f>VLOOKUP(Tabla1[[#This Row],[Código del producto]],'ABC Ventas'!$A:$E,5,0)</f>
        <v>C</v>
      </c>
      <c r="P2206" s="5" t="str">
        <f>VLOOKUP(Tabla1[[#This Row],[Código del producto]],'ABC Stock'!$A:$E,5,0)</f>
        <v>C</v>
      </c>
      <c r="Q22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07" spans="1:17" s="1" customFormat="1" x14ac:dyDescent="0.2">
      <c r="A2207" s="1">
        <v>1557</v>
      </c>
      <c r="B2207" s="1" t="s">
        <v>600</v>
      </c>
      <c r="C2207" s="1" t="s">
        <v>4</v>
      </c>
      <c r="D2207" s="1" t="s">
        <v>3</v>
      </c>
      <c r="E2207" s="11">
        <v>376</v>
      </c>
      <c r="F2207" s="3">
        <v>7.9</v>
      </c>
      <c r="G2207" s="11">
        <f>Tabla1[[#This Row],[Stock en unidades]]*Tabla1[[#This Row],[Costo unitario]]</f>
        <v>2970.4</v>
      </c>
      <c r="H2207" s="1">
        <v>2025</v>
      </c>
      <c r="I2207" s="1" t="s">
        <v>256</v>
      </c>
      <c r="J2207" s="1">
        <v>94</v>
      </c>
      <c r="K2207" s="3">
        <v>1128.752</v>
      </c>
      <c r="L2207" s="12">
        <f>Tabla1[[#This Row],[Venta prom 12 meses en UN]]*Tabla1[[#This Row],[Costo unitario]]</f>
        <v>742.6</v>
      </c>
      <c r="M2207" s="30">
        <f>IFERROR(Tabla1[[#This Row],[Stock en unidades]]/Tabla1[[#This Row],[Venta prom 12 meses en UN]],0)</f>
        <v>4</v>
      </c>
      <c r="N2207" s="12">
        <f>IFERROR(12/Tabla1[[#This Row],[Meses de stock]],0)</f>
        <v>3</v>
      </c>
      <c r="O2207" s="5" t="str">
        <f>VLOOKUP(Tabla1[[#This Row],[Código del producto]],'ABC Ventas'!$A:$E,5,0)</f>
        <v>C</v>
      </c>
      <c r="P2207" s="5" t="str">
        <f>VLOOKUP(Tabla1[[#This Row],[Código del producto]],'ABC Stock'!$A:$E,5,0)</f>
        <v>C</v>
      </c>
      <c r="Q220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08" spans="1:17" s="1" customFormat="1" x14ac:dyDescent="0.2">
      <c r="A2208" s="1">
        <v>1558</v>
      </c>
      <c r="B2208" s="1" t="s">
        <v>601</v>
      </c>
      <c r="C2208" s="1" t="s">
        <v>4</v>
      </c>
      <c r="D2208" s="1" t="s">
        <v>3</v>
      </c>
      <c r="E2208" s="11">
        <v>8</v>
      </c>
      <c r="F2208" s="3">
        <v>7.36</v>
      </c>
      <c r="G2208" s="11">
        <f>Tabla1[[#This Row],[Stock en unidades]]*Tabla1[[#This Row],[Costo unitario]]</f>
        <v>58.88</v>
      </c>
      <c r="H2208" s="1">
        <v>2025</v>
      </c>
      <c r="I2208" s="1" t="s">
        <v>256</v>
      </c>
      <c r="J2208" s="1">
        <v>66</v>
      </c>
      <c r="K2208" s="3">
        <v>757.78560000000016</v>
      </c>
      <c r="L2208" s="12">
        <f>Tabla1[[#This Row],[Venta prom 12 meses en UN]]*Tabla1[[#This Row],[Costo unitario]]</f>
        <v>485.76000000000005</v>
      </c>
      <c r="M2208" s="30">
        <f>IFERROR(Tabla1[[#This Row],[Stock en unidades]]/Tabla1[[#This Row],[Venta prom 12 meses en UN]],0)</f>
        <v>0.12121212121212122</v>
      </c>
      <c r="N2208" s="12">
        <f>IFERROR(12/Tabla1[[#This Row],[Meses de stock]],0)</f>
        <v>99</v>
      </c>
      <c r="O2208" s="5" t="str">
        <f>VLOOKUP(Tabla1[[#This Row],[Código del producto]],'ABC Ventas'!$A:$E,5,0)</f>
        <v>C</v>
      </c>
      <c r="P2208" s="5" t="str">
        <f>VLOOKUP(Tabla1[[#This Row],[Código del producto]],'ABC Stock'!$A:$E,5,0)</f>
        <v>B</v>
      </c>
      <c r="Q22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09" spans="1:17" s="1" customFormat="1" x14ac:dyDescent="0.2">
      <c r="A2209" s="1">
        <v>1558</v>
      </c>
      <c r="B2209" s="1" t="s">
        <v>601</v>
      </c>
      <c r="C2209" s="1" t="s">
        <v>4</v>
      </c>
      <c r="D2209" s="1" t="s">
        <v>3</v>
      </c>
      <c r="E2209" s="11">
        <v>710</v>
      </c>
      <c r="F2209" s="3">
        <v>5.16</v>
      </c>
      <c r="G2209" s="11">
        <f>Tabla1[[#This Row],[Stock en unidades]]*Tabla1[[#This Row],[Costo unitario]]</f>
        <v>3663.6</v>
      </c>
      <c r="H2209" s="1">
        <v>2025</v>
      </c>
      <c r="I2209" s="1" t="s">
        <v>256</v>
      </c>
      <c r="J2209" s="1">
        <v>78.8</v>
      </c>
      <c r="K2209" s="3">
        <v>731.89440000000002</v>
      </c>
      <c r="L2209" s="12">
        <f>Tabla1[[#This Row],[Venta prom 12 meses en UN]]*Tabla1[[#This Row],[Costo unitario]]</f>
        <v>406.608</v>
      </c>
      <c r="M2209" s="30">
        <f>IFERROR(Tabla1[[#This Row],[Stock en unidades]]/Tabla1[[#This Row],[Venta prom 12 meses en UN]],0)</f>
        <v>9.0101522842639596</v>
      </c>
      <c r="N2209" s="12">
        <f>IFERROR(12/Tabla1[[#This Row],[Meses de stock]],0)</f>
        <v>1.3318309859154929</v>
      </c>
      <c r="O2209" s="5" t="str">
        <f>VLOOKUP(Tabla1[[#This Row],[Código del producto]],'ABC Ventas'!$A:$E,5,0)</f>
        <v>C</v>
      </c>
      <c r="P2209" s="5" t="str">
        <f>VLOOKUP(Tabla1[[#This Row],[Código del producto]],'ABC Stock'!$A:$E,5,0)</f>
        <v>B</v>
      </c>
      <c r="Q22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10" spans="1:17" s="1" customFormat="1" x14ac:dyDescent="0.2">
      <c r="A2210" s="1">
        <v>1559</v>
      </c>
      <c r="B2210" s="1" t="s">
        <v>285</v>
      </c>
      <c r="C2210" s="1" t="s">
        <v>4</v>
      </c>
      <c r="D2210" s="1" t="s">
        <v>3</v>
      </c>
      <c r="E2210" s="11">
        <v>98</v>
      </c>
      <c r="F2210" s="3">
        <v>2.06</v>
      </c>
      <c r="G2210" s="11">
        <f>Tabla1[[#This Row],[Stock en unidades]]*Tabla1[[#This Row],[Costo unitario]]</f>
        <v>201.88</v>
      </c>
      <c r="H2210" s="1">
        <v>2025</v>
      </c>
      <c r="I2210" s="1" t="s">
        <v>256</v>
      </c>
      <c r="J2210" s="1">
        <v>84</v>
      </c>
      <c r="K2210" s="3">
        <v>233.60399999999998</v>
      </c>
      <c r="L2210" s="12">
        <f>Tabla1[[#This Row],[Venta prom 12 meses en UN]]*Tabla1[[#This Row],[Costo unitario]]</f>
        <v>173.04</v>
      </c>
      <c r="M2210" s="30">
        <f>IFERROR(Tabla1[[#This Row],[Stock en unidades]]/Tabla1[[#This Row],[Venta prom 12 meses en UN]],0)</f>
        <v>1.1666666666666667</v>
      </c>
      <c r="N2210" s="12">
        <f>IFERROR(12/Tabla1[[#This Row],[Meses de stock]],0)</f>
        <v>10.285714285714285</v>
      </c>
      <c r="O2210" s="5" t="str">
        <f>VLOOKUP(Tabla1[[#This Row],[Código del producto]],'ABC Ventas'!$A:$E,5,0)</f>
        <v>C</v>
      </c>
      <c r="P2210" s="5" t="str">
        <f>VLOOKUP(Tabla1[[#This Row],[Código del producto]],'ABC Stock'!$A:$E,5,0)</f>
        <v>B</v>
      </c>
      <c r="Q22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1" spans="1:17" s="1" customFormat="1" x14ac:dyDescent="0.2">
      <c r="A2211" s="1">
        <v>1560</v>
      </c>
      <c r="B2211" s="1" t="s">
        <v>84</v>
      </c>
      <c r="C2211" s="1" t="s">
        <v>4</v>
      </c>
      <c r="D2211" s="1" t="s">
        <v>3</v>
      </c>
      <c r="E2211" s="11">
        <v>138</v>
      </c>
      <c r="F2211" s="3">
        <v>2.5099999999999998</v>
      </c>
      <c r="G2211" s="11">
        <f>Tabla1[[#This Row],[Stock en unidades]]*Tabla1[[#This Row],[Costo unitario]]</f>
        <v>346.38</v>
      </c>
      <c r="H2211" s="1">
        <v>2025</v>
      </c>
      <c r="I2211" s="1" t="s">
        <v>256</v>
      </c>
      <c r="J2211" s="1">
        <v>99</v>
      </c>
      <c r="K2211" s="3">
        <v>397.58399999999995</v>
      </c>
      <c r="L2211" s="12">
        <f>Tabla1[[#This Row],[Venta prom 12 meses en UN]]*Tabla1[[#This Row],[Costo unitario]]</f>
        <v>248.48999999999998</v>
      </c>
      <c r="M2211" s="30">
        <f>IFERROR(Tabla1[[#This Row],[Stock en unidades]]/Tabla1[[#This Row],[Venta prom 12 meses en UN]],0)</f>
        <v>1.393939393939394</v>
      </c>
      <c r="N2211" s="12">
        <f>IFERROR(12/Tabla1[[#This Row],[Meses de stock]],0)</f>
        <v>8.6086956521739122</v>
      </c>
      <c r="O2211" s="5" t="str">
        <f>VLOOKUP(Tabla1[[#This Row],[Código del producto]],'ABC Ventas'!$A:$E,5,0)</f>
        <v>C</v>
      </c>
      <c r="P2211" s="5" t="str">
        <f>VLOOKUP(Tabla1[[#This Row],[Código del producto]],'ABC Stock'!$A:$E,5,0)</f>
        <v>B</v>
      </c>
      <c r="Q22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2" spans="1:17" s="1" customFormat="1" x14ac:dyDescent="0.2">
      <c r="A2212" s="1">
        <v>1561</v>
      </c>
      <c r="B2212" s="1" t="s">
        <v>81</v>
      </c>
      <c r="C2212" s="1" t="s">
        <v>4</v>
      </c>
      <c r="D2212" s="1" t="s">
        <v>3</v>
      </c>
      <c r="E2212" s="11">
        <v>311</v>
      </c>
      <c r="F2212" s="3">
        <v>4.9400000000000004</v>
      </c>
      <c r="G2212" s="11">
        <f>Tabla1[[#This Row],[Stock en unidades]]*Tabla1[[#This Row],[Costo unitario]]</f>
        <v>1536.3400000000001</v>
      </c>
      <c r="H2212" s="1">
        <v>2025</v>
      </c>
      <c r="I2212" s="1" t="s">
        <v>256</v>
      </c>
      <c r="J2212" s="1">
        <v>44.4</v>
      </c>
      <c r="K2212" s="3">
        <v>381.64463999999998</v>
      </c>
      <c r="L2212" s="12">
        <f>Tabla1[[#This Row],[Venta prom 12 meses en UN]]*Tabla1[[#This Row],[Costo unitario]]</f>
        <v>219.33600000000001</v>
      </c>
      <c r="M2212" s="30">
        <f>IFERROR(Tabla1[[#This Row],[Stock en unidades]]/Tabla1[[#This Row],[Venta prom 12 meses en UN]],0)</f>
        <v>7.0045045045045047</v>
      </c>
      <c r="N2212" s="12">
        <f>IFERROR(12/Tabla1[[#This Row],[Meses de stock]],0)</f>
        <v>1.7131832797427653</v>
      </c>
      <c r="O2212" s="5" t="str">
        <f>VLOOKUP(Tabla1[[#This Row],[Código del producto]],'ABC Ventas'!$A:$E,5,0)</f>
        <v>C</v>
      </c>
      <c r="P2212" s="5" t="str">
        <f>VLOOKUP(Tabla1[[#This Row],[Código del producto]],'ABC Stock'!$A:$E,5,0)</f>
        <v>C</v>
      </c>
      <c r="Q221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13" spans="1:17" s="1" customFormat="1" x14ac:dyDescent="0.2">
      <c r="A2213" s="1">
        <v>1562</v>
      </c>
      <c r="B2213" s="1" t="s">
        <v>27</v>
      </c>
      <c r="C2213" s="1" t="s">
        <v>4</v>
      </c>
      <c r="D2213" s="1" t="s">
        <v>3</v>
      </c>
      <c r="E2213" s="11">
        <v>72</v>
      </c>
      <c r="F2213" s="3">
        <v>2.79</v>
      </c>
      <c r="G2213" s="11">
        <f>Tabla1[[#This Row],[Stock en unidades]]*Tabla1[[#This Row],[Costo unitario]]</f>
        <v>200.88</v>
      </c>
      <c r="H2213" s="1">
        <v>2025</v>
      </c>
      <c r="I2213" s="1" t="s">
        <v>256</v>
      </c>
      <c r="J2213" s="1">
        <v>51</v>
      </c>
      <c r="K2213" s="3">
        <v>207.74340000000001</v>
      </c>
      <c r="L2213" s="12">
        <f>Tabla1[[#This Row],[Venta prom 12 meses en UN]]*Tabla1[[#This Row],[Costo unitario]]</f>
        <v>142.29</v>
      </c>
      <c r="M2213" s="30">
        <f>IFERROR(Tabla1[[#This Row],[Stock en unidades]]/Tabla1[[#This Row],[Venta prom 12 meses en UN]],0)</f>
        <v>1.411764705882353</v>
      </c>
      <c r="N2213" s="12">
        <f>IFERROR(12/Tabla1[[#This Row],[Meses de stock]],0)</f>
        <v>8.5</v>
      </c>
      <c r="O2213" s="5" t="str">
        <f>VLOOKUP(Tabla1[[#This Row],[Código del producto]],'ABC Ventas'!$A:$E,5,0)</f>
        <v>C</v>
      </c>
      <c r="P2213" s="5" t="str">
        <f>VLOOKUP(Tabla1[[#This Row],[Código del producto]],'ABC Stock'!$A:$E,5,0)</f>
        <v>C</v>
      </c>
      <c r="Q22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4" spans="1:17" s="1" customFormat="1" x14ac:dyDescent="0.2">
      <c r="A2214" s="1">
        <v>1001</v>
      </c>
      <c r="B2214" s="1" t="s">
        <v>173</v>
      </c>
      <c r="C2214" s="1" t="s">
        <v>148</v>
      </c>
      <c r="D2214" s="1" t="s">
        <v>3</v>
      </c>
      <c r="E2214" s="11">
        <v>124</v>
      </c>
      <c r="F2214" s="3">
        <v>6.77</v>
      </c>
      <c r="G2214" s="11">
        <f>Tabla1[[#This Row],[Stock en unidades]]*Tabla1[[#This Row],[Costo unitario]]</f>
        <v>839.4799999999999</v>
      </c>
      <c r="H2214" s="1">
        <v>2025</v>
      </c>
      <c r="I2214" s="1" t="s">
        <v>257</v>
      </c>
      <c r="J2214" s="1">
        <v>117</v>
      </c>
      <c r="K2214" s="3">
        <v>966.34979999999996</v>
      </c>
      <c r="L2214" s="12">
        <f>Tabla1[[#This Row],[Venta prom 12 meses en UN]]*Tabla1[[#This Row],[Costo unitario]]</f>
        <v>792.08999999999992</v>
      </c>
      <c r="M2214" s="30">
        <f>IFERROR(Tabla1[[#This Row],[Stock en unidades]]/Tabla1[[#This Row],[Venta prom 12 meses en UN]],0)</f>
        <v>1.0598290598290598</v>
      </c>
      <c r="N2214" s="12">
        <f>IFERROR(12/Tabla1[[#This Row],[Meses de stock]],0)</f>
        <v>11.32258064516129</v>
      </c>
      <c r="O2214" s="5" t="str">
        <f>VLOOKUP(Tabla1[[#This Row],[Código del producto]],'ABC Ventas'!$A:$E,5,0)</f>
        <v>C</v>
      </c>
      <c r="P2214" s="5" t="str">
        <f>VLOOKUP(Tabla1[[#This Row],[Código del producto]],'ABC Stock'!$A:$E,5,0)</f>
        <v>C</v>
      </c>
      <c r="Q22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5" spans="1:17" s="1" customFormat="1" x14ac:dyDescent="0.2">
      <c r="A2215" s="1">
        <v>1001</v>
      </c>
      <c r="B2215" s="1" t="s">
        <v>173</v>
      </c>
      <c r="C2215" s="1" t="s">
        <v>148</v>
      </c>
      <c r="D2215" s="1" t="s">
        <v>3</v>
      </c>
      <c r="E2215" s="11">
        <v>113</v>
      </c>
      <c r="F2215" s="3">
        <v>2.4700000000000002</v>
      </c>
      <c r="G2215" s="11">
        <f>Tabla1[[#This Row],[Stock en unidades]]*Tabla1[[#This Row],[Costo unitario]]</f>
        <v>279.11</v>
      </c>
      <c r="H2215" s="1">
        <v>2025</v>
      </c>
      <c r="I2215" s="1" t="s">
        <v>257</v>
      </c>
      <c r="J2215" s="1">
        <v>127</v>
      </c>
      <c r="K2215" s="3">
        <v>589.73720000000003</v>
      </c>
      <c r="L2215" s="12">
        <f>Tabla1[[#This Row],[Venta prom 12 meses en UN]]*Tabla1[[#This Row],[Costo unitario]]</f>
        <v>313.69</v>
      </c>
      <c r="M2215" s="30">
        <f>IFERROR(Tabla1[[#This Row],[Stock en unidades]]/Tabla1[[#This Row],[Venta prom 12 meses en UN]],0)</f>
        <v>0.88976377952755903</v>
      </c>
      <c r="N2215" s="12">
        <f>IFERROR(12/Tabla1[[#This Row],[Meses de stock]],0)</f>
        <v>13.486725663716815</v>
      </c>
      <c r="O2215" s="5" t="str">
        <f>VLOOKUP(Tabla1[[#This Row],[Código del producto]],'ABC Ventas'!$A:$E,5,0)</f>
        <v>C</v>
      </c>
      <c r="P2215" s="5" t="str">
        <f>VLOOKUP(Tabla1[[#This Row],[Código del producto]],'ABC Stock'!$A:$E,5,0)</f>
        <v>C</v>
      </c>
      <c r="Q22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6" spans="1:17" s="1" customFormat="1" x14ac:dyDescent="0.2">
      <c r="A2216" s="1">
        <v>1001</v>
      </c>
      <c r="B2216" s="1" t="s">
        <v>173</v>
      </c>
      <c r="C2216" s="1" t="s">
        <v>148</v>
      </c>
      <c r="D2216" s="1" t="s">
        <v>3</v>
      </c>
      <c r="E2216" s="11">
        <v>328</v>
      </c>
      <c r="F2216" s="3">
        <v>6.52</v>
      </c>
      <c r="G2216" s="11">
        <f>Tabla1[[#This Row],[Stock en unidades]]*Tabla1[[#This Row],[Costo unitario]]</f>
        <v>2138.56</v>
      </c>
      <c r="H2216" s="1">
        <v>2025</v>
      </c>
      <c r="I2216" s="1" t="s">
        <v>257</v>
      </c>
      <c r="J2216" s="1">
        <v>32.799999999999997</v>
      </c>
      <c r="K2216" s="3">
        <v>273.73567999999995</v>
      </c>
      <c r="L2216" s="12">
        <f>Tabla1[[#This Row],[Venta prom 12 meses en UN]]*Tabla1[[#This Row],[Costo unitario]]</f>
        <v>213.85599999999997</v>
      </c>
      <c r="M2216" s="30">
        <f>IFERROR(Tabla1[[#This Row],[Stock en unidades]]/Tabla1[[#This Row],[Venta prom 12 meses en UN]],0)</f>
        <v>10</v>
      </c>
      <c r="N2216" s="12">
        <f>IFERROR(12/Tabla1[[#This Row],[Meses de stock]],0)</f>
        <v>1.2</v>
      </c>
      <c r="O2216" s="5" t="str">
        <f>VLOOKUP(Tabla1[[#This Row],[Código del producto]],'ABC Ventas'!$A:$E,5,0)</f>
        <v>C</v>
      </c>
      <c r="P2216" s="5" t="str">
        <f>VLOOKUP(Tabla1[[#This Row],[Código del producto]],'ABC Stock'!$A:$E,5,0)</f>
        <v>C</v>
      </c>
      <c r="Q22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17" spans="1:17" s="1" customFormat="1" x14ac:dyDescent="0.2">
      <c r="A2217" s="1">
        <v>1002</v>
      </c>
      <c r="B2217" s="1" t="s">
        <v>323</v>
      </c>
      <c r="C2217" s="1" t="s">
        <v>148</v>
      </c>
      <c r="D2217" s="1" t="s">
        <v>3</v>
      </c>
      <c r="E2217" s="11">
        <v>390</v>
      </c>
      <c r="F2217" s="3">
        <v>46</v>
      </c>
      <c r="G2217" s="11">
        <f>Tabla1[[#This Row],[Stock en unidades]]*Tabla1[[#This Row],[Costo unitario]]</f>
        <v>17940</v>
      </c>
      <c r="H2217" s="1">
        <v>2025</v>
      </c>
      <c r="I2217" s="1" t="s">
        <v>257</v>
      </c>
      <c r="J2217" s="1">
        <v>692</v>
      </c>
      <c r="K2217" s="3">
        <v>55706</v>
      </c>
      <c r="L2217" s="12">
        <f>Tabla1[[#This Row],[Venta prom 12 meses en UN]]*Tabla1[[#This Row],[Costo unitario]]</f>
        <v>31832</v>
      </c>
      <c r="M2217" s="30">
        <f>IFERROR(Tabla1[[#This Row],[Stock en unidades]]/Tabla1[[#This Row],[Venta prom 12 meses en UN]],0)</f>
        <v>0.56358381502890176</v>
      </c>
      <c r="N2217" s="12">
        <f>IFERROR(12/Tabla1[[#This Row],[Meses de stock]],0)</f>
        <v>21.292307692307691</v>
      </c>
      <c r="O2217" s="5" t="str">
        <f>VLOOKUP(Tabla1[[#This Row],[Código del producto]],'ABC Ventas'!$A:$E,5,0)</f>
        <v>A</v>
      </c>
      <c r="P2217" s="5" t="str">
        <f>VLOOKUP(Tabla1[[#This Row],[Código del producto]],'ABC Stock'!$A:$E,5,0)</f>
        <v>A</v>
      </c>
      <c r="Q22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8" spans="1:17" s="1" customFormat="1" x14ac:dyDescent="0.2">
      <c r="A2218" s="1">
        <v>1005</v>
      </c>
      <c r="B2218" s="1" t="s">
        <v>147</v>
      </c>
      <c r="C2218" s="1" t="s">
        <v>148</v>
      </c>
      <c r="D2218" s="1" t="s">
        <v>3</v>
      </c>
      <c r="E2218" s="11">
        <v>203</v>
      </c>
      <c r="F2218" s="3">
        <v>2.2400000000000002</v>
      </c>
      <c r="G2218" s="11">
        <f>Tabla1[[#This Row],[Stock en unidades]]*Tabla1[[#This Row],[Costo unitario]]</f>
        <v>454.72</v>
      </c>
      <c r="H2218" s="1">
        <v>2025</v>
      </c>
      <c r="I2218" s="1" t="s">
        <v>257</v>
      </c>
      <c r="J2218" s="1">
        <v>78</v>
      </c>
      <c r="K2218" s="3">
        <v>302.26560000000006</v>
      </c>
      <c r="L2218" s="12">
        <f>Tabla1[[#This Row],[Venta prom 12 meses en UN]]*Tabla1[[#This Row],[Costo unitario]]</f>
        <v>174.72000000000003</v>
      </c>
      <c r="M2218" s="30">
        <f>IFERROR(Tabla1[[#This Row],[Stock en unidades]]/Tabla1[[#This Row],[Venta prom 12 meses en UN]],0)</f>
        <v>2.6025641025641026</v>
      </c>
      <c r="N2218" s="12">
        <f>IFERROR(12/Tabla1[[#This Row],[Meses de stock]],0)</f>
        <v>4.610837438423645</v>
      </c>
      <c r="O2218" s="5" t="str">
        <f>VLOOKUP(Tabla1[[#This Row],[Código del producto]],'ABC Ventas'!$A:$E,5,0)</f>
        <v>C</v>
      </c>
      <c r="P2218" s="5" t="str">
        <f>VLOOKUP(Tabla1[[#This Row],[Código del producto]],'ABC Stock'!$A:$E,5,0)</f>
        <v>B</v>
      </c>
      <c r="Q22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19" spans="1:17" s="1" customFormat="1" x14ac:dyDescent="0.2">
      <c r="A2219" s="1">
        <v>1005</v>
      </c>
      <c r="B2219" s="1" t="s">
        <v>147</v>
      </c>
      <c r="C2219" s="1" t="s">
        <v>148</v>
      </c>
      <c r="D2219" s="1" t="s">
        <v>3</v>
      </c>
      <c r="E2219" s="11">
        <v>686</v>
      </c>
      <c r="F2219" s="3">
        <v>1.1100000000000001</v>
      </c>
      <c r="G2219" s="11">
        <f>Tabla1[[#This Row],[Stock en unidades]]*Tabla1[[#This Row],[Costo unitario]]</f>
        <v>761.46</v>
      </c>
      <c r="H2219" s="1">
        <v>2025</v>
      </c>
      <c r="I2219" s="1" t="s">
        <v>257</v>
      </c>
      <c r="J2219" s="1">
        <v>139</v>
      </c>
      <c r="K2219" s="3">
        <v>243.77820000000003</v>
      </c>
      <c r="L2219" s="12">
        <f>Tabla1[[#This Row],[Venta prom 12 meses en UN]]*Tabla1[[#This Row],[Costo unitario]]</f>
        <v>154.29000000000002</v>
      </c>
      <c r="M2219" s="30">
        <f>IFERROR(Tabla1[[#This Row],[Stock en unidades]]/Tabla1[[#This Row],[Venta prom 12 meses en UN]],0)</f>
        <v>4.9352517985611515</v>
      </c>
      <c r="N2219" s="12">
        <f>IFERROR(12/Tabla1[[#This Row],[Meses de stock]],0)</f>
        <v>2.4314868804664722</v>
      </c>
      <c r="O2219" s="5" t="str">
        <f>VLOOKUP(Tabla1[[#This Row],[Código del producto]],'ABC Ventas'!$A:$E,5,0)</f>
        <v>C</v>
      </c>
      <c r="P2219" s="5" t="str">
        <f>VLOOKUP(Tabla1[[#This Row],[Código del producto]],'ABC Stock'!$A:$E,5,0)</f>
        <v>B</v>
      </c>
      <c r="Q221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20" spans="1:17" s="1" customFormat="1" x14ac:dyDescent="0.2">
      <c r="A2220" s="1">
        <v>1008</v>
      </c>
      <c r="B2220" s="1" t="s">
        <v>195</v>
      </c>
      <c r="C2220" s="1" t="s">
        <v>58</v>
      </c>
      <c r="D2220" s="1" t="s">
        <v>3</v>
      </c>
      <c r="E2220" s="11">
        <v>1109</v>
      </c>
      <c r="F2220" s="3">
        <v>48</v>
      </c>
      <c r="G2220" s="11">
        <f>Tabla1[[#This Row],[Stock en unidades]]*Tabla1[[#This Row],[Costo unitario]]</f>
        <v>53232</v>
      </c>
      <c r="H2220" s="1">
        <v>2025</v>
      </c>
      <c r="I2220" s="1" t="s">
        <v>257</v>
      </c>
      <c r="J2220" s="1">
        <v>818</v>
      </c>
      <c r="K2220" s="3">
        <v>69497.279999999999</v>
      </c>
      <c r="L2220" s="12">
        <f>Tabla1[[#This Row],[Venta prom 12 meses en UN]]*Tabla1[[#This Row],[Costo unitario]]</f>
        <v>39264</v>
      </c>
      <c r="M2220" s="30">
        <f>IFERROR(Tabla1[[#This Row],[Stock en unidades]]/Tabla1[[#This Row],[Venta prom 12 meses en UN]],0)</f>
        <v>1.3557457212713937</v>
      </c>
      <c r="N2220" s="12">
        <f>IFERROR(12/Tabla1[[#This Row],[Meses de stock]],0)</f>
        <v>8.8512173128944998</v>
      </c>
      <c r="O2220" s="5" t="str">
        <f>VLOOKUP(Tabla1[[#This Row],[Código del producto]],'ABC Ventas'!$A:$E,5,0)</f>
        <v>A</v>
      </c>
      <c r="P2220" s="5" t="str">
        <f>VLOOKUP(Tabla1[[#This Row],[Código del producto]],'ABC Stock'!$A:$E,5,0)</f>
        <v>A</v>
      </c>
      <c r="Q22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1" spans="1:17" s="1" customFormat="1" x14ac:dyDescent="0.2">
      <c r="A2221" s="1">
        <v>1008</v>
      </c>
      <c r="B2221" s="1" t="s">
        <v>195</v>
      </c>
      <c r="C2221" s="1" t="s">
        <v>58</v>
      </c>
      <c r="D2221" s="1" t="s">
        <v>3</v>
      </c>
      <c r="E2221" s="11">
        <v>1482</v>
      </c>
      <c r="F2221" s="3">
        <v>74</v>
      </c>
      <c r="G2221" s="11">
        <f>Tabla1[[#This Row],[Stock en unidades]]*Tabla1[[#This Row],[Costo unitario]]</f>
        <v>109668</v>
      </c>
      <c r="H2221" s="1">
        <v>2025</v>
      </c>
      <c r="I2221" s="1" t="s">
        <v>257</v>
      </c>
      <c r="J2221" s="1">
        <v>748</v>
      </c>
      <c r="K2221" s="3">
        <v>68082.960000000006</v>
      </c>
      <c r="L2221" s="12">
        <f>Tabla1[[#This Row],[Venta prom 12 meses en UN]]*Tabla1[[#This Row],[Costo unitario]]</f>
        <v>55352</v>
      </c>
      <c r="M2221" s="30">
        <f>IFERROR(Tabla1[[#This Row],[Stock en unidades]]/Tabla1[[#This Row],[Venta prom 12 meses en UN]],0)</f>
        <v>1.981283422459893</v>
      </c>
      <c r="N2221" s="12">
        <f>IFERROR(12/Tabla1[[#This Row],[Meses de stock]],0)</f>
        <v>6.0566801619433202</v>
      </c>
      <c r="O2221" s="5" t="str">
        <f>VLOOKUP(Tabla1[[#This Row],[Código del producto]],'ABC Ventas'!$A:$E,5,0)</f>
        <v>A</v>
      </c>
      <c r="P2221" s="5" t="str">
        <f>VLOOKUP(Tabla1[[#This Row],[Código del producto]],'ABC Stock'!$A:$E,5,0)</f>
        <v>A</v>
      </c>
      <c r="Q22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2" spans="1:17" s="1" customFormat="1" x14ac:dyDescent="0.2">
      <c r="A2222" s="1">
        <v>1010</v>
      </c>
      <c r="B2222" s="1" t="s">
        <v>326</v>
      </c>
      <c r="C2222" s="1" t="s">
        <v>58</v>
      </c>
      <c r="D2222" s="1" t="s">
        <v>3</v>
      </c>
      <c r="E2222" s="11">
        <v>16</v>
      </c>
      <c r="F2222" s="3">
        <v>68</v>
      </c>
      <c r="G2222" s="11">
        <f>Tabla1[[#This Row],[Stock en unidades]]*Tabla1[[#This Row],[Costo unitario]]</f>
        <v>1088</v>
      </c>
      <c r="H2222" s="1">
        <v>2025</v>
      </c>
      <c r="I2222" s="1" t="s">
        <v>257</v>
      </c>
      <c r="J2222" s="1">
        <v>443</v>
      </c>
      <c r="K2222" s="3">
        <v>54223.199999999997</v>
      </c>
      <c r="L2222" s="12">
        <f>Tabla1[[#This Row],[Venta prom 12 meses en UN]]*Tabla1[[#This Row],[Costo unitario]]</f>
        <v>30124</v>
      </c>
      <c r="M2222" s="30">
        <f>IFERROR(Tabla1[[#This Row],[Stock en unidades]]/Tabla1[[#This Row],[Venta prom 12 meses en UN]],0)</f>
        <v>3.6117381489841983E-2</v>
      </c>
      <c r="N2222" s="12">
        <f>IFERROR(12/Tabla1[[#This Row],[Meses de stock]],0)</f>
        <v>332.25</v>
      </c>
      <c r="O2222" s="5" t="str">
        <f>VLOOKUP(Tabla1[[#This Row],[Código del producto]],'ABC Ventas'!$A:$E,5,0)</f>
        <v>A</v>
      </c>
      <c r="P2222" s="5" t="str">
        <f>VLOOKUP(Tabla1[[#This Row],[Código del producto]],'ABC Stock'!$A:$E,5,0)</f>
        <v>A</v>
      </c>
      <c r="Q22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3" spans="1:17" s="1" customFormat="1" x14ac:dyDescent="0.2">
      <c r="A2223" s="1">
        <v>1012</v>
      </c>
      <c r="B2223" s="1" t="s">
        <v>297</v>
      </c>
      <c r="C2223" s="1" t="s">
        <v>58</v>
      </c>
      <c r="D2223" s="1" t="s">
        <v>3</v>
      </c>
      <c r="E2223" s="11">
        <v>24</v>
      </c>
      <c r="F2223" s="3">
        <v>4.12</v>
      </c>
      <c r="G2223" s="11">
        <f>Tabla1[[#This Row],[Stock en unidades]]*Tabla1[[#This Row],[Costo unitario]]</f>
        <v>98.88</v>
      </c>
      <c r="H2223" s="1">
        <v>2025</v>
      </c>
      <c r="I2223" s="1" t="s">
        <v>257</v>
      </c>
      <c r="J2223" s="1">
        <v>144</v>
      </c>
      <c r="K2223" s="3">
        <v>1038.24</v>
      </c>
      <c r="L2223" s="12">
        <f>Tabla1[[#This Row],[Venta prom 12 meses en UN]]*Tabla1[[#This Row],[Costo unitario]]</f>
        <v>593.28</v>
      </c>
      <c r="M2223" s="30">
        <f>IFERROR(Tabla1[[#This Row],[Stock en unidades]]/Tabla1[[#This Row],[Venta prom 12 meses en UN]],0)</f>
        <v>0.16666666666666666</v>
      </c>
      <c r="N2223" s="12">
        <f>IFERROR(12/Tabla1[[#This Row],[Meses de stock]],0)</f>
        <v>72</v>
      </c>
      <c r="O2223" s="5" t="str">
        <f>VLOOKUP(Tabla1[[#This Row],[Código del producto]],'ABC Ventas'!$A:$E,5,0)</f>
        <v>C</v>
      </c>
      <c r="P2223" s="5" t="str">
        <f>VLOOKUP(Tabla1[[#This Row],[Código del producto]],'ABC Stock'!$A:$E,5,0)</f>
        <v>C</v>
      </c>
      <c r="Q22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4" spans="1:17" s="1" customFormat="1" x14ac:dyDescent="0.2">
      <c r="A2224" s="1">
        <v>1013</v>
      </c>
      <c r="B2224" s="1" t="s">
        <v>82</v>
      </c>
      <c r="C2224" s="1" t="s">
        <v>58</v>
      </c>
      <c r="D2224" s="1" t="s">
        <v>3</v>
      </c>
      <c r="E2224" s="11">
        <v>462</v>
      </c>
      <c r="F2224" s="3">
        <v>2.48</v>
      </c>
      <c r="G2224" s="11">
        <f>Tabla1[[#This Row],[Stock en unidades]]*Tabla1[[#This Row],[Costo unitario]]</f>
        <v>1145.76</v>
      </c>
      <c r="H2224" s="1">
        <v>2025</v>
      </c>
      <c r="I2224" s="1" t="s">
        <v>257</v>
      </c>
      <c r="J2224" s="1">
        <v>140</v>
      </c>
      <c r="K2224" s="3">
        <v>638.84799999999996</v>
      </c>
      <c r="L2224" s="12">
        <f>Tabla1[[#This Row],[Venta prom 12 meses en UN]]*Tabla1[[#This Row],[Costo unitario]]</f>
        <v>347.2</v>
      </c>
      <c r="M2224" s="30">
        <f>IFERROR(Tabla1[[#This Row],[Stock en unidades]]/Tabla1[[#This Row],[Venta prom 12 meses en UN]],0)</f>
        <v>3.3</v>
      </c>
      <c r="N2224" s="12">
        <f>IFERROR(12/Tabla1[[#This Row],[Meses de stock]],0)</f>
        <v>3.6363636363636367</v>
      </c>
      <c r="O2224" s="5" t="str">
        <f>VLOOKUP(Tabla1[[#This Row],[Código del producto]],'ABC Ventas'!$A:$E,5,0)</f>
        <v>C</v>
      </c>
      <c r="P2224" s="5" t="str">
        <f>VLOOKUP(Tabla1[[#This Row],[Código del producto]],'ABC Stock'!$A:$E,5,0)</f>
        <v>B</v>
      </c>
      <c r="Q222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25" spans="1:17" s="1" customFormat="1" x14ac:dyDescent="0.2">
      <c r="A2225" s="1">
        <v>1018</v>
      </c>
      <c r="B2225" s="1" t="s">
        <v>330</v>
      </c>
      <c r="C2225" s="1" t="s">
        <v>58</v>
      </c>
      <c r="D2225" s="1" t="s">
        <v>3</v>
      </c>
      <c r="E2225" s="11">
        <v>106</v>
      </c>
      <c r="F2225" s="3">
        <v>2.64</v>
      </c>
      <c r="G2225" s="11">
        <f>Tabla1[[#This Row],[Stock en unidades]]*Tabla1[[#This Row],[Costo unitario]]</f>
        <v>279.84000000000003</v>
      </c>
      <c r="H2225" s="1">
        <v>2025</v>
      </c>
      <c r="I2225" s="1" t="s">
        <v>257</v>
      </c>
      <c r="J2225" s="1">
        <v>82</v>
      </c>
      <c r="K2225" s="3">
        <v>381.00480000000005</v>
      </c>
      <c r="L2225" s="12">
        <f>Tabla1[[#This Row],[Venta prom 12 meses en UN]]*Tabla1[[#This Row],[Costo unitario]]</f>
        <v>216.48000000000002</v>
      </c>
      <c r="M2225" s="30">
        <f>IFERROR(Tabla1[[#This Row],[Stock en unidades]]/Tabla1[[#This Row],[Venta prom 12 meses en UN]],0)</f>
        <v>1.2926829268292683</v>
      </c>
      <c r="N2225" s="12">
        <f>IFERROR(12/Tabla1[[#This Row],[Meses de stock]],0)</f>
        <v>9.2830188679245289</v>
      </c>
      <c r="O2225" s="5" t="str">
        <f>VLOOKUP(Tabla1[[#This Row],[Código del producto]],'ABC Ventas'!$A:$E,5,0)</f>
        <v>C</v>
      </c>
      <c r="P2225" s="5" t="str">
        <f>VLOOKUP(Tabla1[[#This Row],[Código del producto]],'ABC Stock'!$A:$E,5,0)</f>
        <v>B</v>
      </c>
      <c r="Q22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6" spans="1:17" s="1" customFormat="1" x14ac:dyDescent="0.2">
      <c r="A2226" s="1">
        <v>1019</v>
      </c>
      <c r="B2226" s="1" t="s">
        <v>292</v>
      </c>
      <c r="C2226" s="1" t="s">
        <v>58</v>
      </c>
      <c r="D2226" s="1" t="s">
        <v>3</v>
      </c>
      <c r="E2226" s="11">
        <v>526</v>
      </c>
      <c r="F2226" s="3">
        <v>68</v>
      </c>
      <c r="G2226" s="11">
        <f>Tabla1[[#This Row],[Stock en unidades]]*Tabla1[[#This Row],[Costo unitario]]</f>
        <v>35768</v>
      </c>
      <c r="H2226" s="1">
        <v>2025</v>
      </c>
      <c r="I2226" s="1" t="s">
        <v>257</v>
      </c>
      <c r="J2226" s="1">
        <v>495</v>
      </c>
      <c r="K2226" s="3">
        <v>58231.8</v>
      </c>
      <c r="L2226" s="12">
        <f>Tabla1[[#This Row],[Venta prom 12 meses en UN]]*Tabla1[[#This Row],[Costo unitario]]</f>
        <v>33660</v>
      </c>
      <c r="M2226" s="30">
        <f>IFERROR(Tabla1[[#This Row],[Stock en unidades]]/Tabla1[[#This Row],[Venta prom 12 meses en UN]],0)</f>
        <v>1.0626262626262626</v>
      </c>
      <c r="N2226" s="12">
        <f>IFERROR(12/Tabla1[[#This Row],[Meses de stock]],0)</f>
        <v>11.29277566539924</v>
      </c>
      <c r="O2226" s="5" t="str">
        <f>VLOOKUP(Tabla1[[#This Row],[Código del producto]],'ABC Ventas'!$A:$E,5,0)</f>
        <v>A</v>
      </c>
      <c r="P2226" s="5" t="str">
        <f>VLOOKUP(Tabla1[[#This Row],[Código del producto]],'ABC Stock'!$A:$E,5,0)</f>
        <v>A</v>
      </c>
      <c r="Q22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27" spans="1:17" s="1" customFormat="1" x14ac:dyDescent="0.2">
      <c r="A2227" s="1">
        <v>1020</v>
      </c>
      <c r="B2227" s="1" t="s">
        <v>331</v>
      </c>
      <c r="C2227" s="1" t="s">
        <v>58</v>
      </c>
      <c r="D2227" s="1" t="s">
        <v>3</v>
      </c>
      <c r="E2227" s="11">
        <v>752</v>
      </c>
      <c r="F2227" s="3">
        <v>4.5199999999999996</v>
      </c>
      <c r="G2227" s="11">
        <f>Tabla1[[#This Row],[Stock en unidades]]*Tabla1[[#This Row],[Costo unitario]]</f>
        <v>3399.0399999999995</v>
      </c>
      <c r="H2227" s="1">
        <v>2025</v>
      </c>
      <c r="I2227" s="1" t="s">
        <v>257</v>
      </c>
      <c r="J2227" s="1">
        <v>53.7</v>
      </c>
      <c r="K2227" s="3">
        <v>388.35839999999996</v>
      </c>
      <c r="L2227" s="12">
        <f>Tabla1[[#This Row],[Venta prom 12 meses en UN]]*Tabla1[[#This Row],[Costo unitario]]</f>
        <v>242.72399999999999</v>
      </c>
      <c r="M2227" s="30">
        <f>IFERROR(Tabla1[[#This Row],[Stock en unidades]]/Tabla1[[#This Row],[Venta prom 12 meses en UN]],0)</f>
        <v>14.003724394785847</v>
      </c>
      <c r="N2227" s="12">
        <f>IFERROR(12/Tabla1[[#This Row],[Meses de stock]],0)</f>
        <v>0.85691489361702133</v>
      </c>
      <c r="O2227" s="5" t="str">
        <f>VLOOKUP(Tabla1[[#This Row],[Código del producto]],'ABC Ventas'!$A:$E,5,0)</f>
        <v>C</v>
      </c>
      <c r="P2227" s="5" t="str">
        <f>VLOOKUP(Tabla1[[#This Row],[Código del producto]],'ABC Stock'!$A:$E,5,0)</f>
        <v>C</v>
      </c>
      <c r="Q22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28" spans="1:17" s="1" customFormat="1" x14ac:dyDescent="0.2">
      <c r="A2228" s="1">
        <v>1021</v>
      </c>
      <c r="B2228" s="1" t="s">
        <v>270</v>
      </c>
      <c r="C2228" s="1" t="s">
        <v>58</v>
      </c>
      <c r="D2228" s="1" t="s">
        <v>3</v>
      </c>
      <c r="E2228" s="11">
        <v>676</v>
      </c>
      <c r="F2228" s="3">
        <v>7.25</v>
      </c>
      <c r="G2228" s="11">
        <f>Tabla1[[#This Row],[Stock en unidades]]*Tabla1[[#This Row],[Costo unitario]]</f>
        <v>4901</v>
      </c>
      <c r="H2228" s="1">
        <v>2025</v>
      </c>
      <c r="I2228" s="1" t="s">
        <v>257</v>
      </c>
      <c r="J2228" s="1">
        <v>63</v>
      </c>
      <c r="K2228" s="3">
        <v>616.61249999999995</v>
      </c>
      <c r="L2228" s="12">
        <f>Tabla1[[#This Row],[Venta prom 12 meses en UN]]*Tabla1[[#This Row],[Costo unitario]]</f>
        <v>456.75</v>
      </c>
      <c r="M2228" s="30">
        <f>IFERROR(Tabla1[[#This Row],[Stock en unidades]]/Tabla1[[#This Row],[Venta prom 12 meses en UN]],0)</f>
        <v>10.730158730158729</v>
      </c>
      <c r="N2228" s="12">
        <f>IFERROR(12/Tabla1[[#This Row],[Meses de stock]],0)</f>
        <v>1.1183431952662723</v>
      </c>
      <c r="O2228" s="5" t="str">
        <f>VLOOKUP(Tabla1[[#This Row],[Código del producto]],'ABC Ventas'!$A:$E,5,0)</f>
        <v>C</v>
      </c>
      <c r="P2228" s="5" t="str">
        <f>VLOOKUP(Tabla1[[#This Row],[Código del producto]],'ABC Stock'!$A:$E,5,0)</f>
        <v>B</v>
      </c>
      <c r="Q22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29" spans="1:17" s="1" customFormat="1" x14ac:dyDescent="0.2">
      <c r="A2229" s="1">
        <v>1021</v>
      </c>
      <c r="B2229" s="1" t="s">
        <v>270</v>
      </c>
      <c r="C2229" s="1" t="s">
        <v>58</v>
      </c>
      <c r="D2229" s="1" t="s">
        <v>3</v>
      </c>
      <c r="E2229" s="11">
        <v>503</v>
      </c>
      <c r="F2229" s="3">
        <v>1.52</v>
      </c>
      <c r="G2229" s="11">
        <f>Tabla1[[#This Row],[Stock en unidades]]*Tabla1[[#This Row],[Costo unitario]]</f>
        <v>764.56000000000006</v>
      </c>
      <c r="H2229" s="1">
        <v>2025</v>
      </c>
      <c r="I2229" s="1" t="s">
        <v>257</v>
      </c>
      <c r="J2229" s="1">
        <v>136</v>
      </c>
      <c r="K2229" s="3">
        <v>324.55040000000002</v>
      </c>
      <c r="L2229" s="12">
        <f>Tabla1[[#This Row],[Venta prom 12 meses en UN]]*Tabla1[[#This Row],[Costo unitario]]</f>
        <v>206.72</v>
      </c>
      <c r="M2229" s="30">
        <f>IFERROR(Tabla1[[#This Row],[Stock en unidades]]/Tabla1[[#This Row],[Venta prom 12 meses en UN]],0)</f>
        <v>3.6985294117647061</v>
      </c>
      <c r="N2229" s="12">
        <f>IFERROR(12/Tabla1[[#This Row],[Meses de stock]],0)</f>
        <v>3.2445328031809142</v>
      </c>
      <c r="O2229" s="5" t="str">
        <f>VLOOKUP(Tabla1[[#This Row],[Código del producto]],'ABC Ventas'!$A:$E,5,0)</f>
        <v>C</v>
      </c>
      <c r="P2229" s="5" t="str">
        <f>VLOOKUP(Tabla1[[#This Row],[Código del producto]],'ABC Stock'!$A:$E,5,0)</f>
        <v>B</v>
      </c>
      <c r="Q222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30" spans="1:17" s="1" customFormat="1" x14ac:dyDescent="0.2">
      <c r="A2230" s="1">
        <v>1021</v>
      </c>
      <c r="B2230" s="1" t="s">
        <v>270</v>
      </c>
      <c r="C2230" s="1" t="s">
        <v>58</v>
      </c>
      <c r="D2230" s="1" t="s">
        <v>3</v>
      </c>
      <c r="E2230" s="11">
        <v>0</v>
      </c>
      <c r="F2230" s="3">
        <v>3.57</v>
      </c>
      <c r="G2230" s="11">
        <f>Tabla1[[#This Row],[Stock en unidades]]*Tabla1[[#This Row],[Costo unitario]]</f>
        <v>0</v>
      </c>
      <c r="H2230" s="1">
        <v>2025</v>
      </c>
      <c r="I2230" s="1" t="s">
        <v>257</v>
      </c>
      <c r="J2230" s="1">
        <v>66</v>
      </c>
      <c r="K2230" s="3">
        <v>289.81259999999997</v>
      </c>
      <c r="L2230" s="12">
        <f>Tabla1[[#This Row],[Venta prom 12 meses en UN]]*Tabla1[[#This Row],[Costo unitario]]</f>
        <v>235.61999999999998</v>
      </c>
      <c r="M2230" s="30">
        <f>IFERROR(Tabla1[[#This Row],[Stock en unidades]]/Tabla1[[#This Row],[Venta prom 12 meses en UN]],0)</f>
        <v>0</v>
      </c>
      <c r="N2230" s="12">
        <f>IFERROR(12/Tabla1[[#This Row],[Meses de stock]],0)</f>
        <v>0</v>
      </c>
      <c r="O2230" s="5" t="str">
        <f>VLOOKUP(Tabla1[[#This Row],[Código del producto]],'ABC Ventas'!$A:$E,5,0)</f>
        <v>C</v>
      </c>
      <c r="P2230" s="5" t="str">
        <f>VLOOKUP(Tabla1[[#This Row],[Código del producto]],'ABC Stock'!$A:$E,5,0)</f>
        <v>B</v>
      </c>
      <c r="Q22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1" spans="1:17" s="1" customFormat="1" x14ac:dyDescent="0.2">
      <c r="A2231" s="1">
        <v>1022</v>
      </c>
      <c r="B2231" s="1" t="s">
        <v>59</v>
      </c>
      <c r="C2231" s="1" t="s">
        <v>58</v>
      </c>
      <c r="D2231" s="1" t="s">
        <v>3</v>
      </c>
      <c r="E2231" s="11">
        <v>680</v>
      </c>
      <c r="F2231" s="3">
        <v>47</v>
      </c>
      <c r="G2231" s="11">
        <f>Tabla1[[#This Row],[Stock en unidades]]*Tabla1[[#This Row],[Costo unitario]]</f>
        <v>31960</v>
      </c>
      <c r="H2231" s="1">
        <v>2025</v>
      </c>
      <c r="I2231" s="1" t="s">
        <v>257</v>
      </c>
      <c r="J2231" s="1">
        <v>900</v>
      </c>
      <c r="K2231" s="3">
        <v>68526</v>
      </c>
      <c r="L2231" s="12">
        <f>Tabla1[[#This Row],[Venta prom 12 meses en UN]]*Tabla1[[#This Row],[Costo unitario]]</f>
        <v>42300</v>
      </c>
      <c r="M2231" s="30">
        <f>IFERROR(Tabla1[[#This Row],[Stock en unidades]]/Tabla1[[#This Row],[Venta prom 12 meses en UN]],0)</f>
        <v>0.75555555555555554</v>
      </c>
      <c r="N2231" s="12">
        <f>IFERROR(12/Tabla1[[#This Row],[Meses de stock]],0)</f>
        <v>15.882352941176471</v>
      </c>
      <c r="O2231" s="5" t="str">
        <f>VLOOKUP(Tabla1[[#This Row],[Código del producto]],'ABC Ventas'!$A:$E,5,0)</f>
        <v>A</v>
      </c>
      <c r="P2231" s="5" t="str">
        <f>VLOOKUP(Tabla1[[#This Row],[Código del producto]],'ABC Stock'!$A:$E,5,0)</f>
        <v>A</v>
      </c>
      <c r="Q22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2" spans="1:17" s="1" customFormat="1" x14ac:dyDescent="0.2">
      <c r="A2232" s="1">
        <v>1022</v>
      </c>
      <c r="B2232" s="1" t="s">
        <v>59</v>
      </c>
      <c r="C2232" s="1" t="s">
        <v>58</v>
      </c>
      <c r="D2232" s="1" t="s">
        <v>3</v>
      </c>
      <c r="E2232" s="11">
        <v>584</v>
      </c>
      <c r="F2232" s="3">
        <v>73</v>
      </c>
      <c r="G2232" s="11">
        <f>Tabla1[[#This Row],[Stock en unidades]]*Tabla1[[#This Row],[Costo unitario]]</f>
        <v>42632</v>
      </c>
      <c r="H2232" s="1">
        <v>2025</v>
      </c>
      <c r="I2232" s="1" t="s">
        <v>257</v>
      </c>
      <c r="J2232" s="1">
        <v>383</v>
      </c>
      <c r="K2232" s="3">
        <v>52562.92</v>
      </c>
      <c r="L2232" s="12">
        <f>Tabla1[[#This Row],[Venta prom 12 meses en UN]]*Tabla1[[#This Row],[Costo unitario]]</f>
        <v>27959</v>
      </c>
      <c r="M2232" s="30">
        <f>IFERROR(Tabla1[[#This Row],[Stock en unidades]]/Tabla1[[#This Row],[Venta prom 12 meses en UN]],0)</f>
        <v>1.524804177545692</v>
      </c>
      <c r="N2232" s="12">
        <f>IFERROR(12/Tabla1[[#This Row],[Meses de stock]],0)</f>
        <v>7.8698630136986294</v>
      </c>
      <c r="O2232" s="5" t="str">
        <f>VLOOKUP(Tabla1[[#This Row],[Código del producto]],'ABC Ventas'!$A:$E,5,0)</f>
        <v>A</v>
      </c>
      <c r="P2232" s="5" t="str">
        <f>VLOOKUP(Tabla1[[#This Row],[Código del producto]],'ABC Stock'!$A:$E,5,0)</f>
        <v>A</v>
      </c>
      <c r="Q22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3" spans="1:17" s="1" customFormat="1" x14ac:dyDescent="0.2">
      <c r="A2233" s="1">
        <v>1022</v>
      </c>
      <c r="B2233" s="1" t="s">
        <v>59</v>
      </c>
      <c r="C2233" s="1" t="s">
        <v>58</v>
      </c>
      <c r="D2233" s="1" t="s">
        <v>3</v>
      </c>
      <c r="E2233" s="11">
        <v>517</v>
      </c>
      <c r="F2233" s="3">
        <v>30</v>
      </c>
      <c r="G2233" s="11">
        <f>Tabla1[[#This Row],[Stock en unidades]]*Tabla1[[#This Row],[Costo unitario]]</f>
        <v>15510</v>
      </c>
      <c r="H2233" s="1">
        <v>2025</v>
      </c>
      <c r="I2233" s="1" t="s">
        <v>257</v>
      </c>
      <c r="J2233" s="1">
        <v>969</v>
      </c>
      <c r="K2233" s="3">
        <v>50872.5</v>
      </c>
      <c r="L2233" s="12">
        <f>Tabla1[[#This Row],[Venta prom 12 meses en UN]]*Tabla1[[#This Row],[Costo unitario]]</f>
        <v>29070</v>
      </c>
      <c r="M2233" s="30">
        <f>IFERROR(Tabla1[[#This Row],[Stock en unidades]]/Tabla1[[#This Row],[Venta prom 12 meses en UN]],0)</f>
        <v>0.53353973168214652</v>
      </c>
      <c r="N2233" s="12">
        <f>IFERROR(12/Tabla1[[#This Row],[Meses de stock]],0)</f>
        <v>22.49129593810445</v>
      </c>
      <c r="O2233" s="5" t="str">
        <f>VLOOKUP(Tabla1[[#This Row],[Código del producto]],'ABC Ventas'!$A:$E,5,0)</f>
        <v>A</v>
      </c>
      <c r="P2233" s="5" t="str">
        <f>VLOOKUP(Tabla1[[#This Row],[Código del producto]],'ABC Stock'!$A:$E,5,0)</f>
        <v>A</v>
      </c>
      <c r="Q22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4" spans="1:17" s="1" customFormat="1" x14ac:dyDescent="0.2">
      <c r="A2234" s="1">
        <v>1023</v>
      </c>
      <c r="B2234" s="1" t="s">
        <v>128</v>
      </c>
      <c r="C2234" s="1" t="s">
        <v>58</v>
      </c>
      <c r="D2234" s="1" t="s">
        <v>3</v>
      </c>
      <c r="E2234" s="11">
        <v>177</v>
      </c>
      <c r="F2234" s="3">
        <v>7.73</v>
      </c>
      <c r="G2234" s="11">
        <f>Tabla1[[#This Row],[Stock en unidades]]*Tabla1[[#This Row],[Costo unitario]]</f>
        <v>1368.21</v>
      </c>
      <c r="H2234" s="1">
        <v>2025</v>
      </c>
      <c r="I2234" s="1" t="s">
        <v>257</v>
      </c>
      <c r="J2234" s="1">
        <v>110</v>
      </c>
      <c r="K2234" s="3">
        <v>1496.5280000000002</v>
      </c>
      <c r="L2234" s="12">
        <f>Tabla1[[#This Row],[Venta prom 12 meses en UN]]*Tabla1[[#This Row],[Costo unitario]]</f>
        <v>850.30000000000007</v>
      </c>
      <c r="M2234" s="30">
        <f>IFERROR(Tabla1[[#This Row],[Stock en unidades]]/Tabla1[[#This Row],[Venta prom 12 meses en UN]],0)</f>
        <v>1.6090909090909091</v>
      </c>
      <c r="N2234" s="12">
        <f>IFERROR(12/Tabla1[[#This Row],[Meses de stock]],0)</f>
        <v>7.4576271186440675</v>
      </c>
      <c r="O2234" s="5" t="str">
        <f>VLOOKUP(Tabla1[[#This Row],[Código del producto]],'ABC Ventas'!$A:$E,5,0)</f>
        <v>C</v>
      </c>
      <c r="P2234" s="5" t="str">
        <f>VLOOKUP(Tabla1[[#This Row],[Código del producto]],'ABC Stock'!$A:$E,5,0)</f>
        <v>B</v>
      </c>
      <c r="Q22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5" spans="1:17" s="1" customFormat="1" x14ac:dyDescent="0.2">
      <c r="A2235" s="1">
        <v>1023</v>
      </c>
      <c r="B2235" s="1" t="s">
        <v>128</v>
      </c>
      <c r="C2235" s="1" t="s">
        <v>58</v>
      </c>
      <c r="D2235" s="1" t="s">
        <v>3</v>
      </c>
      <c r="E2235" s="11">
        <v>29</v>
      </c>
      <c r="F2235" s="3">
        <v>7.78</v>
      </c>
      <c r="G2235" s="11">
        <f>Tabla1[[#This Row],[Stock en unidades]]*Tabla1[[#This Row],[Costo unitario]]</f>
        <v>225.62</v>
      </c>
      <c r="H2235" s="1">
        <v>2025</v>
      </c>
      <c r="I2235" s="1" t="s">
        <v>257</v>
      </c>
      <c r="J2235" s="1">
        <v>102</v>
      </c>
      <c r="K2235" s="3">
        <v>999.88560000000007</v>
      </c>
      <c r="L2235" s="12">
        <f>Tabla1[[#This Row],[Venta prom 12 meses en UN]]*Tabla1[[#This Row],[Costo unitario]]</f>
        <v>793.56000000000006</v>
      </c>
      <c r="M2235" s="30">
        <f>IFERROR(Tabla1[[#This Row],[Stock en unidades]]/Tabla1[[#This Row],[Venta prom 12 meses en UN]],0)</f>
        <v>0.28431372549019607</v>
      </c>
      <c r="N2235" s="12">
        <f>IFERROR(12/Tabla1[[#This Row],[Meses de stock]],0)</f>
        <v>42.206896551724142</v>
      </c>
      <c r="O2235" s="5" t="str">
        <f>VLOOKUP(Tabla1[[#This Row],[Código del producto]],'ABC Ventas'!$A:$E,5,0)</f>
        <v>C</v>
      </c>
      <c r="P2235" s="5" t="str">
        <f>VLOOKUP(Tabla1[[#This Row],[Código del producto]],'ABC Stock'!$A:$E,5,0)</f>
        <v>B</v>
      </c>
      <c r="Q22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6" spans="1:17" s="1" customFormat="1" x14ac:dyDescent="0.2">
      <c r="A2236" s="1">
        <v>1025</v>
      </c>
      <c r="B2236" s="1" t="s">
        <v>332</v>
      </c>
      <c r="C2236" s="1" t="s">
        <v>58</v>
      </c>
      <c r="D2236" s="1" t="s">
        <v>3</v>
      </c>
      <c r="E2236" s="11">
        <v>652</v>
      </c>
      <c r="F2236" s="3">
        <v>6.04</v>
      </c>
      <c r="G2236" s="11">
        <f>Tabla1[[#This Row],[Stock en unidades]]*Tabla1[[#This Row],[Costo unitario]]</f>
        <v>3938.08</v>
      </c>
      <c r="H2236" s="1">
        <v>2025</v>
      </c>
      <c r="I2236" s="1" t="s">
        <v>257</v>
      </c>
      <c r="J2236" s="1">
        <v>59.2</v>
      </c>
      <c r="K2236" s="3">
        <v>572.10880000000009</v>
      </c>
      <c r="L2236" s="12">
        <f>Tabla1[[#This Row],[Venta prom 12 meses en UN]]*Tabla1[[#This Row],[Costo unitario]]</f>
        <v>357.56800000000004</v>
      </c>
      <c r="M2236" s="30">
        <f>IFERROR(Tabla1[[#This Row],[Stock en unidades]]/Tabla1[[#This Row],[Venta prom 12 meses en UN]],0)</f>
        <v>11.013513513513512</v>
      </c>
      <c r="N2236" s="12">
        <f>IFERROR(12/Tabla1[[#This Row],[Meses de stock]],0)</f>
        <v>1.0895705521472394</v>
      </c>
      <c r="O2236" s="5" t="str">
        <f>VLOOKUP(Tabla1[[#This Row],[Código del producto]],'ABC Ventas'!$A:$E,5,0)</f>
        <v>C</v>
      </c>
      <c r="P2236" s="5" t="str">
        <f>VLOOKUP(Tabla1[[#This Row],[Código del producto]],'ABC Stock'!$A:$E,5,0)</f>
        <v>B</v>
      </c>
      <c r="Q223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37" spans="1:17" s="1" customFormat="1" x14ac:dyDescent="0.2">
      <c r="A2237" s="1">
        <v>1026</v>
      </c>
      <c r="B2237" s="1" t="s">
        <v>280</v>
      </c>
      <c r="C2237" s="1" t="s">
        <v>13</v>
      </c>
      <c r="D2237" s="1" t="s">
        <v>3</v>
      </c>
      <c r="E2237" s="11">
        <v>0</v>
      </c>
      <c r="F2237" s="3">
        <v>6.75</v>
      </c>
      <c r="G2237" s="11">
        <f>Tabla1[[#This Row],[Stock en unidades]]*Tabla1[[#This Row],[Costo unitario]]</f>
        <v>0</v>
      </c>
      <c r="H2237" s="1">
        <v>2025</v>
      </c>
      <c r="I2237" s="1" t="s">
        <v>257</v>
      </c>
      <c r="J2237" s="1">
        <v>85.4</v>
      </c>
      <c r="K2237" s="3">
        <v>1026.0810000000001</v>
      </c>
      <c r="L2237" s="12">
        <f>Tabla1[[#This Row],[Venta prom 12 meses en UN]]*Tabla1[[#This Row],[Costo unitario]]</f>
        <v>576.45000000000005</v>
      </c>
      <c r="M2237" s="30">
        <f>IFERROR(Tabla1[[#This Row],[Stock en unidades]]/Tabla1[[#This Row],[Venta prom 12 meses en UN]],0)</f>
        <v>0</v>
      </c>
      <c r="N2237" s="12">
        <f>IFERROR(12/Tabla1[[#This Row],[Meses de stock]],0)</f>
        <v>0</v>
      </c>
      <c r="O2237" s="5" t="str">
        <f>VLOOKUP(Tabla1[[#This Row],[Código del producto]],'ABC Ventas'!$A:$E,5,0)</f>
        <v>C</v>
      </c>
      <c r="P2237" s="5" t="str">
        <f>VLOOKUP(Tabla1[[#This Row],[Código del producto]],'ABC Stock'!$A:$E,5,0)</f>
        <v>C</v>
      </c>
      <c r="Q22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8" spans="1:17" s="1" customFormat="1" x14ac:dyDescent="0.2">
      <c r="A2238" s="1">
        <v>1026</v>
      </c>
      <c r="B2238" s="1" t="s">
        <v>280</v>
      </c>
      <c r="C2238" s="1" t="s">
        <v>13</v>
      </c>
      <c r="D2238" s="1" t="s">
        <v>3</v>
      </c>
      <c r="E2238" s="11">
        <v>115</v>
      </c>
      <c r="F2238" s="3">
        <v>6.41</v>
      </c>
      <c r="G2238" s="11">
        <f>Tabla1[[#This Row],[Stock en unidades]]*Tabla1[[#This Row],[Costo unitario]]</f>
        <v>737.15</v>
      </c>
      <c r="H2238" s="1">
        <v>2025</v>
      </c>
      <c r="I2238" s="1" t="s">
        <v>257</v>
      </c>
      <c r="J2238" s="1">
        <v>57.1</v>
      </c>
      <c r="K2238" s="3">
        <v>589.27770999999996</v>
      </c>
      <c r="L2238" s="12">
        <f>Tabla1[[#This Row],[Venta prom 12 meses en UN]]*Tabla1[[#This Row],[Costo unitario]]</f>
        <v>366.01100000000002</v>
      </c>
      <c r="M2238" s="30">
        <f>IFERROR(Tabla1[[#This Row],[Stock en unidades]]/Tabla1[[#This Row],[Venta prom 12 meses en UN]],0)</f>
        <v>2.0140105078809105</v>
      </c>
      <c r="N2238" s="12">
        <f>IFERROR(12/Tabla1[[#This Row],[Meses de stock]],0)</f>
        <v>5.9582608695652182</v>
      </c>
      <c r="O2238" s="5" t="str">
        <f>VLOOKUP(Tabla1[[#This Row],[Código del producto]],'ABC Ventas'!$A:$E,5,0)</f>
        <v>C</v>
      </c>
      <c r="P2238" s="5" t="str">
        <f>VLOOKUP(Tabla1[[#This Row],[Código del producto]],'ABC Stock'!$A:$E,5,0)</f>
        <v>C</v>
      </c>
      <c r="Q22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39" spans="1:17" s="1" customFormat="1" x14ac:dyDescent="0.2">
      <c r="A2239" s="1">
        <v>1028</v>
      </c>
      <c r="B2239" s="1" t="s">
        <v>166</v>
      </c>
      <c r="C2239" s="1" t="s">
        <v>13</v>
      </c>
      <c r="D2239" s="1" t="s">
        <v>3</v>
      </c>
      <c r="E2239" s="11">
        <v>464</v>
      </c>
      <c r="F2239" s="3">
        <v>7.86</v>
      </c>
      <c r="G2239" s="11">
        <f>Tabla1[[#This Row],[Stock en unidades]]*Tabla1[[#This Row],[Costo unitario]]</f>
        <v>3647.04</v>
      </c>
      <c r="H2239" s="1">
        <v>2025</v>
      </c>
      <c r="I2239" s="1" t="s">
        <v>257</v>
      </c>
      <c r="J2239" s="1">
        <v>42.1</v>
      </c>
      <c r="K2239" s="3">
        <v>446.72309999999999</v>
      </c>
      <c r="L2239" s="12">
        <f>Tabla1[[#This Row],[Venta prom 12 meses en UN]]*Tabla1[[#This Row],[Costo unitario]]</f>
        <v>330.90600000000001</v>
      </c>
      <c r="M2239" s="30">
        <f>IFERROR(Tabla1[[#This Row],[Stock en unidades]]/Tabla1[[#This Row],[Venta prom 12 meses en UN]],0)</f>
        <v>11.021377672209026</v>
      </c>
      <c r="N2239" s="12">
        <f>IFERROR(12/Tabla1[[#This Row],[Meses de stock]],0)</f>
        <v>1.0887931034482758</v>
      </c>
      <c r="O2239" s="5" t="str">
        <f>VLOOKUP(Tabla1[[#This Row],[Código del producto]],'ABC Ventas'!$A:$E,5,0)</f>
        <v>C</v>
      </c>
      <c r="P2239" s="5" t="str">
        <f>VLOOKUP(Tabla1[[#This Row],[Código del producto]],'ABC Stock'!$A:$E,5,0)</f>
        <v>B</v>
      </c>
      <c r="Q223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40" spans="1:17" s="1" customFormat="1" x14ac:dyDescent="0.2">
      <c r="A2240" s="1">
        <v>1028</v>
      </c>
      <c r="B2240" s="1" t="s">
        <v>166</v>
      </c>
      <c r="C2240" s="1" t="s">
        <v>13</v>
      </c>
      <c r="D2240" s="1" t="s">
        <v>3</v>
      </c>
      <c r="E2240" s="11">
        <v>206</v>
      </c>
      <c r="F2240" s="3">
        <v>1.5</v>
      </c>
      <c r="G2240" s="11">
        <f>Tabla1[[#This Row],[Stock en unidades]]*Tabla1[[#This Row],[Costo unitario]]</f>
        <v>309</v>
      </c>
      <c r="H2240" s="1">
        <v>2025</v>
      </c>
      <c r="I2240" s="1" t="s">
        <v>257</v>
      </c>
      <c r="J2240" s="1">
        <v>149</v>
      </c>
      <c r="K2240" s="3">
        <v>368.77499999999998</v>
      </c>
      <c r="L2240" s="12">
        <f>Tabla1[[#This Row],[Venta prom 12 meses en UN]]*Tabla1[[#This Row],[Costo unitario]]</f>
        <v>223.5</v>
      </c>
      <c r="M2240" s="30">
        <f>IFERROR(Tabla1[[#This Row],[Stock en unidades]]/Tabla1[[#This Row],[Venta prom 12 meses en UN]],0)</f>
        <v>1.3825503355704698</v>
      </c>
      <c r="N2240" s="12">
        <f>IFERROR(12/Tabla1[[#This Row],[Meses de stock]],0)</f>
        <v>8.6796116504854375</v>
      </c>
      <c r="O2240" s="5" t="str">
        <f>VLOOKUP(Tabla1[[#This Row],[Código del producto]],'ABC Ventas'!$A:$E,5,0)</f>
        <v>C</v>
      </c>
      <c r="P2240" s="5" t="str">
        <f>VLOOKUP(Tabla1[[#This Row],[Código del producto]],'ABC Stock'!$A:$E,5,0)</f>
        <v>B</v>
      </c>
      <c r="Q22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1" spans="1:17" s="1" customFormat="1" x14ac:dyDescent="0.2">
      <c r="A2241" s="1">
        <v>1030</v>
      </c>
      <c r="B2241" s="1" t="s">
        <v>334</v>
      </c>
      <c r="C2241" s="1" t="s">
        <v>13</v>
      </c>
      <c r="D2241" s="1" t="s">
        <v>3</v>
      </c>
      <c r="E2241" s="11">
        <v>266</v>
      </c>
      <c r="F2241" s="3">
        <v>1.61</v>
      </c>
      <c r="G2241" s="11">
        <f>Tabla1[[#This Row],[Stock en unidades]]*Tabla1[[#This Row],[Costo unitario]]</f>
        <v>428.26000000000005</v>
      </c>
      <c r="H2241" s="1">
        <v>2025</v>
      </c>
      <c r="I2241" s="1" t="s">
        <v>257</v>
      </c>
      <c r="J2241" s="1">
        <v>97</v>
      </c>
      <c r="K2241" s="3">
        <v>262.36560000000003</v>
      </c>
      <c r="L2241" s="12">
        <f>Tabla1[[#This Row],[Venta prom 12 meses en UN]]*Tabla1[[#This Row],[Costo unitario]]</f>
        <v>156.17000000000002</v>
      </c>
      <c r="M2241" s="30">
        <f>IFERROR(Tabla1[[#This Row],[Stock en unidades]]/Tabla1[[#This Row],[Venta prom 12 meses en UN]],0)</f>
        <v>2.7422680412371134</v>
      </c>
      <c r="N2241" s="12">
        <f>IFERROR(12/Tabla1[[#This Row],[Meses de stock]],0)</f>
        <v>4.3759398496240598</v>
      </c>
      <c r="O2241" s="5" t="str">
        <f>VLOOKUP(Tabla1[[#This Row],[Código del producto]],'ABC Ventas'!$A:$E,5,0)</f>
        <v>C</v>
      </c>
      <c r="P2241" s="5" t="str">
        <f>VLOOKUP(Tabla1[[#This Row],[Código del producto]],'ABC Stock'!$A:$E,5,0)</f>
        <v>B</v>
      </c>
      <c r="Q22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2" spans="1:17" s="1" customFormat="1" x14ac:dyDescent="0.2">
      <c r="A2242" s="1">
        <v>1031</v>
      </c>
      <c r="B2242" s="1" t="s">
        <v>114</v>
      </c>
      <c r="C2242" s="1" t="s">
        <v>13</v>
      </c>
      <c r="D2242" s="1" t="s">
        <v>3</v>
      </c>
      <c r="E2242" s="11">
        <v>85</v>
      </c>
      <c r="F2242" s="3">
        <v>5.8</v>
      </c>
      <c r="G2242" s="11">
        <f>Tabla1[[#This Row],[Stock en unidades]]*Tabla1[[#This Row],[Costo unitario]]</f>
        <v>493</v>
      </c>
      <c r="H2242" s="1">
        <v>2025</v>
      </c>
      <c r="I2242" s="1" t="s">
        <v>257</v>
      </c>
      <c r="J2242" s="1">
        <v>140</v>
      </c>
      <c r="K2242" s="3">
        <v>1526.56</v>
      </c>
      <c r="L2242" s="12">
        <f>Tabla1[[#This Row],[Venta prom 12 meses en UN]]*Tabla1[[#This Row],[Costo unitario]]</f>
        <v>812</v>
      </c>
      <c r="M2242" s="30">
        <f>IFERROR(Tabla1[[#This Row],[Stock en unidades]]/Tabla1[[#This Row],[Venta prom 12 meses en UN]],0)</f>
        <v>0.6071428571428571</v>
      </c>
      <c r="N2242" s="12">
        <f>IFERROR(12/Tabla1[[#This Row],[Meses de stock]],0)</f>
        <v>19.764705882352942</v>
      </c>
      <c r="O2242" s="5" t="str">
        <f>VLOOKUP(Tabla1[[#This Row],[Código del producto]],'ABC Ventas'!$A:$E,5,0)</f>
        <v>C</v>
      </c>
      <c r="P2242" s="5" t="str">
        <f>VLOOKUP(Tabla1[[#This Row],[Código del producto]],'ABC Stock'!$A:$E,5,0)</f>
        <v>B</v>
      </c>
      <c r="Q22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3" spans="1:17" s="1" customFormat="1" x14ac:dyDescent="0.2">
      <c r="A2243" s="1">
        <v>1032</v>
      </c>
      <c r="B2243" s="1" t="s">
        <v>335</v>
      </c>
      <c r="C2243" s="1" t="s">
        <v>13</v>
      </c>
      <c r="D2243" s="1" t="s">
        <v>3</v>
      </c>
      <c r="E2243" s="11">
        <v>218</v>
      </c>
      <c r="F2243" s="3">
        <v>3.34</v>
      </c>
      <c r="G2243" s="11">
        <f>Tabla1[[#This Row],[Stock en unidades]]*Tabla1[[#This Row],[Costo unitario]]</f>
        <v>728.12</v>
      </c>
      <c r="H2243" s="1">
        <v>2025</v>
      </c>
      <c r="I2243" s="1" t="s">
        <v>257</v>
      </c>
      <c r="J2243" s="1">
        <v>107</v>
      </c>
      <c r="K2243" s="3">
        <v>611.11979999999994</v>
      </c>
      <c r="L2243" s="12">
        <f>Tabla1[[#This Row],[Venta prom 12 meses en UN]]*Tabla1[[#This Row],[Costo unitario]]</f>
        <v>357.38</v>
      </c>
      <c r="M2243" s="30">
        <f>IFERROR(Tabla1[[#This Row],[Stock en unidades]]/Tabla1[[#This Row],[Venta prom 12 meses en UN]],0)</f>
        <v>2.0373831775700935</v>
      </c>
      <c r="N2243" s="12">
        <f>IFERROR(12/Tabla1[[#This Row],[Meses de stock]],0)</f>
        <v>5.8899082568807337</v>
      </c>
      <c r="O2243" s="5" t="str">
        <f>VLOOKUP(Tabla1[[#This Row],[Código del producto]],'ABC Ventas'!$A:$E,5,0)</f>
        <v>C</v>
      </c>
      <c r="P2243" s="5" t="str">
        <f>VLOOKUP(Tabla1[[#This Row],[Código del producto]],'ABC Stock'!$A:$E,5,0)</f>
        <v>C</v>
      </c>
      <c r="Q22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4" spans="1:17" s="1" customFormat="1" x14ac:dyDescent="0.2">
      <c r="A2244" s="1">
        <v>1032</v>
      </c>
      <c r="B2244" s="1" t="s">
        <v>335</v>
      </c>
      <c r="C2244" s="1" t="s">
        <v>13</v>
      </c>
      <c r="D2244" s="1" t="s">
        <v>3</v>
      </c>
      <c r="E2244" s="11">
        <v>0</v>
      </c>
      <c r="F2244" s="3">
        <v>2.02</v>
      </c>
      <c r="G2244" s="11">
        <f>Tabla1[[#This Row],[Stock en unidades]]*Tabla1[[#This Row],[Costo unitario]]</f>
        <v>0</v>
      </c>
      <c r="H2244" s="1">
        <v>2025</v>
      </c>
      <c r="I2244" s="1" t="s">
        <v>257</v>
      </c>
      <c r="J2244" s="1">
        <v>72</v>
      </c>
      <c r="K2244" s="3">
        <v>193.43520000000001</v>
      </c>
      <c r="L2244" s="12">
        <f>Tabla1[[#This Row],[Venta prom 12 meses en UN]]*Tabla1[[#This Row],[Costo unitario]]</f>
        <v>145.44</v>
      </c>
      <c r="M2244" s="30">
        <f>IFERROR(Tabla1[[#This Row],[Stock en unidades]]/Tabla1[[#This Row],[Venta prom 12 meses en UN]],0)</f>
        <v>0</v>
      </c>
      <c r="N2244" s="12">
        <f>IFERROR(12/Tabla1[[#This Row],[Meses de stock]],0)</f>
        <v>0</v>
      </c>
      <c r="O2244" s="5" t="str">
        <f>VLOOKUP(Tabla1[[#This Row],[Código del producto]],'ABC Ventas'!$A:$E,5,0)</f>
        <v>C</v>
      </c>
      <c r="P2244" s="5" t="str">
        <f>VLOOKUP(Tabla1[[#This Row],[Código del producto]],'ABC Stock'!$A:$E,5,0)</f>
        <v>C</v>
      </c>
      <c r="Q22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5" spans="1:17" s="1" customFormat="1" x14ac:dyDescent="0.2">
      <c r="A2245" s="1">
        <v>1033</v>
      </c>
      <c r="B2245" s="1" t="s">
        <v>336</v>
      </c>
      <c r="C2245" s="1" t="s">
        <v>13</v>
      </c>
      <c r="D2245" s="1" t="s">
        <v>3</v>
      </c>
      <c r="E2245" s="11">
        <v>133</v>
      </c>
      <c r="F2245" s="3">
        <v>5.56</v>
      </c>
      <c r="G2245" s="11">
        <f>Tabla1[[#This Row],[Stock en unidades]]*Tabla1[[#This Row],[Costo unitario]]</f>
        <v>739.4799999999999</v>
      </c>
      <c r="H2245" s="1">
        <v>2025</v>
      </c>
      <c r="I2245" s="1" t="s">
        <v>257</v>
      </c>
      <c r="J2245" s="1">
        <v>44.2</v>
      </c>
      <c r="K2245" s="3">
        <v>464.47128000000004</v>
      </c>
      <c r="L2245" s="12">
        <f>Tabla1[[#This Row],[Venta prom 12 meses en UN]]*Tabla1[[#This Row],[Costo unitario]]</f>
        <v>245.75200000000001</v>
      </c>
      <c r="M2245" s="30">
        <f>IFERROR(Tabla1[[#This Row],[Stock en unidades]]/Tabla1[[#This Row],[Venta prom 12 meses en UN]],0)</f>
        <v>3.0090497737556561</v>
      </c>
      <c r="N2245" s="12">
        <f>IFERROR(12/Tabla1[[#This Row],[Meses de stock]],0)</f>
        <v>3.9879699248120302</v>
      </c>
      <c r="O2245" s="5" t="str">
        <f>VLOOKUP(Tabla1[[#This Row],[Código del producto]],'ABC Ventas'!$A:$E,5,0)</f>
        <v>C</v>
      </c>
      <c r="P2245" s="5" t="str">
        <f>VLOOKUP(Tabla1[[#This Row],[Código del producto]],'ABC Stock'!$A:$E,5,0)</f>
        <v>C</v>
      </c>
      <c r="Q22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46" spans="1:17" s="1" customFormat="1" x14ac:dyDescent="0.2">
      <c r="A2246" s="1">
        <v>1034</v>
      </c>
      <c r="B2246" s="1" t="s">
        <v>286</v>
      </c>
      <c r="C2246" s="1" t="s">
        <v>13</v>
      </c>
      <c r="D2246" s="1" t="s">
        <v>3</v>
      </c>
      <c r="E2246" s="11">
        <v>880</v>
      </c>
      <c r="F2246" s="3">
        <v>1.57</v>
      </c>
      <c r="G2246" s="11">
        <f>Tabla1[[#This Row],[Stock en unidades]]*Tabla1[[#This Row],[Costo unitario]]</f>
        <v>1381.6000000000001</v>
      </c>
      <c r="H2246" s="1">
        <v>2025</v>
      </c>
      <c r="I2246" s="1" t="s">
        <v>257</v>
      </c>
      <c r="J2246" s="1">
        <v>149</v>
      </c>
      <c r="K2246" s="3">
        <v>357.91290000000004</v>
      </c>
      <c r="L2246" s="12">
        <f>Tabla1[[#This Row],[Venta prom 12 meses en UN]]*Tabla1[[#This Row],[Costo unitario]]</f>
        <v>233.93</v>
      </c>
      <c r="M2246" s="30">
        <f>IFERROR(Tabla1[[#This Row],[Stock en unidades]]/Tabla1[[#This Row],[Venta prom 12 meses en UN]],0)</f>
        <v>5.9060402684563762</v>
      </c>
      <c r="N2246" s="12">
        <f>IFERROR(12/Tabla1[[#This Row],[Meses de stock]],0)</f>
        <v>2.0318181818181817</v>
      </c>
      <c r="O2246" s="5" t="str">
        <f>VLOOKUP(Tabla1[[#This Row],[Código del producto]],'ABC Ventas'!$A:$E,5,0)</f>
        <v>C</v>
      </c>
      <c r="P2246" s="5" t="str">
        <f>VLOOKUP(Tabla1[[#This Row],[Código del producto]],'ABC Stock'!$A:$E,5,0)</f>
        <v>C</v>
      </c>
      <c r="Q22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47" spans="1:17" s="1" customFormat="1" x14ac:dyDescent="0.2">
      <c r="A2247" s="1">
        <v>1035</v>
      </c>
      <c r="B2247" s="1" t="s">
        <v>337</v>
      </c>
      <c r="C2247" s="1" t="s">
        <v>13</v>
      </c>
      <c r="D2247" s="1" t="s">
        <v>3</v>
      </c>
      <c r="E2247" s="11">
        <v>0</v>
      </c>
      <c r="F2247" s="3">
        <v>1.08</v>
      </c>
      <c r="G2247" s="11">
        <f>Tabla1[[#This Row],[Stock en unidades]]*Tabla1[[#This Row],[Costo unitario]]</f>
        <v>0</v>
      </c>
      <c r="H2247" s="1">
        <v>2025</v>
      </c>
      <c r="I2247" s="1" t="s">
        <v>257</v>
      </c>
      <c r="J2247" s="1">
        <v>96</v>
      </c>
      <c r="K2247" s="3">
        <v>173.1456</v>
      </c>
      <c r="L2247" s="12">
        <f>Tabla1[[#This Row],[Venta prom 12 meses en UN]]*Tabla1[[#This Row],[Costo unitario]]</f>
        <v>103.68</v>
      </c>
      <c r="M2247" s="30">
        <f>IFERROR(Tabla1[[#This Row],[Stock en unidades]]/Tabla1[[#This Row],[Venta prom 12 meses en UN]],0)</f>
        <v>0</v>
      </c>
      <c r="N2247" s="12">
        <f>IFERROR(12/Tabla1[[#This Row],[Meses de stock]],0)</f>
        <v>0</v>
      </c>
      <c r="O2247" s="5" t="str">
        <f>VLOOKUP(Tabla1[[#This Row],[Código del producto]],'ABC Ventas'!$A:$E,5,0)</f>
        <v>C</v>
      </c>
      <c r="P2247" s="5" t="str">
        <f>VLOOKUP(Tabla1[[#This Row],[Código del producto]],'ABC Stock'!$A:$E,5,0)</f>
        <v>C</v>
      </c>
      <c r="Q22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48" spans="1:17" s="1" customFormat="1" x14ac:dyDescent="0.2">
      <c r="A2248" s="1">
        <v>1036</v>
      </c>
      <c r="B2248" s="1" t="s">
        <v>43</v>
      </c>
      <c r="C2248" s="1" t="s">
        <v>13</v>
      </c>
      <c r="D2248" s="1" t="s">
        <v>3</v>
      </c>
      <c r="E2248" s="11">
        <v>286</v>
      </c>
      <c r="F2248" s="3">
        <v>2.84</v>
      </c>
      <c r="G2248" s="11">
        <f>Tabla1[[#This Row],[Stock en unidades]]*Tabla1[[#This Row],[Costo unitario]]</f>
        <v>812.24</v>
      </c>
      <c r="H2248" s="1">
        <v>2025</v>
      </c>
      <c r="I2248" s="1" t="s">
        <v>257</v>
      </c>
      <c r="J2248" s="1">
        <v>70</v>
      </c>
      <c r="K2248" s="3">
        <v>286.27199999999999</v>
      </c>
      <c r="L2248" s="12">
        <f>Tabla1[[#This Row],[Venta prom 12 meses en UN]]*Tabla1[[#This Row],[Costo unitario]]</f>
        <v>198.79999999999998</v>
      </c>
      <c r="M2248" s="30">
        <f>IFERROR(Tabla1[[#This Row],[Stock en unidades]]/Tabla1[[#This Row],[Venta prom 12 meses en UN]],0)</f>
        <v>4.0857142857142854</v>
      </c>
      <c r="N2248" s="12">
        <f>IFERROR(12/Tabla1[[#This Row],[Meses de stock]],0)</f>
        <v>2.9370629370629371</v>
      </c>
      <c r="O2248" s="5" t="str">
        <f>VLOOKUP(Tabla1[[#This Row],[Código del producto]],'ABC Ventas'!$A:$E,5,0)</f>
        <v>C</v>
      </c>
      <c r="P2248" s="5" t="str">
        <f>VLOOKUP(Tabla1[[#This Row],[Código del producto]],'ABC Stock'!$A:$E,5,0)</f>
        <v>B</v>
      </c>
      <c r="Q22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49" spans="1:17" s="1" customFormat="1" x14ac:dyDescent="0.2">
      <c r="A2249" s="1">
        <v>1038</v>
      </c>
      <c r="B2249" s="1" t="s">
        <v>339</v>
      </c>
      <c r="C2249" s="1" t="s">
        <v>13</v>
      </c>
      <c r="D2249" s="1" t="s">
        <v>3</v>
      </c>
      <c r="E2249" s="11">
        <v>728</v>
      </c>
      <c r="F2249" s="3">
        <v>6.68</v>
      </c>
      <c r="G2249" s="11">
        <f>Tabla1[[#This Row],[Stock en unidades]]*Tabla1[[#This Row],[Costo unitario]]</f>
        <v>4863.04</v>
      </c>
      <c r="H2249" s="1">
        <v>2025</v>
      </c>
      <c r="I2249" s="1" t="s">
        <v>257</v>
      </c>
      <c r="J2249" s="1">
        <v>66.099999999999994</v>
      </c>
      <c r="K2249" s="3">
        <v>790.37091999999984</v>
      </c>
      <c r="L2249" s="12">
        <f>Tabla1[[#This Row],[Venta prom 12 meses en UN]]*Tabla1[[#This Row],[Costo unitario]]</f>
        <v>441.54799999999994</v>
      </c>
      <c r="M2249" s="30">
        <f>IFERROR(Tabla1[[#This Row],[Stock en unidades]]/Tabla1[[#This Row],[Venta prom 12 meses en UN]],0)</f>
        <v>11.013615733736764</v>
      </c>
      <c r="N2249" s="12">
        <f>IFERROR(12/Tabla1[[#This Row],[Meses de stock]],0)</f>
        <v>1.0895604395604395</v>
      </c>
      <c r="O2249" s="5" t="str">
        <f>VLOOKUP(Tabla1[[#This Row],[Código del producto]],'ABC Ventas'!$A:$E,5,0)</f>
        <v>C</v>
      </c>
      <c r="P2249" s="5" t="str">
        <f>VLOOKUP(Tabla1[[#This Row],[Código del producto]],'ABC Stock'!$A:$E,5,0)</f>
        <v>B</v>
      </c>
      <c r="Q22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50" spans="1:17" s="1" customFormat="1" x14ac:dyDescent="0.2">
      <c r="A2250" s="1">
        <v>1038</v>
      </c>
      <c r="B2250" s="1" t="s">
        <v>339</v>
      </c>
      <c r="C2250" s="1" t="s">
        <v>13</v>
      </c>
      <c r="D2250" s="1" t="s">
        <v>3</v>
      </c>
      <c r="E2250" s="11">
        <v>703</v>
      </c>
      <c r="F2250" s="3">
        <v>3.29</v>
      </c>
      <c r="G2250" s="11">
        <f>Tabla1[[#This Row],[Stock en unidades]]*Tabla1[[#This Row],[Costo unitario]]</f>
        <v>2312.87</v>
      </c>
      <c r="H2250" s="1">
        <v>2025</v>
      </c>
      <c r="I2250" s="1" t="s">
        <v>257</v>
      </c>
      <c r="J2250" s="1">
        <v>66</v>
      </c>
      <c r="K2250" s="3">
        <v>323.53860000000003</v>
      </c>
      <c r="L2250" s="12">
        <f>Tabla1[[#This Row],[Venta prom 12 meses en UN]]*Tabla1[[#This Row],[Costo unitario]]</f>
        <v>217.14000000000001</v>
      </c>
      <c r="M2250" s="30">
        <f>IFERROR(Tabla1[[#This Row],[Stock en unidades]]/Tabla1[[#This Row],[Venta prom 12 meses en UN]],0)</f>
        <v>10.651515151515152</v>
      </c>
      <c r="N2250" s="12">
        <f>IFERROR(12/Tabla1[[#This Row],[Meses de stock]],0)</f>
        <v>1.1266002844950214</v>
      </c>
      <c r="O2250" s="5" t="str">
        <f>VLOOKUP(Tabla1[[#This Row],[Código del producto]],'ABC Ventas'!$A:$E,5,0)</f>
        <v>C</v>
      </c>
      <c r="P2250" s="5" t="str">
        <f>VLOOKUP(Tabla1[[#This Row],[Código del producto]],'ABC Stock'!$A:$E,5,0)</f>
        <v>B</v>
      </c>
      <c r="Q225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51" spans="1:17" s="1" customFormat="1" x14ac:dyDescent="0.2">
      <c r="A2251" s="1">
        <v>1039</v>
      </c>
      <c r="B2251" s="1" t="s">
        <v>12</v>
      </c>
      <c r="C2251" s="1" t="s">
        <v>13</v>
      </c>
      <c r="D2251" s="1" t="s">
        <v>3</v>
      </c>
      <c r="E2251" s="11">
        <v>153</v>
      </c>
      <c r="F2251" s="3">
        <v>51</v>
      </c>
      <c r="G2251" s="11">
        <f>Tabla1[[#This Row],[Stock en unidades]]*Tabla1[[#This Row],[Costo unitario]]</f>
        <v>7803</v>
      </c>
      <c r="H2251" s="1">
        <v>2025</v>
      </c>
      <c r="I2251" s="1" t="s">
        <v>257</v>
      </c>
      <c r="J2251" s="1">
        <v>981</v>
      </c>
      <c r="K2251" s="3">
        <v>89055.18</v>
      </c>
      <c r="L2251" s="12">
        <f>Tabla1[[#This Row],[Venta prom 12 meses en UN]]*Tabla1[[#This Row],[Costo unitario]]</f>
        <v>50031</v>
      </c>
      <c r="M2251" s="30">
        <f>IFERROR(Tabla1[[#This Row],[Stock en unidades]]/Tabla1[[#This Row],[Venta prom 12 meses en UN]],0)</f>
        <v>0.15596330275229359</v>
      </c>
      <c r="N2251" s="12">
        <f>IFERROR(12/Tabla1[[#This Row],[Meses de stock]],0)</f>
        <v>76.941176470588232</v>
      </c>
      <c r="O2251" s="5" t="str">
        <f>VLOOKUP(Tabla1[[#This Row],[Código del producto]],'ABC Ventas'!$A:$E,5,0)</f>
        <v>A</v>
      </c>
      <c r="P2251" s="5" t="str">
        <f>VLOOKUP(Tabla1[[#This Row],[Código del producto]],'ABC Stock'!$A:$E,5,0)</f>
        <v>A</v>
      </c>
      <c r="Q22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2" spans="1:17" s="1" customFormat="1" x14ac:dyDescent="0.2">
      <c r="A2252" s="1">
        <v>1039</v>
      </c>
      <c r="B2252" s="1" t="s">
        <v>12</v>
      </c>
      <c r="C2252" s="1" t="s">
        <v>13</v>
      </c>
      <c r="D2252" s="1" t="s">
        <v>3</v>
      </c>
      <c r="E2252" s="11">
        <v>1044</v>
      </c>
      <c r="F2252" s="3">
        <v>80</v>
      </c>
      <c r="G2252" s="11">
        <f>Tabla1[[#This Row],[Stock en unidades]]*Tabla1[[#This Row],[Costo unitario]]</f>
        <v>83520</v>
      </c>
      <c r="H2252" s="1">
        <v>2025</v>
      </c>
      <c r="I2252" s="1" t="s">
        <v>257</v>
      </c>
      <c r="J2252" s="1">
        <v>486</v>
      </c>
      <c r="K2252" s="3">
        <v>62208</v>
      </c>
      <c r="L2252" s="12">
        <f>Tabla1[[#This Row],[Venta prom 12 meses en UN]]*Tabla1[[#This Row],[Costo unitario]]</f>
        <v>38880</v>
      </c>
      <c r="M2252" s="30">
        <f>IFERROR(Tabla1[[#This Row],[Stock en unidades]]/Tabla1[[#This Row],[Venta prom 12 meses en UN]],0)</f>
        <v>2.1481481481481484</v>
      </c>
      <c r="N2252" s="12">
        <f>IFERROR(12/Tabla1[[#This Row],[Meses de stock]],0)</f>
        <v>5.5862068965517233</v>
      </c>
      <c r="O2252" s="5" t="str">
        <f>VLOOKUP(Tabla1[[#This Row],[Código del producto]],'ABC Ventas'!$A:$E,5,0)</f>
        <v>A</v>
      </c>
      <c r="P2252" s="5" t="str">
        <f>VLOOKUP(Tabla1[[#This Row],[Código del producto]],'ABC Stock'!$A:$E,5,0)</f>
        <v>A</v>
      </c>
      <c r="Q22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3" spans="1:17" s="1" customFormat="1" x14ac:dyDescent="0.2">
      <c r="A2253" s="1">
        <v>1040</v>
      </c>
      <c r="B2253" s="1" t="s">
        <v>155</v>
      </c>
      <c r="C2253" s="1" t="s">
        <v>13</v>
      </c>
      <c r="D2253" s="1" t="s">
        <v>3</v>
      </c>
      <c r="E2253" s="11">
        <v>18</v>
      </c>
      <c r="F2253" s="3">
        <v>5.65</v>
      </c>
      <c r="G2253" s="11">
        <f>Tabla1[[#This Row],[Stock en unidades]]*Tabla1[[#This Row],[Costo unitario]]</f>
        <v>101.7</v>
      </c>
      <c r="H2253" s="1">
        <v>2025</v>
      </c>
      <c r="I2253" s="1" t="s">
        <v>257</v>
      </c>
      <c r="J2253" s="1">
        <v>107</v>
      </c>
      <c r="K2253" s="3">
        <v>924.96150000000011</v>
      </c>
      <c r="L2253" s="12">
        <f>Tabla1[[#This Row],[Venta prom 12 meses en UN]]*Tabla1[[#This Row],[Costo unitario]]</f>
        <v>604.55000000000007</v>
      </c>
      <c r="M2253" s="30">
        <f>IFERROR(Tabla1[[#This Row],[Stock en unidades]]/Tabla1[[#This Row],[Venta prom 12 meses en UN]],0)</f>
        <v>0.16822429906542055</v>
      </c>
      <c r="N2253" s="12">
        <f>IFERROR(12/Tabla1[[#This Row],[Meses de stock]],0)</f>
        <v>71.333333333333343</v>
      </c>
      <c r="O2253" s="5" t="str">
        <f>VLOOKUP(Tabla1[[#This Row],[Código del producto]],'ABC Ventas'!$A:$E,5,0)</f>
        <v>C</v>
      </c>
      <c r="P2253" s="5" t="str">
        <f>VLOOKUP(Tabla1[[#This Row],[Código del producto]],'ABC Stock'!$A:$E,5,0)</f>
        <v>B</v>
      </c>
      <c r="Q22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4" spans="1:17" s="1" customFormat="1" x14ac:dyDescent="0.2">
      <c r="A2254" s="1">
        <v>1041</v>
      </c>
      <c r="B2254" s="1" t="s">
        <v>269</v>
      </c>
      <c r="C2254" s="1" t="s">
        <v>13</v>
      </c>
      <c r="D2254" s="1" t="s">
        <v>3</v>
      </c>
      <c r="E2254" s="11">
        <v>293</v>
      </c>
      <c r="F2254" s="3">
        <v>4.2</v>
      </c>
      <c r="G2254" s="11">
        <f>Tabla1[[#This Row],[Stock en unidades]]*Tabla1[[#This Row],[Costo unitario]]</f>
        <v>1230.6000000000001</v>
      </c>
      <c r="H2254" s="1">
        <v>2025</v>
      </c>
      <c r="I2254" s="1" t="s">
        <v>257</v>
      </c>
      <c r="J2254" s="1">
        <v>73.099999999999994</v>
      </c>
      <c r="K2254" s="3">
        <v>368.42399999999992</v>
      </c>
      <c r="L2254" s="12">
        <f>Tabla1[[#This Row],[Venta prom 12 meses en UN]]*Tabla1[[#This Row],[Costo unitario]]</f>
        <v>307.02</v>
      </c>
      <c r="M2254" s="30">
        <f>IFERROR(Tabla1[[#This Row],[Stock en unidades]]/Tabla1[[#This Row],[Venta prom 12 meses en UN]],0)</f>
        <v>4.008207934336526</v>
      </c>
      <c r="N2254" s="12">
        <f>IFERROR(12/Tabla1[[#This Row],[Meses de stock]],0)</f>
        <v>2.9938566552901018</v>
      </c>
      <c r="O2254" s="5" t="str">
        <f>VLOOKUP(Tabla1[[#This Row],[Código del producto]],'ABC Ventas'!$A:$E,5,0)</f>
        <v>C</v>
      </c>
      <c r="P2254" s="5" t="str">
        <f>VLOOKUP(Tabla1[[#This Row],[Código del producto]],'ABC Stock'!$A:$E,5,0)</f>
        <v>C</v>
      </c>
      <c r="Q22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55" spans="1:17" s="1" customFormat="1" x14ac:dyDescent="0.2">
      <c r="A2255" s="1">
        <v>1041</v>
      </c>
      <c r="B2255" s="1" t="s">
        <v>269</v>
      </c>
      <c r="C2255" s="1" t="s">
        <v>13</v>
      </c>
      <c r="D2255" s="1" t="s">
        <v>3</v>
      </c>
      <c r="E2255" s="11">
        <v>24</v>
      </c>
      <c r="F2255" s="3">
        <v>3.35</v>
      </c>
      <c r="G2255" s="11">
        <f>Tabla1[[#This Row],[Stock en unidades]]*Tabla1[[#This Row],[Costo unitario]]</f>
        <v>80.400000000000006</v>
      </c>
      <c r="H2255" s="1">
        <v>2025</v>
      </c>
      <c r="I2255" s="1" t="s">
        <v>257</v>
      </c>
      <c r="J2255" s="1">
        <v>51</v>
      </c>
      <c r="K2255" s="3">
        <v>216.9795</v>
      </c>
      <c r="L2255" s="12">
        <f>Tabla1[[#This Row],[Venta prom 12 meses en UN]]*Tabla1[[#This Row],[Costo unitario]]</f>
        <v>170.85</v>
      </c>
      <c r="M2255" s="30">
        <f>IFERROR(Tabla1[[#This Row],[Stock en unidades]]/Tabla1[[#This Row],[Venta prom 12 meses en UN]],0)</f>
        <v>0.47058823529411764</v>
      </c>
      <c r="N2255" s="12">
        <f>IFERROR(12/Tabla1[[#This Row],[Meses de stock]],0)</f>
        <v>25.5</v>
      </c>
      <c r="O2255" s="5" t="str">
        <f>VLOOKUP(Tabla1[[#This Row],[Código del producto]],'ABC Ventas'!$A:$E,5,0)</f>
        <v>C</v>
      </c>
      <c r="P2255" s="5" t="str">
        <f>VLOOKUP(Tabla1[[#This Row],[Código del producto]],'ABC Stock'!$A:$E,5,0)</f>
        <v>C</v>
      </c>
      <c r="Q22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6" spans="1:17" s="1" customFormat="1" x14ac:dyDescent="0.2">
      <c r="A2256" s="1">
        <v>1043</v>
      </c>
      <c r="B2256" s="1" t="s">
        <v>340</v>
      </c>
      <c r="C2256" s="1" t="s">
        <v>13</v>
      </c>
      <c r="D2256" s="1" t="s">
        <v>3</v>
      </c>
      <c r="E2256" s="11">
        <v>682</v>
      </c>
      <c r="F2256" s="3">
        <v>7.47</v>
      </c>
      <c r="G2256" s="11">
        <f>Tabla1[[#This Row],[Stock en unidades]]*Tabla1[[#This Row],[Costo unitario]]</f>
        <v>5094.54</v>
      </c>
      <c r="H2256" s="1">
        <v>2025</v>
      </c>
      <c r="I2256" s="1" t="s">
        <v>257</v>
      </c>
      <c r="J2256" s="1">
        <v>75.7</v>
      </c>
      <c r="K2256" s="3">
        <v>729.46791000000007</v>
      </c>
      <c r="L2256" s="12">
        <f>Tabla1[[#This Row],[Venta prom 12 meses en UN]]*Tabla1[[#This Row],[Costo unitario]]</f>
        <v>565.47900000000004</v>
      </c>
      <c r="M2256" s="30">
        <f>IFERROR(Tabla1[[#This Row],[Stock en unidades]]/Tabla1[[#This Row],[Venta prom 12 meses en UN]],0)</f>
        <v>9.0092470277410825</v>
      </c>
      <c r="N2256" s="12">
        <f>IFERROR(12/Tabla1[[#This Row],[Meses de stock]],0)</f>
        <v>1.3319648093841643</v>
      </c>
      <c r="O2256" s="5" t="str">
        <f>VLOOKUP(Tabla1[[#This Row],[Código del producto]],'ABC Ventas'!$A:$E,5,0)</f>
        <v>C</v>
      </c>
      <c r="P2256" s="5" t="str">
        <f>VLOOKUP(Tabla1[[#This Row],[Código del producto]],'ABC Stock'!$A:$E,5,0)</f>
        <v>B</v>
      </c>
      <c r="Q22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57" spans="1:17" s="1" customFormat="1" x14ac:dyDescent="0.2">
      <c r="A2257" s="1">
        <v>1043</v>
      </c>
      <c r="B2257" s="1" t="s">
        <v>340</v>
      </c>
      <c r="C2257" s="1" t="s">
        <v>13</v>
      </c>
      <c r="D2257" s="1" t="s">
        <v>3</v>
      </c>
      <c r="E2257" s="11">
        <v>106</v>
      </c>
      <c r="F2257" s="3">
        <v>4.57</v>
      </c>
      <c r="G2257" s="11">
        <f>Tabla1[[#This Row],[Stock en unidades]]*Tabla1[[#This Row],[Costo unitario]]</f>
        <v>484.42</v>
      </c>
      <c r="H2257" s="1">
        <v>2025</v>
      </c>
      <c r="I2257" s="1" t="s">
        <v>257</v>
      </c>
      <c r="J2257" s="1">
        <v>101</v>
      </c>
      <c r="K2257" s="3">
        <v>576.96250000000009</v>
      </c>
      <c r="L2257" s="12">
        <f>Tabla1[[#This Row],[Venta prom 12 meses en UN]]*Tabla1[[#This Row],[Costo unitario]]</f>
        <v>461.57000000000005</v>
      </c>
      <c r="M2257" s="30">
        <f>IFERROR(Tabla1[[#This Row],[Stock en unidades]]/Tabla1[[#This Row],[Venta prom 12 meses en UN]],0)</f>
        <v>1.0495049504950495</v>
      </c>
      <c r="N2257" s="12">
        <f>IFERROR(12/Tabla1[[#This Row],[Meses de stock]],0)</f>
        <v>11.433962264150942</v>
      </c>
      <c r="O2257" s="5" t="str">
        <f>VLOOKUP(Tabla1[[#This Row],[Código del producto]],'ABC Ventas'!$A:$E,5,0)</f>
        <v>C</v>
      </c>
      <c r="P2257" s="5" t="str">
        <f>VLOOKUP(Tabla1[[#This Row],[Código del producto]],'ABC Stock'!$A:$E,5,0)</f>
        <v>B</v>
      </c>
      <c r="Q22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8" spans="1:17" s="1" customFormat="1" x14ac:dyDescent="0.2">
      <c r="A2258" s="1">
        <v>1044</v>
      </c>
      <c r="B2258" s="1" t="s">
        <v>238</v>
      </c>
      <c r="C2258" s="1" t="s">
        <v>13</v>
      </c>
      <c r="D2258" s="1" t="s">
        <v>3</v>
      </c>
      <c r="E2258" s="11">
        <v>36</v>
      </c>
      <c r="F2258" s="3">
        <v>1.02</v>
      </c>
      <c r="G2258" s="11">
        <f>Tabla1[[#This Row],[Stock en unidades]]*Tabla1[[#This Row],[Costo unitario]]</f>
        <v>36.72</v>
      </c>
      <c r="H2258" s="1">
        <v>2025</v>
      </c>
      <c r="I2258" s="1" t="s">
        <v>257</v>
      </c>
      <c r="J2258" s="1">
        <v>117</v>
      </c>
      <c r="K2258" s="3">
        <v>189.75060000000002</v>
      </c>
      <c r="L2258" s="12">
        <f>Tabla1[[#This Row],[Venta prom 12 meses en UN]]*Tabla1[[#This Row],[Costo unitario]]</f>
        <v>119.34</v>
      </c>
      <c r="M2258" s="30">
        <f>IFERROR(Tabla1[[#This Row],[Stock en unidades]]/Tabla1[[#This Row],[Venta prom 12 meses en UN]],0)</f>
        <v>0.30769230769230771</v>
      </c>
      <c r="N2258" s="12">
        <f>IFERROR(12/Tabla1[[#This Row],[Meses de stock]],0)</f>
        <v>39</v>
      </c>
      <c r="O2258" s="5" t="str">
        <f>VLOOKUP(Tabla1[[#This Row],[Código del producto]],'ABC Ventas'!$A:$E,5,0)</f>
        <v>C</v>
      </c>
      <c r="P2258" s="5" t="str">
        <f>VLOOKUP(Tabla1[[#This Row],[Código del producto]],'ABC Stock'!$A:$E,5,0)</f>
        <v>C</v>
      </c>
      <c r="Q22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59" spans="1:17" s="1" customFormat="1" x14ac:dyDescent="0.2">
      <c r="A2259" s="1">
        <v>1045</v>
      </c>
      <c r="B2259" s="1" t="s">
        <v>271</v>
      </c>
      <c r="C2259" s="1" t="s">
        <v>13</v>
      </c>
      <c r="D2259" s="1" t="s">
        <v>3</v>
      </c>
      <c r="E2259" s="11">
        <v>1660</v>
      </c>
      <c r="F2259" s="3">
        <v>3.43</v>
      </c>
      <c r="G2259" s="11">
        <f>Tabla1[[#This Row],[Stock en unidades]]*Tabla1[[#This Row],[Costo unitario]]</f>
        <v>5693.8</v>
      </c>
      <c r="H2259" s="1">
        <v>2025</v>
      </c>
      <c r="I2259" s="1" t="s">
        <v>257</v>
      </c>
      <c r="J2259" s="1">
        <v>97.6</v>
      </c>
      <c r="K2259" s="3">
        <v>401.72159999999997</v>
      </c>
      <c r="L2259" s="12">
        <f>Tabla1[[#This Row],[Venta prom 12 meses en UN]]*Tabla1[[#This Row],[Costo unitario]]</f>
        <v>334.76799999999997</v>
      </c>
      <c r="M2259" s="30">
        <f>IFERROR(Tabla1[[#This Row],[Stock en unidades]]/Tabla1[[#This Row],[Venta prom 12 meses en UN]],0)</f>
        <v>17.008196721311478</v>
      </c>
      <c r="N2259" s="12">
        <f>IFERROR(12/Tabla1[[#This Row],[Meses de stock]],0)</f>
        <v>0.70554216867469866</v>
      </c>
      <c r="O2259" s="5" t="str">
        <f>VLOOKUP(Tabla1[[#This Row],[Código del producto]],'ABC Ventas'!$A:$E,5,0)</f>
        <v>C</v>
      </c>
      <c r="P2259" s="5" t="str">
        <f>VLOOKUP(Tabla1[[#This Row],[Código del producto]],'ABC Stock'!$A:$E,5,0)</f>
        <v>B</v>
      </c>
      <c r="Q225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60" spans="1:17" s="1" customFormat="1" x14ac:dyDescent="0.2">
      <c r="A2260" s="1">
        <v>1045</v>
      </c>
      <c r="B2260" s="1" t="s">
        <v>271</v>
      </c>
      <c r="C2260" s="1" t="s">
        <v>13</v>
      </c>
      <c r="D2260" s="1" t="s">
        <v>3</v>
      </c>
      <c r="E2260" s="11">
        <v>198</v>
      </c>
      <c r="F2260" s="3">
        <v>1.3</v>
      </c>
      <c r="G2260" s="11">
        <f>Tabla1[[#This Row],[Stock en unidades]]*Tabla1[[#This Row],[Costo unitario]]</f>
        <v>257.40000000000003</v>
      </c>
      <c r="H2260" s="1">
        <v>2025</v>
      </c>
      <c r="I2260" s="1" t="s">
        <v>257</v>
      </c>
      <c r="J2260" s="1">
        <v>142</v>
      </c>
      <c r="K2260" s="3">
        <v>328.58799999999997</v>
      </c>
      <c r="L2260" s="12">
        <f>Tabla1[[#This Row],[Venta prom 12 meses en UN]]*Tabla1[[#This Row],[Costo unitario]]</f>
        <v>184.6</v>
      </c>
      <c r="M2260" s="30">
        <f>IFERROR(Tabla1[[#This Row],[Stock en unidades]]/Tabla1[[#This Row],[Venta prom 12 meses en UN]],0)</f>
        <v>1.3943661971830985</v>
      </c>
      <c r="N2260" s="12">
        <f>IFERROR(12/Tabla1[[#This Row],[Meses de stock]],0)</f>
        <v>8.6060606060606073</v>
      </c>
      <c r="O2260" s="5" t="str">
        <f>VLOOKUP(Tabla1[[#This Row],[Código del producto]],'ABC Ventas'!$A:$E,5,0)</f>
        <v>C</v>
      </c>
      <c r="P2260" s="5" t="str">
        <f>VLOOKUP(Tabla1[[#This Row],[Código del producto]],'ABC Stock'!$A:$E,5,0)</f>
        <v>B</v>
      </c>
      <c r="Q22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1" spans="1:17" s="1" customFormat="1" x14ac:dyDescent="0.2">
      <c r="A2261" s="1">
        <v>1045</v>
      </c>
      <c r="B2261" s="1" t="s">
        <v>271</v>
      </c>
      <c r="C2261" s="1" t="s">
        <v>13</v>
      </c>
      <c r="D2261" s="1" t="s">
        <v>3</v>
      </c>
      <c r="E2261" s="11">
        <v>251</v>
      </c>
      <c r="F2261" s="3">
        <v>4.74</v>
      </c>
      <c r="G2261" s="11">
        <f>Tabla1[[#This Row],[Stock en unidades]]*Tabla1[[#This Row],[Costo unitario]]</f>
        <v>1189.74</v>
      </c>
      <c r="H2261" s="1">
        <v>2025</v>
      </c>
      <c r="I2261" s="1" t="s">
        <v>257</v>
      </c>
      <c r="J2261" s="1">
        <v>31.3</v>
      </c>
      <c r="K2261" s="3">
        <v>198.80508</v>
      </c>
      <c r="L2261" s="12">
        <f>Tabla1[[#This Row],[Venta prom 12 meses en UN]]*Tabla1[[#This Row],[Costo unitario]]</f>
        <v>148.36200000000002</v>
      </c>
      <c r="M2261" s="30">
        <f>IFERROR(Tabla1[[#This Row],[Stock en unidades]]/Tabla1[[#This Row],[Venta prom 12 meses en UN]],0)</f>
        <v>8.0191693290734829</v>
      </c>
      <c r="N2261" s="12">
        <f>IFERROR(12/Tabla1[[#This Row],[Meses de stock]],0)</f>
        <v>1.496414342629482</v>
      </c>
      <c r="O2261" s="5" t="str">
        <f>VLOOKUP(Tabla1[[#This Row],[Código del producto]],'ABC Ventas'!$A:$E,5,0)</f>
        <v>C</v>
      </c>
      <c r="P2261" s="5" t="str">
        <f>VLOOKUP(Tabla1[[#This Row],[Código del producto]],'ABC Stock'!$A:$E,5,0)</f>
        <v>B</v>
      </c>
      <c r="Q22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62" spans="1:17" s="1" customFormat="1" x14ac:dyDescent="0.2">
      <c r="A2262" s="1">
        <v>1046</v>
      </c>
      <c r="B2262" s="1" t="s">
        <v>341</v>
      </c>
      <c r="C2262" s="1" t="s">
        <v>13</v>
      </c>
      <c r="D2262" s="1" t="s">
        <v>3</v>
      </c>
      <c r="E2262" s="11">
        <v>48</v>
      </c>
      <c r="F2262" s="3">
        <v>6.07</v>
      </c>
      <c r="G2262" s="11">
        <f>Tabla1[[#This Row],[Stock en unidades]]*Tabla1[[#This Row],[Costo unitario]]</f>
        <v>291.36</v>
      </c>
      <c r="H2262" s="1">
        <v>2025</v>
      </c>
      <c r="I2262" s="1" t="s">
        <v>257</v>
      </c>
      <c r="J2262" s="1">
        <v>23.6</v>
      </c>
      <c r="K2262" s="3">
        <v>203.41783999999998</v>
      </c>
      <c r="L2262" s="12">
        <f>Tabla1[[#This Row],[Venta prom 12 meses en UN]]*Tabla1[[#This Row],[Costo unitario]]</f>
        <v>143.25200000000001</v>
      </c>
      <c r="M2262" s="30">
        <f>IFERROR(Tabla1[[#This Row],[Stock en unidades]]/Tabla1[[#This Row],[Venta prom 12 meses en UN]],0)</f>
        <v>2.0338983050847457</v>
      </c>
      <c r="N2262" s="12">
        <f>IFERROR(12/Tabla1[[#This Row],[Meses de stock]],0)</f>
        <v>5.9</v>
      </c>
      <c r="O2262" s="5" t="str">
        <f>VLOOKUP(Tabla1[[#This Row],[Código del producto]],'ABC Ventas'!$A:$E,5,0)</f>
        <v>C</v>
      </c>
      <c r="P2262" s="5" t="str">
        <f>VLOOKUP(Tabla1[[#This Row],[Código del producto]],'ABC Stock'!$A:$E,5,0)</f>
        <v>C</v>
      </c>
      <c r="Q22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3" spans="1:17" s="1" customFormat="1" x14ac:dyDescent="0.2">
      <c r="A2263" s="1">
        <v>1048</v>
      </c>
      <c r="B2263" s="1" t="s">
        <v>189</v>
      </c>
      <c r="C2263" s="1" t="s">
        <v>13</v>
      </c>
      <c r="D2263" s="1" t="s">
        <v>3</v>
      </c>
      <c r="E2263" s="11">
        <v>45</v>
      </c>
      <c r="F2263" s="3">
        <v>6.07</v>
      </c>
      <c r="G2263" s="11">
        <f>Tabla1[[#This Row],[Stock en unidades]]*Tabla1[[#This Row],[Costo unitario]]</f>
        <v>273.15000000000003</v>
      </c>
      <c r="H2263" s="1">
        <v>2025</v>
      </c>
      <c r="I2263" s="1" t="s">
        <v>257</v>
      </c>
      <c r="J2263" s="1">
        <v>130</v>
      </c>
      <c r="K2263" s="3">
        <v>1302.0150000000001</v>
      </c>
      <c r="L2263" s="12">
        <f>Tabla1[[#This Row],[Venta prom 12 meses en UN]]*Tabla1[[#This Row],[Costo unitario]]</f>
        <v>789.1</v>
      </c>
      <c r="M2263" s="30">
        <f>IFERROR(Tabla1[[#This Row],[Stock en unidades]]/Tabla1[[#This Row],[Venta prom 12 meses en UN]],0)</f>
        <v>0.34615384615384615</v>
      </c>
      <c r="N2263" s="12">
        <f>IFERROR(12/Tabla1[[#This Row],[Meses de stock]],0)</f>
        <v>34.666666666666664</v>
      </c>
      <c r="O2263" s="5" t="str">
        <f>VLOOKUP(Tabla1[[#This Row],[Código del producto]],'ABC Ventas'!$A:$E,5,0)</f>
        <v>C</v>
      </c>
      <c r="P2263" s="5" t="str">
        <f>VLOOKUP(Tabla1[[#This Row],[Código del producto]],'ABC Stock'!$A:$E,5,0)</f>
        <v>B</v>
      </c>
      <c r="Q22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4" spans="1:17" s="1" customFormat="1" x14ac:dyDescent="0.2">
      <c r="A2264" s="1">
        <v>1048</v>
      </c>
      <c r="B2264" s="1" t="s">
        <v>189</v>
      </c>
      <c r="C2264" s="1" t="s">
        <v>13</v>
      </c>
      <c r="D2264" s="1" t="s">
        <v>3</v>
      </c>
      <c r="E2264" s="11">
        <v>540</v>
      </c>
      <c r="F2264" s="3">
        <v>4.9000000000000004</v>
      </c>
      <c r="G2264" s="11">
        <f>Tabla1[[#This Row],[Stock en unidades]]*Tabla1[[#This Row],[Costo unitario]]</f>
        <v>2646</v>
      </c>
      <c r="H2264" s="1">
        <v>2025</v>
      </c>
      <c r="I2264" s="1" t="s">
        <v>257</v>
      </c>
      <c r="J2264" s="1">
        <v>89.9</v>
      </c>
      <c r="K2264" s="3">
        <v>673.98030000000017</v>
      </c>
      <c r="L2264" s="12">
        <f>Tabla1[[#This Row],[Venta prom 12 meses en UN]]*Tabla1[[#This Row],[Costo unitario]]</f>
        <v>440.51000000000005</v>
      </c>
      <c r="M2264" s="30">
        <f>IFERROR(Tabla1[[#This Row],[Stock en unidades]]/Tabla1[[#This Row],[Venta prom 12 meses en UN]],0)</f>
        <v>6.0066740823136815</v>
      </c>
      <c r="N2264" s="12">
        <f>IFERROR(12/Tabla1[[#This Row],[Meses de stock]],0)</f>
        <v>1.9977777777777779</v>
      </c>
      <c r="O2264" s="5" t="str">
        <f>VLOOKUP(Tabla1[[#This Row],[Código del producto]],'ABC Ventas'!$A:$E,5,0)</f>
        <v>C</v>
      </c>
      <c r="P2264" s="5" t="str">
        <f>VLOOKUP(Tabla1[[#This Row],[Código del producto]],'ABC Stock'!$A:$E,5,0)</f>
        <v>B</v>
      </c>
      <c r="Q22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65" spans="1:17" s="1" customFormat="1" x14ac:dyDescent="0.2">
      <c r="A2265" s="1">
        <v>1049</v>
      </c>
      <c r="B2265" s="1" t="s">
        <v>119</v>
      </c>
      <c r="C2265" s="1" t="s">
        <v>13</v>
      </c>
      <c r="D2265" s="1" t="s">
        <v>3</v>
      </c>
      <c r="E2265" s="11">
        <v>62</v>
      </c>
      <c r="F2265" s="3">
        <v>47</v>
      </c>
      <c r="G2265" s="11">
        <f>Tabla1[[#This Row],[Stock en unidades]]*Tabla1[[#This Row],[Costo unitario]]</f>
        <v>2914</v>
      </c>
      <c r="H2265" s="1">
        <v>2025</v>
      </c>
      <c r="I2265" s="1" t="s">
        <v>257</v>
      </c>
      <c r="J2265" s="1">
        <v>324</v>
      </c>
      <c r="K2265" s="3">
        <v>19796.400000000001</v>
      </c>
      <c r="L2265" s="12">
        <f>Tabla1[[#This Row],[Venta prom 12 meses en UN]]*Tabla1[[#This Row],[Costo unitario]]</f>
        <v>15228</v>
      </c>
      <c r="M2265" s="30">
        <f>IFERROR(Tabla1[[#This Row],[Stock en unidades]]/Tabla1[[#This Row],[Venta prom 12 meses en UN]],0)</f>
        <v>0.19135802469135801</v>
      </c>
      <c r="N2265" s="12">
        <f>IFERROR(12/Tabla1[[#This Row],[Meses de stock]],0)</f>
        <v>62.70967741935484</v>
      </c>
      <c r="O2265" s="5" t="str">
        <f>VLOOKUP(Tabla1[[#This Row],[Código del producto]],'ABC Ventas'!$A:$E,5,0)</f>
        <v>C</v>
      </c>
      <c r="P2265" s="5" t="str">
        <f>VLOOKUP(Tabla1[[#This Row],[Código del producto]],'ABC Stock'!$A:$E,5,0)</f>
        <v>A</v>
      </c>
      <c r="Q22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6" spans="1:17" s="1" customFormat="1" x14ac:dyDescent="0.2">
      <c r="A2266" s="1">
        <v>1050</v>
      </c>
      <c r="B2266" s="1" t="s">
        <v>343</v>
      </c>
      <c r="C2266" s="1" t="s">
        <v>13</v>
      </c>
      <c r="D2266" s="1" t="s">
        <v>3</v>
      </c>
      <c r="E2266" s="11">
        <v>62</v>
      </c>
      <c r="F2266" s="3">
        <v>66</v>
      </c>
      <c r="G2266" s="11">
        <f>Tabla1[[#This Row],[Stock en unidades]]*Tabla1[[#This Row],[Costo unitario]]</f>
        <v>4092</v>
      </c>
      <c r="H2266" s="1">
        <v>2025</v>
      </c>
      <c r="I2266" s="1" t="s">
        <v>257</v>
      </c>
      <c r="J2266" s="1">
        <v>497</v>
      </c>
      <c r="K2266" s="3">
        <v>56091.42</v>
      </c>
      <c r="L2266" s="12">
        <f>Tabla1[[#This Row],[Venta prom 12 meses en UN]]*Tabla1[[#This Row],[Costo unitario]]</f>
        <v>32802</v>
      </c>
      <c r="M2266" s="30">
        <f>IFERROR(Tabla1[[#This Row],[Stock en unidades]]/Tabla1[[#This Row],[Venta prom 12 meses en UN]],0)</f>
        <v>0.12474849094567404</v>
      </c>
      <c r="N2266" s="12">
        <f>IFERROR(12/Tabla1[[#This Row],[Meses de stock]],0)</f>
        <v>96.193548387096769</v>
      </c>
      <c r="O2266" s="5" t="str">
        <f>VLOOKUP(Tabla1[[#This Row],[Código del producto]],'ABC Ventas'!$A:$E,5,0)</f>
        <v>B</v>
      </c>
      <c r="P2266" s="5" t="str">
        <f>VLOOKUP(Tabla1[[#This Row],[Código del producto]],'ABC Stock'!$A:$E,5,0)</f>
        <v>A</v>
      </c>
      <c r="Q22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7" spans="1:17" s="1" customFormat="1" x14ac:dyDescent="0.2">
      <c r="A2267" s="1">
        <v>1050</v>
      </c>
      <c r="B2267" s="1" t="s">
        <v>343</v>
      </c>
      <c r="C2267" s="1" t="s">
        <v>13</v>
      </c>
      <c r="D2267" s="1" t="s">
        <v>3</v>
      </c>
      <c r="E2267" s="11">
        <v>400</v>
      </c>
      <c r="F2267" s="3">
        <v>60</v>
      </c>
      <c r="G2267" s="11">
        <f>Tabla1[[#This Row],[Stock en unidades]]*Tabla1[[#This Row],[Costo unitario]]</f>
        <v>24000</v>
      </c>
      <c r="H2267" s="1">
        <v>2025</v>
      </c>
      <c r="I2267" s="1" t="s">
        <v>257</v>
      </c>
      <c r="J2267" s="1">
        <v>315</v>
      </c>
      <c r="K2267" s="3">
        <v>35154</v>
      </c>
      <c r="L2267" s="12">
        <f>Tabla1[[#This Row],[Venta prom 12 meses en UN]]*Tabla1[[#This Row],[Costo unitario]]</f>
        <v>18900</v>
      </c>
      <c r="M2267" s="30">
        <f>IFERROR(Tabla1[[#This Row],[Stock en unidades]]/Tabla1[[#This Row],[Venta prom 12 meses en UN]],0)</f>
        <v>1.2698412698412698</v>
      </c>
      <c r="N2267" s="12">
        <f>IFERROR(12/Tabla1[[#This Row],[Meses de stock]],0)</f>
        <v>9.4500000000000011</v>
      </c>
      <c r="O2267" s="5" t="str">
        <f>VLOOKUP(Tabla1[[#This Row],[Código del producto]],'ABC Ventas'!$A:$E,5,0)</f>
        <v>B</v>
      </c>
      <c r="P2267" s="5" t="str">
        <f>VLOOKUP(Tabla1[[#This Row],[Código del producto]],'ABC Stock'!$A:$E,5,0)</f>
        <v>A</v>
      </c>
      <c r="Q22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8" spans="1:17" s="1" customFormat="1" x14ac:dyDescent="0.2">
      <c r="A2268" s="1">
        <v>1052</v>
      </c>
      <c r="B2268" s="1" t="s">
        <v>345</v>
      </c>
      <c r="C2268" s="1" t="s">
        <v>13</v>
      </c>
      <c r="D2268" s="1" t="s">
        <v>3</v>
      </c>
      <c r="E2268" s="11">
        <v>1259</v>
      </c>
      <c r="F2268" s="3">
        <v>48</v>
      </c>
      <c r="G2268" s="11">
        <f>Tabla1[[#This Row],[Stock en unidades]]*Tabla1[[#This Row],[Costo unitario]]</f>
        <v>60432</v>
      </c>
      <c r="H2268" s="1">
        <v>2025</v>
      </c>
      <c r="I2268" s="1" t="s">
        <v>257</v>
      </c>
      <c r="J2268" s="1">
        <v>777</v>
      </c>
      <c r="K2268" s="3">
        <v>69370.559999999998</v>
      </c>
      <c r="L2268" s="12">
        <f>Tabla1[[#This Row],[Venta prom 12 meses en UN]]*Tabla1[[#This Row],[Costo unitario]]</f>
        <v>37296</v>
      </c>
      <c r="M2268" s="30">
        <f>IFERROR(Tabla1[[#This Row],[Stock en unidades]]/Tabla1[[#This Row],[Venta prom 12 meses en UN]],0)</f>
        <v>1.6203346203346203</v>
      </c>
      <c r="N2268" s="12">
        <f>IFERROR(12/Tabla1[[#This Row],[Meses de stock]],0)</f>
        <v>7.4058776806989677</v>
      </c>
      <c r="O2268" s="5" t="str">
        <f>VLOOKUP(Tabla1[[#This Row],[Código del producto]],'ABC Ventas'!$A:$E,5,0)</f>
        <v>A</v>
      </c>
      <c r="P2268" s="5" t="str">
        <f>VLOOKUP(Tabla1[[#This Row],[Código del producto]],'ABC Stock'!$A:$E,5,0)</f>
        <v>A</v>
      </c>
      <c r="Q22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69" spans="1:17" s="1" customFormat="1" x14ac:dyDescent="0.2">
      <c r="A2269" s="1">
        <v>1052</v>
      </c>
      <c r="B2269" s="1" t="s">
        <v>345</v>
      </c>
      <c r="C2269" s="1" t="s">
        <v>13</v>
      </c>
      <c r="D2269" s="1" t="s">
        <v>3</v>
      </c>
      <c r="E2269" s="11">
        <v>353</v>
      </c>
      <c r="F2269" s="3">
        <v>39</v>
      </c>
      <c r="G2269" s="11">
        <f>Tabla1[[#This Row],[Stock en unidades]]*Tabla1[[#This Row],[Costo unitario]]</f>
        <v>13767</v>
      </c>
      <c r="H2269" s="1">
        <v>2025</v>
      </c>
      <c r="I2269" s="1" t="s">
        <v>257</v>
      </c>
      <c r="J2269" s="1">
        <v>673</v>
      </c>
      <c r="K2269" s="3">
        <v>40945.32</v>
      </c>
      <c r="L2269" s="12">
        <f>Tabla1[[#This Row],[Venta prom 12 meses en UN]]*Tabla1[[#This Row],[Costo unitario]]</f>
        <v>26247</v>
      </c>
      <c r="M2269" s="30">
        <f>IFERROR(Tabla1[[#This Row],[Stock en unidades]]/Tabla1[[#This Row],[Venta prom 12 meses en UN]],0)</f>
        <v>0.52451708766716199</v>
      </c>
      <c r="N2269" s="12">
        <f>IFERROR(12/Tabla1[[#This Row],[Meses de stock]],0)</f>
        <v>22.878186968838527</v>
      </c>
      <c r="O2269" s="5" t="str">
        <f>VLOOKUP(Tabla1[[#This Row],[Código del producto]],'ABC Ventas'!$A:$E,5,0)</f>
        <v>A</v>
      </c>
      <c r="P2269" s="5" t="str">
        <f>VLOOKUP(Tabla1[[#This Row],[Código del producto]],'ABC Stock'!$A:$E,5,0)</f>
        <v>A</v>
      </c>
      <c r="Q22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70" spans="1:17" s="1" customFormat="1" x14ac:dyDescent="0.2">
      <c r="A2270" s="1">
        <v>1053</v>
      </c>
      <c r="B2270" s="1" t="s">
        <v>346</v>
      </c>
      <c r="C2270" s="1" t="s">
        <v>13</v>
      </c>
      <c r="D2270" s="1" t="s">
        <v>3</v>
      </c>
      <c r="E2270" s="11">
        <v>270</v>
      </c>
      <c r="F2270" s="3">
        <v>77</v>
      </c>
      <c r="G2270" s="11">
        <f>Tabla1[[#This Row],[Stock en unidades]]*Tabla1[[#This Row],[Costo unitario]]</f>
        <v>20790</v>
      </c>
      <c r="H2270" s="1">
        <v>2025</v>
      </c>
      <c r="I2270" s="1" t="s">
        <v>257</v>
      </c>
      <c r="J2270" s="1">
        <v>885</v>
      </c>
      <c r="K2270" s="3">
        <v>90632.85</v>
      </c>
      <c r="L2270" s="12">
        <f>Tabla1[[#This Row],[Venta prom 12 meses en UN]]*Tabla1[[#This Row],[Costo unitario]]</f>
        <v>68145</v>
      </c>
      <c r="M2270" s="30">
        <f>IFERROR(Tabla1[[#This Row],[Stock en unidades]]/Tabla1[[#This Row],[Venta prom 12 meses en UN]],0)</f>
        <v>0.30508474576271188</v>
      </c>
      <c r="N2270" s="12">
        <f>IFERROR(12/Tabla1[[#This Row],[Meses de stock]],0)</f>
        <v>39.333333333333329</v>
      </c>
      <c r="O2270" s="5" t="str">
        <f>VLOOKUP(Tabla1[[#This Row],[Código del producto]],'ABC Ventas'!$A:$E,5,0)</f>
        <v>A</v>
      </c>
      <c r="P2270" s="5" t="str">
        <f>VLOOKUP(Tabla1[[#This Row],[Código del producto]],'ABC Stock'!$A:$E,5,0)</f>
        <v>A</v>
      </c>
      <c r="Q22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71" spans="1:17" s="1" customFormat="1" x14ac:dyDescent="0.2">
      <c r="A2271" s="1">
        <v>1054</v>
      </c>
      <c r="B2271" s="1" t="s">
        <v>347</v>
      </c>
      <c r="C2271" s="1" t="s">
        <v>13</v>
      </c>
      <c r="D2271" s="1" t="s">
        <v>3</v>
      </c>
      <c r="E2271" s="11">
        <v>481</v>
      </c>
      <c r="F2271" s="3">
        <v>2.62</v>
      </c>
      <c r="G2271" s="11">
        <f>Tabla1[[#This Row],[Stock en unidades]]*Tabla1[[#This Row],[Costo unitario]]</f>
        <v>1260.22</v>
      </c>
      <c r="H2271" s="1">
        <v>2025</v>
      </c>
      <c r="I2271" s="1" t="s">
        <v>257</v>
      </c>
      <c r="J2271" s="1">
        <v>68.7</v>
      </c>
      <c r="K2271" s="3">
        <v>311.38962000000004</v>
      </c>
      <c r="L2271" s="12">
        <f>Tabla1[[#This Row],[Venta prom 12 meses en UN]]*Tabla1[[#This Row],[Costo unitario]]</f>
        <v>179.99400000000003</v>
      </c>
      <c r="M2271" s="30">
        <f>IFERROR(Tabla1[[#This Row],[Stock en unidades]]/Tabla1[[#This Row],[Venta prom 12 meses en UN]],0)</f>
        <v>7.0014556040756908</v>
      </c>
      <c r="N2271" s="12">
        <f>IFERROR(12/Tabla1[[#This Row],[Meses de stock]],0)</f>
        <v>1.7139293139293141</v>
      </c>
      <c r="O2271" s="5" t="str">
        <f>VLOOKUP(Tabla1[[#This Row],[Código del producto]],'ABC Ventas'!$A:$E,5,0)</f>
        <v>C</v>
      </c>
      <c r="P2271" s="5" t="str">
        <f>VLOOKUP(Tabla1[[#This Row],[Código del producto]],'ABC Stock'!$A:$E,5,0)</f>
        <v>B</v>
      </c>
      <c r="Q227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72" spans="1:17" s="1" customFormat="1" x14ac:dyDescent="0.2">
      <c r="A2272" s="1">
        <v>1055</v>
      </c>
      <c r="B2272" s="1" t="s">
        <v>348</v>
      </c>
      <c r="C2272" s="1" t="s">
        <v>13</v>
      </c>
      <c r="D2272" s="1" t="s">
        <v>3</v>
      </c>
      <c r="E2272" s="11">
        <v>1142</v>
      </c>
      <c r="F2272" s="3">
        <v>58</v>
      </c>
      <c r="G2272" s="11">
        <f>Tabla1[[#This Row],[Stock en unidades]]*Tabla1[[#This Row],[Costo unitario]]</f>
        <v>66236</v>
      </c>
      <c r="H2272" s="1">
        <v>2025</v>
      </c>
      <c r="I2272" s="1" t="s">
        <v>257</v>
      </c>
      <c r="J2272" s="1">
        <v>318</v>
      </c>
      <c r="K2272" s="3">
        <v>29141.52</v>
      </c>
      <c r="L2272" s="12">
        <f>Tabla1[[#This Row],[Venta prom 12 meses en UN]]*Tabla1[[#This Row],[Costo unitario]]</f>
        <v>18444</v>
      </c>
      <c r="M2272" s="30">
        <f>IFERROR(Tabla1[[#This Row],[Stock en unidades]]/Tabla1[[#This Row],[Venta prom 12 meses en UN]],0)</f>
        <v>3.591194968553459</v>
      </c>
      <c r="N2272" s="12">
        <f>IFERROR(12/Tabla1[[#This Row],[Meses de stock]],0)</f>
        <v>3.3415061295971982</v>
      </c>
      <c r="O2272" s="5" t="str">
        <f>VLOOKUP(Tabla1[[#This Row],[Código del producto]],'ABC Ventas'!$A:$E,5,0)</f>
        <v>A</v>
      </c>
      <c r="P2272" s="5" t="str">
        <f>VLOOKUP(Tabla1[[#This Row],[Código del producto]],'ABC Stock'!$A:$E,5,0)</f>
        <v>A</v>
      </c>
      <c r="Q227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73" spans="1:17" s="1" customFormat="1" x14ac:dyDescent="0.2">
      <c r="A2273" s="1">
        <v>1056</v>
      </c>
      <c r="B2273" s="1" t="s">
        <v>300</v>
      </c>
      <c r="C2273" s="1" t="s">
        <v>13</v>
      </c>
      <c r="D2273" s="1" t="s">
        <v>3</v>
      </c>
      <c r="E2273" s="11">
        <v>1198</v>
      </c>
      <c r="F2273" s="3">
        <v>3.53</v>
      </c>
      <c r="G2273" s="11">
        <f>Tabla1[[#This Row],[Stock en unidades]]*Tabla1[[#This Row],[Costo unitario]]</f>
        <v>4228.9399999999996</v>
      </c>
      <c r="H2273" s="1">
        <v>2025</v>
      </c>
      <c r="I2273" s="1" t="s">
        <v>257</v>
      </c>
      <c r="J2273" s="1">
        <v>99.8</v>
      </c>
      <c r="K2273" s="3">
        <v>570.71627999999998</v>
      </c>
      <c r="L2273" s="12">
        <f>Tabla1[[#This Row],[Venta prom 12 meses en UN]]*Tabla1[[#This Row],[Costo unitario]]</f>
        <v>352.29399999999998</v>
      </c>
      <c r="M2273" s="30">
        <f>IFERROR(Tabla1[[#This Row],[Stock en unidades]]/Tabla1[[#This Row],[Venta prom 12 meses en UN]],0)</f>
        <v>12.004008016032065</v>
      </c>
      <c r="N2273" s="12">
        <f>IFERROR(12/Tabla1[[#This Row],[Meses de stock]],0)</f>
        <v>0.99966611018363927</v>
      </c>
      <c r="O2273" s="5" t="str">
        <f>VLOOKUP(Tabla1[[#This Row],[Código del producto]],'ABC Ventas'!$A:$E,5,0)</f>
        <v>C</v>
      </c>
      <c r="P2273" s="5" t="str">
        <f>VLOOKUP(Tabla1[[#This Row],[Código del producto]],'ABC Stock'!$A:$E,5,0)</f>
        <v>B</v>
      </c>
      <c r="Q22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274" spans="1:17" s="1" customFormat="1" x14ac:dyDescent="0.2">
      <c r="A2274" s="1">
        <v>1056</v>
      </c>
      <c r="B2274" s="1" t="s">
        <v>300</v>
      </c>
      <c r="C2274" s="1" t="s">
        <v>13</v>
      </c>
      <c r="D2274" s="1" t="s">
        <v>3</v>
      </c>
      <c r="E2274" s="11">
        <v>462</v>
      </c>
      <c r="F2274" s="3">
        <v>4.2</v>
      </c>
      <c r="G2274" s="11">
        <f>Tabla1[[#This Row],[Stock en unidades]]*Tabla1[[#This Row],[Costo unitario]]</f>
        <v>1940.4</v>
      </c>
      <c r="H2274" s="1">
        <v>2025</v>
      </c>
      <c r="I2274" s="1" t="s">
        <v>257</v>
      </c>
      <c r="J2274" s="1">
        <v>51.3</v>
      </c>
      <c r="K2274" s="3">
        <v>284.40719999999999</v>
      </c>
      <c r="L2274" s="12">
        <f>Tabla1[[#This Row],[Venta prom 12 meses en UN]]*Tabla1[[#This Row],[Costo unitario]]</f>
        <v>215.46</v>
      </c>
      <c r="M2274" s="30">
        <f>IFERROR(Tabla1[[#This Row],[Stock en unidades]]/Tabla1[[#This Row],[Venta prom 12 meses en UN]],0)</f>
        <v>9.0058479532163744</v>
      </c>
      <c r="N2274" s="12">
        <f>IFERROR(12/Tabla1[[#This Row],[Meses de stock]],0)</f>
        <v>1.3324675324675324</v>
      </c>
      <c r="O2274" s="5" t="str">
        <f>VLOOKUP(Tabla1[[#This Row],[Código del producto]],'ABC Ventas'!$A:$E,5,0)</f>
        <v>C</v>
      </c>
      <c r="P2274" s="5" t="str">
        <f>VLOOKUP(Tabla1[[#This Row],[Código del producto]],'ABC Stock'!$A:$E,5,0)</f>
        <v>B</v>
      </c>
      <c r="Q22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75" spans="1:17" s="1" customFormat="1" x14ac:dyDescent="0.2">
      <c r="A2275" s="1">
        <v>1056</v>
      </c>
      <c r="B2275" s="1" t="s">
        <v>300</v>
      </c>
      <c r="C2275" s="1" t="s">
        <v>13</v>
      </c>
      <c r="D2275" s="1" t="s">
        <v>3</v>
      </c>
      <c r="E2275" s="11">
        <v>436</v>
      </c>
      <c r="F2275" s="3">
        <v>45.8</v>
      </c>
      <c r="G2275" s="11">
        <f>Tabla1[[#This Row],[Stock en unidades]]*Tabla1[[#This Row],[Costo unitario]]</f>
        <v>19968.8</v>
      </c>
      <c r="H2275" s="1">
        <v>2025</v>
      </c>
      <c r="I2275" s="1" t="s">
        <v>257</v>
      </c>
      <c r="J2275" s="1">
        <v>0</v>
      </c>
      <c r="K2275" s="3">
        <v>0</v>
      </c>
      <c r="L2275" s="12">
        <f>Tabla1[[#This Row],[Venta prom 12 meses en UN]]*Tabla1[[#This Row],[Costo unitario]]</f>
        <v>0</v>
      </c>
      <c r="M2275" s="30">
        <f>IFERROR(Tabla1[[#This Row],[Stock en unidades]]/Tabla1[[#This Row],[Venta prom 12 meses en UN]],0)</f>
        <v>0</v>
      </c>
      <c r="N2275" s="12">
        <f>IFERROR(12/Tabla1[[#This Row],[Meses de stock]],0)</f>
        <v>0</v>
      </c>
      <c r="O2275" s="5" t="str">
        <f>VLOOKUP(Tabla1[[#This Row],[Código del producto]],'ABC Ventas'!$A:$E,5,0)</f>
        <v>C</v>
      </c>
      <c r="P2275" s="5" t="str">
        <f>VLOOKUP(Tabla1[[#This Row],[Código del producto]],'ABC Stock'!$A:$E,5,0)</f>
        <v>B</v>
      </c>
      <c r="Q227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276" spans="1:17" s="1" customFormat="1" x14ac:dyDescent="0.2">
      <c r="A2276" s="1">
        <v>1057</v>
      </c>
      <c r="B2276" s="1" t="s">
        <v>108</v>
      </c>
      <c r="C2276" s="1" t="s">
        <v>8</v>
      </c>
      <c r="D2276" s="1" t="s">
        <v>3</v>
      </c>
      <c r="E2276" s="11">
        <v>36</v>
      </c>
      <c r="F2276" s="3">
        <v>4.99</v>
      </c>
      <c r="G2276" s="11">
        <f>Tabla1[[#This Row],[Stock en unidades]]*Tabla1[[#This Row],[Costo unitario]]</f>
        <v>179.64000000000001</v>
      </c>
      <c r="H2276" s="1">
        <v>2025</v>
      </c>
      <c r="I2276" s="1" t="s">
        <v>257</v>
      </c>
      <c r="J2276" s="1">
        <v>35.799999999999997</v>
      </c>
      <c r="K2276" s="3">
        <v>230.44817999999998</v>
      </c>
      <c r="L2276" s="12">
        <f>Tabla1[[#This Row],[Venta prom 12 meses en UN]]*Tabla1[[#This Row],[Costo unitario]]</f>
        <v>178.642</v>
      </c>
      <c r="M2276" s="30">
        <f>IFERROR(Tabla1[[#This Row],[Stock en unidades]]/Tabla1[[#This Row],[Venta prom 12 meses en UN]],0)</f>
        <v>1.005586592178771</v>
      </c>
      <c r="N2276" s="12">
        <f>IFERROR(12/Tabla1[[#This Row],[Meses de stock]],0)</f>
        <v>11.933333333333334</v>
      </c>
      <c r="O2276" s="5" t="str">
        <f>VLOOKUP(Tabla1[[#This Row],[Código del producto]],'ABC Ventas'!$A:$E,5,0)</f>
        <v>C</v>
      </c>
      <c r="P2276" s="5" t="str">
        <f>VLOOKUP(Tabla1[[#This Row],[Código del producto]],'ABC Stock'!$A:$E,5,0)</f>
        <v>B</v>
      </c>
      <c r="Q22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77" spans="1:17" s="1" customFormat="1" x14ac:dyDescent="0.2">
      <c r="A2277" s="1">
        <v>1057</v>
      </c>
      <c r="B2277" s="1" t="s">
        <v>108</v>
      </c>
      <c r="C2277" s="1" t="s">
        <v>8</v>
      </c>
      <c r="D2277" s="1" t="s">
        <v>3</v>
      </c>
      <c r="E2277" s="11">
        <v>569</v>
      </c>
      <c r="F2277" s="3">
        <v>48.8</v>
      </c>
      <c r="G2277" s="11">
        <f>Tabla1[[#This Row],[Stock en unidades]]*Tabla1[[#This Row],[Costo unitario]]</f>
        <v>27767.199999999997</v>
      </c>
      <c r="H2277" s="1">
        <v>2025</v>
      </c>
      <c r="I2277" s="1" t="s">
        <v>257</v>
      </c>
      <c r="J2277" s="1">
        <v>0</v>
      </c>
      <c r="K2277" s="3">
        <v>0</v>
      </c>
      <c r="L2277" s="12">
        <f>Tabla1[[#This Row],[Venta prom 12 meses en UN]]*Tabla1[[#This Row],[Costo unitario]]</f>
        <v>0</v>
      </c>
      <c r="M2277" s="30">
        <f>IFERROR(Tabla1[[#This Row],[Stock en unidades]]/Tabla1[[#This Row],[Venta prom 12 meses en UN]],0)</f>
        <v>0</v>
      </c>
      <c r="N2277" s="12">
        <f>IFERROR(12/Tabla1[[#This Row],[Meses de stock]],0)</f>
        <v>0</v>
      </c>
      <c r="O2277" s="5" t="str">
        <f>VLOOKUP(Tabla1[[#This Row],[Código del producto]],'ABC Ventas'!$A:$E,5,0)</f>
        <v>C</v>
      </c>
      <c r="P2277" s="5" t="str">
        <f>VLOOKUP(Tabla1[[#This Row],[Código del producto]],'ABC Stock'!$A:$E,5,0)</f>
        <v>B</v>
      </c>
      <c r="Q227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278" spans="1:17" s="1" customFormat="1" x14ac:dyDescent="0.2">
      <c r="A2278" s="1">
        <v>1058</v>
      </c>
      <c r="B2278" s="1" t="s">
        <v>121</v>
      </c>
      <c r="C2278" s="1" t="s">
        <v>8</v>
      </c>
      <c r="D2278" s="1" t="s">
        <v>3</v>
      </c>
      <c r="E2278" s="11">
        <v>222</v>
      </c>
      <c r="F2278" s="3">
        <v>3.2</v>
      </c>
      <c r="G2278" s="11">
        <f>Tabla1[[#This Row],[Stock en unidades]]*Tabla1[[#This Row],[Costo unitario]]</f>
        <v>710.40000000000009</v>
      </c>
      <c r="H2278" s="1">
        <v>2025</v>
      </c>
      <c r="I2278" s="1" t="s">
        <v>257</v>
      </c>
      <c r="J2278" s="1">
        <v>0</v>
      </c>
      <c r="K2278" s="3">
        <v>0</v>
      </c>
      <c r="L2278" s="12">
        <f>Tabla1[[#This Row],[Venta prom 12 meses en UN]]*Tabla1[[#This Row],[Costo unitario]]</f>
        <v>0</v>
      </c>
      <c r="M2278" s="30">
        <f>IFERROR(Tabla1[[#This Row],[Stock en unidades]]/Tabla1[[#This Row],[Venta prom 12 meses en UN]],0)</f>
        <v>0</v>
      </c>
      <c r="N2278" s="12">
        <f>IFERROR(12/Tabla1[[#This Row],[Meses de stock]],0)</f>
        <v>0</v>
      </c>
      <c r="O2278" s="5" t="str">
        <f>VLOOKUP(Tabla1[[#This Row],[Código del producto]],'ABC Ventas'!$A:$E,5,0)</f>
        <v>C</v>
      </c>
      <c r="P2278" s="5" t="str">
        <f>VLOOKUP(Tabla1[[#This Row],[Código del producto]],'ABC Stock'!$A:$E,5,0)</f>
        <v>B</v>
      </c>
      <c r="Q227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279" spans="1:17" s="1" customFormat="1" x14ac:dyDescent="0.2">
      <c r="A2279" s="1">
        <v>1059</v>
      </c>
      <c r="B2279" s="1" t="s">
        <v>349</v>
      </c>
      <c r="C2279" s="1" t="s">
        <v>8</v>
      </c>
      <c r="D2279" s="1" t="s">
        <v>3</v>
      </c>
      <c r="E2279" s="11">
        <v>531</v>
      </c>
      <c r="F2279" s="3">
        <v>67</v>
      </c>
      <c r="G2279" s="11">
        <f>Tabla1[[#This Row],[Stock en unidades]]*Tabla1[[#This Row],[Costo unitario]]</f>
        <v>35577</v>
      </c>
      <c r="H2279" s="1">
        <v>2025</v>
      </c>
      <c r="I2279" s="1" t="s">
        <v>257</v>
      </c>
      <c r="J2279" s="1">
        <v>852</v>
      </c>
      <c r="K2279" s="3">
        <v>101609.52</v>
      </c>
      <c r="L2279" s="12">
        <f>Tabla1[[#This Row],[Venta prom 12 meses en UN]]*Tabla1[[#This Row],[Costo unitario]]</f>
        <v>57084</v>
      </c>
      <c r="M2279" s="30">
        <f>IFERROR(Tabla1[[#This Row],[Stock en unidades]]/Tabla1[[#This Row],[Venta prom 12 meses en UN]],0)</f>
        <v>0.62323943661971826</v>
      </c>
      <c r="N2279" s="12">
        <f>IFERROR(12/Tabla1[[#This Row],[Meses de stock]],0)</f>
        <v>19.254237288135595</v>
      </c>
      <c r="O2279" s="5" t="str">
        <f>VLOOKUP(Tabla1[[#This Row],[Código del producto]],'ABC Ventas'!$A:$E,5,0)</f>
        <v>A</v>
      </c>
      <c r="P2279" s="5" t="str">
        <f>VLOOKUP(Tabla1[[#This Row],[Código del producto]],'ABC Stock'!$A:$E,5,0)</f>
        <v>A</v>
      </c>
      <c r="Q22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0" spans="1:17" s="1" customFormat="1" x14ac:dyDescent="0.2">
      <c r="A2280" s="1">
        <v>1060</v>
      </c>
      <c r="B2280" s="1" t="s">
        <v>93</v>
      </c>
      <c r="C2280" s="1" t="s">
        <v>8</v>
      </c>
      <c r="D2280" s="1" t="s">
        <v>3</v>
      </c>
      <c r="E2280" s="11">
        <v>829</v>
      </c>
      <c r="F2280" s="3">
        <v>31</v>
      </c>
      <c r="G2280" s="11">
        <f>Tabla1[[#This Row],[Stock en unidades]]*Tabla1[[#This Row],[Costo unitario]]</f>
        <v>25699</v>
      </c>
      <c r="H2280" s="1">
        <v>2025</v>
      </c>
      <c r="I2280" s="1" t="s">
        <v>257</v>
      </c>
      <c r="J2280" s="1">
        <v>905</v>
      </c>
      <c r="K2280" s="3">
        <v>43765.8</v>
      </c>
      <c r="L2280" s="12">
        <f>Tabla1[[#This Row],[Venta prom 12 meses en UN]]*Tabla1[[#This Row],[Costo unitario]]</f>
        <v>28055</v>
      </c>
      <c r="M2280" s="30">
        <f>IFERROR(Tabla1[[#This Row],[Stock en unidades]]/Tabla1[[#This Row],[Venta prom 12 meses en UN]],0)</f>
        <v>0.91602209944751378</v>
      </c>
      <c r="N2280" s="12">
        <f>IFERROR(12/Tabla1[[#This Row],[Meses de stock]],0)</f>
        <v>13.100120627261761</v>
      </c>
      <c r="O2280" s="5" t="str">
        <f>VLOOKUP(Tabla1[[#This Row],[Código del producto]],'ABC Ventas'!$A:$E,5,0)</f>
        <v>A</v>
      </c>
      <c r="P2280" s="5" t="str">
        <f>VLOOKUP(Tabla1[[#This Row],[Código del producto]],'ABC Stock'!$A:$E,5,0)</f>
        <v>A</v>
      </c>
      <c r="Q22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1" spans="1:17" s="1" customFormat="1" x14ac:dyDescent="0.2">
      <c r="A2281" s="1">
        <v>1061</v>
      </c>
      <c r="B2281" s="1" t="s">
        <v>174</v>
      </c>
      <c r="C2281" s="1" t="s">
        <v>8</v>
      </c>
      <c r="D2281" s="1" t="s">
        <v>3</v>
      </c>
      <c r="E2281" s="11">
        <v>10</v>
      </c>
      <c r="F2281" s="3">
        <v>3.13</v>
      </c>
      <c r="G2281" s="11">
        <f>Tabla1[[#This Row],[Stock en unidades]]*Tabla1[[#This Row],[Costo unitario]]</f>
        <v>31.299999999999997</v>
      </c>
      <c r="H2281" s="1">
        <v>2025</v>
      </c>
      <c r="I2281" s="1" t="s">
        <v>257</v>
      </c>
      <c r="J2281" s="1">
        <v>103</v>
      </c>
      <c r="K2281" s="3">
        <v>528.71960000000001</v>
      </c>
      <c r="L2281" s="12">
        <f>Tabla1[[#This Row],[Venta prom 12 meses en UN]]*Tabla1[[#This Row],[Costo unitario]]</f>
        <v>322.39</v>
      </c>
      <c r="M2281" s="30">
        <f>IFERROR(Tabla1[[#This Row],[Stock en unidades]]/Tabla1[[#This Row],[Venta prom 12 meses en UN]],0)</f>
        <v>9.7087378640776698E-2</v>
      </c>
      <c r="N2281" s="12">
        <f>IFERROR(12/Tabla1[[#This Row],[Meses de stock]],0)</f>
        <v>123.60000000000001</v>
      </c>
      <c r="O2281" s="5" t="str">
        <f>VLOOKUP(Tabla1[[#This Row],[Código del producto]],'ABC Ventas'!$A:$E,5,0)</f>
        <v>C</v>
      </c>
      <c r="P2281" s="5" t="str">
        <f>VLOOKUP(Tabla1[[#This Row],[Código del producto]],'ABC Stock'!$A:$E,5,0)</f>
        <v>C</v>
      </c>
      <c r="Q22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2" spans="1:17" s="1" customFormat="1" x14ac:dyDescent="0.2">
      <c r="A2282" s="1">
        <v>1061</v>
      </c>
      <c r="B2282" s="1" t="s">
        <v>174</v>
      </c>
      <c r="C2282" s="1" t="s">
        <v>8</v>
      </c>
      <c r="D2282" s="1" t="s">
        <v>3</v>
      </c>
      <c r="E2282" s="11">
        <v>230</v>
      </c>
      <c r="F2282" s="3">
        <v>4.33</v>
      </c>
      <c r="G2282" s="11">
        <f>Tabla1[[#This Row],[Stock en unidades]]*Tabla1[[#This Row],[Costo unitario]]</f>
        <v>995.9</v>
      </c>
      <c r="H2282" s="1">
        <v>2025</v>
      </c>
      <c r="I2282" s="1" t="s">
        <v>257</v>
      </c>
      <c r="J2282" s="1">
        <v>50</v>
      </c>
      <c r="K2282" s="3">
        <v>311.76</v>
      </c>
      <c r="L2282" s="12">
        <f>Tabla1[[#This Row],[Venta prom 12 meses en UN]]*Tabla1[[#This Row],[Costo unitario]]</f>
        <v>216.5</v>
      </c>
      <c r="M2282" s="30">
        <f>IFERROR(Tabla1[[#This Row],[Stock en unidades]]/Tabla1[[#This Row],[Venta prom 12 meses en UN]],0)</f>
        <v>4.5999999999999996</v>
      </c>
      <c r="N2282" s="12">
        <f>IFERROR(12/Tabla1[[#This Row],[Meses de stock]],0)</f>
        <v>2.6086956521739131</v>
      </c>
      <c r="O2282" s="5" t="str">
        <f>VLOOKUP(Tabla1[[#This Row],[Código del producto]],'ABC Ventas'!$A:$E,5,0)</f>
        <v>C</v>
      </c>
      <c r="P2282" s="5" t="str">
        <f>VLOOKUP(Tabla1[[#This Row],[Código del producto]],'ABC Stock'!$A:$E,5,0)</f>
        <v>C</v>
      </c>
      <c r="Q22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83" spans="1:17" s="1" customFormat="1" x14ac:dyDescent="0.2">
      <c r="A2283" s="1">
        <v>1067</v>
      </c>
      <c r="B2283" s="1" t="s">
        <v>215</v>
      </c>
      <c r="C2283" s="1" t="s">
        <v>8</v>
      </c>
      <c r="D2283" s="1" t="s">
        <v>3</v>
      </c>
      <c r="E2283" s="11">
        <v>22</v>
      </c>
      <c r="F2283" s="3">
        <v>7.08</v>
      </c>
      <c r="G2283" s="11">
        <f>Tabla1[[#This Row],[Stock en unidades]]*Tabla1[[#This Row],[Costo unitario]]</f>
        <v>155.76</v>
      </c>
      <c r="H2283" s="1">
        <v>2025</v>
      </c>
      <c r="I2283" s="1" t="s">
        <v>257</v>
      </c>
      <c r="J2283" s="1">
        <v>66</v>
      </c>
      <c r="K2283" s="3">
        <v>593.44560000000001</v>
      </c>
      <c r="L2283" s="12">
        <f>Tabla1[[#This Row],[Venta prom 12 meses en UN]]*Tabla1[[#This Row],[Costo unitario]]</f>
        <v>467.28000000000003</v>
      </c>
      <c r="M2283" s="30">
        <f>IFERROR(Tabla1[[#This Row],[Stock en unidades]]/Tabla1[[#This Row],[Venta prom 12 meses en UN]],0)</f>
        <v>0.33333333333333331</v>
      </c>
      <c r="N2283" s="12">
        <f>IFERROR(12/Tabla1[[#This Row],[Meses de stock]],0)</f>
        <v>36</v>
      </c>
      <c r="O2283" s="5" t="str">
        <f>VLOOKUP(Tabla1[[#This Row],[Código del producto]],'ABC Ventas'!$A:$E,5,0)</f>
        <v>C</v>
      </c>
      <c r="P2283" s="5" t="str">
        <f>VLOOKUP(Tabla1[[#This Row],[Código del producto]],'ABC Stock'!$A:$E,5,0)</f>
        <v>B</v>
      </c>
      <c r="Q22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4" spans="1:17" s="1" customFormat="1" x14ac:dyDescent="0.2">
      <c r="A2284" s="1">
        <v>1068</v>
      </c>
      <c r="B2284" s="1" t="s">
        <v>236</v>
      </c>
      <c r="C2284" s="1" t="s">
        <v>8</v>
      </c>
      <c r="D2284" s="1" t="s">
        <v>3</v>
      </c>
      <c r="E2284" s="11">
        <v>612</v>
      </c>
      <c r="F2284" s="3">
        <v>4.1100000000000003</v>
      </c>
      <c r="G2284" s="11">
        <f>Tabla1[[#This Row],[Stock en unidades]]*Tabla1[[#This Row],[Costo unitario]]</f>
        <v>2515.3200000000002</v>
      </c>
      <c r="H2284" s="1">
        <v>2025</v>
      </c>
      <c r="I2284" s="1" t="s">
        <v>257</v>
      </c>
      <c r="J2284" s="1">
        <v>55.6</v>
      </c>
      <c r="K2284" s="3">
        <v>411.32880000000006</v>
      </c>
      <c r="L2284" s="12">
        <f>Tabla1[[#This Row],[Venta prom 12 meses en UN]]*Tabla1[[#This Row],[Costo unitario]]</f>
        <v>228.51600000000002</v>
      </c>
      <c r="M2284" s="30">
        <f>IFERROR(Tabla1[[#This Row],[Stock en unidades]]/Tabla1[[#This Row],[Venta prom 12 meses en UN]],0)</f>
        <v>11.007194244604316</v>
      </c>
      <c r="N2284" s="12">
        <f>IFERROR(12/Tabla1[[#This Row],[Meses de stock]],0)</f>
        <v>1.0901960784313727</v>
      </c>
      <c r="O2284" s="5" t="str">
        <f>VLOOKUP(Tabla1[[#This Row],[Código del producto]],'ABC Ventas'!$A:$E,5,0)</f>
        <v>C</v>
      </c>
      <c r="P2284" s="5" t="str">
        <f>VLOOKUP(Tabla1[[#This Row],[Código del producto]],'ABC Stock'!$A:$E,5,0)</f>
        <v>B</v>
      </c>
      <c r="Q22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85" spans="1:17" s="1" customFormat="1" x14ac:dyDescent="0.2">
      <c r="A2285" s="1">
        <v>1071</v>
      </c>
      <c r="B2285" s="1" t="s">
        <v>353</v>
      </c>
      <c r="C2285" s="1" t="s">
        <v>8</v>
      </c>
      <c r="D2285" s="1" t="s">
        <v>3</v>
      </c>
      <c r="E2285" s="11">
        <v>119</v>
      </c>
      <c r="F2285" s="3">
        <v>1.7</v>
      </c>
      <c r="G2285" s="11">
        <f>Tabla1[[#This Row],[Stock en unidades]]*Tabla1[[#This Row],[Costo unitario]]</f>
        <v>202.29999999999998</v>
      </c>
      <c r="H2285" s="1">
        <v>2025</v>
      </c>
      <c r="I2285" s="1" t="s">
        <v>257</v>
      </c>
      <c r="J2285" s="1">
        <v>64</v>
      </c>
      <c r="K2285" s="3">
        <v>132.73599999999999</v>
      </c>
      <c r="L2285" s="12">
        <f>Tabla1[[#This Row],[Venta prom 12 meses en UN]]*Tabla1[[#This Row],[Costo unitario]]</f>
        <v>108.8</v>
      </c>
      <c r="M2285" s="30">
        <f>IFERROR(Tabla1[[#This Row],[Stock en unidades]]/Tabla1[[#This Row],[Venta prom 12 meses en UN]],0)</f>
        <v>1.859375</v>
      </c>
      <c r="N2285" s="12">
        <f>IFERROR(12/Tabla1[[#This Row],[Meses de stock]],0)</f>
        <v>6.4537815126050422</v>
      </c>
      <c r="O2285" s="5" t="str">
        <f>VLOOKUP(Tabla1[[#This Row],[Código del producto]],'ABC Ventas'!$A:$E,5,0)</f>
        <v>C</v>
      </c>
      <c r="P2285" s="5" t="str">
        <f>VLOOKUP(Tabla1[[#This Row],[Código del producto]],'ABC Stock'!$A:$E,5,0)</f>
        <v>B</v>
      </c>
      <c r="Q22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6" spans="1:17" s="1" customFormat="1" x14ac:dyDescent="0.2">
      <c r="A2286" s="1">
        <v>1074</v>
      </c>
      <c r="B2286" s="1" t="s">
        <v>356</v>
      </c>
      <c r="C2286" s="1" t="s">
        <v>8</v>
      </c>
      <c r="D2286" s="1" t="s">
        <v>3</v>
      </c>
      <c r="E2286" s="11">
        <v>168</v>
      </c>
      <c r="F2286" s="3">
        <v>2.68</v>
      </c>
      <c r="G2286" s="11">
        <f>Tabla1[[#This Row],[Stock en unidades]]*Tabla1[[#This Row],[Costo unitario]]</f>
        <v>450.24</v>
      </c>
      <c r="H2286" s="1">
        <v>2025</v>
      </c>
      <c r="I2286" s="1" t="s">
        <v>257</v>
      </c>
      <c r="J2286" s="1">
        <v>57</v>
      </c>
      <c r="K2286" s="3">
        <v>256.63680000000005</v>
      </c>
      <c r="L2286" s="12">
        <f>Tabla1[[#This Row],[Venta prom 12 meses en UN]]*Tabla1[[#This Row],[Costo unitario]]</f>
        <v>152.76000000000002</v>
      </c>
      <c r="M2286" s="30">
        <f>IFERROR(Tabla1[[#This Row],[Stock en unidades]]/Tabla1[[#This Row],[Venta prom 12 meses en UN]],0)</f>
        <v>2.9473684210526314</v>
      </c>
      <c r="N2286" s="12">
        <f>IFERROR(12/Tabla1[[#This Row],[Meses de stock]],0)</f>
        <v>4.0714285714285721</v>
      </c>
      <c r="O2286" s="5" t="str">
        <f>VLOOKUP(Tabla1[[#This Row],[Código del producto]],'ABC Ventas'!$A:$E,5,0)</f>
        <v>C</v>
      </c>
      <c r="P2286" s="5" t="str">
        <f>VLOOKUP(Tabla1[[#This Row],[Código del producto]],'ABC Stock'!$A:$E,5,0)</f>
        <v>C</v>
      </c>
      <c r="Q22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7" spans="1:17" s="1" customFormat="1" x14ac:dyDescent="0.2">
      <c r="A2287" s="1">
        <v>1076</v>
      </c>
      <c r="B2287" s="1" t="s">
        <v>291</v>
      </c>
      <c r="C2287" s="1" t="s">
        <v>8</v>
      </c>
      <c r="D2287" s="1" t="s">
        <v>3</v>
      </c>
      <c r="E2287" s="11">
        <v>354</v>
      </c>
      <c r="F2287" s="3">
        <v>75</v>
      </c>
      <c r="G2287" s="11">
        <f>Tabla1[[#This Row],[Stock en unidades]]*Tabla1[[#This Row],[Costo unitario]]</f>
        <v>26550</v>
      </c>
      <c r="H2287" s="1">
        <v>2025</v>
      </c>
      <c r="I2287" s="1" t="s">
        <v>257</v>
      </c>
      <c r="J2287" s="1">
        <v>547</v>
      </c>
      <c r="K2287" s="3">
        <v>73434.75</v>
      </c>
      <c r="L2287" s="12">
        <f>Tabla1[[#This Row],[Venta prom 12 meses en UN]]*Tabla1[[#This Row],[Costo unitario]]</f>
        <v>41025</v>
      </c>
      <c r="M2287" s="30">
        <f>IFERROR(Tabla1[[#This Row],[Stock en unidades]]/Tabla1[[#This Row],[Venta prom 12 meses en UN]],0)</f>
        <v>0.6471663619744058</v>
      </c>
      <c r="N2287" s="12">
        <f>IFERROR(12/Tabla1[[#This Row],[Meses de stock]],0)</f>
        <v>18.542372881355934</v>
      </c>
      <c r="O2287" s="5" t="str">
        <f>VLOOKUP(Tabla1[[#This Row],[Código del producto]],'ABC Ventas'!$A:$E,5,0)</f>
        <v>A</v>
      </c>
      <c r="P2287" s="5" t="str">
        <f>VLOOKUP(Tabla1[[#This Row],[Código del producto]],'ABC Stock'!$A:$E,5,0)</f>
        <v>A</v>
      </c>
      <c r="Q22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8" spans="1:17" s="1" customFormat="1" x14ac:dyDescent="0.2">
      <c r="A2288" s="1">
        <v>1076</v>
      </c>
      <c r="B2288" s="1" t="s">
        <v>291</v>
      </c>
      <c r="C2288" s="1" t="s">
        <v>8</v>
      </c>
      <c r="D2288" s="1" t="s">
        <v>3</v>
      </c>
      <c r="E2288" s="11">
        <v>424</v>
      </c>
      <c r="F2288" s="3">
        <v>40</v>
      </c>
      <c r="G2288" s="11">
        <f>Tabla1[[#This Row],[Stock en unidades]]*Tabla1[[#This Row],[Costo unitario]]</f>
        <v>16960</v>
      </c>
      <c r="H2288" s="1">
        <v>2025</v>
      </c>
      <c r="I2288" s="1" t="s">
        <v>257</v>
      </c>
      <c r="J2288" s="1">
        <v>933</v>
      </c>
      <c r="K2288" s="3">
        <v>50008.800000000003</v>
      </c>
      <c r="L2288" s="12">
        <f>Tabla1[[#This Row],[Venta prom 12 meses en UN]]*Tabla1[[#This Row],[Costo unitario]]</f>
        <v>37320</v>
      </c>
      <c r="M2288" s="30">
        <f>IFERROR(Tabla1[[#This Row],[Stock en unidades]]/Tabla1[[#This Row],[Venta prom 12 meses en UN]],0)</f>
        <v>0.45444801714898175</v>
      </c>
      <c r="N2288" s="12">
        <f>IFERROR(12/Tabla1[[#This Row],[Meses de stock]],0)</f>
        <v>26.40566037735849</v>
      </c>
      <c r="O2288" s="5" t="str">
        <f>VLOOKUP(Tabla1[[#This Row],[Código del producto]],'ABC Ventas'!$A:$E,5,0)</f>
        <v>A</v>
      </c>
      <c r="P2288" s="5" t="str">
        <f>VLOOKUP(Tabla1[[#This Row],[Código del producto]],'ABC Stock'!$A:$E,5,0)</f>
        <v>A</v>
      </c>
      <c r="Q22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89" spans="1:17" s="1" customFormat="1" x14ac:dyDescent="0.2">
      <c r="A2289" s="1">
        <v>1077</v>
      </c>
      <c r="B2289" s="1" t="s">
        <v>357</v>
      </c>
      <c r="C2289" s="1" t="s">
        <v>8</v>
      </c>
      <c r="D2289" s="1" t="s">
        <v>3</v>
      </c>
      <c r="E2289" s="11">
        <v>0</v>
      </c>
      <c r="F2289" s="3">
        <v>5.07</v>
      </c>
      <c r="G2289" s="11">
        <f>Tabla1[[#This Row],[Stock en unidades]]*Tabla1[[#This Row],[Costo unitario]]</f>
        <v>0</v>
      </c>
      <c r="H2289" s="1">
        <v>2025</v>
      </c>
      <c r="I2289" s="1" t="s">
        <v>257</v>
      </c>
      <c r="J2289" s="1">
        <v>49</v>
      </c>
      <c r="K2289" s="3">
        <v>454.62690000000003</v>
      </c>
      <c r="L2289" s="12">
        <f>Tabla1[[#This Row],[Venta prom 12 meses en UN]]*Tabla1[[#This Row],[Costo unitario]]</f>
        <v>248.43</v>
      </c>
      <c r="M2289" s="30">
        <f>IFERROR(Tabla1[[#This Row],[Stock en unidades]]/Tabla1[[#This Row],[Venta prom 12 meses en UN]],0)</f>
        <v>0</v>
      </c>
      <c r="N2289" s="12">
        <f>IFERROR(12/Tabla1[[#This Row],[Meses de stock]],0)</f>
        <v>0</v>
      </c>
      <c r="O2289" s="5" t="str">
        <f>VLOOKUP(Tabla1[[#This Row],[Código del producto]],'ABC Ventas'!$A:$E,5,0)</f>
        <v>C</v>
      </c>
      <c r="P2289" s="5" t="str">
        <f>VLOOKUP(Tabla1[[#This Row],[Código del producto]],'ABC Stock'!$A:$E,5,0)</f>
        <v>C</v>
      </c>
      <c r="Q22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90" spans="1:17" s="1" customFormat="1" x14ac:dyDescent="0.2">
      <c r="A2290" s="1">
        <v>1078</v>
      </c>
      <c r="B2290" s="1" t="s">
        <v>358</v>
      </c>
      <c r="C2290" s="1" t="s">
        <v>8</v>
      </c>
      <c r="D2290" s="1" t="s">
        <v>3</v>
      </c>
      <c r="E2290" s="11">
        <v>334</v>
      </c>
      <c r="F2290" s="3">
        <v>3.5</v>
      </c>
      <c r="G2290" s="11">
        <f>Tabla1[[#This Row],[Stock en unidades]]*Tabla1[[#This Row],[Costo unitario]]</f>
        <v>1169</v>
      </c>
      <c r="H2290" s="1">
        <v>2025</v>
      </c>
      <c r="I2290" s="1" t="s">
        <v>257</v>
      </c>
      <c r="J2290" s="1">
        <v>135</v>
      </c>
      <c r="K2290" s="3">
        <v>628.42499999999995</v>
      </c>
      <c r="L2290" s="12">
        <f>Tabla1[[#This Row],[Venta prom 12 meses en UN]]*Tabla1[[#This Row],[Costo unitario]]</f>
        <v>472.5</v>
      </c>
      <c r="M2290" s="30">
        <f>IFERROR(Tabla1[[#This Row],[Stock en unidades]]/Tabla1[[#This Row],[Venta prom 12 meses en UN]],0)</f>
        <v>2.4740740740740739</v>
      </c>
      <c r="N2290" s="12">
        <f>IFERROR(12/Tabla1[[#This Row],[Meses de stock]],0)</f>
        <v>4.8502994011976055</v>
      </c>
      <c r="O2290" s="5" t="str">
        <f>VLOOKUP(Tabla1[[#This Row],[Código del producto]],'ABC Ventas'!$A:$E,5,0)</f>
        <v>C</v>
      </c>
      <c r="P2290" s="5" t="str">
        <f>VLOOKUP(Tabla1[[#This Row],[Código del producto]],'ABC Stock'!$A:$E,5,0)</f>
        <v>C</v>
      </c>
      <c r="Q22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91" spans="1:17" s="1" customFormat="1" x14ac:dyDescent="0.2">
      <c r="A2291" s="1">
        <v>1078</v>
      </c>
      <c r="B2291" s="1" t="s">
        <v>358</v>
      </c>
      <c r="C2291" s="1" t="s">
        <v>8</v>
      </c>
      <c r="D2291" s="1" t="s">
        <v>3</v>
      </c>
      <c r="E2291" s="11">
        <v>336</v>
      </c>
      <c r="F2291" s="3">
        <v>4.8600000000000003</v>
      </c>
      <c r="G2291" s="11">
        <f>Tabla1[[#This Row],[Stock en unidades]]*Tabla1[[#This Row],[Costo unitario]]</f>
        <v>1632.96</v>
      </c>
      <c r="H2291" s="1">
        <v>2025</v>
      </c>
      <c r="I2291" s="1" t="s">
        <v>257</v>
      </c>
      <c r="J2291" s="1">
        <v>83.9</v>
      </c>
      <c r="K2291" s="3">
        <v>521.92512000000011</v>
      </c>
      <c r="L2291" s="12">
        <f>Tabla1[[#This Row],[Venta prom 12 meses en UN]]*Tabla1[[#This Row],[Costo unitario]]</f>
        <v>407.75400000000008</v>
      </c>
      <c r="M2291" s="30">
        <f>IFERROR(Tabla1[[#This Row],[Stock en unidades]]/Tabla1[[#This Row],[Venta prom 12 meses en UN]],0)</f>
        <v>4.0047675804529197</v>
      </c>
      <c r="N2291" s="12">
        <f>IFERROR(12/Tabla1[[#This Row],[Meses de stock]],0)</f>
        <v>2.9964285714285719</v>
      </c>
      <c r="O2291" s="5" t="str">
        <f>VLOOKUP(Tabla1[[#This Row],[Código del producto]],'ABC Ventas'!$A:$E,5,0)</f>
        <v>C</v>
      </c>
      <c r="P2291" s="5" t="str">
        <f>VLOOKUP(Tabla1[[#This Row],[Código del producto]],'ABC Stock'!$A:$E,5,0)</f>
        <v>C</v>
      </c>
      <c r="Q229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292" spans="1:17" s="1" customFormat="1" x14ac:dyDescent="0.2">
      <c r="A2292" s="1">
        <v>1079</v>
      </c>
      <c r="B2292" s="1" t="s">
        <v>222</v>
      </c>
      <c r="C2292" s="1" t="s">
        <v>8</v>
      </c>
      <c r="D2292" s="1" t="s">
        <v>3</v>
      </c>
      <c r="E2292" s="11">
        <v>32</v>
      </c>
      <c r="F2292" s="3">
        <v>3.61</v>
      </c>
      <c r="G2292" s="11">
        <f>Tabla1[[#This Row],[Stock en unidades]]*Tabla1[[#This Row],[Costo unitario]]</f>
        <v>115.52</v>
      </c>
      <c r="H2292" s="1">
        <v>2025</v>
      </c>
      <c r="I2292" s="1" t="s">
        <v>257</v>
      </c>
      <c r="J2292" s="1">
        <v>116</v>
      </c>
      <c r="K2292" s="3">
        <v>778.89359999999999</v>
      </c>
      <c r="L2292" s="12">
        <f>Tabla1[[#This Row],[Venta prom 12 meses en UN]]*Tabla1[[#This Row],[Costo unitario]]</f>
        <v>418.76</v>
      </c>
      <c r="M2292" s="30">
        <f>IFERROR(Tabla1[[#This Row],[Stock en unidades]]/Tabla1[[#This Row],[Venta prom 12 meses en UN]],0)</f>
        <v>0.27586206896551724</v>
      </c>
      <c r="N2292" s="12">
        <f>IFERROR(12/Tabla1[[#This Row],[Meses de stock]],0)</f>
        <v>43.5</v>
      </c>
      <c r="O2292" s="5" t="str">
        <f>VLOOKUP(Tabla1[[#This Row],[Código del producto]],'ABC Ventas'!$A:$E,5,0)</f>
        <v>C</v>
      </c>
      <c r="P2292" s="5" t="str">
        <f>VLOOKUP(Tabla1[[#This Row],[Código del producto]],'ABC Stock'!$A:$E,5,0)</f>
        <v>C</v>
      </c>
      <c r="Q22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93" spans="1:17" s="1" customFormat="1" x14ac:dyDescent="0.2">
      <c r="A2293" s="1">
        <v>1079</v>
      </c>
      <c r="B2293" s="1" t="s">
        <v>222</v>
      </c>
      <c r="C2293" s="1" t="s">
        <v>8</v>
      </c>
      <c r="D2293" s="1" t="s">
        <v>3</v>
      </c>
      <c r="E2293" s="11">
        <v>0</v>
      </c>
      <c r="F2293" s="3">
        <v>3.9</v>
      </c>
      <c r="G2293" s="11">
        <f>Tabla1[[#This Row],[Stock en unidades]]*Tabla1[[#This Row],[Costo unitario]]</f>
        <v>0</v>
      </c>
      <c r="H2293" s="1">
        <v>2025</v>
      </c>
      <c r="I2293" s="1" t="s">
        <v>257</v>
      </c>
      <c r="J2293" s="1">
        <v>130</v>
      </c>
      <c r="K2293" s="3">
        <v>654.03</v>
      </c>
      <c r="L2293" s="12">
        <f>Tabla1[[#This Row],[Venta prom 12 meses en UN]]*Tabla1[[#This Row],[Costo unitario]]</f>
        <v>507</v>
      </c>
      <c r="M2293" s="30">
        <f>IFERROR(Tabla1[[#This Row],[Stock en unidades]]/Tabla1[[#This Row],[Venta prom 12 meses en UN]],0)</f>
        <v>0</v>
      </c>
      <c r="N2293" s="12">
        <f>IFERROR(12/Tabla1[[#This Row],[Meses de stock]],0)</f>
        <v>0</v>
      </c>
      <c r="O2293" s="5" t="str">
        <f>VLOOKUP(Tabla1[[#This Row],[Código del producto]],'ABC Ventas'!$A:$E,5,0)</f>
        <v>C</v>
      </c>
      <c r="P2293" s="5" t="str">
        <f>VLOOKUP(Tabla1[[#This Row],[Código del producto]],'ABC Stock'!$A:$E,5,0)</f>
        <v>C</v>
      </c>
      <c r="Q22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94" spans="1:17" s="1" customFormat="1" x14ac:dyDescent="0.2">
      <c r="A2294" s="1">
        <v>1079</v>
      </c>
      <c r="B2294" s="1" t="s">
        <v>222</v>
      </c>
      <c r="C2294" s="1" t="s">
        <v>8</v>
      </c>
      <c r="D2294" s="1" t="s">
        <v>3</v>
      </c>
      <c r="E2294" s="11">
        <v>619</v>
      </c>
      <c r="F2294" s="3">
        <v>3.47</v>
      </c>
      <c r="G2294" s="11">
        <f>Tabla1[[#This Row],[Stock en unidades]]*Tabla1[[#This Row],[Costo unitario]]</f>
        <v>2147.9300000000003</v>
      </c>
      <c r="H2294" s="1">
        <v>2025</v>
      </c>
      <c r="I2294" s="1" t="s">
        <v>257</v>
      </c>
      <c r="J2294" s="1">
        <v>68.7</v>
      </c>
      <c r="K2294" s="3">
        <v>297.98624999999998</v>
      </c>
      <c r="L2294" s="12">
        <f>Tabla1[[#This Row],[Venta prom 12 meses en UN]]*Tabla1[[#This Row],[Costo unitario]]</f>
        <v>238.38900000000001</v>
      </c>
      <c r="M2294" s="30">
        <f>IFERROR(Tabla1[[#This Row],[Stock en unidades]]/Tabla1[[#This Row],[Venta prom 12 meses en UN]],0)</f>
        <v>9.0101892285298391</v>
      </c>
      <c r="N2294" s="12">
        <f>IFERROR(12/Tabla1[[#This Row],[Meses de stock]],0)</f>
        <v>1.3318255250403879</v>
      </c>
      <c r="O2294" s="5" t="str">
        <f>VLOOKUP(Tabla1[[#This Row],[Código del producto]],'ABC Ventas'!$A:$E,5,0)</f>
        <v>C</v>
      </c>
      <c r="P2294" s="5" t="str">
        <f>VLOOKUP(Tabla1[[#This Row],[Código del producto]],'ABC Stock'!$A:$E,5,0)</f>
        <v>C</v>
      </c>
      <c r="Q22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95" spans="1:17" s="1" customFormat="1" x14ac:dyDescent="0.2">
      <c r="A2295" s="1">
        <v>1080</v>
      </c>
      <c r="B2295" s="1" t="s">
        <v>359</v>
      </c>
      <c r="C2295" s="1" t="s">
        <v>8</v>
      </c>
      <c r="D2295" s="1" t="s">
        <v>3</v>
      </c>
      <c r="E2295" s="11">
        <v>943</v>
      </c>
      <c r="F2295" s="3">
        <v>1.62</v>
      </c>
      <c r="G2295" s="11">
        <f>Tabla1[[#This Row],[Stock en unidades]]*Tabla1[[#This Row],[Costo unitario]]</f>
        <v>1527.66</v>
      </c>
      <c r="H2295" s="1">
        <v>2025</v>
      </c>
      <c r="I2295" s="1" t="s">
        <v>257</v>
      </c>
      <c r="J2295" s="1">
        <v>144</v>
      </c>
      <c r="K2295" s="3">
        <v>307.92960000000005</v>
      </c>
      <c r="L2295" s="12">
        <f>Tabla1[[#This Row],[Venta prom 12 meses en UN]]*Tabla1[[#This Row],[Costo unitario]]</f>
        <v>233.28000000000003</v>
      </c>
      <c r="M2295" s="30">
        <f>IFERROR(Tabla1[[#This Row],[Stock en unidades]]/Tabla1[[#This Row],[Venta prom 12 meses en UN]],0)</f>
        <v>6.5486111111111107</v>
      </c>
      <c r="N2295" s="12">
        <f>IFERROR(12/Tabla1[[#This Row],[Meses de stock]],0)</f>
        <v>1.8324496288441146</v>
      </c>
      <c r="O2295" s="5" t="str">
        <f>VLOOKUP(Tabla1[[#This Row],[Código del producto]],'ABC Ventas'!$A:$E,5,0)</f>
        <v>C</v>
      </c>
      <c r="P2295" s="5" t="str">
        <f>VLOOKUP(Tabla1[[#This Row],[Código del producto]],'ABC Stock'!$A:$E,5,0)</f>
        <v>C</v>
      </c>
      <c r="Q22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96" spans="1:17" s="1" customFormat="1" x14ac:dyDescent="0.2">
      <c r="A2296" s="1">
        <v>1083</v>
      </c>
      <c r="B2296" s="1" t="s">
        <v>202</v>
      </c>
      <c r="C2296" s="1" t="s">
        <v>8</v>
      </c>
      <c r="D2296" s="1" t="s">
        <v>3</v>
      </c>
      <c r="E2296" s="11">
        <v>493</v>
      </c>
      <c r="F2296" s="3">
        <v>7.02</v>
      </c>
      <c r="G2296" s="11">
        <f>Tabla1[[#This Row],[Stock en unidades]]*Tabla1[[#This Row],[Costo unitario]]</f>
        <v>3460.8599999999997</v>
      </c>
      <c r="H2296" s="1">
        <v>2025</v>
      </c>
      <c r="I2296" s="1" t="s">
        <v>257</v>
      </c>
      <c r="J2296" s="1">
        <v>49.3</v>
      </c>
      <c r="K2296" s="3">
        <v>564.12018</v>
      </c>
      <c r="L2296" s="12">
        <f>Tabla1[[#This Row],[Venta prom 12 meses en UN]]*Tabla1[[#This Row],[Costo unitario]]</f>
        <v>346.08599999999996</v>
      </c>
      <c r="M2296" s="30">
        <f>IFERROR(Tabla1[[#This Row],[Stock en unidades]]/Tabla1[[#This Row],[Venta prom 12 meses en UN]],0)</f>
        <v>10</v>
      </c>
      <c r="N2296" s="12">
        <f>IFERROR(12/Tabla1[[#This Row],[Meses de stock]],0)</f>
        <v>1.2</v>
      </c>
      <c r="O2296" s="5" t="str">
        <f>VLOOKUP(Tabla1[[#This Row],[Código del producto]],'ABC Ventas'!$A:$E,5,0)</f>
        <v>C</v>
      </c>
      <c r="P2296" s="5" t="str">
        <f>VLOOKUP(Tabla1[[#This Row],[Código del producto]],'ABC Stock'!$A:$E,5,0)</f>
        <v>B</v>
      </c>
      <c r="Q22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97" spans="1:17" s="1" customFormat="1" x14ac:dyDescent="0.2">
      <c r="A2297" s="1">
        <v>1084</v>
      </c>
      <c r="B2297" s="1" t="s">
        <v>142</v>
      </c>
      <c r="C2297" s="1" t="s">
        <v>8</v>
      </c>
      <c r="D2297" s="1" t="s">
        <v>3</v>
      </c>
      <c r="E2297" s="11">
        <v>1019</v>
      </c>
      <c r="F2297" s="3">
        <v>2.72</v>
      </c>
      <c r="G2297" s="11">
        <f>Tabla1[[#This Row],[Stock en unidades]]*Tabla1[[#This Row],[Costo unitario]]</f>
        <v>2771.6800000000003</v>
      </c>
      <c r="H2297" s="1">
        <v>2025</v>
      </c>
      <c r="I2297" s="1" t="s">
        <v>257</v>
      </c>
      <c r="J2297" s="1">
        <v>92.6</v>
      </c>
      <c r="K2297" s="3">
        <v>385.36416000000003</v>
      </c>
      <c r="L2297" s="12">
        <f>Tabla1[[#This Row],[Venta prom 12 meses en UN]]*Tabla1[[#This Row],[Costo unitario]]</f>
        <v>251.87200000000001</v>
      </c>
      <c r="M2297" s="30">
        <f>IFERROR(Tabla1[[#This Row],[Stock en unidades]]/Tabla1[[#This Row],[Venta prom 12 meses en UN]],0)</f>
        <v>11.004319654427647</v>
      </c>
      <c r="N2297" s="12">
        <f>IFERROR(12/Tabla1[[#This Row],[Meses de stock]],0)</f>
        <v>1.0904808635917564</v>
      </c>
      <c r="O2297" s="5" t="str">
        <f>VLOOKUP(Tabla1[[#This Row],[Código del producto]],'ABC Ventas'!$A:$E,5,0)</f>
        <v>C</v>
      </c>
      <c r="P2297" s="5" t="str">
        <f>VLOOKUP(Tabla1[[#This Row],[Código del producto]],'ABC Stock'!$A:$E,5,0)</f>
        <v>C</v>
      </c>
      <c r="Q22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298" spans="1:17" s="1" customFormat="1" x14ac:dyDescent="0.2">
      <c r="A2298" s="1">
        <v>1084</v>
      </c>
      <c r="B2298" s="1" t="s">
        <v>142</v>
      </c>
      <c r="C2298" s="1" t="s">
        <v>8</v>
      </c>
      <c r="D2298" s="1" t="s">
        <v>3</v>
      </c>
      <c r="E2298" s="11">
        <v>101</v>
      </c>
      <c r="F2298" s="3">
        <v>1.3</v>
      </c>
      <c r="G2298" s="11">
        <f>Tabla1[[#This Row],[Stock en unidades]]*Tabla1[[#This Row],[Costo unitario]]</f>
        <v>131.30000000000001</v>
      </c>
      <c r="H2298" s="1">
        <v>2025</v>
      </c>
      <c r="I2298" s="1" t="s">
        <v>257</v>
      </c>
      <c r="J2298" s="1">
        <v>120</v>
      </c>
      <c r="K2298" s="3">
        <v>258.95999999999998</v>
      </c>
      <c r="L2298" s="12">
        <f>Tabla1[[#This Row],[Venta prom 12 meses en UN]]*Tabla1[[#This Row],[Costo unitario]]</f>
        <v>156</v>
      </c>
      <c r="M2298" s="30">
        <f>IFERROR(Tabla1[[#This Row],[Stock en unidades]]/Tabla1[[#This Row],[Venta prom 12 meses en UN]],0)</f>
        <v>0.84166666666666667</v>
      </c>
      <c r="N2298" s="12">
        <f>IFERROR(12/Tabla1[[#This Row],[Meses de stock]],0)</f>
        <v>14.257425742574258</v>
      </c>
      <c r="O2298" s="5" t="str">
        <f>VLOOKUP(Tabla1[[#This Row],[Código del producto]],'ABC Ventas'!$A:$E,5,0)</f>
        <v>C</v>
      </c>
      <c r="P2298" s="5" t="str">
        <f>VLOOKUP(Tabla1[[#This Row],[Código del producto]],'ABC Stock'!$A:$E,5,0)</f>
        <v>C</v>
      </c>
      <c r="Q22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299" spans="1:17" s="1" customFormat="1" x14ac:dyDescent="0.2">
      <c r="A2299" s="1">
        <v>1085</v>
      </c>
      <c r="B2299" s="1" t="s">
        <v>205</v>
      </c>
      <c r="C2299" s="1" t="s">
        <v>8</v>
      </c>
      <c r="D2299" s="1" t="s">
        <v>3</v>
      </c>
      <c r="E2299" s="11">
        <v>378</v>
      </c>
      <c r="F2299" s="3">
        <v>7.15</v>
      </c>
      <c r="G2299" s="11">
        <f>Tabla1[[#This Row],[Stock en unidades]]*Tabla1[[#This Row],[Costo unitario]]</f>
        <v>2702.7000000000003</v>
      </c>
      <c r="H2299" s="1">
        <v>2025</v>
      </c>
      <c r="I2299" s="1" t="s">
        <v>257</v>
      </c>
      <c r="J2299" s="1">
        <v>75.599999999999994</v>
      </c>
      <c r="K2299" s="3">
        <v>718.91819999999996</v>
      </c>
      <c r="L2299" s="12">
        <f>Tabla1[[#This Row],[Venta prom 12 meses en UN]]*Tabla1[[#This Row],[Costo unitario]]</f>
        <v>540.54</v>
      </c>
      <c r="M2299" s="30">
        <f>IFERROR(Tabla1[[#This Row],[Stock en unidades]]/Tabla1[[#This Row],[Venta prom 12 meses en UN]],0)</f>
        <v>5</v>
      </c>
      <c r="N2299" s="12">
        <f>IFERROR(12/Tabla1[[#This Row],[Meses de stock]],0)</f>
        <v>2.4</v>
      </c>
      <c r="O2299" s="5" t="str">
        <f>VLOOKUP(Tabla1[[#This Row],[Código del producto]],'ABC Ventas'!$A:$E,5,0)</f>
        <v>C</v>
      </c>
      <c r="P2299" s="5" t="str">
        <f>VLOOKUP(Tabla1[[#This Row],[Código del producto]],'ABC Stock'!$A:$E,5,0)</f>
        <v>C</v>
      </c>
      <c r="Q229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00" spans="1:17" s="1" customFormat="1" x14ac:dyDescent="0.2">
      <c r="A2300" s="1">
        <v>1085</v>
      </c>
      <c r="B2300" s="1" t="s">
        <v>205</v>
      </c>
      <c r="C2300" s="1" t="s">
        <v>8</v>
      </c>
      <c r="D2300" s="1" t="s">
        <v>3</v>
      </c>
      <c r="E2300" s="11">
        <v>114</v>
      </c>
      <c r="F2300" s="3">
        <v>6.85</v>
      </c>
      <c r="G2300" s="11">
        <f>Tabla1[[#This Row],[Stock en unidades]]*Tabla1[[#This Row],[Costo unitario]]</f>
        <v>780.9</v>
      </c>
      <c r="H2300" s="1">
        <v>2025</v>
      </c>
      <c r="I2300" s="1" t="s">
        <v>257</v>
      </c>
      <c r="J2300" s="1">
        <v>37.799999999999997</v>
      </c>
      <c r="K2300" s="3">
        <v>344.37689999999998</v>
      </c>
      <c r="L2300" s="12">
        <f>Tabla1[[#This Row],[Venta prom 12 meses en UN]]*Tabla1[[#This Row],[Costo unitario]]</f>
        <v>258.92999999999995</v>
      </c>
      <c r="M2300" s="30">
        <f>IFERROR(Tabla1[[#This Row],[Stock en unidades]]/Tabla1[[#This Row],[Venta prom 12 meses en UN]],0)</f>
        <v>3.0158730158730163</v>
      </c>
      <c r="N2300" s="12">
        <f>IFERROR(12/Tabla1[[#This Row],[Meses de stock]],0)</f>
        <v>3.9789473684210521</v>
      </c>
      <c r="O2300" s="5" t="str">
        <f>VLOOKUP(Tabla1[[#This Row],[Código del producto]],'ABC Ventas'!$A:$E,5,0)</f>
        <v>C</v>
      </c>
      <c r="P2300" s="5" t="str">
        <f>VLOOKUP(Tabla1[[#This Row],[Código del producto]],'ABC Stock'!$A:$E,5,0)</f>
        <v>C</v>
      </c>
      <c r="Q230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01" spans="1:17" s="1" customFormat="1" x14ac:dyDescent="0.2">
      <c r="A2301" s="1">
        <v>1086</v>
      </c>
      <c r="B2301" s="1" t="s">
        <v>360</v>
      </c>
      <c r="C2301" s="1" t="s">
        <v>8</v>
      </c>
      <c r="D2301" s="1" t="s">
        <v>3</v>
      </c>
      <c r="E2301" s="11">
        <v>509</v>
      </c>
      <c r="F2301" s="3">
        <v>3.09</v>
      </c>
      <c r="G2301" s="11">
        <f>Tabla1[[#This Row],[Stock en unidades]]*Tabla1[[#This Row],[Costo unitario]]</f>
        <v>1572.81</v>
      </c>
      <c r="H2301" s="1">
        <v>2025</v>
      </c>
      <c r="I2301" s="1" t="s">
        <v>257</v>
      </c>
      <c r="J2301" s="1">
        <v>124</v>
      </c>
      <c r="K2301" s="3">
        <v>567.07679999999993</v>
      </c>
      <c r="L2301" s="12">
        <f>Tabla1[[#This Row],[Venta prom 12 meses en UN]]*Tabla1[[#This Row],[Costo unitario]]</f>
        <v>383.15999999999997</v>
      </c>
      <c r="M2301" s="30">
        <f>IFERROR(Tabla1[[#This Row],[Stock en unidades]]/Tabla1[[#This Row],[Venta prom 12 meses en UN]],0)</f>
        <v>4.104838709677419</v>
      </c>
      <c r="N2301" s="12">
        <f>IFERROR(12/Tabla1[[#This Row],[Meses de stock]],0)</f>
        <v>2.9233791748526525</v>
      </c>
      <c r="O2301" s="5" t="str">
        <f>VLOOKUP(Tabla1[[#This Row],[Código del producto]],'ABC Ventas'!$A:$E,5,0)</f>
        <v>C</v>
      </c>
      <c r="P2301" s="5" t="str">
        <f>VLOOKUP(Tabla1[[#This Row],[Código del producto]],'ABC Stock'!$A:$E,5,0)</f>
        <v>C</v>
      </c>
      <c r="Q23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02" spans="1:17" s="1" customFormat="1" x14ac:dyDescent="0.2">
      <c r="A2302" s="1">
        <v>1087</v>
      </c>
      <c r="B2302" s="1" t="s">
        <v>287</v>
      </c>
      <c r="C2302" s="1" t="s">
        <v>8</v>
      </c>
      <c r="D2302" s="1" t="s">
        <v>3</v>
      </c>
      <c r="E2302" s="11">
        <v>23</v>
      </c>
      <c r="F2302" s="3">
        <v>53</v>
      </c>
      <c r="G2302" s="11">
        <f>Tabla1[[#This Row],[Stock en unidades]]*Tabla1[[#This Row],[Costo unitario]]</f>
        <v>1219</v>
      </c>
      <c r="H2302" s="1">
        <v>2025</v>
      </c>
      <c r="I2302" s="1" t="s">
        <v>257</v>
      </c>
      <c r="J2302" s="1">
        <v>784</v>
      </c>
      <c r="K2302" s="3">
        <v>52355.519999999997</v>
      </c>
      <c r="L2302" s="12">
        <f>Tabla1[[#This Row],[Venta prom 12 meses en UN]]*Tabla1[[#This Row],[Costo unitario]]</f>
        <v>41552</v>
      </c>
      <c r="M2302" s="30">
        <f>IFERROR(Tabla1[[#This Row],[Stock en unidades]]/Tabla1[[#This Row],[Venta prom 12 meses en UN]],0)</f>
        <v>2.9336734693877552E-2</v>
      </c>
      <c r="N2302" s="12">
        <f>IFERROR(12/Tabla1[[#This Row],[Meses de stock]],0)</f>
        <v>409.04347826086956</v>
      </c>
      <c r="O2302" s="5" t="str">
        <f>VLOOKUP(Tabla1[[#This Row],[Código del producto]],'ABC Ventas'!$A:$E,5,0)</f>
        <v>B</v>
      </c>
      <c r="P2302" s="5" t="str">
        <f>VLOOKUP(Tabla1[[#This Row],[Código del producto]],'ABC Stock'!$A:$E,5,0)</f>
        <v>A</v>
      </c>
      <c r="Q23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3" spans="1:17" s="1" customFormat="1" x14ac:dyDescent="0.2">
      <c r="A2303" s="1">
        <v>1087</v>
      </c>
      <c r="B2303" s="1" t="s">
        <v>287</v>
      </c>
      <c r="C2303" s="1" t="s">
        <v>8</v>
      </c>
      <c r="D2303" s="1" t="s">
        <v>3</v>
      </c>
      <c r="E2303" s="11">
        <v>778</v>
      </c>
      <c r="F2303" s="3">
        <v>36</v>
      </c>
      <c r="G2303" s="11">
        <f>Tabla1[[#This Row],[Stock en unidades]]*Tabla1[[#This Row],[Costo unitario]]</f>
        <v>28008</v>
      </c>
      <c r="H2303" s="1">
        <v>2025</v>
      </c>
      <c r="I2303" s="1" t="s">
        <v>257</v>
      </c>
      <c r="J2303" s="1">
        <v>820</v>
      </c>
      <c r="K2303" s="3">
        <v>47822.400000000001</v>
      </c>
      <c r="L2303" s="12">
        <f>Tabla1[[#This Row],[Venta prom 12 meses en UN]]*Tabla1[[#This Row],[Costo unitario]]</f>
        <v>29520</v>
      </c>
      <c r="M2303" s="30">
        <f>IFERROR(Tabla1[[#This Row],[Stock en unidades]]/Tabla1[[#This Row],[Venta prom 12 meses en UN]],0)</f>
        <v>0.948780487804878</v>
      </c>
      <c r="N2303" s="12">
        <f>IFERROR(12/Tabla1[[#This Row],[Meses de stock]],0)</f>
        <v>12.647814910025707</v>
      </c>
      <c r="O2303" s="5" t="str">
        <f>VLOOKUP(Tabla1[[#This Row],[Código del producto]],'ABC Ventas'!$A:$E,5,0)</f>
        <v>B</v>
      </c>
      <c r="P2303" s="5" t="str">
        <f>VLOOKUP(Tabla1[[#This Row],[Código del producto]],'ABC Stock'!$A:$E,5,0)</f>
        <v>A</v>
      </c>
      <c r="Q23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4" spans="1:17" s="1" customFormat="1" x14ac:dyDescent="0.2">
      <c r="A2304" s="1">
        <v>1089</v>
      </c>
      <c r="B2304" s="1" t="s">
        <v>362</v>
      </c>
      <c r="C2304" s="1" t="s">
        <v>8</v>
      </c>
      <c r="D2304" s="1" t="s">
        <v>3</v>
      </c>
      <c r="E2304" s="11">
        <v>306</v>
      </c>
      <c r="F2304" s="3">
        <v>61</v>
      </c>
      <c r="G2304" s="11">
        <f>Tabla1[[#This Row],[Stock en unidades]]*Tabla1[[#This Row],[Costo unitario]]</f>
        <v>18666</v>
      </c>
      <c r="H2304" s="1">
        <v>2025</v>
      </c>
      <c r="I2304" s="1" t="s">
        <v>257</v>
      </c>
      <c r="J2304" s="1">
        <v>377</v>
      </c>
      <c r="K2304" s="3">
        <v>40014.78</v>
      </c>
      <c r="L2304" s="12">
        <f>Tabla1[[#This Row],[Venta prom 12 meses en UN]]*Tabla1[[#This Row],[Costo unitario]]</f>
        <v>22997</v>
      </c>
      <c r="M2304" s="30">
        <f>IFERROR(Tabla1[[#This Row],[Stock en unidades]]/Tabla1[[#This Row],[Venta prom 12 meses en UN]],0)</f>
        <v>0.81167108753315653</v>
      </c>
      <c r="N2304" s="12">
        <f>IFERROR(12/Tabla1[[#This Row],[Meses de stock]],0)</f>
        <v>14.784313725490195</v>
      </c>
      <c r="O2304" s="5" t="str">
        <f>VLOOKUP(Tabla1[[#This Row],[Código del producto]],'ABC Ventas'!$A:$E,5,0)</f>
        <v>B</v>
      </c>
      <c r="P2304" s="5" t="str">
        <f>VLOOKUP(Tabla1[[#This Row],[Código del producto]],'ABC Stock'!$A:$E,5,0)</f>
        <v>A</v>
      </c>
      <c r="Q23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5" spans="1:17" s="1" customFormat="1" x14ac:dyDescent="0.2">
      <c r="A2305" s="1">
        <v>1090</v>
      </c>
      <c r="B2305" s="1" t="s">
        <v>363</v>
      </c>
      <c r="C2305" s="1" t="s">
        <v>8</v>
      </c>
      <c r="D2305" s="1" t="s">
        <v>3</v>
      </c>
      <c r="E2305" s="11">
        <v>74</v>
      </c>
      <c r="F2305" s="3">
        <v>1.1200000000000001</v>
      </c>
      <c r="G2305" s="11">
        <f>Tabla1[[#This Row],[Stock en unidades]]*Tabla1[[#This Row],[Costo unitario]]</f>
        <v>82.88000000000001</v>
      </c>
      <c r="H2305" s="1">
        <v>2025</v>
      </c>
      <c r="I2305" s="1" t="s">
        <v>257</v>
      </c>
      <c r="J2305" s="1">
        <v>127</v>
      </c>
      <c r="K2305" s="3">
        <v>201.98080000000002</v>
      </c>
      <c r="L2305" s="12">
        <f>Tabla1[[#This Row],[Venta prom 12 meses en UN]]*Tabla1[[#This Row],[Costo unitario]]</f>
        <v>142.24</v>
      </c>
      <c r="M2305" s="30">
        <f>IFERROR(Tabla1[[#This Row],[Stock en unidades]]/Tabla1[[#This Row],[Venta prom 12 meses en UN]],0)</f>
        <v>0.58267716535433067</v>
      </c>
      <c r="N2305" s="12">
        <f>IFERROR(12/Tabla1[[#This Row],[Meses de stock]],0)</f>
        <v>20.594594594594597</v>
      </c>
      <c r="O2305" s="5" t="str">
        <f>VLOOKUP(Tabla1[[#This Row],[Código del producto]],'ABC Ventas'!$A:$E,5,0)</f>
        <v>C</v>
      </c>
      <c r="P2305" s="5" t="str">
        <f>VLOOKUP(Tabla1[[#This Row],[Código del producto]],'ABC Stock'!$A:$E,5,0)</f>
        <v>C</v>
      </c>
      <c r="Q23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6" spans="1:17" s="1" customFormat="1" x14ac:dyDescent="0.2">
      <c r="A2306" s="1">
        <v>1097</v>
      </c>
      <c r="B2306" s="1" t="s">
        <v>367</v>
      </c>
      <c r="C2306" s="1" t="s">
        <v>8</v>
      </c>
      <c r="D2306" s="1" t="s">
        <v>3</v>
      </c>
      <c r="E2306" s="11">
        <v>1388</v>
      </c>
      <c r="F2306" s="3">
        <v>63</v>
      </c>
      <c r="G2306" s="11">
        <f>Tabla1[[#This Row],[Stock en unidades]]*Tabla1[[#This Row],[Costo unitario]]</f>
        <v>87444</v>
      </c>
      <c r="H2306" s="1">
        <v>2025</v>
      </c>
      <c r="I2306" s="1" t="s">
        <v>257</v>
      </c>
      <c r="J2306" s="1">
        <v>600</v>
      </c>
      <c r="K2306" s="3">
        <v>46872</v>
      </c>
      <c r="L2306" s="12">
        <f>Tabla1[[#This Row],[Venta prom 12 meses en UN]]*Tabla1[[#This Row],[Costo unitario]]</f>
        <v>37800</v>
      </c>
      <c r="M2306" s="30">
        <f>IFERROR(Tabla1[[#This Row],[Stock en unidades]]/Tabla1[[#This Row],[Venta prom 12 meses en UN]],0)</f>
        <v>2.3133333333333335</v>
      </c>
      <c r="N2306" s="12">
        <f>IFERROR(12/Tabla1[[#This Row],[Meses de stock]],0)</f>
        <v>5.1873198847262243</v>
      </c>
      <c r="O2306" s="5" t="str">
        <f>VLOOKUP(Tabla1[[#This Row],[Código del producto]],'ABC Ventas'!$A:$E,5,0)</f>
        <v>C</v>
      </c>
      <c r="P2306" s="5" t="str">
        <f>VLOOKUP(Tabla1[[#This Row],[Código del producto]],'ABC Stock'!$A:$E,5,0)</f>
        <v>A</v>
      </c>
      <c r="Q23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7" spans="1:17" s="1" customFormat="1" x14ac:dyDescent="0.2">
      <c r="A2307" s="1">
        <v>1097</v>
      </c>
      <c r="B2307" s="1" t="s">
        <v>367</v>
      </c>
      <c r="C2307" s="1" t="s">
        <v>8</v>
      </c>
      <c r="D2307" s="1" t="s">
        <v>3</v>
      </c>
      <c r="E2307" s="11">
        <v>222</v>
      </c>
      <c r="F2307" s="3">
        <v>80</v>
      </c>
      <c r="G2307" s="11">
        <f>Tabla1[[#This Row],[Stock en unidades]]*Tabla1[[#This Row],[Costo unitario]]</f>
        <v>17760</v>
      </c>
      <c r="H2307" s="1">
        <v>2025</v>
      </c>
      <c r="I2307" s="1" t="s">
        <v>257</v>
      </c>
      <c r="J2307" s="1">
        <v>358</v>
      </c>
      <c r="K2307" s="3">
        <v>39809.599999999999</v>
      </c>
      <c r="L2307" s="12">
        <f>Tabla1[[#This Row],[Venta prom 12 meses en UN]]*Tabla1[[#This Row],[Costo unitario]]</f>
        <v>28640</v>
      </c>
      <c r="M2307" s="30">
        <f>IFERROR(Tabla1[[#This Row],[Stock en unidades]]/Tabla1[[#This Row],[Venta prom 12 meses en UN]],0)</f>
        <v>0.62011173184357538</v>
      </c>
      <c r="N2307" s="12">
        <f>IFERROR(12/Tabla1[[#This Row],[Meses de stock]],0)</f>
        <v>19.351351351351354</v>
      </c>
      <c r="O2307" s="5" t="str">
        <f>VLOOKUP(Tabla1[[#This Row],[Código del producto]],'ABC Ventas'!$A:$E,5,0)</f>
        <v>C</v>
      </c>
      <c r="P2307" s="5" t="str">
        <f>VLOOKUP(Tabla1[[#This Row],[Código del producto]],'ABC Stock'!$A:$E,5,0)</f>
        <v>A</v>
      </c>
      <c r="Q23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8" spans="1:17" s="1" customFormat="1" x14ac:dyDescent="0.2">
      <c r="A2308" s="1">
        <v>1097</v>
      </c>
      <c r="B2308" s="1" t="s">
        <v>367</v>
      </c>
      <c r="C2308" s="1" t="s">
        <v>8</v>
      </c>
      <c r="D2308" s="1" t="s">
        <v>3</v>
      </c>
      <c r="E2308" s="11">
        <v>1046</v>
      </c>
      <c r="F2308" s="3">
        <v>48</v>
      </c>
      <c r="G2308" s="11">
        <f>Tabla1[[#This Row],[Stock en unidades]]*Tabla1[[#This Row],[Costo unitario]]</f>
        <v>50208</v>
      </c>
      <c r="H2308" s="1">
        <v>2025</v>
      </c>
      <c r="I2308" s="1" t="s">
        <v>257</v>
      </c>
      <c r="J2308" s="1">
        <v>418</v>
      </c>
      <c r="K2308" s="3">
        <v>37720.32</v>
      </c>
      <c r="L2308" s="12">
        <f>Tabla1[[#This Row],[Venta prom 12 meses en UN]]*Tabla1[[#This Row],[Costo unitario]]</f>
        <v>20064</v>
      </c>
      <c r="M2308" s="30">
        <f>IFERROR(Tabla1[[#This Row],[Stock en unidades]]/Tabla1[[#This Row],[Venta prom 12 meses en UN]],0)</f>
        <v>2.5023923444976077</v>
      </c>
      <c r="N2308" s="12">
        <f>IFERROR(12/Tabla1[[#This Row],[Meses de stock]],0)</f>
        <v>4.7954110898661568</v>
      </c>
      <c r="O2308" s="5" t="str">
        <f>VLOOKUP(Tabla1[[#This Row],[Código del producto]],'ABC Ventas'!$A:$E,5,0)</f>
        <v>C</v>
      </c>
      <c r="P2308" s="5" t="str">
        <f>VLOOKUP(Tabla1[[#This Row],[Código del producto]],'ABC Stock'!$A:$E,5,0)</f>
        <v>A</v>
      </c>
      <c r="Q23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09" spans="1:17" s="1" customFormat="1" x14ac:dyDescent="0.2">
      <c r="A2309" s="1">
        <v>1098</v>
      </c>
      <c r="B2309" s="1" t="s">
        <v>368</v>
      </c>
      <c r="C2309" s="1" t="s">
        <v>8</v>
      </c>
      <c r="D2309" s="1" t="s">
        <v>3</v>
      </c>
      <c r="E2309" s="11">
        <v>385</v>
      </c>
      <c r="F2309" s="3">
        <v>7.84</v>
      </c>
      <c r="G2309" s="11">
        <f>Tabla1[[#This Row],[Stock en unidades]]*Tabla1[[#This Row],[Costo unitario]]</f>
        <v>3018.4</v>
      </c>
      <c r="H2309" s="1">
        <v>2025</v>
      </c>
      <c r="I2309" s="1" t="s">
        <v>257</v>
      </c>
      <c r="J2309" s="1">
        <v>35</v>
      </c>
      <c r="K2309" s="3">
        <v>441.78399999999993</v>
      </c>
      <c r="L2309" s="12">
        <f>Tabla1[[#This Row],[Venta prom 12 meses en UN]]*Tabla1[[#This Row],[Costo unitario]]</f>
        <v>274.39999999999998</v>
      </c>
      <c r="M2309" s="30">
        <f>IFERROR(Tabla1[[#This Row],[Stock en unidades]]/Tabla1[[#This Row],[Venta prom 12 meses en UN]],0)</f>
        <v>11</v>
      </c>
      <c r="N2309" s="12">
        <f>IFERROR(12/Tabla1[[#This Row],[Meses de stock]],0)</f>
        <v>1.0909090909090908</v>
      </c>
      <c r="O2309" s="5" t="str">
        <f>VLOOKUP(Tabla1[[#This Row],[Código del producto]],'ABC Ventas'!$A:$E,5,0)</f>
        <v>C</v>
      </c>
      <c r="P2309" s="5" t="str">
        <f>VLOOKUP(Tabla1[[#This Row],[Código del producto]],'ABC Stock'!$A:$E,5,0)</f>
        <v>B</v>
      </c>
      <c r="Q23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10" spans="1:17" s="1" customFormat="1" x14ac:dyDescent="0.2">
      <c r="A2310" s="1">
        <v>1101</v>
      </c>
      <c r="B2310" s="1" t="s">
        <v>212</v>
      </c>
      <c r="C2310" s="1" t="s">
        <v>8</v>
      </c>
      <c r="D2310" s="1" t="s">
        <v>3</v>
      </c>
      <c r="E2310" s="11">
        <v>1689</v>
      </c>
      <c r="F2310" s="3">
        <v>6.5</v>
      </c>
      <c r="G2310" s="11">
        <f>Tabla1[[#This Row],[Stock en unidades]]*Tabla1[[#This Row],[Costo unitario]]</f>
        <v>10978.5</v>
      </c>
      <c r="H2310" s="1">
        <v>2025</v>
      </c>
      <c r="I2310" s="1" t="s">
        <v>257</v>
      </c>
      <c r="J2310" s="1">
        <v>93.8</v>
      </c>
      <c r="K2310" s="3">
        <v>932.84099999999989</v>
      </c>
      <c r="L2310" s="12">
        <f>Tabla1[[#This Row],[Venta prom 12 meses en UN]]*Tabla1[[#This Row],[Costo unitario]]</f>
        <v>609.69999999999993</v>
      </c>
      <c r="M2310" s="30">
        <f>IFERROR(Tabla1[[#This Row],[Stock en unidades]]/Tabla1[[#This Row],[Venta prom 12 meses en UN]],0)</f>
        <v>18.00639658848614</v>
      </c>
      <c r="N2310" s="12">
        <f>IFERROR(12/Tabla1[[#This Row],[Meses de stock]],0)</f>
        <v>0.66642984014209594</v>
      </c>
      <c r="O2310" s="5" t="str">
        <f>VLOOKUP(Tabla1[[#This Row],[Código del producto]],'ABC Ventas'!$A:$E,5,0)</f>
        <v>C</v>
      </c>
      <c r="P2310" s="5" t="str">
        <f>VLOOKUP(Tabla1[[#This Row],[Código del producto]],'ABC Stock'!$A:$E,5,0)</f>
        <v>B</v>
      </c>
      <c r="Q231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11" spans="1:17" s="1" customFormat="1" x14ac:dyDescent="0.2">
      <c r="A2311" s="1">
        <v>1102</v>
      </c>
      <c r="B2311" s="1" t="s">
        <v>370</v>
      </c>
      <c r="C2311" s="1" t="s">
        <v>8</v>
      </c>
      <c r="D2311" s="1" t="s">
        <v>3</v>
      </c>
      <c r="E2311" s="11">
        <v>62</v>
      </c>
      <c r="F2311" s="3">
        <v>6.76</v>
      </c>
      <c r="G2311" s="11">
        <f>Tabla1[[#This Row],[Stock en unidades]]*Tabla1[[#This Row],[Costo unitario]]</f>
        <v>419.12</v>
      </c>
      <c r="H2311" s="1">
        <v>2025</v>
      </c>
      <c r="I2311" s="1" t="s">
        <v>257</v>
      </c>
      <c r="J2311" s="1">
        <v>61.5</v>
      </c>
      <c r="K2311" s="3">
        <v>731.70240000000001</v>
      </c>
      <c r="L2311" s="12">
        <f>Tabla1[[#This Row],[Venta prom 12 meses en UN]]*Tabla1[[#This Row],[Costo unitario]]</f>
        <v>415.74</v>
      </c>
      <c r="M2311" s="30">
        <f>IFERROR(Tabla1[[#This Row],[Stock en unidades]]/Tabla1[[#This Row],[Venta prom 12 meses en UN]],0)</f>
        <v>1.0081300813008129</v>
      </c>
      <c r="N2311" s="12">
        <f>IFERROR(12/Tabla1[[#This Row],[Meses de stock]],0)</f>
        <v>11.903225806451614</v>
      </c>
      <c r="O2311" s="5" t="str">
        <f>VLOOKUP(Tabla1[[#This Row],[Código del producto]],'ABC Ventas'!$A:$E,5,0)</f>
        <v>C</v>
      </c>
      <c r="P2311" s="5" t="str">
        <f>VLOOKUP(Tabla1[[#This Row],[Código del producto]],'ABC Stock'!$A:$E,5,0)</f>
        <v>B</v>
      </c>
      <c r="Q23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12" spans="1:17" s="1" customFormat="1" x14ac:dyDescent="0.2">
      <c r="A2312" s="1">
        <v>1102</v>
      </c>
      <c r="B2312" s="1" t="s">
        <v>370</v>
      </c>
      <c r="C2312" s="1" t="s">
        <v>8</v>
      </c>
      <c r="D2312" s="1" t="s">
        <v>3</v>
      </c>
      <c r="E2312" s="11">
        <v>110</v>
      </c>
      <c r="F2312" s="3">
        <v>5.26</v>
      </c>
      <c r="G2312" s="11">
        <f>Tabla1[[#This Row],[Stock en unidades]]*Tabla1[[#This Row],[Costo unitario]]</f>
        <v>578.6</v>
      </c>
      <c r="H2312" s="1">
        <v>2025</v>
      </c>
      <c r="I2312" s="1" t="s">
        <v>257</v>
      </c>
      <c r="J2312" s="1">
        <v>61</v>
      </c>
      <c r="K2312" s="3">
        <v>574.33940000000007</v>
      </c>
      <c r="L2312" s="12">
        <f>Tabla1[[#This Row],[Venta prom 12 meses en UN]]*Tabla1[[#This Row],[Costo unitario]]</f>
        <v>320.86</v>
      </c>
      <c r="M2312" s="30">
        <f>IFERROR(Tabla1[[#This Row],[Stock en unidades]]/Tabla1[[#This Row],[Venta prom 12 meses en UN]],0)</f>
        <v>1.8032786885245902</v>
      </c>
      <c r="N2312" s="12">
        <f>IFERROR(12/Tabla1[[#This Row],[Meses de stock]],0)</f>
        <v>6.6545454545454543</v>
      </c>
      <c r="O2312" s="5" t="str">
        <f>VLOOKUP(Tabla1[[#This Row],[Código del producto]],'ABC Ventas'!$A:$E,5,0)</f>
        <v>C</v>
      </c>
      <c r="P2312" s="5" t="str">
        <f>VLOOKUP(Tabla1[[#This Row],[Código del producto]],'ABC Stock'!$A:$E,5,0)</f>
        <v>B</v>
      </c>
      <c r="Q23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13" spans="1:17" s="1" customFormat="1" x14ac:dyDescent="0.2">
      <c r="A2313" s="1">
        <v>1102</v>
      </c>
      <c r="B2313" s="1" t="s">
        <v>370</v>
      </c>
      <c r="C2313" s="1" t="s">
        <v>8</v>
      </c>
      <c r="D2313" s="1" t="s">
        <v>3</v>
      </c>
      <c r="E2313" s="11">
        <v>860</v>
      </c>
      <c r="F2313" s="3">
        <v>4.8099999999999996</v>
      </c>
      <c r="G2313" s="11">
        <f>Tabla1[[#This Row],[Stock en unidades]]*Tabla1[[#This Row],[Costo unitario]]</f>
        <v>4136.5999999999995</v>
      </c>
      <c r="H2313" s="1">
        <v>2025</v>
      </c>
      <c r="I2313" s="1" t="s">
        <v>257</v>
      </c>
      <c r="J2313" s="1">
        <v>57.3</v>
      </c>
      <c r="K2313" s="3">
        <v>380.34593999999993</v>
      </c>
      <c r="L2313" s="12">
        <f>Tabla1[[#This Row],[Venta prom 12 meses en UN]]*Tabla1[[#This Row],[Costo unitario]]</f>
        <v>275.61299999999994</v>
      </c>
      <c r="M2313" s="30">
        <f>IFERROR(Tabla1[[#This Row],[Stock en unidades]]/Tabla1[[#This Row],[Venta prom 12 meses en UN]],0)</f>
        <v>15.008726003490402</v>
      </c>
      <c r="N2313" s="12">
        <f>IFERROR(12/Tabla1[[#This Row],[Meses de stock]],0)</f>
        <v>0.79953488372093018</v>
      </c>
      <c r="O2313" s="5" t="str">
        <f>VLOOKUP(Tabla1[[#This Row],[Código del producto]],'ABC Ventas'!$A:$E,5,0)</f>
        <v>C</v>
      </c>
      <c r="P2313" s="5" t="str">
        <f>VLOOKUP(Tabla1[[#This Row],[Código del producto]],'ABC Stock'!$A:$E,5,0)</f>
        <v>B</v>
      </c>
      <c r="Q231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14" spans="1:17" s="1" customFormat="1" x14ac:dyDescent="0.2">
      <c r="A2314" s="1">
        <v>1103</v>
      </c>
      <c r="B2314" s="1" t="s">
        <v>371</v>
      </c>
      <c r="C2314" s="1" t="s">
        <v>8</v>
      </c>
      <c r="D2314" s="1" t="s">
        <v>3</v>
      </c>
      <c r="E2314" s="11">
        <v>1512</v>
      </c>
      <c r="F2314" s="3">
        <v>68</v>
      </c>
      <c r="G2314" s="11">
        <f>Tabla1[[#This Row],[Stock en unidades]]*Tabla1[[#This Row],[Costo unitario]]</f>
        <v>102816</v>
      </c>
      <c r="H2314" s="1">
        <v>2025</v>
      </c>
      <c r="I2314" s="1" t="s">
        <v>257</v>
      </c>
      <c r="J2314" s="1">
        <v>793</v>
      </c>
      <c r="K2314" s="3">
        <v>101377.12</v>
      </c>
      <c r="L2314" s="12">
        <f>Tabla1[[#This Row],[Venta prom 12 meses en UN]]*Tabla1[[#This Row],[Costo unitario]]</f>
        <v>53924</v>
      </c>
      <c r="M2314" s="30">
        <f>IFERROR(Tabla1[[#This Row],[Stock en unidades]]/Tabla1[[#This Row],[Venta prom 12 meses en UN]],0)</f>
        <v>1.9066834804539723</v>
      </c>
      <c r="N2314" s="12">
        <f>IFERROR(12/Tabla1[[#This Row],[Meses de stock]],0)</f>
        <v>6.2936507936507935</v>
      </c>
      <c r="O2314" s="5" t="str">
        <f>VLOOKUP(Tabla1[[#This Row],[Código del producto]],'ABC Ventas'!$A:$E,5,0)</f>
        <v>A</v>
      </c>
      <c r="P2314" s="5" t="str">
        <f>VLOOKUP(Tabla1[[#This Row],[Código del producto]],'ABC Stock'!$A:$E,5,0)</f>
        <v>A</v>
      </c>
      <c r="Q23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15" spans="1:17" s="1" customFormat="1" x14ac:dyDescent="0.2">
      <c r="A2315" s="1">
        <v>1106</v>
      </c>
      <c r="B2315" s="1" t="s">
        <v>373</v>
      </c>
      <c r="C2315" s="1" t="s">
        <v>8</v>
      </c>
      <c r="D2315" s="1" t="s">
        <v>3</v>
      </c>
      <c r="E2315" s="11">
        <v>497</v>
      </c>
      <c r="F2315" s="3">
        <v>5.64</v>
      </c>
      <c r="G2315" s="11">
        <f>Tabla1[[#This Row],[Stock en unidades]]*Tabla1[[#This Row],[Costo unitario]]</f>
        <v>2803.08</v>
      </c>
      <c r="H2315" s="1">
        <v>2025</v>
      </c>
      <c r="I2315" s="1" t="s">
        <v>257</v>
      </c>
      <c r="J2315" s="1">
        <v>103</v>
      </c>
      <c r="K2315" s="3">
        <v>946.89959999999996</v>
      </c>
      <c r="L2315" s="12">
        <f>Tabla1[[#This Row],[Venta prom 12 meses en UN]]*Tabla1[[#This Row],[Costo unitario]]</f>
        <v>580.91999999999996</v>
      </c>
      <c r="M2315" s="30">
        <f>IFERROR(Tabla1[[#This Row],[Stock en unidades]]/Tabla1[[#This Row],[Venta prom 12 meses en UN]],0)</f>
        <v>4.825242718446602</v>
      </c>
      <c r="N2315" s="12">
        <f>IFERROR(12/Tabla1[[#This Row],[Meses de stock]],0)</f>
        <v>2.4869215291750502</v>
      </c>
      <c r="O2315" s="5" t="str">
        <f>VLOOKUP(Tabla1[[#This Row],[Código del producto]],'ABC Ventas'!$A:$E,5,0)</f>
        <v>C</v>
      </c>
      <c r="P2315" s="5" t="str">
        <f>VLOOKUP(Tabla1[[#This Row],[Código del producto]],'ABC Stock'!$A:$E,5,0)</f>
        <v>B</v>
      </c>
      <c r="Q231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16" spans="1:17" s="1" customFormat="1" x14ac:dyDescent="0.2">
      <c r="A2316" s="1">
        <v>1107</v>
      </c>
      <c r="B2316" s="1" t="s">
        <v>75</v>
      </c>
      <c r="C2316" s="1" t="s">
        <v>8</v>
      </c>
      <c r="D2316" s="1" t="s">
        <v>3</v>
      </c>
      <c r="E2316" s="11">
        <v>276</v>
      </c>
      <c r="F2316" s="3">
        <v>7.63</v>
      </c>
      <c r="G2316" s="11">
        <f>Tabla1[[#This Row],[Stock en unidades]]*Tabla1[[#This Row],[Costo unitario]]</f>
        <v>2105.88</v>
      </c>
      <c r="H2316" s="1">
        <v>2025</v>
      </c>
      <c r="I2316" s="1" t="s">
        <v>257</v>
      </c>
      <c r="J2316" s="1">
        <v>92</v>
      </c>
      <c r="K2316" s="3">
        <v>1081.0184000000002</v>
      </c>
      <c r="L2316" s="12">
        <f>Tabla1[[#This Row],[Venta prom 12 meses en UN]]*Tabla1[[#This Row],[Costo unitario]]</f>
        <v>701.96</v>
      </c>
      <c r="M2316" s="30">
        <f>IFERROR(Tabla1[[#This Row],[Stock en unidades]]/Tabla1[[#This Row],[Venta prom 12 meses en UN]],0)</f>
        <v>3</v>
      </c>
      <c r="N2316" s="12">
        <f>IFERROR(12/Tabla1[[#This Row],[Meses de stock]],0)</f>
        <v>4</v>
      </c>
      <c r="O2316" s="5" t="str">
        <f>VLOOKUP(Tabla1[[#This Row],[Código del producto]],'ABC Ventas'!$A:$E,5,0)</f>
        <v>C</v>
      </c>
      <c r="P2316" s="5" t="str">
        <f>VLOOKUP(Tabla1[[#This Row],[Código del producto]],'ABC Stock'!$A:$E,5,0)</f>
        <v>B</v>
      </c>
      <c r="Q231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17" spans="1:17" s="1" customFormat="1" x14ac:dyDescent="0.2">
      <c r="A2317" s="1">
        <v>1107</v>
      </c>
      <c r="B2317" s="1" t="s">
        <v>75</v>
      </c>
      <c r="C2317" s="1" t="s">
        <v>8</v>
      </c>
      <c r="D2317" s="1" t="s">
        <v>3</v>
      </c>
      <c r="E2317" s="11">
        <v>772</v>
      </c>
      <c r="F2317" s="3">
        <v>5.74</v>
      </c>
      <c r="G2317" s="11">
        <f>Tabla1[[#This Row],[Stock en unidades]]*Tabla1[[#This Row],[Costo unitario]]</f>
        <v>4431.28</v>
      </c>
      <c r="H2317" s="1">
        <v>2025</v>
      </c>
      <c r="I2317" s="1" t="s">
        <v>257</v>
      </c>
      <c r="J2317" s="1">
        <v>48.2</v>
      </c>
      <c r="K2317" s="3">
        <v>489.70236000000006</v>
      </c>
      <c r="L2317" s="12">
        <f>Tabla1[[#This Row],[Venta prom 12 meses en UN]]*Tabla1[[#This Row],[Costo unitario]]</f>
        <v>276.66800000000001</v>
      </c>
      <c r="M2317" s="30">
        <f>IFERROR(Tabla1[[#This Row],[Stock en unidades]]/Tabla1[[#This Row],[Venta prom 12 meses en UN]],0)</f>
        <v>16.016597510373444</v>
      </c>
      <c r="N2317" s="12">
        <f>IFERROR(12/Tabla1[[#This Row],[Meses de stock]],0)</f>
        <v>0.74922279792746116</v>
      </c>
      <c r="O2317" s="5" t="str">
        <f>VLOOKUP(Tabla1[[#This Row],[Código del producto]],'ABC Ventas'!$A:$E,5,0)</f>
        <v>C</v>
      </c>
      <c r="P2317" s="5" t="str">
        <f>VLOOKUP(Tabla1[[#This Row],[Código del producto]],'ABC Stock'!$A:$E,5,0)</f>
        <v>B</v>
      </c>
      <c r="Q231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18" spans="1:17" s="1" customFormat="1" x14ac:dyDescent="0.2">
      <c r="A2318" s="1">
        <v>1109</v>
      </c>
      <c r="B2318" s="1" t="s">
        <v>273</v>
      </c>
      <c r="C2318" s="1" t="s">
        <v>8</v>
      </c>
      <c r="D2318" s="1" t="s">
        <v>3</v>
      </c>
      <c r="E2318" s="11">
        <v>247</v>
      </c>
      <c r="F2318" s="3">
        <v>2.57</v>
      </c>
      <c r="G2318" s="11">
        <f>Tabla1[[#This Row],[Stock en unidades]]*Tabla1[[#This Row],[Costo unitario]]</f>
        <v>634.79</v>
      </c>
      <c r="H2318" s="1">
        <v>2025</v>
      </c>
      <c r="I2318" s="1" t="s">
        <v>257</v>
      </c>
      <c r="J2318" s="1">
        <v>82.3</v>
      </c>
      <c r="K2318" s="3">
        <v>393.41045999999994</v>
      </c>
      <c r="L2318" s="12">
        <f>Tabla1[[#This Row],[Venta prom 12 meses en UN]]*Tabla1[[#This Row],[Costo unitario]]</f>
        <v>211.51099999999997</v>
      </c>
      <c r="M2318" s="30">
        <f>IFERROR(Tabla1[[#This Row],[Stock en unidades]]/Tabla1[[#This Row],[Venta prom 12 meses en UN]],0)</f>
        <v>3.0012150668286757</v>
      </c>
      <c r="N2318" s="12">
        <f>IFERROR(12/Tabla1[[#This Row],[Meses de stock]],0)</f>
        <v>3.9983805668016195</v>
      </c>
      <c r="O2318" s="5" t="str">
        <f>VLOOKUP(Tabla1[[#This Row],[Código del producto]],'ABC Ventas'!$A:$E,5,0)</f>
        <v>C</v>
      </c>
      <c r="P2318" s="5" t="str">
        <f>VLOOKUP(Tabla1[[#This Row],[Código del producto]],'ABC Stock'!$A:$E,5,0)</f>
        <v>B</v>
      </c>
      <c r="Q231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19" spans="1:17" s="1" customFormat="1" x14ac:dyDescent="0.2">
      <c r="A2319" s="1">
        <v>1109</v>
      </c>
      <c r="B2319" s="1" t="s">
        <v>273</v>
      </c>
      <c r="C2319" s="1" t="s">
        <v>8</v>
      </c>
      <c r="D2319" s="1" t="s">
        <v>3</v>
      </c>
      <c r="E2319" s="11">
        <v>719</v>
      </c>
      <c r="F2319" s="3">
        <v>1.62</v>
      </c>
      <c r="G2319" s="11">
        <f>Tabla1[[#This Row],[Stock en unidades]]*Tabla1[[#This Row],[Costo unitario]]</f>
        <v>1164.78</v>
      </c>
      <c r="H2319" s="1">
        <v>2025</v>
      </c>
      <c r="I2319" s="1" t="s">
        <v>257</v>
      </c>
      <c r="J2319" s="1">
        <v>78</v>
      </c>
      <c r="K2319" s="3">
        <v>176.90400000000002</v>
      </c>
      <c r="L2319" s="12">
        <f>Tabla1[[#This Row],[Venta prom 12 meses en UN]]*Tabla1[[#This Row],[Costo unitario]]</f>
        <v>126.36000000000001</v>
      </c>
      <c r="M2319" s="30">
        <f>IFERROR(Tabla1[[#This Row],[Stock en unidades]]/Tabla1[[#This Row],[Venta prom 12 meses en UN]],0)</f>
        <v>9.2179487179487172</v>
      </c>
      <c r="N2319" s="12">
        <f>IFERROR(12/Tabla1[[#This Row],[Meses de stock]],0)</f>
        <v>1.3018080667593881</v>
      </c>
      <c r="O2319" s="5" t="str">
        <f>VLOOKUP(Tabla1[[#This Row],[Código del producto]],'ABC Ventas'!$A:$E,5,0)</f>
        <v>C</v>
      </c>
      <c r="P2319" s="5" t="str">
        <f>VLOOKUP(Tabla1[[#This Row],[Código del producto]],'ABC Stock'!$A:$E,5,0)</f>
        <v>B</v>
      </c>
      <c r="Q23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20" spans="1:17" s="1" customFormat="1" x14ac:dyDescent="0.2">
      <c r="A2320" s="1">
        <v>1111</v>
      </c>
      <c r="B2320" s="1" t="s">
        <v>94</v>
      </c>
      <c r="C2320" s="1" t="s">
        <v>8</v>
      </c>
      <c r="D2320" s="1" t="s">
        <v>3</v>
      </c>
      <c r="E2320" s="11">
        <v>93</v>
      </c>
      <c r="F2320" s="3">
        <v>3.59</v>
      </c>
      <c r="G2320" s="11">
        <f>Tabla1[[#This Row],[Stock en unidades]]*Tabla1[[#This Row],[Costo unitario]]</f>
        <v>333.87</v>
      </c>
      <c r="H2320" s="1">
        <v>2025</v>
      </c>
      <c r="I2320" s="1" t="s">
        <v>257</v>
      </c>
      <c r="J2320" s="1">
        <v>117</v>
      </c>
      <c r="K2320" s="3">
        <v>726.65190000000007</v>
      </c>
      <c r="L2320" s="12">
        <f>Tabla1[[#This Row],[Venta prom 12 meses en UN]]*Tabla1[[#This Row],[Costo unitario]]</f>
        <v>420.03</v>
      </c>
      <c r="M2320" s="30">
        <f>IFERROR(Tabla1[[#This Row],[Stock en unidades]]/Tabla1[[#This Row],[Venta prom 12 meses en UN]],0)</f>
        <v>0.79487179487179482</v>
      </c>
      <c r="N2320" s="12">
        <f>IFERROR(12/Tabla1[[#This Row],[Meses de stock]],0)</f>
        <v>15.096774193548388</v>
      </c>
      <c r="O2320" s="5" t="str">
        <f>VLOOKUP(Tabla1[[#This Row],[Código del producto]],'ABC Ventas'!$A:$E,5,0)</f>
        <v>C</v>
      </c>
      <c r="P2320" s="5" t="str">
        <f>VLOOKUP(Tabla1[[#This Row],[Código del producto]],'ABC Stock'!$A:$E,5,0)</f>
        <v>B</v>
      </c>
      <c r="Q23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21" spans="1:17" s="1" customFormat="1" x14ac:dyDescent="0.2">
      <c r="A2321" s="1">
        <v>1111</v>
      </c>
      <c r="B2321" s="1" t="s">
        <v>94</v>
      </c>
      <c r="C2321" s="1" t="s">
        <v>8</v>
      </c>
      <c r="D2321" s="1" t="s">
        <v>3</v>
      </c>
      <c r="E2321" s="11">
        <v>315</v>
      </c>
      <c r="F2321" s="3">
        <v>2.58</v>
      </c>
      <c r="G2321" s="11">
        <f>Tabla1[[#This Row],[Stock en unidades]]*Tabla1[[#This Row],[Costo unitario]]</f>
        <v>812.7</v>
      </c>
      <c r="H2321" s="1">
        <v>2025</v>
      </c>
      <c r="I2321" s="1" t="s">
        <v>257</v>
      </c>
      <c r="J2321" s="1">
        <v>78.599999999999994</v>
      </c>
      <c r="K2321" s="3">
        <v>365.01839999999999</v>
      </c>
      <c r="L2321" s="12">
        <f>Tabla1[[#This Row],[Venta prom 12 meses en UN]]*Tabla1[[#This Row],[Costo unitario]]</f>
        <v>202.78799999999998</v>
      </c>
      <c r="M2321" s="30">
        <f>IFERROR(Tabla1[[#This Row],[Stock en unidades]]/Tabla1[[#This Row],[Venta prom 12 meses en UN]],0)</f>
        <v>4.0076335877862599</v>
      </c>
      <c r="N2321" s="12">
        <f>IFERROR(12/Tabla1[[#This Row],[Meses de stock]],0)</f>
        <v>2.9942857142857142</v>
      </c>
      <c r="O2321" s="5" t="str">
        <f>VLOOKUP(Tabla1[[#This Row],[Código del producto]],'ABC Ventas'!$A:$E,5,0)</f>
        <v>C</v>
      </c>
      <c r="P2321" s="5" t="str">
        <f>VLOOKUP(Tabla1[[#This Row],[Código del producto]],'ABC Stock'!$A:$E,5,0)</f>
        <v>B</v>
      </c>
      <c r="Q232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22" spans="1:17" s="1" customFormat="1" x14ac:dyDescent="0.2">
      <c r="A2322" s="1">
        <v>1112</v>
      </c>
      <c r="B2322" s="1" t="s">
        <v>298</v>
      </c>
      <c r="C2322" s="1" t="s">
        <v>8</v>
      </c>
      <c r="D2322" s="1" t="s">
        <v>3</v>
      </c>
      <c r="E2322" s="11">
        <v>829</v>
      </c>
      <c r="F2322" s="3">
        <v>5.41</v>
      </c>
      <c r="G2322" s="11">
        <f>Tabla1[[#This Row],[Stock en unidades]]*Tabla1[[#This Row],[Costo unitario]]</f>
        <v>4484.8900000000003</v>
      </c>
      <c r="H2322" s="1">
        <v>2025</v>
      </c>
      <c r="I2322" s="1" t="s">
        <v>257</v>
      </c>
      <c r="J2322" s="1">
        <v>75.3</v>
      </c>
      <c r="K2322" s="3">
        <v>529.58489999999995</v>
      </c>
      <c r="L2322" s="12">
        <f>Tabla1[[#This Row],[Venta prom 12 meses en UN]]*Tabla1[[#This Row],[Costo unitario]]</f>
        <v>407.37299999999999</v>
      </c>
      <c r="M2322" s="30">
        <f>IFERROR(Tabla1[[#This Row],[Stock en unidades]]/Tabla1[[#This Row],[Venta prom 12 meses en UN]],0)</f>
        <v>11.009296148738381</v>
      </c>
      <c r="N2322" s="12">
        <f>IFERROR(12/Tabla1[[#This Row],[Meses de stock]],0)</f>
        <v>1.0899879372738237</v>
      </c>
      <c r="O2322" s="5" t="str">
        <f>VLOOKUP(Tabla1[[#This Row],[Código del producto]],'ABC Ventas'!$A:$E,5,0)</f>
        <v>C</v>
      </c>
      <c r="P2322" s="5" t="str">
        <f>VLOOKUP(Tabla1[[#This Row],[Código del producto]],'ABC Stock'!$A:$E,5,0)</f>
        <v>B</v>
      </c>
      <c r="Q23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23" spans="1:17" s="1" customFormat="1" x14ac:dyDescent="0.2">
      <c r="A2323" s="1">
        <v>1113</v>
      </c>
      <c r="B2323" s="1" t="s">
        <v>375</v>
      </c>
      <c r="C2323" s="1" t="s">
        <v>8</v>
      </c>
      <c r="D2323" s="1" t="s">
        <v>3</v>
      </c>
      <c r="E2323" s="11">
        <v>189</v>
      </c>
      <c r="F2323" s="3">
        <v>5.86</v>
      </c>
      <c r="G2323" s="11">
        <f>Tabla1[[#This Row],[Stock en unidades]]*Tabla1[[#This Row],[Costo unitario]]</f>
        <v>1107.54</v>
      </c>
      <c r="H2323" s="1">
        <v>2025</v>
      </c>
      <c r="I2323" s="1" t="s">
        <v>257</v>
      </c>
      <c r="J2323" s="1">
        <v>62.8</v>
      </c>
      <c r="K2323" s="3">
        <v>599.85303999999996</v>
      </c>
      <c r="L2323" s="12">
        <f>Tabla1[[#This Row],[Venta prom 12 meses en UN]]*Tabla1[[#This Row],[Costo unitario]]</f>
        <v>368.00799999999998</v>
      </c>
      <c r="M2323" s="30">
        <f>IFERROR(Tabla1[[#This Row],[Stock en unidades]]/Tabla1[[#This Row],[Venta prom 12 meses en UN]],0)</f>
        <v>3.0095541401273889</v>
      </c>
      <c r="N2323" s="12">
        <f>IFERROR(12/Tabla1[[#This Row],[Meses de stock]],0)</f>
        <v>3.9873015873015869</v>
      </c>
      <c r="O2323" s="5" t="str">
        <f>VLOOKUP(Tabla1[[#This Row],[Código del producto]],'ABC Ventas'!$A:$E,5,0)</f>
        <v>C</v>
      </c>
      <c r="P2323" s="5" t="str">
        <f>VLOOKUP(Tabla1[[#This Row],[Código del producto]],'ABC Stock'!$A:$E,5,0)</f>
        <v>C</v>
      </c>
      <c r="Q23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24" spans="1:17" s="1" customFormat="1" x14ac:dyDescent="0.2">
      <c r="A2324" s="1">
        <v>1113</v>
      </c>
      <c r="B2324" s="1" t="s">
        <v>375</v>
      </c>
      <c r="C2324" s="1" t="s">
        <v>8</v>
      </c>
      <c r="D2324" s="1" t="s">
        <v>3</v>
      </c>
      <c r="E2324" s="11">
        <v>51</v>
      </c>
      <c r="F2324" s="3">
        <v>1.74</v>
      </c>
      <c r="G2324" s="11">
        <f>Tabla1[[#This Row],[Stock en unidades]]*Tabla1[[#This Row],[Costo unitario]]</f>
        <v>88.74</v>
      </c>
      <c r="H2324" s="1">
        <v>2025</v>
      </c>
      <c r="I2324" s="1" t="s">
        <v>257</v>
      </c>
      <c r="J2324" s="1">
        <v>143</v>
      </c>
      <c r="K2324" s="3">
        <v>422.99400000000003</v>
      </c>
      <c r="L2324" s="12">
        <f>Tabla1[[#This Row],[Venta prom 12 meses en UN]]*Tabla1[[#This Row],[Costo unitario]]</f>
        <v>248.82</v>
      </c>
      <c r="M2324" s="30">
        <f>IFERROR(Tabla1[[#This Row],[Stock en unidades]]/Tabla1[[#This Row],[Venta prom 12 meses en UN]],0)</f>
        <v>0.35664335664335667</v>
      </c>
      <c r="N2324" s="12">
        <f>IFERROR(12/Tabla1[[#This Row],[Meses de stock]],0)</f>
        <v>33.647058823529406</v>
      </c>
      <c r="O2324" s="5" t="str">
        <f>VLOOKUP(Tabla1[[#This Row],[Código del producto]],'ABC Ventas'!$A:$E,5,0)</f>
        <v>C</v>
      </c>
      <c r="P2324" s="5" t="str">
        <f>VLOOKUP(Tabla1[[#This Row],[Código del producto]],'ABC Stock'!$A:$E,5,0)</f>
        <v>C</v>
      </c>
      <c r="Q23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25" spans="1:17" s="1" customFormat="1" x14ac:dyDescent="0.2">
      <c r="A2325" s="1">
        <v>1113</v>
      </c>
      <c r="B2325" s="1" t="s">
        <v>375</v>
      </c>
      <c r="C2325" s="1" t="s">
        <v>8</v>
      </c>
      <c r="D2325" s="1" t="s">
        <v>3</v>
      </c>
      <c r="E2325" s="11">
        <v>943</v>
      </c>
      <c r="F2325" s="3">
        <v>1.28</v>
      </c>
      <c r="G2325" s="11">
        <f>Tabla1[[#This Row],[Stock en unidades]]*Tabla1[[#This Row],[Costo unitario]]</f>
        <v>1207.04</v>
      </c>
      <c r="H2325" s="1">
        <v>2025</v>
      </c>
      <c r="I2325" s="1" t="s">
        <v>257</v>
      </c>
      <c r="J2325" s="1">
        <v>109</v>
      </c>
      <c r="K2325" s="3">
        <v>253.92640000000003</v>
      </c>
      <c r="L2325" s="12">
        <f>Tabla1[[#This Row],[Venta prom 12 meses en UN]]*Tabla1[[#This Row],[Costo unitario]]</f>
        <v>139.52000000000001</v>
      </c>
      <c r="M2325" s="30">
        <f>IFERROR(Tabla1[[#This Row],[Stock en unidades]]/Tabla1[[#This Row],[Venta prom 12 meses en UN]],0)</f>
        <v>8.6513761467889907</v>
      </c>
      <c r="N2325" s="12">
        <f>IFERROR(12/Tabla1[[#This Row],[Meses de stock]],0)</f>
        <v>1.3870625662778366</v>
      </c>
      <c r="O2325" s="5" t="str">
        <f>VLOOKUP(Tabla1[[#This Row],[Código del producto]],'ABC Ventas'!$A:$E,5,0)</f>
        <v>C</v>
      </c>
      <c r="P2325" s="5" t="str">
        <f>VLOOKUP(Tabla1[[#This Row],[Código del producto]],'ABC Stock'!$A:$E,5,0)</f>
        <v>C</v>
      </c>
      <c r="Q232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26" spans="1:17" s="1" customFormat="1" x14ac:dyDescent="0.2">
      <c r="A2326" s="1">
        <v>1114</v>
      </c>
      <c r="B2326" s="1" t="s">
        <v>376</v>
      </c>
      <c r="C2326" s="1" t="s">
        <v>8</v>
      </c>
      <c r="D2326" s="1" t="s">
        <v>3</v>
      </c>
      <c r="E2326" s="11">
        <v>352</v>
      </c>
      <c r="F2326" s="3">
        <v>67</v>
      </c>
      <c r="G2326" s="11">
        <f>Tabla1[[#This Row],[Stock en unidades]]*Tabla1[[#This Row],[Costo unitario]]</f>
        <v>23584</v>
      </c>
      <c r="H2326" s="1">
        <v>2025</v>
      </c>
      <c r="I2326" s="1" t="s">
        <v>257</v>
      </c>
      <c r="J2326" s="1">
        <v>976</v>
      </c>
      <c r="K2326" s="3">
        <v>122936.96000000001</v>
      </c>
      <c r="L2326" s="12">
        <f>Tabla1[[#This Row],[Venta prom 12 meses en UN]]*Tabla1[[#This Row],[Costo unitario]]</f>
        <v>65392</v>
      </c>
      <c r="M2326" s="30">
        <f>IFERROR(Tabla1[[#This Row],[Stock en unidades]]/Tabla1[[#This Row],[Venta prom 12 meses en UN]],0)</f>
        <v>0.36065573770491804</v>
      </c>
      <c r="N2326" s="12">
        <f>IFERROR(12/Tabla1[[#This Row],[Meses de stock]],0)</f>
        <v>33.272727272727273</v>
      </c>
      <c r="O2326" s="5" t="str">
        <f>VLOOKUP(Tabla1[[#This Row],[Código del producto]],'ABC Ventas'!$A:$E,5,0)</f>
        <v>A</v>
      </c>
      <c r="P2326" s="5" t="str">
        <f>VLOOKUP(Tabla1[[#This Row],[Código del producto]],'ABC Stock'!$A:$E,5,0)</f>
        <v>A</v>
      </c>
      <c r="Q23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27" spans="1:17" s="1" customFormat="1" x14ac:dyDescent="0.2">
      <c r="A2327" s="1">
        <v>1115</v>
      </c>
      <c r="B2327" s="1" t="s">
        <v>377</v>
      </c>
      <c r="C2327" s="1" t="s">
        <v>8</v>
      </c>
      <c r="D2327" s="1" t="s">
        <v>3</v>
      </c>
      <c r="E2327" s="11">
        <v>2</v>
      </c>
      <c r="F2327" s="3">
        <v>7.81</v>
      </c>
      <c r="G2327" s="11">
        <f>Tabla1[[#This Row],[Stock en unidades]]*Tabla1[[#This Row],[Costo unitario]]</f>
        <v>15.62</v>
      </c>
      <c r="H2327" s="1">
        <v>2025</v>
      </c>
      <c r="I2327" s="1" t="s">
        <v>257</v>
      </c>
      <c r="J2327" s="1">
        <v>106</v>
      </c>
      <c r="K2327" s="3">
        <v>1556.3768</v>
      </c>
      <c r="L2327" s="12">
        <f>Tabla1[[#This Row],[Venta prom 12 meses en UN]]*Tabla1[[#This Row],[Costo unitario]]</f>
        <v>827.86</v>
      </c>
      <c r="M2327" s="30">
        <f>IFERROR(Tabla1[[#This Row],[Stock en unidades]]/Tabla1[[#This Row],[Venta prom 12 meses en UN]],0)</f>
        <v>1.8867924528301886E-2</v>
      </c>
      <c r="N2327" s="12">
        <f>IFERROR(12/Tabla1[[#This Row],[Meses de stock]],0)</f>
        <v>636</v>
      </c>
      <c r="O2327" s="5" t="str">
        <f>VLOOKUP(Tabla1[[#This Row],[Código del producto]],'ABC Ventas'!$A:$E,5,0)</f>
        <v>C</v>
      </c>
      <c r="P2327" s="5" t="str">
        <f>VLOOKUP(Tabla1[[#This Row],[Código del producto]],'ABC Stock'!$A:$E,5,0)</f>
        <v>C</v>
      </c>
      <c r="Q23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28" spans="1:17" s="1" customFormat="1" x14ac:dyDescent="0.2">
      <c r="A2328" s="1">
        <v>1115</v>
      </c>
      <c r="B2328" s="1" t="s">
        <v>377</v>
      </c>
      <c r="C2328" s="1" t="s">
        <v>8</v>
      </c>
      <c r="D2328" s="1" t="s">
        <v>3</v>
      </c>
      <c r="E2328" s="11">
        <v>1317</v>
      </c>
      <c r="F2328" s="3">
        <v>1.49</v>
      </c>
      <c r="G2328" s="11">
        <f>Tabla1[[#This Row],[Stock en unidades]]*Tabla1[[#This Row],[Costo unitario]]</f>
        <v>1962.33</v>
      </c>
      <c r="H2328" s="1">
        <v>2025</v>
      </c>
      <c r="I2328" s="1" t="s">
        <v>257</v>
      </c>
      <c r="J2328" s="1">
        <v>137</v>
      </c>
      <c r="K2328" s="3">
        <v>387.84699999999998</v>
      </c>
      <c r="L2328" s="12">
        <f>Tabla1[[#This Row],[Venta prom 12 meses en UN]]*Tabla1[[#This Row],[Costo unitario]]</f>
        <v>204.13</v>
      </c>
      <c r="M2328" s="30">
        <f>IFERROR(Tabla1[[#This Row],[Stock en unidades]]/Tabla1[[#This Row],[Venta prom 12 meses en UN]],0)</f>
        <v>9.6131386861313874</v>
      </c>
      <c r="N2328" s="12">
        <f>IFERROR(12/Tabla1[[#This Row],[Meses de stock]],0)</f>
        <v>1.2482915717539862</v>
      </c>
      <c r="O2328" s="5" t="str">
        <f>VLOOKUP(Tabla1[[#This Row],[Código del producto]],'ABC Ventas'!$A:$E,5,0)</f>
        <v>C</v>
      </c>
      <c r="P2328" s="5" t="str">
        <f>VLOOKUP(Tabla1[[#This Row],[Código del producto]],'ABC Stock'!$A:$E,5,0)</f>
        <v>C</v>
      </c>
      <c r="Q23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29" spans="1:17" s="1" customFormat="1" x14ac:dyDescent="0.2">
      <c r="A2329" s="1">
        <v>1115</v>
      </c>
      <c r="B2329" s="1" t="s">
        <v>377</v>
      </c>
      <c r="C2329" s="1" t="s">
        <v>8</v>
      </c>
      <c r="D2329" s="1" t="s">
        <v>3</v>
      </c>
      <c r="E2329" s="11">
        <v>70</v>
      </c>
      <c r="F2329" s="3">
        <v>1.31</v>
      </c>
      <c r="G2329" s="11">
        <f>Tabla1[[#This Row],[Stock en unidades]]*Tabla1[[#This Row],[Costo unitario]]</f>
        <v>91.7</v>
      </c>
      <c r="H2329" s="1">
        <v>2025</v>
      </c>
      <c r="I2329" s="1" t="s">
        <v>257</v>
      </c>
      <c r="J2329" s="1">
        <v>132</v>
      </c>
      <c r="K2329" s="3">
        <v>278.40120000000002</v>
      </c>
      <c r="L2329" s="12">
        <f>Tabla1[[#This Row],[Venta prom 12 meses en UN]]*Tabla1[[#This Row],[Costo unitario]]</f>
        <v>172.92000000000002</v>
      </c>
      <c r="M2329" s="30">
        <f>IFERROR(Tabla1[[#This Row],[Stock en unidades]]/Tabla1[[#This Row],[Venta prom 12 meses en UN]],0)</f>
        <v>0.53030303030303028</v>
      </c>
      <c r="N2329" s="12">
        <f>IFERROR(12/Tabla1[[#This Row],[Meses de stock]],0)</f>
        <v>22.62857142857143</v>
      </c>
      <c r="O2329" s="5" t="str">
        <f>VLOOKUP(Tabla1[[#This Row],[Código del producto]],'ABC Ventas'!$A:$E,5,0)</f>
        <v>C</v>
      </c>
      <c r="P2329" s="5" t="str">
        <f>VLOOKUP(Tabla1[[#This Row],[Código del producto]],'ABC Stock'!$A:$E,5,0)</f>
        <v>C</v>
      </c>
      <c r="Q23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30" spans="1:17" s="1" customFormat="1" x14ac:dyDescent="0.2">
      <c r="A2330" s="1">
        <v>1116</v>
      </c>
      <c r="B2330" s="1" t="s">
        <v>262</v>
      </c>
      <c r="C2330" s="1" t="s">
        <v>8</v>
      </c>
      <c r="D2330" s="1" t="s">
        <v>3</v>
      </c>
      <c r="E2330" s="11">
        <v>317</v>
      </c>
      <c r="F2330" s="3">
        <v>7.97</v>
      </c>
      <c r="G2330" s="11">
        <f>Tabla1[[#This Row],[Stock en unidades]]*Tabla1[[#This Row],[Costo unitario]]</f>
        <v>2526.4899999999998</v>
      </c>
      <c r="H2330" s="1">
        <v>2025</v>
      </c>
      <c r="I2330" s="1" t="s">
        <v>257</v>
      </c>
      <c r="J2330" s="1">
        <v>18.600000000000001</v>
      </c>
      <c r="K2330" s="3">
        <v>194.19702000000001</v>
      </c>
      <c r="L2330" s="12">
        <f>Tabla1[[#This Row],[Venta prom 12 meses en UN]]*Tabla1[[#This Row],[Costo unitario]]</f>
        <v>148.24200000000002</v>
      </c>
      <c r="M2330" s="30">
        <f>IFERROR(Tabla1[[#This Row],[Stock en unidades]]/Tabla1[[#This Row],[Venta prom 12 meses en UN]],0)</f>
        <v>17.043010752688172</v>
      </c>
      <c r="N2330" s="12">
        <f>IFERROR(12/Tabla1[[#This Row],[Meses de stock]],0)</f>
        <v>0.70410094637223974</v>
      </c>
      <c r="O2330" s="5" t="str">
        <f>VLOOKUP(Tabla1[[#This Row],[Código del producto]],'ABC Ventas'!$A:$E,5,0)</f>
        <v>C</v>
      </c>
      <c r="P2330" s="5" t="str">
        <f>VLOOKUP(Tabla1[[#This Row],[Código del producto]],'ABC Stock'!$A:$E,5,0)</f>
        <v>B</v>
      </c>
      <c r="Q233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31" spans="1:17" s="1" customFormat="1" x14ac:dyDescent="0.2">
      <c r="A2331" s="1">
        <v>1118</v>
      </c>
      <c r="B2331" s="1" t="s">
        <v>268</v>
      </c>
      <c r="C2331" s="1" t="s">
        <v>8</v>
      </c>
      <c r="D2331" s="1" t="s">
        <v>3</v>
      </c>
      <c r="E2331" s="11">
        <v>843</v>
      </c>
      <c r="F2331" s="3">
        <v>6.18</v>
      </c>
      <c r="G2331" s="11">
        <f>Tabla1[[#This Row],[Stock en unidades]]*Tabla1[[#This Row],[Costo unitario]]</f>
        <v>5209.74</v>
      </c>
      <c r="H2331" s="1">
        <v>2025</v>
      </c>
      <c r="I2331" s="1" t="s">
        <v>257</v>
      </c>
      <c r="J2331" s="1">
        <v>60.2</v>
      </c>
      <c r="K2331" s="3">
        <v>532.01148000000001</v>
      </c>
      <c r="L2331" s="12">
        <f>Tabla1[[#This Row],[Venta prom 12 meses en UN]]*Tabla1[[#This Row],[Costo unitario]]</f>
        <v>372.036</v>
      </c>
      <c r="M2331" s="30">
        <f>IFERROR(Tabla1[[#This Row],[Stock en unidades]]/Tabla1[[#This Row],[Venta prom 12 meses en UN]],0)</f>
        <v>14.003322259136212</v>
      </c>
      <c r="N2331" s="12">
        <f>IFERROR(12/Tabla1[[#This Row],[Meses de stock]],0)</f>
        <v>0.85693950177935951</v>
      </c>
      <c r="O2331" s="5" t="str">
        <f>VLOOKUP(Tabla1[[#This Row],[Código del producto]],'ABC Ventas'!$A:$E,5,0)</f>
        <v>C</v>
      </c>
      <c r="P2331" s="5" t="str">
        <f>VLOOKUP(Tabla1[[#This Row],[Código del producto]],'ABC Stock'!$A:$E,5,0)</f>
        <v>B</v>
      </c>
      <c r="Q233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32" spans="1:17" s="1" customFormat="1" x14ac:dyDescent="0.2">
      <c r="A2332" s="1">
        <v>1118</v>
      </c>
      <c r="B2332" s="1" t="s">
        <v>268</v>
      </c>
      <c r="C2332" s="1" t="s">
        <v>8</v>
      </c>
      <c r="D2332" s="1" t="s">
        <v>3</v>
      </c>
      <c r="E2332" s="11">
        <v>393</v>
      </c>
      <c r="F2332" s="3">
        <v>1.75</v>
      </c>
      <c r="G2332" s="11">
        <f>Tabla1[[#This Row],[Stock en unidades]]*Tabla1[[#This Row],[Costo unitario]]</f>
        <v>687.75</v>
      </c>
      <c r="H2332" s="1">
        <v>2025</v>
      </c>
      <c r="I2332" s="1" t="s">
        <v>257</v>
      </c>
      <c r="J2332" s="1">
        <v>118</v>
      </c>
      <c r="K2332" s="3">
        <v>342.79</v>
      </c>
      <c r="L2332" s="12">
        <f>Tabla1[[#This Row],[Venta prom 12 meses en UN]]*Tabla1[[#This Row],[Costo unitario]]</f>
        <v>206.5</v>
      </c>
      <c r="M2332" s="30">
        <f>IFERROR(Tabla1[[#This Row],[Stock en unidades]]/Tabla1[[#This Row],[Venta prom 12 meses en UN]],0)</f>
        <v>3.3305084745762712</v>
      </c>
      <c r="N2332" s="12">
        <f>IFERROR(12/Tabla1[[#This Row],[Meses de stock]],0)</f>
        <v>3.6030534351145036</v>
      </c>
      <c r="O2332" s="5" t="str">
        <f>VLOOKUP(Tabla1[[#This Row],[Código del producto]],'ABC Ventas'!$A:$E,5,0)</f>
        <v>C</v>
      </c>
      <c r="P2332" s="5" t="str">
        <f>VLOOKUP(Tabla1[[#This Row],[Código del producto]],'ABC Stock'!$A:$E,5,0)</f>
        <v>B</v>
      </c>
      <c r="Q23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33" spans="1:17" s="1" customFormat="1" x14ac:dyDescent="0.2">
      <c r="A2333" s="1">
        <v>1119</v>
      </c>
      <c r="B2333" s="1" t="s">
        <v>88</v>
      </c>
      <c r="C2333" s="1" t="s">
        <v>8</v>
      </c>
      <c r="D2333" s="1" t="s">
        <v>3</v>
      </c>
      <c r="E2333" s="11">
        <v>67</v>
      </c>
      <c r="F2333" s="3">
        <v>4.92</v>
      </c>
      <c r="G2333" s="11">
        <f>Tabla1[[#This Row],[Stock en unidades]]*Tabla1[[#This Row],[Costo unitario]]</f>
        <v>329.64</v>
      </c>
      <c r="H2333" s="1">
        <v>2025</v>
      </c>
      <c r="I2333" s="1" t="s">
        <v>257</v>
      </c>
      <c r="J2333" s="1">
        <v>90</v>
      </c>
      <c r="K2333" s="3">
        <v>761.6160000000001</v>
      </c>
      <c r="L2333" s="12">
        <f>Tabla1[[#This Row],[Venta prom 12 meses en UN]]*Tabla1[[#This Row],[Costo unitario]]</f>
        <v>442.8</v>
      </c>
      <c r="M2333" s="30">
        <f>IFERROR(Tabla1[[#This Row],[Stock en unidades]]/Tabla1[[#This Row],[Venta prom 12 meses en UN]],0)</f>
        <v>0.74444444444444446</v>
      </c>
      <c r="N2333" s="12">
        <f>IFERROR(12/Tabla1[[#This Row],[Meses de stock]],0)</f>
        <v>16.119402985074625</v>
      </c>
      <c r="O2333" s="5" t="str">
        <f>VLOOKUP(Tabla1[[#This Row],[Código del producto]],'ABC Ventas'!$A:$E,5,0)</f>
        <v>C</v>
      </c>
      <c r="P2333" s="5" t="str">
        <f>VLOOKUP(Tabla1[[#This Row],[Código del producto]],'ABC Stock'!$A:$E,5,0)</f>
        <v>C</v>
      </c>
      <c r="Q23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34" spans="1:17" s="1" customFormat="1" x14ac:dyDescent="0.2">
      <c r="A2334" s="1">
        <v>1119</v>
      </c>
      <c r="B2334" s="1" t="s">
        <v>88</v>
      </c>
      <c r="C2334" s="1" t="s">
        <v>8</v>
      </c>
      <c r="D2334" s="1" t="s">
        <v>3</v>
      </c>
      <c r="E2334" s="11">
        <v>630</v>
      </c>
      <c r="F2334" s="3">
        <v>2.8</v>
      </c>
      <c r="G2334" s="11">
        <f>Tabla1[[#This Row],[Stock en unidades]]*Tabla1[[#This Row],[Costo unitario]]</f>
        <v>1764</v>
      </c>
      <c r="H2334" s="1">
        <v>2025</v>
      </c>
      <c r="I2334" s="1" t="s">
        <v>257</v>
      </c>
      <c r="J2334" s="1">
        <v>67</v>
      </c>
      <c r="K2334" s="3">
        <v>302.036</v>
      </c>
      <c r="L2334" s="12">
        <f>Tabla1[[#This Row],[Venta prom 12 meses en UN]]*Tabla1[[#This Row],[Costo unitario]]</f>
        <v>187.6</v>
      </c>
      <c r="M2334" s="30">
        <f>IFERROR(Tabla1[[#This Row],[Stock en unidades]]/Tabla1[[#This Row],[Venta prom 12 meses en UN]],0)</f>
        <v>9.4029850746268657</v>
      </c>
      <c r="N2334" s="12">
        <f>IFERROR(12/Tabla1[[#This Row],[Meses de stock]],0)</f>
        <v>1.2761904761904761</v>
      </c>
      <c r="O2334" s="5" t="str">
        <f>VLOOKUP(Tabla1[[#This Row],[Código del producto]],'ABC Ventas'!$A:$E,5,0)</f>
        <v>C</v>
      </c>
      <c r="P2334" s="5" t="str">
        <f>VLOOKUP(Tabla1[[#This Row],[Código del producto]],'ABC Stock'!$A:$E,5,0)</f>
        <v>C</v>
      </c>
      <c r="Q23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35" spans="1:17" s="1" customFormat="1" x14ac:dyDescent="0.2">
      <c r="A2335" s="1">
        <v>1120</v>
      </c>
      <c r="B2335" s="1" t="s">
        <v>378</v>
      </c>
      <c r="C2335" s="1" t="s">
        <v>8</v>
      </c>
      <c r="D2335" s="1" t="s">
        <v>3</v>
      </c>
      <c r="E2335" s="11">
        <v>169</v>
      </c>
      <c r="F2335" s="3">
        <v>5.44</v>
      </c>
      <c r="G2335" s="11">
        <f>Tabla1[[#This Row],[Stock en unidades]]*Tabla1[[#This Row],[Costo unitario]]</f>
        <v>919.36</v>
      </c>
      <c r="H2335" s="1">
        <v>2025</v>
      </c>
      <c r="I2335" s="1" t="s">
        <v>257</v>
      </c>
      <c r="J2335" s="1">
        <v>84.4</v>
      </c>
      <c r="K2335" s="3">
        <v>739.20896000000005</v>
      </c>
      <c r="L2335" s="12">
        <f>Tabla1[[#This Row],[Venta prom 12 meses en UN]]*Tabla1[[#This Row],[Costo unitario]]</f>
        <v>459.13600000000008</v>
      </c>
      <c r="M2335" s="30">
        <f>IFERROR(Tabla1[[#This Row],[Stock en unidades]]/Tabla1[[#This Row],[Venta prom 12 meses en UN]],0)</f>
        <v>2.0023696682464456</v>
      </c>
      <c r="N2335" s="12">
        <f>IFERROR(12/Tabla1[[#This Row],[Meses de stock]],0)</f>
        <v>5.992899408284023</v>
      </c>
      <c r="O2335" s="5" t="str">
        <f>VLOOKUP(Tabla1[[#This Row],[Código del producto]],'ABC Ventas'!$A:$E,5,0)</f>
        <v>C</v>
      </c>
      <c r="P2335" s="5" t="str">
        <f>VLOOKUP(Tabla1[[#This Row],[Código del producto]],'ABC Stock'!$A:$E,5,0)</f>
        <v>C</v>
      </c>
      <c r="Q23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36" spans="1:17" s="1" customFormat="1" x14ac:dyDescent="0.2">
      <c r="A2336" s="1">
        <v>1120</v>
      </c>
      <c r="B2336" s="1" t="s">
        <v>378</v>
      </c>
      <c r="C2336" s="1" t="s">
        <v>8</v>
      </c>
      <c r="D2336" s="1" t="s">
        <v>3</v>
      </c>
      <c r="E2336" s="11">
        <v>439</v>
      </c>
      <c r="F2336" s="3">
        <v>3.5</v>
      </c>
      <c r="G2336" s="11">
        <f>Tabla1[[#This Row],[Stock en unidades]]*Tabla1[[#This Row],[Costo unitario]]</f>
        <v>1536.5</v>
      </c>
      <c r="H2336" s="1">
        <v>2025</v>
      </c>
      <c r="I2336" s="1" t="s">
        <v>257</v>
      </c>
      <c r="J2336" s="1">
        <v>73</v>
      </c>
      <c r="K2336" s="3">
        <v>365.36500000000001</v>
      </c>
      <c r="L2336" s="12">
        <f>Tabla1[[#This Row],[Venta prom 12 meses en UN]]*Tabla1[[#This Row],[Costo unitario]]</f>
        <v>255.5</v>
      </c>
      <c r="M2336" s="30">
        <f>IFERROR(Tabla1[[#This Row],[Stock en unidades]]/Tabla1[[#This Row],[Venta prom 12 meses en UN]],0)</f>
        <v>6.0136986301369859</v>
      </c>
      <c r="N2336" s="12">
        <f>IFERROR(12/Tabla1[[#This Row],[Meses de stock]],0)</f>
        <v>1.9954441913439638</v>
      </c>
      <c r="O2336" s="5" t="str">
        <f>VLOOKUP(Tabla1[[#This Row],[Código del producto]],'ABC Ventas'!$A:$E,5,0)</f>
        <v>C</v>
      </c>
      <c r="P2336" s="5" t="str">
        <f>VLOOKUP(Tabla1[[#This Row],[Código del producto]],'ABC Stock'!$A:$E,5,0)</f>
        <v>C</v>
      </c>
      <c r="Q233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37" spans="1:17" s="1" customFormat="1" x14ac:dyDescent="0.2">
      <c r="A2337" s="1">
        <v>1120</v>
      </c>
      <c r="B2337" s="1" t="s">
        <v>378</v>
      </c>
      <c r="C2337" s="1" t="s">
        <v>8</v>
      </c>
      <c r="D2337" s="1" t="s">
        <v>3</v>
      </c>
      <c r="E2337" s="11">
        <v>452</v>
      </c>
      <c r="F2337" s="3">
        <v>4.28</v>
      </c>
      <c r="G2337" s="11">
        <f>Tabla1[[#This Row],[Stock en unidades]]*Tabla1[[#This Row],[Costo unitario]]</f>
        <v>1934.5600000000002</v>
      </c>
      <c r="H2337" s="1">
        <v>2025</v>
      </c>
      <c r="I2337" s="1" t="s">
        <v>257</v>
      </c>
      <c r="J2337" s="1">
        <v>45.2</v>
      </c>
      <c r="K2337" s="3">
        <v>338.548</v>
      </c>
      <c r="L2337" s="12">
        <f>Tabla1[[#This Row],[Venta prom 12 meses en UN]]*Tabla1[[#This Row],[Costo unitario]]</f>
        <v>193.45600000000002</v>
      </c>
      <c r="M2337" s="30">
        <f>IFERROR(Tabla1[[#This Row],[Stock en unidades]]/Tabla1[[#This Row],[Venta prom 12 meses en UN]],0)</f>
        <v>10</v>
      </c>
      <c r="N2337" s="12">
        <f>IFERROR(12/Tabla1[[#This Row],[Meses de stock]],0)</f>
        <v>1.2</v>
      </c>
      <c r="O2337" s="5" t="str">
        <f>VLOOKUP(Tabla1[[#This Row],[Código del producto]],'ABC Ventas'!$A:$E,5,0)</f>
        <v>C</v>
      </c>
      <c r="P2337" s="5" t="str">
        <f>VLOOKUP(Tabla1[[#This Row],[Código del producto]],'ABC Stock'!$A:$E,5,0)</f>
        <v>C</v>
      </c>
      <c r="Q23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38" spans="1:17" s="1" customFormat="1" x14ac:dyDescent="0.2">
      <c r="A2338" s="1">
        <v>1121</v>
      </c>
      <c r="B2338" s="1" t="s">
        <v>146</v>
      </c>
      <c r="C2338" s="1" t="s">
        <v>8</v>
      </c>
      <c r="D2338" s="1" t="s">
        <v>3</v>
      </c>
      <c r="E2338" s="11">
        <v>258</v>
      </c>
      <c r="F2338" s="3">
        <v>6.65</v>
      </c>
      <c r="G2338" s="11">
        <f>Tabla1[[#This Row],[Stock en unidades]]*Tabla1[[#This Row],[Costo unitario]]</f>
        <v>1715.7</v>
      </c>
      <c r="H2338" s="1">
        <v>2025</v>
      </c>
      <c r="I2338" s="1" t="s">
        <v>257</v>
      </c>
      <c r="J2338" s="1">
        <v>64.3</v>
      </c>
      <c r="K2338" s="3">
        <v>662.7722500000001</v>
      </c>
      <c r="L2338" s="12">
        <f>Tabla1[[#This Row],[Venta prom 12 meses en UN]]*Tabla1[[#This Row],[Costo unitario]]</f>
        <v>427.59500000000003</v>
      </c>
      <c r="M2338" s="30">
        <f>IFERROR(Tabla1[[#This Row],[Stock en unidades]]/Tabla1[[#This Row],[Venta prom 12 meses en UN]],0)</f>
        <v>4.0124416796267495</v>
      </c>
      <c r="N2338" s="12">
        <f>IFERROR(12/Tabla1[[#This Row],[Meses de stock]],0)</f>
        <v>2.9906976744186049</v>
      </c>
      <c r="O2338" s="5" t="str">
        <f>VLOOKUP(Tabla1[[#This Row],[Código del producto]],'ABC Ventas'!$A:$E,5,0)</f>
        <v>C</v>
      </c>
      <c r="P2338" s="5" t="str">
        <f>VLOOKUP(Tabla1[[#This Row],[Código del producto]],'ABC Stock'!$A:$E,5,0)</f>
        <v>B</v>
      </c>
      <c r="Q233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39" spans="1:17" s="1" customFormat="1" x14ac:dyDescent="0.2">
      <c r="A2339" s="1">
        <v>1121</v>
      </c>
      <c r="B2339" s="1" t="s">
        <v>146</v>
      </c>
      <c r="C2339" s="1" t="s">
        <v>8</v>
      </c>
      <c r="D2339" s="1" t="s">
        <v>3</v>
      </c>
      <c r="E2339" s="11">
        <v>50</v>
      </c>
      <c r="F2339" s="3">
        <v>4.79</v>
      </c>
      <c r="G2339" s="11">
        <f>Tabla1[[#This Row],[Stock en unidades]]*Tabla1[[#This Row],[Costo unitario]]</f>
        <v>239.5</v>
      </c>
      <c r="H2339" s="1">
        <v>2025</v>
      </c>
      <c r="I2339" s="1" t="s">
        <v>257</v>
      </c>
      <c r="J2339" s="1">
        <v>49.4</v>
      </c>
      <c r="K2339" s="3">
        <v>373.86908000000005</v>
      </c>
      <c r="L2339" s="12">
        <f>Tabla1[[#This Row],[Venta prom 12 meses en UN]]*Tabla1[[#This Row],[Costo unitario]]</f>
        <v>236.626</v>
      </c>
      <c r="M2339" s="30">
        <f>IFERROR(Tabla1[[#This Row],[Stock en unidades]]/Tabla1[[#This Row],[Venta prom 12 meses en UN]],0)</f>
        <v>1.0121457489878543</v>
      </c>
      <c r="N2339" s="12">
        <f>IFERROR(12/Tabla1[[#This Row],[Meses de stock]],0)</f>
        <v>11.856</v>
      </c>
      <c r="O2339" s="5" t="str">
        <f>VLOOKUP(Tabla1[[#This Row],[Código del producto]],'ABC Ventas'!$A:$E,5,0)</f>
        <v>C</v>
      </c>
      <c r="P2339" s="5" t="str">
        <f>VLOOKUP(Tabla1[[#This Row],[Código del producto]],'ABC Stock'!$A:$E,5,0)</f>
        <v>B</v>
      </c>
      <c r="Q23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0" spans="1:17" s="1" customFormat="1" x14ac:dyDescent="0.2">
      <c r="A2340" s="1">
        <v>1124</v>
      </c>
      <c r="B2340" s="1" t="s">
        <v>379</v>
      </c>
      <c r="C2340" s="1" t="s">
        <v>8</v>
      </c>
      <c r="D2340" s="1" t="s">
        <v>3</v>
      </c>
      <c r="E2340" s="11">
        <v>71</v>
      </c>
      <c r="F2340" s="3">
        <v>2.78</v>
      </c>
      <c r="G2340" s="11">
        <f>Tabla1[[#This Row],[Stock en unidades]]*Tabla1[[#This Row],[Costo unitario]]</f>
        <v>197.38</v>
      </c>
      <c r="H2340" s="1">
        <v>2025</v>
      </c>
      <c r="I2340" s="1" t="s">
        <v>257</v>
      </c>
      <c r="J2340" s="1">
        <v>62</v>
      </c>
      <c r="K2340" s="3">
        <v>306.80079999999998</v>
      </c>
      <c r="L2340" s="12">
        <f>Tabla1[[#This Row],[Venta prom 12 meses en UN]]*Tabla1[[#This Row],[Costo unitario]]</f>
        <v>172.35999999999999</v>
      </c>
      <c r="M2340" s="30">
        <f>IFERROR(Tabla1[[#This Row],[Stock en unidades]]/Tabla1[[#This Row],[Venta prom 12 meses en UN]],0)</f>
        <v>1.1451612903225807</v>
      </c>
      <c r="N2340" s="12">
        <f>IFERROR(12/Tabla1[[#This Row],[Meses de stock]],0)</f>
        <v>10.478873239436618</v>
      </c>
      <c r="O2340" s="5" t="str">
        <f>VLOOKUP(Tabla1[[#This Row],[Código del producto]],'ABC Ventas'!$A:$E,5,0)</f>
        <v>C</v>
      </c>
      <c r="P2340" s="5" t="str">
        <f>VLOOKUP(Tabla1[[#This Row],[Código del producto]],'ABC Stock'!$A:$E,5,0)</f>
        <v>C</v>
      </c>
      <c r="Q23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1" spans="1:17" s="1" customFormat="1" x14ac:dyDescent="0.2">
      <c r="A2341" s="1">
        <v>1124</v>
      </c>
      <c r="B2341" s="1" t="s">
        <v>379</v>
      </c>
      <c r="C2341" s="1" t="s">
        <v>8</v>
      </c>
      <c r="D2341" s="1" t="s">
        <v>3</v>
      </c>
      <c r="E2341" s="11">
        <v>134</v>
      </c>
      <c r="F2341" s="3">
        <v>1.51</v>
      </c>
      <c r="G2341" s="11">
        <f>Tabla1[[#This Row],[Stock en unidades]]*Tabla1[[#This Row],[Costo unitario]]</f>
        <v>202.34</v>
      </c>
      <c r="H2341" s="1">
        <v>2025</v>
      </c>
      <c r="I2341" s="1" t="s">
        <v>257</v>
      </c>
      <c r="J2341" s="1">
        <v>97</v>
      </c>
      <c r="K2341" s="3">
        <v>197.7345</v>
      </c>
      <c r="L2341" s="12">
        <f>Tabla1[[#This Row],[Venta prom 12 meses en UN]]*Tabla1[[#This Row],[Costo unitario]]</f>
        <v>146.47</v>
      </c>
      <c r="M2341" s="30">
        <f>IFERROR(Tabla1[[#This Row],[Stock en unidades]]/Tabla1[[#This Row],[Venta prom 12 meses en UN]],0)</f>
        <v>1.3814432989690721</v>
      </c>
      <c r="N2341" s="12">
        <f>IFERROR(12/Tabla1[[#This Row],[Meses de stock]],0)</f>
        <v>8.6865671641791042</v>
      </c>
      <c r="O2341" s="5" t="str">
        <f>VLOOKUP(Tabla1[[#This Row],[Código del producto]],'ABC Ventas'!$A:$E,5,0)</f>
        <v>C</v>
      </c>
      <c r="P2341" s="5" t="str">
        <f>VLOOKUP(Tabla1[[#This Row],[Código del producto]],'ABC Stock'!$A:$E,5,0)</f>
        <v>C</v>
      </c>
      <c r="Q23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2" spans="1:17" s="1" customFormat="1" x14ac:dyDescent="0.2">
      <c r="A2342" s="1">
        <v>1126</v>
      </c>
      <c r="B2342" s="1" t="s">
        <v>32</v>
      </c>
      <c r="C2342" s="1" t="s">
        <v>8</v>
      </c>
      <c r="D2342" s="1" t="s">
        <v>3</v>
      </c>
      <c r="E2342" s="11">
        <v>443</v>
      </c>
      <c r="F2342" s="3">
        <v>7.55</v>
      </c>
      <c r="G2342" s="11">
        <f>Tabla1[[#This Row],[Stock en unidades]]*Tabla1[[#This Row],[Costo unitario]]</f>
        <v>3344.65</v>
      </c>
      <c r="H2342" s="1">
        <v>2025</v>
      </c>
      <c r="I2342" s="1" t="s">
        <v>257</v>
      </c>
      <c r="J2342" s="1">
        <v>63.2</v>
      </c>
      <c r="K2342" s="3">
        <v>591.67840000000001</v>
      </c>
      <c r="L2342" s="12">
        <f>Tabla1[[#This Row],[Venta prom 12 meses en UN]]*Tabla1[[#This Row],[Costo unitario]]</f>
        <v>477.16</v>
      </c>
      <c r="M2342" s="30">
        <f>IFERROR(Tabla1[[#This Row],[Stock en unidades]]/Tabla1[[#This Row],[Venta prom 12 meses en UN]],0)</f>
        <v>7.0094936708860756</v>
      </c>
      <c r="N2342" s="12">
        <f>IFERROR(12/Tabla1[[#This Row],[Meses de stock]],0)</f>
        <v>1.7119638826185102</v>
      </c>
      <c r="O2342" s="5" t="str">
        <f>VLOOKUP(Tabla1[[#This Row],[Código del producto]],'ABC Ventas'!$A:$E,5,0)</f>
        <v>C</v>
      </c>
      <c r="P2342" s="5" t="str">
        <f>VLOOKUP(Tabla1[[#This Row],[Código del producto]],'ABC Stock'!$A:$E,5,0)</f>
        <v>C</v>
      </c>
      <c r="Q23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43" spans="1:17" s="1" customFormat="1" x14ac:dyDescent="0.2">
      <c r="A2343" s="1">
        <v>1126</v>
      </c>
      <c r="B2343" s="1" t="s">
        <v>32</v>
      </c>
      <c r="C2343" s="1" t="s">
        <v>8</v>
      </c>
      <c r="D2343" s="1" t="s">
        <v>3</v>
      </c>
      <c r="E2343" s="11">
        <v>693</v>
      </c>
      <c r="F2343" s="3">
        <v>1.32</v>
      </c>
      <c r="G2343" s="11">
        <f>Tabla1[[#This Row],[Stock en unidades]]*Tabla1[[#This Row],[Costo unitario]]</f>
        <v>914.76</v>
      </c>
      <c r="H2343" s="1">
        <v>2025</v>
      </c>
      <c r="I2343" s="1" t="s">
        <v>257</v>
      </c>
      <c r="J2343" s="1">
        <v>75</v>
      </c>
      <c r="K2343" s="3">
        <v>128.69999999999999</v>
      </c>
      <c r="L2343" s="12">
        <f>Tabla1[[#This Row],[Venta prom 12 meses en UN]]*Tabla1[[#This Row],[Costo unitario]]</f>
        <v>99</v>
      </c>
      <c r="M2343" s="30">
        <f>IFERROR(Tabla1[[#This Row],[Stock en unidades]]/Tabla1[[#This Row],[Venta prom 12 meses en UN]],0)</f>
        <v>9.24</v>
      </c>
      <c r="N2343" s="12">
        <f>IFERROR(12/Tabla1[[#This Row],[Meses de stock]],0)</f>
        <v>1.2987012987012987</v>
      </c>
      <c r="O2343" s="5" t="str">
        <f>VLOOKUP(Tabla1[[#This Row],[Código del producto]],'ABC Ventas'!$A:$E,5,0)</f>
        <v>C</v>
      </c>
      <c r="P2343" s="5" t="str">
        <f>VLOOKUP(Tabla1[[#This Row],[Código del producto]],'ABC Stock'!$A:$E,5,0)</f>
        <v>C</v>
      </c>
      <c r="Q234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44" spans="1:17" s="1" customFormat="1" x14ac:dyDescent="0.2">
      <c r="A2344" s="1">
        <v>1127</v>
      </c>
      <c r="B2344" s="1" t="s">
        <v>127</v>
      </c>
      <c r="C2344" s="1" t="s">
        <v>8</v>
      </c>
      <c r="D2344" s="1" t="s">
        <v>3</v>
      </c>
      <c r="E2344" s="11">
        <v>59</v>
      </c>
      <c r="F2344" s="3">
        <v>5.21</v>
      </c>
      <c r="G2344" s="11">
        <f>Tabla1[[#This Row],[Stock en unidades]]*Tabla1[[#This Row],[Costo unitario]]</f>
        <v>307.39</v>
      </c>
      <c r="H2344" s="1">
        <v>2025</v>
      </c>
      <c r="I2344" s="1" t="s">
        <v>257</v>
      </c>
      <c r="J2344" s="1">
        <v>111</v>
      </c>
      <c r="K2344" s="3">
        <v>1075.6565999999998</v>
      </c>
      <c r="L2344" s="12">
        <f>Tabla1[[#This Row],[Venta prom 12 meses en UN]]*Tabla1[[#This Row],[Costo unitario]]</f>
        <v>578.30999999999995</v>
      </c>
      <c r="M2344" s="30">
        <f>IFERROR(Tabla1[[#This Row],[Stock en unidades]]/Tabla1[[#This Row],[Venta prom 12 meses en UN]],0)</f>
        <v>0.53153153153153154</v>
      </c>
      <c r="N2344" s="12">
        <f>IFERROR(12/Tabla1[[#This Row],[Meses de stock]],0)</f>
        <v>22.576271186440678</v>
      </c>
      <c r="O2344" s="5" t="str">
        <f>VLOOKUP(Tabla1[[#This Row],[Código del producto]],'ABC Ventas'!$A:$E,5,0)</f>
        <v>C</v>
      </c>
      <c r="P2344" s="5" t="str">
        <f>VLOOKUP(Tabla1[[#This Row],[Código del producto]],'ABC Stock'!$A:$E,5,0)</f>
        <v>B</v>
      </c>
      <c r="Q23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5" spans="1:17" s="1" customFormat="1" x14ac:dyDescent="0.2">
      <c r="A2345" s="1">
        <v>1127</v>
      </c>
      <c r="B2345" s="1" t="s">
        <v>127</v>
      </c>
      <c r="C2345" s="1" t="s">
        <v>8</v>
      </c>
      <c r="D2345" s="1" t="s">
        <v>3</v>
      </c>
      <c r="E2345" s="11">
        <v>753</v>
      </c>
      <c r="F2345" s="3">
        <v>35.799999999999997</v>
      </c>
      <c r="G2345" s="11">
        <f>Tabla1[[#This Row],[Stock en unidades]]*Tabla1[[#This Row],[Costo unitario]]</f>
        <v>26957.399999999998</v>
      </c>
      <c r="H2345" s="1">
        <v>2025</v>
      </c>
      <c r="I2345" s="1" t="s">
        <v>257</v>
      </c>
      <c r="J2345" s="1">
        <v>0</v>
      </c>
      <c r="K2345" s="3">
        <v>0</v>
      </c>
      <c r="L2345" s="12">
        <f>Tabla1[[#This Row],[Venta prom 12 meses en UN]]*Tabla1[[#This Row],[Costo unitario]]</f>
        <v>0</v>
      </c>
      <c r="M2345" s="30">
        <f>IFERROR(Tabla1[[#This Row],[Stock en unidades]]/Tabla1[[#This Row],[Venta prom 12 meses en UN]],0)</f>
        <v>0</v>
      </c>
      <c r="N2345" s="12">
        <f>IFERROR(12/Tabla1[[#This Row],[Meses de stock]],0)</f>
        <v>0</v>
      </c>
      <c r="O2345" s="5" t="str">
        <f>VLOOKUP(Tabla1[[#This Row],[Código del producto]],'ABC Ventas'!$A:$E,5,0)</f>
        <v>C</v>
      </c>
      <c r="P2345" s="5" t="str">
        <f>VLOOKUP(Tabla1[[#This Row],[Código del producto]],'ABC Stock'!$A:$E,5,0)</f>
        <v>B</v>
      </c>
      <c r="Q234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346" spans="1:17" s="1" customFormat="1" x14ac:dyDescent="0.2">
      <c r="A2346" s="1">
        <v>1128</v>
      </c>
      <c r="B2346" s="1" t="s">
        <v>380</v>
      </c>
      <c r="C2346" s="1" t="s">
        <v>8</v>
      </c>
      <c r="D2346" s="1" t="s">
        <v>3</v>
      </c>
      <c r="E2346" s="11">
        <v>101</v>
      </c>
      <c r="F2346" s="3">
        <v>73</v>
      </c>
      <c r="G2346" s="11">
        <f>Tabla1[[#This Row],[Stock en unidades]]*Tabla1[[#This Row],[Costo unitario]]</f>
        <v>7373</v>
      </c>
      <c r="H2346" s="1">
        <v>2025</v>
      </c>
      <c r="I2346" s="1" t="s">
        <v>257</v>
      </c>
      <c r="J2346" s="1">
        <v>756</v>
      </c>
      <c r="K2346" s="3">
        <v>77263.199999999997</v>
      </c>
      <c r="L2346" s="12">
        <f>Tabla1[[#This Row],[Venta prom 12 meses en UN]]*Tabla1[[#This Row],[Costo unitario]]</f>
        <v>55188</v>
      </c>
      <c r="M2346" s="30">
        <f>IFERROR(Tabla1[[#This Row],[Stock en unidades]]/Tabla1[[#This Row],[Venta prom 12 meses en UN]],0)</f>
        <v>0.1335978835978836</v>
      </c>
      <c r="N2346" s="12">
        <f>IFERROR(12/Tabla1[[#This Row],[Meses de stock]],0)</f>
        <v>89.821782178217816</v>
      </c>
      <c r="O2346" s="5" t="str">
        <f>VLOOKUP(Tabla1[[#This Row],[Código del producto]],'ABC Ventas'!$A:$E,5,0)</f>
        <v>A</v>
      </c>
      <c r="P2346" s="5" t="str">
        <f>VLOOKUP(Tabla1[[#This Row],[Código del producto]],'ABC Stock'!$A:$E,5,0)</f>
        <v>A</v>
      </c>
      <c r="Q23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7" spans="1:17" s="1" customFormat="1" x14ac:dyDescent="0.2">
      <c r="A2347" s="1">
        <v>1128</v>
      </c>
      <c r="B2347" s="1" t="s">
        <v>380</v>
      </c>
      <c r="C2347" s="1" t="s">
        <v>8</v>
      </c>
      <c r="D2347" s="1" t="s">
        <v>3</v>
      </c>
      <c r="E2347" s="11">
        <v>813</v>
      </c>
      <c r="F2347" s="3">
        <v>35</v>
      </c>
      <c r="G2347" s="11">
        <f>Tabla1[[#This Row],[Stock en unidades]]*Tabla1[[#This Row],[Costo unitario]]</f>
        <v>28455</v>
      </c>
      <c r="H2347" s="1">
        <v>2025</v>
      </c>
      <c r="I2347" s="1" t="s">
        <v>257</v>
      </c>
      <c r="J2347" s="1">
        <v>985</v>
      </c>
      <c r="K2347" s="3">
        <v>45851.75</v>
      </c>
      <c r="L2347" s="12">
        <f>Tabla1[[#This Row],[Venta prom 12 meses en UN]]*Tabla1[[#This Row],[Costo unitario]]</f>
        <v>34475</v>
      </c>
      <c r="M2347" s="30">
        <f>IFERROR(Tabla1[[#This Row],[Stock en unidades]]/Tabla1[[#This Row],[Venta prom 12 meses en UN]],0)</f>
        <v>0.82538071065989849</v>
      </c>
      <c r="N2347" s="12">
        <f>IFERROR(12/Tabla1[[#This Row],[Meses de stock]],0)</f>
        <v>14.538745387453874</v>
      </c>
      <c r="O2347" s="5" t="str">
        <f>VLOOKUP(Tabla1[[#This Row],[Código del producto]],'ABC Ventas'!$A:$E,5,0)</f>
        <v>A</v>
      </c>
      <c r="P2347" s="5" t="str">
        <f>VLOOKUP(Tabla1[[#This Row],[Código del producto]],'ABC Stock'!$A:$E,5,0)</f>
        <v>A</v>
      </c>
      <c r="Q23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8" spans="1:17" s="1" customFormat="1" x14ac:dyDescent="0.2">
      <c r="A2348" s="1">
        <v>1130</v>
      </c>
      <c r="B2348" s="1" t="s">
        <v>91</v>
      </c>
      <c r="C2348" s="1" t="s">
        <v>8</v>
      </c>
      <c r="D2348" s="1" t="s">
        <v>3</v>
      </c>
      <c r="E2348" s="11">
        <v>1002</v>
      </c>
      <c r="F2348" s="3">
        <v>56</v>
      </c>
      <c r="G2348" s="11">
        <f>Tabla1[[#This Row],[Stock en unidades]]*Tabla1[[#This Row],[Costo unitario]]</f>
        <v>56112</v>
      </c>
      <c r="H2348" s="1">
        <v>2025</v>
      </c>
      <c r="I2348" s="1" t="s">
        <v>257</v>
      </c>
      <c r="J2348" s="1">
        <v>783</v>
      </c>
      <c r="K2348" s="3">
        <v>74541.600000000006</v>
      </c>
      <c r="L2348" s="12">
        <f>Tabla1[[#This Row],[Venta prom 12 meses en UN]]*Tabla1[[#This Row],[Costo unitario]]</f>
        <v>43848</v>
      </c>
      <c r="M2348" s="30">
        <f>IFERROR(Tabla1[[#This Row],[Stock en unidades]]/Tabla1[[#This Row],[Venta prom 12 meses en UN]],0)</f>
        <v>1.2796934865900382</v>
      </c>
      <c r="N2348" s="12">
        <f>IFERROR(12/Tabla1[[#This Row],[Meses de stock]],0)</f>
        <v>9.3772455089820372</v>
      </c>
      <c r="O2348" s="5" t="str">
        <f>VLOOKUP(Tabla1[[#This Row],[Código del producto]],'ABC Ventas'!$A:$E,5,0)</f>
        <v>A</v>
      </c>
      <c r="P2348" s="5" t="str">
        <f>VLOOKUP(Tabla1[[#This Row],[Código del producto]],'ABC Stock'!$A:$E,5,0)</f>
        <v>A</v>
      </c>
      <c r="Q23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49" spans="1:17" s="1" customFormat="1" x14ac:dyDescent="0.2">
      <c r="A2349" s="1">
        <v>1130</v>
      </c>
      <c r="B2349" s="1" t="s">
        <v>91</v>
      </c>
      <c r="C2349" s="1" t="s">
        <v>8</v>
      </c>
      <c r="D2349" s="1" t="s">
        <v>3</v>
      </c>
      <c r="E2349" s="11">
        <v>335</v>
      </c>
      <c r="F2349" s="3">
        <v>38</v>
      </c>
      <c r="G2349" s="11">
        <f>Tabla1[[#This Row],[Stock en unidades]]*Tabla1[[#This Row],[Costo unitario]]</f>
        <v>12730</v>
      </c>
      <c r="H2349" s="1">
        <v>2025</v>
      </c>
      <c r="I2349" s="1" t="s">
        <v>257</v>
      </c>
      <c r="J2349" s="1">
        <v>675</v>
      </c>
      <c r="K2349" s="3">
        <v>47709</v>
      </c>
      <c r="L2349" s="12">
        <f>Tabla1[[#This Row],[Venta prom 12 meses en UN]]*Tabla1[[#This Row],[Costo unitario]]</f>
        <v>25650</v>
      </c>
      <c r="M2349" s="30">
        <f>IFERROR(Tabla1[[#This Row],[Stock en unidades]]/Tabla1[[#This Row],[Venta prom 12 meses en UN]],0)</f>
        <v>0.49629629629629629</v>
      </c>
      <c r="N2349" s="12">
        <f>IFERROR(12/Tabla1[[#This Row],[Meses de stock]],0)</f>
        <v>24.17910447761194</v>
      </c>
      <c r="O2349" s="5" t="str">
        <f>VLOOKUP(Tabla1[[#This Row],[Código del producto]],'ABC Ventas'!$A:$E,5,0)</f>
        <v>A</v>
      </c>
      <c r="P2349" s="5" t="str">
        <f>VLOOKUP(Tabla1[[#This Row],[Código del producto]],'ABC Stock'!$A:$E,5,0)</f>
        <v>A</v>
      </c>
      <c r="Q23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50" spans="1:17" s="1" customFormat="1" x14ac:dyDescent="0.2">
      <c r="A2350" s="1">
        <v>1133</v>
      </c>
      <c r="B2350" s="1" t="s">
        <v>235</v>
      </c>
      <c r="C2350" s="1" t="s">
        <v>8</v>
      </c>
      <c r="D2350" s="1" t="s">
        <v>3</v>
      </c>
      <c r="E2350" s="11">
        <v>945</v>
      </c>
      <c r="F2350" s="3">
        <v>67</v>
      </c>
      <c r="G2350" s="11">
        <f>Tabla1[[#This Row],[Stock en unidades]]*Tabla1[[#This Row],[Costo unitario]]</f>
        <v>63315</v>
      </c>
      <c r="H2350" s="1">
        <v>2025</v>
      </c>
      <c r="I2350" s="1" t="s">
        <v>257</v>
      </c>
      <c r="J2350" s="1">
        <v>902</v>
      </c>
      <c r="K2350" s="3">
        <v>74333.820000000007</v>
      </c>
      <c r="L2350" s="12">
        <f>Tabla1[[#This Row],[Venta prom 12 meses en UN]]*Tabla1[[#This Row],[Costo unitario]]</f>
        <v>60434</v>
      </c>
      <c r="M2350" s="30">
        <f>IFERROR(Tabla1[[#This Row],[Stock en unidades]]/Tabla1[[#This Row],[Venta prom 12 meses en UN]],0)</f>
        <v>1.0476718403547671</v>
      </c>
      <c r="N2350" s="12">
        <f>IFERROR(12/Tabla1[[#This Row],[Meses de stock]],0)</f>
        <v>11.453968253968254</v>
      </c>
      <c r="O2350" s="5" t="str">
        <f>VLOOKUP(Tabla1[[#This Row],[Código del producto]],'ABC Ventas'!$A:$E,5,0)</f>
        <v>B</v>
      </c>
      <c r="P2350" s="5" t="str">
        <f>VLOOKUP(Tabla1[[#This Row],[Código del producto]],'ABC Stock'!$A:$E,5,0)</f>
        <v>A</v>
      </c>
      <c r="Q23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51" spans="1:17" s="1" customFormat="1" x14ac:dyDescent="0.2">
      <c r="A2351" s="1">
        <v>1135</v>
      </c>
      <c r="B2351" s="1" t="s">
        <v>293</v>
      </c>
      <c r="C2351" s="1" t="s">
        <v>8</v>
      </c>
      <c r="D2351" s="1" t="s">
        <v>3</v>
      </c>
      <c r="E2351" s="11">
        <v>1540</v>
      </c>
      <c r="F2351" s="3">
        <v>4.68</v>
      </c>
      <c r="G2351" s="11">
        <f>Tabla1[[#This Row],[Stock en unidades]]*Tabla1[[#This Row],[Costo unitario]]</f>
        <v>7207.2</v>
      </c>
      <c r="H2351" s="1">
        <v>2025</v>
      </c>
      <c r="I2351" s="1" t="s">
        <v>257</v>
      </c>
      <c r="J2351" s="1">
        <v>96.2</v>
      </c>
      <c r="K2351" s="3">
        <v>661.81752000000006</v>
      </c>
      <c r="L2351" s="12">
        <f>Tabla1[[#This Row],[Venta prom 12 meses en UN]]*Tabla1[[#This Row],[Costo unitario]]</f>
        <v>450.21600000000001</v>
      </c>
      <c r="M2351" s="30">
        <f>IFERROR(Tabla1[[#This Row],[Stock en unidades]]/Tabla1[[#This Row],[Venta prom 12 meses en UN]],0)</f>
        <v>16.008316008316008</v>
      </c>
      <c r="N2351" s="12">
        <f>IFERROR(12/Tabla1[[#This Row],[Meses de stock]],0)</f>
        <v>0.74961038961038962</v>
      </c>
      <c r="O2351" s="5" t="str">
        <f>VLOOKUP(Tabla1[[#This Row],[Código del producto]],'ABC Ventas'!$A:$E,5,0)</f>
        <v>C</v>
      </c>
      <c r="P2351" s="5" t="str">
        <f>VLOOKUP(Tabla1[[#This Row],[Código del producto]],'ABC Stock'!$A:$E,5,0)</f>
        <v>B</v>
      </c>
      <c r="Q23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52" spans="1:17" s="1" customFormat="1" x14ac:dyDescent="0.2">
      <c r="A2352" s="1">
        <v>1136</v>
      </c>
      <c r="B2352" s="1" t="s">
        <v>384</v>
      </c>
      <c r="C2352" s="1" t="s">
        <v>8</v>
      </c>
      <c r="D2352" s="1" t="s">
        <v>3</v>
      </c>
      <c r="E2352" s="11">
        <v>161</v>
      </c>
      <c r="F2352" s="3">
        <v>5.07</v>
      </c>
      <c r="G2352" s="11">
        <f>Tabla1[[#This Row],[Stock en unidades]]*Tabla1[[#This Row],[Costo unitario]]</f>
        <v>816.2700000000001</v>
      </c>
      <c r="H2352" s="1">
        <v>2025</v>
      </c>
      <c r="I2352" s="1" t="s">
        <v>257</v>
      </c>
      <c r="J2352" s="1">
        <v>78</v>
      </c>
      <c r="K2352" s="3">
        <v>482.46120000000002</v>
      </c>
      <c r="L2352" s="12">
        <f>Tabla1[[#This Row],[Venta prom 12 meses en UN]]*Tabla1[[#This Row],[Costo unitario]]</f>
        <v>395.46000000000004</v>
      </c>
      <c r="M2352" s="30">
        <f>IFERROR(Tabla1[[#This Row],[Stock en unidades]]/Tabla1[[#This Row],[Venta prom 12 meses en UN]],0)</f>
        <v>2.0641025641025643</v>
      </c>
      <c r="N2352" s="12">
        <f>IFERROR(12/Tabla1[[#This Row],[Meses de stock]],0)</f>
        <v>5.8136645962732914</v>
      </c>
      <c r="O2352" s="5" t="str">
        <f>VLOOKUP(Tabla1[[#This Row],[Código del producto]],'ABC Ventas'!$A:$E,5,0)</f>
        <v>C</v>
      </c>
      <c r="P2352" s="5" t="str">
        <f>VLOOKUP(Tabla1[[#This Row],[Código del producto]],'ABC Stock'!$A:$E,5,0)</f>
        <v>B</v>
      </c>
      <c r="Q23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53" spans="1:17" s="1" customFormat="1" x14ac:dyDescent="0.2">
      <c r="A2353" s="1">
        <v>1136</v>
      </c>
      <c r="B2353" s="1" t="s">
        <v>384</v>
      </c>
      <c r="C2353" s="1" t="s">
        <v>8</v>
      </c>
      <c r="D2353" s="1" t="s">
        <v>3</v>
      </c>
      <c r="E2353" s="11">
        <v>495</v>
      </c>
      <c r="F2353" s="3">
        <v>1.88</v>
      </c>
      <c r="G2353" s="11">
        <f>Tabla1[[#This Row],[Stock en unidades]]*Tabla1[[#This Row],[Costo unitario]]</f>
        <v>930.59999999999991</v>
      </c>
      <c r="H2353" s="1">
        <v>2025</v>
      </c>
      <c r="I2353" s="1" t="s">
        <v>257</v>
      </c>
      <c r="J2353" s="1">
        <v>132</v>
      </c>
      <c r="K2353" s="3">
        <v>454.13279999999997</v>
      </c>
      <c r="L2353" s="12">
        <f>Tabla1[[#This Row],[Venta prom 12 meses en UN]]*Tabla1[[#This Row],[Costo unitario]]</f>
        <v>248.16</v>
      </c>
      <c r="M2353" s="30">
        <f>IFERROR(Tabla1[[#This Row],[Stock en unidades]]/Tabla1[[#This Row],[Venta prom 12 meses en UN]],0)</f>
        <v>3.75</v>
      </c>
      <c r="N2353" s="12">
        <f>IFERROR(12/Tabla1[[#This Row],[Meses de stock]],0)</f>
        <v>3.2</v>
      </c>
      <c r="O2353" s="5" t="str">
        <f>VLOOKUP(Tabla1[[#This Row],[Código del producto]],'ABC Ventas'!$A:$E,5,0)</f>
        <v>C</v>
      </c>
      <c r="P2353" s="5" t="str">
        <f>VLOOKUP(Tabla1[[#This Row],[Código del producto]],'ABC Stock'!$A:$E,5,0)</f>
        <v>B</v>
      </c>
      <c r="Q235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54" spans="1:17" s="1" customFormat="1" x14ac:dyDescent="0.2">
      <c r="A2354" s="1">
        <v>1140</v>
      </c>
      <c r="B2354" s="1" t="s">
        <v>387</v>
      </c>
      <c r="C2354" s="1" t="s">
        <v>8</v>
      </c>
      <c r="D2354" s="1" t="s">
        <v>3</v>
      </c>
      <c r="E2354" s="11">
        <v>266</v>
      </c>
      <c r="F2354" s="3">
        <v>2.69</v>
      </c>
      <c r="G2354" s="11">
        <f>Tabla1[[#This Row],[Stock en unidades]]*Tabla1[[#This Row],[Costo unitario]]</f>
        <v>715.54</v>
      </c>
      <c r="H2354" s="1">
        <v>2025</v>
      </c>
      <c r="I2354" s="1" t="s">
        <v>257</v>
      </c>
      <c r="J2354" s="1">
        <v>54</v>
      </c>
      <c r="K2354" s="3">
        <v>210.62699999999998</v>
      </c>
      <c r="L2354" s="12">
        <f>Tabla1[[#This Row],[Venta prom 12 meses en UN]]*Tabla1[[#This Row],[Costo unitario]]</f>
        <v>145.26</v>
      </c>
      <c r="M2354" s="30">
        <f>IFERROR(Tabla1[[#This Row],[Stock en unidades]]/Tabla1[[#This Row],[Venta prom 12 meses en UN]],0)</f>
        <v>4.9259259259259256</v>
      </c>
      <c r="N2354" s="12">
        <f>IFERROR(12/Tabla1[[#This Row],[Meses de stock]],0)</f>
        <v>2.4360902255639099</v>
      </c>
      <c r="O2354" s="5" t="str">
        <f>VLOOKUP(Tabla1[[#This Row],[Código del producto]],'ABC Ventas'!$A:$E,5,0)</f>
        <v>C</v>
      </c>
      <c r="P2354" s="5" t="str">
        <f>VLOOKUP(Tabla1[[#This Row],[Código del producto]],'ABC Stock'!$A:$E,5,0)</f>
        <v>B</v>
      </c>
      <c r="Q235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55" spans="1:17" s="1" customFormat="1" x14ac:dyDescent="0.2">
      <c r="A2355" s="1">
        <v>1142</v>
      </c>
      <c r="B2355" s="1" t="s">
        <v>178</v>
      </c>
      <c r="C2355" s="1" t="s">
        <v>8</v>
      </c>
      <c r="D2355" s="1" t="s">
        <v>3</v>
      </c>
      <c r="E2355" s="11">
        <v>181</v>
      </c>
      <c r="F2355" s="3">
        <v>80</v>
      </c>
      <c r="G2355" s="11">
        <f>Tabla1[[#This Row],[Stock en unidades]]*Tabla1[[#This Row],[Costo unitario]]</f>
        <v>14480</v>
      </c>
      <c r="H2355" s="1">
        <v>2025</v>
      </c>
      <c r="I2355" s="1" t="s">
        <v>257</v>
      </c>
      <c r="J2355" s="1">
        <v>501</v>
      </c>
      <c r="K2355" s="3">
        <v>51302.400000000001</v>
      </c>
      <c r="L2355" s="12">
        <f>Tabla1[[#This Row],[Venta prom 12 meses en UN]]*Tabla1[[#This Row],[Costo unitario]]</f>
        <v>40080</v>
      </c>
      <c r="M2355" s="30">
        <f>IFERROR(Tabla1[[#This Row],[Stock en unidades]]/Tabla1[[#This Row],[Venta prom 12 meses en UN]],0)</f>
        <v>0.36127744510978044</v>
      </c>
      <c r="N2355" s="12">
        <f>IFERROR(12/Tabla1[[#This Row],[Meses de stock]],0)</f>
        <v>33.215469613259671</v>
      </c>
      <c r="O2355" s="5" t="str">
        <f>VLOOKUP(Tabla1[[#This Row],[Código del producto]],'ABC Ventas'!$A:$E,5,0)</f>
        <v>A</v>
      </c>
      <c r="P2355" s="5" t="str">
        <f>VLOOKUP(Tabla1[[#This Row],[Código del producto]],'ABC Stock'!$A:$E,5,0)</f>
        <v>A</v>
      </c>
      <c r="Q23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56" spans="1:17" s="1" customFormat="1" x14ac:dyDescent="0.2">
      <c r="A2356" s="1">
        <v>1142</v>
      </c>
      <c r="B2356" s="1" t="s">
        <v>178</v>
      </c>
      <c r="C2356" s="1" t="s">
        <v>8</v>
      </c>
      <c r="D2356" s="1" t="s">
        <v>3</v>
      </c>
      <c r="E2356" s="11">
        <v>687</v>
      </c>
      <c r="F2356" s="3">
        <v>30</v>
      </c>
      <c r="G2356" s="11">
        <f>Tabla1[[#This Row],[Stock en unidades]]*Tabla1[[#This Row],[Costo unitario]]</f>
        <v>20610</v>
      </c>
      <c r="H2356" s="1">
        <v>2025</v>
      </c>
      <c r="I2356" s="1" t="s">
        <v>257</v>
      </c>
      <c r="J2356" s="1">
        <v>741</v>
      </c>
      <c r="K2356" s="3">
        <v>30899.7</v>
      </c>
      <c r="L2356" s="12">
        <f>Tabla1[[#This Row],[Venta prom 12 meses en UN]]*Tabla1[[#This Row],[Costo unitario]]</f>
        <v>22230</v>
      </c>
      <c r="M2356" s="30">
        <f>IFERROR(Tabla1[[#This Row],[Stock en unidades]]/Tabla1[[#This Row],[Venta prom 12 meses en UN]],0)</f>
        <v>0.92712550607287447</v>
      </c>
      <c r="N2356" s="12">
        <f>IFERROR(12/Tabla1[[#This Row],[Meses de stock]],0)</f>
        <v>12.943231441048034</v>
      </c>
      <c r="O2356" s="5" t="str">
        <f>VLOOKUP(Tabla1[[#This Row],[Código del producto]],'ABC Ventas'!$A:$E,5,0)</f>
        <v>A</v>
      </c>
      <c r="P2356" s="5" t="str">
        <f>VLOOKUP(Tabla1[[#This Row],[Código del producto]],'ABC Stock'!$A:$E,5,0)</f>
        <v>A</v>
      </c>
      <c r="Q23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57" spans="1:17" s="1" customFormat="1" x14ac:dyDescent="0.2">
      <c r="A2357" s="1">
        <v>1143</v>
      </c>
      <c r="B2357" s="1" t="s">
        <v>389</v>
      </c>
      <c r="C2357" s="1" t="s">
        <v>8</v>
      </c>
      <c r="D2357" s="1" t="s">
        <v>3</v>
      </c>
      <c r="E2357" s="11">
        <v>1256</v>
      </c>
      <c r="F2357" s="3">
        <v>4.5599999999999996</v>
      </c>
      <c r="G2357" s="11">
        <f>Tabla1[[#This Row],[Stock en unidades]]*Tabla1[[#This Row],[Costo unitario]]</f>
        <v>5727.36</v>
      </c>
      <c r="H2357" s="1">
        <v>2025</v>
      </c>
      <c r="I2357" s="1" t="s">
        <v>257</v>
      </c>
      <c r="J2357" s="1">
        <v>78.5</v>
      </c>
      <c r="K2357" s="3">
        <v>493.98479999999995</v>
      </c>
      <c r="L2357" s="12">
        <f>Tabla1[[#This Row],[Venta prom 12 meses en UN]]*Tabla1[[#This Row],[Costo unitario]]</f>
        <v>357.96</v>
      </c>
      <c r="M2357" s="30">
        <f>IFERROR(Tabla1[[#This Row],[Stock en unidades]]/Tabla1[[#This Row],[Venta prom 12 meses en UN]],0)</f>
        <v>16</v>
      </c>
      <c r="N2357" s="12">
        <f>IFERROR(12/Tabla1[[#This Row],[Meses de stock]],0)</f>
        <v>0.75</v>
      </c>
      <c r="O2357" s="5" t="str">
        <f>VLOOKUP(Tabla1[[#This Row],[Código del producto]],'ABC Ventas'!$A:$E,5,0)</f>
        <v>C</v>
      </c>
      <c r="P2357" s="5" t="str">
        <f>VLOOKUP(Tabla1[[#This Row],[Código del producto]],'ABC Stock'!$A:$E,5,0)</f>
        <v>C</v>
      </c>
      <c r="Q235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58" spans="1:17" s="1" customFormat="1" x14ac:dyDescent="0.2">
      <c r="A2358" s="1">
        <v>1143</v>
      </c>
      <c r="B2358" s="1" t="s">
        <v>389</v>
      </c>
      <c r="C2358" s="1" t="s">
        <v>8</v>
      </c>
      <c r="D2358" s="1" t="s">
        <v>3</v>
      </c>
      <c r="E2358" s="11">
        <v>203</v>
      </c>
      <c r="F2358" s="3">
        <v>2.15</v>
      </c>
      <c r="G2358" s="11">
        <f>Tabla1[[#This Row],[Stock en unidades]]*Tabla1[[#This Row],[Costo unitario]]</f>
        <v>436.45</v>
      </c>
      <c r="H2358" s="1">
        <v>2025</v>
      </c>
      <c r="I2358" s="1" t="s">
        <v>257</v>
      </c>
      <c r="J2358" s="1">
        <v>62</v>
      </c>
      <c r="K2358" s="3">
        <v>229.27599999999998</v>
      </c>
      <c r="L2358" s="12">
        <f>Tabla1[[#This Row],[Venta prom 12 meses en UN]]*Tabla1[[#This Row],[Costo unitario]]</f>
        <v>133.29999999999998</v>
      </c>
      <c r="M2358" s="30">
        <f>IFERROR(Tabla1[[#This Row],[Stock en unidades]]/Tabla1[[#This Row],[Venta prom 12 meses en UN]],0)</f>
        <v>3.274193548387097</v>
      </c>
      <c r="N2358" s="12">
        <f>IFERROR(12/Tabla1[[#This Row],[Meses de stock]],0)</f>
        <v>3.6650246305418719</v>
      </c>
      <c r="O2358" s="5" t="str">
        <f>VLOOKUP(Tabla1[[#This Row],[Código del producto]],'ABC Ventas'!$A:$E,5,0)</f>
        <v>C</v>
      </c>
      <c r="P2358" s="5" t="str">
        <f>VLOOKUP(Tabla1[[#This Row],[Código del producto]],'ABC Stock'!$A:$E,5,0)</f>
        <v>C</v>
      </c>
      <c r="Q235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59" spans="1:17" s="1" customFormat="1" x14ac:dyDescent="0.2">
      <c r="A2359" s="1">
        <v>1146</v>
      </c>
      <c r="B2359" s="1" t="s">
        <v>391</v>
      </c>
      <c r="C2359" s="1" t="s">
        <v>8</v>
      </c>
      <c r="D2359" s="1" t="s">
        <v>3</v>
      </c>
      <c r="E2359" s="11">
        <v>544</v>
      </c>
      <c r="F2359" s="3">
        <v>4.62</v>
      </c>
      <c r="G2359" s="11">
        <f>Tabla1[[#This Row],[Stock en unidades]]*Tabla1[[#This Row],[Costo unitario]]</f>
        <v>2513.2800000000002</v>
      </c>
      <c r="H2359" s="1">
        <v>2025</v>
      </c>
      <c r="I2359" s="1" t="s">
        <v>257</v>
      </c>
      <c r="J2359" s="1">
        <v>68</v>
      </c>
      <c r="K2359" s="3">
        <v>537.21360000000004</v>
      </c>
      <c r="L2359" s="12">
        <f>Tabla1[[#This Row],[Venta prom 12 meses en UN]]*Tabla1[[#This Row],[Costo unitario]]</f>
        <v>314.16000000000003</v>
      </c>
      <c r="M2359" s="30">
        <f>IFERROR(Tabla1[[#This Row],[Stock en unidades]]/Tabla1[[#This Row],[Venta prom 12 meses en UN]],0)</f>
        <v>8</v>
      </c>
      <c r="N2359" s="12">
        <f>IFERROR(12/Tabla1[[#This Row],[Meses de stock]],0)</f>
        <v>1.5</v>
      </c>
      <c r="O2359" s="5" t="str">
        <f>VLOOKUP(Tabla1[[#This Row],[Código del producto]],'ABC Ventas'!$A:$E,5,0)</f>
        <v>C</v>
      </c>
      <c r="P2359" s="5" t="str">
        <f>VLOOKUP(Tabla1[[#This Row],[Código del producto]],'ABC Stock'!$A:$E,5,0)</f>
        <v>B</v>
      </c>
      <c r="Q235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60" spans="1:17" s="1" customFormat="1" x14ac:dyDescent="0.2">
      <c r="A2360" s="1">
        <v>1146</v>
      </c>
      <c r="B2360" s="1" t="s">
        <v>391</v>
      </c>
      <c r="C2360" s="1" t="s">
        <v>8</v>
      </c>
      <c r="D2360" s="1" t="s">
        <v>3</v>
      </c>
      <c r="E2360" s="11">
        <v>0</v>
      </c>
      <c r="F2360" s="3">
        <v>7.91</v>
      </c>
      <c r="G2360" s="11">
        <f>Tabla1[[#This Row],[Stock en unidades]]*Tabla1[[#This Row],[Costo unitario]]</f>
        <v>0</v>
      </c>
      <c r="H2360" s="1">
        <v>2025</v>
      </c>
      <c r="I2360" s="1" t="s">
        <v>257</v>
      </c>
      <c r="J2360" s="1">
        <v>42.3</v>
      </c>
      <c r="K2360" s="3">
        <v>461.73833999999994</v>
      </c>
      <c r="L2360" s="12">
        <f>Tabla1[[#This Row],[Venta prom 12 meses en UN]]*Tabla1[[#This Row],[Costo unitario]]</f>
        <v>334.59299999999996</v>
      </c>
      <c r="M2360" s="30">
        <f>IFERROR(Tabla1[[#This Row],[Stock en unidades]]/Tabla1[[#This Row],[Venta prom 12 meses en UN]],0)</f>
        <v>0</v>
      </c>
      <c r="N2360" s="12">
        <f>IFERROR(12/Tabla1[[#This Row],[Meses de stock]],0)</f>
        <v>0</v>
      </c>
      <c r="O2360" s="5" t="str">
        <f>VLOOKUP(Tabla1[[#This Row],[Código del producto]],'ABC Ventas'!$A:$E,5,0)</f>
        <v>C</v>
      </c>
      <c r="P2360" s="5" t="str">
        <f>VLOOKUP(Tabla1[[#This Row],[Código del producto]],'ABC Stock'!$A:$E,5,0)</f>
        <v>B</v>
      </c>
      <c r="Q23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61" spans="1:17" s="1" customFormat="1" x14ac:dyDescent="0.2">
      <c r="A2361" s="1">
        <v>1146</v>
      </c>
      <c r="B2361" s="1" t="s">
        <v>391</v>
      </c>
      <c r="C2361" s="1" t="s">
        <v>8</v>
      </c>
      <c r="D2361" s="1" t="s">
        <v>3</v>
      </c>
      <c r="E2361" s="11">
        <v>72</v>
      </c>
      <c r="F2361" s="3">
        <v>6.1</v>
      </c>
      <c r="G2361" s="11">
        <f>Tabla1[[#This Row],[Stock en unidades]]*Tabla1[[#This Row],[Costo unitario]]</f>
        <v>439.2</v>
      </c>
      <c r="H2361" s="1">
        <v>2025</v>
      </c>
      <c r="I2361" s="1" t="s">
        <v>257</v>
      </c>
      <c r="J2361" s="1">
        <v>23.7</v>
      </c>
      <c r="K2361" s="3">
        <v>248.66039999999998</v>
      </c>
      <c r="L2361" s="12">
        <f>Tabla1[[#This Row],[Venta prom 12 meses en UN]]*Tabla1[[#This Row],[Costo unitario]]</f>
        <v>144.57</v>
      </c>
      <c r="M2361" s="30">
        <f>IFERROR(Tabla1[[#This Row],[Stock en unidades]]/Tabla1[[#This Row],[Venta prom 12 meses en UN]],0)</f>
        <v>3.037974683544304</v>
      </c>
      <c r="N2361" s="12">
        <f>IFERROR(12/Tabla1[[#This Row],[Meses de stock]],0)</f>
        <v>3.9499999999999997</v>
      </c>
      <c r="O2361" s="5" t="str">
        <f>VLOOKUP(Tabla1[[#This Row],[Código del producto]],'ABC Ventas'!$A:$E,5,0)</f>
        <v>C</v>
      </c>
      <c r="P2361" s="5" t="str">
        <f>VLOOKUP(Tabla1[[#This Row],[Código del producto]],'ABC Stock'!$A:$E,5,0)</f>
        <v>B</v>
      </c>
      <c r="Q23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62" spans="1:17" s="1" customFormat="1" x14ac:dyDescent="0.2">
      <c r="A2362" s="1">
        <v>1147</v>
      </c>
      <c r="B2362" s="1" t="s">
        <v>392</v>
      </c>
      <c r="C2362" s="1" t="s">
        <v>8</v>
      </c>
      <c r="D2362" s="1" t="s">
        <v>3</v>
      </c>
      <c r="E2362" s="11">
        <v>1511</v>
      </c>
      <c r="F2362" s="3">
        <v>72</v>
      </c>
      <c r="G2362" s="11">
        <f>Tabla1[[#This Row],[Stock en unidades]]*Tabla1[[#This Row],[Costo unitario]]</f>
        <v>108792</v>
      </c>
      <c r="H2362" s="1">
        <v>2025</v>
      </c>
      <c r="I2362" s="1" t="s">
        <v>257</v>
      </c>
      <c r="J2362" s="1">
        <v>629</v>
      </c>
      <c r="K2362" s="3">
        <v>85594.32</v>
      </c>
      <c r="L2362" s="12">
        <f>Tabla1[[#This Row],[Venta prom 12 meses en UN]]*Tabla1[[#This Row],[Costo unitario]]</f>
        <v>45288</v>
      </c>
      <c r="M2362" s="30">
        <f>IFERROR(Tabla1[[#This Row],[Stock en unidades]]/Tabla1[[#This Row],[Venta prom 12 meses en UN]],0)</f>
        <v>2.4022257551669317</v>
      </c>
      <c r="N2362" s="12">
        <f>IFERROR(12/Tabla1[[#This Row],[Meses de stock]],0)</f>
        <v>4.9953673064195891</v>
      </c>
      <c r="O2362" s="5" t="str">
        <f>VLOOKUP(Tabla1[[#This Row],[Código del producto]],'ABC Ventas'!$A:$E,5,0)</f>
        <v>A</v>
      </c>
      <c r="P2362" s="5" t="str">
        <f>VLOOKUP(Tabla1[[#This Row],[Código del producto]],'ABC Stock'!$A:$E,5,0)</f>
        <v>A</v>
      </c>
      <c r="Q23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63" spans="1:17" s="1" customFormat="1" x14ac:dyDescent="0.2">
      <c r="A2363" s="1">
        <v>1148</v>
      </c>
      <c r="B2363" s="1" t="s">
        <v>219</v>
      </c>
      <c r="C2363" s="1" t="s">
        <v>8</v>
      </c>
      <c r="D2363" s="1" t="s">
        <v>3</v>
      </c>
      <c r="E2363" s="11">
        <v>717</v>
      </c>
      <c r="F2363" s="3">
        <v>5.65</v>
      </c>
      <c r="G2363" s="11">
        <f>Tabla1[[#This Row],[Stock en unidades]]*Tabla1[[#This Row],[Costo unitario]]</f>
        <v>4051.05</v>
      </c>
      <c r="H2363" s="1">
        <v>2025</v>
      </c>
      <c r="I2363" s="1" t="s">
        <v>257</v>
      </c>
      <c r="J2363" s="1">
        <v>51.2</v>
      </c>
      <c r="K2363" s="3">
        <v>422.34880000000004</v>
      </c>
      <c r="L2363" s="12">
        <f>Tabla1[[#This Row],[Venta prom 12 meses en UN]]*Tabla1[[#This Row],[Costo unitario]]</f>
        <v>289.28000000000003</v>
      </c>
      <c r="M2363" s="30">
        <f>IFERROR(Tabla1[[#This Row],[Stock en unidades]]/Tabla1[[#This Row],[Venta prom 12 meses en UN]],0)</f>
        <v>14.00390625</v>
      </c>
      <c r="N2363" s="12">
        <f>IFERROR(12/Tabla1[[#This Row],[Meses de stock]],0)</f>
        <v>0.85690376569037652</v>
      </c>
      <c r="O2363" s="5" t="str">
        <f>VLOOKUP(Tabla1[[#This Row],[Código del producto]],'ABC Ventas'!$A:$E,5,0)</f>
        <v>C</v>
      </c>
      <c r="P2363" s="5" t="str">
        <f>VLOOKUP(Tabla1[[#This Row],[Código del producto]],'ABC Stock'!$A:$E,5,0)</f>
        <v>C</v>
      </c>
      <c r="Q236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64" spans="1:17" s="1" customFormat="1" x14ac:dyDescent="0.2">
      <c r="A2364" s="1">
        <v>1148</v>
      </c>
      <c r="B2364" s="1" t="s">
        <v>219</v>
      </c>
      <c r="C2364" s="1" t="s">
        <v>8</v>
      </c>
      <c r="D2364" s="1" t="s">
        <v>3</v>
      </c>
      <c r="E2364" s="11">
        <v>223</v>
      </c>
      <c r="F2364" s="3">
        <v>5.64</v>
      </c>
      <c r="G2364" s="11">
        <f>Tabla1[[#This Row],[Stock en unidades]]*Tabla1[[#This Row],[Costo unitario]]</f>
        <v>1257.72</v>
      </c>
      <c r="H2364" s="1">
        <v>2025</v>
      </c>
      <c r="I2364" s="1" t="s">
        <v>257</v>
      </c>
      <c r="J2364" s="1">
        <v>44.6</v>
      </c>
      <c r="K2364" s="3">
        <v>364.73879999999997</v>
      </c>
      <c r="L2364" s="12">
        <f>Tabla1[[#This Row],[Venta prom 12 meses en UN]]*Tabla1[[#This Row],[Costo unitario]]</f>
        <v>251.54399999999998</v>
      </c>
      <c r="M2364" s="30">
        <f>IFERROR(Tabla1[[#This Row],[Stock en unidades]]/Tabla1[[#This Row],[Venta prom 12 meses en UN]],0)</f>
        <v>5</v>
      </c>
      <c r="N2364" s="12">
        <f>IFERROR(12/Tabla1[[#This Row],[Meses de stock]],0)</f>
        <v>2.4</v>
      </c>
      <c r="O2364" s="5" t="str">
        <f>VLOOKUP(Tabla1[[#This Row],[Código del producto]],'ABC Ventas'!$A:$E,5,0)</f>
        <v>C</v>
      </c>
      <c r="P2364" s="5" t="str">
        <f>VLOOKUP(Tabla1[[#This Row],[Código del producto]],'ABC Stock'!$A:$E,5,0)</f>
        <v>C</v>
      </c>
      <c r="Q23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65" spans="1:17" s="1" customFormat="1" x14ac:dyDescent="0.2">
      <c r="A2365" s="1">
        <v>1148</v>
      </c>
      <c r="B2365" s="1" t="s">
        <v>219</v>
      </c>
      <c r="C2365" s="1" t="s">
        <v>8</v>
      </c>
      <c r="D2365" s="1" t="s">
        <v>3</v>
      </c>
      <c r="E2365" s="11">
        <v>810</v>
      </c>
      <c r="F2365" s="3">
        <v>1.3</v>
      </c>
      <c r="G2365" s="11">
        <f>Tabla1[[#This Row],[Stock en unidades]]*Tabla1[[#This Row],[Costo unitario]]</f>
        <v>1053</v>
      </c>
      <c r="H2365" s="1">
        <v>2025</v>
      </c>
      <c r="I2365" s="1" t="s">
        <v>257</v>
      </c>
      <c r="J2365" s="1">
        <v>121</v>
      </c>
      <c r="K2365" s="3">
        <v>275.27500000000003</v>
      </c>
      <c r="L2365" s="12">
        <f>Tabla1[[#This Row],[Venta prom 12 meses en UN]]*Tabla1[[#This Row],[Costo unitario]]</f>
        <v>157.30000000000001</v>
      </c>
      <c r="M2365" s="30">
        <f>IFERROR(Tabla1[[#This Row],[Stock en unidades]]/Tabla1[[#This Row],[Venta prom 12 meses en UN]],0)</f>
        <v>6.6942148760330582</v>
      </c>
      <c r="N2365" s="12">
        <f>IFERROR(12/Tabla1[[#This Row],[Meses de stock]],0)</f>
        <v>1.7925925925925925</v>
      </c>
      <c r="O2365" s="5" t="str">
        <f>VLOOKUP(Tabla1[[#This Row],[Código del producto]],'ABC Ventas'!$A:$E,5,0)</f>
        <v>C</v>
      </c>
      <c r="P2365" s="5" t="str">
        <f>VLOOKUP(Tabla1[[#This Row],[Código del producto]],'ABC Stock'!$A:$E,5,0)</f>
        <v>C</v>
      </c>
      <c r="Q23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66" spans="1:17" s="1" customFormat="1" x14ac:dyDescent="0.2">
      <c r="A2366" s="1">
        <v>1149</v>
      </c>
      <c r="B2366" s="1" t="s">
        <v>393</v>
      </c>
      <c r="C2366" s="1" t="s">
        <v>8</v>
      </c>
      <c r="D2366" s="1" t="s">
        <v>3</v>
      </c>
      <c r="E2366" s="11">
        <v>150</v>
      </c>
      <c r="F2366" s="3">
        <v>4.62</v>
      </c>
      <c r="G2366" s="11">
        <f>Tabla1[[#This Row],[Stock en unidades]]*Tabla1[[#This Row],[Costo unitario]]</f>
        <v>693</v>
      </c>
      <c r="H2366" s="1">
        <v>2025</v>
      </c>
      <c r="I2366" s="1" t="s">
        <v>257</v>
      </c>
      <c r="J2366" s="1">
        <v>51</v>
      </c>
      <c r="K2366" s="3">
        <v>318.08699999999999</v>
      </c>
      <c r="L2366" s="12">
        <f>Tabla1[[#This Row],[Venta prom 12 meses en UN]]*Tabla1[[#This Row],[Costo unitario]]</f>
        <v>235.62</v>
      </c>
      <c r="M2366" s="30">
        <f>IFERROR(Tabla1[[#This Row],[Stock en unidades]]/Tabla1[[#This Row],[Venta prom 12 meses en UN]],0)</f>
        <v>2.9411764705882355</v>
      </c>
      <c r="N2366" s="12">
        <f>IFERROR(12/Tabla1[[#This Row],[Meses de stock]],0)</f>
        <v>4.08</v>
      </c>
      <c r="O2366" s="5" t="str">
        <f>VLOOKUP(Tabla1[[#This Row],[Código del producto]],'ABC Ventas'!$A:$E,5,0)</f>
        <v>C</v>
      </c>
      <c r="P2366" s="5" t="str">
        <f>VLOOKUP(Tabla1[[#This Row],[Código del producto]],'ABC Stock'!$A:$E,5,0)</f>
        <v>C</v>
      </c>
      <c r="Q23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67" spans="1:17" s="1" customFormat="1" x14ac:dyDescent="0.2">
      <c r="A2367" s="1">
        <v>1149</v>
      </c>
      <c r="B2367" s="1" t="s">
        <v>393</v>
      </c>
      <c r="C2367" s="1" t="s">
        <v>8</v>
      </c>
      <c r="D2367" s="1" t="s">
        <v>3</v>
      </c>
      <c r="E2367" s="11">
        <v>256</v>
      </c>
      <c r="F2367" s="3">
        <v>1.85</v>
      </c>
      <c r="G2367" s="11">
        <f>Tabla1[[#This Row],[Stock en unidades]]*Tabla1[[#This Row],[Costo unitario]]</f>
        <v>473.6</v>
      </c>
      <c r="H2367" s="1">
        <v>2025</v>
      </c>
      <c r="I2367" s="1" t="s">
        <v>257</v>
      </c>
      <c r="J2367" s="1">
        <v>69</v>
      </c>
      <c r="K2367" s="3">
        <v>163.392</v>
      </c>
      <c r="L2367" s="12">
        <f>Tabla1[[#This Row],[Venta prom 12 meses en UN]]*Tabla1[[#This Row],[Costo unitario]]</f>
        <v>127.65</v>
      </c>
      <c r="M2367" s="30">
        <f>IFERROR(Tabla1[[#This Row],[Stock en unidades]]/Tabla1[[#This Row],[Venta prom 12 meses en UN]],0)</f>
        <v>3.7101449275362319</v>
      </c>
      <c r="N2367" s="12">
        <f>IFERROR(12/Tabla1[[#This Row],[Meses de stock]],0)</f>
        <v>3.234375</v>
      </c>
      <c r="O2367" s="5" t="str">
        <f>VLOOKUP(Tabla1[[#This Row],[Código del producto]],'ABC Ventas'!$A:$E,5,0)</f>
        <v>C</v>
      </c>
      <c r="P2367" s="5" t="str">
        <f>VLOOKUP(Tabla1[[#This Row],[Código del producto]],'ABC Stock'!$A:$E,5,0)</f>
        <v>C</v>
      </c>
      <c r="Q236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68" spans="1:17" s="1" customFormat="1" x14ac:dyDescent="0.2">
      <c r="A2368" s="1">
        <v>1151</v>
      </c>
      <c r="B2368" s="1" t="s">
        <v>234</v>
      </c>
      <c r="C2368" s="1" t="s">
        <v>8</v>
      </c>
      <c r="D2368" s="1" t="s">
        <v>3</v>
      </c>
      <c r="E2368" s="11">
        <v>525</v>
      </c>
      <c r="F2368" s="3">
        <v>1.93</v>
      </c>
      <c r="G2368" s="11">
        <f>Tabla1[[#This Row],[Stock en unidades]]*Tabla1[[#This Row],[Costo unitario]]</f>
        <v>1013.25</v>
      </c>
      <c r="H2368" s="1">
        <v>2025</v>
      </c>
      <c r="I2368" s="1" t="s">
        <v>257</v>
      </c>
      <c r="J2368" s="1">
        <v>52</v>
      </c>
      <c r="K2368" s="3">
        <v>130.46799999999999</v>
      </c>
      <c r="L2368" s="12">
        <f>Tabla1[[#This Row],[Venta prom 12 meses en UN]]*Tabla1[[#This Row],[Costo unitario]]</f>
        <v>100.36</v>
      </c>
      <c r="M2368" s="30">
        <f>IFERROR(Tabla1[[#This Row],[Stock en unidades]]/Tabla1[[#This Row],[Venta prom 12 meses en UN]],0)</f>
        <v>10.096153846153847</v>
      </c>
      <c r="N2368" s="12">
        <f>IFERROR(12/Tabla1[[#This Row],[Meses de stock]],0)</f>
        <v>1.1885714285714286</v>
      </c>
      <c r="O2368" s="5" t="str">
        <f>VLOOKUP(Tabla1[[#This Row],[Código del producto]],'ABC Ventas'!$A:$E,5,0)</f>
        <v>C</v>
      </c>
      <c r="P2368" s="5" t="str">
        <f>VLOOKUP(Tabla1[[#This Row],[Código del producto]],'ABC Stock'!$A:$E,5,0)</f>
        <v>B</v>
      </c>
      <c r="Q236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69" spans="1:17" s="1" customFormat="1" x14ac:dyDescent="0.2">
      <c r="A2369" s="1">
        <v>1153</v>
      </c>
      <c r="B2369" s="1" t="s">
        <v>22</v>
      </c>
      <c r="C2369" s="1" t="s">
        <v>8</v>
      </c>
      <c r="D2369" s="1" t="s">
        <v>3</v>
      </c>
      <c r="E2369" s="11">
        <v>741</v>
      </c>
      <c r="F2369" s="3">
        <v>7.02</v>
      </c>
      <c r="G2369" s="11">
        <f>Tabla1[[#This Row],[Stock en unidades]]*Tabla1[[#This Row],[Costo unitario]]</f>
        <v>5201.82</v>
      </c>
      <c r="H2369" s="1">
        <v>2025</v>
      </c>
      <c r="I2369" s="1" t="s">
        <v>257</v>
      </c>
      <c r="J2369" s="1">
        <v>82.3</v>
      </c>
      <c r="K2369" s="3">
        <v>907.06122000000005</v>
      </c>
      <c r="L2369" s="12">
        <f>Tabla1[[#This Row],[Venta prom 12 meses en UN]]*Tabla1[[#This Row],[Costo unitario]]</f>
        <v>577.74599999999998</v>
      </c>
      <c r="M2369" s="30">
        <f>IFERROR(Tabla1[[#This Row],[Stock en unidades]]/Tabla1[[#This Row],[Venta prom 12 meses en UN]],0)</f>
        <v>9.0036452004860266</v>
      </c>
      <c r="N2369" s="12">
        <f>IFERROR(12/Tabla1[[#This Row],[Meses de stock]],0)</f>
        <v>1.3327935222672065</v>
      </c>
      <c r="O2369" s="5" t="str">
        <f>VLOOKUP(Tabla1[[#This Row],[Código del producto]],'ABC Ventas'!$A:$E,5,0)</f>
        <v>C</v>
      </c>
      <c r="P2369" s="5" t="str">
        <f>VLOOKUP(Tabla1[[#This Row],[Código del producto]],'ABC Stock'!$A:$E,5,0)</f>
        <v>B</v>
      </c>
      <c r="Q23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70" spans="1:17" s="1" customFormat="1" x14ac:dyDescent="0.2">
      <c r="A2370" s="1">
        <v>1154</v>
      </c>
      <c r="B2370" s="1" t="s">
        <v>396</v>
      </c>
      <c r="C2370" s="1" t="s">
        <v>8</v>
      </c>
      <c r="D2370" s="1" t="s">
        <v>3</v>
      </c>
      <c r="E2370" s="11">
        <v>466</v>
      </c>
      <c r="F2370" s="3">
        <v>4.51</v>
      </c>
      <c r="G2370" s="11">
        <f>Tabla1[[#This Row],[Stock en unidades]]*Tabla1[[#This Row],[Costo unitario]]</f>
        <v>2101.66</v>
      </c>
      <c r="H2370" s="1">
        <v>2025</v>
      </c>
      <c r="I2370" s="1" t="s">
        <v>257</v>
      </c>
      <c r="J2370" s="1">
        <v>111</v>
      </c>
      <c r="K2370" s="3">
        <v>645.78689999999995</v>
      </c>
      <c r="L2370" s="12">
        <f>Tabla1[[#This Row],[Venta prom 12 meses en UN]]*Tabla1[[#This Row],[Costo unitario]]</f>
        <v>500.60999999999996</v>
      </c>
      <c r="M2370" s="30">
        <f>IFERROR(Tabla1[[#This Row],[Stock en unidades]]/Tabla1[[#This Row],[Venta prom 12 meses en UN]],0)</f>
        <v>4.198198198198198</v>
      </c>
      <c r="N2370" s="12">
        <f>IFERROR(12/Tabla1[[#This Row],[Meses de stock]],0)</f>
        <v>2.8583690987124464</v>
      </c>
      <c r="O2370" s="5" t="str">
        <f>VLOOKUP(Tabla1[[#This Row],[Código del producto]],'ABC Ventas'!$A:$E,5,0)</f>
        <v>C</v>
      </c>
      <c r="P2370" s="5" t="str">
        <f>VLOOKUP(Tabla1[[#This Row],[Código del producto]],'ABC Stock'!$A:$E,5,0)</f>
        <v>C</v>
      </c>
      <c r="Q237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71" spans="1:17" s="1" customFormat="1" x14ac:dyDescent="0.2">
      <c r="A2371" s="1">
        <v>1156</v>
      </c>
      <c r="B2371" s="1" t="s">
        <v>74</v>
      </c>
      <c r="C2371" s="1" t="s">
        <v>8</v>
      </c>
      <c r="D2371" s="1" t="s">
        <v>3</v>
      </c>
      <c r="E2371" s="11">
        <v>0</v>
      </c>
      <c r="F2371" s="3">
        <v>5.78</v>
      </c>
      <c r="G2371" s="11">
        <f>Tabla1[[#This Row],[Stock en unidades]]*Tabla1[[#This Row],[Costo unitario]]</f>
        <v>0</v>
      </c>
      <c r="H2371" s="1">
        <v>2025</v>
      </c>
      <c r="I2371" s="1" t="s">
        <v>257</v>
      </c>
      <c r="J2371" s="1">
        <v>91</v>
      </c>
      <c r="K2371" s="3">
        <v>788.97</v>
      </c>
      <c r="L2371" s="12">
        <f>Tabla1[[#This Row],[Venta prom 12 meses en UN]]*Tabla1[[#This Row],[Costo unitario]]</f>
        <v>525.98</v>
      </c>
      <c r="M2371" s="30">
        <f>IFERROR(Tabla1[[#This Row],[Stock en unidades]]/Tabla1[[#This Row],[Venta prom 12 meses en UN]],0)</f>
        <v>0</v>
      </c>
      <c r="N2371" s="12">
        <f>IFERROR(12/Tabla1[[#This Row],[Meses de stock]],0)</f>
        <v>0</v>
      </c>
      <c r="O2371" s="5" t="str">
        <f>VLOOKUP(Tabla1[[#This Row],[Código del producto]],'ABC Ventas'!$A:$E,5,0)</f>
        <v>C</v>
      </c>
      <c r="P2371" s="5" t="str">
        <f>VLOOKUP(Tabla1[[#This Row],[Código del producto]],'ABC Stock'!$A:$E,5,0)</f>
        <v>B</v>
      </c>
      <c r="Q23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72" spans="1:17" s="1" customFormat="1" x14ac:dyDescent="0.2">
      <c r="A2372" s="1">
        <v>1158</v>
      </c>
      <c r="B2372" s="1" t="s">
        <v>398</v>
      </c>
      <c r="C2372" s="1" t="s">
        <v>8</v>
      </c>
      <c r="D2372" s="1" t="s">
        <v>3</v>
      </c>
      <c r="E2372" s="11">
        <v>429</v>
      </c>
      <c r="F2372" s="3">
        <v>4.66</v>
      </c>
      <c r="G2372" s="11">
        <f>Tabla1[[#This Row],[Stock en unidades]]*Tabla1[[#This Row],[Costo unitario]]</f>
        <v>1999.14</v>
      </c>
      <c r="H2372" s="1">
        <v>2025</v>
      </c>
      <c r="I2372" s="1" t="s">
        <v>257</v>
      </c>
      <c r="J2372" s="1">
        <v>39</v>
      </c>
      <c r="K2372" s="3">
        <v>230.8098</v>
      </c>
      <c r="L2372" s="12">
        <f>Tabla1[[#This Row],[Venta prom 12 meses en UN]]*Tabla1[[#This Row],[Costo unitario]]</f>
        <v>181.74</v>
      </c>
      <c r="M2372" s="30">
        <f>IFERROR(Tabla1[[#This Row],[Stock en unidades]]/Tabla1[[#This Row],[Venta prom 12 meses en UN]],0)</f>
        <v>11</v>
      </c>
      <c r="N2372" s="12">
        <f>IFERROR(12/Tabla1[[#This Row],[Meses de stock]],0)</f>
        <v>1.0909090909090908</v>
      </c>
      <c r="O2372" s="5" t="str">
        <f>VLOOKUP(Tabla1[[#This Row],[Código del producto]],'ABC Ventas'!$A:$E,5,0)</f>
        <v>C</v>
      </c>
      <c r="P2372" s="5" t="str">
        <f>VLOOKUP(Tabla1[[#This Row],[Código del producto]],'ABC Stock'!$A:$E,5,0)</f>
        <v>C</v>
      </c>
      <c r="Q23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73" spans="1:17" s="1" customFormat="1" x14ac:dyDescent="0.2">
      <c r="A2373" s="1">
        <v>1160</v>
      </c>
      <c r="B2373" s="1" t="s">
        <v>102</v>
      </c>
      <c r="C2373" s="1" t="s">
        <v>8</v>
      </c>
      <c r="D2373" s="1" t="s">
        <v>3</v>
      </c>
      <c r="E2373" s="11">
        <v>1570</v>
      </c>
      <c r="F2373" s="3">
        <v>3.82</v>
      </c>
      <c r="G2373" s="11">
        <f>Tabla1[[#This Row],[Stock en unidades]]*Tabla1[[#This Row],[Costo unitario]]</f>
        <v>5997.4</v>
      </c>
      <c r="H2373" s="1">
        <v>2025</v>
      </c>
      <c r="I2373" s="1" t="s">
        <v>257</v>
      </c>
      <c r="J2373" s="1">
        <v>92.3</v>
      </c>
      <c r="K2373" s="3">
        <v>458.3617999999999</v>
      </c>
      <c r="L2373" s="12">
        <f>Tabla1[[#This Row],[Venta prom 12 meses en UN]]*Tabla1[[#This Row],[Costo unitario]]</f>
        <v>352.58599999999996</v>
      </c>
      <c r="M2373" s="30">
        <f>IFERROR(Tabla1[[#This Row],[Stock en unidades]]/Tabla1[[#This Row],[Venta prom 12 meses en UN]],0)</f>
        <v>17.009750812567713</v>
      </c>
      <c r="N2373" s="12">
        <f>IFERROR(12/Tabla1[[#This Row],[Meses de stock]],0)</f>
        <v>0.70547770700636947</v>
      </c>
      <c r="O2373" s="5" t="str">
        <f>VLOOKUP(Tabla1[[#This Row],[Código del producto]],'ABC Ventas'!$A:$E,5,0)</f>
        <v>C</v>
      </c>
      <c r="P2373" s="5" t="str">
        <f>VLOOKUP(Tabla1[[#This Row],[Código del producto]],'ABC Stock'!$A:$E,5,0)</f>
        <v>B</v>
      </c>
      <c r="Q23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74" spans="1:17" s="1" customFormat="1" x14ac:dyDescent="0.2">
      <c r="A2374" s="1">
        <v>1163</v>
      </c>
      <c r="B2374" s="1" t="s">
        <v>302</v>
      </c>
      <c r="C2374" s="1" t="s">
        <v>8</v>
      </c>
      <c r="D2374" s="1" t="s">
        <v>3</v>
      </c>
      <c r="E2374" s="11">
        <v>288</v>
      </c>
      <c r="F2374" s="3">
        <v>5.82</v>
      </c>
      <c r="G2374" s="11">
        <f>Tabla1[[#This Row],[Stock en unidades]]*Tabla1[[#This Row],[Costo unitario]]</f>
        <v>1676.16</v>
      </c>
      <c r="H2374" s="1">
        <v>2025</v>
      </c>
      <c r="I2374" s="1" t="s">
        <v>257</v>
      </c>
      <c r="J2374" s="1">
        <v>150</v>
      </c>
      <c r="K2374" s="3">
        <v>1178.55</v>
      </c>
      <c r="L2374" s="12">
        <f>Tabla1[[#This Row],[Venta prom 12 meses en UN]]*Tabla1[[#This Row],[Costo unitario]]</f>
        <v>873</v>
      </c>
      <c r="M2374" s="30">
        <f>IFERROR(Tabla1[[#This Row],[Stock en unidades]]/Tabla1[[#This Row],[Venta prom 12 meses en UN]],0)</f>
        <v>1.92</v>
      </c>
      <c r="N2374" s="12">
        <f>IFERROR(12/Tabla1[[#This Row],[Meses de stock]],0)</f>
        <v>6.25</v>
      </c>
      <c r="O2374" s="5" t="str">
        <f>VLOOKUP(Tabla1[[#This Row],[Código del producto]],'ABC Ventas'!$A:$E,5,0)</f>
        <v>C</v>
      </c>
      <c r="P2374" s="5" t="str">
        <f>VLOOKUP(Tabla1[[#This Row],[Código del producto]],'ABC Stock'!$A:$E,5,0)</f>
        <v>B</v>
      </c>
      <c r="Q23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75" spans="1:17" s="1" customFormat="1" x14ac:dyDescent="0.2">
      <c r="A2375" s="1">
        <v>1166</v>
      </c>
      <c r="B2375" s="1" t="s">
        <v>138</v>
      </c>
      <c r="C2375" s="1" t="s">
        <v>8</v>
      </c>
      <c r="D2375" s="1" t="s">
        <v>3</v>
      </c>
      <c r="E2375" s="11">
        <v>224</v>
      </c>
      <c r="F2375" s="3">
        <v>3.54</v>
      </c>
      <c r="G2375" s="11">
        <f>Tabla1[[#This Row],[Stock en unidades]]*Tabla1[[#This Row],[Costo unitario]]</f>
        <v>792.96</v>
      </c>
      <c r="H2375" s="1">
        <v>2025</v>
      </c>
      <c r="I2375" s="1" t="s">
        <v>257</v>
      </c>
      <c r="J2375" s="1">
        <v>101</v>
      </c>
      <c r="K2375" s="3">
        <v>439.77420000000006</v>
      </c>
      <c r="L2375" s="12">
        <f>Tabla1[[#This Row],[Venta prom 12 meses en UN]]*Tabla1[[#This Row],[Costo unitario]]</f>
        <v>357.54</v>
      </c>
      <c r="M2375" s="30">
        <f>IFERROR(Tabla1[[#This Row],[Stock en unidades]]/Tabla1[[#This Row],[Venta prom 12 meses en UN]],0)</f>
        <v>2.217821782178218</v>
      </c>
      <c r="N2375" s="12">
        <f>IFERROR(12/Tabla1[[#This Row],[Meses de stock]],0)</f>
        <v>5.4107142857142856</v>
      </c>
      <c r="O2375" s="5" t="str">
        <f>VLOOKUP(Tabla1[[#This Row],[Código del producto]],'ABC Ventas'!$A:$E,5,0)</f>
        <v>C</v>
      </c>
      <c r="P2375" s="5" t="str">
        <f>VLOOKUP(Tabla1[[#This Row],[Código del producto]],'ABC Stock'!$A:$E,5,0)</f>
        <v>C</v>
      </c>
      <c r="Q23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76" spans="1:17" s="1" customFormat="1" x14ac:dyDescent="0.2">
      <c r="A2376" s="1">
        <v>1168</v>
      </c>
      <c r="B2376" s="1" t="s">
        <v>402</v>
      </c>
      <c r="C2376" s="1" t="s">
        <v>8</v>
      </c>
      <c r="D2376" s="1" t="s">
        <v>3</v>
      </c>
      <c r="E2376" s="11">
        <v>213</v>
      </c>
      <c r="F2376" s="3">
        <v>38</v>
      </c>
      <c r="G2376" s="11">
        <f>Tabla1[[#This Row],[Stock en unidades]]*Tabla1[[#This Row],[Costo unitario]]</f>
        <v>8094</v>
      </c>
      <c r="H2376" s="1">
        <v>2025</v>
      </c>
      <c r="I2376" s="1" t="s">
        <v>257</v>
      </c>
      <c r="J2376" s="1">
        <v>808</v>
      </c>
      <c r="K2376" s="3">
        <v>56802.400000000001</v>
      </c>
      <c r="L2376" s="12">
        <f>Tabla1[[#This Row],[Venta prom 12 meses en UN]]*Tabla1[[#This Row],[Costo unitario]]</f>
        <v>30704</v>
      </c>
      <c r="M2376" s="30">
        <f>IFERROR(Tabla1[[#This Row],[Stock en unidades]]/Tabla1[[#This Row],[Venta prom 12 meses en UN]],0)</f>
        <v>0.26361386138613863</v>
      </c>
      <c r="N2376" s="12">
        <f>IFERROR(12/Tabla1[[#This Row],[Meses de stock]],0)</f>
        <v>45.521126760563376</v>
      </c>
      <c r="O2376" s="5" t="str">
        <f>VLOOKUP(Tabla1[[#This Row],[Código del producto]],'ABC Ventas'!$A:$E,5,0)</f>
        <v>A</v>
      </c>
      <c r="P2376" s="5" t="str">
        <f>VLOOKUP(Tabla1[[#This Row],[Código del producto]],'ABC Stock'!$A:$E,5,0)</f>
        <v>A</v>
      </c>
      <c r="Q23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77" spans="1:17" s="1" customFormat="1" x14ac:dyDescent="0.2">
      <c r="A2377" s="1">
        <v>1169</v>
      </c>
      <c r="B2377" s="1" t="s">
        <v>403</v>
      </c>
      <c r="C2377" s="1" t="s">
        <v>8</v>
      </c>
      <c r="D2377" s="1" t="s">
        <v>3</v>
      </c>
      <c r="E2377" s="11">
        <v>315</v>
      </c>
      <c r="F2377" s="3">
        <v>1.6</v>
      </c>
      <c r="G2377" s="11">
        <f>Tabla1[[#This Row],[Stock en unidades]]*Tabla1[[#This Row],[Costo unitario]]</f>
        <v>504</v>
      </c>
      <c r="H2377" s="1">
        <v>2025</v>
      </c>
      <c r="I2377" s="1" t="s">
        <v>257</v>
      </c>
      <c r="J2377" s="1">
        <v>129</v>
      </c>
      <c r="K2377" s="3">
        <v>381.84</v>
      </c>
      <c r="L2377" s="12">
        <f>Tabla1[[#This Row],[Venta prom 12 meses en UN]]*Tabla1[[#This Row],[Costo unitario]]</f>
        <v>206.4</v>
      </c>
      <c r="M2377" s="30">
        <f>IFERROR(Tabla1[[#This Row],[Stock en unidades]]/Tabla1[[#This Row],[Venta prom 12 meses en UN]],0)</f>
        <v>2.441860465116279</v>
      </c>
      <c r="N2377" s="12">
        <f>IFERROR(12/Tabla1[[#This Row],[Meses de stock]],0)</f>
        <v>4.9142857142857146</v>
      </c>
      <c r="O2377" s="5" t="str">
        <f>VLOOKUP(Tabla1[[#This Row],[Código del producto]],'ABC Ventas'!$A:$E,5,0)</f>
        <v>C</v>
      </c>
      <c r="P2377" s="5" t="str">
        <f>VLOOKUP(Tabla1[[#This Row],[Código del producto]],'ABC Stock'!$A:$E,5,0)</f>
        <v>C</v>
      </c>
      <c r="Q23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78" spans="1:17" s="1" customFormat="1" x14ac:dyDescent="0.2">
      <c r="A2378" s="1">
        <v>1170</v>
      </c>
      <c r="B2378" s="1" t="s">
        <v>62</v>
      </c>
      <c r="C2378" s="1" t="s">
        <v>8</v>
      </c>
      <c r="D2378" s="1" t="s">
        <v>3</v>
      </c>
      <c r="E2378" s="11">
        <v>1302</v>
      </c>
      <c r="F2378" s="3">
        <v>4.9000000000000004</v>
      </c>
      <c r="G2378" s="11">
        <f>Tabla1[[#This Row],[Stock en unidades]]*Tabla1[[#This Row],[Costo unitario]]</f>
        <v>6379.8</v>
      </c>
      <c r="H2378" s="1">
        <v>2025</v>
      </c>
      <c r="I2378" s="1" t="s">
        <v>257</v>
      </c>
      <c r="J2378" s="1">
        <v>93</v>
      </c>
      <c r="K2378" s="3">
        <v>574.18200000000002</v>
      </c>
      <c r="L2378" s="12">
        <f>Tabla1[[#This Row],[Venta prom 12 meses en UN]]*Tabla1[[#This Row],[Costo unitario]]</f>
        <v>455.70000000000005</v>
      </c>
      <c r="M2378" s="30">
        <f>IFERROR(Tabla1[[#This Row],[Stock en unidades]]/Tabla1[[#This Row],[Venta prom 12 meses en UN]],0)</f>
        <v>14</v>
      </c>
      <c r="N2378" s="12">
        <f>IFERROR(12/Tabla1[[#This Row],[Meses de stock]],0)</f>
        <v>0.8571428571428571</v>
      </c>
      <c r="O2378" s="5" t="str">
        <f>VLOOKUP(Tabla1[[#This Row],[Código del producto]],'ABC Ventas'!$A:$E,5,0)</f>
        <v>C</v>
      </c>
      <c r="P2378" s="5" t="str">
        <f>VLOOKUP(Tabla1[[#This Row],[Código del producto]],'ABC Stock'!$A:$E,5,0)</f>
        <v>B</v>
      </c>
      <c r="Q237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79" spans="1:17" s="1" customFormat="1" x14ac:dyDescent="0.2">
      <c r="A2379" s="1">
        <v>1172</v>
      </c>
      <c r="B2379" s="1" t="s">
        <v>226</v>
      </c>
      <c r="C2379" s="1" t="s">
        <v>8</v>
      </c>
      <c r="D2379" s="1" t="s">
        <v>3</v>
      </c>
      <c r="E2379" s="11">
        <v>621</v>
      </c>
      <c r="F2379" s="3">
        <v>3.96</v>
      </c>
      <c r="G2379" s="11">
        <f>Tabla1[[#This Row],[Stock en unidades]]*Tabla1[[#This Row],[Costo unitario]]</f>
        <v>2459.16</v>
      </c>
      <c r="H2379" s="1">
        <v>2025</v>
      </c>
      <c r="I2379" s="1" t="s">
        <v>257</v>
      </c>
      <c r="J2379" s="1">
        <v>88.7</v>
      </c>
      <c r="K2379" s="3">
        <v>586.59084000000007</v>
      </c>
      <c r="L2379" s="12">
        <f>Tabla1[[#This Row],[Venta prom 12 meses en UN]]*Tabla1[[#This Row],[Costo unitario]]</f>
        <v>351.25200000000001</v>
      </c>
      <c r="M2379" s="30">
        <f>IFERROR(Tabla1[[#This Row],[Stock en unidades]]/Tabla1[[#This Row],[Venta prom 12 meses en UN]],0)</f>
        <v>7.0011273957158959</v>
      </c>
      <c r="N2379" s="12">
        <f>IFERROR(12/Tabla1[[#This Row],[Meses de stock]],0)</f>
        <v>1.714009661835749</v>
      </c>
      <c r="O2379" s="5" t="str">
        <f>VLOOKUP(Tabla1[[#This Row],[Código del producto]],'ABC Ventas'!$A:$E,5,0)</f>
        <v>C</v>
      </c>
      <c r="P2379" s="5" t="str">
        <f>VLOOKUP(Tabla1[[#This Row],[Código del producto]],'ABC Stock'!$A:$E,5,0)</f>
        <v>C</v>
      </c>
      <c r="Q237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80" spans="1:17" s="1" customFormat="1" x14ac:dyDescent="0.2">
      <c r="A2380" s="1">
        <v>1173</v>
      </c>
      <c r="B2380" s="1" t="s">
        <v>405</v>
      </c>
      <c r="C2380" s="1" t="s">
        <v>8</v>
      </c>
      <c r="D2380" s="1" t="s">
        <v>3</v>
      </c>
      <c r="E2380" s="11">
        <v>531</v>
      </c>
      <c r="F2380" s="3">
        <v>50</v>
      </c>
      <c r="G2380" s="11">
        <f>Tabla1[[#This Row],[Stock en unidades]]*Tabla1[[#This Row],[Costo unitario]]</f>
        <v>26550</v>
      </c>
      <c r="H2380" s="1">
        <v>2025</v>
      </c>
      <c r="I2380" s="1" t="s">
        <v>257</v>
      </c>
      <c r="J2380" s="1">
        <v>687</v>
      </c>
      <c r="K2380" s="3">
        <v>60112.5</v>
      </c>
      <c r="L2380" s="12">
        <f>Tabla1[[#This Row],[Venta prom 12 meses en UN]]*Tabla1[[#This Row],[Costo unitario]]</f>
        <v>34350</v>
      </c>
      <c r="M2380" s="30">
        <f>IFERROR(Tabla1[[#This Row],[Stock en unidades]]/Tabla1[[#This Row],[Venta prom 12 meses en UN]],0)</f>
        <v>0.77292576419213976</v>
      </c>
      <c r="N2380" s="12">
        <f>IFERROR(12/Tabla1[[#This Row],[Meses de stock]],0)</f>
        <v>15.525423728813559</v>
      </c>
      <c r="O2380" s="5" t="str">
        <f>VLOOKUP(Tabla1[[#This Row],[Código del producto]],'ABC Ventas'!$A:$E,5,0)</f>
        <v>A</v>
      </c>
      <c r="P2380" s="5" t="str">
        <f>VLOOKUP(Tabla1[[#This Row],[Código del producto]],'ABC Stock'!$A:$E,5,0)</f>
        <v>A</v>
      </c>
      <c r="Q23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81" spans="1:17" s="1" customFormat="1" x14ac:dyDescent="0.2">
      <c r="A2381" s="1">
        <v>1174</v>
      </c>
      <c r="B2381" s="1" t="s">
        <v>406</v>
      </c>
      <c r="C2381" s="1" t="s">
        <v>8</v>
      </c>
      <c r="D2381" s="1" t="s">
        <v>3</v>
      </c>
      <c r="E2381" s="11">
        <v>350</v>
      </c>
      <c r="F2381" s="3">
        <v>7.73</v>
      </c>
      <c r="G2381" s="11">
        <f>Tabla1[[#This Row],[Stock en unidades]]*Tabla1[[#This Row],[Costo unitario]]</f>
        <v>2705.5</v>
      </c>
      <c r="H2381" s="1">
        <v>2025</v>
      </c>
      <c r="I2381" s="1" t="s">
        <v>257</v>
      </c>
      <c r="J2381" s="1">
        <v>23.3</v>
      </c>
      <c r="K2381" s="3">
        <v>253.95369000000002</v>
      </c>
      <c r="L2381" s="12">
        <f>Tabla1[[#This Row],[Venta prom 12 meses en UN]]*Tabla1[[#This Row],[Costo unitario]]</f>
        <v>180.10900000000001</v>
      </c>
      <c r="M2381" s="30">
        <f>IFERROR(Tabla1[[#This Row],[Stock en unidades]]/Tabla1[[#This Row],[Venta prom 12 meses en UN]],0)</f>
        <v>15.02145922746781</v>
      </c>
      <c r="N2381" s="12">
        <f>IFERROR(12/Tabla1[[#This Row],[Meses de stock]],0)</f>
        <v>0.79885714285714293</v>
      </c>
      <c r="O2381" s="5" t="str">
        <f>VLOOKUP(Tabla1[[#This Row],[Código del producto]],'ABC Ventas'!$A:$E,5,0)</f>
        <v>C</v>
      </c>
      <c r="P2381" s="5" t="str">
        <f>VLOOKUP(Tabla1[[#This Row],[Código del producto]],'ABC Stock'!$A:$E,5,0)</f>
        <v>B</v>
      </c>
      <c r="Q23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82" spans="1:17" s="1" customFormat="1" x14ac:dyDescent="0.2">
      <c r="A2382" s="1">
        <v>1174</v>
      </c>
      <c r="B2382" s="1" t="s">
        <v>406</v>
      </c>
      <c r="C2382" s="1" t="s">
        <v>8</v>
      </c>
      <c r="D2382" s="1" t="s">
        <v>3</v>
      </c>
      <c r="E2382" s="11">
        <v>722</v>
      </c>
      <c r="F2382" s="3">
        <v>29</v>
      </c>
      <c r="G2382" s="11">
        <f>Tabla1[[#This Row],[Stock en unidades]]*Tabla1[[#This Row],[Costo unitario]]</f>
        <v>20938</v>
      </c>
      <c r="H2382" s="1">
        <v>2025</v>
      </c>
      <c r="I2382" s="1" t="s">
        <v>257</v>
      </c>
      <c r="J2382" s="1">
        <v>0</v>
      </c>
      <c r="K2382" s="3">
        <v>0</v>
      </c>
      <c r="L2382" s="12">
        <f>Tabla1[[#This Row],[Venta prom 12 meses en UN]]*Tabla1[[#This Row],[Costo unitario]]</f>
        <v>0</v>
      </c>
      <c r="M2382" s="30">
        <f>IFERROR(Tabla1[[#This Row],[Stock en unidades]]/Tabla1[[#This Row],[Venta prom 12 meses en UN]],0)</f>
        <v>0</v>
      </c>
      <c r="N2382" s="12">
        <f>IFERROR(12/Tabla1[[#This Row],[Meses de stock]],0)</f>
        <v>0</v>
      </c>
      <c r="O2382" s="5" t="str">
        <f>VLOOKUP(Tabla1[[#This Row],[Código del producto]],'ABC Ventas'!$A:$E,5,0)</f>
        <v>C</v>
      </c>
      <c r="P2382" s="5" t="str">
        <f>VLOOKUP(Tabla1[[#This Row],[Código del producto]],'ABC Stock'!$A:$E,5,0)</f>
        <v>B</v>
      </c>
      <c r="Q238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383" spans="1:17" s="1" customFormat="1" x14ac:dyDescent="0.2">
      <c r="A2383" s="1">
        <v>1175</v>
      </c>
      <c r="B2383" s="1" t="s">
        <v>186</v>
      </c>
      <c r="C2383" s="1" t="s">
        <v>8</v>
      </c>
      <c r="D2383" s="1" t="s">
        <v>3</v>
      </c>
      <c r="E2383" s="11">
        <v>237</v>
      </c>
      <c r="F2383" s="3">
        <v>4.74</v>
      </c>
      <c r="G2383" s="11">
        <f>Tabla1[[#This Row],[Stock en unidades]]*Tabla1[[#This Row],[Costo unitario]]</f>
        <v>1123.3800000000001</v>
      </c>
      <c r="H2383" s="1">
        <v>2025</v>
      </c>
      <c r="I2383" s="1" t="s">
        <v>257</v>
      </c>
      <c r="J2383" s="1">
        <v>0</v>
      </c>
      <c r="K2383" s="3">
        <v>0</v>
      </c>
      <c r="L2383" s="12">
        <f>Tabla1[[#This Row],[Venta prom 12 meses en UN]]*Tabla1[[#This Row],[Costo unitario]]</f>
        <v>0</v>
      </c>
      <c r="M2383" s="30">
        <f>IFERROR(Tabla1[[#This Row],[Stock en unidades]]/Tabla1[[#This Row],[Venta prom 12 meses en UN]],0)</f>
        <v>0</v>
      </c>
      <c r="N2383" s="12">
        <f>IFERROR(12/Tabla1[[#This Row],[Meses de stock]],0)</f>
        <v>0</v>
      </c>
      <c r="O2383" s="5" t="str">
        <f>VLOOKUP(Tabla1[[#This Row],[Código del producto]],'ABC Ventas'!$A:$E,5,0)</f>
        <v>C</v>
      </c>
      <c r="P2383" s="5" t="str">
        <f>VLOOKUP(Tabla1[[#This Row],[Código del producto]],'ABC Stock'!$A:$E,5,0)</f>
        <v>B</v>
      </c>
      <c r="Q238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384" spans="1:17" s="1" customFormat="1" x14ac:dyDescent="0.2">
      <c r="A2384" s="1">
        <v>1175</v>
      </c>
      <c r="B2384" s="1" t="s">
        <v>186</v>
      </c>
      <c r="C2384" s="1" t="s">
        <v>8</v>
      </c>
      <c r="D2384" s="1" t="s">
        <v>3</v>
      </c>
      <c r="E2384" s="11">
        <v>813</v>
      </c>
      <c r="F2384" s="3">
        <v>5.5</v>
      </c>
      <c r="G2384" s="11">
        <f>Tabla1[[#This Row],[Stock en unidades]]*Tabla1[[#This Row],[Costo unitario]]</f>
        <v>4471.5</v>
      </c>
      <c r="H2384" s="1">
        <v>2025</v>
      </c>
      <c r="I2384" s="1" t="s">
        <v>257</v>
      </c>
      <c r="J2384" s="1">
        <v>81.3</v>
      </c>
      <c r="K2384" s="3">
        <v>778.04099999999994</v>
      </c>
      <c r="L2384" s="12">
        <f>Tabla1[[#This Row],[Venta prom 12 meses en UN]]*Tabla1[[#This Row],[Costo unitario]]</f>
        <v>447.15</v>
      </c>
      <c r="M2384" s="30">
        <f>IFERROR(Tabla1[[#This Row],[Stock en unidades]]/Tabla1[[#This Row],[Venta prom 12 meses en UN]],0)</f>
        <v>10</v>
      </c>
      <c r="N2384" s="12">
        <f>IFERROR(12/Tabla1[[#This Row],[Meses de stock]],0)</f>
        <v>1.2</v>
      </c>
      <c r="O2384" s="5" t="str">
        <f>VLOOKUP(Tabla1[[#This Row],[Código del producto]],'ABC Ventas'!$A:$E,5,0)</f>
        <v>C</v>
      </c>
      <c r="P2384" s="5" t="str">
        <f>VLOOKUP(Tabla1[[#This Row],[Código del producto]],'ABC Stock'!$A:$E,5,0)</f>
        <v>B</v>
      </c>
      <c r="Q238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85" spans="1:17" s="1" customFormat="1" x14ac:dyDescent="0.2">
      <c r="A2385" s="1">
        <v>1175</v>
      </c>
      <c r="B2385" s="1" t="s">
        <v>186</v>
      </c>
      <c r="C2385" s="1" t="s">
        <v>8</v>
      </c>
      <c r="D2385" s="1" t="s">
        <v>3</v>
      </c>
      <c r="E2385" s="11">
        <v>266</v>
      </c>
      <c r="F2385" s="3">
        <v>5.09</v>
      </c>
      <c r="G2385" s="11">
        <f>Tabla1[[#This Row],[Stock en unidades]]*Tabla1[[#This Row],[Costo unitario]]</f>
        <v>1353.94</v>
      </c>
      <c r="H2385" s="1">
        <v>2025</v>
      </c>
      <c r="I2385" s="1" t="s">
        <v>257</v>
      </c>
      <c r="J2385" s="1">
        <v>90</v>
      </c>
      <c r="K2385" s="3">
        <v>723.79799999999989</v>
      </c>
      <c r="L2385" s="12">
        <f>Tabla1[[#This Row],[Venta prom 12 meses en UN]]*Tabla1[[#This Row],[Costo unitario]]</f>
        <v>458.09999999999997</v>
      </c>
      <c r="M2385" s="30">
        <f>IFERROR(Tabla1[[#This Row],[Stock en unidades]]/Tabla1[[#This Row],[Venta prom 12 meses en UN]],0)</f>
        <v>2.9555555555555557</v>
      </c>
      <c r="N2385" s="12">
        <f>IFERROR(12/Tabla1[[#This Row],[Meses de stock]],0)</f>
        <v>4.0601503759398492</v>
      </c>
      <c r="O2385" s="5" t="str">
        <f>VLOOKUP(Tabla1[[#This Row],[Código del producto]],'ABC Ventas'!$A:$E,5,0)</f>
        <v>C</v>
      </c>
      <c r="P2385" s="5" t="str">
        <f>VLOOKUP(Tabla1[[#This Row],[Código del producto]],'ABC Stock'!$A:$E,5,0)</f>
        <v>B</v>
      </c>
      <c r="Q23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386" spans="1:17" s="1" customFormat="1" x14ac:dyDescent="0.2">
      <c r="A2386" s="1">
        <v>1176</v>
      </c>
      <c r="B2386" s="1" t="s">
        <v>156</v>
      </c>
      <c r="C2386" s="1" t="s">
        <v>8</v>
      </c>
      <c r="D2386" s="1" t="s">
        <v>3</v>
      </c>
      <c r="E2386" s="11">
        <v>235</v>
      </c>
      <c r="F2386" s="3">
        <v>4.2</v>
      </c>
      <c r="G2386" s="11">
        <f>Tabla1[[#This Row],[Stock en unidades]]*Tabla1[[#This Row],[Costo unitario]]</f>
        <v>987</v>
      </c>
      <c r="H2386" s="1">
        <v>2025</v>
      </c>
      <c r="I2386" s="1" t="s">
        <v>257</v>
      </c>
      <c r="J2386" s="1">
        <v>33.5</v>
      </c>
      <c r="K2386" s="3">
        <v>251.85300000000004</v>
      </c>
      <c r="L2386" s="12">
        <f>Tabla1[[#This Row],[Venta prom 12 meses en UN]]*Tabla1[[#This Row],[Costo unitario]]</f>
        <v>140.70000000000002</v>
      </c>
      <c r="M2386" s="30">
        <f>IFERROR(Tabla1[[#This Row],[Stock en unidades]]/Tabla1[[#This Row],[Venta prom 12 meses en UN]],0)</f>
        <v>7.0149253731343286</v>
      </c>
      <c r="N2386" s="12">
        <f>IFERROR(12/Tabla1[[#This Row],[Meses de stock]],0)</f>
        <v>1.7106382978723405</v>
      </c>
      <c r="O2386" s="5" t="str">
        <f>VLOOKUP(Tabla1[[#This Row],[Código del producto]],'ABC Ventas'!$A:$E,5,0)</f>
        <v>C</v>
      </c>
      <c r="P2386" s="5" t="str">
        <f>VLOOKUP(Tabla1[[#This Row],[Código del producto]],'ABC Stock'!$A:$E,5,0)</f>
        <v>B</v>
      </c>
      <c r="Q23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87" spans="1:17" s="1" customFormat="1" x14ac:dyDescent="0.2">
      <c r="A2387" s="1">
        <v>1176</v>
      </c>
      <c r="B2387" s="1" t="s">
        <v>156</v>
      </c>
      <c r="C2387" s="1" t="s">
        <v>8</v>
      </c>
      <c r="D2387" s="1" t="s">
        <v>3</v>
      </c>
      <c r="E2387" s="11">
        <v>966</v>
      </c>
      <c r="F2387" s="3">
        <v>2.85</v>
      </c>
      <c r="G2387" s="11">
        <f>Tabla1[[#This Row],[Stock en unidades]]*Tabla1[[#This Row],[Costo unitario]]</f>
        <v>2753.1</v>
      </c>
      <c r="H2387" s="1">
        <v>2025</v>
      </c>
      <c r="I2387" s="1" t="s">
        <v>257</v>
      </c>
      <c r="J2387" s="1">
        <v>56.8</v>
      </c>
      <c r="K2387" s="3">
        <v>215.3004</v>
      </c>
      <c r="L2387" s="12">
        <f>Tabla1[[#This Row],[Venta prom 12 meses en UN]]*Tabla1[[#This Row],[Costo unitario]]</f>
        <v>161.88</v>
      </c>
      <c r="M2387" s="30">
        <f>IFERROR(Tabla1[[#This Row],[Stock en unidades]]/Tabla1[[#This Row],[Venta prom 12 meses en UN]],0)</f>
        <v>17.007042253521128</v>
      </c>
      <c r="N2387" s="12">
        <f>IFERROR(12/Tabla1[[#This Row],[Meses de stock]],0)</f>
        <v>0.7055900621118012</v>
      </c>
      <c r="O2387" s="5" t="str">
        <f>VLOOKUP(Tabla1[[#This Row],[Código del producto]],'ABC Ventas'!$A:$E,5,0)</f>
        <v>C</v>
      </c>
      <c r="P2387" s="5" t="str">
        <f>VLOOKUP(Tabla1[[#This Row],[Código del producto]],'ABC Stock'!$A:$E,5,0)</f>
        <v>B</v>
      </c>
      <c r="Q238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88" spans="1:17" s="1" customFormat="1" x14ac:dyDescent="0.2">
      <c r="A2388" s="1">
        <v>1178</v>
      </c>
      <c r="B2388" s="1" t="s">
        <v>176</v>
      </c>
      <c r="C2388" s="1" t="s">
        <v>8</v>
      </c>
      <c r="D2388" s="1" t="s">
        <v>3</v>
      </c>
      <c r="E2388" s="11">
        <v>320</v>
      </c>
      <c r="F2388" s="3">
        <v>7.95</v>
      </c>
      <c r="G2388" s="11">
        <f>Tabla1[[#This Row],[Stock en unidades]]*Tabla1[[#This Row],[Costo unitario]]</f>
        <v>2544</v>
      </c>
      <c r="H2388" s="1">
        <v>2025</v>
      </c>
      <c r="I2388" s="1" t="s">
        <v>257</v>
      </c>
      <c r="J2388" s="1">
        <v>24.6</v>
      </c>
      <c r="K2388" s="3">
        <v>297.26640000000003</v>
      </c>
      <c r="L2388" s="12">
        <f>Tabla1[[#This Row],[Venta prom 12 meses en UN]]*Tabla1[[#This Row],[Costo unitario]]</f>
        <v>195.57000000000002</v>
      </c>
      <c r="M2388" s="30">
        <f>IFERROR(Tabla1[[#This Row],[Stock en unidades]]/Tabla1[[#This Row],[Venta prom 12 meses en UN]],0)</f>
        <v>13.008130081300813</v>
      </c>
      <c r="N2388" s="12">
        <f>IFERROR(12/Tabla1[[#This Row],[Meses de stock]],0)</f>
        <v>0.92249999999999999</v>
      </c>
      <c r="O2388" s="5" t="str">
        <f>VLOOKUP(Tabla1[[#This Row],[Código del producto]],'ABC Ventas'!$A:$E,5,0)</f>
        <v>C</v>
      </c>
      <c r="P2388" s="5" t="str">
        <f>VLOOKUP(Tabla1[[#This Row],[Código del producto]],'ABC Stock'!$A:$E,5,0)</f>
        <v>C</v>
      </c>
      <c r="Q23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89" spans="1:17" s="1" customFormat="1" x14ac:dyDescent="0.2">
      <c r="A2389" s="1">
        <v>1180</v>
      </c>
      <c r="B2389" s="1" t="s">
        <v>225</v>
      </c>
      <c r="C2389" s="1" t="s">
        <v>8</v>
      </c>
      <c r="D2389" s="1" t="s">
        <v>3</v>
      </c>
      <c r="E2389" s="11">
        <v>425</v>
      </c>
      <c r="F2389" s="3">
        <v>3</v>
      </c>
      <c r="G2389" s="11">
        <f>Tabla1[[#This Row],[Stock en unidades]]*Tabla1[[#This Row],[Costo unitario]]</f>
        <v>1275</v>
      </c>
      <c r="H2389" s="1">
        <v>2025</v>
      </c>
      <c r="I2389" s="1" t="s">
        <v>257</v>
      </c>
      <c r="J2389" s="1">
        <v>60.6</v>
      </c>
      <c r="K2389" s="3">
        <v>250.88400000000001</v>
      </c>
      <c r="L2389" s="12">
        <f>Tabla1[[#This Row],[Venta prom 12 meses en UN]]*Tabla1[[#This Row],[Costo unitario]]</f>
        <v>181.8</v>
      </c>
      <c r="M2389" s="30">
        <f>IFERROR(Tabla1[[#This Row],[Stock en unidades]]/Tabla1[[#This Row],[Venta prom 12 meses en UN]],0)</f>
        <v>7.0132013201320129</v>
      </c>
      <c r="N2389" s="12">
        <f>IFERROR(12/Tabla1[[#This Row],[Meses de stock]],0)</f>
        <v>1.7110588235294117</v>
      </c>
      <c r="O2389" s="5" t="str">
        <f>VLOOKUP(Tabla1[[#This Row],[Código del producto]],'ABC Ventas'!$A:$E,5,0)</f>
        <v>C</v>
      </c>
      <c r="P2389" s="5" t="str">
        <f>VLOOKUP(Tabla1[[#This Row],[Código del producto]],'ABC Stock'!$A:$E,5,0)</f>
        <v>C</v>
      </c>
      <c r="Q238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90" spans="1:17" s="1" customFormat="1" x14ac:dyDescent="0.2">
      <c r="A2390" s="1">
        <v>1181</v>
      </c>
      <c r="B2390" s="1" t="s">
        <v>250</v>
      </c>
      <c r="C2390" s="1" t="s">
        <v>8</v>
      </c>
      <c r="D2390" s="1" t="s">
        <v>3</v>
      </c>
      <c r="E2390" s="11">
        <v>1168</v>
      </c>
      <c r="F2390" s="3">
        <v>2.64</v>
      </c>
      <c r="G2390" s="11">
        <f>Tabla1[[#This Row],[Stock en unidades]]*Tabla1[[#This Row],[Costo unitario]]</f>
        <v>3083.52</v>
      </c>
      <c r="H2390" s="1">
        <v>2025</v>
      </c>
      <c r="I2390" s="1" t="s">
        <v>257</v>
      </c>
      <c r="J2390" s="1">
        <v>89.8</v>
      </c>
      <c r="K2390" s="3">
        <v>341.38368000000003</v>
      </c>
      <c r="L2390" s="12">
        <f>Tabla1[[#This Row],[Venta prom 12 meses en UN]]*Tabla1[[#This Row],[Costo unitario]]</f>
        <v>237.072</v>
      </c>
      <c r="M2390" s="30">
        <f>IFERROR(Tabla1[[#This Row],[Stock en unidades]]/Tabla1[[#This Row],[Venta prom 12 meses en UN]],0)</f>
        <v>13.006681514476615</v>
      </c>
      <c r="N2390" s="12">
        <f>IFERROR(12/Tabla1[[#This Row],[Meses de stock]],0)</f>
        <v>0.92260273972602735</v>
      </c>
      <c r="O2390" s="5" t="str">
        <f>VLOOKUP(Tabla1[[#This Row],[Código del producto]],'ABC Ventas'!$A:$E,5,0)</f>
        <v>C</v>
      </c>
      <c r="P2390" s="5" t="str">
        <f>VLOOKUP(Tabla1[[#This Row],[Código del producto]],'ABC Stock'!$A:$E,5,0)</f>
        <v>C</v>
      </c>
      <c r="Q23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91" spans="1:17" s="1" customFormat="1" x14ac:dyDescent="0.2">
      <c r="A2391" s="1">
        <v>1183</v>
      </c>
      <c r="B2391" s="1" t="s">
        <v>410</v>
      </c>
      <c r="C2391" s="1" t="s">
        <v>8</v>
      </c>
      <c r="D2391" s="1" t="s">
        <v>3</v>
      </c>
      <c r="E2391" s="11">
        <v>602</v>
      </c>
      <c r="F2391" s="3">
        <v>5.83</v>
      </c>
      <c r="G2391" s="11">
        <f>Tabla1[[#This Row],[Stock en unidades]]*Tabla1[[#This Row],[Costo unitario]]</f>
        <v>3509.66</v>
      </c>
      <c r="H2391" s="1">
        <v>2025</v>
      </c>
      <c r="I2391" s="1" t="s">
        <v>257</v>
      </c>
      <c r="J2391" s="1">
        <v>86</v>
      </c>
      <c r="K2391" s="3">
        <v>721.98720000000003</v>
      </c>
      <c r="L2391" s="12">
        <f>Tabla1[[#This Row],[Venta prom 12 meses en UN]]*Tabla1[[#This Row],[Costo unitario]]</f>
        <v>501.38</v>
      </c>
      <c r="M2391" s="30">
        <f>IFERROR(Tabla1[[#This Row],[Stock en unidades]]/Tabla1[[#This Row],[Venta prom 12 meses en UN]],0)</f>
        <v>7</v>
      </c>
      <c r="N2391" s="12">
        <f>IFERROR(12/Tabla1[[#This Row],[Meses de stock]],0)</f>
        <v>1.7142857142857142</v>
      </c>
      <c r="O2391" s="5" t="str">
        <f>VLOOKUP(Tabla1[[#This Row],[Código del producto]],'ABC Ventas'!$A:$E,5,0)</f>
        <v>C</v>
      </c>
      <c r="P2391" s="5" t="str">
        <f>VLOOKUP(Tabla1[[#This Row],[Código del producto]],'ABC Stock'!$A:$E,5,0)</f>
        <v>C</v>
      </c>
      <c r="Q239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92" spans="1:17" s="1" customFormat="1" x14ac:dyDescent="0.2">
      <c r="A2392" s="1">
        <v>1185</v>
      </c>
      <c r="B2392" s="1" t="s">
        <v>67</v>
      </c>
      <c r="C2392" s="1" t="s">
        <v>8</v>
      </c>
      <c r="D2392" s="1" t="s">
        <v>3</v>
      </c>
      <c r="E2392" s="11">
        <v>798</v>
      </c>
      <c r="F2392" s="3">
        <v>7.31</v>
      </c>
      <c r="G2392" s="11">
        <f>Tabla1[[#This Row],[Stock en unidades]]*Tabla1[[#This Row],[Costo unitario]]</f>
        <v>5833.38</v>
      </c>
      <c r="H2392" s="1">
        <v>2025</v>
      </c>
      <c r="I2392" s="1" t="s">
        <v>257</v>
      </c>
      <c r="J2392" s="1">
        <v>88.6</v>
      </c>
      <c r="K2392" s="3">
        <v>1023.3122799999999</v>
      </c>
      <c r="L2392" s="12">
        <f>Tabla1[[#This Row],[Venta prom 12 meses en UN]]*Tabla1[[#This Row],[Costo unitario]]</f>
        <v>647.66599999999994</v>
      </c>
      <c r="M2392" s="30">
        <f>IFERROR(Tabla1[[#This Row],[Stock en unidades]]/Tabla1[[#This Row],[Venta prom 12 meses en UN]],0)</f>
        <v>9.0067720090293459</v>
      </c>
      <c r="N2392" s="12">
        <f>IFERROR(12/Tabla1[[#This Row],[Meses de stock]],0)</f>
        <v>1.332330827067669</v>
      </c>
      <c r="O2392" s="5" t="str">
        <f>VLOOKUP(Tabla1[[#This Row],[Código del producto]],'ABC Ventas'!$A:$E,5,0)</f>
        <v>C</v>
      </c>
      <c r="P2392" s="5" t="str">
        <f>VLOOKUP(Tabla1[[#This Row],[Código del producto]],'ABC Stock'!$A:$E,5,0)</f>
        <v>B</v>
      </c>
      <c r="Q23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93" spans="1:17" s="1" customFormat="1" x14ac:dyDescent="0.2">
      <c r="A2393" s="1">
        <v>1186</v>
      </c>
      <c r="B2393" s="1" t="s">
        <v>411</v>
      </c>
      <c r="C2393" s="1" t="s">
        <v>8</v>
      </c>
      <c r="D2393" s="1" t="s">
        <v>3</v>
      </c>
      <c r="E2393" s="11">
        <v>330</v>
      </c>
      <c r="F2393" s="3">
        <v>2.2000000000000002</v>
      </c>
      <c r="G2393" s="11">
        <f>Tabla1[[#This Row],[Stock en unidades]]*Tabla1[[#This Row],[Costo unitario]]</f>
        <v>726.00000000000011</v>
      </c>
      <c r="H2393" s="1">
        <v>2025</v>
      </c>
      <c r="I2393" s="1" t="s">
        <v>257</v>
      </c>
      <c r="J2393" s="1">
        <v>82.3</v>
      </c>
      <c r="K2393" s="3">
        <v>237.18860000000001</v>
      </c>
      <c r="L2393" s="12">
        <f>Tabla1[[#This Row],[Venta prom 12 meses en UN]]*Tabla1[[#This Row],[Costo unitario]]</f>
        <v>181.06</v>
      </c>
      <c r="M2393" s="30">
        <f>IFERROR(Tabla1[[#This Row],[Stock en unidades]]/Tabla1[[#This Row],[Venta prom 12 meses en UN]],0)</f>
        <v>4.0097205346294045</v>
      </c>
      <c r="N2393" s="12">
        <f>IFERROR(12/Tabla1[[#This Row],[Meses de stock]],0)</f>
        <v>2.9927272727272727</v>
      </c>
      <c r="O2393" s="5" t="str">
        <f>VLOOKUP(Tabla1[[#This Row],[Código del producto]],'ABC Ventas'!$A:$E,5,0)</f>
        <v>C</v>
      </c>
      <c r="P2393" s="5" t="str">
        <f>VLOOKUP(Tabla1[[#This Row],[Código del producto]],'ABC Stock'!$A:$E,5,0)</f>
        <v>C</v>
      </c>
      <c r="Q239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94" spans="1:17" s="1" customFormat="1" x14ac:dyDescent="0.2">
      <c r="A2394" s="1">
        <v>1187</v>
      </c>
      <c r="B2394" s="1" t="s">
        <v>210</v>
      </c>
      <c r="C2394" s="1" t="s">
        <v>8</v>
      </c>
      <c r="D2394" s="1" t="s">
        <v>3</v>
      </c>
      <c r="E2394" s="11">
        <v>1020</v>
      </c>
      <c r="F2394" s="3">
        <v>3.57</v>
      </c>
      <c r="G2394" s="11">
        <f>Tabla1[[#This Row],[Stock en unidades]]*Tabla1[[#This Row],[Costo unitario]]</f>
        <v>3641.3999999999996</v>
      </c>
      <c r="H2394" s="1">
        <v>2025</v>
      </c>
      <c r="I2394" s="1" t="s">
        <v>257</v>
      </c>
      <c r="J2394" s="1">
        <v>63.7</v>
      </c>
      <c r="K2394" s="3">
        <v>304.72806000000003</v>
      </c>
      <c r="L2394" s="12">
        <f>Tabla1[[#This Row],[Venta prom 12 meses en UN]]*Tabla1[[#This Row],[Costo unitario]]</f>
        <v>227.40899999999999</v>
      </c>
      <c r="M2394" s="30">
        <f>IFERROR(Tabla1[[#This Row],[Stock en unidades]]/Tabla1[[#This Row],[Venta prom 12 meses en UN]],0)</f>
        <v>16.012558869701728</v>
      </c>
      <c r="N2394" s="12">
        <f>IFERROR(12/Tabla1[[#This Row],[Meses de stock]],0)</f>
        <v>0.74941176470588233</v>
      </c>
      <c r="O2394" s="5" t="str">
        <f>VLOOKUP(Tabla1[[#This Row],[Código del producto]],'ABC Ventas'!$A:$E,5,0)</f>
        <v>C</v>
      </c>
      <c r="P2394" s="5" t="str">
        <f>VLOOKUP(Tabla1[[#This Row],[Código del producto]],'ABC Stock'!$A:$E,5,0)</f>
        <v>C</v>
      </c>
      <c r="Q239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95" spans="1:17" s="1" customFormat="1" x14ac:dyDescent="0.2">
      <c r="A2395" s="1">
        <v>1187</v>
      </c>
      <c r="B2395" s="1" t="s">
        <v>210</v>
      </c>
      <c r="C2395" s="1" t="s">
        <v>8</v>
      </c>
      <c r="D2395" s="1" t="s">
        <v>3</v>
      </c>
      <c r="E2395" s="11">
        <v>364</v>
      </c>
      <c r="F2395" s="3">
        <v>2.15</v>
      </c>
      <c r="G2395" s="11">
        <f>Tabla1[[#This Row],[Stock en unidades]]*Tabla1[[#This Row],[Costo unitario]]</f>
        <v>782.6</v>
      </c>
      <c r="H2395" s="1">
        <v>2025</v>
      </c>
      <c r="I2395" s="1" t="s">
        <v>257</v>
      </c>
      <c r="J2395" s="1">
        <v>88</v>
      </c>
      <c r="K2395" s="3">
        <v>300.82799999999997</v>
      </c>
      <c r="L2395" s="12">
        <f>Tabla1[[#This Row],[Venta prom 12 meses en UN]]*Tabla1[[#This Row],[Costo unitario]]</f>
        <v>189.2</v>
      </c>
      <c r="M2395" s="30">
        <f>IFERROR(Tabla1[[#This Row],[Stock en unidades]]/Tabla1[[#This Row],[Venta prom 12 meses en UN]],0)</f>
        <v>4.1363636363636367</v>
      </c>
      <c r="N2395" s="12">
        <f>IFERROR(12/Tabla1[[#This Row],[Meses de stock]],0)</f>
        <v>2.901098901098901</v>
      </c>
      <c r="O2395" s="5" t="str">
        <f>VLOOKUP(Tabla1[[#This Row],[Código del producto]],'ABC Ventas'!$A:$E,5,0)</f>
        <v>C</v>
      </c>
      <c r="P2395" s="5" t="str">
        <f>VLOOKUP(Tabla1[[#This Row],[Código del producto]],'ABC Stock'!$A:$E,5,0)</f>
        <v>C</v>
      </c>
      <c r="Q239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396" spans="1:17" s="1" customFormat="1" x14ac:dyDescent="0.2">
      <c r="A2396" s="1">
        <v>1189</v>
      </c>
      <c r="B2396" s="1" t="s">
        <v>412</v>
      </c>
      <c r="C2396" s="1" t="s">
        <v>8</v>
      </c>
      <c r="D2396" s="1" t="s">
        <v>3</v>
      </c>
      <c r="E2396" s="11">
        <v>623</v>
      </c>
      <c r="F2396" s="3">
        <v>7.02</v>
      </c>
      <c r="G2396" s="11">
        <f>Tabla1[[#This Row],[Stock en unidades]]*Tabla1[[#This Row],[Costo unitario]]</f>
        <v>4373.46</v>
      </c>
      <c r="H2396" s="1">
        <v>2025</v>
      </c>
      <c r="I2396" s="1" t="s">
        <v>257</v>
      </c>
      <c r="J2396" s="1">
        <v>69.2</v>
      </c>
      <c r="K2396" s="3">
        <v>859.83767999999998</v>
      </c>
      <c r="L2396" s="12">
        <f>Tabla1[[#This Row],[Venta prom 12 meses en UN]]*Tabla1[[#This Row],[Costo unitario]]</f>
        <v>485.78399999999999</v>
      </c>
      <c r="M2396" s="30">
        <f>IFERROR(Tabla1[[#This Row],[Stock en unidades]]/Tabla1[[#This Row],[Venta prom 12 meses en UN]],0)</f>
        <v>9.002890173410405</v>
      </c>
      <c r="N2396" s="12">
        <f>IFERROR(12/Tabla1[[#This Row],[Meses de stock]],0)</f>
        <v>1.3329052969502406</v>
      </c>
      <c r="O2396" s="5" t="str">
        <f>VLOOKUP(Tabla1[[#This Row],[Código del producto]],'ABC Ventas'!$A:$E,5,0)</f>
        <v>C</v>
      </c>
      <c r="P2396" s="5" t="str">
        <f>VLOOKUP(Tabla1[[#This Row],[Código del producto]],'ABC Stock'!$A:$E,5,0)</f>
        <v>B</v>
      </c>
      <c r="Q23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397" spans="1:17" s="1" customFormat="1" x14ac:dyDescent="0.2">
      <c r="A2397" s="1">
        <v>1189</v>
      </c>
      <c r="B2397" s="1" t="s">
        <v>412</v>
      </c>
      <c r="C2397" s="1" t="s">
        <v>8</v>
      </c>
      <c r="D2397" s="1" t="s">
        <v>3</v>
      </c>
      <c r="E2397" s="11">
        <v>759</v>
      </c>
      <c r="F2397" s="3">
        <v>3.21</v>
      </c>
      <c r="G2397" s="11">
        <f>Tabla1[[#This Row],[Stock en unidades]]*Tabla1[[#This Row],[Costo unitario]]</f>
        <v>2436.39</v>
      </c>
      <c r="H2397" s="1">
        <v>2025</v>
      </c>
      <c r="I2397" s="1" t="s">
        <v>257</v>
      </c>
      <c r="J2397" s="1">
        <v>50.6</v>
      </c>
      <c r="K2397" s="3">
        <v>308.60940000000005</v>
      </c>
      <c r="L2397" s="12">
        <f>Tabla1[[#This Row],[Venta prom 12 meses en UN]]*Tabla1[[#This Row],[Costo unitario]]</f>
        <v>162.42600000000002</v>
      </c>
      <c r="M2397" s="30">
        <f>IFERROR(Tabla1[[#This Row],[Stock en unidades]]/Tabla1[[#This Row],[Venta prom 12 meses en UN]],0)</f>
        <v>15</v>
      </c>
      <c r="N2397" s="12">
        <f>IFERROR(12/Tabla1[[#This Row],[Meses de stock]],0)</f>
        <v>0.8</v>
      </c>
      <c r="O2397" s="5" t="str">
        <f>VLOOKUP(Tabla1[[#This Row],[Código del producto]],'ABC Ventas'!$A:$E,5,0)</f>
        <v>C</v>
      </c>
      <c r="P2397" s="5" t="str">
        <f>VLOOKUP(Tabla1[[#This Row],[Código del producto]],'ABC Stock'!$A:$E,5,0)</f>
        <v>B</v>
      </c>
      <c r="Q239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98" spans="1:17" s="1" customFormat="1" x14ac:dyDescent="0.2">
      <c r="A2398" s="1">
        <v>1190</v>
      </c>
      <c r="B2398" s="1" t="s">
        <v>199</v>
      </c>
      <c r="C2398" s="1" t="s">
        <v>8</v>
      </c>
      <c r="D2398" s="1" t="s">
        <v>3</v>
      </c>
      <c r="E2398" s="11">
        <v>967</v>
      </c>
      <c r="F2398" s="3">
        <v>7.67</v>
      </c>
      <c r="G2398" s="11">
        <f>Tabla1[[#This Row],[Stock en unidades]]*Tabla1[[#This Row],[Costo unitario]]</f>
        <v>7416.89</v>
      </c>
      <c r="H2398" s="1">
        <v>2025</v>
      </c>
      <c r="I2398" s="1" t="s">
        <v>257</v>
      </c>
      <c r="J2398" s="1">
        <v>60.4</v>
      </c>
      <c r="K2398" s="3">
        <v>870.94383999999991</v>
      </c>
      <c r="L2398" s="12">
        <f>Tabla1[[#This Row],[Venta prom 12 meses en UN]]*Tabla1[[#This Row],[Costo unitario]]</f>
        <v>463.26799999999997</v>
      </c>
      <c r="M2398" s="30">
        <f>IFERROR(Tabla1[[#This Row],[Stock en unidades]]/Tabla1[[#This Row],[Venta prom 12 meses en UN]],0)</f>
        <v>16.009933774834437</v>
      </c>
      <c r="N2398" s="12">
        <f>IFERROR(12/Tabla1[[#This Row],[Meses de stock]],0)</f>
        <v>0.74953464322647367</v>
      </c>
      <c r="O2398" s="5" t="str">
        <f>VLOOKUP(Tabla1[[#This Row],[Código del producto]],'ABC Ventas'!$A:$E,5,0)</f>
        <v>C</v>
      </c>
      <c r="P2398" s="5" t="str">
        <f>VLOOKUP(Tabla1[[#This Row],[Código del producto]],'ABC Stock'!$A:$E,5,0)</f>
        <v>B</v>
      </c>
      <c r="Q23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399" spans="1:17" s="1" customFormat="1" x14ac:dyDescent="0.2">
      <c r="A2399" s="1">
        <v>1190</v>
      </c>
      <c r="B2399" s="1" t="s">
        <v>199</v>
      </c>
      <c r="C2399" s="1" t="s">
        <v>8</v>
      </c>
      <c r="D2399" s="1" t="s">
        <v>3</v>
      </c>
      <c r="E2399" s="11">
        <v>902</v>
      </c>
      <c r="F2399" s="3">
        <v>4.28</v>
      </c>
      <c r="G2399" s="11">
        <f>Tabla1[[#This Row],[Stock en unidades]]*Tabla1[[#This Row],[Costo unitario]]</f>
        <v>3860.5600000000004</v>
      </c>
      <c r="H2399" s="1">
        <v>2025</v>
      </c>
      <c r="I2399" s="1" t="s">
        <v>257</v>
      </c>
      <c r="J2399" s="1">
        <v>50.1</v>
      </c>
      <c r="K2399" s="3">
        <v>360.23904000000005</v>
      </c>
      <c r="L2399" s="12">
        <f>Tabla1[[#This Row],[Venta prom 12 meses en UN]]*Tabla1[[#This Row],[Costo unitario]]</f>
        <v>214.42800000000003</v>
      </c>
      <c r="M2399" s="30">
        <f>IFERROR(Tabla1[[#This Row],[Stock en unidades]]/Tabla1[[#This Row],[Venta prom 12 meses en UN]],0)</f>
        <v>18.003992015968063</v>
      </c>
      <c r="N2399" s="12">
        <f>IFERROR(12/Tabla1[[#This Row],[Meses de stock]],0)</f>
        <v>0.66651884700665198</v>
      </c>
      <c r="O2399" s="5" t="str">
        <f>VLOOKUP(Tabla1[[#This Row],[Código del producto]],'ABC Ventas'!$A:$E,5,0)</f>
        <v>C</v>
      </c>
      <c r="P2399" s="5" t="str">
        <f>VLOOKUP(Tabla1[[#This Row],[Código del producto]],'ABC Stock'!$A:$E,5,0)</f>
        <v>B</v>
      </c>
      <c r="Q23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00" spans="1:17" s="1" customFormat="1" x14ac:dyDescent="0.2">
      <c r="A2400" s="1">
        <v>1191</v>
      </c>
      <c r="B2400" s="1" t="s">
        <v>413</v>
      </c>
      <c r="C2400" s="1" t="s">
        <v>8</v>
      </c>
      <c r="D2400" s="1" t="s">
        <v>3</v>
      </c>
      <c r="E2400" s="11">
        <v>1073</v>
      </c>
      <c r="F2400" s="3">
        <v>4.99</v>
      </c>
      <c r="G2400" s="11">
        <f>Tabla1[[#This Row],[Stock en unidades]]*Tabla1[[#This Row],[Costo unitario]]</f>
        <v>5354.27</v>
      </c>
      <c r="H2400" s="1">
        <v>2025</v>
      </c>
      <c r="I2400" s="1" t="s">
        <v>257</v>
      </c>
      <c r="J2400" s="1">
        <v>89.4</v>
      </c>
      <c r="K2400" s="3">
        <v>579.93780000000004</v>
      </c>
      <c r="L2400" s="12">
        <f>Tabla1[[#This Row],[Venta prom 12 meses en UN]]*Tabla1[[#This Row],[Costo unitario]]</f>
        <v>446.10600000000005</v>
      </c>
      <c r="M2400" s="30">
        <f>IFERROR(Tabla1[[#This Row],[Stock en unidades]]/Tabla1[[#This Row],[Venta prom 12 meses en UN]],0)</f>
        <v>12.002237136465324</v>
      </c>
      <c r="N2400" s="12">
        <f>IFERROR(12/Tabla1[[#This Row],[Meses de stock]],0)</f>
        <v>0.99981360671015851</v>
      </c>
      <c r="O2400" s="5" t="str">
        <f>VLOOKUP(Tabla1[[#This Row],[Código del producto]],'ABC Ventas'!$A:$E,5,0)</f>
        <v>C</v>
      </c>
      <c r="P2400" s="5" t="str">
        <f>VLOOKUP(Tabla1[[#This Row],[Código del producto]],'ABC Stock'!$A:$E,5,0)</f>
        <v>B</v>
      </c>
      <c r="Q240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01" spans="1:17" s="1" customFormat="1" x14ac:dyDescent="0.2">
      <c r="A2401" s="1">
        <v>1191</v>
      </c>
      <c r="B2401" s="1" t="s">
        <v>413</v>
      </c>
      <c r="C2401" s="1" t="s">
        <v>8</v>
      </c>
      <c r="D2401" s="1" t="s">
        <v>3</v>
      </c>
      <c r="E2401" s="11">
        <v>261</v>
      </c>
      <c r="F2401" s="3">
        <v>5.18</v>
      </c>
      <c r="G2401" s="11">
        <f>Tabla1[[#This Row],[Stock en unidades]]*Tabla1[[#This Row],[Costo unitario]]</f>
        <v>1351.98</v>
      </c>
      <c r="H2401" s="1">
        <v>2025</v>
      </c>
      <c r="I2401" s="1" t="s">
        <v>257</v>
      </c>
      <c r="J2401" s="1">
        <v>43.4</v>
      </c>
      <c r="K2401" s="3">
        <v>377.68415999999996</v>
      </c>
      <c r="L2401" s="12">
        <f>Tabla1[[#This Row],[Venta prom 12 meses en UN]]*Tabla1[[#This Row],[Costo unitario]]</f>
        <v>224.81199999999998</v>
      </c>
      <c r="M2401" s="30">
        <f>IFERROR(Tabla1[[#This Row],[Stock en unidades]]/Tabla1[[#This Row],[Venta prom 12 meses en UN]],0)</f>
        <v>6.0138248847926272</v>
      </c>
      <c r="N2401" s="12">
        <f>IFERROR(12/Tabla1[[#This Row],[Meses de stock]],0)</f>
        <v>1.9954022988505746</v>
      </c>
      <c r="O2401" s="5" t="str">
        <f>VLOOKUP(Tabla1[[#This Row],[Código del producto]],'ABC Ventas'!$A:$E,5,0)</f>
        <v>C</v>
      </c>
      <c r="P2401" s="5" t="str">
        <f>VLOOKUP(Tabla1[[#This Row],[Código del producto]],'ABC Stock'!$A:$E,5,0)</f>
        <v>B</v>
      </c>
      <c r="Q240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02" spans="1:17" s="1" customFormat="1" x14ac:dyDescent="0.2">
      <c r="A2402" s="1">
        <v>1193</v>
      </c>
      <c r="B2402" s="1" t="s">
        <v>414</v>
      </c>
      <c r="C2402" s="1" t="s">
        <v>8</v>
      </c>
      <c r="D2402" s="1" t="s">
        <v>3</v>
      </c>
      <c r="E2402" s="11">
        <v>761</v>
      </c>
      <c r="F2402" s="3">
        <v>1.79</v>
      </c>
      <c r="G2402" s="11">
        <f>Tabla1[[#This Row],[Stock en unidades]]*Tabla1[[#This Row],[Costo unitario]]</f>
        <v>1362.19</v>
      </c>
      <c r="H2402" s="1">
        <v>2025</v>
      </c>
      <c r="I2402" s="1" t="s">
        <v>257</v>
      </c>
      <c r="J2402" s="1">
        <v>62</v>
      </c>
      <c r="K2402" s="3">
        <v>148.7132</v>
      </c>
      <c r="L2402" s="12">
        <f>Tabla1[[#This Row],[Venta prom 12 meses en UN]]*Tabla1[[#This Row],[Costo unitario]]</f>
        <v>110.98</v>
      </c>
      <c r="M2402" s="30">
        <f>IFERROR(Tabla1[[#This Row],[Stock en unidades]]/Tabla1[[#This Row],[Venta prom 12 meses en UN]],0)</f>
        <v>12.274193548387096</v>
      </c>
      <c r="N2402" s="12">
        <f>IFERROR(12/Tabla1[[#This Row],[Meses de stock]],0)</f>
        <v>0.97766097240473071</v>
      </c>
      <c r="O2402" s="5" t="str">
        <f>VLOOKUP(Tabla1[[#This Row],[Código del producto]],'ABC Ventas'!$A:$E,5,0)</f>
        <v>C</v>
      </c>
      <c r="P2402" s="5" t="str">
        <f>VLOOKUP(Tabla1[[#This Row],[Código del producto]],'ABC Stock'!$A:$E,5,0)</f>
        <v>C</v>
      </c>
      <c r="Q24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03" spans="1:17" s="1" customFormat="1" x14ac:dyDescent="0.2">
      <c r="A2403" s="1">
        <v>1194</v>
      </c>
      <c r="B2403" s="1" t="s">
        <v>282</v>
      </c>
      <c r="C2403" s="1" t="s">
        <v>8</v>
      </c>
      <c r="D2403" s="1" t="s">
        <v>3</v>
      </c>
      <c r="E2403" s="11">
        <v>922</v>
      </c>
      <c r="F2403" s="3">
        <v>71</v>
      </c>
      <c r="G2403" s="11">
        <f>Tabla1[[#This Row],[Stock en unidades]]*Tabla1[[#This Row],[Costo unitario]]</f>
        <v>65462</v>
      </c>
      <c r="H2403" s="1">
        <v>2025</v>
      </c>
      <c r="I2403" s="1" t="s">
        <v>257</v>
      </c>
      <c r="J2403" s="1">
        <v>922</v>
      </c>
      <c r="K2403" s="3">
        <v>106048.44</v>
      </c>
      <c r="L2403" s="12">
        <f>Tabla1[[#This Row],[Venta prom 12 meses en UN]]*Tabla1[[#This Row],[Costo unitario]]</f>
        <v>65462</v>
      </c>
      <c r="M2403" s="30">
        <f>IFERROR(Tabla1[[#This Row],[Stock en unidades]]/Tabla1[[#This Row],[Venta prom 12 meses en UN]],0)</f>
        <v>1</v>
      </c>
      <c r="N2403" s="12">
        <f>IFERROR(12/Tabla1[[#This Row],[Meses de stock]],0)</f>
        <v>12</v>
      </c>
      <c r="O2403" s="5" t="str">
        <f>VLOOKUP(Tabla1[[#This Row],[Código del producto]],'ABC Ventas'!$A:$E,5,0)</f>
        <v>A</v>
      </c>
      <c r="P2403" s="5" t="str">
        <f>VLOOKUP(Tabla1[[#This Row],[Código del producto]],'ABC Stock'!$A:$E,5,0)</f>
        <v>A</v>
      </c>
      <c r="Q24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04" spans="1:17" s="1" customFormat="1" x14ac:dyDescent="0.2">
      <c r="A2404" s="1">
        <v>1194</v>
      </c>
      <c r="B2404" s="1" t="s">
        <v>282</v>
      </c>
      <c r="C2404" s="1" t="s">
        <v>8</v>
      </c>
      <c r="D2404" s="1" t="s">
        <v>3</v>
      </c>
      <c r="E2404" s="11">
        <v>13</v>
      </c>
      <c r="F2404" s="3">
        <v>71</v>
      </c>
      <c r="G2404" s="11">
        <f>Tabla1[[#This Row],[Stock en unidades]]*Tabla1[[#This Row],[Costo unitario]]</f>
        <v>923</v>
      </c>
      <c r="H2404" s="1">
        <v>2025</v>
      </c>
      <c r="I2404" s="1" t="s">
        <v>257</v>
      </c>
      <c r="J2404" s="1">
        <v>371</v>
      </c>
      <c r="K2404" s="3">
        <v>48994.26</v>
      </c>
      <c r="L2404" s="12">
        <f>Tabla1[[#This Row],[Venta prom 12 meses en UN]]*Tabla1[[#This Row],[Costo unitario]]</f>
        <v>26341</v>
      </c>
      <c r="M2404" s="30">
        <f>IFERROR(Tabla1[[#This Row],[Stock en unidades]]/Tabla1[[#This Row],[Venta prom 12 meses en UN]],0)</f>
        <v>3.5040431266846361E-2</v>
      </c>
      <c r="N2404" s="12">
        <f>IFERROR(12/Tabla1[[#This Row],[Meses de stock]],0)</f>
        <v>342.46153846153845</v>
      </c>
      <c r="O2404" s="5" t="str">
        <f>VLOOKUP(Tabla1[[#This Row],[Código del producto]],'ABC Ventas'!$A:$E,5,0)</f>
        <v>A</v>
      </c>
      <c r="P2404" s="5" t="str">
        <f>VLOOKUP(Tabla1[[#This Row],[Código del producto]],'ABC Stock'!$A:$E,5,0)</f>
        <v>A</v>
      </c>
      <c r="Q24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05" spans="1:17" s="1" customFormat="1" x14ac:dyDescent="0.2">
      <c r="A2405" s="1">
        <v>1197</v>
      </c>
      <c r="B2405" s="1" t="s">
        <v>416</v>
      </c>
      <c r="C2405" s="1" t="s">
        <v>8</v>
      </c>
      <c r="D2405" s="1" t="s">
        <v>3</v>
      </c>
      <c r="E2405" s="11">
        <v>1229</v>
      </c>
      <c r="F2405" s="3">
        <v>6.79</v>
      </c>
      <c r="G2405" s="11">
        <f>Tabla1[[#This Row],[Stock en unidades]]*Tabla1[[#This Row],[Costo unitario]]</f>
        <v>8344.91</v>
      </c>
      <c r="H2405" s="1">
        <v>2025</v>
      </c>
      <c r="I2405" s="1" t="s">
        <v>257</v>
      </c>
      <c r="J2405" s="1">
        <v>0</v>
      </c>
      <c r="K2405" s="3">
        <v>0</v>
      </c>
      <c r="L2405" s="12">
        <f>Tabla1[[#This Row],[Venta prom 12 meses en UN]]*Tabla1[[#This Row],[Costo unitario]]</f>
        <v>0</v>
      </c>
      <c r="M2405" s="30">
        <f>IFERROR(Tabla1[[#This Row],[Stock en unidades]]/Tabla1[[#This Row],[Venta prom 12 meses en UN]],0)</f>
        <v>0</v>
      </c>
      <c r="N2405" s="12">
        <f>IFERROR(12/Tabla1[[#This Row],[Meses de stock]],0)</f>
        <v>0</v>
      </c>
      <c r="O2405" s="5" t="str">
        <f>VLOOKUP(Tabla1[[#This Row],[Código del producto]],'ABC Ventas'!$A:$E,5,0)</f>
        <v>C</v>
      </c>
      <c r="P2405" s="5" t="str">
        <f>VLOOKUP(Tabla1[[#This Row],[Código del producto]],'ABC Stock'!$A:$E,5,0)</f>
        <v>B</v>
      </c>
      <c r="Q240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406" spans="1:17" s="1" customFormat="1" x14ac:dyDescent="0.2">
      <c r="A2406" s="1">
        <v>1197</v>
      </c>
      <c r="B2406" s="1" t="s">
        <v>416</v>
      </c>
      <c r="C2406" s="1" t="s">
        <v>8</v>
      </c>
      <c r="D2406" s="1" t="s">
        <v>3</v>
      </c>
      <c r="E2406" s="11">
        <v>323</v>
      </c>
      <c r="F2406" s="3">
        <v>28.6</v>
      </c>
      <c r="G2406" s="11">
        <f>Tabla1[[#This Row],[Stock en unidades]]*Tabla1[[#This Row],[Costo unitario]]</f>
        <v>9237.8000000000011</v>
      </c>
      <c r="H2406" s="1">
        <v>2025</v>
      </c>
      <c r="I2406" s="1" t="s">
        <v>257</v>
      </c>
      <c r="J2406" s="1">
        <v>0</v>
      </c>
      <c r="K2406" s="3">
        <v>0</v>
      </c>
      <c r="L2406" s="12">
        <f>Tabla1[[#This Row],[Venta prom 12 meses en UN]]*Tabla1[[#This Row],[Costo unitario]]</f>
        <v>0</v>
      </c>
      <c r="M2406" s="30">
        <f>IFERROR(Tabla1[[#This Row],[Stock en unidades]]/Tabla1[[#This Row],[Venta prom 12 meses en UN]],0)</f>
        <v>0</v>
      </c>
      <c r="N2406" s="12">
        <f>IFERROR(12/Tabla1[[#This Row],[Meses de stock]],0)</f>
        <v>0</v>
      </c>
      <c r="O2406" s="5" t="str">
        <f>VLOOKUP(Tabla1[[#This Row],[Código del producto]],'ABC Ventas'!$A:$E,5,0)</f>
        <v>C</v>
      </c>
      <c r="P2406" s="5" t="str">
        <f>VLOOKUP(Tabla1[[#This Row],[Código del producto]],'ABC Stock'!$A:$E,5,0)</f>
        <v>B</v>
      </c>
      <c r="Q2406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407" spans="1:17" s="1" customFormat="1" x14ac:dyDescent="0.2">
      <c r="A2407" s="1">
        <v>1199</v>
      </c>
      <c r="B2407" s="1" t="s">
        <v>251</v>
      </c>
      <c r="C2407" s="1" t="s">
        <v>8</v>
      </c>
      <c r="D2407" s="1" t="s">
        <v>3</v>
      </c>
      <c r="E2407" s="11">
        <v>92</v>
      </c>
      <c r="F2407" s="3">
        <v>4.62</v>
      </c>
      <c r="G2407" s="11">
        <f>Tabla1[[#This Row],[Stock en unidades]]*Tabla1[[#This Row],[Costo unitario]]</f>
        <v>425.04</v>
      </c>
      <c r="H2407" s="1">
        <v>2025</v>
      </c>
      <c r="I2407" s="1" t="s">
        <v>257</v>
      </c>
      <c r="J2407" s="1">
        <v>45.9</v>
      </c>
      <c r="K2407" s="3">
        <v>373.22208000000001</v>
      </c>
      <c r="L2407" s="12">
        <f>Tabla1[[#This Row],[Venta prom 12 meses en UN]]*Tabla1[[#This Row],[Costo unitario]]</f>
        <v>212.05799999999999</v>
      </c>
      <c r="M2407" s="30">
        <f>IFERROR(Tabla1[[#This Row],[Stock en unidades]]/Tabla1[[#This Row],[Venta prom 12 meses en UN]],0)</f>
        <v>2.0043572984749458</v>
      </c>
      <c r="N2407" s="12">
        <f>IFERROR(12/Tabla1[[#This Row],[Meses de stock]],0)</f>
        <v>5.9869565217391294</v>
      </c>
      <c r="O2407" s="5" t="str">
        <f>VLOOKUP(Tabla1[[#This Row],[Código del producto]],'ABC Ventas'!$A:$E,5,0)</f>
        <v>C</v>
      </c>
      <c r="P2407" s="5" t="str">
        <f>VLOOKUP(Tabla1[[#This Row],[Código del producto]],'ABC Stock'!$A:$E,5,0)</f>
        <v>C</v>
      </c>
      <c r="Q24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08" spans="1:17" s="1" customFormat="1" x14ac:dyDescent="0.2">
      <c r="A2408" s="1">
        <v>1200</v>
      </c>
      <c r="B2408" s="1" t="s">
        <v>418</v>
      </c>
      <c r="C2408" s="1" t="s">
        <v>8</v>
      </c>
      <c r="D2408" s="1" t="s">
        <v>3</v>
      </c>
      <c r="E2408" s="11">
        <v>83</v>
      </c>
      <c r="F2408" s="3">
        <v>46</v>
      </c>
      <c r="G2408" s="11">
        <f>Tabla1[[#This Row],[Stock en unidades]]*Tabla1[[#This Row],[Costo unitario]]</f>
        <v>3818</v>
      </c>
      <c r="H2408" s="1">
        <v>2025</v>
      </c>
      <c r="I2408" s="1" t="s">
        <v>257</v>
      </c>
      <c r="J2408" s="1">
        <v>713</v>
      </c>
      <c r="K2408" s="3">
        <v>39685.58</v>
      </c>
      <c r="L2408" s="12">
        <f>Tabla1[[#This Row],[Venta prom 12 meses en UN]]*Tabla1[[#This Row],[Costo unitario]]</f>
        <v>32798</v>
      </c>
      <c r="M2408" s="30">
        <f>IFERROR(Tabla1[[#This Row],[Stock en unidades]]/Tabla1[[#This Row],[Venta prom 12 meses en UN]],0)</f>
        <v>0.11640953716690042</v>
      </c>
      <c r="N2408" s="12">
        <f>IFERROR(12/Tabla1[[#This Row],[Meses de stock]],0)</f>
        <v>103.0843373493976</v>
      </c>
      <c r="O2408" s="5" t="str">
        <f>VLOOKUP(Tabla1[[#This Row],[Código del producto]],'ABC Ventas'!$A:$E,5,0)</f>
        <v>A</v>
      </c>
      <c r="P2408" s="5" t="str">
        <f>VLOOKUP(Tabla1[[#This Row],[Código del producto]],'ABC Stock'!$A:$E,5,0)</f>
        <v>A</v>
      </c>
      <c r="Q24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09" spans="1:17" s="1" customFormat="1" x14ac:dyDescent="0.2">
      <c r="A2409" s="1">
        <v>1200</v>
      </c>
      <c r="B2409" s="1" t="s">
        <v>418</v>
      </c>
      <c r="C2409" s="1" t="s">
        <v>8</v>
      </c>
      <c r="D2409" s="1" t="s">
        <v>3</v>
      </c>
      <c r="E2409" s="11">
        <v>243</v>
      </c>
      <c r="F2409" s="3">
        <v>43</v>
      </c>
      <c r="G2409" s="11">
        <f>Tabla1[[#This Row],[Stock en unidades]]*Tabla1[[#This Row],[Costo unitario]]</f>
        <v>10449</v>
      </c>
      <c r="H2409" s="1">
        <v>2025</v>
      </c>
      <c r="I2409" s="1" t="s">
        <v>257</v>
      </c>
      <c r="J2409" s="1">
        <v>632</v>
      </c>
      <c r="K2409" s="3">
        <v>39676.959999999999</v>
      </c>
      <c r="L2409" s="12">
        <f>Tabla1[[#This Row],[Venta prom 12 meses en UN]]*Tabla1[[#This Row],[Costo unitario]]</f>
        <v>27176</v>
      </c>
      <c r="M2409" s="30">
        <f>IFERROR(Tabla1[[#This Row],[Stock en unidades]]/Tabla1[[#This Row],[Venta prom 12 meses en UN]],0)</f>
        <v>0.38449367088607594</v>
      </c>
      <c r="N2409" s="12">
        <f>IFERROR(12/Tabla1[[#This Row],[Meses de stock]],0)</f>
        <v>31.209876543209877</v>
      </c>
      <c r="O2409" s="5" t="str">
        <f>VLOOKUP(Tabla1[[#This Row],[Código del producto]],'ABC Ventas'!$A:$E,5,0)</f>
        <v>A</v>
      </c>
      <c r="P2409" s="5" t="str">
        <f>VLOOKUP(Tabla1[[#This Row],[Código del producto]],'ABC Stock'!$A:$E,5,0)</f>
        <v>A</v>
      </c>
      <c r="Q24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0" spans="1:17" s="1" customFormat="1" x14ac:dyDescent="0.2">
      <c r="A2410" s="1">
        <v>1201</v>
      </c>
      <c r="B2410" s="1" t="s">
        <v>419</v>
      </c>
      <c r="C2410" s="1" t="s">
        <v>8</v>
      </c>
      <c r="D2410" s="1" t="s">
        <v>3</v>
      </c>
      <c r="E2410" s="11">
        <v>0</v>
      </c>
      <c r="F2410" s="3">
        <v>72</v>
      </c>
      <c r="G2410" s="11">
        <f>Tabla1[[#This Row],[Stock en unidades]]*Tabla1[[#This Row],[Costo unitario]]</f>
        <v>0</v>
      </c>
      <c r="H2410" s="1">
        <v>2025</v>
      </c>
      <c r="I2410" s="1" t="s">
        <v>257</v>
      </c>
      <c r="J2410" s="1">
        <v>947</v>
      </c>
      <c r="K2410" s="3">
        <v>92730.240000000005</v>
      </c>
      <c r="L2410" s="12">
        <f>Tabla1[[#This Row],[Venta prom 12 meses en UN]]*Tabla1[[#This Row],[Costo unitario]]</f>
        <v>68184</v>
      </c>
      <c r="M2410" s="30">
        <f>IFERROR(Tabla1[[#This Row],[Stock en unidades]]/Tabla1[[#This Row],[Venta prom 12 meses en UN]],0)</f>
        <v>0</v>
      </c>
      <c r="N2410" s="12">
        <f>IFERROR(12/Tabla1[[#This Row],[Meses de stock]],0)</f>
        <v>0</v>
      </c>
      <c r="O2410" s="5" t="str">
        <f>VLOOKUP(Tabla1[[#This Row],[Código del producto]],'ABC Ventas'!$A:$E,5,0)</f>
        <v>A</v>
      </c>
      <c r="P2410" s="5" t="str">
        <f>VLOOKUP(Tabla1[[#This Row],[Código del producto]],'ABC Stock'!$A:$E,5,0)</f>
        <v>A</v>
      </c>
      <c r="Q24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1" spans="1:17" s="1" customFormat="1" x14ac:dyDescent="0.2">
      <c r="A2411" s="1">
        <v>1201</v>
      </c>
      <c r="B2411" s="1" t="s">
        <v>419</v>
      </c>
      <c r="C2411" s="1" t="s">
        <v>8</v>
      </c>
      <c r="D2411" s="1" t="s">
        <v>3</v>
      </c>
      <c r="E2411" s="11">
        <v>0</v>
      </c>
      <c r="F2411" s="3">
        <v>39</v>
      </c>
      <c r="G2411" s="11">
        <f>Tabla1[[#This Row],[Stock en unidades]]*Tabla1[[#This Row],[Costo unitario]]</f>
        <v>0</v>
      </c>
      <c r="H2411" s="1">
        <v>2025</v>
      </c>
      <c r="I2411" s="1" t="s">
        <v>257</v>
      </c>
      <c r="J2411" s="1">
        <v>499</v>
      </c>
      <c r="K2411" s="3">
        <v>33667.53</v>
      </c>
      <c r="L2411" s="12">
        <f>Tabla1[[#This Row],[Venta prom 12 meses en UN]]*Tabla1[[#This Row],[Costo unitario]]</f>
        <v>19461</v>
      </c>
      <c r="M2411" s="30">
        <f>IFERROR(Tabla1[[#This Row],[Stock en unidades]]/Tabla1[[#This Row],[Venta prom 12 meses en UN]],0)</f>
        <v>0</v>
      </c>
      <c r="N2411" s="12">
        <f>IFERROR(12/Tabla1[[#This Row],[Meses de stock]],0)</f>
        <v>0</v>
      </c>
      <c r="O2411" s="5" t="str">
        <f>VLOOKUP(Tabla1[[#This Row],[Código del producto]],'ABC Ventas'!$A:$E,5,0)</f>
        <v>A</v>
      </c>
      <c r="P2411" s="5" t="str">
        <f>VLOOKUP(Tabla1[[#This Row],[Código del producto]],'ABC Stock'!$A:$E,5,0)</f>
        <v>A</v>
      </c>
      <c r="Q24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2" spans="1:17" s="1" customFormat="1" x14ac:dyDescent="0.2">
      <c r="A2412" s="1">
        <v>1202</v>
      </c>
      <c r="B2412" s="1" t="s">
        <v>420</v>
      </c>
      <c r="C2412" s="1" t="s">
        <v>8</v>
      </c>
      <c r="D2412" s="1" t="s">
        <v>3</v>
      </c>
      <c r="E2412" s="11">
        <v>232</v>
      </c>
      <c r="F2412" s="3">
        <v>38</v>
      </c>
      <c r="G2412" s="11">
        <f>Tabla1[[#This Row],[Stock en unidades]]*Tabla1[[#This Row],[Costo unitario]]</f>
        <v>8816</v>
      </c>
      <c r="H2412" s="1">
        <v>2025</v>
      </c>
      <c r="I2412" s="1" t="s">
        <v>257</v>
      </c>
      <c r="J2412" s="1">
        <v>498</v>
      </c>
      <c r="K2412" s="3">
        <v>26682.84</v>
      </c>
      <c r="L2412" s="12">
        <f>Tabla1[[#This Row],[Venta prom 12 meses en UN]]*Tabla1[[#This Row],[Costo unitario]]</f>
        <v>18924</v>
      </c>
      <c r="M2412" s="30">
        <f>IFERROR(Tabla1[[#This Row],[Stock en unidades]]/Tabla1[[#This Row],[Venta prom 12 meses en UN]],0)</f>
        <v>0.46586345381526106</v>
      </c>
      <c r="N2412" s="12">
        <f>IFERROR(12/Tabla1[[#This Row],[Meses de stock]],0)</f>
        <v>25.758620689655171</v>
      </c>
      <c r="O2412" s="5" t="str">
        <f>VLOOKUP(Tabla1[[#This Row],[Código del producto]],'ABC Ventas'!$A:$E,5,0)</f>
        <v>B</v>
      </c>
      <c r="P2412" s="5" t="str">
        <f>VLOOKUP(Tabla1[[#This Row],[Código del producto]],'ABC Stock'!$A:$E,5,0)</f>
        <v>A</v>
      </c>
      <c r="Q24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3" spans="1:17" s="1" customFormat="1" x14ac:dyDescent="0.2">
      <c r="A2413" s="1">
        <v>1204</v>
      </c>
      <c r="B2413" s="1" t="s">
        <v>422</v>
      </c>
      <c r="C2413" s="1" t="s">
        <v>8</v>
      </c>
      <c r="D2413" s="1" t="s">
        <v>3</v>
      </c>
      <c r="E2413" s="11">
        <v>556</v>
      </c>
      <c r="F2413" s="3">
        <v>2.37</v>
      </c>
      <c r="G2413" s="11">
        <f>Tabla1[[#This Row],[Stock en unidades]]*Tabla1[[#This Row],[Costo unitario]]</f>
        <v>1317.72</v>
      </c>
      <c r="H2413" s="1">
        <v>2025</v>
      </c>
      <c r="I2413" s="1" t="s">
        <v>257</v>
      </c>
      <c r="J2413" s="1">
        <v>139</v>
      </c>
      <c r="K2413" s="3">
        <v>520.49940000000004</v>
      </c>
      <c r="L2413" s="12">
        <f>Tabla1[[#This Row],[Venta prom 12 meses en UN]]*Tabla1[[#This Row],[Costo unitario]]</f>
        <v>329.43</v>
      </c>
      <c r="M2413" s="30">
        <f>IFERROR(Tabla1[[#This Row],[Stock en unidades]]/Tabla1[[#This Row],[Venta prom 12 meses en UN]],0)</f>
        <v>4</v>
      </c>
      <c r="N2413" s="12">
        <f>IFERROR(12/Tabla1[[#This Row],[Meses de stock]],0)</f>
        <v>3</v>
      </c>
      <c r="O2413" s="5" t="str">
        <f>VLOOKUP(Tabla1[[#This Row],[Código del producto]],'ABC Ventas'!$A:$E,5,0)</f>
        <v>C</v>
      </c>
      <c r="P2413" s="5" t="str">
        <f>VLOOKUP(Tabla1[[#This Row],[Código del producto]],'ABC Stock'!$A:$E,5,0)</f>
        <v>B</v>
      </c>
      <c r="Q241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14" spans="1:17" s="1" customFormat="1" x14ac:dyDescent="0.2">
      <c r="A2414" s="1">
        <v>1204</v>
      </c>
      <c r="B2414" s="1" t="s">
        <v>422</v>
      </c>
      <c r="C2414" s="1" t="s">
        <v>8</v>
      </c>
      <c r="D2414" s="1" t="s">
        <v>3</v>
      </c>
      <c r="E2414" s="11">
        <v>424</v>
      </c>
      <c r="F2414" s="3">
        <v>7.28</v>
      </c>
      <c r="G2414" s="11">
        <f>Tabla1[[#This Row],[Stock en unidades]]*Tabla1[[#This Row],[Costo unitario]]</f>
        <v>3086.7200000000003</v>
      </c>
      <c r="H2414" s="1">
        <v>2025</v>
      </c>
      <c r="I2414" s="1" t="s">
        <v>257</v>
      </c>
      <c r="J2414" s="1">
        <v>38.5</v>
      </c>
      <c r="K2414" s="3">
        <v>510.10960000000006</v>
      </c>
      <c r="L2414" s="12">
        <f>Tabla1[[#This Row],[Venta prom 12 meses en UN]]*Tabla1[[#This Row],[Costo unitario]]</f>
        <v>280.28000000000003</v>
      </c>
      <c r="M2414" s="30">
        <f>IFERROR(Tabla1[[#This Row],[Stock en unidades]]/Tabla1[[#This Row],[Venta prom 12 meses en UN]],0)</f>
        <v>11.012987012987013</v>
      </c>
      <c r="N2414" s="12">
        <f>IFERROR(12/Tabla1[[#This Row],[Meses de stock]],0)</f>
        <v>1.0896226415094339</v>
      </c>
      <c r="O2414" s="5" t="str">
        <f>VLOOKUP(Tabla1[[#This Row],[Código del producto]],'ABC Ventas'!$A:$E,5,0)</f>
        <v>C</v>
      </c>
      <c r="P2414" s="5" t="str">
        <f>VLOOKUP(Tabla1[[#This Row],[Código del producto]],'ABC Stock'!$A:$E,5,0)</f>
        <v>B</v>
      </c>
      <c r="Q24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15" spans="1:17" s="1" customFormat="1" x14ac:dyDescent="0.2">
      <c r="A2415" s="1">
        <v>1204</v>
      </c>
      <c r="B2415" s="1" t="s">
        <v>422</v>
      </c>
      <c r="C2415" s="1" t="s">
        <v>8</v>
      </c>
      <c r="D2415" s="1" t="s">
        <v>3</v>
      </c>
      <c r="E2415" s="11">
        <v>1356</v>
      </c>
      <c r="F2415" s="3">
        <v>2.2599999999999998</v>
      </c>
      <c r="G2415" s="11">
        <f>Tabla1[[#This Row],[Stock en unidades]]*Tabla1[[#This Row],[Costo unitario]]</f>
        <v>3064.5599999999995</v>
      </c>
      <c r="H2415" s="1">
        <v>2025</v>
      </c>
      <c r="I2415" s="1" t="s">
        <v>257</v>
      </c>
      <c r="J2415" s="1">
        <v>96.8</v>
      </c>
      <c r="K2415" s="3">
        <v>269.08463999999998</v>
      </c>
      <c r="L2415" s="12">
        <f>Tabla1[[#This Row],[Venta prom 12 meses en UN]]*Tabla1[[#This Row],[Costo unitario]]</f>
        <v>218.76799999999997</v>
      </c>
      <c r="M2415" s="30">
        <f>IFERROR(Tabla1[[#This Row],[Stock en unidades]]/Tabla1[[#This Row],[Venta prom 12 meses en UN]],0)</f>
        <v>14.008264462809917</v>
      </c>
      <c r="N2415" s="12">
        <f>IFERROR(12/Tabla1[[#This Row],[Meses de stock]],0)</f>
        <v>0.85663716814159296</v>
      </c>
      <c r="O2415" s="5" t="str">
        <f>VLOOKUP(Tabla1[[#This Row],[Código del producto]],'ABC Ventas'!$A:$E,5,0)</f>
        <v>C</v>
      </c>
      <c r="P2415" s="5" t="str">
        <f>VLOOKUP(Tabla1[[#This Row],[Código del producto]],'ABC Stock'!$A:$E,5,0)</f>
        <v>B</v>
      </c>
      <c r="Q241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16" spans="1:17" s="1" customFormat="1" x14ac:dyDescent="0.2">
      <c r="A2416" s="1">
        <v>1206</v>
      </c>
      <c r="B2416" s="1" t="s">
        <v>266</v>
      </c>
      <c r="C2416" s="1" t="s">
        <v>8</v>
      </c>
      <c r="D2416" s="1" t="s">
        <v>3</v>
      </c>
      <c r="E2416" s="11">
        <v>855</v>
      </c>
      <c r="F2416" s="3">
        <v>66</v>
      </c>
      <c r="G2416" s="11">
        <f>Tabla1[[#This Row],[Stock en unidades]]*Tabla1[[#This Row],[Costo unitario]]</f>
        <v>56430</v>
      </c>
      <c r="H2416" s="1">
        <v>2025</v>
      </c>
      <c r="I2416" s="1" t="s">
        <v>257</v>
      </c>
      <c r="J2416" s="1">
        <v>599</v>
      </c>
      <c r="K2416" s="3">
        <v>74719.259999999995</v>
      </c>
      <c r="L2416" s="12">
        <f>Tabla1[[#This Row],[Venta prom 12 meses en UN]]*Tabla1[[#This Row],[Costo unitario]]</f>
        <v>39534</v>
      </c>
      <c r="M2416" s="30">
        <f>IFERROR(Tabla1[[#This Row],[Stock en unidades]]/Tabla1[[#This Row],[Venta prom 12 meses en UN]],0)</f>
        <v>1.4273789649415694</v>
      </c>
      <c r="N2416" s="12">
        <f>IFERROR(12/Tabla1[[#This Row],[Meses de stock]],0)</f>
        <v>8.4070175438596486</v>
      </c>
      <c r="O2416" s="5" t="str">
        <f>VLOOKUP(Tabla1[[#This Row],[Código del producto]],'ABC Ventas'!$A:$E,5,0)</f>
        <v>A</v>
      </c>
      <c r="P2416" s="5" t="str">
        <f>VLOOKUP(Tabla1[[#This Row],[Código del producto]],'ABC Stock'!$A:$E,5,0)</f>
        <v>A</v>
      </c>
      <c r="Q24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7" spans="1:17" s="1" customFormat="1" x14ac:dyDescent="0.2">
      <c r="A2417" s="1">
        <v>1206</v>
      </c>
      <c r="B2417" s="1" t="s">
        <v>266</v>
      </c>
      <c r="C2417" s="1" t="s">
        <v>8</v>
      </c>
      <c r="D2417" s="1" t="s">
        <v>3</v>
      </c>
      <c r="E2417" s="11">
        <v>119</v>
      </c>
      <c r="F2417" s="3">
        <v>54</v>
      </c>
      <c r="G2417" s="11">
        <f>Tabla1[[#This Row],[Stock en unidades]]*Tabla1[[#This Row],[Costo unitario]]</f>
        <v>6426</v>
      </c>
      <c r="H2417" s="1">
        <v>2025</v>
      </c>
      <c r="I2417" s="1" t="s">
        <v>257</v>
      </c>
      <c r="J2417" s="1">
        <v>800</v>
      </c>
      <c r="K2417" s="3">
        <v>63072</v>
      </c>
      <c r="L2417" s="12">
        <f>Tabla1[[#This Row],[Venta prom 12 meses en UN]]*Tabla1[[#This Row],[Costo unitario]]</f>
        <v>43200</v>
      </c>
      <c r="M2417" s="30">
        <f>IFERROR(Tabla1[[#This Row],[Stock en unidades]]/Tabla1[[#This Row],[Venta prom 12 meses en UN]],0)</f>
        <v>0.14874999999999999</v>
      </c>
      <c r="N2417" s="12">
        <f>IFERROR(12/Tabla1[[#This Row],[Meses de stock]],0)</f>
        <v>80.672268907563023</v>
      </c>
      <c r="O2417" s="5" t="str">
        <f>VLOOKUP(Tabla1[[#This Row],[Código del producto]],'ABC Ventas'!$A:$E,5,0)</f>
        <v>A</v>
      </c>
      <c r="P2417" s="5" t="str">
        <f>VLOOKUP(Tabla1[[#This Row],[Código del producto]],'ABC Stock'!$A:$E,5,0)</f>
        <v>A</v>
      </c>
      <c r="Q24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18" spans="1:17" s="1" customFormat="1" x14ac:dyDescent="0.2">
      <c r="A2418" s="1">
        <v>1207</v>
      </c>
      <c r="B2418" s="1" t="s">
        <v>61</v>
      </c>
      <c r="C2418" s="1" t="s">
        <v>8</v>
      </c>
      <c r="D2418" s="1" t="s">
        <v>3</v>
      </c>
      <c r="E2418" s="11">
        <v>368</v>
      </c>
      <c r="F2418" s="3">
        <v>6.74</v>
      </c>
      <c r="G2418" s="11">
        <f>Tabla1[[#This Row],[Stock en unidades]]*Tabla1[[#This Row],[Costo unitario]]</f>
        <v>2480.3200000000002</v>
      </c>
      <c r="H2418" s="1">
        <v>2025</v>
      </c>
      <c r="I2418" s="1" t="s">
        <v>257</v>
      </c>
      <c r="J2418" s="1">
        <v>92</v>
      </c>
      <c r="K2418" s="3">
        <v>1054.136</v>
      </c>
      <c r="L2418" s="12">
        <f>Tabla1[[#This Row],[Venta prom 12 meses en UN]]*Tabla1[[#This Row],[Costo unitario]]</f>
        <v>620.08000000000004</v>
      </c>
      <c r="M2418" s="30">
        <f>IFERROR(Tabla1[[#This Row],[Stock en unidades]]/Tabla1[[#This Row],[Venta prom 12 meses en UN]],0)</f>
        <v>4</v>
      </c>
      <c r="N2418" s="12">
        <f>IFERROR(12/Tabla1[[#This Row],[Meses de stock]],0)</f>
        <v>3</v>
      </c>
      <c r="O2418" s="5" t="str">
        <f>VLOOKUP(Tabla1[[#This Row],[Código del producto]],'ABC Ventas'!$A:$E,5,0)</f>
        <v>C</v>
      </c>
      <c r="P2418" s="5" t="str">
        <f>VLOOKUP(Tabla1[[#This Row],[Código del producto]],'ABC Stock'!$A:$E,5,0)</f>
        <v>C</v>
      </c>
      <c r="Q241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19" spans="1:17" s="1" customFormat="1" x14ac:dyDescent="0.2">
      <c r="A2419" s="1">
        <v>1207</v>
      </c>
      <c r="B2419" s="1" t="s">
        <v>61</v>
      </c>
      <c r="C2419" s="1" t="s">
        <v>8</v>
      </c>
      <c r="D2419" s="1" t="s">
        <v>3</v>
      </c>
      <c r="E2419" s="11">
        <v>865</v>
      </c>
      <c r="F2419" s="3">
        <v>4.66</v>
      </c>
      <c r="G2419" s="11">
        <f>Tabla1[[#This Row],[Stock en unidades]]*Tabla1[[#This Row],[Costo unitario]]</f>
        <v>4030.9</v>
      </c>
      <c r="H2419" s="1">
        <v>2025</v>
      </c>
      <c r="I2419" s="1" t="s">
        <v>257</v>
      </c>
      <c r="J2419" s="1">
        <v>66.5</v>
      </c>
      <c r="K2419" s="3">
        <v>440.04379999999998</v>
      </c>
      <c r="L2419" s="12">
        <f>Tabla1[[#This Row],[Venta prom 12 meses en UN]]*Tabla1[[#This Row],[Costo unitario]]</f>
        <v>309.89</v>
      </c>
      <c r="M2419" s="30">
        <f>IFERROR(Tabla1[[#This Row],[Stock en unidades]]/Tabla1[[#This Row],[Venta prom 12 meses en UN]],0)</f>
        <v>13.007518796992482</v>
      </c>
      <c r="N2419" s="12">
        <f>IFERROR(12/Tabla1[[#This Row],[Meses de stock]],0)</f>
        <v>0.92254335260115605</v>
      </c>
      <c r="O2419" s="5" t="str">
        <f>VLOOKUP(Tabla1[[#This Row],[Código del producto]],'ABC Ventas'!$A:$E,5,0)</f>
        <v>C</v>
      </c>
      <c r="P2419" s="5" t="str">
        <f>VLOOKUP(Tabla1[[#This Row],[Código del producto]],'ABC Stock'!$A:$E,5,0)</f>
        <v>C</v>
      </c>
      <c r="Q241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20" spans="1:17" s="1" customFormat="1" x14ac:dyDescent="0.2">
      <c r="A2420" s="1">
        <v>1208</v>
      </c>
      <c r="B2420" s="1" t="s">
        <v>424</v>
      </c>
      <c r="C2420" s="1" t="s">
        <v>8</v>
      </c>
      <c r="D2420" s="1" t="s">
        <v>3</v>
      </c>
      <c r="E2420" s="11">
        <v>164</v>
      </c>
      <c r="F2420" s="3">
        <v>2.9</v>
      </c>
      <c r="G2420" s="11">
        <f>Tabla1[[#This Row],[Stock en unidades]]*Tabla1[[#This Row],[Costo unitario]]</f>
        <v>475.59999999999997</v>
      </c>
      <c r="H2420" s="1">
        <v>2025</v>
      </c>
      <c r="I2420" s="1" t="s">
        <v>257</v>
      </c>
      <c r="J2420" s="1">
        <v>81.900000000000006</v>
      </c>
      <c r="K2420" s="3">
        <v>311.13810000000001</v>
      </c>
      <c r="L2420" s="12">
        <f>Tabla1[[#This Row],[Venta prom 12 meses en UN]]*Tabla1[[#This Row],[Costo unitario]]</f>
        <v>237.51000000000002</v>
      </c>
      <c r="M2420" s="30">
        <f>IFERROR(Tabla1[[#This Row],[Stock en unidades]]/Tabla1[[#This Row],[Venta prom 12 meses en UN]],0)</f>
        <v>2.0024420024420024</v>
      </c>
      <c r="N2420" s="12">
        <f>IFERROR(12/Tabla1[[#This Row],[Meses de stock]],0)</f>
        <v>5.9926829268292687</v>
      </c>
      <c r="O2420" s="5" t="str">
        <f>VLOOKUP(Tabla1[[#This Row],[Código del producto]],'ABC Ventas'!$A:$E,5,0)</f>
        <v>C</v>
      </c>
      <c r="P2420" s="5" t="str">
        <f>VLOOKUP(Tabla1[[#This Row],[Código del producto]],'ABC Stock'!$A:$E,5,0)</f>
        <v>C</v>
      </c>
      <c r="Q24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1" spans="1:17" s="1" customFormat="1" x14ac:dyDescent="0.2">
      <c r="A2421" s="1">
        <v>1208</v>
      </c>
      <c r="B2421" s="1" t="s">
        <v>424</v>
      </c>
      <c r="C2421" s="1" t="s">
        <v>8</v>
      </c>
      <c r="D2421" s="1" t="s">
        <v>3</v>
      </c>
      <c r="E2421" s="11">
        <v>500</v>
      </c>
      <c r="F2421" s="3">
        <v>1.79</v>
      </c>
      <c r="G2421" s="11">
        <f>Tabla1[[#This Row],[Stock en unidades]]*Tabla1[[#This Row],[Costo unitario]]</f>
        <v>895</v>
      </c>
      <c r="H2421" s="1">
        <v>2025</v>
      </c>
      <c r="I2421" s="1" t="s">
        <v>257</v>
      </c>
      <c r="J2421" s="1">
        <v>68</v>
      </c>
      <c r="K2421" s="3">
        <v>169.19079999999997</v>
      </c>
      <c r="L2421" s="12">
        <f>Tabla1[[#This Row],[Venta prom 12 meses en UN]]*Tabla1[[#This Row],[Costo unitario]]</f>
        <v>121.72</v>
      </c>
      <c r="M2421" s="30">
        <f>IFERROR(Tabla1[[#This Row],[Stock en unidades]]/Tabla1[[#This Row],[Venta prom 12 meses en UN]],0)</f>
        <v>7.3529411764705879</v>
      </c>
      <c r="N2421" s="12">
        <f>IFERROR(12/Tabla1[[#This Row],[Meses de stock]],0)</f>
        <v>1.6320000000000001</v>
      </c>
      <c r="O2421" s="5" t="str">
        <f>VLOOKUP(Tabla1[[#This Row],[Código del producto]],'ABC Ventas'!$A:$E,5,0)</f>
        <v>C</v>
      </c>
      <c r="P2421" s="5" t="str">
        <f>VLOOKUP(Tabla1[[#This Row],[Código del producto]],'ABC Stock'!$A:$E,5,0)</f>
        <v>C</v>
      </c>
      <c r="Q24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22" spans="1:17" s="1" customFormat="1" x14ac:dyDescent="0.2">
      <c r="A2422" s="1">
        <v>1210</v>
      </c>
      <c r="B2422" s="1" t="s">
        <v>277</v>
      </c>
      <c r="C2422" s="1" t="s">
        <v>8</v>
      </c>
      <c r="D2422" s="1" t="s">
        <v>3</v>
      </c>
      <c r="E2422" s="11">
        <v>108</v>
      </c>
      <c r="F2422" s="3">
        <v>7.08</v>
      </c>
      <c r="G2422" s="11">
        <f>Tabla1[[#This Row],[Stock en unidades]]*Tabla1[[#This Row],[Costo unitario]]</f>
        <v>764.64</v>
      </c>
      <c r="H2422" s="1">
        <v>2025</v>
      </c>
      <c r="I2422" s="1" t="s">
        <v>257</v>
      </c>
      <c r="J2422" s="1">
        <v>89</v>
      </c>
      <c r="K2422" s="3">
        <v>800.25240000000008</v>
      </c>
      <c r="L2422" s="12">
        <f>Tabla1[[#This Row],[Venta prom 12 meses en UN]]*Tabla1[[#This Row],[Costo unitario]]</f>
        <v>630.12</v>
      </c>
      <c r="M2422" s="30">
        <f>IFERROR(Tabla1[[#This Row],[Stock en unidades]]/Tabla1[[#This Row],[Venta prom 12 meses en UN]],0)</f>
        <v>1.2134831460674158</v>
      </c>
      <c r="N2422" s="12">
        <f>IFERROR(12/Tabla1[[#This Row],[Meses de stock]],0)</f>
        <v>9.8888888888888875</v>
      </c>
      <c r="O2422" s="5" t="str">
        <f>VLOOKUP(Tabla1[[#This Row],[Código del producto]],'ABC Ventas'!$A:$E,5,0)</f>
        <v>C</v>
      </c>
      <c r="P2422" s="5" t="str">
        <f>VLOOKUP(Tabla1[[#This Row],[Código del producto]],'ABC Stock'!$A:$E,5,0)</f>
        <v>C</v>
      </c>
      <c r="Q24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3" spans="1:17" s="1" customFormat="1" x14ac:dyDescent="0.2">
      <c r="A2423" s="1">
        <v>1210</v>
      </c>
      <c r="B2423" s="1" t="s">
        <v>277</v>
      </c>
      <c r="C2423" s="1" t="s">
        <v>8</v>
      </c>
      <c r="D2423" s="1" t="s">
        <v>3</v>
      </c>
      <c r="E2423" s="11">
        <v>0</v>
      </c>
      <c r="F2423" s="3">
        <v>3.1</v>
      </c>
      <c r="G2423" s="11">
        <f>Tabla1[[#This Row],[Stock en unidades]]*Tabla1[[#This Row],[Costo unitario]]</f>
        <v>0</v>
      </c>
      <c r="H2423" s="1">
        <v>2025</v>
      </c>
      <c r="I2423" s="1" t="s">
        <v>257</v>
      </c>
      <c r="J2423" s="1">
        <v>93.7</v>
      </c>
      <c r="K2423" s="3">
        <v>400.84860000000003</v>
      </c>
      <c r="L2423" s="12">
        <f>Tabla1[[#This Row],[Venta prom 12 meses en UN]]*Tabla1[[#This Row],[Costo unitario]]</f>
        <v>290.47000000000003</v>
      </c>
      <c r="M2423" s="30">
        <f>IFERROR(Tabla1[[#This Row],[Stock en unidades]]/Tabla1[[#This Row],[Venta prom 12 meses en UN]],0)</f>
        <v>0</v>
      </c>
      <c r="N2423" s="12">
        <f>IFERROR(12/Tabla1[[#This Row],[Meses de stock]],0)</f>
        <v>0</v>
      </c>
      <c r="O2423" s="5" t="str">
        <f>VLOOKUP(Tabla1[[#This Row],[Código del producto]],'ABC Ventas'!$A:$E,5,0)</f>
        <v>C</v>
      </c>
      <c r="P2423" s="5" t="str">
        <f>VLOOKUP(Tabla1[[#This Row],[Código del producto]],'ABC Stock'!$A:$E,5,0)</f>
        <v>C</v>
      </c>
      <c r="Q24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4" spans="1:17" s="1" customFormat="1" x14ac:dyDescent="0.2">
      <c r="A2424" s="1">
        <v>1211</v>
      </c>
      <c r="B2424" s="1" t="s">
        <v>425</v>
      </c>
      <c r="C2424" s="1" t="s">
        <v>8</v>
      </c>
      <c r="D2424" s="1" t="s">
        <v>3</v>
      </c>
      <c r="E2424" s="11">
        <v>21</v>
      </c>
      <c r="F2424" s="3">
        <v>2.17</v>
      </c>
      <c r="G2424" s="11">
        <f>Tabla1[[#This Row],[Stock en unidades]]*Tabla1[[#This Row],[Costo unitario]]</f>
        <v>45.57</v>
      </c>
      <c r="H2424" s="1">
        <v>2025</v>
      </c>
      <c r="I2424" s="1" t="s">
        <v>257</v>
      </c>
      <c r="J2424" s="1">
        <v>77</v>
      </c>
      <c r="K2424" s="3">
        <v>247.29319999999998</v>
      </c>
      <c r="L2424" s="12">
        <f>Tabla1[[#This Row],[Venta prom 12 meses en UN]]*Tabla1[[#This Row],[Costo unitario]]</f>
        <v>167.09</v>
      </c>
      <c r="M2424" s="30">
        <f>IFERROR(Tabla1[[#This Row],[Stock en unidades]]/Tabla1[[#This Row],[Venta prom 12 meses en UN]],0)</f>
        <v>0.27272727272727271</v>
      </c>
      <c r="N2424" s="12">
        <f>IFERROR(12/Tabla1[[#This Row],[Meses de stock]],0)</f>
        <v>44</v>
      </c>
      <c r="O2424" s="5" t="str">
        <f>VLOOKUP(Tabla1[[#This Row],[Código del producto]],'ABC Ventas'!$A:$E,5,0)</f>
        <v>C</v>
      </c>
      <c r="P2424" s="5" t="str">
        <f>VLOOKUP(Tabla1[[#This Row],[Código del producto]],'ABC Stock'!$A:$E,5,0)</f>
        <v>C</v>
      </c>
      <c r="Q24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5" spans="1:17" s="1" customFormat="1" x14ac:dyDescent="0.2">
      <c r="A2425" s="1">
        <v>1213</v>
      </c>
      <c r="B2425" s="1" t="s">
        <v>228</v>
      </c>
      <c r="C2425" s="1" t="s">
        <v>8</v>
      </c>
      <c r="D2425" s="1" t="s">
        <v>3</v>
      </c>
      <c r="E2425" s="11">
        <v>201</v>
      </c>
      <c r="F2425" s="3">
        <v>4.4000000000000004</v>
      </c>
      <c r="G2425" s="11">
        <f>Tabla1[[#This Row],[Stock en unidades]]*Tabla1[[#This Row],[Costo unitario]]</f>
        <v>884.40000000000009</v>
      </c>
      <c r="H2425" s="1">
        <v>2025</v>
      </c>
      <c r="I2425" s="1" t="s">
        <v>257</v>
      </c>
      <c r="J2425" s="1">
        <v>134</v>
      </c>
      <c r="K2425" s="3">
        <v>866.71199999999999</v>
      </c>
      <c r="L2425" s="12">
        <f>Tabla1[[#This Row],[Venta prom 12 meses en UN]]*Tabla1[[#This Row],[Costo unitario]]</f>
        <v>589.6</v>
      </c>
      <c r="M2425" s="30">
        <f>IFERROR(Tabla1[[#This Row],[Stock en unidades]]/Tabla1[[#This Row],[Venta prom 12 meses en UN]],0)</f>
        <v>1.5</v>
      </c>
      <c r="N2425" s="12">
        <f>IFERROR(12/Tabla1[[#This Row],[Meses de stock]],0)</f>
        <v>8</v>
      </c>
      <c r="O2425" s="5" t="str">
        <f>VLOOKUP(Tabla1[[#This Row],[Código del producto]],'ABC Ventas'!$A:$E,5,0)</f>
        <v>C</v>
      </c>
      <c r="P2425" s="5" t="str">
        <f>VLOOKUP(Tabla1[[#This Row],[Código del producto]],'ABC Stock'!$A:$E,5,0)</f>
        <v>C</v>
      </c>
      <c r="Q24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6" spans="1:17" s="1" customFormat="1" x14ac:dyDescent="0.2">
      <c r="A2426" s="1">
        <v>1213</v>
      </c>
      <c r="B2426" s="1" t="s">
        <v>228</v>
      </c>
      <c r="C2426" s="1" t="s">
        <v>8</v>
      </c>
      <c r="D2426" s="1" t="s">
        <v>3</v>
      </c>
      <c r="E2426" s="11">
        <v>1030</v>
      </c>
      <c r="F2426" s="3">
        <v>2.91</v>
      </c>
      <c r="G2426" s="11">
        <f>Tabla1[[#This Row],[Stock en unidades]]*Tabla1[[#This Row],[Costo unitario]]</f>
        <v>2997.3</v>
      </c>
      <c r="H2426" s="1">
        <v>2025</v>
      </c>
      <c r="I2426" s="1" t="s">
        <v>257</v>
      </c>
      <c r="J2426" s="1">
        <v>74</v>
      </c>
      <c r="K2426" s="3">
        <v>325.16340000000002</v>
      </c>
      <c r="L2426" s="12">
        <f>Tabla1[[#This Row],[Venta prom 12 meses en UN]]*Tabla1[[#This Row],[Costo unitario]]</f>
        <v>215.34</v>
      </c>
      <c r="M2426" s="30">
        <f>IFERROR(Tabla1[[#This Row],[Stock en unidades]]/Tabla1[[#This Row],[Venta prom 12 meses en UN]],0)</f>
        <v>13.918918918918919</v>
      </c>
      <c r="N2426" s="12">
        <f>IFERROR(12/Tabla1[[#This Row],[Meses de stock]],0)</f>
        <v>0.86213592233009706</v>
      </c>
      <c r="O2426" s="5" t="str">
        <f>VLOOKUP(Tabla1[[#This Row],[Código del producto]],'ABC Ventas'!$A:$E,5,0)</f>
        <v>C</v>
      </c>
      <c r="P2426" s="5" t="str">
        <f>VLOOKUP(Tabla1[[#This Row],[Código del producto]],'ABC Stock'!$A:$E,5,0)</f>
        <v>C</v>
      </c>
      <c r="Q24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27" spans="1:17" s="1" customFormat="1" x14ac:dyDescent="0.2">
      <c r="A2427" s="1">
        <v>1213</v>
      </c>
      <c r="B2427" s="1" t="s">
        <v>228</v>
      </c>
      <c r="C2427" s="1" t="s">
        <v>8</v>
      </c>
      <c r="D2427" s="1" t="s">
        <v>3</v>
      </c>
      <c r="E2427" s="11">
        <v>113</v>
      </c>
      <c r="F2427" s="3">
        <v>1.31</v>
      </c>
      <c r="G2427" s="11">
        <f>Tabla1[[#This Row],[Stock en unidades]]*Tabla1[[#This Row],[Costo unitario]]</f>
        <v>148.03</v>
      </c>
      <c r="H2427" s="1">
        <v>2025</v>
      </c>
      <c r="I2427" s="1" t="s">
        <v>257</v>
      </c>
      <c r="J2427" s="1">
        <v>126</v>
      </c>
      <c r="K2427" s="3">
        <v>219.52979999999999</v>
      </c>
      <c r="L2427" s="12">
        <f>Tabla1[[#This Row],[Venta prom 12 meses en UN]]*Tabla1[[#This Row],[Costo unitario]]</f>
        <v>165.06</v>
      </c>
      <c r="M2427" s="30">
        <f>IFERROR(Tabla1[[#This Row],[Stock en unidades]]/Tabla1[[#This Row],[Venta prom 12 meses en UN]],0)</f>
        <v>0.89682539682539686</v>
      </c>
      <c r="N2427" s="12">
        <f>IFERROR(12/Tabla1[[#This Row],[Meses de stock]],0)</f>
        <v>13.380530973451327</v>
      </c>
      <c r="O2427" s="5" t="str">
        <f>VLOOKUP(Tabla1[[#This Row],[Código del producto]],'ABC Ventas'!$A:$E,5,0)</f>
        <v>C</v>
      </c>
      <c r="P2427" s="5" t="str">
        <f>VLOOKUP(Tabla1[[#This Row],[Código del producto]],'ABC Stock'!$A:$E,5,0)</f>
        <v>C</v>
      </c>
      <c r="Q24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8" spans="1:17" s="1" customFormat="1" x14ac:dyDescent="0.2">
      <c r="A2428" s="1">
        <v>1214</v>
      </c>
      <c r="B2428" s="1" t="s">
        <v>427</v>
      </c>
      <c r="C2428" s="1" t="s">
        <v>8</v>
      </c>
      <c r="D2428" s="1" t="s">
        <v>3</v>
      </c>
      <c r="E2428" s="11">
        <v>128</v>
      </c>
      <c r="F2428" s="3">
        <v>3.23</v>
      </c>
      <c r="G2428" s="11">
        <f>Tabla1[[#This Row],[Stock en unidades]]*Tabla1[[#This Row],[Costo unitario]]</f>
        <v>413.44</v>
      </c>
      <c r="H2428" s="1">
        <v>2025</v>
      </c>
      <c r="I2428" s="1" t="s">
        <v>257</v>
      </c>
      <c r="J2428" s="1">
        <v>95</v>
      </c>
      <c r="K2428" s="3">
        <v>392.76800000000003</v>
      </c>
      <c r="L2428" s="12">
        <f>Tabla1[[#This Row],[Venta prom 12 meses en UN]]*Tabla1[[#This Row],[Costo unitario]]</f>
        <v>306.85000000000002</v>
      </c>
      <c r="M2428" s="30">
        <f>IFERROR(Tabla1[[#This Row],[Stock en unidades]]/Tabla1[[#This Row],[Venta prom 12 meses en UN]],0)</f>
        <v>1.3473684210526315</v>
      </c>
      <c r="N2428" s="12">
        <f>IFERROR(12/Tabla1[[#This Row],[Meses de stock]],0)</f>
        <v>8.90625</v>
      </c>
      <c r="O2428" s="5" t="str">
        <f>VLOOKUP(Tabla1[[#This Row],[Código del producto]],'ABC Ventas'!$A:$E,5,0)</f>
        <v>C</v>
      </c>
      <c r="P2428" s="5" t="str">
        <f>VLOOKUP(Tabla1[[#This Row],[Código del producto]],'ABC Stock'!$A:$E,5,0)</f>
        <v>C</v>
      </c>
      <c r="Q24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29" spans="1:17" s="1" customFormat="1" x14ac:dyDescent="0.2">
      <c r="A2429" s="1">
        <v>1214</v>
      </c>
      <c r="B2429" s="1" t="s">
        <v>427</v>
      </c>
      <c r="C2429" s="1" t="s">
        <v>8</v>
      </c>
      <c r="D2429" s="1" t="s">
        <v>3</v>
      </c>
      <c r="E2429" s="11">
        <v>130</v>
      </c>
      <c r="F2429" s="3">
        <v>1.1399999999999999</v>
      </c>
      <c r="G2429" s="11">
        <f>Tabla1[[#This Row],[Stock en unidades]]*Tabla1[[#This Row],[Costo unitario]]</f>
        <v>148.19999999999999</v>
      </c>
      <c r="H2429" s="1">
        <v>2025</v>
      </c>
      <c r="I2429" s="1" t="s">
        <v>257</v>
      </c>
      <c r="J2429" s="1">
        <v>110</v>
      </c>
      <c r="K2429" s="3">
        <v>152.988</v>
      </c>
      <c r="L2429" s="12">
        <f>Tabla1[[#This Row],[Venta prom 12 meses en UN]]*Tabla1[[#This Row],[Costo unitario]]</f>
        <v>125.39999999999999</v>
      </c>
      <c r="M2429" s="30">
        <f>IFERROR(Tabla1[[#This Row],[Stock en unidades]]/Tabla1[[#This Row],[Venta prom 12 meses en UN]],0)</f>
        <v>1.1818181818181819</v>
      </c>
      <c r="N2429" s="12">
        <f>IFERROR(12/Tabla1[[#This Row],[Meses de stock]],0)</f>
        <v>10.153846153846153</v>
      </c>
      <c r="O2429" s="5" t="str">
        <f>VLOOKUP(Tabla1[[#This Row],[Código del producto]],'ABC Ventas'!$A:$E,5,0)</f>
        <v>C</v>
      </c>
      <c r="P2429" s="5" t="str">
        <f>VLOOKUP(Tabla1[[#This Row],[Código del producto]],'ABC Stock'!$A:$E,5,0)</f>
        <v>C</v>
      </c>
      <c r="Q24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30" spans="1:17" s="1" customFormat="1" x14ac:dyDescent="0.2">
      <c r="A2430" s="1">
        <v>1215</v>
      </c>
      <c r="B2430" s="1" t="s">
        <v>428</v>
      </c>
      <c r="C2430" s="1" t="s">
        <v>8</v>
      </c>
      <c r="D2430" s="1" t="s">
        <v>3</v>
      </c>
      <c r="E2430" s="11">
        <v>17</v>
      </c>
      <c r="F2430" s="3">
        <v>2.63</v>
      </c>
      <c r="G2430" s="11">
        <f>Tabla1[[#This Row],[Stock en unidades]]*Tabla1[[#This Row],[Costo unitario]]</f>
        <v>44.71</v>
      </c>
      <c r="H2430" s="1">
        <v>2025</v>
      </c>
      <c r="I2430" s="1" t="s">
        <v>257</v>
      </c>
      <c r="J2430" s="1">
        <v>61</v>
      </c>
      <c r="K2430" s="3">
        <v>272.73099999999999</v>
      </c>
      <c r="L2430" s="12">
        <f>Tabla1[[#This Row],[Venta prom 12 meses en UN]]*Tabla1[[#This Row],[Costo unitario]]</f>
        <v>160.43</v>
      </c>
      <c r="M2430" s="30">
        <f>IFERROR(Tabla1[[#This Row],[Stock en unidades]]/Tabla1[[#This Row],[Venta prom 12 meses en UN]],0)</f>
        <v>0.27868852459016391</v>
      </c>
      <c r="N2430" s="12">
        <f>IFERROR(12/Tabla1[[#This Row],[Meses de stock]],0)</f>
        <v>43.058823529411768</v>
      </c>
      <c r="O2430" s="5" t="str">
        <f>VLOOKUP(Tabla1[[#This Row],[Código del producto]],'ABC Ventas'!$A:$E,5,0)</f>
        <v>C</v>
      </c>
      <c r="P2430" s="5" t="str">
        <f>VLOOKUP(Tabla1[[#This Row],[Código del producto]],'ABC Stock'!$A:$E,5,0)</f>
        <v>B</v>
      </c>
      <c r="Q24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31" spans="1:17" s="1" customFormat="1" x14ac:dyDescent="0.2">
      <c r="A2431" s="1">
        <v>1215</v>
      </c>
      <c r="B2431" s="1" t="s">
        <v>428</v>
      </c>
      <c r="C2431" s="1" t="s">
        <v>8</v>
      </c>
      <c r="D2431" s="1" t="s">
        <v>3</v>
      </c>
      <c r="E2431" s="11">
        <v>995</v>
      </c>
      <c r="F2431" s="3">
        <v>2.8</v>
      </c>
      <c r="G2431" s="11">
        <f>Tabla1[[#This Row],[Stock en unidades]]*Tabla1[[#This Row],[Costo unitario]]</f>
        <v>2786</v>
      </c>
      <c r="H2431" s="1">
        <v>2025</v>
      </c>
      <c r="I2431" s="1" t="s">
        <v>257</v>
      </c>
      <c r="J2431" s="1">
        <v>66.3</v>
      </c>
      <c r="K2431" s="3">
        <v>265.46519999999998</v>
      </c>
      <c r="L2431" s="12">
        <f>Tabla1[[#This Row],[Venta prom 12 meses en UN]]*Tabla1[[#This Row],[Costo unitario]]</f>
        <v>185.64</v>
      </c>
      <c r="M2431" s="30">
        <f>IFERROR(Tabla1[[#This Row],[Stock en unidades]]/Tabla1[[#This Row],[Venta prom 12 meses en UN]],0)</f>
        <v>15.007541478129713</v>
      </c>
      <c r="N2431" s="12">
        <f>IFERROR(12/Tabla1[[#This Row],[Meses de stock]],0)</f>
        <v>0.79959798994974873</v>
      </c>
      <c r="O2431" s="5" t="str">
        <f>VLOOKUP(Tabla1[[#This Row],[Código del producto]],'ABC Ventas'!$A:$E,5,0)</f>
        <v>C</v>
      </c>
      <c r="P2431" s="5" t="str">
        <f>VLOOKUP(Tabla1[[#This Row],[Código del producto]],'ABC Stock'!$A:$E,5,0)</f>
        <v>B</v>
      </c>
      <c r="Q243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32" spans="1:17" s="1" customFormat="1" x14ac:dyDescent="0.2">
      <c r="A2432" s="1">
        <v>1216</v>
      </c>
      <c r="B2432" s="1" t="s">
        <v>206</v>
      </c>
      <c r="C2432" s="1" t="s">
        <v>8</v>
      </c>
      <c r="D2432" s="1" t="s">
        <v>3</v>
      </c>
      <c r="E2432" s="11">
        <v>1052</v>
      </c>
      <c r="F2432" s="3">
        <v>7.45</v>
      </c>
      <c r="G2432" s="11">
        <f>Tabla1[[#This Row],[Stock en unidades]]*Tabla1[[#This Row],[Costo unitario]]</f>
        <v>7837.4000000000005</v>
      </c>
      <c r="H2432" s="1">
        <v>2025</v>
      </c>
      <c r="I2432" s="1" t="s">
        <v>257</v>
      </c>
      <c r="J2432" s="1">
        <v>0</v>
      </c>
      <c r="K2432" s="3">
        <v>0</v>
      </c>
      <c r="L2432" s="12">
        <f>Tabla1[[#This Row],[Venta prom 12 meses en UN]]*Tabla1[[#This Row],[Costo unitario]]</f>
        <v>0</v>
      </c>
      <c r="M2432" s="30">
        <f>IFERROR(Tabla1[[#This Row],[Stock en unidades]]/Tabla1[[#This Row],[Venta prom 12 meses en UN]],0)</f>
        <v>0</v>
      </c>
      <c r="N2432" s="12">
        <f>IFERROR(12/Tabla1[[#This Row],[Meses de stock]],0)</f>
        <v>0</v>
      </c>
      <c r="O2432" s="5" t="str">
        <f>VLOOKUP(Tabla1[[#This Row],[Código del producto]],'ABC Ventas'!$A:$E,5,0)</f>
        <v>C</v>
      </c>
      <c r="P2432" s="5" t="str">
        <f>VLOOKUP(Tabla1[[#This Row],[Código del producto]],'ABC Stock'!$A:$E,5,0)</f>
        <v>B</v>
      </c>
      <c r="Q2432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433" spans="1:17" s="1" customFormat="1" x14ac:dyDescent="0.2">
      <c r="A2433" s="1">
        <v>1216</v>
      </c>
      <c r="B2433" s="1" t="s">
        <v>206</v>
      </c>
      <c r="C2433" s="1" t="s">
        <v>8</v>
      </c>
      <c r="D2433" s="1" t="s">
        <v>3</v>
      </c>
      <c r="E2433" s="11">
        <v>1115</v>
      </c>
      <c r="F2433" s="3">
        <v>2.31</v>
      </c>
      <c r="G2433" s="11">
        <f>Tabla1[[#This Row],[Stock en unidades]]*Tabla1[[#This Row],[Costo unitario]]</f>
        <v>2575.65</v>
      </c>
      <c r="H2433" s="1">
        <v>2025</v>
      </c>
      <c r="I2433" s="1" t="s">
        <v>257</v>
      </c>
      <c r="J2433" s="1">
        <v>112</v>
      </c>
      <c r="K2433" s="3">
        <v>491.56800000000004</v>
      </c>
      <c r="L2433" s="12">
        <f>Tabla1[[#This Row],[Venta prom 12 meses en UN]]*Tabla1[[#This Row],[Costo unitario]]</f>
        <v>258.72000000000003</v>
      </c>
      <c r="M2433" s="30">
        <f>IFERROR(Tabla1[[#This Row],[Stock en unidades]]/Tabla1[[#This Row],[Venta prom 12 meses en UN]],0)</f>
        <v>9.9553571428571423</v>
      </c>
      <c r="N2433" s="12">
        <f>IFERROR(12/Tabla1[[#This Row],[Meses de stock]],0)</f>
        <v>1.2053811659192826</v>
      </c>
      <c r="O2433" s="5" t="str">
        <f>VLOOKUP(Tabla1[[#This Row],[Código del producto]],'ABC Ventas'!$A:$E,5,0)</f>
        <v>C</v>
      </c>
      <c r="P2433" s="5" t="str">
        <f>VLOOKUP(Tabla1[[#This Row],[Código del producto]],'ABC Stock'!$A:$E,5,0)</f>
        <v>B</v>
      </c>
      <c r="Q24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34" spans="1:17" s="1" customFormat="1" x14ac:dyDescent="0.2">
      <c r="A2434" s="1">
        <v>1218</v>
      </c>
      <c r="B2434" s="1" t="s">
        <v>263</v>
      </c>
      <c r="C2434" s="1" t="s">
        <v>8</v>
      </c>
      <c r="D2434" s="1" t="s">
        <v>3</v>
      </c>
      <c r="E2434" s="11">
        <v>712</v>
      </c>
      <c r="F2434" s="3">
        <v>4.97</v>
      </c>
      <c r="G2434" s="11">
        <f>Tabla1[[#This Row],[Stock en unidades]]*Tabla1[[#This Row],[Costo unitario]]</f>
        <v>3538.64</v>
      </c>
      <c r="H2434" s="1">
        <v>2025</v>
      </c>
      <c r="I2434" s="1" t="s">
        <v>257</v>
      </c>
      <c r="J2434" s="1">
        <v>84</v>
      </c>
      <c r="K2434" s="3">
        <v>584.47199999999998</v>
      </c>
      <c r="L2434" s="12">
        <f>Tabla1[[#This Row],[Venta prom 12 meses en UN]]*Tabla1[[#This Row],[Costo unitario]]</f>
        <v>417.47999999999996</v>
      </c>
      <c r="M2434" s="30">
        <f>IFERROR(Tabla1[[#This Row],[Stock en unidades]]/Tabla1[[#This Row],[Venta prom 12 meses en UN]],0)</f>
        <v>8.4761904761904763</v>
      </c>
      <c r="N2434" s="12">
        <f>IFERROR(12/Tabla1[[#This Row],[Meses de stock]],0)</f>
        <v>1.4157303370786516</v>
      </c>
      <c r="O2434" s="5" t="str">
        <f>VLOOKUP(Tabla1[[#This Row],[Código del producto]],'ABC Ventas'!$A:$E,5,0)</f>
        <v>C</v>
      </c>
      <c r="P2434" s="5" t="str">
        <f>VLOOKUP(Tabla1[[#This Row],[Código del producto]],'ABC Stock'!$A:$E,5,0)</f>
        <v>B</v>
      </c>
      <c r="Q24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35" spans="1:17" s="1" customFormat="1" x14ac:dyDescent="0.2">
      <c r="A2435" s="1">
        <v>1221</v>
      </c>
      <c r="B2435" s="1" t="s">
        <v>431</v>
      </c>
      <c r="C2435" s="1" t="s">
        <v>8</v>
      </c>
      <c r="D2435" s="1" t="s">
        <v>3</v>
      </c>
      <c r="E2435" s="11">
        <v>532</v>
      </c>
      <c r="F2435" s="3">
        <v>2.12</v>
      </c>
      <c r="G2435" s="11">
        <f>Tabla1[[#This Row],[Stock en unidades]]*Tabla1[[#This Row],[Costo unitario]]</f>
        <v>1127.8400000000001</v>
      </c>
      <c r="H2435" s="1">
        <v>2025</v>
      </c>
      <c r="I2435" s="1" t="s">
        <v>257</v>
      </c>
      <c r="J2435" s="1">
        <v>86</v>
      </c>
      <c r="K2435" s="3">
        <v>244.30880000000005</v>
      </c>
      <c r="L2435" s="12">
        <f>Tabla1[[#This Row],[Venta prom 12 meses en UN]]*Tabla1[[#This Row],[Costo unitario]]</f>
        <v>182.32000000000002</v>
      </c>
      <c r="M2435" s="30">
        <f>IFERROR(Tabla1[[#This Row],[Stock en unidades]]/Tabla1[[#This Row],[Venta prom 12 meses en UN]],0)</f>
        <v>6.1860465116279073</v>
      </c>
      <c r="N2435" s="12">
        <f>IFERROR(12/Tabla1[[#This Row],[Meses de stock]],0)</f>
        <v>1.9398496240601504</v>
      </c>
      <c r="O2435" s="5" t="str">
        <f>VLOOKUP(Tabla1[[#This Row],[Código del producto]],'ABC Ventas'!$A:$E,5,0)</f>
        <v>C</v>
      </c>
      <c r="P2435" s="5" t="str">
        <f>VLOOKUP(Tabla1[[#This Row],[Código del producto]],'ABC Stock'!$A:$E,5,0)</f>
        <v>C</v>
      </c>
      <c r="Q243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36" spans="1:17" s="1" customFormat="1" x14ac:dyDescent="0.2">
      <c r="A2436" s="1">
        <v>1222</v>
      </c>
      <c r="B2436" s="1" t="s">
        <v>432</v>
      </c>
      <c r="C2436" s="1" t="s">
        <v>8</v>
      </c>
      <c r="D2436" s="1" t="s">
        <v>3</v>
      </c>
      <c r="E2436" s="11">
        <v>123</v>
      </c>
      <c r="F2436" s="3">
        <v>35</v>
      </c>
      <c r="G2436" s="11">
        <f>Tabla1[[#This Row],[Stock en unidades]]*Tabla1[[#This Row],[Costo unitario]]</f>
        <v>4305</v>
      </c>
      <c r="H2436" s="1">
        <v>2025</v>
      </c>
      <c r="I2436" s="1" t="s">
        <v>257</v>
      </c>
      <c r="J2436" s="1">
        <v>722</v>
      </c>
      <c r="K2436" s="3">
        <v>47002.2</v>
      </c>
      <c r="L2436" s="12">
        <f>Tabla1[[#This Row],[Venta prom 12 meses en UN]]*Tabla1[[#This Row],[Costo unitario]]</f>
        <v>25270</v>
      </c>
      <c r="M2436" s="30">
        <f>IFERROR(Tabla1[[#This Row],[Stock en unidades]]/Tabla1[[#This Row],[Venta prom 12 meses en UN]],0)</f>
        <v>0.17036011080332411</v>
      </c>
      <c r="N2436" s="12">
        <f>IFERROR(12/Tabla1[[#This Row],[Meses de stock]],0)</f>
        <v>70.439024390243901</v>
      </c>
      <c r="O2436" s="5" t="str">
        <f>VLOOKUP(Tabla1[[#This Row],[Código del producto]],'ABC Ventas'!$A:$E,5,0)</f>
        <v>A</v>
      </c>
      <c r="P2436" s="5" t="str">
        <f>VLOOKUP(Tabla1[[#This Row],[Código del producto]],'ABC Stock'!$A:$E,5,0)</f>
        <v>A</v>
      </c>
      <c r="Q24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37" spans="1:17" s="1" customFormat="1" x14ac:dyDescent="0.2">
      <c r="A2437" s="1">
        <v>1223</v>
      </c>
      <c r="B2437" s="1" t="s">
        <v>433</v>
      </c>
      <c r="C2437" s="1" t="s">
        <v>8</v>
      </c>
      <c r="D2437" s="1" t="s">
        <v>3</v>
      </c>
      <c r="E2437" s="11">
        <v>693</v>
      </c>
      <c r="F2437" s="3">
        <v>7.13</v>
      </c>
      <c r="G2437" s="11">
        <f>Tabla1[[#This Row],[Stock en unidades]]*Tabla1[[#This Row],[Costo unitario]]</f>
        <v>4941.09</v>
      </c>
      <c r="H2437" s="1">
        <v>2025</v>
      </c>
      <c r="I2437" s="1" t="s">
        <v>257</v>
      </c>
      <c r="J2437" s="1">
        <v>53.3</v>
      </c>
      <c r="K2437" s="3">
        <v>600.44582000000003</v>
      </c>
      <c r="L2437" s="12">
        <f>Tabla1[[#This Row],[Venta prom 12 meses en UN]]*Tabla1[[#This Row],[Costo unitario]]</f>
        <v>380.029</v>
      </c>
      <c r="M2437" s="30">
        <f>IFERROR(Tabla1[[#This Row],[Stock en unidades]]/Tabla1[[#This Row],[Venta prom 12 meses en UN]],0)</f>
        <v>13.001876172607881</v>
      </c>
      <c r="N2437" s="12">
        <f>IFERROR(12/Tabla1[[#This Row],[Meses de stock]],0)</f>
        <v>0.92294372294372284</v>
      </c>
      <c r="O2437" s="5" t="str">
        <f>VLOOKUP(Tabla1[[#This Row],[Código del producto]],'ABC Ventas'!$A:$E,5,0)</f>
        <v>C</v>
      </c>
      <c r="P2437" s="5" t="str">
        <f>VLOOKUP(Tabla1[[#This Row],[Código del producto]],'ABC Stock'!$A:$E,5,0)</f>
        <v>B</v>
      </c>
      <c r="Q243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38" spans="1:17" s="1" customFormat="1" x14ac:dyDescent="0.2">
      <c r="A2438" s="1">
        <v>1223</v>
      </c>
      <c r="B2438" s="1" t="s">
        <v>433</v>
      </c>
      <c r="C2438" s="1" t="s">
        <v>8</v>
      </c>
      <c r="D2438" s="1" t="s">
        <v>3</v>
      </c>
      <c r="E2438" s="11">
        <v>372</v>
      </c>
      <c r="F2438" s="3">
        <v>1.21</v>
      </c>
      <c r="G2438" s="11">
        <f>Tabla1[[#This Row],[Stock en unidades]]*Tabla1[[#This Row],[Costo unitario]]</f>
        <v>450.12</v>
      </c>
      <c r="H2438" s="1">
        <v>2025</v>
      </c>
      <c r="I2438" s="1" t="s">
        <v>257</v>
      </c>
      <c r="J2438" s="1">
        <v>141</v>
      </c>
      <c r="K2438" s="3">
        <v>288.33089999999999</v>
      </c>
      <c r="L2438" s="12">
        <f>Tabla1[[#This Row],[Venta prom 12 meses en UN]]*Tabla1[[#This Row],[Costo unitario]]</f>
        <v>170.60999999999999</v>
      </c>
      <c r="M2438" s="30">
        <f>IFERROR(Tabla1[[#This Row],[Stock en unidades]]/Tabla1[[#This Row],[Venta prom 12 meses en UN]],0)</f>
        <v>2.6382978723404253</v>
      </c>
      <c r="N2438" s="12">
        <f>IFERROR(12/Tabla1[[#This Row],[Meses de stock]],0)</f>
        <v>4.5483870967741939</v>
      </c>
      <c r="O2438" s="5" t="str">
        <f>VLOOKUP(Tabla1[[#This Row],[Código del producto]],'ABC Ventas'!$A:$E,5,0)</f>
        <v>C</v>
      </c>
      <c r="P2438" s="5" t="str">
        <f>VLOOKUP(Tabla1[[#This Row],[Código del producto]],'ABC Stock'!$A:$E,5,0)</f>
        <v>B</v>
      </c>
      <c r="Q24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39" spans="1:17" s="1" customFormat="1" x14ac:dyDescent="0.2">
      <c r="A2439" s="1">
        <v>1224</v>
      </c>
      <c r="B2439" s="1" t="s">
        <v>434</v>
      </c>
      <c r="C2439" s="1" t="s">
        <v>8</v>
      </c>
      <c r="D2439" s="1" t="s">
        <v>3</v>
      </c>
      <c r="E2439" s="11">
        <v>28</v>
      </c>
      <c r="F2439" s="3">
        <v>1.79</v>
      </c>
      <c r="G2439" s="11">
        <f>Tabla1[[#This Row],[Stock en unidades]]*Tabla1[[#This Row],[Costo unitario]]</f>
        <v>50.120000000000005</v>
      </c>
      <c r="H2439" s="1">
        <v>2025</v>
      </c>
      <c r="I2439" s="1" t="s">
        <v>257</v>
      </c>
      <c r="J2439" s="1">
        <v>88</v>
      </c>
      <c r="K2439" s="3">
        <v>294.56240000000003</v>
      </c>
      <c r="L2439" s="12">
        <f>Tabla1[[#This Row],[Venta prom 12 meses en UN]]*Tabla1[[#This Row],[Costo unitario]]</f>
        <v>157.52000000000001</v>
      </c>
      <c r="M2439" s="30">
        <f>IFERROR(Tabla1[[#This Row],[Stock en unidades]]/Tabla1[[#This Row],[Venta prom 12 meses en UN]],0)</f>
        <v>0.31818181818181818</v>
      </c>
      <c r="N2439" s="12">
        <f>IFERROR(12/Tabla1[[#This Row],[Meses de stock]],0)</f>
        <v>37.714285714285715</v>
      </c>
      <c r="O2439" s="5" t="str">
        <f>VLOOKUP(Tabla1[[#This Row],[Código del producto]],'ABC Ventas'!$A:$E,5,0)</f>
        <v>C</v>
      </c>
      <c r="P2439" s="5" t="str">
        <f>VLOOKUP(Tabla1[[#This Row],[Código del producto]],'ABC Stock'!$A:$E,5,0)</f>
        <v>C</v>
      </c>
      <c r="Q24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0" spans="1:17" s="1" customFormat="1" x14ac:dyDescent="0.2">
      <c r="A2440" s="1">
        <v>1224</v>
      </c>
      <c r="B2440" s="1" t="s">
        <v>434</v>
      </c>
      <c r="C2440" s="1" t="s">
        <v>8</v>
      </c>
      <c r="D2440" s="1" t="s">
        <v>3</v>
      </c>
      <c r="E2440" s="11">
        <v>46</v>
      </c>
      <c r="F2440" s="3">
        <v>6.87</v>
      </c>
      <c r="G2440" s="11">
        <f>Tabla1[[#This Row],[Stock en unidades]]*Tabla1[[#This Row],[Costo unitario]]</f>
        <v>316.02</v>
      </c>
      <c r="H2440" s="1">
        <v>2025</v>
      </c>
      <c r="I2440" s="1" t="s">
        <v>257</v>
      </c>
      <c r="J2440" s="1">
        <v>22.7</v>
      </c>
      <c r="K2440" s="3">
        <v>230.80451999999997</v>
      </c>
      <c r="L2440" s="12">
        <f>Tabla1[[#This Row],[Venta prom 12 meses en UN]]*Tabla1[[#This Row],[Costo unitario]]</f>
        <v>155.94899999999998</v>
      </c>
      <c r="M2440" s="30">
        <f>IFERROR(Tabla1[[#This Row],[Stock en unidades]]/Tabla1[[#This Row],[Venta prom 12 meses en UN]],0)</f>
        <v>2.0264317180616742</v>
      </c>
      <c r="N2440" s="12">
        <f>IFERROR(12/Tabla1[[#This Row],[Meses de stock]],0)</f>
        <v>5.9217391304347817</v>
      </c>
      <c r="O2440" s="5" t="str">
        <f>VLOOKUP(Tabla1[[#This Row],[Código del producto]],'ABC Ventas'!$A:$E,5,0)</f>
        <v>C</v>
      </c>
      <c r="P2440" s="5" t="str">
        <f>VLOOKUP(Tabla1[[#This Row],[Código del producto]],'ABC Stock'!$A:$E,5,0)</f>
        <v>C</v>
      </c>
      <c r="Q24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1" spans="1:17" s="1" customFormat="1" x14ac:dyDescent="0.2">
      <c r="A2441" s="1">
        <v>1225</v>
      </c>
      <c r="B2441" s="1" t="s">
        <v>435</v>
      </c>
      <c r="C2441" s="1" t="s">
        <v>8</v>
      </c>
      <c r="D2441" s="1" t="s">
        <v>3</v>
      </c>
      <c r="E2441" s="11">
        <v>396</v>
      </c>
      <c r="F2441" s="3">
        <v>70</v>
      </c>
      <c r="G2441" s="11">
        <f>Tabla1[[#This Row],[Stock en unidades]]*Tabla1[[#This Row],[Costo unitario]]</f>
        <v>27720</v>
      </c>
      <c r="H2441" s="1">
        <v>2025</v>
      </c>
      <c r="I2441" s="1" t="s">
        <v>257</v>
      </c>
      <c r="J2441" s="1">
        <v>339</v>
      </c>
      <c r="K2441" s="3">
        <v>31560.9</v>
      </c>
      <c r="L2441" s="12">
        <f>Tabla1[[#This Row],[Venta prom 12 meses en UN]]*Tabla1[[#This Row],[Costo unitario]]</f>
        <v>23730</v>
      </c>
      <c r="M2441" s="30">
        <f>IFERROR(Tabla1[[#This Row],[Stock en unidades]]/Tabla1[[#This Row],[Venta prom 12 meses en UN]],0)</f>
        <v>1.168141592920354</v>
      </c>
      <c r="N2441" s="12">
        <f>IFERROR(12/Tabla1[[#This Row],[Meses de stock]],0)</f>
        <v>10.272727272727272</v>
      </c>
      <c r="O2441" s="5" t="str">
        <f>VLOOKUP(Tabla1[[#This Row],[Código del producto]],'ABC Ventas'!$A:$E,5,0)</f>
        <v>B</v>
      </c>
      <c r="P2441" s="5" t="str">
        <f>VLOOKUP(Tabla1[[#This Row],[Código del producto]],'ABC Stock'!$A:$E,5,0)</f>
        <v>A</v>
      </c>
      <c r="Q24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2" spans="1:17" s="1" customFormat="1" x14ac:dyDescent="0.2">
      <c r="A2442" s="1">
        <v>1226</v>
      </c>
      <c r="B2442" s="1" t="s">
        <v>436</v>
      </c>
      <c r="C2442" s="1" t="s">
        <v>8</v>
      </c>
      <c r="D2442" s="1" t="s">
        <v>3</v>
      </c>
      <c r="E2442" s="11">
        <v>632</v>
      </c>
      <c r="F2442" s="3">
        <v>3.35</v>
      </c>
      <c r="G2442" s="11">
        <f>Tabla1[[#This Row],[Stock en unidades]]*Tabla1[[#This Row],[Costo unitario]]</f>
        <v>2117.2000000000003</v>
      </c>
      <c r="H2442" s="1">
        <v>2025</v>
      </c>
      <c r="I2442" s="1" t="s">
        <v>257</v>
      </c>
      <c r="J2442" s="1">
        <v>57.4</v>
      </c>
      <c r="K2442" s="3">
        <v>313.43270000000001</v>
      </c>
      <c r="L2442" s="12">
        <f>Tabla1[[#This Row],[Venta prom 12 meses en UN]]*Tabla1[[#This Row],[Costo unitario]]</f>
        <v>192.29</v>
      </c>
      <c r="M2442" s="30">
        <f>IFERROR(Tabla1[[#This Row],[Stock en unidades]]/Tabla1[[#This Row],[Venta prom 12 meses en UN]],0)</f>
        <v>11.010452961672474</v>
      </c>
      <c r="N2442" s="12">
        <f>IFERROR(12/Tabla1[[#This Row],[Meses de stock]],0)</f>
        <v>1.089873417721519</v>
      </c>
      <c r="O2442" s="5" t="str">
        <f>VLOOKUP(Tabla1[[#This Row],[Código del producto]],'ABC Ventas'!$A:$E,5,0)</f>
        <v>C</v>
      </c>
      <c r="P2442" s="5" t="str">
        <f>VLOOKUP(Tabla1[[#This Row],[Código del producto]],'ABC Stock'!$A:$E,5,0)</f>
        <v>C</v>
      </c>
      <c r="Q24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43" spans="1:17" s="1" customFormat="1" x14ac:dyDescent="0.2">
      <c r="A2443" s="1">
        <v>1227</v>
      </c>
      <c r="B2443" s="1" t="s">
        <v>437</v>
      </c>
      <c r="C2443" s="1" t="s">
        <v>8</v>
      </c>
      <c r="D2443" s="1" t="s">
        <v>3</v>
      </c>
      <c r="E2443" s="11">
        <v>259</v>
      </c>
      <c r="F2443" s="3">
        <v>6.27</v>
      </c>
      <c r="G2443" s="11">
        <f>Tabla1[[#This Row],[Stock en unidades]]*Tabla1[[#This Row],[Costo unitario]]</f>
        <v>1623.9299999999998</v>
      </c>
      <c r="H2443" s="1">
        <v>2025</v>
      </c>
      <c r="I2443" s="1" t="s">
        <v>257</v>
      </c>
      <c r="J2443" s="1">
        <v>0</v>
      </c>
      <c r="K2443" s="3">
        <v>0</v>
      </c>
      <c r="L2443" s="12">
        <f>Tabla1[[#This Row],[Venta prom 12 meses en UN]]*Tabla1[[#This Row],[Costo unitario]]</f>
        <v>0</v>
      </c>
      <c r="M2443" s="30">
        <f>IFERROR(Tabla1[[#This Row],[Stock en unidades]]/Tabla1[[#This Row],[Venta prom 12 meses en UN]],0)</f>
        <v>0</v>
      </c>
      <c r="N2443" s="12">
        <f>IFERROR(12/Tabla1[[#This Row],[Meses de stock]],0)</f>
        <v>0</v>
      </c>
      <c r="O2443" s="5" t="str">
        <f>VLOOKUP(Tabla1[[#This Row],[Código del producto]],'ABC Ventas'!$A:$E,5,0)</f>
        <v>C</v>
      </c>
      <c r="P2443" s="5" t="str">
        <f>VLOOKUP(Tabla1[[#This Row],[Código del producto]],'ABC Stock'!$A:$E,5,0)</f>
        <v>B</v>
      </c>
      <c r="Q244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444" spans="1:17" s="1" customFormat="1" x14ac:dyDescent="0.2">
      <c r="A2444" s="1">
        <v>1228</v>
      </c>
      <c r="B2444" s="1" t="s">
        <v>438</v>
      </c>
      <c r="C2444" s="1" t="s">
        <v>8</v>
      </c>
      <c r="D2444" s="1" t="s">
        <v>3</v>
      </c>
      <c r="E2444" s="11">
        <v>344</v>
      </c>
      <c r="F2444" s="3">
        <v>47</v>
      </c>
      <c r="G2444" s="11">
        <f>Tabla1[[#This Row],[Stock en unidades]]*Tabla1[[#This Row],[Costo unitario]]</f>
        <v>16168</v>
      </c>
      <c r="H2444" s="1">
        <v>2025</v>
      </c>
      <c r="I2444" s="1" t="s">
        <v>257</v>
      </c>
      <c r="J2444" s="1">
        <v>867</v>
      </c>
      <c r="K2444" s="3">
        <v>64790.91</v>
      </c>
      <c r="L2444" s="12">
        <f>Tabla1[[#This Row],[Venta prom 12 meses en UN]]*Tabla1[[#This Row],[Costo unitario]]</f>
        <v>40749</v>
      </c>
      <c r="M2444" s="30">
        <f>IFERROR(Tabla1[[#This Row],[Stock en unidades]]/Tabla1[[#This Row],[Venta prom 12 meses en UN]],0)</f>
        <v>0.39677047289504036</v>
      </c>
      <c r="N2444" s="12">
        <f>IFERROR(12/Tabla1[[#This Row],[Meses de stock]],0)</f>
        <v>30.244186046511629</v>
      </c>
      <c r="O2444" s="5" t="str">
        <f>VLOOKUP(Tabla1[[#This Row],[Código del producto]],'ABC Ventas'!$A:$E,5,0)</f>
        <v>A</v>
      </c>
      <c r="P2444" s="5" t="str">
        <f>VLOOKUP(Tabla1[[#This Row],[Código del producto]],'ABC Stock'!$A:$E,5,0)</f>
        <v>A</v>
      </c>
      <c r="Q24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5" spans="1:17" s="1" customFormat="1" x14ac:dyDescent="0.2">
      <c r="A2445" s="1">
        <v>1228</v>
      </c>
      <c r="B2445" s="1" t="s">
        <v>438</v>
      </c>
      <c r="C2445" s="1" t="s">
        <v>8</v>
      </c>
      <c r="D2445" s="1" t="s">
        <v>3</v>
      </c>
      <c r="E2445" s="11">
        <v>609</v>
      </c>
      <c r="F2445" s="3">
        <v>59</v>
      </c>
      <c r="G2445" s="11">
        <f>Tabla1[[#This Row],[Stock en unidades]]*Tabla1[[#This Row],[Costo unitario]]</f>
        <v>35931</v>
      </c>
      <c r="H2445" s="1">
        <v>2025</v>
      </c>
      <c r="I2445" s="1" t="s">
        <v>257</v>
      </c>
      <c r="J2445" s="1">
        <v>536</v>
      </c>
      <c r="K2445" s="3">
        <v>42692.4</v>
      </c>
      <c r="L2445" s="12">
        <f>Tabla1[[#This Row],[Venta prom 12 meses en UN]]*Tabla1[[#This Row],[Costo unitario]]</f>
        <v>31624</v>
      </c>
      <c r="M2445" s="30">
        <f>IFERROR(Tabla1[[#This Row],[Stock en unidades]]/Tabla1[[#This Row],[Venta prom 12 meses en UN]],0)</f>
        <v>1.1361940298507462</v>
      </c>
      <c r="N2445" s="12">
        <f>IFERROR(12/Tabla1[[#This Row],[Meses de stock]],0)</f>
        <v>10.561576354679802</v>
      </c>
      <c r="O2445" s="5" t="str">
        <f>VLOOKUP(Tabla1[[#This Row],[Código del producto]],'ABC Ventas'!$A:$E,5,0)</f>
        <v>A</v>
      </c>
      <c r="P2445" s="5" t="str">
        <f>VLOOKUP(Tabla1[[#This Row],[Código del producto]],'ABC Stock'!$A:$E,5,0)</f>
        <v>A</v>
      </c>
      <c r="Q24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6" spans="1:17" s="1" customFormat="1" x14ac:dyDescent="0.2">
      <c r="A2446" s="1">
        <v>1231</v>
      </c>
      <c r="B2446" s="1" t="s">
        <v>441</v>
      </c>
      <c r="C2446" s="1" t="s">
        <v>8</v>
      </c>
      <c r="D2446" s="1" t="s">
        <v>3</v>
      </c>
      <c r="E2446" s="11">
        <v>527</v>
      </c>
      <c r="F2446" s="3">
        <v>1.72</v>
      </c>
      <c r="G2446" s="11">
        <f>Tabla1[[#This Row],[Stock en unidades]]*Tabla1[[#This Row],[Costo unitario]]</f>
        <v>906.43999999999994</v>
      </c>
      <c r="H2446" s="1">
        <v>2025</v>
      </c>
      <c r="I2446" s="1" t="s">
        <v>257</v>
      </c>
      <c r="J2446" s="1">
        <v>93</v>
      </c>
      <c r="K2446" s="3">
        <v>235.14120000000003</v>
      </c>
      <c r="L2446" s="12">
        <f>Tabla1[[#This Row],[Venta prom 12 meses en UN]]*Tabla1[[#This Row],[Costo unitario]]</f>
        <v>159.96</v>
      </c>
      <c r="M2446" s="30">
        <f>IFERROR(Tabla1[[#This Row],[Stock en unidades]]/Tabla1[[#This Row],[Venta prom 12 meses en UN]],0)</f>
        <v>5.666666666666667</v>
      </c>
      <c r="N2446" s="12">
        <f>IFERROR(12/Tabla1[[#This Row],[Meses de stock]],0)</f>
        <v>2.1176470588235294</v>
      </c>
      <c r="O2446" s="5" t="str">
        <f>VLOOKUP(Tabla1[[#This Row],[Código del producto]],'ABC Ventas'!$A:$E,5,0)</f>
        <v>C</v>
      </c>
      <c r="P2446" s="5" t="str">
        <f>VLOOKUP(Tabla1[[#This Row],[Código del producto]],'ABC Stock'!$A:$E,5,0)</f>
        <v>B</v>
      </c>
      <c r="Q24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47" spans="1:17" s="1" customFormat="1" x14ac:dyDescent="0.2">
      <c r="A2447" s="1">
        <v>1232</v>
      </c>
      <c r="B2447" s="1" t="s">
        <v>70</v>
      </c>
      <c r="C2447" s="1" t="s">
        <v>8</v>
      </c>
      <c r="D2447" s="1" t="s">
        <v>3</v>
      </c>
      <c r="E2447" s="11">
        <v>1139</v>
      </c>
      <c r="F2447" s="3">
        <v>80</v>
      </c>
      <c r="G2447" s="11">
        <f>Tabla1[[#This Row],[Stock en unidades]]*Tabla1[[#This Row],[Costo unitario]]</f>
        <v>91120</v>
      </c>
      <c r="H2447" s="1">
        <v>2025</v>
      </c>
      <c r="I2447" s="1" t="s">
        <v>257</v>
      </c>
      <c r="J2447" s="1">
        <v>939</v>
      </c>
      <c r="K2447" s="3">
        <v>120943.2</v>
      </c>
      <c r="L2447" s="12">
        <f>Tabla1[[#This Row],[Venta prom 12 meses en UN]]*Tabla1[[#This Row],[Costo unitario]]</f>
        <v>75120</v>
      </c>
      <c r="M2447" s="30">
        <f>IFERROR(Tabla1[[#This Row],[Stock en unidades]]/Tabla1[[#This Row],[Venta prom 12 meses en UN]],0)</f>
        <v>1.2129925452609158</v>
      </c>
      <c r="N2447" s="12">
        <f>IFERROR(12/Tabla1[[#This Row],[Meses de stock]],0)</f>
        <v>9.892888498683055</v>
      </c>
      <c r="O2447" s="5" t="str">
        <f>VLOOKUP(Tabla1[[#This Row],[Código del producto]],'ABC Ventas'!$A:$E,5,0)</f>
        <v>A</v>
      </c>
      <c r="P2447" s="5" t="str">
        <f>VLOOKUP(Tabla1[[#This Row],[Código del producto]],'ABC Stock'!$A:$E,5,0)</f>
        <v>A</v>
      </c>
      <c r="Q24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8" spans="1:17" s="1" customFormat="1" x14ac:dyDescent="0.2">
      <c r="A2448" s="1">
        <v>1232</v>
      </c>
      <c r="B2448" s="1" t="s">
        <v>70</v>
      </c>
      <c r="C2448" s="1" t="s">
        <v>8</v>
      </c>
      <c r="D2448" s="1" t="s">
        <v>3</v>
      </c>
      <c r="E2448" s="11">
        <v>96</v>
      </c>
      <c r="F2448" s="3">
        <v>40</v>
      </c>
      <c r="G2448" s="11">
        <f>Tabla1[[#This Row],[Stock en unidades]]*Tabla1[[#This Row],[Costo unitario]]</f>
        <v>3840</v>
      </c>
      <c r="H2448" s="1">
        <v>2025</v>
      </c>
      <c r="I2448" s="1" t="s">
        <v>257</v>
      </c>
      <c r="J2448" s="1">
        <v>359</v>
      </c>
      <c r="K2448" s="3">
        <v>24412</v>
      </c>
      <c r="L2448" s="12">
        <f>Tabla1[[#This Row],[Venta prom 12 meses en UN]]*Tabla1[[#This Row],[Costo unitario]]</f>
        <v>14360</v>
      </c>
      <c r="M2448" s="30">
        <f>IFERROR(Tabla1[[#This Row],[Stock en unidades]]/Tabla1[[#This Row],[Venta prom 12 meses en UN]],0)</f>
        <v>0.26740947075208915</v>
      </c>
      <c r="N2448" s="12">
        <f>IFERROR(12/Tabla1[[#This Row],[Meses de stock]],0)</f>
        <v>44.875</v>
      </c>
      <c r="O2448" s="5" t="str">
        <f>VLOOKUP(Tabla1[[#This Row],[Código del producto]],'ABC Ventas'!$A:$E,5,0)</f>
        <v>A</v>
      </c>
      <c r="P2448" s="5" t="str">
        <f>VLOOKUP(Tabla1[[#This Row],[Código del producto]],'ABC Stock'!$A:$E,5,0)</f>
        <v>A</v>
      </c>
      <c r="Q24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49" spans="1:17" s="1" customFormat="1" x14ac:dyDescent="0.2">
      <c r="A2449" s="1">
        <v>1233</v>
      </c>
      <c r="B2449" s="1" t="s">
        <v>244</v>
      </c>
      <c r="C2449" s="1" t="s">
        <v>8</v>
      </c>
      <c r="D2449" s="1" t="s">
        <v>3</v>
      </c>
      <c r="E2449" s="11">
        <v>114</v>
      </c>
      <c r="F2449" s="3">
        <v>1.81</v>
      </c>
      <c r="G2449" s="11">
        <f>Tabla1[[#This Row],[Stock en unidades]]*Tabla1[[#This Row],[Costo unitario]]</f>
        <v>206.34</v>
      </c>
      <c r="H2449" s="1">
        <v>2025</v>
      </c>
      <c r="I2449" s="1" t="s">
        <v>257</v>
      </c>
      <c r="J2449" s="1">
        <v>62</v>
      </c>
      <c r="K2449" s="3">
        <v>176.18540000000002</v>
      </c>
      <c r="L2449" s="12">
        <f>Tabla1[[#This Row],[Venta prom 12 meses en UN]]*Tabla1[[#This Row],[Costo unitario]]</f>
        <v>112.22</v>
      </c>
      <c r="M2449" s="30">
        <f>IFERROR(Tabla1[[#This Row],[Stock en unidades]]/Tabla1[[#This Row],[Venta prom 12 meses en UN]],0)</f>
        <v>1.8387096774193548</v>
      </c>
      <c r="N2449" s="12">
        <f>IFERROR(12/Tabla1[[#This Row],[Meses de stock]],0)</f>
        <v>6.5263157894736841</v>
      </c>
      <c r="O2449" s="5" t="str">
        <f>VLOOKUP(Tabla1[[#This Row],[Código del producto]],'ABC Ventas'!$A:$E,5,0)</f>
        <v>C</v>
      </c>
      <c r="P2449" s="5" t="str">
        <f>VLOOKUP(Tabla1[[#This Row],[Código del producto]],'ABC Stock'!$A:$E,5,0)</f>
        <v>B</v>
      </c>
      <c r="Q24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0" spans="1:17" s="1" customFormat="1" x14ac:dyDescent="0.2">
      <c r="A2450" s="1">
        <v>1235</v>
      </c>
      <c r="B2450" s="1" t="s">
        <v>443</v>
      </c>
      <c r="C2450" s="1" t="s">
        <v>8</v>
      </c>
      <c r="D2450" s="1" t="s">
        <v>3</v>
      </c>
      <c r="E2450" s="11">
        <v>0</v>
      </c>
      <c r="F2450" s="3">
        <v>70</v>
      </c>
      <c r="G2450" s="11">
        <f>Tabla1[[#This Row],[Stock en unidades]]*Tabla1[[#This Row],[Costo unitario]]</f>
        <v>0</v>
      </c>
      <c r="H2450" s="1">
        <v>2025</v>
      </c>
      <c r="I2450" s="1" t="s">
        <v>257</v>
      </c>
      <c r="J2450" s="1">
        <v>849</v>
      </c>
      <c r="K2450" s="3">
        <v>96870.9</v>
      </c>
      <c r="L2450" s="12">
        <f>Tabla1[[#This Row],[Venta prom 12 meses en UN]]*Tabla1[[#This Row],[Costo unitario]]</f>
        <v>59430</v>
      </c>
      <c r="M2450" s="30">
        <f>IFERROR(Tabla1[[#This Row],[Stock en unidades]]/Tabla1[[#This Row],[Venta prom 12 meses en UN]],0)</f>
        <v>0</v>
      </c>
      <c r="N2450" s="12">
        <f>IFERROR(12/Tabla1[[#This Row],[Meses de stock]],0)</f>
        <v>0</v>
      </c>
      <c r="O2450" s="5" t="str">
        <f>VLOOKUP(Tabla1[[#This Row],[Código del producto]],'ABC Ventas'!$A:$E,5,0)</f>
        <v>A</v>
      </c>
      <c r="P2450" s="5" t="str">
        <f>VLOOKUP(Tabla1[[#This Row],[Código del producto]],'ABC Stock'!$A:$E,5,0)</f>
        <v>A</v>
      </c>
      <c r="Q24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1" spans="1:17" s="1" customFormat="1" x14ac:dyDescent="0.2">
      <c r="A2451" s="1">
        <v>1235</v>
      </c>
      <c r="B2451" s="1" t="s">
        <v>443</v>
      </c>
      <c r="C2451" s="1" t="s">
        <v>8</v>
      </c>
      <c r="D2451" s="1" t="s">
        <v>3</v>
      </c>
      <c r="E2451" s="11">
        <v>497</v>
      </c>
      <c r="F2451" s="3">
        <v>35</v>
      </c>
      <c r="G2451" s="11">
        <f>Tabla1[[#This Row],[Stock en unidades]]*Tabla1[[#This Row],[Costo unitario]]</f>
        <v>17395</v>
      </c>
      <c r="H2451" s="1">
        <v>2025</v>
      </c>
      <c r="I2451" s="1" t="s">
        <v>257</v>
      </c>
      <c r="J2451" s="1">
        <v>529</v>
      </c>
      <c r="K2451" s="3">
        <v>22773.45</v>
      </c>
      <c r="L2451" s="12">
        <f>Tabla1[[#This Row],[Venta prom 12 meses en UN]]*Tabla1[[#This Row],[Costo unitario]]</f>
        <v>18515</v>
      </c>
      <c r="M2451" s="30">
        <f>IFERROR(Tabla1[[#This Row],[Stock en unidades]]/Tabla1[[#This Row],[Venta prom 12 meses en UN]],0)</f>
        <v>0.93950850661625707</v>
      </c>
      <c r="N2451" s="12">
        <f>IFERROR(12/Tabla1[[#This Row],[Meses de stock]],0)</f>
        <v>12.772635814889336</v>
      </c>
      <c r="O2451" s="5" t="str">
        <f>VLOOKUP(Tabla1[[#This Row],[Código del producto]],'ABC Ventas'!$A:$E,5,0)</f>
        <v>A</v>
      </c>
      <c r="P2451" s="5" t="str">
        <f>VLOOKUP(Tabla1[[#This Row],[Código del producto]],'ABC Stock'!$A:$E,5,0)</f>
        <v>A</v>
      </c>
      <c r="Q24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2" spans="1:17" s="1" customFormat="1" x14ac:dyDescent="0.2">
      <c r="A2452" s="1">
        <v>1236</v>
      </c>
      <c r="B2452" s="1" t="s">
        <v>101</v>
      </c>
      <c r="C2452" s="1" t="s">
        <v>8</v>
      </c>
      <c r="D2452" s="1" t="s">
        <v>3</v>
      </c>
      <c r="E2452" s="11">
        <v>291</v>
      </c>
      <c r="F2452" s="3">
        <v>6.11</v>
      </c>
      <c r="G2452" s="11">
        <f>Tabla1[[#This Row],[Stock en unidades]]*Tabla1[[#This Row],[Costo unitario]]</f>
        <v>1778.01</v>
      </c>
      <c r="H2452" s="1">
        <v>2025</v>
      </c>
      <c r="I2452" s="1" t="s">
        <v>257</v>
      </c>
      <c r="J2452" s="1">
        <v>139</v>
      </c>
      <c r="K2452" s="3">
        <v>1596.6652000000001</v>
      </c>
      <c r="L2452" s="12">
        <f>Tabla1[[#This Row],[Venta prom 12 meses en UN]]*Tabla1[[#This Row],[Costo unitario]]</f>
        <v>849.29000000000008</v>
      </c>
      <c r="M2452" s="30">
        <f>IFERROR(Tabla1[[#This Row],[Stock en unidades]]/Tabla1[[#This Row],[Venta prom 12 meses en UN]],0)</f>
        <v>2.093525179856115</v>
      </c>
      <c r="N2452" s="12">
        <f>IFERROR(12/Tabla1[[#This Row],[Meses de stock]],0)</f>
        <v>5.731958762886598</v>
      </c>
      <c r="O2452" s="5" t="str">
        <f>VLOOKUP(Tabla1[[#This Row],[Código del producto]],'ABC Ventas'!$A:$E,5,0)</f>
        <v>C</v>
      </c>
      <c r="P2452" s="5" t="str">
        <f>VLOOKUP(Tabla1[[#This Row],[Código del producto]],'ABC Stock'!$A:$E,5,0)</f>
        <v>B</v>
      </c>
      <c r="Q24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3" spans="1:17" s="1" customFormat="1" x14ac:dyDescent="0.2">
      <c r="A2453" s="1">
        <v>1236</v>
      </c>
      <c r="B2453" s="1" t="s">
        <v>101</v>
      </c>
      <c r="C2453" s="1" t="s">
        <v>8</v>
      </c>
      <c r="D2453" s="1" t="s">
        <v>3</v>
      </c>
      <c r="E2453" s="11">
        <v>491</v>
      </c>
      <c r="F2453" s="3">
        <v>2.84</v>
      </c>
      <c r="G2453" s="11">
        <f>Tabla1[[#This Row],[Stock en unidades]]*Tabla1[[#This Row],[Costo unitario]]</f>
        <v>1394.4399999999998</v>
      </c>
      <c r="H2453" s="1">
        <v>2025</v>
      </c>
      <c r="I2453" s="1" t="s">
        <v>257</v>
      </c>
      <c r="J2453" s="1">
        <v>61</v>
      </c>
      <c r="K2453" s="3">
        <v>323.9588</v>
      </c>
      <c r="L2453" s="12">
        <f>Tabla1[[#This Row],[Venta prom 12 meses en UN]]*Tabla1[[#This Row],[Costo unitario]]</f>
        <v>173.23999999999998</v>
      </c>
      <c r="M2453" s="30">
        <f>IFERROR(Tabla1[[#This Row],[Stock en unidades]]/Tabla1[[#This Row],[Venta prom 12 meses en UN]],0)</f>
        <v>8.0491803278688518</v>
      </c>
      <c r="N2453" s="12">
        <f>IFERROR(12/Tabla1[[#This Row],[Meses de stock]],0)</f>
        <v>1.4908350305498983</v>
      </c>
      <c r="O2453" s="5" t="str">
        <f>VLOOKUP(Tabla1[[#This Row],[Código del producto]],'ABC Ventas'!$A:$E,5,0)</f>
        <v>C</v>
      </c>
      <c r="P2453" s="5" t="str">
        <f>VLOOKUP(Tabla1[[#This Row],[Código del producto]],'ABC Stock'!$A:$E,5,0)</f>
        <v>B</v>
      </c>
      <c r="Q24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54" spans="1:17" s="1" customFormat="1" x14ac:dyDescent="0.2">
      <c r="A2454" s="1">
        <v>1238</v>
      </c>
      <c r="B2454" s="1" t="s">
        <v>444</v>
      </c>
      <c r="C2454" s="1" t="s">
        <v>8</v>
      </c>
      <c r="D2454" s="1" t="s">
        <v>3</v>
      </c>
      <c r="E2454" s="11">
        <v>43</v>
      </c>
      <c r="F2454" s="3">
        <v>5.19</v>
      </c>
      <c r="G2454" s="11">
        <f>Tabla1[[#This Row],[Stock en unidades]]*Tabla1[[#This Row],[Costo unitario]]</f>
        <v>223.17000000000002</v>
      </c>
      <c r="H2454" s="1">
        <v>2025</v>
      </c>
      <c r="I2454" s="1" t="s">
        <v>257</v>
      </c>
      <c r="J2454" s="1">
        <v>42.3</v>
      </c>
      <c r="K2454" s="3">
        <v>417.12029999999999</v>
      </c>
      <c r="L2454" s="12">
        <f>Tabla1[[#This Row],[Venta prom 12 meses en UN]]*Tabla1[[#This Row],[Costo unitario]]</f>
        <v>219.53700000000001</v>
      </c>
      <c r="M2454" s="30">
        <f>IFERROR(Tabla1[[#This Row],[Stock en unidades]]/Tabla1[[#This Row],[Venta prom 12 meses en UN]],0)</f>
        <v>1.0165484633569741</v>
      </c>
      <c r="N2454" s="12">
        <f>IFERROR(12/Tabla1[[#This Row],[Meses de stock]],0)</f>
        <v>11.804651162790696</v>
      </c>
      <c r="O2454" s="5" t="str">
        <f>VLOOKUP(Tabla1[[#This Row],[Código del producto]],'ABC Ventas'!$A:$E,5,0)</f>
        <v>C</v>
      </c>
      <c r="P2454" s="5" t="str">
        <f>VLOOKUP(Tabla1[[#This Row],[Código del producto]],'ABC Stock'!$A:$E,5,0)</f>
        <v>C</v>
      </c>
      <c r="Q24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5" spans="1:17" s="1" customFormat="1" x14ac:dyDescent="0.2">
      <c r="A2455" s="1">
        <v>1240</v>
      </c>
      <c r="B2455" s="1" t="s">
        <v>446</v>
      </c>
      <c r="C2455" s="1" t="s">
        <v>8</v>
      </c>
      <c r="D2455" s="1" t="s">
        <v>3</v>
      </c>
      <c r="E2455" s="11">
        <v>223</v>
      </c>
      <c r="F2455" s="3">
        <v>4.1500000000000004</v>
      </c>
      <c r="G2455" s="11">
        <f>Tabla1[[#This Row],[Stock en unidades]]*Tabla1[[#This Row],[Costo unitario]]</f>
        <v>925.45</v>
      </c>
      <c r="H2455" s="1">
        <v>2025</v>
      </c>
      <c r="I2455" s="1" t="s">
        <v>257</v>
      </c>
      <c r="J2455" s="1">
        <v>136</v>
      </c>
      <c r="K2455" s="3">
        <v>886.10800000000017</v>
      </c>
      <c r="L2455" s="12">
        <f>Tabla1[[#This Row],[Venta prom 12 meses en UN]]*Tabla1[[#This Row],[Costo unitario]]</f>
        <v>564.40000000000009</v>
      </c>
      <c r="M2455" s="30">
        <f>IFERROR(Tabla1[[#This Row],[Stock en unidades]]/Tabla1[[#This Row],[Venta prom 12 meses en UN]],0)</f>
        <v>1.6397058823529411</v>
      </c>
      <c r="N2455" s="12">
        <f>IFERROR(12/Tabla1[[#This Row],[Meses de stock]],0)</f>
        <v>7.3183856502242151</v>
      </c>
      <c r="O2455" s="5" t="str">
        <f>VLOOKUP(Tabla1[[#This Row],[Código del producto]],'ABC Ventas'!$A:$E,5,0)</f>
        <v>C</v>
      </c>
      <c r="P2455" s="5" t="str">
        <f>VLOOKUP(Tabla1[[#This Row],[Código del producto]],'ABC Stock'!$A:$E,5,0)</f>
        <v>B</v>
      </c>
      <c r="Q24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6" spans="1:17" s="1" customFormat="1" x14ac:dyDescent="0.2">
      <c r="A2456" s="1">
        <v>1240</v>
      </c>
      <c r="B2456" s="1" t="s">
        <v>446</v>
      </c>
      <c r="C2456" s="1" t="s">
        <v>8</v>
      </c>
      <c r="D2456" s="1" t="s">
        <v>3</v>
      </c>
      <c r="E2456" s="11">
        <v>677</v>
      </c>
      <c r="F2456" s="3">
        <v>7.34</v>
      </c>
      <c r="G2456" s="11">
        <f>Tabla1[[#This Row],[Stock en unidades]]*Tabla1[[#This Row],[Costo unitario]]</f>
        <v>4969.18</v>
      </c>
      <c r="H2456" s="1">
        <v>2025</v>
      </c>
      <c r="I2456" s="1" t="s">
        <v>257</v>
      </c>
      <c r="J2456" s="1">
        <v>75.2</v>
      </c>
      <c r="K2456" s="3">
        <v>684.44031999999993</v>
      </c>
      <c r="L2456" s="12">
        <f>Tabla1[[#This Row],[Venta prom 12 meses en UN]]*Tabla1[[#This Row],[Costo unitario]]</f>
        <v>551.96799999999996</v>
      </c>
      <c r="M2456" s="30">
        <f>IFERROR(Tabla1[[#This Row],[Stock en unidades]]/Tabla1[[#This Row],[Venta prom 12 meses en UN]],0)</f>
        <v>9.0026595744680851</v>
      </c>
      <c r="N2456" s="12">
        <f>IFERROR(12/Tabla1[[#This Row],[Meses de stock]],0)</f>
        <v>1.3329394387001476</v>
      </c>
      <c r="O2456" s="5" t="str">
        <f>VLOOKUP(Tabla1[[#This Row],[Código del producto]],'ABC Ventas'!$A:$E,5,0)</f>
        <v>C</v>
      </c>
      <c r="P2456" s="5" t="str">
        <f>VLOOKUP(Tabla1[[#This Row],[Código del producto]],'ABC Stock'!$A:$E,5,0)</f>
        <v>B</v>
      </c>
      <c r="Q24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57" spans="1:17" s="1" customFormat="1" x14ac:dyDescent="0.2">
      <c r="A2457" s="1">
        <v>1242</v>
      </c>
      <c r="B2457" s="1" t="s">
        <v>46</v>
      </c>
      <c r="C2457" s="1" t="s">
        <v>8</v>
      </c>
      <c r="D2457" s="1" t="s">
        <v>3</v>
      </c>
      <c r="E2457" s="11">
        <v>0</v>
      </c>
      <c r="F2457" s="3">
        <v>40</v>
      </c>
      <c r="G2457" s="11">
        <f>Tabla1[[#This Row],[Stock en unidades]]*Tabla1[[#This Row],[Costo unitario]]</f>
        <v>0</v>
      </c>
      <c r="H2457" s="1">
        <v>2025</v>
      </c>
      <c r="I2457" s="1" t="s">
        <v>257</v>
      </c>
      <c r="J2457" s="1">
        <v>871</v>
      </c>
      <c r="K2457" s="3">
        <v>54002</v>
      </c>
      <c r="L2457" s="12">
        <f>Tabla1[[#This Row],[Venta prom 12 meses en UN]]*Tabla1[[#This Row],[Costo unitario]]</f>
        <v>34840</v>
      </c>
      <c r="M2457" s="30">
        <f>IFERROR(Tabla1[[#This Row],[Stock en unidades]]/Tabla1[[#This Row],[Venta prom 12 meses en UN]],0)</f>
        <v>0</v>
      </c>
      <c r="N2457" s="12">
        <f>IFERROR(12/Tabla1[[#This Row],[Meses de stock]],0)</f>
        <v>0</v>
      </c>
      <c r="O2457" s="5" t="str">
        <f>VLOOKUP(Tabla1[[#This Row],[Código del producto]],'ABC Ventas'!$A:$E,5,0)</f>
        <v>A</v>
      </c>
      <c r="P2457" s="5" t="str">
        <f>VLOOKUP(Tabla1[[#This Row],[Código del producto]],'ABC Stock'!$A:$E,5,0)</f>
        <v>A</v>
      </c>
      <c r="Q24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8" spans="1:17" s="1" customFormat="1" x14ac:dyDescent="0.2">
      <c r="A2458" s="1">
        <v>1243</v>
      </c>
      <c r="B2458" s="1" t="s">
        <v>447</v>
      </c>
      <c r="C2458" s="1" t="s">
        <v>8</v>
      </c>
      <c r="D2458" s="1" t="s">
        <v>3</v>
      </c>
      <c r="E2458" s="11">
        <v>3</v>
      </c>
      <c r="F2458" s="3">
        <v>7.96</v>
      </c>
      <c r="G2458" s="11">
        <f>Tabla1[[#This Row],[Stock en unidades]]*Tabla1[[#This Row],[Costo unitario]]</f>
        <v>23.88</v>
      </c>
      <c r="H2458" s="1">
        <v>2025</v>
      </c>
      <c r="I2458" s="1" t="s">
        <v>257</v>
      </c>
      <c r="J2458" s="1">
        <v>100</v>
      </c>
      <c r="K2458" s="3">
        <v>1456.68</v>
      </c>
      <c r="L2458" s="12">
        <f>Tabla1[[#This Row],[Venta prom 12 meses en UN]]*Tabla1[[#This Row],[Costo unitario]]</f>
        <v>796</v>
      </c>
      <c r="M2458" s="30">
        <f>IFERROR(Tabla1[[#This Row],[Stock en unidades]]/Tabla1[[#This Row],[Venta prom 12 meses en UN]],0)</f>
        <v>0.03</v>
      </c>
      <c r="N2458" s="12">
        <f>IFERROR(12/Tabla1[[#This Row],[Meses de stock]],0)</f>
        <v>400</v>
      </c>
      <c r="O2458" s="5" t="str">
        <f>VLOOKUP(Tabla1[[#This Row],[Código del producto]],'ABC Ventas'!$A:$E,5,0)</f>
        <v>C</v>
      </c>
      <c r="P2458" s="5" t="str">
        <f>VLOOKUP(Tabla1[[#This Row],[Código del producto]],'ABC Stock'!$A:$E,5,0)</f>
        <v>C</v>
      </c>
      <c r="Q24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59" spans="1:17" s="1" customFormat="1" x14ac:dyDescent="0.2">
      <c r="A2459" s="1">
        <v>1243</v>
      </c>
      <c r="B2459" s="1" t="s">
        <v>447</v>
      </c>
      <c r="C2459" s="1" t="s">
        <v>8</v>
      </c>
      <c r="D2459" s="1" t="s">
        <v>3</v>
      </c>
      <c r="E2459" s="11">
        <v>184</v>
      </c>
      <c r="F2459" s="3">
        <v>3.28</v>
      </c>
      <c r="G2459" s="11">
        <f>Tabla1[[#This Row],[Stock en unidades]]*Tabla1[[#This Row],[Costo unitario]]</f>
        <v>603.52</v>
      </c>
      <c r="H2459" s="1">
        <v>2025</v>
      </c>
      <c r="I2459" s="1" t="s">
        <v>257</v>
      </c>
      <c r="J2459" s="1">
        <v>96</v>
      </c>
      <c r="K2459" s="3">
        <v>387.30239999999998</v>
      </c>
      <c r="L2459" s="12">
        <f>Tabla1[[#This Row],[Venta prom 12 meses en UN]]*Tabla1[[#This Row],[Costo unitario]]</f>
        <v>314.88</v>
      </c>
      <c r="M2459" s="30">
        <f>IFERROR(Tabla1[[#This Row],[Stock en unidades]]/Tabla1[[#This Row],[Venta prom 12 meses en UN]],0)</f>
        <v>1.9166666666666667</v>
      </c>
      <c r="N2459" s="12">
        <f>IFERROR(12/Tabla1[[#This Row],[Meses de stock]],0)</f>
        <v>6.2608695652173907</v>
      </c>
      <c r="O2459" s="5" t="str">
        <f>VLOOKUP(Tabla1[[#This Row],[Código del producto]],'ABC Ventas'!$A:$E,5,0)</f>
        <v>C</v>
      </c>
      <c r="P2459" s="5" t="str">
        <f>VLOOKUP(Tabla1[[#This Row],[Código del producto]],'ABC Stock'!$A:$E,5,0)</f>
        <v>C</v>
      </c>
      <c r="Q24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0" spans="1:17" s="1" customFormat="1" x14ac:dyDescent="0.2">
      <c r="A2460" s="1">
        <v>1243</v>
      </c>
      <c r="B2460" s="1" t="s">
        <v>447</v>
      </c>
      <c r="C2460" s="1" t="s">
        <v>8</v>
      </c>
      <c r="D2460" s="1" t="s">
        <v>3</v>
      </c>
      <c r="E2460" s="11">
        <v>118</v>
      </c>
      <c r="F2460" s="3">
        <v>7.62</v>
      </c>
      <c r="G2460" s="11">
        <f>Tabla1[[#This Row],[Stock en unidades]]*Tabla1[[#This Row],[Costo unitario]]</f>
        <v>899.16</v>
      </c>
      <c r="H2460" s="1">
        <v>2025</v>
      </c>
      <c r="I2460" s="1" t="s">
        <v>257</v>
      </c>
      <c r="J2460" s="1">
        <v>29.4</v>
      </c>
      <c r="K2460" s="3">
        <v>383.08787999999998</v>
      </c>
      <c r="L2460" s="12">
        <f>Tabla1[[#This Row],[Venta prom 12 meses en UN]]*Tabla1[[#This Row],[Costo unitario]]</f>
        <v>224.02799999999999</v>
      </c>
      <c r="M2460" s="30">
        <f>IFERROR(Tabla1[[#This Row],[Stock en unidades]]/Tabla1[[#This Row],[Venta prom 12 meses en UN]],0)</f>
        <v>4.0136054421768712</v>
      </c>
      <c r="N2460" s="12">
        <f>IFERROR(12/Tabla1[[#This Row],[Meses de stock]],0)</f>
        <v>2.9898305084745758</v>
      </c>
      <c r="O2460" s="5" t="str">
        <f>VLOOKUP(Tabla1[[#This Row],[Código del producto]],'ABC Ventas'!$A:$E,5,0)</f>
        <v>C</v>
      </c>
      <c r="P2460" s="5" t="str">
        <f>VLOOKUP(Tabla1[[#This Row],[Código del producto]],'ABC Stock'!$A:$E,5,0)</f>
        <v>C</v>
      </c>
      <c r="Q246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61" spans="1:17" s="1" customFormat="1" x14ac:dyDescent="0.2">
      <c r="A2461" s="1">
        <v>1244</v>
      </c>
      <c r="B2461" s="1" t="s">
        <v>33</v>
      </c>
      <c r="C2461" s="1" t="s">
        <v>8</v>
      </c>
      <c r="D2461" s="1" t="s">
        <v>3</v>
      </c>
      <c r="E2461" s="11">
        <v>168</v>
      </c>
      <c r="F2461" s="3">
        <v>6.75</v>
      </c>
      <c r="G2461" s="11">
        <f>Tabla1[[#This Row],[Stock en unidades]]*Tabla1[[#This Row],[Costo unitario]]</f>
        <v>1134</v>
      </c>
      <c r="H2461" s="1">
        <v>2025</v>
      </c>
      <c r="I2461" s="1" t="s">
        <v>257</v>
      </c>
      <c r="J2461" s="1">
        <v>133</v>
      </c>
      <c r="K2461" s="3">
        <v>1526.175</v>
      </c>
      <c r="L2461" s="12">
        <f>Tabla1[[#This Row],[Venta prom 12 meses en UN]]*Tabla1[[#This Row],[Costo unitario]]</f>
        <v>897.75</v>
      </c>
      <c r="M2461" s="30">
        <f>IFERROR(Tabla1[[#This Row],[Stock en unidades]]/Tabla1[[#This Row],[Venta prom 12 meses en UN]],0)</f>
        <v>1.263157894736842</v>
      </c>
      <c r="N2461" s="12">
        <f>IFERROR(12/Tabla1[[#This Row],[Meses de stock]],0)</f>
        <v>9.5</v>
      </c>
      <c r="O2461" s="5" t="str">
        <f>VLOOKUP(Tabla1[[#This Row],[Código del producto]],'ABC Ventas'!$A:$E,5,0)</f>
        <v>C</v>
      </c>
      <c r="P2461" s="5" t="str">
        <f>VLOOKUP(Tabla1[[#This Row],[Código del producto]],'ABC Stock'!$A:$E,5,0)</f>
        <v>B</v>
      </c>
      <c r="Q24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2" spans="1:17" s="1" customFormat="1" x14ac:dyDescent="0.2">
      <c r="A2462" s="1">
        <v>1245</v>
      </c>
      <c r="B2462" s="1" t="s">
        <v>448</v>
      </c>
      <c r="C2462" s="1" t="s">
        <v>8</v>
      </c>
      <c r="D2462" s="1" t="s">
        <v>3</v>
      </c>
      <c r="E2462" s="11">
        <v>947</v>
      </c>
      <c r="F2462" s="3">
        <v>6.67</v>
      </c>
      <c r="G2462" s="11">
        <f>Tabla1[[#This Row],[Stock en unidades]]*Tabla1[[#This Row],[Costo unitario]]</f>
        <v>6316.49</v>
      </c>
      <c r="H2462" s="1">
        <v>2025</v>
      </c>
      <c r="I2462" s="1" t="s">
        <v>257</v>
      </c>
      <c r="J2462" s="1">
        <v>94.7</v>
      </c>
      <c r="K2462" s="3">
        <v>776.92827</v>
      </c>
      <c r="L2462" s="12">
        <f>Tabla1[[#This Row],[Venta prom 12 meses en UN]]*Tabla1[[#This Row],[Costo unitario]]</f>
        <v>631.649</v>
      </c>
      <c r="M2462" s="30">
        <f>IFERROR(Tabla1[[#This Row],[Stock en unidades]]/Tabla1[[#This Row],[Venta prom 12 meses en UN]],0)</f>
        <v>10</v>
      </c>
      <c r="N2462" s="12">
        <f>IFERROR(12/Tabla1[[#This Row],[Meses de stock]],0)</f>
        <v>1.2</v>
      </c>
      <c r="O2462" s="5" t="str">
        <f>VLOOKUP(Tabla1[[#This Row],[Código del producto]],'ABC Ventas'!$A:$E,5,0)</f>
        <v>C</v>
      </c>
      <c r="P2462" s="5" t="str">
        <f>VLOOKUP(Tabla1[[#This Row],[Código del producto]],'ABC Stock'!$A:$E,5,0)</f>
        <v>B</v>
      </c>
      <c r="Q24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63" spans="1:17" s="1" customFormat="1" x14ac:dyDescent="0.2">
      <c r="A2463" s="1">
        <v>1246</v>
      </c>
      <c r="B2463" s="1" t="s">
        <v>177</v>
      </c>
      <c r="C2463" s="1" t="s">
        <v>8</v>
      </c>
      <c r="D2463" s="1" t="s">
        <v>3</v>
      </c>
      <c r="E2463" s="11">
        <v>243</v>
      </c>
      <c r="F2463" s="3">
        <v>78</v>
      </c>
      <c r="G2463" s="11">
        <f>Tabla1[[#This Row],[Stock en unidades]]*Tabla1[[#This Row],[Costo unitario]]</f>
        <v>18954</v>
      </c>
      <c r="H2463" s="1">
        <v>2025</v>
      </c>
      <c r="I2463" s="1" t="s">
        <v>257</v>
      </c>
      <c r="J2463" s="1">
        <v>906</v>
      </c>
      <c r="K2463" s="3">
        <v>108122.04</v>
      </c>
      <c r="L2463" s="12">
        <f>Tabla1[[#This Row],[Venta prom 12 meses en UN]]*Tabla1[[#This Row],[Costo unitario]]</f>
        <v>70668</v>
      </c>
      <c r="M2463" s="30">
        <f>IFERROR(Tabla1[[#This Row],[Stock en unidades]]/Tabla1[[#This Row],[Venta prom 12 meses en UN]],0)</f>
        <v>0.26821192052980131</v>
      </c>
      <c r="N2463" s="12">
        <f>IFERROR(12/Tabla1[[#This Row],[Meses de stock]],0)</f>
        <v>44.74074074074074</v>
      </c>
      <c r="O2463" s="5" t="str">
        <f>VLOOKUP(Tabla1[[#This Row],[Código del producto]],'ABC Ventas'!$A:$E,5,0)</f>
        <v>A</v>
      </c>
      <c r="P2463" s="5" t="str">
        <f>VLOOKUP(Tabla1[[#This Row],[Código del producto]],'ABC Stock'!$A:$E,5,0)</f>
        <v>A</v>
      </c>
      <c r="Q24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4" spans="1:17" s="1" customFormat="1" x14ac:dyDescent="0.2">
      <c r="A2464" s="1">
        <v>1248</v>
      </c>
      <c r="B2464" s="1" t="s">
        <v>450</v>
      </c>
      <c r="C2464" s="1" t="s">
        <v>8</v>
      </c>
      <c r="D2464" s="1" t="s">
        <v>3</v>
      </c>
      <c r="E2464" s="11">
        <v>285</v>
      </c>
      <c r="F2464" s="3">
        <v>3.53</v>
      </c>
      <c r="G2464" s="11">
        <f>Tabla1[[#This Row],[Stock en unidades]]*Tabla1[[#This Row],[Costo unitario]]</f>
        <v>1006.05</v>
      </c>
      <c r="H2464" s="1">
        <v>2025</v>
      </c>
      <c r="I2464" s="1" t="s">
        <v>257</v>
      </c>
      <c r="J2464" s="1">
        <v>94.9</v>
      </c>
      <c r="K2464" s="3">
        <v>609.69454000000007</v>
      </c>
      <c r="L2464" s="12">
        <f>Tabla1[[#This Row],[Venta prom 12 meses en UN]]*Tabla1[[#This Row],[Costo unitario]]</f>
        <v>334.99700000000001</v>
      </c>
      <c r="M2464" s="30">
        <f>IFERROR(Tabla1[[#This Row],[Stock en unidades]]/Tabla1[[#This Row],[Venta prom 12 meses en UN]],0)</f>
        <v>3.0031612223393043</v>
      </c>
      <c r="N2464" s="12">
        <f>IFERROR(12/Tabla1[[#This Row],[Meses de stock]],0)</f>
        <v>3.9957894736842108</v>
      </c>
      <c r="O2464" s="5" t="str">
        <f>VLOOKUP(Tabla1[[#This Row],[Código del producto]],'ABC Ventas'!$A:$E,5,0)</f>
        <v>C</v>
      </c>
      <c r="P2464" s="5" t="str">
        <f>VLOOKUP(Tabla1[[#This Row],[Código del producto]],'ABC Stock'!$A:$E,5,0)</f>
        <v>B</v>
      </c>
      <c r="Q24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65" spans="1:17" s="1" customFormat="1" x14ac:dyDescent="0.2">
      <c r="A2465" s="1">
        <v>1250</v>
      </c>
      <c r="B2465" s="1" t="s">
        <v>232</v>
      </c>
      <c r="C2465" s="1" t="s">
        <v>8</v>
      </c>
      <c r="D2465" s="1" t="s">
        <v>3</v>
      </c>
      <c r="E2465" s="11">
        <v>486</v>
      </c>
      <c r="F2465" s="3">
        <v>23.2</v>
      </c>
      <c r="G2465" s="11">
        <f>Tabla1[[#This Row],[Stock en unidades]]*Tabla1[[#This Row],[Costo unitario]]</f>
        <v>11275.199999999999</v>
      </c>
      <c r="H2465" s="1">
        <v>2025</v>
      </c>
      <c r="I2465" s="1" t="s">
        <v>257</v>
      </c>
      <c r="J2465" s="1">
        <v>0</v>
      </c>
      <c r="K2465" s="3">
        <v>0</v>
      </c>
      <c r="L2465" s="12">
        <f>Tabla1[[#This Row],[Venta prom 12 meses en UN]]*Tabla1[[#This Row],[Costo unitario]]</f>
        <v>0</v>
      </c>
      <c r="M2465" s="30">
        <f>IFERROR(Tabla1[[#This Row],[Stock en unidades]]/Tabla1[[#This Row],[Venta prom 12 meses en UN]],0)</f>
        <v>0</v>
      </c>
      <c r="N2465" s="12">
        <f>IFERROR(12/Tabla1[[#This Row],[Meses de stock]],0)</f>
        <v>0</v>
      </c>
      <c r="O2465" s="5" t="str">
        <f>VLOOKUP(Tabla1[[#This Row],[Código del producto]],'ABC Ventas'!$A:$E,5,0)</f>
        <v>C</v>
      </c>
      <c r="P2465" s="5" t="str">
        <f>VLOOKUP(Tabla1[[#This Row],[Código del producto]],'ABC Stock'!$A:$E,5,0)</f>
        <v>B</v>
      </c>
      <c r="Q246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466" spans="1:17" s="1" customFormat="1" x14ac:dyDescent="0.2">
      <c r="A2466" s="1">
        <v>1251</v>
      </c>
      <c r="B2466" s="1" t="s">
        <v>279</v>
      </c>
      <c r="C2466" s="1" t="s">
        <v>8</v>
      </c>
      <c r="D2466" s="1" t="s">
        <v>3</v>
      </c>
      <c r="E2466" s="11">
        <v>53</v>
      </c>
      <c r="F2466" s="3">
        <v>2.74</v>
      </c>
      <c r="G2466" s="11">
        <f>Tabla1[[#This Row],[Stock en unidades]]*Tabla1[[#This Row],[Costo unitario]]</f>
        <v>145.22</v>
      </c>
      <c r="H2466" s="1">
        <v>2025</v>
      </c>
      <c r="I2466" s="1" t="s">
        <v>257</v>
      </c>
      <c r="J2466" s="1">
        <v>150</v>
      </c>
      <c r="K2466" s="3">
        <v>764.46000000000015</v>
      </c>
      <c r="L2466" s="12">
        <f>Tabla1[[#This Row],[Venta prom 12 meses en UN]]*Tabla1[[#This Row],[Costo unitario]]</f>
        <v>411.00000000000006</v>
      </c>
      <c r="M2466" s="30">
        <f>IFERROR(Tabla1[[#This Row],[Stock en unidades]]/Tabla1[[#This Row],[Venta prom 12 meses en UN]],0)</f>
        <v>0.35333333333333333</v>
      </c>
      <c r="N2466" s="12">
        <f>IFERROR(12/Tabla1[[#This Row],[Meses de stock]],0)</f>
        <v>33.962264150943398</v>
      </c>
      <c r="O2466" s="5" t="str">
        <f>VLOOKUP(Tabla1[[#This Row],[Código del producto]],'ABC Ventas'!$A:$E,5,0)</f>
        <v>C</v>
      </c>
      <c r="P2466" s="5" t="str">
        <f>VLOOKUP(Tabla1[[#This Row],[Código del producto]],'ABC Stock'!$A:$E,5,0)</f>
        <v>B</v>
      </c>
      <c r="Q24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7" spans="1:17" s="1" customFormat="1" x14ac:dyDescent="0.2">
      <c r="A2467" s="1">
        <v>1253</v>
      </c>
      <c r="B2467" s="1" t="s">
        <v>36</v>
      </c>
      <c r="C2467" s="1" t="s">
        <v>8</v>
      </c>
      <c r="D2467" s="1" t="s">
        <v>3</v>
      </c>
      <c r="E2467" s="11">
        <v>197</v>
      </c>
      <c r="F2467" s="3">
        <v>7.23</v>
      </c>
      <c r="G2467" s="11">
        <f>Tabla1[[#This Row],[Stock en unidades]]*Tabla1[[#This Row],[Costo unitario]]</f>
        <v>1424.3100000000002</v>
      </c>
      <c r="H2467" s="1">
        <v>2025</v>
      </c>
      <c r="I2467" s="1" t="s">
        <v>257</v>
      </c>
      <c r="J2467" s="1">
        <v>98.5</v>
      </c>
      <c r="K2467" s="3">
        <v>1196.4204</v>
      </c>
      <c r="L2467" s="12">
        <f>Tabla1[[#This Row],[Venta prom 12 meses en UN]]*Tabla1[[#This Row],[Costo unitario]]</f>
        <v>712.15500000000009</v>
      </c>
      <c r="M2467" s="30">
        <f>IFERROR(Tabla1[[#This Row],[Stock en unidades]]/Tabla1[[#This Row],[Venta prom 12 meses en UN]],0)</f>
        <v>2</v>
      </c>
      <c r="N2467" s="12">
        <f>IFERROR(12/Tabla1[[#This Row],[Meses de stock]],0)</f>
        <v>6</v>
      </c>
      <c r="O2467" s="5" t="str">
        <f>VLOOKUP(Tabla1[[#This Row],[Código del producto]],'ABC Ventas'!$A:$E,5,0)</f>
        <v>C</v>
      </c>
      <c r="P2467" s="5" t="str">
        <f>VLOOKUP(Tabla1[[#This Row],[Código del producto]],'ABC Stock'!$A:$E,5,0)</f>
        <v>B</v>
      </c>
      <c r="Q24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68" spans="1:17" s="1" customFormat="1" x14ac:dyDescent="0.2">
      <c r="A2468" s="1">
        <v>1254</v>
      </c>
      <c r="B2468" s="1" t="s">
        <v>25</v>
      </c>
      <c r="C2468" s="1" t="s">
        <v>8</v>
      </c>
      <c r="D2468" s="1" t="s">
        <v>3</v>
      </c>
      <c r="E2468" s="11">
        <v>1050</v>
      </c>
      <c r="F2468" s="3">
        <v>4.03</v>
      </c>
      <c r="G2468" s="11">
        <f>Tabla1[[#This Row],[Stock en unidades]]*Tabla1[[#This Row],[Costo unitario]]</f>
        <v>4231.5</v>
      </c>
      <c r="H2468" s="1">
        <v>2025</v>
      </c>
      <c r="I2468" s="1" t="s">
        <v>257</v>
      </c>
      <c r="J2468" s="1">
        <v>80.7</v>
      </c>
      <c r="K2468" s="3">
        <v>588.65001000000007</v>
      </c>
      <c r="L2468" s="12">
        <f>Tabla1[[#This Row],[Venta prom 12 meses en UN]]*Tabla1[[#This Row],[Costo unitario]]</f>
        <v>325.221</v>
      </c>
      <c r="M2468" s="30">
        <f>IFERROR(Tabla1[[#This Row],[Stock en unidades]]/Tabla1[[#This Row],[Venta prom 12 meses en UN]],0)</f>
        <v>13.011152416356877</v>
      </c>
      <c r="N2468" s="12">
        <f>IFERROR(12/Tabla1[[#This Row],[Meses de stock]],0)</f>
        <v>0.92228571428571426</v>
      </c>
      <c r="O2468" s="5" t="str">
        <f>VLOOKUP(Tabla1[[#This Row],[Código del producto]],'ABC Ventas'!$A:$E,5,0)</f>
        <v>C</v>
      </c>
      <c r="P2468" s="5" t="str">
        <f>VLOOKUP(Tabla1[[#This Row],[Código del producto]],'ABC Stock'!$A:$E,5,0)</f>
        <v>B</v>
      </c>
      <c r="Q246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69" spans="1:17" s="1" customFormat="1" x14ac:dyDescent="0.2">
      <c r="A2469" s="1">
        <v>1254</v>
      </c>
      <c r="B2469" s="1" t="s">
        <v>25</v>
      </c>
      <c r="C2469" s="1" t="s">
        <v>8</v>
      </c>
      <c r="D2469" s="1" t="s">
        <v>3</v>
      </c>
      <c r="E2469" s="11">
        <v>314</v>
      </c>
      <c r="F2469" s="3">
        <v>7.37</v>
      </c>
      <c r="G2469" s="11">
        <f>Tabla1[[#This Row],[Stock en unidades]]*Tabla1[[#This Row],[Costo unitario]]</f>
        <v>2314.1799999999998</v>
      </c>
      <c r="H2469" s="1">
        <v>2025</v>
      </c>
      <c r="I2469" s="1" t="s">
        <v>257</v>
      </c>
      <c r="J2469" s="1">
        <v>51</v>
      </c>
      <c r="K2469" s="3">
        <v>529.97669999999994</v>
      </c>
      <c r="L2469" s="12">
        <f>Tabla1[[#This Row],[Venta prom 12 meses en UN]]*Tabla1[[#This Row],[Costo unitario]]</f>
        <v>375.87</v>
      </c>
      <c r="M2469" s="30">
        <f>IFERROR(Tabla1[[#This Row],[Stock en unidades]]/Tabla1[[#This Row],[Venta prom 12 meses en UN]],0)</f>
        <v>6.1568627450980395</v>
      </c>
      <c r="N2469" s="12">
        <f>IFERROR(12/Tabla1[[#This Row],[Meses de stock]],0)</f>
        <v>1.9490445859872609</v>
      </c>
      <c r="O2469" s="5" t="str">
        <f>VLOOKUP(Tabla1[[#This Row],[Código del producto]],'ABC Ventas'!$A:$E,5,0)</f>
        <v>C</v>
      </c>
      <c r="P2469" s="5" t="str">
        <f>VLOOKUP(Tabla1[[#This Row],[Código del producto]],'ABC Stock'!$A:$E,5,0)</f>
        <v>B</v>
      </c>
      <c r="Q24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70" spans="1:17" s="1" customFormat="1" x14ac:dyDescent="0.2">
      <c r="A2470" s="1">
        <v>1255</v>
      </c>
      <c r="B2470" s="1" t="s">
        <v>452</v>
      </c>
      <c r="C2470" s="1" t="s">
        <v>8</v>
      </c>
      <c r="D2470" s="1" t="s">
        <v>3</v>
      </c>
      <c r="E2470" s="11">
        <v>831</v>
      </c>
      <c r="F2470" s="3">
        <v>5.14</v>
      </c>
      <c r="G2470" s="11">
        <f>Tabla1[[#This Row],[Stock en unidades]]*Tabla1[[#This Row],[Costo unitario]]</f>
        <v>4271.34</v>
      </c>
      <c r="H2470" s="1">
        <v>2025</v>
      </c>
      <c r="I2470" s="1" t="s">
        <v>257</v>
      </c>
      <c r="J2470" s="1">
        <v>63.9</v>
      </c>
      <c r="K2470" s="3">
        <v>558.3581999999999</v>
      </c>
      <c r="L2470" s="12">
        <f>Tabla1[[#This Row],[Venta prom 12 meses en UN]]*Tabla1[[#This Row],[Costo unitario]]</f>
        <v>328.44599999999997</v>
      </c>
      <c r="M2470" s="30">
        <f>IFERROR(Tabla1[[#This Row],[Stock en unidades]]/Tabla1[[#This Row],[Venta prom 12 meses en UN]],0)</f>
        <v>13.004694835680752</v>
      </c>
      <c r="N2470" s="12">
        <f>IFERROR(12/Tabla1[[#This Row],[Meses de stock]],0)</f>
        <v>0.92274368231046922</v>
      </c>
      <c r="O2470" s="5" t="str">
        <f>VLOOKUP(Tabla1[[#This Row],[Código del producto]],'ABC Ventas'!$A:$E,5,0)</f>
        <v>C</v>
      </c>
      <c r="P2470" s="5" t="str">
        <f>VLOOKUP(Tabla1[[#This Row],[Código del producto]],'ABC Stock'!$A:$E,5,0)</f>
        <v>C</v>
      </c>
      <c r="Q24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71" spans="1:17" s="1" customFormat="1" x14ac:dyDescent="0.2">
      <c r="A2471" s="1">
        <v>1255</v>
      </c>
      <c r="B2471" s="1" t="s">
        <v>452</v>
      </c>
      <c r="C2471" s="1" t="s">
        <v>8</v>
      </c>
      <c r="D2471" s="1" t="s">
        <v>3</v>
      </c>
      <c r="E2471" s="11">
        <v>81</v>
      </c>
      <c r="F2471" s="3">
        <v>2.85</v>
      </c>
      <c r="G2471" s="11">
        <f>Tabla1[[#This Row],[Stock en unidades]]*Tabla1[[#This Row],[Costo unitario]]</f>
        <v>230.85</v>
      </c>
      <c r="H2471" s="1">
        <v>2025</v>
      </c>
      <c r="I2471" s="1" t="s">
        <v>257</v>
      </c>
      <c r="J2471" s="1">
        <v>80.7</v>
      </c>
      <c r="K2471" s="3">
        <v>395.59140000000002</v>
      </c>
      <c r="L2471" s="12">
        <f>Tabla1[[#This Row],[Venta prom 12 meses en UN]]*Tabla1[[#This Row],[Costo unitario]]</f>
        <v>229.995</v>
      </c>
      <c r="M2471" s="30">
        <f>IFERROR(Tabla1[[#This Row],[Stock en unidades]]/Tabla1[[#This Row],[Venta prom 12 meses en UN]],0)</f>
        <v>1.003717472118959</v>
      </c>
      <c r="N2471" s="12">
        <f>IFERROR(12/Tabla1[[#This Row],[Meses de stock]],0)</f>
        <v>11.955555555555557</v>
      </c>
      <c r="O2471" s="5" t="str">
        <f>VLOOKUP(Tabla1[[#This Row],[Código del producto]],'ABC Ventas'!$A:$E,5,0)</f>
        <v>C</v>
      </c>
      <c r="P2471" s="5" t="str">
        <f>VLOOKUP(Tabla1[[#This Row],[Código del producto]],'ABC Stock'!$A:$E,5,0)</f>
        <v>C</v>
      </c>
      <c r="Q24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2" spans="1:17" s="1" customFormat="1" x14ac:dyDescent="0.2">
      <c r="A2472" s="1">
        <v>1256</v>
      </c>
      <c r="B2472" s="1" t="s">
        <v>453</v>
      </c>
      <c r="C2472" s="1" t="s">
        <v>8</v>
      </c>
      <c r="D2472" s="1" t="s">
        <v>3</v>
      </c>
      <c r="E2472" s="11">
        <v>0</v>
      </c>
      <c r="F2472" s="3">
        <v>6.29</v>
      </c>
      <c r="G2472" s="11">
        <f>Tabla1[[#This Row],[Stock en unidades]]*Tabla1[[#This Row],[Costo unitario]]</f>
        <v>0</v>
      </c>
      <c r="H2472" s="1">
        <v>2025</v>
      </c>
      <c r="I2472" s="1" t="s">
        <v>257</v>
      </c>
      <c r="J2472" s="1">
        <v>128</v>
      </c>
      <c r="K2472" s="3">
        <v>1449.2160000000001</v>
      </c>
      <c r="L2472" s="12">
        <f>Tabla1[[#This Row],[Venta prom 12 meses en UN]]*Tabla1[[#This Row],[Costo unitario]]</f>
        <v>805.12</v>
      </c>
      <c r="M2472" s="30">
        <f>IFERROR(Tabla1[[#This Row],[Stock en unidades]]/Tabla1[[#This Row],[Venta prom 12 meses en UN]],0)</f>
        <v>0</v>
      </c>
      <c r="N2472" s="12">
        <f>IFERROR(12/Tabla1[[#This Row],[Meses de stock]],0)</f>
        <v>0</v>
      </c>
      <c r="O2472" s="5" t="str">
        <f>VLOOKUP(Tabla1[[#This Row],[Código del producto]],'ABC Ventas'!$A:$E,5,0)</f>
        <v>C</v>
      </c>
      <c r="P2472" s="5" t="str">
        <f>VLOOKUP(Tabla1[[#This Row],[Código del producto]],'ABC Stock'!$A:$E,5,0)</f>
        <v>B</v>
      </c>
      <c r="Q24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3" spans="1:17" s="1" customFormat="1" x14ac:dyDescent="0.2">
      <c r="A2473" s="1">
        <v>1256</v>
      </c>
      <c r="B2473" s="1" t="s">
        <v>453</v>
      </c>
      <c r="C2473" s="1" t="s">
        <v>8</v>
      </c>
      <c r="D2473" s="1" t="s">
        <v>3</v>
      </c>
      <c r="E2473" s="11">
        <v>250</v>
      </c>
      <c r="F2473" s="3">
        <v>7.95</v>
      </c>
      <c r="G2473" s="11">
        <f>Tabla1[[#This Row],[Stock en unidades]]*Tabla1[[#This Row],[Costo unitario]]</f>
        <v>1987.5</v>
      </c>
      <c r="H2473" s="1">
        <v>2025</v>
      </c>
      <c r="I2473" s="1" t="s">
        <v>257</v>
      </c>
      <c r="J2473" s="1">
        <v>83.3</v>
      </c>
      <c r="K2473" s="3">
        <v>1105.93245</v>
      </c>
      <c r="L2473" s="12">
        <f>Tabla1[[#This Row],[Venta prom 12 meses en UN]]*Tabla1[[#This Row],[Costo unitario]]</f>
        <v>662.23500000000001</v>
      </c>
      <c r="M2473" s="30">
        <f>IFERROR(Tabla1[[#This Row],[Stock en unidades]]/Tabla1[[#This Row],[Venta prom 12 meses en UN]],0)</f>
        <v>3.0012004801920771</v>
      </c>
      <c r="N2473" s="12">
        <f>IFERROR(12/Tabla1[[#This Row],[Meses de stock]],0)</f>
        <v>3.9983999999999997</v>
      </c>
      <c r="O2473" s="5" t="str">
        <f>VLOOKUP(Tabla1[[#This Row],[Código del producto]],'ABC Ventas'!$A:$E,5,0)</f>
        <v>C</v>
      </c>
      <c r="P2473" s="5" t="str">
        <f>VLOOKUP(Tabla1[[#This Row],[Código del producto]],'ABC Stock'!$A:$E,5,0)</f>
        <v>B</v>
      </c>
      <c r="Q247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74" spans="1:17" s="1" customFormat="1" x14ac:dyDescent="0.2">
      <c r="A2474" s="1">
        <v>1257</v>
      </c>
      <c r="B2474" s="1" t="s">
        <v>454</v>
      </c>
      <c r="C2474" s="1" t="s">
        <v>8</v>
      </c>
      <c r="D2474" s="1" t="s">
        <v>3</v>
      </c>
      <c r="E2474" s="11">
        <v>59</v>
      </c>
      <c r="F2474" s="3">
        <v>5.97</v>
      </c>
      <c r="G2474" s="11">
        <f>Tabla1[[#This Row],[Stock en unidades]]*Tabla1[[#This Row],[Costo unitario]]</f>
        <v>352.22999999999996</v>
      </c>
      <c r="H2474" s="1">
        <v>2025</v>
      </c>
      <c r="I2474" s="1" t="s">
        <v>257</v>
      </c>
      <c r="J2474" s="1">
        <v>58.5</v>
      </c>
      <c r="K2474" s="3">
        <v>509.89770000000004</v>
      </c>
      <c r="L2474" s="12">
        <f>Tabla1[[#This Row],[Venta prom 12 meses en UN]]*Tabla1[[#This Row],[Costo unitario]]</f>
        <v>349.245</v>
      </c>
      <c r="M2474" s="30">
        <f>IFERROR(Tabla1[[#This Row],[Stock en unidades]]/Tabla1[[#This Row],[Venta prom 12 meses en UN]],0)</f>
        <v>1.0085470085470085</v>
      </c>
      <c r="N2474" s="12">
        <f>IFERROR(12/Tabla1[[#This Row],[Meses de stock]],0)</f>
        <v>11.898305084745763</v>
      </c>
      <c r="O2474" s="5" t="str">
        <f>VLOOKUP(Tabla1[[#This Row],[Código del producto]],'ABC Ventas'!$A:$E,5,0)</f>
        <v>C</v>
      </c>
      <c r="P2474" s="5" t="str">
        <f>VLOOKUP(Tabla1[[#This Row],[Código del producto]],'ABC Stock'!$A:$E,5,0)</f>
        <v>B</v>
      </c>
      <c r="Q24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5" spans="1:17" s="1" customFormat="1" x14ac:dyDescent="0.2">
      <c r="A2475" s="1">
        <v>1258</v>
      </c>
      <c r="B2475" s="1" t="s">
        <v>455</v>
      </c>
      <c r="C2475" s="1" t="s">
        <v>8</v>
      </c>
      <c r="D2475" s="1" t="s">
        <v>3</v>
      </c>
      <c r="E2475" s="11">
        <v>263</v>
      </c>
      <c r="F2475" s="3">
        <v>2.1800000000000002</v>
      </c>
      <c r="G2475" s="11">
        <f>Tabla1[[#This Row],[Stock en unidades]]*Tabla1[[#This Row],[Costo unitario]]</f>
        <v>573.34</v>
      </c>
      <c r="H2475" s="1">
        <v>2025</v>
      </c>
      <c r="I2475" s="1" t="s">
        <v>257</v>
      </c>
      <c r="J2475" s="1">
        <v>116</v>
      </c>
      <c r="K2475" s="3">
        <v>419.7808</v>
      </c>
      <c r="L2475" s="12">
        <f>Tabla1[[#This Row],[Venta prom 12 meses en UN]]*Tabla1[[#This Row],[Costo unitario]]</f>
        <v>252.88000000000002</v>
      </c>
      <c r="M2475" s="30">
        <f>IFERROR(Tabla1[[#This Row],[Stock en unidades]]/Tabla1[[#This Row],[Venta prom 12 meses en UN]],0)</f>
        <v>2.2672413793103448</v>
      </c>
      <c r="N2475" s="12">
        <f>IFERROR(12/Tabla1[[#This Row],[Meses de stock]],0)</f>
        <v>5.2927756653992395</v>
      </c>
      <c r="O2475" s="5" t="str">
        <f>VLOOKUP(Tabla1[[#This Row],[Código del producto]],'ABC Ventas'!$A:$E,5,0)</f>
        <v>C</v>
      </c>
      <c r="P2475" s="5" t="str">
        <f>VLOOKUP(Tabla1[[#This Row],[Código del producto]],'ABC Stock'!$A:$E,5,0)</f>
        <v>B</v>
      </c>
      <c r="Q24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6" spans="1:17" s="1" customFormat="1" x14ac:dyDescent="0.2">
      <c r="A2476" s="1">
        <v>1260</v>
      </c>
      <c r="B2476" s="1" t="s">
        <v>66</v>
      </c>
      <c r="C2476" s="1" t="s">
        <v>8</v>
      </c>
      <c r="D2476" s="1" t="s">
        <v>3</v>
      </c>
      <c r="E2476" s="11">
        <v>391</v>
      </c>
      <c r="F2476" s="3">
        <v>1.34</v>
      </c>
      <c r="G2476" s="11">
        <f>Tabla1[[#This Row],[Stock en unidades]]*Tabla1[[#This Row],[Costo unitario]]</f>
        <v>523.94000000000005</v>
      </c>
      <c r="H2476" s="1">
        <v>2025</v>
      </c>
      <c r="I2476" s="1" t="s">
        <v>257</v>
      </c>
      <c r="J2476" s="1">
        <v>144</v>
      </c>
      <c r="K2476" s="3">
        <v>358.90560000000005</v>
      </c>
      <c r="L2476" s="12">
        <f>Tabla1[[#This Row],[Venta prom 12 meses en UN]]*Tabla1[[#This Row],[Costo unitario]]</f>
        <v>192.96</v>
      </c>
      <c r="M2476" s="30">
        <f>IFERROR(Tabla1[[#This Row],[Stock en unidades]]/Tabla1[[#This Row],[Venta prom 12 meses en UN]],0)</f>
        <v>2.7152777777777777</v>
      </c>
      <c r="N2476" s="12">
        <f>IFERROR(12/Tabla1[[#This Row],[Meses de stock]],0)</f>
        <v>4.4194373401534532</v>
      </c>
      <c r="O2476" s="5" t="str">
        <f>VLOOKUP(Tabla1[[#This Row],[Código del producto]],'ABC Ventas'!$A:$E,5,0)</f>
        <v>C</v>
      </c>
      <c r="P2476" s="5" t="str">
        <f>VLOOKUP(Tabla1[[#This Row],[Código del producto]],'ABC Stock'!$A:$E,5,0)</f>
        <v>B</v>
      </c>
      <c r="Q24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7" spans="1:17" s="1" customFormat="1" x14ac:dyDescent="0.2">
      <c r="A2477" s="1">
        <v>1261</v>
      </c>
      <c r="B2477" s="1" t="s">
        <v>167</v>
      </c>
      <c r="C2477" s="1" t="s">
        <v>8</v>
      </c>
      <c r="D2477" s="1" t="s">
        <v>3</v>
      </c>
      <c r="E2477" s="11">
        <v>651</v>
      </c>
      <c r="F2477" s="3">
        <v>31</v>
      </c>
      <c r="G2477" s="11">
        <f>Tabla1[[#This Row],[Stock en unidades]]*Tabla1[[#This Row],[Costo unitario]]</f>
        <v>20181</v>
      </c>
      <c r="H2477" s="1">
        <v>2025</v>
      </c>
      <c r="I2477" s="1" t="s">
        <v>257</v>
      </c>
      <c r="J2477" s="1">
        <v>635</v>
      </c>
      <c r="K2477" s="3">
        <v>33858.199999999997</v>
      </c>
      <c r="L2477" s="12">
        <f>Tabla1[[#This Row],[Venta prom 12 meses en UN]]*Tabla1[[#This Row],[Costo unitario]]</f>
        <v>19685</v>
      </c>
      <c r="M2477" s="30">
        <f>IFERROR(Tabla1[[#This Row],[Stock en unidades]]/Tabla1[[#This Row],[Venta prom 12 meses en UN]],0)</f>
        <v>1.0251968503937008</v>
      </c>
      <c r="N2477" s="12">
        <f>IFERROR(12/Tabla1[[#This Row],[Meses de stock]],0)</f>
        <v>11.705069124423963</v>
      </c>
      <c r="O2477" s="5" t="str">
        <f>VLOOKUP(Tabla1[[#This Row],[Código del producto]],'ABC Ventas'!$A:$E,5,0)</f>
        <v>B</v>
      </c>
      <c r="P2477" s="5" t="str">
        <f>VLOOKUP(Tabla1[[#This Row],[Código del producto]],'ABC Stock'!$A:$E,5,0)</f>
        <v>A</v>
      </c>
      <c r="Q24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8" spans="1:17" s="1" customFormat="1" x14ac:dyDescent="0.2">
      <c r="A2478" s="1">
        <v>1261</v>
      </c>
      <c r="B2478" s="1" t="s">
        <v>167</v>
      </c>
      <c r="C2478" s="1" t="s">
        <v>8</v>
      </c>
      <c r="D2478" s="1" t="s">
        <v>3</v>
      </c>
      <c r="E2478" s="11">
        <v>595</v>
      </c>
      <c r="F2478" s="3">
        <v>66</v>
      </c>
      <c r="G2478" s="11">
        <f>Tabla1[[#This Row],[Stock en unidades]]*Tabla1[[#This Row],[Costo unitario]]</f>
        <v>39270</v>
      </c>
      <c r="H2478" s="1">
        <v>2025</v>
      </c>
      <c r="I2478" s="1" t="s">
        <v>257</v>
      </c>
      <c r="J2478" s="1">
        <v>310</v>
      </c>
      <c r="K2478" s="3">
        <v>32940.6</v>
      </c>
      <c r="L2478" s="12">
        <f>Tabla1[[#This Row],[Venta prom 12 meses en UN]]*Tabla1[[#This Row],[Costo unitario]]</f>
        <v>20460</v>
      </c>
      <c r="M2478" s="30">
        <f>IFERROR(Tabla1[[#This Row],[Stock en unidades]]/Tabla1[[#This Row],[Venta prom 12 meses en UN]],0)</f>
        <v>1.9193548387096775</v>
      </c>
      <c r="N2478" s="12">
        <f>IFERROR(12/Tabla1[[#This Row],[Meses de stock]],0)</f>
        <v>6.2521008403361344</v>
      </c>
      <c r="O2478" s="5" t="str">
        <f>VLOOKUP(Tabla1[[#This Row],[Código del producto]],'ABC Ventas'!$A:$E,5,0)</f>
        <v>B</v>
      </c>
      <c r="P2478" s="5" t="str">
        <f>VLOOKUP(Tabla1[[#This Row],[Código del producto]],'ABC Stock'!$A:$E,5,0)</f>
        <v>A</v>
      </c>
      <c r="Q24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79" spans="1:17" s="1" customFormat="1" x14ac:dyDescent="0.2">
      <c r="A2479" s="1">
        <v>1262</v>
      </c>
      <c r="B2479" s="1" t="s">
        <v>112</v>
      </c>
      <c r="C2479" s="1" t="s">
        <v>8</v>
      </c>
      <c r="D2479" s="1" t="s">
        <v>3</v>
      </c>
      <c r="E2479" s="11">
        <v>401</v>
      </c>
      <c r="F2479" s="3">
        <v>6.85</v>
      </c>
      <c r="G2479" s="11">
        <f>Tabla1[[#This Row],[Stock en unidades]]*Tabla1[[#This Row],[Costo unitario]]</f>
        <v>2746.85</v>
      </c>
      <c r="H2479" s="1">
        <v>2025</v>
      </c>
      <c r="I2479" s="1" t="s">
        <v>257</v>
      </c>
      <c r="J2479" s="1">
        <v>80.099999999999994</v>
      </c>
      <c r="K2479" s="3">
        <v>685.85625000000005</v>
      </c>
      <c r="L2479" s="12">
        <f>Tabla1[[#This Row],[Venta prom 12 meses en UN]]*Tabla1[[#This Row],[Costo unitario]]</f>
        <v>548.68499999999995</v>
      </c>
      <c r="M2479" s="30">
        <f>IFERROR(Tabla1[[#This Row],[Stock en unidades]]/Tabla1[[#This Row],[Venta prom 12 meses en UN]],0)</f>
        <v>5.0062421972534334</v>
      </c>
      <c r="N2479" s="12">
        <f>IFERROR(12/Tabla1[[#This Row],[Meses de stock]],0)</f>
        <v>2.3970074812967579</v>
      </c>
      <c r="O2479" s="5" t="str">
        <f>VLOOKUP(Tabla1[[#This Row],[Código del producto]],'ABC Ventas'!$A:$E,5,0)</f>
        <v>C</v>
      </c>
      <c r="P2479" s="5" t="str">
        <f>VLOOKUP(Tabla1[[#This Row],[Código del producto]],'ABC Stock'!$A:$E,5,0)</f>
        <v>B</v>
      </c>
      <c r="Q247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80" spans="1:17" s="1" customFormat="1" x14ac:dyDescent="0.2">
      <c r="A2480" s="1">
        <v>1262</v>
      </c>
      <c r="B2480" s="1" t="s">
        <v>112</v>
      </c>
      <c r="C2480" s="1" t="s">
        <v>8</v>
      </c>
      <c r="D2480" s="1" t="s">
        <v>3</v>
      </c>
      <c r="E2480" s="11">
        <v>72</v>
      </c>
      <c r="F2480" s="3">
        <v>2.4900000000000002</v>
      </c>
      <c r="G2480" s="11">
        <f>Tabla1[[#This Row],[Stock en unidades]]*Tabla1[[#This Row],[Costo unitario]]</f>
        <v>179.28000000000003</v>
      </c>
      <c r="H2480" s="1">
        <v>2025</v>
      </c>
      <c r="I2480" s="1" t="s">
        <v>257</v>
      </c>
      <c r="J2480" s="1">
        <v>68</v>
      </c>
      <c r="K2480" s="3">
        <v>284.45760000000001</v>
      </c>
      <c r="L2480" s="12">
        <f>Tabla1[[#This Row],[Venta prom 12 meses en UN]]*Tabla1[[#This Row],[Costo unitario]]</f>
        <v>169.32000000000002</v>
      </c>
      <c r="M2480" s="30">
        <f>IFERROR(Tabla1[[#This Row],[Stock en unidades]]/Tabla1[[#This Row],[Venta prom 12 meses en UN]],0)</f>
        <v>1.0588235294117647</v>
      </c>
      <c r="N2480" s="12">
        <f>IFERROR(12/Tabla1[[#This Row],[Meses de stock]],0)</f>
        <v>11.333333333333334</v>
      </c>
      <c r="O2480" s="5" t="str">
        <f>VLOOKUP(Tabla1[[#This Row],[Código del producto]],'ABC Ventas'!$A:$E,5,0)</f>
        <v>C</v>
      </c>
      <c r="P2480" s="5" t="str">
        <f>VLOOKUP(Tabla1[[#This Row],[Código del producto]],'ABC Stock'!$A:$E,5,0)</f>
        <v>B</v>
      </c>
      <c r="Q24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81" spans="1:17" s="1" customFormat="1" x14ac:dyDescent="0.2">
      <c r="A2481" s="1">
        <v>1262</v>
      </c>
      <c r="B2481" s="1" t="s">
        <v>112</v>
      </c>
      <c r="C2481" s="1" t="s">
        <v>8</v>
      </c>
      <c r="D2481" s="1" t="s">
        <v>3</v>
      </c>
      <c r="E2481" s="11">
        <v>423</v>
      </c>
      <c r="F2481" s="3">
        <v>1.54</v>
      </c>
      <c r="G2481" s="11">
        <f>Tabla1[[#This Row],[Stock en unidades]]*Tabla1[[#This Row],[Costo unitario]]</f>
        <v>651.41999999999996</v>
      </c>
      <c r="H2481" s="1">
        <v>2025</v>
      </c>
      <c r="I2481" s="1" t="s">
        <v>257</v>
      </c>
      <c r="J2481" s="1">
        <v>66</v>
      </c>
      <c r="K2481" s="3">
        <v>152.46</v>
      </c>
      <c r="L2481" s="12">
        <f>Tabla1[[#This Row],[Venta prom 12 meses en UN]]*Tabla1[[#This Row],[Costo unitario]]</f>
        <v>101.64</v>
      </c>
      <c r="M2481" s="30">
        <f>IFERROR(Tabla1[[#This Row],[Stock en unidades]]/Tabla1[[#This Row],[Venta prom 12 meses en UN]],0)</f>
        <v>6.4090909090909092</v>
      </c>
      <c r="N2481" s="12">
        <f>IFERROR(12/Tabla1[[#This Row],[Meses de stock]],0)</f>
        <v>1.8723404255319149</v>
      </c>
      <c r="O2481" s="5" t="str">
        <f>VLOOKUP(Tabla1[[#This Row],[Código del producto]],'ABC Ventas'!$A:$E,5,0)</f>
        <v>C</v>
      </c>
      <c r="P2481" s="5" t="str">
        <f>VLOOKUP(Tabla1[[#This Row],[Código del producto]],'ABC Stock'!$A:$E,5,0)</f>
        <v>B</v>
      </c>
      <c r="Q248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82" spans="1:17" s="1" customFormat="1" x14ac:dyDescent="0.2">
      <c r="A2482" s="1">
        <v>1263</v>
      </c>
      <c r="B2482" s="1" t="s">
        <v>296</v>
      </c>
      <c r="C2482" s="1" t="s">
        <v>8</v>
      </c>
      <c r="D2482" s="1" t="s">
        <v>3</v>
      </c>
      <c r="E2482" s="11">
        <v>166</v>
      </c>
      <c r="F2482" s="3">
        <v>5.04</v>
      </c>
      <c r="G2482" s="11">
        <f>Tabla1[[#This Row],[Stock en unidades]]*Tabla1[[#This Row],[Costo unitario]]</f>
        <v>836.64</v>
      </c>
      <c r="H2482" s="1">
        <v>2025</v>
      </c>
      <c r="I2482" s="1" t="s">
        <v>257</v>
      </c>
      <c r="J2482" s="1">
        <v>82.7</v>
      </c>
      <c r="K2482" s="3">
        <v>554.35464000000002</v>
      </c>
      <c r="L2482" s="12">
        <f>Tabla1[[#This Row],[Venta prom 12 meses en UN]]*Tabla1[[#This Row],[Costo unitario]]</f>
        <v>416.80799999999999</v>
      </c>
      <c r="M2482" s="30">
        <f>IFERROR(Tabla1[[#This Row],[Stock en unidades]]/Tabla1[[#This Row],[Venta prom 12 meses en UN]],0)</f>
        <v>2.0072551390568321</v>
      </c>
      <c r="N2482" s="12">
        <f>IFERROR(12/Tabla1[[#This Row],[Meses de stock]],0)</f>
        <v>5.9783132530120477</v>
      </c>
      <c r="O2482" s="5" t="str">
        <f>VLOOKUP(Tabla1[[#This Row],[Código del producto]],'ABC Ventas'!$A:$E,5,0)</f>
        <v>C</v>
      </c>
      <c r="P2482" s="5" t="str">
        <f>VLOOKUP(Tabla1[[#This Row],[Código del producto]],'ABC Stock'!$A:$E,5,0)</f>
        <v>C</v>
      </c>
      <c r="Q24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83" spans="1:17" s="1" customFormat="1" x14ac:dyDescent="0.2">
      <c r="A2483" s="1">
        <v>1263</v>
      </c>
      <c r="B2483" s="1" t="s">
        <v>296</v>
      </c>
      <c r="C2483" s="1" t="s">
        <v>8</v>
      </c>
      <c r="D2483" s="1" t="s">
        <v>3</v>
      </c>
      <c r="E2483" s="11">
        <v>318</v>
      </c>
      <c r="F2483" s="3">
        <v>2.1800000000000002</v>
      </c>
      <c r="G2483" s="11">
        <f>Tabla1[[#This Row],[Stock en unidades]]*Tabla1[[#This Row],[Costo unitario]]</f>
        <v>693.24</v>
      </c>
      <c r="H2483" s="1">
        <v>2025</v>
      </c>
      <c r="I2483" s="1" t="s">
        <v>257</v>
      </c>
      <c r="J2483" s="1">
        <v>87</v>
      </c>
      <c r="K2483" s="3">
        <v>278.80020000000002</v>
      </c>
      <c r="L2483" s="12">
        <f>Tabla1[[#This Row],[Venta prom 12 meses en UN]]*Tabla1[[#This Row],[Costo unitario]]</f>
        <v>189.66000000000003</v>
      </c>
      <c r="M2483" s="30">
        <f>IFERROR(Tabla1[[#This Row],[Stock en unidades]]/Tabla1[[#This Row],[Venta prom 12 meses en UN]],0)</f>
        <v>3.6551724137931036</v>
      </c>
      <c r="N2483" s="12">
        <f>IFERROR(12/Tabla1[[#This Row],[Meses de stock]],0)</f>
        <v>3.283018867924528</v>
      </c>
      <c r="O2483" s="5" t="str">
        <f>VLOOKUP(Tabla1[[#This Row],[Código del producto]],'ABC Ventas'!$A:$E,5,0)</f>
        <v>C</v>
      </c>
      <c r="P2483" s="5" t="str">
        <f>VLOOKUP(Tabla1[[#This Row],[Código del producto]],'ABC Stock'!$A:$E,5,0)</f>
        <v>C</v>
      </c>
      <c r="Q248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84" spans="1:17" s="1" customFormat="1" x14ac:dyDescent="0.2">
      <c r="A2484" s="1">
        <v>1265</v>
      </c>
      <c r="B2484" s="1" t="s">
        <v>458</v>
      </c>
      <c r="C2484" s="1" t="s">
        <v>8</v>
      </c>
      <c r="D2484" s="1" t="s">
        <v>3</v>
      </c>
      <c r="E2484" s="11">
        <v>386</v>
      </c>
      <c r="F2484" s="3">
        <v>2.44</v>
      </c>
      <c r="G2484" s="11">
        <f>Tabla1[[#This Row],[Stock en unidades]]*Tabla1[[#This Row],[Costo unitario]]</f>
        <v>941.84</v>
      </c>
      <c r="H2484" s="1">
        <v>2025</v>
      </c>
      <c r="I2484" s="1" t="s">
        <v>257</v>
      </c>
      <c r="J2484" s="1">
        <v>91</v>
      </c>
      <c r="K2484" s="3">
        <v>333.06</v>
      </c>
      <c r="L2484" s="12">
        <f>Tabla1[[#This Row],[Venta prom 12 meses en UN]]*Tabla1[[#This Row],[Costo unitario]]</f>
        <v>222.04</v>
      </c>
      <c r="M2484" s="30">
        <f>IFERROR(Tabla1[[#This Row],[Stock en unidades]]/Tabla1[[#This Row],[Venta prom 12 meses en UN]],0)</f>
        <v>4.2417582417582418</v>
      </c>
      <c r="N2484" s="12">
        <f>IFERROR(12/Tabla1[[#This Row],[Meses de stock]],0)</f>
        <v>2.8290155440414506</v>
      </c>
      <c r="O2484" s="5" t="str">
        <f>VLOOKUP(Tabla1[[#This Row],[Código del producto]],'ABC Ventas'!$A:$E,5,0)</f>
        <v>C</v>
      </c>
      <c r="P2484" s="5" t="str">
        <f>VLOOKUP(Tabla1[[#This Row],[Código del producto]],'ABC Stock'!$A:$E,5,0)</f>
        <v>C</v>
      </c>
      <c r="Q24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85" spans="1:17" s="1" customFormat="1" x14ac:dyDescent="0.2">
      <c r="A2485" s="1">
        <v>1266</v>
      </c>
      <c r="B2485" s="1" t="s">
        <v>459</v>
      </c>
      <c r="C2485" s="1" t="s">
        <v>8</v>
      </c>
      <c r="D2485" s="1" t="s">
        <v>3</v>
      </c>
      <c r="E2485" s="11">
        <v>406</v>
      </c>
      <c r="F2485" s="3">
        <v>7.6</v>
      </c>
      <c r="G2485" s="11">
        <f>Tabla1[[#This Row],[Stock en unidades]]*Tabla1[[#This Row],[Costo unitario]]</f>
        <v>3085.6</v>
      </c>
      <c r="H2485" s="1">
        <v>2025</v>
      </c>
      <c r="I2485" s="1" t="s">
        <v>257</v>
      </c>
      <c r="J2485" s="1">
        <v>81.2</v>
      </c>
      <c r="K2485" s="3">
        <v>1129.3296</v>
      </c>
      <c r="L2485" s="12">
        <f>Tabla1[[#This Row],[Venta prom 12 meses en UN]]*Tabla1[[#This Row],[Costo unitario]]</f>
        <v>617.12</v>
      </c>
      <c r="M2485" s="30">
        <f>IFERROR(Tabla1[[#This Row],[Stock en unidades]]/Tabla1[[#This Row],[Venta prom 12 meses en UN]],0)</f>
        <v>5</v>
      </c>
      <c r="N2485" s="12">
        <f>IFERROR(12/Tabla1[[#This Row],[Meses de stock]],0)</f>
        <v>2.4</v>
      </c>
      <c r="O2485" s="5" t="str">
        <f>VLOOKUP(Tabla1[[#This Row],[Código del producto]],'ABC Ventas'!$A:$E,5,0)</f>
        <v>C</v>
      </c>
      <c r="P2485" s="5" t="str">
        <f>VLOOKUP(Tabla1[[#This Row],[Código del producto]],'ABC Stock'!$A:$E,5,0)</f>
        <v>B</v>
      </c>
      <c r="Q248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86" spans="1:17" s="1" customFormat="1" x14ac:dyDescent="0.2">
      <c r="A2486" s="1">
        <v>1266</v>
      </c>
      <c r="B2486" s="1" t="s">
        <v>459</v>
      </c>
      <c r="C2486" s="1" t="s">
        <v>8</v>
      </c>
      <c r="D2486" s="1" t="s">
        <v>3</v>
      </c>
      <c r="E2486" s="11">
        <v>738</v>
      </c>
      <c r="F2486" s="3">
        <v>5.97</v>
      </c>
      <c r="G2486" s="11">
        <f>Tabla1[[#This Row],[Stock en unidades]]*Tabla1[[#This Row],[Costo unitario]]</f>
        <v>4405.8599999999997</v>
      </c>
      <c r="H2486" s="1">
        <v>2025</v>
      </c>
      <c r="I2486" s="1" t="s">
        <v>257</v>
      </c>
      <c r="J2486" s="1">
        <v>73.8</v>
      </c>
      <c r="K2486" s="3">
        <v>608.00867999999991</v>
      </c>
      <c r="L2486" s="12">
        <f>Tabla1[[#This Row],[Venta prom 12 meses en UN]]*Tabla1[[#This Row],[Costo unitario]]</f>
        <v>440.58599999999996</v>
      </c>
      <c r="M2486" s="30">
        <f>IFERROR(Tabla1[[#This Row],[Stock en unidades]]/Tabla1[[#This Row],[Venta prom 12 meses en UN]],0)</f>
        <v>10</v>
      </c>
      <c r="N2486" s="12">
        <f>IFERROR(12/Tabla1[[#This Row],[Meses de stock]],0)</f>
        <v>1.2</v>
      </c>
      <c r="O2486" s="5" t="str">
        <f>VLOOKUP(Tabla1[[#This Row],[Código del producto]],'ABC Ventas'!$A:$E,5,0)</f>
        <v>C</v>
      </c>
      <c r="P2486" s="5" t="str">
        <f>VLOOKUP(Tabla1[[#This Row],[Código del producto]],'ABC Stock'!$A:$E,5,0)</f>
        <v>B</v>
      </c>
      <c r="Q24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87" spans="1:17" s="1" customFormat="1" x14ac:dyDescent="0.2">
      <c r="A2487" s="1">
        <v>1269</v>
      </c>
      <c r="B2487" s="1" t="s">
        <v>462</v>
      </c>
      <c r="C2487" s="1" t="s">
        <v>8</v>
      </c>
      <c r="D2487" s="1" t="s">
        <v>3</v>
      </c>
      <c r="E2487" s="11">
        <v>82</v>
      </c>
      <c r="F2487" s="3">
        <v>5.0999999999999996</v>
      </c>
      <c r="G2487" s="11">
        <f>Tabla1[[#This Row],[Stock en unidades]]*Tabla1[[#This Row],[Costo unitario]]</f>
        <v>418.2</v>
      </c>
      <c r="H2487" s="1">
        <v>2025</v>
      </c>
      <c r="I2487" s="1" t="s">
        <v>257</v>
      </c>
      <c r="J2487" s="1">
        <v>40.9</v>
      </c>
      <c r="K2487" s="3">
        <v>348.34530000000001</v>
      </c>
      <c r="L2487" s="12">
        <f>Tabla1[[#This Row],[Venta prom 12 meses en UN]]*Tabla1[[#This Row],[Costo unitario]]</f>
        <v>208.58999999999997</v>
      </c>
      <c r="M2487" s="30">
        <f>IFERROR(Tabla1[[#This Row],[Stock en unidades]]/Tabla1[[#This Row],[Venta prom 12 meses en UN]],0)</f>
        <v>2.0048899755501224</v>
      </c>
      <c r="N2487" s="12">
        <f>IFERROR(12/Tabla1[[#This Row],[Meses de stock]],0)</f>
        <v>5.9853658536585366</v>
      </c>
      <c r="O2487" s="5" t="str">
        <f>VLOOKUP(Tabla1[[#This Row],[Código del producto]],'ABC Ventas'!$A:$E,5,0)</f>
        <v>C</v>
      </c>
      <c r="P2487" s="5" t="str">
        <f>VLOOKUP(Tabla1[[#This Row],[Código del producto]],'ABC Stock'!$A:$E,5,0)</f>
        <v>B</v>
      </c>
      <c r="Q24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88" spans="1:17" s="1" customFormat="1" x14ac:dyDescent="0.2">
      <c r="A2488" s="1">
        <v>1270</v>
      </c>
      <c r="B2488" s="1" t="s">
        <v>463</v>
      </c>
      <c r="C2488" s="1" t="s">
        <v>8</v>
      </c>
      <c r="D2488" s="1" t="s">
        <v>3</v>
      </c>
      <c r="E2488" s="11">
        <v>572</v>
      </c>
      <c r="F2488" s="3">
        <v>72</v>
      </c>
      <c r="G2488" s="11">
        <f>Tabla1[[#This Row],[Stock en unidades]]*Tabla1[[#This Row],[Costo unitario]]</f>
        <v>41184</v>
      </c>
      <c r="H2488" s="1">
        <v>2025</v>
      </c>
      <c r="I2488" s="1" t="s">
        <v>257</v>
      </c>
      <c r="J2488" s="1">
        <v>756</v>
      </c>
      <c r="K2488" s="3">
        <v>68040</v>
      </c>
      <c r="L2488" s="12">
        <f>Tabla1[[#This Row],[Venta prom 12 meses en UN]]*Tabla1[[#This Row],[Costo unitario]]</f>
        <v>54432</v>
      </c>
      <c r="M2488" s="30">
        <f>IFERROR(Tabla1[[#This Row],[Stock en unidades]]/Tabla1[[#This Row],[Venta prom 12 meses en UN]],0)</f>
        <v>0.75661375661375663</v>
      </c>
      <c r="N2488" s="12">
        <f>IFERROR(12/Tabla1[[#This Row],[Meses de stock]],0)</f>
        <v>15.86013986013986</v>
      </c>
      <c r="O2488" s="5" t="str">
        <f>VLOOKUP(Tabla1[[#This Row],[Código del producto]],'ABC Ventas'!$A:$E,5,0)</f>
        <v>A</v>
      </c>
      <c r="P2488" s="5" t="str">
        <f>VLOOKUP(Tabla1[[#This Row],[Código del producto]],'ABC Stock'!$A:$E,5,0)</f>
        <v>A</v>
      </c>
      <c r="Q24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89" spans="1:17" s="1" customFormat="1" x14ac:dyDescent="0.2">
      <c r="A2489" s="1">
        <v>1270</v>
      </c>
      <c r="B2489" s="1" t="s">
        <v>463</v>
      </c>
      <c r="C2489" s="1" t="s">
        <v>8</v>
      </c>
      <c r="D2489" s="1" t="s">
        <v>3</v>
      </c>
      <c r="E2489" s="11">
        <v>1216</v>
      </c>
      <c r="F2489" s="3">
        <v>58</v>
      </c>
      <c r="G2489" s="11">
        <f>Tabla1[[#This Row],[Stock en unidades]]*Tabla1[[#This Row],[Costo unitario]]</f>
        <v>70528</v>
      </c>
      <c r="H2489" s="1">
        <v>2025</v>
      </c>
      <c r="I2489" s="1" t="s">
        <v>257</v>
      </c>
      <c r="J2489" s="1">
        <v>486</v>
      </c>
      <c r="K2489" s="3">
        <v>51020.28</v>
      </c>
      <c r="L2489" s="12">
        <f>Tabla1[[#This Row],[Venta prom 12 meses en UN]]*Tabla1[[#This Row],[Costo unitario]]</f>
        <v>28188</v>
      </c>
      <c r="M2489" s="30">
        <f>IFERROR(Tabla1[[#This Row],[Stock en unidades]]/Tabla1[[#This Row],[Venta prom 12 meses en UN]],0)</f>
        <v>2.5020576131687244</v>
      </c>
      <c r="N2489" s="12">
        <f>IFERROR(12/Tabla1[[#This Row],[Meses de stock]],0)</f>
        <v>4.7960526315789469</v>
      </c>
      <c r="O2489" s="5" t="str">
        <f>VLOOKUP(Tabla1[[#This Row],[Código del producto]],'ABC Ventas'!$A:$E,5,0)</f>
        <v>A</v>
      </c>
      <c r="P2489" s="5" t="str">
        <f>VLOOKUP(Tabla1[[#This Row],[Código del producto]],'ABC Stock'!$A:$E,5,0)</f>
        <v>A</v>
      </c>
      <c r="Q24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90" spans="1:17" s="1" customFormat="1" x14ac:dyDescent="0.2">
      <c r="A2490" s="1">
        <v>1271</v>
      </c>
      <c r="B2490" s="1" t="s">
        <v>7</v>
      </c>
      <c r="C2490" s="1" t="s">
        <v>8</v>
      </c>
      <c r="D2490" s="1" t="s">
        <v>3</v>
      </c>
      <c r="E2490" s="11">
        <v>0</v>
      </c>
      <c r="F2490" s="3">
        <v>4.3</v>
      </c>
      <c r="G2490" s="11">
        <f>Tabla1[[#This Row],[Stock en unidades]]*Tabla1[[#This Row],[Costo unitario]]</f>
        <v>0</v>
      </c>
      <c r="H2490" s="1">
        <v>2025</v>
      </c>
      <c r="I2490" s="1" t="s">
        <v>257</v>
      </c>
      <c r="J2490" s="1">
        <v>51.5</v>
      </c>
      <c r="K2490" s="3">
        <v>394.18099999999998</v>
      </c>
      <c r="L2490" s="12">
        <f>Tabla1[[#This Row],[Venta prom 12 meses en UN]]*Tabla1[[#This Row],[Costo unitario]]</f>
        <v>221.45</v>
      </c>
      <c r="M2490" s="30">
        <f>IFERROR(Tabla1[[#This Row],[Stock en unidades]]/Tabla1[[#This Row],[Venta prom 12 meses en UN]],0)</f>
        <v>0</v>
      </c>
      <c r="N2490" s="12">
        <f>IFERROR(12/Tabla1[[#This Row],[Meses de stock]],0)</f>
        <v>0</v>
      </c>
      <c r="O2490" s="5" t="str">
        <f>VLOOKUP(Tabla1[[#This Row],[Código del producto]],'ABC Ventas'!$A:$E,5,0)</f>
        <v>C</v>
      </c>
      <c r="P2490" s="5" t="str">
        <f>VLOOKUP(Tabla1[[#This Row],[Código del producto]],'ABC Stock'!$A:$E,5,0)</f>
        <v>C</v>
      </c>
      <c r="Q24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91" spans="1:17" s="1" customFormat="1" x14ac:dyDescent="0.2">
      <c r="A2491" s="1">
        <v>1272</v>
      </c>
      <c r="B2491" s="1" t="s">
        <v>200</v>
      </c>
      <c r="C2491" s="1" t="s">
        <v>20</v>
      </c>
      <c r="D2491" s="1" t="s">
        <v>3</v>
      </c>
      <c r="E2491" s="11">
        <v>315</v>
      </c>
      <c r="F2491" s="3">
        <v>3.78</v>
      </c>
      <c r="G2491" s="11">
        <f>Tabla1[[#This Row],[Stock en unidades]]*Tabla1[[#This Row],[Costo unitario]]</f>
        <v>1190.7</v>
      </c>
      <c r="H2491" s="1">
        <v>2025</v>
      </c>
      <c r="I2491" s="1" t="s">
        <v>257</v>
      </c>
      <c r="J2491" s="1">
        <v>63</v>
      </c>
      <c r="K2491" s="3">
        <v>357.21</v>
      </c>
      <c r="L2491" s="12">
        <f>Tabla1[[#This Row],[Venta prom 12 meses en UN]]*Tabla1[[#This Row],[Costo unitario]]</f>
        <v>238.14</v>
      </c>
      <c r="M2491" s="30">
        <f>IFERROR(Tabla1[[#This Row],[Stock en unidades]]/Tabla1[[#This Row],[Venta prom 12 meses en UN]],0)</f>
        <v>5</v>
      </c>
      <c r="N2491" s="12">
        <f>IFERROR(12/Tabla1[[#This Row],[Meses de stock]],0)</f>
        <v>2.4</v>
      </c>
      <c r="O2491" s="5" t="str">
        <f>VLOOKUP(Tabla1[[#This Row],[Código del producto]],'ABC Ventas'!$A:$E,5,0)</f>
        <v>C</v>
      </c>
      <c r="P2491" s="5" t="str">
        <f>VLOOKUP(Tabla1[[#This Row],[Código del producto]],'ABC Stock'!$A:$E,5,0)</f>
        <v>B</v>
      </c>
      <c r="Q249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492" spans="1:17" s="1" customFormat="1" x14ac:dyDescent="0.2">
      <c r="A2492" s="1">
        <v>1273</v>
      </c>
      <c r="B2492" s="1" t="s">
        <v>464</v>
      </c>
      <c r="C2492" s="1" t="s">
        <v>20</v>
      </c>
      <c r="D2492" s="1" t="s">
        <v>3</v>
      </c>
      <c r="E2492" s="11">
        <v>886</v>
      </c>
      <c r="F2492" s="3">
        <v>2.86</v>
      </c>
      <c r="G2492" s="11">
        <f>Tabla1[[#This Row],[Stock en unidades]]*Tabla1[[#This Row],[Costo unitario]]</f>
        <v>2533.96</v>
      </c>
      <c r="H2492" s="1">
        <v>2025</v>
      </c>
      <c r="I2492" s="1" t="s">
        <v>257</v>
      </c>
      <c r="J2492" s="1">
        <v>129</v>
      </c>
      <c r="K2492" s="3">
        <v>523.89480000000003</v>
      </c>
      <c r="L2492" s="12">
        <f>Tabla1[[#This Row],[Venta prom 12 meses en UN]]*Tabla1[[#This Row],[Costo unitario]]</f>
        <v>368.94</v>
      </c>
      <c r="M2492" s="30">
        <f>IFERROR(Tabla1[[#This Row],[Stock en unidades]]/Tabla1[[#This Row],[Venta prom 12 meses en UN]],0)</f>
        <v>6.8682170542635657</v>
      </c>
      <c r="N2492" s="12">
        <f>IFERROR(12/Tabla1[[#This Row],[Meses de stock]],0)</f>
        <v>1.7471783295711061</v>
      </c>
      <c r="O2492" s="5" t="str">
        <f>VLOOKUP(Tabla1[[#This Row],[Código del producto]],'ABC Ventas'!$A:$E,5,0)</f>
        <v>C</v>
      </c>
      <c r="P2492" s="5" t="str">
        <f>VLOOKUP(Tabla1[[#This Row],[Código del producto]],'ABC Stock'!$A:$E,5,0)</f>
        <v>C</v>
      </c>
      <c r="Q249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93" spans="1:17" s="1" customFormat="1" x14ac:dyDescent="0.2">
      <c r="A2493" s="1">
        <v>1273</v>
      </c>
      <c r="B2493" s="1" t="s">
        <v>464</v>
      </c>
      <c r="C2493" s="1" t="s">
        <v>20</v>
      </c>
      <c r="D2493" s="1" t="s">
        <v>3</v>
      </c>
      <c r="E2493" s="11">
        <v>945</v>
      </c>
      <c r="F2493" s="3">
        <v>3.55</v>
      </c>
      <c r="G2493" s="11">
        <f>Tabla1[[#This Row],[Stock en unidades]]*Tabla1[[#This Row],[Costo unitario]]</f>
        <v>3354.75</v>
      </c>
      <c r="H2493" s="1">
        <v>2025</v>
      </c>
      <c r="I2493" s="1" t="s">
        <v>257</v>
      </c>
      <c r="J2493" s="1">
        <v>67.5</v>
      </c>
      <c r="K2493" s="3">
        <v>416.94749999999999</v>
      </c>
      <c r="L2493" s="12">
        <f>Tabla1[[#This Row],[Venta prom 12 meses en UN]]*Tabla1[[#This Row],[Costo unitario]]</f>
        <v>239.625</v>
      </c>
      <c r="M2493" s="30">
        <f>IFERROR(Tabla1[[#This Row],[Stock en unidades]]/Tabla1[[#This Row],[Venta prom 12 meses en UN]],0)</f>
        <v>14</v>
      </c>
      <c r="N2493" s="12">
        <f>IFERROR(12/Tabla1[[#This Row],[Meses de stock]],0)</f>
        <v>0.8571428571428571</v>
      </c>
      <c r="O2493" s="5" t="str">
        <f>VLOOKUP(Tabla1[[#This Row],[Código del producto]],'ABC Ventas'!$A:$E,5,0)</f>
        <v>C</v>
      </c>
      <c r="P2493" s="5" t="str">
        <f>VLOOKUP(Tabla1[[#This Row],[Código del producto]],'ABC Stock'!$A:$E,5,0)</f>
        <v>C</v>
      </c>
      <c r="Q24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94" spans="1:17" s="1" customFormat="1" x14ac:dyDescent="0.2">
      <c r="A2494" s="1">
        <v>1273</v>
      </c>
      <c r="B2494" s="1" t="s">
        <v>464</v>
      </c>
      <c r="C2494" s="1" t="s">
        <v>20</v>
      </c>
      <c r="D2494" s="1" t="s">
        <v>3</v>
      </c>
      <c r="E2494" s="11">
        <v>156</v>
      </c>
      <c r="F2494" s="3">
        <v>3.51</v>
      </c>
      <c r="G2494" s="11">
        <f>Tabla1[[#This Row],[Stock en unidades]]*Tabla1[[#This Row],[Costo unitario]]</f>
        <v>547.55999999999995</v>
      </c>
      <c r="H2494" s="1">
        <v>2025</v>
      </c>
      <c r="I2494" s="1" t="s">
        <v>257</v>
      </c>
      <c r="J2494" s="1">
        <v>91</v>
      </c>
      <c r="K2494" s="3">
        <v>386.48609999999991</v>
      </c>
      <c r="L2494" s="12">
        <f>Tabla1[[#This Row],[Venta prom 12 meses en UN]]*Tabla1[[#This Row],[Costo unitario]]</f>
        <v>319.40999999999997</v>
      </c>
      <c r="M2494" s="30">
        <f>IFERROR(Tabla1[[#This Row],[Stock en unidades]]/Tabla1[[#This Row],[Venta prom 12 meses en UN]],0)</f>
        <v>1.7142857142857142</v>
      </c>
      <c r="N2494" s="12">
        <f>IFERROR(12/Tabla1[[#This Row],[Meses de stock]],0)</f>
        <v>7</v>
      </c>
      <c r="O2494" s="5" t="str">
        <f>VLOOKUP(Tabla1[[#This Row],[Código del producto]],'ABC Ventas'!$A:$E,5,0)</f>
        <v>C</v>
      </c>
      <c r="P2494" s="5" t="str">
        <f>VLOOKUP(Tabla1[[#This Row],[Código del producto]],'ABC Stock'!$A:$E,5,0)</f>
        <v>C</v>
      </c>
      <c r="Q24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95" spans="1:17" s="1" customFormat="1" x14ac:dyDescent="0.2">
      <c r="A2495" s="1">
        <v>1275</v>
      </c>
      <c r="B2495" s="1" t="s">
        <v>135</v>
      </c>
      <c r="C2495" s="1" t="s">
        <v>20</v>
      </c>
      <c r="D2495" s="1" t="s">
        <v>3</v>
      </c>
      <c r="E2495" s="11">
        <v>504</v>
      </c>
      <c r="F2495" s="3">
        <v>4.25</v>
      </c>
      <c r="G2495" s="11">
        <f>Tabla1[[#This Row],[Stock en unidades]]*Tabla1[[#This Row],[Costo unitario]]</f>
        <v>2142</v>
      </c>
      <c r="H2495" s="1">
        <v>2025</v>
      </c>
      <c r="I2495" s="1" t="s">
        <v>257</v>
      </c>
      <c r="J2495" s="1">
        <v>45.8</v>
      </c>
      <c r="K2495" s="3">
        <v>348.42349999999999</v>
      </c>
      <c r="L2495" s="12">
        <f>Tabla1[[#This Row],[Venta prom 12 meses en UN]]*Tabla1[[#This Row],[Costo unitario]]</f>
        <v>194.64999999999998</v>
      </c>
      <c r="M2495" s="30">
        <f>IFERROR(Tabla1[[#This Row],[Stock en unidades]]/Tabla1[[#This Row],[Venta prom 12 meses en UN]],0)</f>
        <v>11.004366812227074</v>
      </c>
      <c r="N2495" s="12">
        <f>IFERROR(12/Tabla1[[#This Row],[Meses de stock]],0)</f>
        <v>1.0904761904761904</v>
      </c>
      <c r="O2495" s="5" t="str">
        <f>VLOOKUP(Tabla1[[#This Row],[Código del producto]],'ABC Ventas'!$A:$E,5,0)</f>
        <v>C</v>
      </c>
      <c r="P2495" s="5" t="str">
        <f>VLOOKUP(Tabla1[[#This Row],[Código del producto]],'ABC Stock'!$A:$E,5,0)</f>
        <v>C</v>
      </c>
      <c r="Q24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96" spans="1:17" s="1" customFormat="1" x14ac:dyDescent="0.2">
      <c r="A2496" s="1">
        <v>1276</v>
      </c>
      <c r="B2496" s="1" t="s">
        <v>466</v>
      </c>
      <c r="C2496" s="1" t="s">
        <v>20</v>
      </c>
      <c r="D2496" s="1" t="s">
        <v>3</v>
      </c>
      <c r="E2496" s="11">
        <v>1005</v>
      </c>
      <c r="F2496" s="3">
        <v>5.51</v>
      </c>
      <c r="G2496" s="11">
        <f>Tabla1[[#This Row],[Stock en unidades]]*Tabla1[[#This Row],[Costo unitario]]</f>
        <v>5537.55</v>
      </c>
      <c r="H2496" s="1">
        <v>2025</v>
      </c>
      <c r="I2496" s="1" t="s">
        <v>257</v>
      </c>
      <c r="J2496" s="1">
        <v>91.3</v>
      </c>
      <c r="K2496" s="3">
        <v>664.04315999999994</v>
      </c>
      <c r="L2496" s="12">
        <f>Tabla1[[#This Row],[Venta prom 12 meses en UN]]*Tabla1[[#This Row],[Costo unitario]]</f>
        <v>503.06299999999999</v>
      </c>
      <c r="M2496" s="30">
        <f>IFERROR(Tabla1[[#This Row],[Stock en unidades]]/Tabla1[[#This Row],[Venta prom 12 meses en UN]],0)</f>
        <v>11.007667031763418</v>
      </c>
      <c r="N2496" s="12">
        <f>IFERROR(12/Tabla1[[#This Row],[Meses de stock]],0)</f>
        <v>1.0901492537313433</v>
      </c>
      <c r="O2496" s="5" t="str">
        <f>VLOOKUP(Tabla1[[#This Row],[Código del producto]],'ABC Ventas'!$A:$E,5,0)</f>
        <v>C</v>
      </c>
      <c r="P2496" s="5" t="str">
        <f>VLOOKUP(Tabla1[[#This Row],[Código del producto]],'ABC Stock'!$A:$E,5,0)</f>
        <v>B</v>
      </c>
      <c r="Q24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497" spans="1:17" s="1" customFormat="1" x14ac:dyDescent="0.2">
      <c r="A2497" s="1">
        <v>1278</v>
      </c>
      <c r="B2497" s="1" t="s">
        <v>467</v>
      </c>
      <c r="C2497" s="1" t="s">
        <v>20</v>
      </c>
      <c r="D2497" s="1" t="s">
        <v>3</v>
      </c>
      <c r="E2497" s="11">
        <v>66</v>
      </c>
      <c r="F2497" s="3">
        <v>3</v>
      </c>
      <c r="G2497" s="11">
        <f>Tabla1[[#This Row],[Stock en unidades]]*Tabla1[[#This Row],[Costo unitario]]</f>
        <v>198</v>
      </c>
      <c r="H2497" s="1">
        <v>2025</v>
      </c>
      <c r="I2497" s="1" t="s">
        <v>257</v>
      </c>
      <c r="J2497" s="1">
        <v>84</v>
      </c>
      <c r="K2497" s="3">
        <v>430.92</v>
      </c>
      <c r="L2497" s="12">
        <f>Tabla1[[#This Row],[Venta prom 12 meses en UN]]*Tabla1[[#This Row],[Costo unitario]]</f>
        <v>252</v>
      </c>
      <c r="M2497" s="30">
        <f>IFERROR(Tabla1[[#This Row],[Stock en unidades]]/Tabla1[[#This Row],[Venta prom 12 meses en UN]],0)</f>
        <v>0.7857142857142857</v>
      </c>
      <c r="N2497" s="12">
        <f>IFERROR(12/Tabla1[[#This Row],[Meses de stock]],0)</f>
        <v>15.272727272727273</v>
      </c>
      <c r="O2497" s="5" t="str">
        <f>VLOOKUP(Tabla1[[#This Row],[Código del producto]],'ABC Ventas'!$A:$E,5,0)</f>
        <v>C</v>
      </c>
      <c r="P2497" s="5" t="str">
        <f>VLOOKUP(Tabla1[[#This Row],[Código del producto]],'ABC Stock'!$A:$E,5,0)</f>
        <v>B</v>
      </c>
      <c r="Q24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498" spans="1:17" s="1" customFormat="1" x14ac:dyDescent="0.2">
      <c r="A2498" s="1">
        <v>1278</v>
      </c>
      <c r="B2498" s="1" t="s">
        <v>467</v>
      </c>
      <c r="C2498" s="1" t="s">
        <v>20</v>
      </c>
      <c r="D2498" s="1" t="s">
        <v>3</v>
      </c>
      <c r="E2498" s="11">
        <v>745</v>
      </c>
      <c r="F2498" s="3">
        <v>3.89</v>
      </c>
      <c r="G2498" s="11">
        <f>Tabla1[[#This Row],[Stock en unidades]]*Tabla1[[#This Row],[Costo unitario]]</f>
        <v>2898.05</v>
      </c>
      <c r="H2498" s="1">
        <v>2025</v>
      </c>
      <c r="I2498" s="1" t="s">
        <v>257</v>
      </c>
      <c r="J2498" s="1">
        <v>56</v>
      </c>
      <c r="K2498" s="3">
        <v>281.0136</v>
      </c>
      <c r="L2498" s="12">
        <f>Tabla1[[#This Row],[Venta prom 12 meses en UN]]*Tabla1[[#This Row],[Costo unitario]]</f>
        <v>217.84</v>
      </c>
      <c r="M2498" s="30">
        <f>IFERROR(Tabla1[[#This Row],[Stock en unidades]]/Tabla1[[#This Row],[Venta prom 12 meses en UN]],0)</f>
        <v>13.303571428571429</v>
      </c>
      <c r="N2498" s="12">
        <f>IFERROR(12/Tabla1[[#This Row],[Meses de stock]],0)</f>
        <v>0.90201342281879193</v>
      </c>
      <c r="O2498" s="5" t="str">
        <f>VLOOKUP(Tabla1[[#This Row],[Código del producto]],'ABC Ventas'!$A:$E,5,0)</f>
        <v>C</v>
      </c>
      <c r="P2498" s="5" t="str">
        <f>VLOOKUP(Tabla1[[#This Row],[Código del producto]],'ABC Stock'!$A:$E,5,0)</f>
        <v>B</v>
      </c>
      <c r="Q24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499" spans="1:17" s="1" customFormat="1" x14ac:dyDescent="0.2">
      <c r="A2499" s="1">
        <v>1278</v>
      </c>
      <c r="B2499" s="1" t="s">
        <v>467</v>
      </c>
      <c r="C2499" s="1" t="s">
        <v>20</v>
      </c>
      <c r="D2499" s="1" t="s">
        <v>3</v>
      </c>
      <c r="E2499" s="11">
        <v>253</v>
      </c>
      <c r="F2499" s="3">
        <v>48.9</v>
      </c>
      <c r="G2499" s="11">
        <f>Tabla1[[#This Row],[Stock en unidades]]*Tabla1[[#This Row],[Costo unitario]]</f>
        <v>12371.699999999999</v>
      </c>
      <c r="H2499" s="1">
        <v>2025</v>
      </c>
      <c r="I2499" s="1" t="s">
        <v>257</v>
      </c>
      <c r="J2499" s="1">
        <v>0</v>
      </c>
      <c r="K2499" s="3">
        <v>0</v>
      </c>
      <c r="L2499" s="12">
        <f>Tabla1[[#This Row],[Venta prom 12 meses en UN]]*Tabla1[[#This Row],[Costo unitario]]</f>
        <v>0</v>
      </c>
      <c r="M2499" s="30">
        <f>IFERROR(Tabla1[[#This Row],[Stock en unidades]]/Tabla1[[#This Row],[Venta prom 12 meses en UN]],0)</f>
        <v>0</v>
      </c>
      <c r="N2499" s="12">
        <f>IFERROR(12/Tabla1[[#This Row],[Meses de stock]],0)</f>
        <v>0</v>
      </c>
      <c r="O2499" s="5" t="str">
        <f>VLOOKUP(Tabla1[[#This Row],[Código del producto]],'ABC Ventas'!$A:$E,5,0)</f>
        <v>C</v>
      </c>
      <c r="P2499" s="5" t="str">
        <f>VLOOKUP(Tabla1[[#This Row],[Código del producto]],'ABC Stock'!$A:$E,5,0)</f>
        <v>B</v>
      </c>
      <c r="Q249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500" spans="1:17" s="1" customFormat="1" x14ac:dyDescent="0.2">
      <c r="A2500" s="1">
        <v>1279</v>
      </c>
      <c r="B2500" s="1" t="s">
        <v>468</v>
      </c>
      <c r="C2500" s="1" t="s">
        <v>20</v>
      </c>
      <c r="D2500" s="1" t="s">
        <v>3</v>
      </c>
      <c r="E2500" s="11">
        <v>1076</v>
      </c>
      <c r="F2500" s="3">
        <v>77</v>
      </c>
      <c r="G2500" s="11">
        <f>Tabla1[[#This Row],[Stock en unidades]]*Tabla1[[#This Row],[Costo unitario]]</f>
        <v>82852</v>
      </c>
      <c r="H2500" s="1">
        <v>2025</v>
      </c>
      <c r="I2500" s="1" t="s">
        <v>257</v>
      </c>
      <c r="J2500" s="1">
        <v>920</v>
      </c>
      <c r="K2500" s="3">
        <v>89258.4</v>
      </c>
      <c r="L2500" s="12">
        <f>Tabla1[[#This Row],[Venta prom 12 meses en UN]]*Tabla1[[#This Row],[Costo unitario]]</f>
        <v>70840</v>
      </c>
      <c r="M2500" s="30">
        <f>IFERROR(Tabla1[[#This Row],[Stock en unidades]]/Tabla1[[#This Row],[Venta prom 12 meses en UN]],0)</f>
        <v>1.1695652173913043</v>
      </c>
      <c r="N2500" s="12">
        <f>IFERROR(12/Tabla1[[#This Row],[Meses de stock]],0)</f>
        <v>10.260223048327138</v>
      </c>
      <c r="O2500" s="5" t="str">
        <f>VLOOKUP(Tabla1[[#This Row],[Código del producto]],'ABC Ventas'!$A:$E,5,0)</f>
        <v>B</v>
      </c>
      <c r="P2500" s="5" t="str">
        <f>VLOOKUP(Tabla1[[#This Row],[Código del producto]],'ABC Stock'!$A:$E,5,0)</f>
        <v>A</v>
      </c>
      <c r="Q25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1" spans="1:17" s="1" customFormat="1" x14ac:dyDescent="0.2">
      <c r="A2501" s="1">
        <v>1279</v>
      </c>
      <c r="B2501" s="1" t="s">
        <v>468</v>
      </c>
      <c r="C2501" s="1" t="s">
        <v>20</v>
      </c>
      <c r="D2501" s="1" t="s">
        <v>3</v>
      </c>
      <c r="E2501" s="11">
        <v>1072</v>
      </c>
      <c r="F2501" s="3">
        <v>78</v>
      </c>
      <c r="G2501" s="11">
        <f>Tabla1[[#This Row],[Stock en unidades]]*Tabla1[[#This Row],[Costo unitario]]</f>
        <v>83616</v>
      </c>
      <c r="H2501" s="1">
        <v>2025</v>
      </c>
      <c r="I2501" s="1" t="s">
        <v>257</v>
      </c>
      <c r="J2501" s="1">
        <v>679</v>
      </c>
      <c r="K2501" s="3">
        <v>65672.88</v>
      </c>
      <c r="L2501" s="12">
        <f>Tabla1[[#This Row],[Venta prom 12 meses en UN]]*Tabla1[[#This Row],[Costo unitario]]</f>
        <v>52962</v>
      </c>
      <c r="M2501" s="30">
        <f>IFERROR(Tabla1[[#This Row],[Stock en unidades]]/Tabla1[[#This Row],[Venta prom 12 meses en UN]],0)</f>
        <v>1.5787923416789396</v>
      </c>
      <c r="N2501" s="12">
        <f>IFERROR(12/Tabla1[[#This Row],[Meses de stock]],0)</f>
        <v>7.6007462686567164</v>
      </c>
      <c r="O2501" s="5" t="str">
        <f>VLOOKUP(Tabla1[[#This Row],[Código del producto]],'ABC Ventas'!$A:$E,5,0)</f>
        <v>B</v>
      </c>
      <c r="P2501" s="5" t="str">
        <f>VLOOKUP(Tabla1[[#This Row],[Código del producto]],'ABC Stock'!$A:$E,5,0)</f>
        <v>A</v>
      </c>
      <c r="Q25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2" spans="1:17" s="1" customFormat="1" x14ac:dyDescent="0.2">
      <c r="A2502" s="1">
        <v>1280</v>
      </c>
      <c r="B2502" s="1" t="s">
        <v>125</v>
      </c>
      <c r="C2502" s="1" t="s">
        <v>20</v>
      </c>
      <c r="D2502" s="1" t="s">
        <v>3</v>
      </c>
      <c r="E2502" s="11">
        <v>235</v>
      </c>
      <c r="F2502" s="3">
        <v>3.46</v>
      </c>
      <c r="G2502" s="11">
        <f>Tabla1[[#This Row],[Stock en unidades]]*Tabla1[[#This Row],[Costo unitario]]</f>
        <v>813.1</v>
      </c>
      <c r="H2502" s="1">
        <v>2025</v>
      </c>
      <c r="I2502" s="1" t="s">
        <v>257</v>
      </c>
      <c r="J2502" s="1">
        <v>101</v>
      </c>
      <c r="K2502" s="3">
        <v>419.35199999999998</v>
      </c>
      <c r="L2502" s="12">
        <f>Tabla1[[#This Row],[Venta prom 12 meses en UN]]*Tabla1[[#This Row],[Costo unitario]]</f>
        <v>349.46</v>
      </c>
      <c r="M2502" s="30">
        <f>IFERROR(Tabla1[[#This Row],[Stock en unidades]]/Tabla1[[#This Row],[Venta prom 12 meses en UN]],0)</f>
        <v>2.3267326732673266</v>
      </c>
      <c r="N2502" s="12">
        <f>IFERROR(12/Tabla1[[#This Row],[Meses de stock]],0)</f>
        <v>5.1574468085106391</v>
      </c>
      <c r="O2502" s="5" t="str">
        <f>VLOOKUP(Tabla1[[#This Row],[Código del producto]],'ABC Ventas'!$A:$E,5,0)</f>
        <v>C</v>
      </c>
      <c r="P2502" s="5" t="str">
        <f>VLOOKUP(Tabla1[[#This Row],[Código del producto]],'ABC Stock'!$A:$E,5,0)</f>
        <v>C</v>
      </c>
      <c r="Q25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3" spans="1:17" s="1" customFormat="1" x14ac:dyDescent="0.2">
      <c r="A2503" s="1">
        <v>1281</v>
      </c>
      <c r="B2503" s="1" t="s">
        <v>469</v>
      </c>
      <c r="C2503" s="1" t="s">
        <v>20</v>
      </c>
      <c r="D2503" s="1" t="s">
        <v>3</v>
      </c>
      <c r="E2503" s="11">
        <v>33</v>
      </c>
      <c r="F2503" s="3">
        <v>4.83</v>
      </c>
      <c r="G2503" s="11">
        <f>Tabla1[[#This Row],[Stock en unidades]]*Tabla1[[#This Row],[Costo unitario]]</f>
        <v>159.39000000000001</v>
      </c>
      <c r="H2503" s="1">
        <v>2025</v>
      </c>
      <c r="I2503" s="1" t="s">
        <v>257</v>
      </c>
      <c r="J2503" s="1">
        <v>103</v>
      </c>
      <c r="K2503" s="3">
        <v>751.20990000000006</v>
      </c>
      <c r="L2503" s="12">
        <f>Tabla1[[#This Row],[Venta prom 12 meses en UN]]*Tabla1[[#This Row],[Costo unitario]]</f>
        <v>497.49</v>
      </c>
      <c r="M2503" s="30">
        <f>IFERROR(Tabla1[[#This Row],[Stock en unidades]]/Tabla1[[#This Row],[Venta prom 12 meses en UN]],0)</f>
        <v>0.32038834951456313</v>
      </c>
      <c r="N2503" s="12">
        <f>IFERROR(12/Tabla1[[#This Row],[Meses de stock]],0)</f>
        <v>37.454545454545453</v>
      </c>
      <c r="O2503" s="5" t="str">
        <f>VLOOKUP(Tabla1[[#This Row],[Código del producto]],'ABC Ventas'!$A:$E,5,0)</f>
        <v>C</v>
      </c>
      <c r="P2503" s="5" t="str">
        <f>VLOOKUP(Tabla1[[#This Row],[Código del producto]],'ABC Stock'!$A:$E,5,0)</f>
        <v>C</v>
      </c>
      <c r="Q25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4" spans="1:17" s="1" customFormat="1" x14ac:dyDescent="0.2">
      <c r="A2504" s="1">
        <v>1281</v>
      </c>
      <c r="B2504" s="1" t="s">
        <v>469</v>
      </c>
      <c r="C2504" s="1" t="s">
        <v>20</v>
      </c>
      <c r="D2504" s="1" t="s">
        <v>3</v>
      </c>
      <c r="E2504" s="11">
        <v>192</v>
      </c>
      <c r="F2504" s="3">
        <v>3.21</v>
      </c>
      <c r="G2504" s="11">
        <f>Tabla1[[#This Row],[Stock en unidades]]*Tabla1[[#This Row],[Costo unitario]]</f>
        <v>616.31999999999994</v>
      </c>
      <c r="H2504" s="1">
        <v>2025</v>
      </c>
      <c r="I2504" s="1" t="s">
        <v>257</v>
      </c>
      <c r="J2504" s="1">
        <v>63.7</v>
      </c>
      <c r="K2504" s="3">
        <v>331.25273999999996</v>
      </c>
      <c r="L2504" s="12">
        <f>Tabla1[[#This Row],[Venta prom 12 meses en UN]]*Tabla1[[#This Row],[Costo unitario]]</f>
        <v>204.477</v>
      </c>
      <c r="M2504" s="30">
        <f>IFERROR(Tabla1[[#This Row],[Stock en unidades]]/Tabla1[[#This Row],[Venta prom 12 meses en UN]],0)</f>
        <v>3.0141287284144425</v>
      </c>
      <c r="N2504" s="12">
        <f>IFERROR(12/Tabla1[[#This Row],[Meses de stock]],0)</f>
        <v>3.9812500000000002</v>
      </c>
      <c r="O2504" s="5" t="str">
        <f>VLOOKUP(Tabla1[[#This Row],[Código del producto]],'ABC Ventas'!$A:$E,5,0)</f>
        <v>C</v>
      </c>
      <c r="P2504" s="5" t="str">
        <f>VLOOKUP(Tabla1[[#This Row],[Código del producto]],'ABC Stock'!$A:$E,5,0)</f>
        <v>C</v>
      </c>
      <c r="Q250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05" spans="1:17" s="1" customFormat="1" x14ac:dyDescent="0.2">
      <c r="A2505" s="1">
        <v>1283</v>
      </c>
      <c r="B2505" s="1" t="s">
        <v>470</v>
      </c>
      <c r="C2505" s="1" t="s">
        <v>20</v>
      </c>
      <c r="D2505" s="1" t="s">
        <v>3</v>
      </c>
      <c r="E2505" s="11">
        <v>345</v>
      </c>
      <c r="F2505" s="3">
        <v>63</v>
      </c>
      <c r="G2505" s="11">
        <f>Tabla1[[#This Row],[Stock en unidades]]*Tabla1[[#This Row],[Costo unitario]]</f>
        <v>21735</v>
      </c>
      <c r="H2505" s="1">
        <v>2025</v>
      </c>
      <c r="I2505" s="1" t="s">
        <v>257</v>
      </c>
      <c r="J2505" s="1">
        <v>597</v>
      </c>
      <c r="K2505" s="3">
        <v>64690.92</v>
      </c>
      <c r="L2505" s="12">
        <f>Tabla1[[#This Row],[Venta prom 12 meses en UN]]*Tabla1[[#This Row],[Costo unitario]]</f>
        <v>37611</v>
      </c>
      <c r="M2505" s="30">
        <f>IFERROR(Tabla1[[#This Row],[Stock en unidades]]/Tabla1[[#This Row],[Venta prom 12 meses en UN]],0)</f>
        <v>0.57788944723618085</v>
      </c>
      <c r="N2505" s="12">
        <f>IFERROR(12/Tabla1[[#This Row],[Meses de stock]],0)</f>
        <v>20.765217391304351</v>
      </c>
      <c r="O2505" s="5" t="str">
        <f>VLOOKUP(Tabla1[[#This Row],[Código del producto]],'ABC Ventas'!$A:$E,5,0)</f>
        <v>A</v>
      </c>
      <c r="P2505" s="5" t="str">
        <f>VLOOKUP(Tabla1[[#This Row],[Código del producto]],'ABC Stock'!$A:$E,5,0)</f>
        <v>A</v>
      </c>
      <c r="Q25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6" spans="1:17" s="1" customFormat="1" x14ac:dyDescent="0.2">
      <c r="A2506" s="1">
        <v>1285</v>
      </c>
      <c r="B2506" s="1" t="s">
        <v>183</v>
      </c>
      <c r="C2506" s="1" t="s">
        <v>20</v>
      </c>
      <c r="D2506" s="1" t="s">
        <v>3</v>
      </c>
      <c r="E2506" s="11">
        <v>440</v>
      </c>
      <c r="F2506" s="3">
        <v>1.2</v>
      </c>
      <c r="G2506" s="11">
        <f>Tabla1[[#This Row],[Stock en unidades]]*Tabla1[[#This Row],[Costo unitario]]</f>
        <v>528</v>
      </c>
      <c r="H2506" s="1">
        <v>2025</v>
      </c>
      <c r="I2506" s="1" t="s">
        <v>257</v>
      </c>
      <c r="J2506" s="1">
        <v>135</v>
      </c>
      <c r="K2506" s="3">
        <v>307.8</v>
      </c>
      <c r="L2506" s="12">
        <f>Tabla1[[#This Row],[Venta prom 12 meses en UN]]*Tabla1[[#This Row],[Costo unitario]]</f>
        <v>162</v>
      </c>
      <c r="M2506" s="30">
        <f>IFERROR(Tabla1[[#This Row],[Stock en unidades]]/Tabla1[[#This Row],[Venta prom 12 meses en UN]],0)</f>
        <v>3.2592592592592591</v>
      </c>
      <c r="N2506" s="12">
        <f>IFERROR(12/Tabla1[[#This Row],[Meses de stock]],0)</f>
        <v>3.6818181818181821</v>
      </c>
      <c r="O2506" s="5" t="str">
        <f>VLOOKUP(Tabla1[[#This Row],[Código del producto]],'ABC Ventas'!$A:$E,5,0)</f>
        <v>C</v>
      </c>
      <c r="P2506" s="5" t="str">
        <f>VLOOKUP(Tabla1[[#This Row],[Código del producto]],'ABC Stock'!$A:$E,5,0)</f>
        <v>C</v>
      </c>
      <c r="Q250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07" spans="1:17" s="1" customFormat="1" x14ac:dyDescent="0.2">
      <c r="A2507" s="1">
        <v>1285</v>
      </c>
      <c r="B2507" s="1" t="s">
        <v>183</v>
      </c>
      <c r="C2507" s="1" t="s">
        <v>20</v>
      </c>
      <c r="D2507" s="1" t="s">
        <v>3</v>
      </c>
      <c r="E2507" s="11">
        <v>0</v>
      </c>
      <c r="F2507" s="3">
        <v>1.39</v>
      </c>
      <c r="G2507" s="11">
        <f>Tabla1[[#This Row],[Stock en unidades]]*Tabla1[[#This Row],[Costo unitario]]</f>
        <v>0</v>
      </c>
      <c r="H2507" s="1">
        <v>2025</v>
      </c>
      <c r="I2507" s="1" t="s">
        <v>257</v>
      </c>
      <c r="J2507" s="1">
        <v>60</v>
      </c>
      <c r="K2507" s="3">
        <v>118.428</v>
      </c>
      <c r="L2507" s="12">
        <f>Tabla1[[#This Row],[Venta prom 12 meses en UN]]*Tabla1[[#This Row],[Costo unitario]]</f>
        <v>83.399999999999991</v>
      </c>
      <c r="M2507" s="30">
        <f>IFERROR(Tabla1[[#This Row],[Stock en unidades]]/Tabla1[[#This Row],[Venta prom 12 meses en UN]],0)</f>
        <v>0</v>
      </c>
      <c r="N2507" s="12">
        <f>IFERROR(12/Tabla1[[#This Row],[Meses de stock]],0)</f>
        <v>0</v>
      </c>
      <c r="O2507" s="5" t="str">
        <f>VLOOKUP(Tabla1[[#This Row],[Código del producto]],'ABC Ventas'!$A:$E,5,0)</f>
        <v>C</v>
      </c>
      <c r="P2507" s="5" t="str">
        <f>VLOOKUP(Tabla1[[#This Row],[Código del producto]],'ABC Stock'!$A:$E,5,0)</f>
        <v>C</v>
      </c>
      <c r="Q25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8" spans="1:17" s="1" customFormat="1" x14ac:dyDescent="0.2">
      <c r="A2508" s="1">
        <v>1290</v>
      </c>
      <c r="B2508" s="1" t="s">
        <v>120</v>
      </c>
      <c r="C2508" s="1" t="s">
        <v>20</v>
      </c>
      <c r="D2508" s="1" t="s">
        <v>3</v>
      </c>
      <c r="E2508" s="11">
        <v>0</v>
      </c>
      <c r="F2508" s="3">
        <v>1.74</v>
      </c>
      <c r="G2508" s="11">
        <f>Tabla1[[#This Row],[Stock en unidades]]*Tabla1[[#This Row],[Costo unitario]]</f>
        <v>0</v>
      </c>
      <c r="H2508" s="1">
        <v>2025</v>
      </c>
      <c r="I2508" s="1" t="s">
        <v>257</v>
      </c>
      <c r="J2508" s="1">
        <v>134</v>
      </c>
      <c r="K2508" s="3">
        <v>317.0976</v>
      </c>
      <c r="L2508" s="12">
        <f>Tabla1[[#This Row],[Venta prom 12 meses en UN]]*Tabla1[[#This Row],[Costo unitario]]</f>
        <v>233.16</v>
      </c>
      <c r="M2508" s="30">
        <f>IFERROR(Tabla1[[#This Row],[Stock en unidades]]/Tabla1[[#This Row],[Venta prom 12 meses en UN]],0)</f>
        <v>0</v>
      </c>
      <c r="N2508" s="12">
        <f>IFERROR(12/Tabla1[[#This Row],[Meses de stock]],0)</f>
        <v>0</v>
      </c>
      <c r="O2508" s="5" t="str">
        <f>VLOOKUP(Tabla1[[#This Row],[Código del producto]],'ABC Ventas'!$A:$E,5,0)</f>
        <v>C</v>
      </c>
      <c r="P2508" s="5" t="str">
        <f>VLOOKUP(Tabla1[[#This Row],[Código del producto]],'ABC Stock'!$A:$E,5,0)</f>
        <v>B</v>
      </c>
      <c r="Q25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09" spans="1:17" s="1" customFormat="1" x14ac:dyDescent="0.2">
      <c r="A2509" s="1">
        <v>1291</v>
      </c>
      <c r="B2509" s="1" t="s">
        <v>217</v>
      </c>
      <c r="C2509" s="1" t="s">
        <v>20</v>
      </c>
      <c r="D2509" s="1" t="s">
        <v>3</v>
      </c>
      <c r="E2509" s="11">
        <v>189</v>
      </c>
      <c r="F2509" s="3">
        <v>4.2</v>
      </c>
      <c r="G2509" s="11">
        <f>Tabla1[[#This Row],[Stock en unidades]]*Tabla1[[#This Row],[Costo unitario]]</f>
        <v>793.80000000000007</v>
      </c>
      <c r="H2509" s="1">
        <v>2025</v>
      </c>
      <c r="I2509" s="1" t="s">
        <v>257</v>
      </c>
      <c r="J2509" s="1">
        <v>123</v>
      </c>
      <c r="K2509" s="3">
        <v>862.72199999999998</v>
      </c>
      <c r="L2509" s="12">
        <f>Tabla1[[#This Row],[Venta prom 12 meses en UN]]*Tabla1[[#This Row],[Costo unitario]]</f>
        <v>516.6</v>
      </c>
      <c r="M2509" s="30">
        <f>IFERROR(Tabla1[[#This Row],[Stock en unidades]]/Tabla1[[#This Row],[Venta prom 12 meses en UN]],0)</f>
        <v>1.5365853658536586</v>
      </c>
      <c r="N2509" s="12">
        <f>IFERROR(12/Tabla1[[#This Row],[Meses de stock]],0)</f>
        <v>7.8095238095238093</v>
      </c>
      <c r="O2509" s="5" t="str">
        <f>VLOOKUP(Tabla1[[#This Row],[Código del producto]],'ABC Ventas'!$A:$E,5,0)</f>
        <v>C</v>
      </c>
      <c r="P2509" s="5" t="str">
        <f>VLOOKUP(Tabla1[[#This Row],[Código del producto]],'ABC Stock'!$A:$E,5,0)</f>
        <v>C</v>
      </c>
      <c r="Q25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0" spans="1:17" s="1" customFormat="1" x14ac:dyDescent="0.2">
      <c r="A2510" s="1">
        <v>1292</v>
      </c>
      <c r="B2510" s="1" t="s">
        <v>471</v>
      </c>
      <c r="C2510" s="1" t="s">
        <v>20</v>
      </c>
      <c r="D2510" s="1" t="s">
        <v>3</v>
      </c>
      <c r="E2510" s="11">
        <v>521</v>
      </c>
      <c r="F2510" s="3">
        <v>7.53</v>
      </c>
      <c r="G2510" s="11">
        <f>Tabla1[[#This Row],[Stock en unidades]]*Tabla1[[#This Row],[Costo unitario]]</f>
        <v>3923.13</v>
      </c>
      <c r="H2510" s="1">
        <v>2025</v>
      </c>
      <c r="I2510" s="1" t="s">
        <v>257</v>
      </c>
      <c r="J2510" s="1">
        <v>86.7</v>
      </c>
      <c r="K2510" s="3">
        <v>900.93437999999992</v>
      </c>
      <c r="L2510" s="12">
        <f>Tabla1[[#This Row],[Venta prom 12 meses en UN]]*Tabla1[[#This Row],[Costo unitario]]</f>
        <v>652.851</v>
      </c>
      <c r="M2510" s="30">
        <f>IFERROR(Tabla1[[#This Row],[Stock en unidades]]/Tabla1[[#This Row],[Venta prom 12 meses en UN]],0)</f>
        <v>6.0092272202998842</v>
      </c>
      <c r="N2510" s="12">
        <f>IFERROR(12/Tabla1[[#This Row],[Meses de stock]],0)</f>
        <v>1.9969289827255279</v>
      </c>
      <c r="O2510" s="5" t="str">
        <f>VLOOKUP(Tabla1[[#This Row],[Código del producto]],'ABC Ventas'!$A:$E,5,0)</f>
        <v>C</v>
      </c>
      <c r="P2510" s="5" t="str">
        <f>VLOOKUP(Tabla1[[#This Row],[Código del producto]],'ABC Stock'!$A:$E,5,0)</f>
        <v>B</v>
      </c>
      <c r="Q25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11" spans="1:17" s="1" customFormat="1" x14ac:dyDescent="0.2">
      <c r="A2511" s="1">
        <v>1295</v>
      </c>
      <c r="B2511" s="1" t="s">
        <v>473</v>
      </c>
      <c r="C2511" s="1" t="s">
        <v>20</v>
      </c>
      <c r="D2511" s="1" t="s">
        <v>3</v>
      </c>
      <c r="E2511" s="11">
        <v>1050</v>
      </c>
      <c r="F2511" s="3">
        <v>3.37</v>
      </c>
      <c r="G2511" s="11">
        <f>Tabla1[[#This Row],[Stock en unidades]]*Tabla1[[#This Row],[Costo unitario]]</f>
        <v>3538.5</v>
      </c>
      <c r="H2511" s="1">
        <v>2025</v>
      </c>
      <c r="I2511" s="1" t="s">
        <v>257</v>
      </c>
      <c r="J2511" s="1">
        <v>80.7</v>
      </c>
      <c r="K2511" s="3">
        <v>437.85398999999995</v>
      </c>
      <c r="L2511" s="12">
        <f>Tabla1[[#This Row],[Venta prom 12 meses en UN]]*Tabla1[[#This Row],[Costo unitario]]</f>
        <v>271.959</v>
      </c>
      <c r="M2511" s="30">
        <f>IFERROR(Tabla1[[#This Row],[Stock en unidades]]/Tabla1[[#This Row],[Venta prom 12 meses en UN]],0)</f>
        <v>13.011152416356877</v>
      </c>
      <c r="N2511" s="12">
        <f>IFERROR(12/Tabla1[[#This Row],[Meses de stock]],0)</f>
        <v>0.92228571428571426</v>
      </c>
      <c r="O2511" s="5" t="str">
        <f>VLOOKUP(Tabla1[[#This Row],[Código del producto]],'ABC Ventas'!$A:$E,5,0)</f>
        <v>C</v>
      </c>
      <c r="P2511" s="5" t="str">
        <f>VLOOKUP(Tabla1[[#This Row],[Código del producto]],'ABC Stock'!$A:$E,5,0)</f>
        <v>B</v>
      </c>
      <c r="Q25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12" spans="1:17" s="1" customFormat="1" x14ac:dyDescent="0.2">
      <c r="A2512" s="1">
        <v>1296</v>
      </c>
      <c r="B2512" s="1" t="s">
        <v>474</v>
      </c>
      <c r="C2512" s="1" t="s">
        <v>20</v>
      </c>
      <c r="D2512" s="1" t="s">
        <v>3</v>
      </c>
      <c r="E2512" s="11">
        <v>1295</v>
      </c>
      <c r="F2512" s="3">
        <v>58</v>
      </c>
      <c r="G2512" s="11">
        <f>Tabla1[[#This Row],[Stock en unidades]]*Tabla1[[#This Row],[Costo unitario]]</f>
        <v>75110</v>
      </c>
      <c r="H2512" s="1">
        <v>2025</v>
      </c>
      <c r="I2512" s="1" t="s">
        <v>257</v>
      </c>
      <c r="J2512" s="1">
        <v>395</v>
      </c>
      <c r="K2512" s="3">
        <v>37801.5</v>
      </c>
      <c r="L2512" s="12">
        <f>Tabla1[[#This Row],[Venta prom 12 meses en UN]]*Tabla1[[#This Row],[Costo unitario]]</f>
        <v>22910</v>
      </c>
      <c r="M2512" s="30">
        <f>IFERROR(Tabla1[[#This Row],[Stock en unidades]]/Tabla1[[#This Row],[Venta prom 12 meses en UN]],0)</f>
        <v>3.278481012658228</v>
      </c>
      <c r="N2512" s="12">
        <f>IFERROR(12/Tabla1[[#This Row],[Meses de stock]],0)</f>
        <v>3.66023166023166</v>
      </c>
      <c r="O2512" s="5" t="str">
        <f>VLOOKUP(Tabla1[[#This Row],[Código del producto]],'ABC Ventas'!$A:$E,5,0)</f>
        <v>A</v>
      </c>
      <c r="P2512" s="5" t="str">
        <f>VLOOKUP(Tabla1[[#This Row],[Código del producto]],'ABC Stock'!$A:$E,5,0)</f>
        <v>A</v>
      </c>
      <c r="Q251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13" spans="1:17" s="1" customFormat="1" x14ac:dyDescent="0.2">
      <c r="A2513" s="1">
        <v>1296</v>
      </c>
      <c r="B2513" s="1" t="s">
        <v>474</v>
      </c>
      <c r="C2513" s="1" t="s">
        <v>20</v>
      </c>
      <c r="D2513" s="1" t="s">
        <v>3</v>
      </c>
      <c r="E2513" s="11">
        <v>532</v>
      </c>
      <c r="F2513" s="3">
        <v>36</v>
      </c>
      <c r="G2513" s="11">
        <f>Tabla1[[#This Row],[Stock en unidades]]*Tabla1[[#This Row],[Costo unitario]]</f>
        <v>19152</v>
      </c>
      <c r="H2513" s="1">
        <v>2025</v>
      </c>
      <c r="I2513" s="1" t="s">
        <v>257</v>
      </c>
      <c r="J2513" s="1">
        <v>520</v>
      </c>
      <c r="K2513" s="3">
        <v>34819.199999999997</v>
      </c>
      <c r="L2513" s="12">
        <f>Tabla1[[#This Row],[Venta prom 12 meses en UN]]*Tabla1[[#This Row],[Costo unitario]]</f>
        <v>18720</v>
      </c>
      <c r="M2513" s="30">
        <f>IFERROR(Tabla1[[#This Row],[Stock en unidades]]/Tabla1[[#This Row],[Venta prom 12 meses en UN]],0)</f>
        <v>1.023076923076923</v>
      </c>
      <c r="N2513" s="12">
        <f>IFERROR(12/Tabla1[[#This Row],[Meses de stock]],0)</f>
        <v>11.729323308270677</v>
      </c>
      <c r="O2513" s="5" t="str">
        <f>VLOOKUP(Tabla1[[#This Row],[Código del producto]],'ABC Ventas'!$A:$E,5,0)</f>
        <v>A</v>
      </c>
      <c r="P2513" s="5" t="str">
        <f>VLOOKUP(Tabla1[[#This Row],[Código del producto]],'ABC Stock'!$A:$E,5,0)</f>
        <v>A</v>
      </c>
      <c r="Q25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4" spans="1:17" s="1" customFormat="1" x14ac:dyDescent="0.2">
      <c r="A2514" s="1">
        <v>1296</v>
      </c>
      <c r="B2514" s="1" t="s">
        <v>474</v>
      </c>
      <c r="C2514" s="1" t="s">
        <v>20</v>
      </c>
      <c r="D2514" s="1" t="s">
        <v>3</v>
      </c>
      <c r="E2514" s="11">
        <v>276</v>
      </c>
      <c r="F2514" s="3">
        <v>63</v>
      </c>
      <c r="G2514" s="11">
        <f>Tabla1[[#This Row],[Stock en unidades]]*Tabla1[[#This Row],[Costo unitario]]</f>
        <v>17388</v>
      </c>
      <c r="H2514" s="1">
        <v>2025</v>
      </c>
      <c r="I2514" s="1" t="s">
        <v>257</v>
      </c>
      <c r="J2514" s="1">
        <v>369</v>
      </c>
      <c r="K2514" s="3">
        <v>34638.03</v>
      </c>
      <c r="L2514" s="12">
        <f>Tabla1[[#This Row],[Venta prom 12 meses en UN]]*Tabla1[[#This Row],[Costo unitario]]</f>
        <v>23247</v>
      </c>
      <c r="M2514" s="30">
        <f>IFERROR(Tabla1[[#This Row],[Stock en unidades]]/Tabla1[[#This Row],[Venta prom 12 meses en UN]],0)</f>
        <v>0.74796747967479671</v>
      </c>
      <c r="N2514" s="12">
        <f>IFERROR(12/Tabla1[[#This Row],[Meses de stock]],0)</f>
        <v>16.043478260869566</v>
      </c>
      <c r="O2514" s="5" t="str">
        <f>VLOOKUP(Tabla1[[#This Row],[Código del producto]],'ABC Ventas'!$A:$E,5,0)</f>
        <v>A</v>
      </c>
      <c r="P2514" s="5" t="str">
        <f>VLOOKUP(Tabla1[[#This Row],[Código del producto]],'ABC Stock'!$A:$E,5,0)</f>
        <v>A</v>
      </c>
      <c r="Q25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5" spans="1:17" s="1" customFormat="1" x14ac:dyDescent="0.2">
      <c r="A2515" s="1">
        <v>1297</v>
      </c>
      <c r="B2515" s="1" t="s">
        <v>193</v>
      </c>
      <c r="C2515" s="1" t="s">
        <v>20</v>
      </c>
      <c r="D2515" s="1" t="s">
        <v>3</v>
      </c>
      <c r="E2515" s="11">
        <v>90</v>
      </c>
      <c r="F2515" s="3">
        <v>3.47</v>
      </c>
      <c r="G2515" s="11">
        <f>Tabla1[[#This Row],[Stock en unidades]]*Tabla1[[#This Row],[Costo unitario]]</f>
        <v>312.3</v>
      </c>
      <c r="H2515" s="1">
        <v>2025</v>
      </c>
      <c r="I2515" s="1" t="s">
        <v>257</v>
      </c>
      <c r="J2515" s="1">
        <v>59</v>
      </c>
      <c r="K2515" s="3">
        <v>329.61530000000005</v>
      </c>
      <c r="L2515" s="12">
        <f>Tabla1[[#This Row],[Venta prom 12 meses en UN]]*Tabla1[[#This Row],[Costo unitario]]</f>
        <v>204.73000000000002</v>
      </c>
      <c r="M2515" s="30">
        <f>IFERROR(Tabla1[[#This Row],[Stock en unidades]]/Tabla1[[#This Row],[Venta prom 12 meses en UN]],0)</f>
        <v>1.5254237288135593</v>
      </c>
      <c r="N2515" s="12">
        <f>IFERROR(12/Tabla1[[#This Row],[Meses de stock]],0)</f>
        <v>7.8666666666666671</v>
      </c>
      <c r="O2515" s="5" t="str">
        <f>VLOOKUP(Tabla1[[#This Row],[Código del producto]],'ABC Ventas'!$A:$E,5,0)</f>
        <v>C</v>
      </c>
      <c r="P2515" s="5" t="str">
        <f>VLOOKUP(Tabla1[[#This Row],[Código del producto]],'ABC Stock'!$A:$E,5,0)</f>
        <v>B</v>
      </c>
      <c r="Q25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6" spans="1:17" s="1" customFormat="1" x14ac:dyDescent="0.2">
      <c r="A2516" s="1">
        <v>1298</v>
      </c>
      <c r="B2516" s="1" t="s">
        <v>117</v>
      </c>
      <c r="C2516" s="1" t="s">
        <v>20</v>
      </c>
      <c r="D2516" s="1" t="s">
        <v>3</v>
      </c>
      <c r="E2516" s="11">
        <v>866</v>
      </c>
      <c r="F2516" s="3">
        <v>4.09</v>
      </c>
      <c r="G2516" s="11">
        <f>Tabla1[[#This Row],[Stock en unidades]]*Tabla1[[#This Row],[Costo unitario]]</f>
        <v>3541.94</v>
      </c>
      <c r="H2516" s="1">
        <v>2025</v>
      </c>
      <c r="I2516" s="1" t="s">
        <v>257</v>
      </c>
      <c r="J2516" s="1">
        <v>48.1</v>
      </c>
      <c r="K2516" s="3">
        <v>371.81780999999995</v>
      </c>
      <c r="L2516" s="12">
        <f>Tabla1[[#This Row],[Venta prom 12 meses en UN]]*Tabla1[[#This Row],[Costo unitario]]</f>
        <v>196.72899999999998</v>
      </c>
      <c r="M2516" s="30">
        <f>IFERROR(Tabla1[[#This Row],[Stock en unidades]]/Tabla1[[#This Row],[Venta prom 12 meses en UN]],0)</f>
        <v>18.004158004158004</v>
      </c>
      <c r="N2516" s="12">
        <f>IFERROR(12/Tabla1[[#This Row],[Meses de stock]],0)</f>
        <v>0.66651270207852198</v>
      </c>
      <c r="O2516" s="5" t="str">
        <f>VLOOKUP(Tabla1[[#This Row],[Código del producto]],'ABC Ventas'!$A:$E,5,0)</f>
        <v>C</v>
      </c>
      <c r="P2516" s="5" t="str">
        <f>VLOOKUP(Tabla1[[#This Row],[Código del producto]],'ABC Stock'!$A:$E,5,0)</f>
        <v>B</v>
      </c>
      <c r="Q251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17" spans="1:17" s="1" customFormat="1" x14ac:dyDescent="0.2">
      <c r="A2517" s="1">
        <v>1299</v>
      </c>
      <c r="B2517" s="1" t="s">
        <v>231</v>
      </c>
      <c r="C2517" s="1" t="s">
        <v>20</v>
      </c>
      <c r="D2517" s="1" t="s">
        <v>3</v>
      </c>
      <c r="E2517" s="11">
        <v>447</v>
      </c>
      <c r="F2517" s="3">
        <v>6.33</v>
      </c>
      <c r="G2517" s="11">
        <f>Tabla1[[#This Row],[Stock en unidades]]*Tabla1[[#This Row],[Costo unitario]]</f>
        <v>2829.51</v>
      </c>
      <c r="H2517" s="1">
        <v>2025</v>
      </c>
      <c r="I2517" s="1" t="s">
        <v>257</v>
      </c>
      <c r="J2517" s="1">
        <v>89.3</v>
      </c>
      <c r="K2517" s="3">
        <v>989.22074999999995</v>
      </c>
      <c r="L2517" s="12">
        <f>Tabla1[[#This Row],[Venta prom 12 meses en UN]]*Tabla1[[#This Row],[Costo unitario]]</f>
        <v>565.26900000000001</v>
      </c>
      <c r="M2517" s="30">
        <f>IFERROR(Tabla1[[#This Row],[Stock en unidades]]/Tabla1[[#This Row],[Venta prom 12 meses en UN]],0)</f>
        <v>5.0055991041433376</v>
      </c>
      <c r="N2517" s="12">
        <f>IFERROR(12/Tabla1[[#This Row],[Meses de stock]],0)</f>
        <v>2.3973154362416103</v>
      </c>
      <c r="O2517" s="5" t="str">
        <f>VLOOKUP(Tabla1[[#This Row],[Código del producto]],'ABC Ventas'!$A:$E,5,0)</f>
        <v>C</v>
      </c>
      <c r="P2517" s="5" t="str">
        <f>VLOOKUP(Tabla1[[#This Row],[Código del producto]],'ABC Stock'!$A:$E,5,0)</f>
        <v>C</v>
      </c>
      <c r="Q251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18" spans="1:17" s="1" customFormat="1" x14ac:dyDescent="0.2">
      <c r="A2518" s="1">
        <v>1299</v>
      </c>
      <c r="B2518" s="1" t="s">
        <v>231</v>
      </c>
      <c r="C2518" s="1" t="s">
        <v>20</v>
      </c>
      <c r="D2518" s="1" t="s">
        <v>3</v>
      </c>
      <c r="E2518" s="11">
        <v>23</v>
      </c>
      <c r="F2518" s="3">
        <v>7.76</v>
      </c>
      <c r="G2518" s="11">
        <f>Tabla1[[#This Row],[Stock en unidades]]*Tabla1[[#This Row],[Costo unitario]]</f>
        <v>178.48</v>
      </c>
      <c r="H2518" s="1">
        <v>2025</v>
      </c>
      <c r="I2518" s="1" t="s">
        <v>257</v>
      </c>
      <c r="J2518" s="1">
        <v>87</v>
      </c>
      <c r="K2518" s="3">
        <v>951.91919999999993</v>
      </c>
      <c r="L2518" s="12">
        <f>Tabla1[[#This Row],[Venta prom 12 meses en UN]]*Tabla1[[#This Row],[Costo unitario]]</f>
        <v>675.12</v>
      </c>
      <c r="M2518" s="30">
        <f>IFERROR(Tabla1[[#This Row],[Stock en unidades]]/Tabla1[[#This Row],[Venta prom 12 meses en UN]],0)</f>
        <v>0.26436781609195403</v>
      </c>
      <c r="N2518" s="12">
        <f>IFERROR(12/Tabla1[[#This Row],[Meses de stock]],0)</f>
        <v>45.391304347826086</v>
      </c>
      <c r="O2518" s="5" t="str">
        <f>VLOOKUP(Tabla1[[#This Row],[Código del producto]],'ABC Ventas'!$A:$E,5,0)</f>
        <v>C</v>
      </c>
      <c r="P2518" s="5" t="str">
        <f>VLOOKUP(Tabla1[[#This Row],[Código del producto]],'ABC Stock'!$A:$E,5,0)</f>
        <v>C</v>
      </c>
      <c r="Q25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19" spans="1:17" s="1" customFormat="1" x14ac:dyDescent="0.2">
      <c r="A2519" s="1">
        <v>1300</v>
      </c>
      <c r="B2519" s="1" t="s">
        <v>475</v>
      </c>
      <c r="C2519" s="1" t="s">
        <v>20</v>
      </c>
      <c r="D2519" s="1" t="s">
        <v>3</v>
      </c>
      <c r="E2519" s="11">
        <v>1259</v>
      </c>
      <c r="F2519" s="3">
        <v>4.97</v>
      </c>
      <c r="G2519" s="11">
        <f>Tabla1[[#This Row],[Stock en unidades]]*Tabla1[[#This Row],[Costo unitario]]</f>
        <v>6257.23</v>
      </c>
      <c r="H2519" s="1">
        <v>2025</v>
      </c>
      <c r="I2519" s="1" t="s">
        <v>257</v>
      </c>
      <c r="J2519" s="1">
        <v>69.900000000000006</v>
      </c>
      <c r="K2519" s="3">
        <v>639.22152000000006</v>
      </c>
      <c r="L2519" s="12">
        <f>Tabla1[[#This Row],[Venta prom 12 meses en UN]]*Tabla1[[#This Row],[Costo unitario]]</f>
        <v>347.40300000000002</v>
      </c>
      <c r="M2519" s="30">
        <f>IFERROR(Tabla1[[#This Row],[Stock en unidades]]/Tabla1[[#This Row],[Venta prom 12 meses en UN]],0)</f>
        <v>18.011444921316166</v>
      </c>
      <c r="N2519" s="12">
        <f>IFERROR(12/Tabla1[[#This Row],[Meses de stock]],0)</f>
        <v>0.66624305003971407</v>
      </c>
      <c r="O2519" s="5" t="str">
        <f>VLOOKUP(Tabla1[[#This Row],[Código del producto]],'ABC Ventas'!$A:$E,5,0)</f>
        <v>C</v>
      </c>
      <c r="P2519" s="5" t="str">
        <f>VLOOKUP(Tabla1[[#This Row],[Código del producto]],'ABC Stock'!$A:$E,5,0)</f>
        <v>B</v>
      </c>
      <c r="Q251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20" spans="1:17" s="1" customFormat="1" x14ac:dyDescent="0.2">
      <c r="A2520" s="1">
        <v>1301</v>
      </c>
      <c r="B2520" s="1" t="s">
        <v>476</v>
      </c>
      <c r="C2520" s="1" t="s">
        <v>20</v>
      </c>
      <c r="D2520" s="1" t="s">
        <v>3</v>
      </c>
      <c r="E2520" s="11">
        <v>25</v>
      </c>
      <c r="F2520" s="3">
        <v>5.39</v>
      </c>
      <c r="G2520" s="11">
        <f>Tabla1[[#This Row],[Stock en unidades]]*Tabla1[[#This Row],[Costo unitario]]</f>
        <v>134.75</v>
      </c>
      <c r="H2520" s="1">
        <v>2025</v>
      </c>
      <c r="I2520" s="1" t="s">
        <v>257</v>
      </c>
      <c r="J2520" s="1">
        <v>78</v>
      </c>
      <c r="K2520" s="3">
        <v>798.79799999999989</v>
      </c>
      <c r="L2520" s="12">
        <f>Tabla1[[#This Row],[Venta prom 12 meses en UN]]*Tabla1[[#This Row],[Costo unitario]]</f>
        <v>420.41999999999996</v>
      </c>
      <c r="M2520" s="30">
        <f>IFERROR(Tabla1[[#This Row],[Stock en unidades]]/Tabla1[[#This Row],[Venta prom 12 meses en UN]],0)</f>
        <v>0.32051282051282054</v>
      </c>
      <c r="N2520" s="12">
        <f>IFERROR(12/Tabla1[[#This Row],[Meses de stock]],0)</f>
        <v>37.44</v>
      </c>
      <c r="O2520" s="5" t="str">
        <f>VLOOKUP(Tabla1[[#This Row],[Código del producto]],'ABC Ventas'!$A:$E,5,0)</f>
        <v>C</v>
      </c>
      <c r="P2520" s="5" t="str">
        <f>VLOOKUP(Tabla1[[#This Row],[Código del producto]],'ABC Stock'!$A:$E,5,0)</f>
        <v>C</v>
      </c>
      <c r="Q25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1" spans="1:17" s="1" customFormat="1" x14ac:dyDescent="0.2">
      <c r="A2521" s="1">
        <v>1301</v>
      </c>
      <c r="B2521" s="1" t="s">
        <v>476</v>
      </c>
      <c r="C2521" s="1" t="s">
        <v>20</v>
      </c>
      <c r="D2521" s="1" t="s">
        <v>3</v>
      </c>
      <c r="E2521" s="11">
        <v>76</v>
      </c>
      <c r="F2521" s="3">
        <v>4.3600000000000003</v>
      </c>
      <c r="G2521" s="11">
        <f>Tabla1[[#This Row],[Stock en unidades]]*Tabla1[[#This Row],[Costo unitario]]</f>
        <v>331.36</v>
      </c>
      <c r="H2521" s="1">
        <v>2025</v>
      </c>
      <c r="I2521" s="1" t="s">
        <v>257</v>
      </c>
      <c r="J2521" s="1">
        <v>70</v>
      </c>
      <c r="K2521" s="3">
        <v>476.11200000000002</v>
      </c>
      <c r="L2521" s="12">
        <f>Tabla1[[#This Row],[Venta prom 12 meses en UN]]*Tabla1[[#This Row],[Costo unitario]]</f>
        <v>305.20000000000005</v>
      </c>
      <c r="M2521" s="30">
        <f>IFERROR(Tabla1[[#This Row],[Stock en unidades]]/Tabla1[[#This Row],[Venta prom 12 meses en UN]],0)</f>
        <v>1.0857142857142856</v>
      </c>
      <c r="N2521" s="12">
        <f>IFERROR(12/Tabla1[[#This Row],[Meses de stock]],0)</f>
        <v>11.05263157894737</v>
      </c>
      <c r="O2521" s="5" t="str">
        <f>VLOOKUP(Tabla1[[#This Row],[Código del producto]],'ABC Ventas'!$A:$E,5,0)</f>
        <v>C</v>
      </c>
      <c r="P2521" s="5" t="str">
        <f>VLOOKUP(Tabla1[[#This Row],[Código del producto]],'ABC Stock'!$A:$E,5,0)</f>
        <v>C</v>
      </c>
      <c r="Q25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2" spans="1:17" s="1" customFormat="1" x14ac:dyDescent="0.2">
      <c r="A2522" s="1">
        <v>1302</v>
      </c>
      <c r="B2522" s="1" t="s">
        <v>477</v>
      </c>
      <c r="C2522" s="1" t="s">
        <v>20</v>
      </c>
      <c r="D2522" s="1" t="s">
        <v>3</v>
      </c>
      <c r="E2522" s="11">
        <v>16</v>
      </c>
      <c r="F2522" s="3">
        <v>7.19</v>
      </c>
      <c r="G2522" s="11">
        <f>Tabla1[[#This Row],[Stock en unidades]]*Tabla1[[#This Row],[Costo unitario]]</f>
        <v>115.04</v>
      </c>
      <c r="H2522" s="1">
        <v>2025</v>
      </c>
      <c r="I2522" s="1" t="s">
        <v>257</v>
      </c>
      <c r="J2522" s="1">
        <v>141</v>
      </c>
      <c r="K2522" s="3">
        <v>1480.1334000000002</v>
      </c>
      <c r="L2522" s="12">
        <f>Tabla1[[#This Row],[Venta prom 12 meses en UN]]*Tabla1[[#This Row],[Costo unitario]]</f>
        <v>1013.7900000000001</v>
      </c>
      <c r="M2522" s="30">
        <f>IFERROR(Tabla1[[#This Row],[Stock en unidades]]/Tabla1[[#This Row],[Venta prom 12 meses en UN]],0)</f>
        <v>0.11347517730496454</v>
      </c>
      <c r="N2522" s="12">
        <f>IFERROR(12/Tabla1[[#This Row],[Meses de stock]],0)</f>
        <v>105.75</v>
      </c>
      <c r="O2522" s="5" t="str">
        <f>VLOOKUP(Tabla1[[#This Row],[Código del producto]],'ABC Ventas'!$A:$E,5,0)</f>
        <v>C</v>
      </c>
      <c r="P2522" s="5" t="str">
        <f>VLOOKUP(Tabla1[[#This Row],[Código del producto]],'ABC Stock'!$A:$E,5,0)</f>
        <v>C</v>
      </c>
      <c r="Q25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3" spans="1:17" s="1" customFormat="1" x14ac:dyDescent="0.2">
      <c r="A2523" s="1">
        <v>1303</v>
      </c>
      <c r="B2523" s="1" t="s">
        <v>478</v>
      </c>
      <c r="C2523" s="1" t="s">
        <v>20</v>
      </c>
      <c r="D2523" s="1" t="s">
        <v>3</v>
      </c>
      <c r="E2523" s="11">
        <v>393</v>
      </c>
      <c r="F2523" s="3">
        <v>56</v>
      </c>
      <c r="G2523" s="11">
        <f>Tabla1[[#This Row],[Stock en unidades]]*Tabla1[[#This Row],[Costo unitario]]</f>
        <v>22008</v>
      </c>
      <c r="H2523" s="1">
        <v>2025</v>
      </c>
      <c r="I2523" s="1" t="s">
        <v>257</v>
      </c>
      <c r="J2523" s="1">
        <v>519</v>
      </c>
      <c r="K2523" s="3">
        <v>35458.080000000002</v>
      </c>
      <c r="L2523" s="12">
        <f>Tabla1[[#This Row],[Venta prom 12 meses en UN]]*Tabla1[[#This Row],[Costo unitario]]</f>
        <v>29064</v>
      </c>
      <c r="M2523" s="30">
        <f>IFERROR(Tabla1[[#This Row],[Stock en unidades]]/Tabla1[[#This Row],[Venta prom 12 meses en UN]],0)</f>
        <v>0.75722543352601157</v>
      </c>
      <c r="N2523" s="12">
        <f>IFERROR(12/Tabla1[[#This Row],[Meses de stock]],0)</f>
        <v>15.847328244274809</v>
      </c>
      <c r="O2523" s="5" t="str">
        <f>VLOOKUP(Tabla1[[#This Row],[Código del producto]],'ABC Ventas'!$A:$E,5,0)</f>
        <v>B</v>
      </c>
      <c r="P2523" s="5" t="str">
        <f>VLOOKUP(Tabla1[[#This Row],[Código del producto]],'ABC Stock'!$A:$E,5,0)</f>
        <v>A</v>
      </c>
      <c r="Q25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4" spans="1:17" s="1" customFormat="1" x14ac:dyDescent="0.2">
      <c r="A2524" s="1">
        <v>1303</v>
      </c>
      <c r="B2524" s="1" t="s">
        <v>478</v>
      </c>
      <c r="C2524" s="1" t="s">
        <v>20</v>
      </c>
      <c r="D2524" s="1" t="s">
        <v>3</v>
      </c>
      <c r="E2524" s="11">
        <v>914</v>
      </c>
      <c r="F2524" s="3">
        <v>46</v>
      </c>
      <c r="G2524" s="11">
        <f>Tabla1[[#This Row],[Stock en unidades]]*Tabla1[[#This Row],[Costo unitario]]</f>
        <v>42044</v>
      </c>
      <c r="H2524" s="1">
        <v>2025</v>
      </c>
      <c r="I2524" s="1" t="s">
        <v>257</v>
      </c>
      <c r="J2524" s="1">
        <v>364</v>
      </c>
      <c r="K2524" s="3">
        <v>28129.919999999998</v>
      </c>
      <c r="L2524" s="12">
        <f>Tabla1[[#This Row],[Venta prom 12 meses en UN]]*Tabla1[[#This Row],[Costo unitario]]</f>
        <v>16744</v>
      </c>
      <c r="M2524" s="30">
        <f>IFERROR(Tabla1[[#This Row],[Stock en unidades]]/Tabla1[[#This Row],[Venta prom 12 meses en UN]],0)</f>
        <v>2.5109890109890109</v>
      </c>
      <c r="N2524" s="12">
        <f>IFERROR(12/Tabla1[[#This Row],[Meses de stock]],0)</f>
        <v>4.7789934354485775</v>
      </c>
      <c r="O2524" s="5" t="str">
        <f>VLOOKUP(Tabla1[[#This Row],[Código del producto]],'ABC Ventas'!$A:$E,5,0)</f>
        <v>B</v>
      </c>
      <c r="P2524" s="5" t="str">
        <f>VLOOKUP(Tabla1[[#This Row],[Código del producto]],'ABC Stock'!$A:$E,5,0)</f>
        <v>A</v>
      </c>
      <c r="Q25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5" spans="1:17" s="1" customFormat="1" x14ac:dyDescent="0.2">
      <c r="A2525" s="1">
        <v>1304</v>
      </c>
      <c r="B2525" s="1" t="s">
        <v>115</v>
      </c>
      <c r="C2525" s="1" t="s">
        <v>20</v>
      </c>
      <c r="D2525" s="1" t="s">
        <v>3</v>
      </c>
      <c r="E2525" s="11">
        <v>303</v>
      </c>
      <c r="F2525" s="3">
        <v>2.93</v>
      </c>
      <c r="G2525" s="11">
        <f>Tabla1[[#This Row],[Stock en unidades]]*Tabla1[[#This Row],[Costo unitario]]</f>
        <v>887.79000000000008</v>
      </c>
      <c r="H2525" s="1">
        <v>2025</v>
      </c>
      <c r="I2525" s="1" t="s">
        <v>257</v>
      </c>
      <c r="J2525" s="1">
        <v>116</v>
      </c>
      <c r="K2525" s="3">
        <v>489.42720000000003</v>
      </c>
      <c r="L2525" s="12">
        <f>Tabla1[[#This Row],[Venta prom 12 meses en UN]]*Tabla1[[#This Row],[Costo unitario]]</f>
        <v>339.88</v>
      </c>
      <c r="M2525" s="30">
        <f>IFERROR(Tabla1[[#This Row],[Stock en unidades]]/Tabla1[[#This Row],[Venta prom 12 meses en UN]],0)</f>
        <v>2.6120689655172415</v>
      </c>
      <c r="N2525" s="12">
        <f>IFERROR(12/Tabla1[[#This Row],[Meses de stock]],0)</f>
        <v>4.5940594059405937</v>
      </c>
      <c r="O2525" s="5" t="str">
        <f>VLOOKUP(Tabla1[[#This Row],[Código del producto]],'ABC Ventas'!$A:$E,5,0)</f>
        <v>C</v>
      </c>
      <c r="P2525" s="5" t="str">
        <f>VLOOKUP(Tabla1[[#This Row],[Código del producto]],'ABC Stock'!$A:$E,5,0)</f>
        <v>C</v>
      </c>
      <c r="Q25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6" spans="1:17" s="1" customFormat="1" x14ac:dyDescent="0.2">
      <c r="A2526" s="1">
        <v>1305</v>
      </c>
      <c r="B2526" s="1" t="s">
        <v>479</v>
      </c>
      <c r="C2526" s="1" t="s">
        <v>20</v>
      </c>
      <c r="D2526" s="1" t="s">
        <v>3</v>
      </c>
      <c r="E2526" s="11">
        <v>90</v>
      </c>
      <c r="F2526" s="3">
        <v>6.27</v>
      </c>
      <c r="G2526" s="11">
        <f>Tabla1[[#This Row],[Stock en unidades]]*Tabla1[[#This Row],[Costo unitario]]</f>
        <v>564.29999999999995</v>
      </c>
      <c r="H2526" s="1">
        <v>2025</v>
      </c>
      <c r="I2526" s="1" t="s">
        <v>257</v>
      </c>
      <c r="J2526" s="1">
        <v>57</v>
      </c>
      <c r="K2526" s="3">
        <v>557.52839999999992</v>
      </c>
      <c r="L2526" s="12">
        <f>Tabla1[[#This Row],[Venta prom 12 meses en UN]]*Tabla1[[#This Row],[Costo unitario]]</f>
        <v>357.39</v>
      </c>
      <c r="M2526" s="30">
        <f>IFERROR(Tabla1[[#This Row],[Stock en unidades]]/Tabla1[[#This Row],[Venta prom 12 meses en UN]],0)</f>
        <v>1.5789473684210527</v>
      </c>
      <c r="N2526" s="12">
        <f>IFERROR(12/Tabla1[[#This Row],[Meses de stock]],0)</f>
        <v>7.6</v>
      </c>
      <c r="O2526" s="5" t="str">
        <f>VLOOKUP(Tabla1[[#This Row],[Código del producto]],'ABC Ventas'!$A:$E,5,0)</f>
        <v>C</v>
      </c>
      <c r="P2526" s="5" t="str">
        <f>VLOOKUP(Tabla1[[#This Row],[Código del producto]],'ABC Stock'!$A:$E,5,0)</f>
        <v>C</v>
      </c>
      <c r="Q25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7" spans="1:17" s="1" customFormat="1" x14ac:dyDescent="0.2">
      <c r="A2527" s="1">
        <v>1305</v>
      </c>
      <c r="B2527" s="1" t="s">
        <v>479</v>
      </c>
      <c r="C2527" s="1" t="s">
        <v>20</v>
      </c>
      <c r="D2527" s="1" t="s">
        <v>3</v>
      </c>
      <c r="E2527" s="11">
        <v>106</v>
      </c>
      <c r="F2527" s="3">
        <v>1.74</v>
      </c>
      <c r="G2527" s="11">
        <f>Tabla1[[#This Row],[Stock en unidades]]*Tabla1[[#This Row],[Costo unitario]]</f>
        <v>184.44</v>
      </c>
      <c r="H2527" s="1">
        <v>2025</v>
      </c>
      <c r="I2527" s="1" t="s">
        <v>257</v>
      </c>
      <c r="J2527" s="1">
        <v>59</v>
      </c>
      <c r="K2527" s="3">
        <v>184.78799999999998</v>
      </c>
      <c r="L2527" s="12">
        <f>Tabla1[[#This Row],[Venta prom 12 meses en UN]]*Tabla1[[#This Row],[Costo unitario]]</f>
        <v>102.66</v>
      </c>
      <c r="M2527" s="30">
        <f>IFERROR(Tabla1[[#This Row],[Stock en unidades]]/Tabla1[[#This Row],[Venta prom 12 meses en UN]],0)</f>
        <v>1.7966101694915255</v>
      </c>
      <c r="N2527" s="12">
        <f>IFERROR(12/Tabla1[[#This Row],[Meses de stock]],0)</f>
        <v>6.6792452830188678</v>
      </c>
      <c r="O2527" s="5" t="str">
        <f>VLOOKUP(Tabla1[[#This Row],[Código del producto]],'ABC Ventas'!$A:$E,5,0)</f>
        <v>C</v>
      </c>
      <c r="P2527" s="5" t="str">
        <f>VLOOKUP(Tabla1[[#This Row],[Código del producto]],'ABC Stock'!$A:$E,5,0)</f>
        <v>C</v>
      </c>
      <c r="Q25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28" spans="1:17" s="1" customFormat="1" x14ac:dyDescent="0.2">
      <c r="A2528" s="1">
        <v>1306</v>
      </c>
      <c r="B2528" s="1" t="s">
        <v>179</v>
      </c>
      <c r="C2528" s="1" t="s">
        <v>20</v>
      </c>
      <c r="D2528" s="1" t="s">
        <v>3</v>
      </c>
      <c r="E2528" s="11">
        <v>824</v>
      </c>
      <c r="F2528" s="3">
        <v>3.28</v>
      </c>
      <c r="G2528" s="11">
        <f>Tabla1[[#This Row],[Stock en unidades]]*Tabla1[[#This Row],[Costo unitario]]</f>
        <v>2702.72</v>
      </c>
      <c r="H2528" s="1">
        <v>2025</v>
      </c>
      <c r="I2528" s="1" t="s">
        <v>257</v>
      </c>
      <c r="J2528" s="1">
        <v>74.900000000000006</v>
      </c>
      <c r="K2528" s="3">
        <v>321.83031999999997</v>
      </c>
      <c r="L2528" s="12">
        <f>Tabla1[[#This Row],[Venta prom 12 meses en UN]]*Tabla1[[#This Row],[Costo unitario]]</f>
        <v>245.672</v>
      </c>
      <c r="M2528" s="30">
        <f>IFERROR(Tabla1[[#This Row],[Stock en unidades]]/Tabla1[[#This Row],[Venta prom 12 meses en UN]],0)</f>
        <v>11.001335113484645</v>
      </c>
      <c r="N2528" s="12">
        <f>IFERROR(12/Tabla1[[#This Row],[Meses de stock]],0)</f>
        <v>1.0907766990291263</v>
      </c>
      <c r="O2528" s="5" t="str">
        <f>VLOOKUP(Tabla1[[#This Row],[Código del producto]],'ABC Ventas'!$A:$E,5,0)</f>
        <v>C</v>
      </c>
      <c r="P2528" s="5" t="str">
        <f>VLOOKUP(Tabla1[[#This Row],[Código del producto]],'ABC Stock'!$A:$E,5,0)</f>
        <v>B</v>
      </c>
      <c r="Q25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29" spans="1:17" s="1" customFormat="1" x14ac:dyDescent="0.2">
      <c r="A2529" s="1">
        <v>1310</v>
      </c>
      <c r="B2529" s="1" t="s">
        <v>249</v>
      </c>
      <c r="C2529" s="1" t="s">
        <v>20</v>
      </c>
      <c r="D2529" s="1" t="s">
        <v>3</v>
      </c>
      <c r="E2529" s="11">
        <v>24</v>
      </c>
      <c r="F2529" s="3">
        <v>3.22</v>
      </c>
      <c r="G2529" s="11">
        <f>Tabla1[[#This Row],[Stock en unidades]]*Tabla1[[#This Row],[Costo unitario]]</f>
        <v>77.28</v>
      </c>
      <c r="H2529" s="1">
        <v>2025</v>
      </c>
      <c r="I2529" s="1" t="s">
        <v>257</v>
      </c>
      <c r="J2529" s="1">
        <v>64</v>
      </c>
      <c r="K2529" s="3">
        <v>383.30880000000002</v>
      </c>
      <c r="L2529" s="12">
        <f>Tabla1[[#This Row],[Venta prom 12 meses en UN]]*Tabla1[[#This Row],[Costo unitario]]</f>
        <v>206.08</v>
      </c>
      <c r="M2529" s="30">
        <f>IFERROR(Tabla1[[#This Row],[Stock en unidades]]/Tabla1[[#This Row],[Venta prom 12 meses en UN]],0)</f>
        <v>0.375</v>
      </c>
      <c r="N2529" s="12">
        <f>IFERROR(12/Tabla1[[#This Row],[Meses de stock]],0)</f>
        <v>32</v>
      </c>
      <c r="O2529" s="5" t="str">
        <f>VLOOKUP(Tabla1[[#This Row],[Código del producto]],'ABC Ventas'!$A:$E,5,0)</f>
        <v>C</v>
      </c>
      <c r="P2529" s="5" t="str">
        <f>VLOOKUP(Tabla1[[#This Row],[Código del producto]],'ABC Stock'!$A:$E,5,0)</f>
        <v>B</v>
      </c>
      <c r="Q25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30" spans="1:17" s="1" customFormat="1" x14ac:dyDescent="0.2">
      <c r="A2530" s="1">
        <v>1311</v>
      </c>
      <c r="B2530" s="1" t="s">
        <v>481</v>
      </c>
      <c r="C2530" s="1" t="s">
        <v>20</v>
      </c>
      <c r="D2530" s="1" t="s">
        <v>3</v>
      </c>
      <c r="E2530" s="11">
        <v>610</v>
      </c>
      <c r="F2530" s="3">
        <v>1.63</v>
      </c>
      <c r="G2530" s="11">
        <f>Tabla1[[#This Row],[Stock en unidades]]*Tabla1[[#This Row],[Costo unitario]]</f>
        <v>994.3</v>
      </c>
      <c r="H2530" s="1">
        <v>2025</v>
      </c>
      <c r="I2530" s="1" t="s">
        <v>257</v>
      </c>
      <c r="J2530" s="1">
        <v>145</v>
      </c>
      <c r="K2530" s="3">
        <v>415.976</v>
      </c>
      <c r="L2530" s="12">
        <f>Tabla1[[#This Row],[Venta prom 12 meses en UN]]*Tabla1[[#This Row],[Costo unitario]]</f>
        <v>236.35</v>
      </c>
      <c r="M2530" s="30">
        <f>IFERROR(Tabla1[[#This Row],[Stock en unidades]]/Tabla1[[#This Row],[Venta prom 12 meses en UN]],0)</f>
        <v>4.2068965517241379</v>
      </c>
      <c r="N2530" s="12">
        <f>IFERROR(12/Tabla1[[#This Row],[Meses de stock]],0)</f>
        <v>2.8524590163934427</v>
      </c>
      <c r="O2530" s="5" t="str">
        <f>VLOOKUP(Tabla1[[#This Row],[Código del producto]],'ABC Ventas'!$A:$E,5,0)</f>
        <v>C</v>
      </c>
      <c r="P2530" s="5" t="str">
        <f>VLOOKUP(Tabla1[[#This Row],[Código del producto]],'ABC Stock'!$A:$E,5,0)</f>
        <v>B</v>
      </c>
      <c r="Q253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31" spans="1:17" s="1" customFormat="1" x14ac:dyDescent="0.2">
      <c r="A2531" s="1">
        <v>1312</v>
      </c>
      <c r="B2531" s="1" t="s">
        <v>245</v>
      </c>
      <c r="C2531" s="1" t="s">
        <v>20</v>
      </c>
      <c r="D2531" s="1" t="s">
        <v>3</v>
      </c>
      <c r="E2531" s="11">
        <v>674</v>
      </c>
      <c r="F2531" s="3">
        <v>3.31</v>
      </c>
      <c r="G2531" s="11">
        <f>Tabla1[[#This Row],[Stock en unidades]]*Tabla1[[#This Row],[Costo unitario]]</f>
        <v>2230.94</v>
      </c>
      <c r="H2531" s="1">
        <v>2025</v>
      </c>
      <c r="I2531" s="1" t="s">
        <v>257</v>
      </c>
      <c r="J2531" s="1">
        <v>61.2</v>
      </c>
      <c r="K2531" s="3">
        <v>291.70368000000002</v>
      </c>
      <c r="L2531" s="12">
        <f>Tabla1[[#This Row],[Venta prom 12 meses en UN]]*Tabla1[[#This Row],[Costo unitario]]</f>
        <v>202.572</v>
      </c>
      <c r="M2531" s="30">
        <f>IFERROR(Tabla1[[#This Row],[Stock en unidades]]/Tabla1[[#This Row],[Venta prom 12 meses en UN]],0)</f>
        <v>11.013071895424837</v>
      </c>
      <c r="N2531" s="12">
        <f>IFERROR(12/Tabla1[[#This Row],[Meses de stock]],0)</f>
        <v>1.0896142433234421</v>
      </c>
      <c r="O2531" s="5" t="str">
        <f>VLOOKUP(Tabla1[[#This Row],[Código del producto]],'ABC Ventas'!$A:$E,5,0)</f>
        <v>C</v>
      </c>
      <c r="P2531" s="5" t="str">
        <f>VLOOKUP(Tabla1[[#This Row],[Código del producto]],'ABC Stock'!$A:$E,5,0)</f>
        <v>C</v>
      </c>
      <c r="Q25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32" spans="1:17" s="1" customFormat="1" x14ac:dyDescent="0.2">
      <c r="A2532" s="1">
        <v>1313</v>
      </c>
      <c r="B2532" s="1" t="s">
        <v>116</v>
      </c>
      <c r="C2532" s="1" t="s">
        <v>20</v>
      </c>
      <c r="D2532" s="1" t="s">
        <v>3</v>
      </c>
      <c r="E2532" s="11">
        <v>9</v>
      </c>
      <c r="F2532" s="3">
        <v>6.19</v>
      </c>
      <c r="G2532" s="11">
        <f>Tabla1[[#This Row],[Stock en unidades]]*Tabla1[[#This Row],[Costo unitario]]</f>
        <v>55.71</v>
      </c>
      <c r="H2532" s="1">
        <v>2025</v>
      </c>
      <c r="I2532" s="1" t="s">
        <v>257</v>
      </c>
      <c r="J2532" s="1">
        <v>66</v>
      </c>
      <c r="K2532" s="3">
        <v>629.15160000000003</v>
      </c>
      <c r="L2532" s="12">
        <f>Tabla1[[#This Row],[Venta prom 12 meses en UN]]*Tabla1[[#This Row],[Costo unitario]]</f>
        <v>408.54</v>
      </c>
      <c r="M2532" s="30">
        <f>IFERROR(Tabla1[[#This Row],[Stock en unidades]]/Tabla1[[#This Row],[Venta prom 12 meses en UN]],0)</f>
        <v>0.13636363636363635</v>
      </c>
      <c r="N2532" s="12">
        <f>IFERROR(12/Tabla1[[#This Row],[Meses de stock]],0)</f>
        <v>88</v>
      </c>
      <c r="O2532" s="5" t="str">
        <f>VLOOKUP(Tabla1[[#This Row],[Código del producto]],'ABC Ventas'!$A:$E,5,0)</f>
        <v>C</v>
      </c>
      <c r="P2532" s="5" t="str">
        <f>VLOOKUP(Tabla1[[#This Row],[Código del producto]],'ABC Stock'!$A:$E,5,0)</f>
        <v>B</v>
      </c>
      <c r="Q25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33" spans="1:17" s="1" customFormat="1" x14ac:dyDescent="0.2">
      <c r="A2533" s="1">
        <v>1315</v>
      </c>
      <c r="B2533" s="1" t="s">
        <v>482</v>
      </c>
      <c r="C2533" s="1" t="s">
        <v>20</v>
      </c>
      <c r="D2533" s="1" t="s">
        <v>3</v>
      </c>
      <c r="E2533" s="11">
        <v>497</v>
      </c>
      <c r="F2533" s="3">
        <v>1.88</v>
      </c>
      <c r="G2533" s="11">
        <f>Tabla1[[#This Row],[Stock en unidades]]*Tabla1[[#This Row],[Costo unitario]]</f>
        <v>934.3599999999999</v>
      </c>
      <c r="H2533" s="1">
        <v>2025</v>
      </c>
      <c r="I2533" s="1" t="s">
        <v>257</v>
      </c>
      <c r="J2533" s="1">
        <v>99</v>
      </c>
      <c r="K2533" s="3">
        <v>290.34719999999999</v>
      </c>
      <c r="L2533" s="12">
        <f>Tabla1[[#This Row],[Venta prom 12 meses en UN]]*Tabla1[[#This Row],[Costo unitario]]</f>
        <v>186.11999999999998</v>
      </c>
      <c r="M2533" s="30">
        <f>IFERROR(Tabla1[[#This Row],[Stock en unidades]]/Tabla1[[#This Row],[Venta prom 12 meses en UN]],0)</f>
        <v>5.0202020202020199</v>
      </c>
      <c r="N2533" s="12">
        <f>IFERROR(12/Tabla1[[#This Row],[Meses de stock]],0)</f>
        <v>2.3903420523138834</v>
      </c>
      <c r="O2533" s="5" t="str">
        <f>VLOOKUP(Tabla1[[#This Row],[Código del producto]],'ABC Ventas'!$A:$E,5,0)</f>
        <v>C</v>
      </c>
      <c r="P2533" s="5" t="str">
        <f>VLOOKUP(Tabla1[[#This Row],[Código del producto]],'ABC Stock'!$A:$E,5,0)</f>
        <v>C</v>
      </c>
      <c r="Q253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34" spans="1:17" s="1" customFormat="1" x14ac:dyDescent="0.2">
      <c r="A2534" s="1">
        <v>1315</v>
      </c>
      <c r="B2534" s="1" t="s">
        <v>482</v>
      </c>
      <c r="C2534" s="1" t="s">
        <v>20</v>
      </c>
      <c r="D2534" s="1" t="s">
        <v>3</v>
      </c>
      <c r="E2534" s="11">
        <v>716</v>
      </c>
      <c r="F2534" s="3">
        <v>1.97</v>
      </c>
      <c r="G2534" s="11">
        <f>Tabla1[[#This Row],[Stock en unidades]]*Tabla1[[#This Row],[Costo unitario]]</f>
        <v>1410.52</v>
      </c>
      <c r="H2534" s="1">
        <v>2025</v>
      </c>
      <c r="I2534" s="1" t="s">
        <v>257</v>
      </c>
      <c r="J2534" s="1">
        <v>93</v>
      </c>
      <c r="K2534" s="3">
        <v>280.31130000000002</v>
      </c>
      <c r="L2534" s="12">
        <f>Tabla1[[#This Row],[Venta prom 12 meses en UN]]*Tabla1[[#This Row],[Costo unitario]]</f>
        <v>183.21</v>
      </c>
      <c r="M2534" s="30">
        <f>IFERROR(Tabla1[[#This Row],[Stock en unidades]]/Tabla1[[#This Row],[Venta prom 12 meses en UN]],0)</f>
        <v>7.698924731182796</v>
      </c>
      <c r="N2534" s="12">
        <f>IFERROR(12/Tabla1[[#This Row],[Meses de stock]],0)</f>
        <v>1.5586592178770948</v>
      </c>
      <c r="O2534" s="5" t="str">
        <f>VLOOKUP(Tabla1[[#This Row],[Código del producto]],'ABC Ventas'!$A:$E,5,0)</f>
        <v>C</v>
      </c>
      <c r="P2534" s="5" t="str">
        <f>VLOOKUP(Tabla1[[#This Row],[Código del producto]],'ABC Stock'!$A:$E,5,0)</f>
        <v>C</v>
      </c>
      <c r="Q25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35" spans="1:17" s="1" customFormat="1" x14ac:dyDescent="0.2">
      <c r="A2535" s="1">
        <v>1316</v>
      </c>
      <c r="B2535" s="1" t="s">
        <v>483</v>
      </c>
      <c r="C2535" s="1" t="s">
        <v>20</v>
      </c>
      <c r="D2535" s="1" t="s">
        <v>3</v>
      </c>
      <c r="E2535" s="11">
        <v>789</v>
      </c>
      <c r="F2535" s="3">
        <v>4.8499999999999996</v>
      </c>
      <c r="G2535" s="11">
        <f>Tabla1[[#This Row],[Stock en unidades]]*Tabla1[[#This Row],[Costo unitario]]</f>
        <v>3826.6499999999996</v>
      </c>
      <c r="H2535" s="1">
        <v>2025</v>
      </c>
      <c r="I2535" s="1" t="s">
        <v>257</v>
      </c>
      <c r="J2535" s="1">
        <v>87.6</v>
      </c>
      <c r="K2535" s="3">
        <v>705.2675999999999</v>
      </c>
      <c r="L2535" s="12">
        <f>Tabla1[[#This Row],[Venta prom 12 meses en UN]]*Tabla1[[#This Row],[Costo unitario]]</f>
        <v>424.85999999999996</v>
      </c>
      <c r="M2535" s="30">
        <f>IFERROR(Tabla1[[#This Row],[Stock en unidades]]/Tabla1[[#This Row],[Venta prom 12 meses en UN]],0)</f>
        <v>9.006849315068493</v>
      </c>
      <c r="N2535" s="12">
        <f>IFERROR(12/Tabla1[[#This Row],[Meses de stock]],0)</f>
        <v>1.3323193916349809</v>
      </c>
      <c r="O2535" s="5" t="str">
        <f>VLOOKUP(Tabla1[[#This Row],[Código del producto]],'ABC Ventas'!$A:$E,5,0)</f>
        <v>C</v>
      </c>
      <c r="P2535" s="5" t="str">
        <f>VLOOKUP(Tabla1[[#This Row],[Código del producto]],'ABC Stock'!$A:$E,5,0)</f>
        <v>B</v>
      </c>
      <c r="Q253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36" spans="1:17" s="1" customFormat="1" x14ac:dyDescent="0.2">
      <c r="A2536" s="1">
        <v>1317</v>
      </c>
      <c r="B2536" s="1" t="s">
        <v>484</v>
      </c>
      <c r="C2536" s="1" t="s">
        <v>16</v>
      </c>
      <c r="D2536" s="1" t="s">
        <v>3</v>
      </c>
      <c r="E2536" s="11">
        <v>0</v>
      </c>
      <c r="F2536" s="3">
        <v>4.3</v>
      </c>
      <c r="G2536" s="11">
        <f>Tabla1[[#This Row],[Stock en unidades]]*Tabla1[[#This Row],[Costo unitario]]</f>
        <v>0</v>
      </c>
      <c r="H2536" s="1">
        <v>2025</v>
      </c>
      <c r="I2536" s="1" t="s">
        <v>257</v>
      </c>
      <c r="J2536" s="1">
        <v>77.8</v>
      </c>
      <c r="K2536" s="3">
        <v>418.17499999999995</v>
      </c>
      <c r="L2536" s="12">
        <f>Tabla1[[#This Row],[Venta prom 12 meses en UN]]*Tabla1[[#This Row],[Costo unitario]]</f>
        <v>334.53999999999996</v>
      </c>
      <c r="M2536" s="30">
        <f>IFERROR(Tabla1[[#This Row],[Stock en unidades]]/Tabla1[[#This Row],[Venta prom 12 meses en UN]],0)</f>
        <v>0</v>
      </c>
      <c r="N2536" s="12">
        <f>IFERROR(12/Tabla1[[#This Row],[Meses de stock]],0)</f>
        <v>0</v>
      </c>
      <c r="O2536" s="5" t="str">
        <f>VLOOKUP(Tabla1[[#This Row],[Código del producto]],'ABC Ventas'!$A:$E,5,0)</f>
        <v>C</v>
      </c>
      <c r="P2536" s="5" t="str">
        <f>VLOOKUP(Tabla1[[#This Row],[Código del producto]],'ABC Stock'!$A:$E,5,0)</f>
        <v>C</v>
      </c>
      <c r="Q25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37" spans="1:17" s="1" customFormat="1" x14ac:dyDescent="0.2">
      <c r="A2537" s="1">
        <v>1318</v>
      </c>
      <c r="B2537" s="1" t="s">
        <v>98</v>
      </c>
      <c r="C2537" s="1" t="s">
        <v>16</v>
      </c>
      <c r="D2537" s="1" t="s">
        <v>3</v>
      </c>
      <c r="E2537" s="11">
        <v>121</v>
      </c>
      <c r="F2537" s="3">
        <v>3.5</v>
      </c>
      <c r="G2537" s="11">
        <f>Tabla1[[#This Row],[Stock en unidades]]*Tabla1[[#This Row],[Costo unitario]]</f>
        <v>423.5</v>
      </c>
      <c r="H2537" s="1">
        <v>2025</v>
      </c>
      <c r="I2537" s="1" t="s">
        <v>257</v>
      </c>
      <c r="J2537" s="1">
        <v>114</v>
      </c>
      <c r="K2537" s="3">
        <v>690.27</v>
      </c>
      <c r="L2537" s="12">
        <f>Tabla1[[#This Row],[Venta prom 12 meses en UN]]*Tabla1[[#This Row],[Costo unitario]]</f>
        <v>399</v>
      </c>
      <c r="M2537" s="30">
        <f>IFERROR(Tabla1[[#This Row],[Stock en unidades]]/Tabla1[[#This Row],[Venta prom 12 meses en UN]],0)</f>
        <v>1.0614035087719298</v>
      </c>
      <c r="N2537" s="12">
        <f>IFERROR(12/Tabla1[[#This Row],[Meses de stock]],0)</f>
        <v>11.305785123966942</v>
      </c>
      <c r="O2537" s="5" t="str">
        <f>VLOOKUP(Tabla1[[#This Row],[Código del producto]],'ABC Ventas'!$A:$E,5,0)</f>
        <v>C</v>
      </c>
      <c r="P2537" s="5" t="str">
        <f>VLOOKUP(Tabla1[[#This Row],[Código del producto]],'ABC Stock'!$A:$E,5,0)</f>
        <v>B</v>
      </c>
      <c r="Q25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38" spans="1:17" s="1" customFormat="1" x14ac:dyDescent="0.2">
      <c r="A2538" s="1">
        <v>1319</v>
      </c>
      <c r="B2538" s="1" t="s">
        <v>485</v>
      </c>
      <c r="C2538" s="1" t="s">
        <v>16</v>
      </c>
      <c r="D2538" s="1" t="s">
        <v>3</v>
      </c>
      <c r="E2538" s="11">
        <v>639</v>
      </c>
      <c r="F2538" s="3">
        <v>5.75</v>
      </c>
      <c r="G2538" s="11">
        <f>Tabla1[[#This Row],[Stock en unidades]]*Tabla1[[#This Row],[Costo unitario]]</f>
        <v>3674.25</v>
      </c>
      <c r="H2538" s="1">
        <v>2025</v>
      </c>
      <c r="I2538" s="1" t="s">
        <v>257</v>
      </c>
      <c r="J2538" s="1">
        <v>70.900000000000006</v>
      </c>
      <c r="K2538" s="3">
        <v>501.44024999999999</v>
      </c>
      <c r="L2538" s="12">
        <f>Tabla1[[#This Row],[Venta prom 12 meses en UN]]*Tabla1[[#This Row],[Costo unitario]]</f>
        <v>407.67500000000001</v>
      </c>
      <c r="M2538" s="30">
        <f>IFERROR(Tabla1[[#This Row],[Stock en unidades]]/Tabla1[[#This Row],[Venta prom 12 meses en UN]],0)</f>
        <v>9.012693935119886</v>
      </c>
      <c r="N2538" s="12">
        <f>IFERROR(12/Tabla1[[#This Row],[Meses de stock]],0)</f>
        <v>1.3314553990610329</v>
      </c>
      <c r="O2538" s="5" t="str">
        <f>VLOOKUP(Tabla1[[#This Row],[Código del producto]],'ABC Ventas'!$A:$E,5,0)</f>
        <v>C</v>
      </c>
      <c r="P2538" s="5" t="str">
        <f>VLOOKUP(Tabla1[[#This Row],[Código del producto]],'ABC Stock'!$A:$E,5,0)</f>
        <v>B</v>
      </c>
      <c r="Q253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39" spans="1:17" s="1" customFormat="1" x14ac:dyDescent="0.2">
      <c r="A2539" s="1">
        <v>1320</v>
      </c>
      <c r="B2539" s="1" t="s">
        <v>486</v>
      </c>
      <c r="C2539" s="1" t="s">
        <v>16</v>
      </c>
      <c r="D2539" s="1" t="s">
        <v>3</v>
      </c>
      <c r="E2539" s="11">
        <v>506</v>
      </c>
      <c r="F2539" s="3">
        <v>1.44</v>
      </c>
      <c r="G2539" s="11">
        <f>Tabla1[[#This Row],[Stock en unidades]]*Tabla1[[#This Row],[Costo unitario]]</f>
        <v>728.64</v>
      </c>
      <c r="H2539" s="1">
        <v>2025</v>
      </c>
      <c r="I2539" s="1" t="s">
        <v>257</v>
      </c>
      <c r="J2539" s="1">
        <v>83</v>
      </c>
      <c r="K2539" s="3">
        <v>209.16</v>
      </c>
      <c r="L2539" s="12">
        <f>Tabla1[[#This Row],[Venta prom 12 meses en UN]]*Tabla1[[#This Row],[Costo unitario]]</f>
        <v>119.52</v>
      </c>
      <c r="M2539" s="30">
        <f>IFERROR(Tabla1[[#This Row],[Stock en unidades]]/Tabla1[[#This Row],[Venta prom 12 meses en UN]],0)</f>
        <v>6.096385542168675</v>
      </c>
      <c r="N2539" s="12">
        <f>IFERROR(12/Tabla1[[#This Row],[Meses de stock]],0)</f>
        <v>1.9683794466403162</v>
      </c>
      <c r="O2539" s="5" t="str">
        <f>VLOOKUP(Tabla1[[#This Row],[Código del producto]],'ABC Ventas'!$A:$E,5,0)</f>
        <v>C</v>
      </c>
      <c r="P2539" s="5" t="str">
        <f>VLOOKUP(Tabla1[[#This Row],[Código del producto]],'ABC Stock'!$A:$E,5,0)</f>
        <v>B</v>
      </c>
      <c r="Q253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40" spans="1:17" s="1" customFormat="1" x14ac:dyDescent="0.2">
      <c r="A2540" s="1">
        <v>1323</v>
      </c>
      <c r="B2540" s="1" t="s">
        <v>218</v>
      </c>
      <c r="C2540" s="1" t="s">
        <v>16</v>
      </c>
      <c r="D2540" s="1" t="s">
        <v>3</v>
      </c>
      <c r="E2540" s="11">
        <v>58</v>
      </c>
      <c r="F2540" s="3">
        <v>5.17</v>
      </c>
      <c r="G2540" s="11">
        <f>Tabla1[[#This Row],[Stock en unidades]]*Tabla1[[#This Row],[Costo unitario]]</f>
        <v>299.86</v>
      </c>
      <c r="H2540" s="1">
        <v>2025</v>
      </c>
      <c r="I2540" s="1" t="s">
        <v>257</v>
      </c>
      <c r="J2540" s="1">
        <v>57.5</v>
      </c>
      <c r="K2540" s="3">
        <v>478.61274999999995</v>
      </c>
      <c r="L2540" s="12">
        <f>Tabla1[[#This Row],[Venta prom 12 meses en UN]]*Tabla1[[#This Row],[Costo unitario]]</f>
        <v>297.27499999999998</v>
      </c>
      <c r="M2540" s="30">
        <f>IFERROR(Tabla1[[#This Row],[Stock en unidades]]/Tabla1[[#This Row],[Venta prom 12 meses en UN]],0)</f>
        <v>1.008695652173913</v>
      </c>
      <c r="N2540" s="12">
        <f>IFERROR(12/Tabla1[[#This Row],[Meses de stock]],0)</f>
        <v>11.896551724137932</v>
      </c>
      <c r="O2540" s="5" t="str">
        <f>VLOOKUP(Tabla1[[#This Row],[Código del producto]],'ABC Ventas'!$A:$E,5,0)</f>
        <v>C</v>
      </c>
      <c r="P2540" s="5" t="str">
        <f>VLOOKUP(Tabla1[[#This Row],[Código del producto]],'ABC Stock'!$A:$E,5,0)</f>
        <v>B</v>
      </c>
      <c r="Q25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41" spans="1:17" s="1" customFormat="1" x14ac:dyDescent="0.2">
      <c r="A2541" s="1">
        <v>1324</v>
      </c>
      <c r="B2541" s="1" t="s">
        <v>487</v>
      </c>
      <c r="C2541" s="1" t="s">
        <v>16</v>
      </c>
      <c r="D2541" s="1" t="s">
        <v>3</v>
      </c>
      <c r="E2541" s="11">
        <v>773</v>
      </c>
      <c r="F2541" s="3">
        <v>6.86</v>
      </c>
      <c r="G2541" s="11">
        <f>Tabla1[[#This Row],[Stock en unidades]]*Tabla1[[#This Row],[Costo unitario]]</f>
        <v>5302.7800000000007</v>
      </c>
      <c r="H2541" s="1">
        <v>2025</v>
      </c>
      <c r="I2541" s="1" t="s">
        <v>257</v>
      </c>
      <c r="J2541" s="1">
        <v>0</v>
      </c>
      <c r="K2541" s="3">
        <v>0</v>
      </c>
      <c r="L2541" s="12">
        <f>Tabla1[[#This Row],[Venta prom 12 meses en UN]]*Tabla1[[#This Row],[Costo unitario]]</f>
        <v>0</v>
      </c>
      <c r="M2541" s="30">
        <f>IFERROR(Tabla1[[#This Row],[Stock en unidades]]/Tabla1[[#This Row],[Venta prom 12 meses en UN]],0)</f>
        <v>0</v>
      </c>
      <c r="N2541" s="12">
        <f>IFERROR(12/Tabla1[[#This Row],[Meses de stock]],0)</f>
        <v>0</v>
      </c>
      <c r="O2541" s="5" t="str">
        <f>VLOOKUP(Tabla1[[#This Row],[Código del producto]],'ABC Ventas'!$A:$E,5,0)</f>
        <v>C</v>
      </c>
      <c r="P2541" s="5" t="str">
        <f>VLOOKUP(Tabla1[[#This Row],[Código del producto]],'ABC Stock'!$A:$E,5,0)</f>
        <v>B</v>
      </c>
      <c r="Q254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542" spans="1:17" s="1" customFormat="1" x14ac:dyDescent="0.2">
      <c r="A2542" s="1">
        <v>1324</v>
      </c>
      <c r="B2542" s="1" t="s">
        <v>487</v>
      </c>
      <c r="C2542" s="1" t="s">
        <v>16</v>
      </c>
      <c r="D2542" s="1" t="s">
        <v>3</v>
      </c>
      <c r="E2542" s="11">
        <v>210</v>
      </c>
      <c r="F2542" s="3">
        <v>6.26</v>
      </c>
      <c r="G2542" s="11">
        <f>Tabla1[[#This Row],[Stock en unidades]]*Tabla1[[#This Row],[Costo unitario]]</f>
        <v>1314.6</v>
      </c>
      <c r="H2542" s="1">
        <v>2025</v>
      </c>
      <c r="I2542" s="1" t="s">
        <v>257</v>
      </c>
      <c r="J2542" s="1">
        <v>52.5</v>
      </c>
      <c r="K2542" s="3">
        <v>519.26699999999994</v>
      </c>
      <c r="L2542" s="12">
        <f>Tabla1[[#This Row],[Venta prom 12 meses en UN]]*Tabla1[[#This Row],[Costo unitario]]</f>
        <v>328.65</v>
      </c>
      <c r="M2542" s="30">
        <f>IFERROR(Tabla1[[#This Row],[Stock en unidades]]/Tabla1[[#This Row],[Venta prom 12 meses en UN]],0)</f>
        <v>4</v>
      </c>
      <c r="N2542" s="12">
        <f>IFERROR(12/Tabla1[[#This Row],[Meses de stock]],0)</f>
        <v>3</v>
      </c>
      <c r="O2542" s="5" t="str">
        <f>VLOOKUP(Tabla1[[#This Row],[Código del producto]],'ABC Ventas'!$A:$E,5,0)</f>
        <v>C</v>
      </c>
      <c r="P2542" s="5" t="str">
        <f>VLOOKUP(Tabla1[[#This Row],[Código del producto]],'ABC Stock'!$A:$E,5,0)</f>
        <v>B</v>
      </c>
      <c r="Q254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43" spans="1:17" s="1" customFormat="1" x14ac:dyDescent="0.2">
      <c r="A2543" s="1">
        <v>1324</v>
      </c>
      <c r="B2543" s="1" t="s">
        <v>487</v>
      </c>
      <c r="C2543" s="1" t="s">
        <v>16</v>
      </c>
      <c r="D2543" s="1" t="s">
        <v>3</v>
      </c>
      <c r="E2543" s="11">
        <v>674</v>
      </c>
      <c r="F2543" s="3">
        <v>6.35</v>
      </c>
      <c r="G2543" s="11">
        <f>Tabla1[[#This Row],[Stock en unidades]]*Tabla1[[#This Row],[Costo unitario]]</f>
        <v>4279.8999999999996</v>
      </c>
      <c r="H2543" s="1">
        <v>2025</v>
      </c>
      <c r="I2543" s="1" t="s">
        <v>257</v>
      </c>
      <c r="J2543" s="1">
        <v>37.4</v>
      </c>
      <c r="K2543" s="3">
        <v>448.85609999999991</v>
      </c>
      <c r="L2543" s="12">
        <f>Tabla1[[#This Row],[Venta prom 12 meses en UN]]*Tabla1[[#This Row],[Costo unitario]]</f>
        <v>237.48999999999998</v>
      </c>
      <c r="M2543" s="30">
        <f>IFERROR(Tabla1[[#This Row],[Stock en unidades]]/Tabla1[[#This Row],[Venta prom 12 meses en UN]],0)</f>
        <v>18.021390374331553</v>
      </c>
      <c r="N2543" s="12">
        <f>IFERROR(12/Tabla1[[#This Row],[Meses de stock]],0)</f>
        <v>0.66587537091988125</v>
      </c>
      <c r="O2543" s="5" t="str">
        <f>VLOOKUP(Tabla1[[#This Row],[Código del producto]],'ABC Ventas'!$A:$E,5,0)</f>
        <v>C</v>
      </c>
      <c r="P2543" s="5" t="str">
        <f>VLOOKUP(Tabla1[[#This Row],[Código del producto]],'ABC Stock'!$A:$E,5,0)</f>
        <v>B</v>
      </c>
      <c r="Q254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44" spans="1:17" s="1" customFormat="1" x14ac:dyDescent="0.2">
      <c r="A2544" s="1">
        <v>1324</v>
      </c>
      <c r="B2544" s="1" t="s">
        <v>487</v>
      </c>
      <c r="C2544" s="1" t="s">
        <v>16</v>
      </c>
      <c r="D2544" s="1" t="s">
        <v>3</v>
      </c>
      <c r="E2544" s="11">
        <v>1349</v>
      </c>
      <c r="F2544" s="3">
        <v>1.83</v>
      </c>
      <c r="G2544" s="11">
        <f>Tabla1[[#This Row],[Stock en unidades]]*Tabla1[[#This Row],[Costo unitario]]</f>
        <v>2468.67</v>
      </c>
      <c r="H2544" s="1">
        <v>2025</v>
      </c>
      <c r="I2544" s="1" t="s">
        <v>257</v>
      </c>
      <c r="J2544" s="1">
        <v>70</v>
      </c>
      <c r="K2544" s="3">
        <v>234.423</v>
      </c>
      <c r="L2544" s="12">
        <f>Tabla1[[#This Row],[Venta prom 12 meses en UN]]*Tabla1[[#This Row],[Costo unitario]]</f>
        <v>128.1</v>
      </c>
      <c r="M2544" s="30">
        <f>IFERROR(Tabla1[[#This Row],[Stock en unidades]]/Tabla1[[#This Row],[Venta prom 12 meses en UN]],0)</f>
        <v>19.271428571428572</v>
      </c>
      <c r="N2544" s="12">
        <f>IFERROR(12/Tabla1[[#This Row],[Meses de stock]],0)</f>
        <v>0.62268346923647144</v>
      </c>
      <c r="O2544" s="5" t="str">
        <f>VLOOKUP(Tabla1[[#This Row],[Código del producto]],'ABC Ventas'!$A:$E,5,0)</f>
        <v>C</v>
      </c>
      <c r="P2544" s="5" t="str">
        <f>VLOOKUP(Tabla1[[#This Row],[Código del producto]],'ABC Stock'!$A:$E,5,0)</f>
        <v>B</v>
      </c>
      <c r="Q25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45" spans="1:17" s="1" customFormat="1" x14ac:dyDescent="0.2">
      <c r="A2545" s="1">
        <v>1327</v>
      </c>
      <c r="B2545" s="1" t="s">
        <v>15</v>
      </c>
      <c r="C2545" s="1" t="s">
        <v>16</v>
      </c>
      <c r="D2545" s="1" t="s">
        <v>3</v>
      </c>
      <c r="E2545" s="11">
        <v>700</v>
      </c>
      <c r="F2545" s="3">
        <v>4.0599999999999996</v>
      </c>
      <c r="G2545" s="11">
        <f>Tabla1[[#This Row],[Stock en unidades]]*Tabla1[[#This Row],[Costo unitario]]</f>
        <v>2841.9999999999995</v>
      </c>
      <c r="H2545" s="1">
        <v>2025</v>
      </c>
      <c r="I2545" s="1" t="s">
        <v>257</v>
      </c>
      <c r="J2545" s="1">
        <v>70</v>
      </c>
      <c r="K2545" s="3">
        <v>457.56199999999995</v>
      </c>
      <c r="L2545" s="12">
        <f>Tabla1[[#This Row],[Venta prom 12 meses en UN]]*Tabla1[[#This Row],[Costo unitario]]</f>
        <v>284.2</v>
      </c>
      <c r="M2545" s="30">
        <f>IFERROR(Tabla1[[#This Row],[Stock en unidades]]/Tabla1[[#This Row],[Venta prom 12 meses en UN]],0)</f>
        <v>10</v>
      </c>
      <c r="N2545" s="12">
        <f>IFERROR(12/Tabla1[[#This Row],[Meses de stock]],0)</f>
        <v>1.2</v>
      </c>
      <c r="O2545" s="5" t="str">
        <f>VLOOKUP(Tabla1[[#This Row],[Código del producto]],'ABC Ventas'!$A:$E,5,0)</f>
        <v>C</v>
      </c>
      <c r="P2545" s="5" t="str">
        <f>VLOOKUP(Tabla1[[#This Row],[Código del producto]],'ABC Stock'!$A:$E,5,0)</f>
        <v>C</v>
      </c>
      <c r="Q254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46" spans="1:17" s="1" customFormat="1" x14ac:dyDescent="0.2">
      <c r="A2546" s="1">
        <v>1328</v>
      </c>
      <c r="B2546" s="1" t="s">
        <v>160</v>
      </c>
      <c r="C2546" s="1" t="s">
        <v>16</v>
      </c>
      <c r="D2546" s="1" t="s">
        <v>3</v>
      </c>
      <c r="E2546" s="11">
        <v>245</v>
      </c>
      <c r="F2546" s="3">
        <v>5.33</v>
      </c>
      <c r="G2546" s="11">
        <f>Tabla1[[#This Row],[Stock en unidades]]*Tabla1[[#This Row],[Costo unitario]]</f>
        <v>1305.8499999999999</v>
      </c>
      <c r="H2546" s="1">
        <v>2025</v>
      </c>
      <c r="I2546" s="1" t="s">
        <v>257</v>
      </c>
      <c r="J2546" s="1">
        <v>90</v>
      </c>
      <c r="K2546" s="3">
        <v>901.8359999999999</v>
      </c>
      <c r="L2546" s="12">
        <f>Tabla1[[#This Row],[Venta prom 12 meses en UN]]*Tabla1[[#This Row],[Costo unitario]]</f>
        <v>479.7</v>
      </c>
      <c r="M2546" s="30">
        <f>IFERROR(Tabla1[[#This Row],[Stock en unidades]]/Tabla1[[#This Row],[Venta prom 12 meses en UN]],0)</f>
        <v>2.7222222222222223</v>
      </c>
      <c r="N2546" s="12">
        <f>IFERROR(12/Tabla1[[#This Row],[Meses de stock]],0)</f>
        <v>4.408163265306122</v>
      </c>
      <c r="O2546" s="5" t="str">
        <f>VLOOKUP(Tabla1[[#This Row],[Código del producto]],'ABC Ventas'!$A:$E,5,0)</f>
        <v>C</v>
      </c>
      <c r="P2546" s="5" t="str">
        <f>VLOOKUP(Tabla1[[#This Row],[Código del producto]],'ABC Stock'!$A:$E,5,0)</f>
        <v>B</v>
      </c>
      <c r="Q25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47" spans="1:17" s="1" customFormat="1" x14ac:dyDescent="0.2">
      <c r="A2547" s="1">
        <v>1328</v>
      </c>
      <c r="B2547" s="1" t="s">
        <v>160</v>
      </c>
      <c r="C2547" s="1" t="s">
        <v>16</v>
      </c>
      <c r="D2547" s="1" t="s">
        <v>3</v>
      </c>
      <c r="E2547" s="11">
        <v>478</v>
      </c>
      <c r="F2547" s="3">
        <v>2.17</v>
      </c>
      <c r="G2547" s="11">
        <f>Tabla1[[#This Row],[Stock en unidades]]*Tabla1[[#This Row],[Costo unitario]]</f>
        <v>1037.26</v>
      </c>
      <c r="H2547" s="1">
        <v>2025</v>
      </c>
      <c r="I2547" s="1" t="s">
        <v>257</v>
      </c>
      <c r="J2547" s="1">
        <v>95.6</v>
      </c>
      <c r="K2547" s="3">
        <v>271.76211999999998</v>
      </c>
      <c r="L2547" s="12">
        <f>Tabla1[[#This Row],[Venta prom 12 meses en UN]]*Tabla1[[#This Row],[Costo unitario]]</f>
        <v>207.45199999999997</v>
      </c>
      <c r="M2547" s="30">
        <f>IFERROR(Tabla1[[#This Row],[Stock en unidades]]/Tabla1[[#This Row],[Venta prom 12 meses en UN]],0)</f>
        <v>5</v>
      </c>
      <c r="N2547" s="12">
        <f>IFERROR(12/Tabla1[[#This Row],[Meses de stock]],0)</f>
        <v>2.4</v>
      </c>
      <c r="O2547" s="5" t="str">
        <f>VLOOKUP(Tabla1[[#This Row],[Código del producto]],'ABC Ventas'!$A:$E,5,0)</f>
        <v>C</v>
      </c>
      <c r="P2547" s="5" t="str">
        <f>VLOOKUP(Tabla1[[#This Row],[Código del producto]],'ABC Stock'!$A:$E,5,0)</f>
        <v>B</v>
      </c>
      <c r="Q254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48" spans="1:17" s="1" customFormat="1" x14ac:dyDescent="0.2">
      <c r="A2548" s="1">
        <v>1329</v>
      </c>
      <c r="B2548" s="1" t="s">
        <v>488</v>
      </c>
      <c r="C2548" s="1" t="s">
        <v>16</v>
      </c>
      <c r="D2548" s="1" t="s">
        <v>3</v>
      </c>
      <c r="E2548" s="11">
        <v>483</v>
      </c>
      <c r="F2548" s="3">
        <v>1.98</v>
      </c>
      <c r="G2548" s="11">
        <f>Tabla1[[#This Row],[Stock en unidades]]*Tabla1[[#This Row],[Costo unitario]]</f>
        <v>956.34</v>
      </c>
      <c r="H2548" s="1">
        <v>2025</v>
      </c>
      <c r="I2548" s="1" t="s">
        <v>257</v>
      </c>
      <c r="J2548" s="1">
        <v>137</v>
      </c>
      <c r="K2548" s="3">
        <v>387.90179999999998</v>
      </c>
      <c r="L2548" s="12">
        <f>Tabla1[[#This Row],[Venta prom 12 meses en UN]]*Tabla1[[#This Row],[Costo unitario]]</f>
        <v>271.26</v>
      </c>
      <c r="M2548" s="30">
        <f>IFERROR(Tabla1[[#This Row],[Stock en unidades]]/Tabla1[[#This Row],[Venta prom 12 meses en UN]],0)</f>
        <v>3.5255474452554743</v>
      </c>
      <c r="N2548" s="12">
        <f>IFERROR(12/Tabla1[[#This Row],[Meses de stock]],0)</f>
        <v>3.4037267080745344</v>
      </c>
      <c r="O2548" s="5" t="str">
        <f>VLOOKUP(Tabla1[[#This Row],[Código del producto]],'ABC Ventas'!$A:$E,5,0)</f>
        <v>C</v>
      </c>
      <c r="P2548" s="5" t="str">
        <f>VLOOKUP(Tabla1[[#This Row],[Código del producto]],'ABC Stock'!$A:$E,5,0)</f>
        <v>B</v>
      </c>
      <c r="Q25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49" spans="1:17" s="1" customFormat="1" x14ac:dyDescent="0.2">
      <c r="A2549" s="1">
        <v>1330</v>
      </c>
      <c r="B2549" s="1" t="s">
        <v>489</v>
      </c>
      <c r="C2549" s="1" t="s">
        <v>16</v>
      </c>
      <c r="D2549" s="1" t="s">
        <v>3</v>
      </c>
      <c r="E2549" s="11">
        <v>405</v>
      </c>
      <c r="F2549" s="3">
        <v>6.23</v>
      </c>
      <c r="G2549" s="11">
        <f>Tabla1[[#This Row],[Stock en unidades]]*Tabla1[[#This Row],[Costo unitario]]</f>
        <v>2523.15</v>
      </c>
      <c r="H2549" s="1">
        <v>2025</v>
      </c>
      <c r="I2549" s="1" t="s">
        <v>257</v>
      </c>
      <c r="J2549" s="1">
        <v>33.700000000000003</v>
      </c>
      <c r="K2549" s="3">
        <v>335.92160000000001</v>
      </c>
      <c r="L2549" s="12">
        <f>Tabla1[[#This Row],[Venta prom 12 meses en UN]]*Tabla1[[#This Row],[Costo unitario]]</f>
        <v>209.95100000000002</v>
      </c>
      <c r="M2549" s="30">
        <f>IFERROR(Tabla1[[#This Row],[Stock en unidades]]/Tabla1[[#This Row],[Venta prom 12 meses en UN]],0)</f>
        <v>12.01780415430267</v>
      </c>
      <c r="N2549" s="12">
        <f>IFERROR(12/Tabla1[[#This Row],[Meses de stock]],0)</f>
        <v>0.99851851851851858</v>
      </c>
      <c r="O2549" s="5" t="str">
        <f>VLOOKUP(Tabla1[[#This Row],[Código del producto]],'ABC Ventas'!$A:$E,5,0)</f>
        <v>C</v>
      </c>
      <c r="P2549" s="5" t="str">
        <f>VLOOKUP(Tabla1[[#This Row],[Código del producto]],'ABC Stock'!$A:$E,5,0)</f>
        <v>C</v>
      </c>
      <c r="Q25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50" spans="1:17" s="1" customFormat="1" x14ac:dyDescent="0.2">
      <c r="A2550" s="1">
        <v>1331</v>
      </c>
      <c r="B2550" s="1" t="s">
        <v>490</v>
      </c>
      <c r="C2550" s="1" t="s">
        <v>16</v>
      </c>
      <c r="D2550" s="1" t="s">
        <v>3</v>
      </c>
      <c r="E2550" s="11">
        <v>705</v>
      </c>
      <c r="F2550" s="3">
        <v>3.4</v>
      </c>
      <c r="G2550" s="11">
        <f>Tabla1[[#This Row],[Stock en unidades]]*Tabla1[[#This Row],[Costo unitario]]</f>
        <v>2397</v>
      </c>
      <c r="H2550" s="1">
        <v>2025</v>
      </c>
      <c r="I2550" s="1" t="s">
        <v>257</v>
      </c>
      <c r="J2550" s="1">
        <v>88.1</v>
      </c>
      <c r="K2550" s="3">
        <v>431.33759999999995</v>
      </c>
      <c r="L2550" s="12">
        <f>Tabla1[[#This Row],[Venta prom 12 meses en UN]]*Tabla1[[#This Row],[Costo unitario]]</f>
        <v>299.53999999999996</v>
      </c>
      <c r="M2550" s="30">
        <f>IFERROR(Tabla1[[#This Row],[Stock en unidades]]/Tabla1[[#This Row],[Venta prom 12 meses en UN]],0)</f>
        <v>8.0022701475595923</v>
      </c>
      <c r="N2550" s="12">
        <f>IFERROR(12/Tabla1[[#This Row],[Meses de stock]],0)</f>
        <v>1.4995744680851062</v>
      </c>
      <c r="O2550" s="5" t="str">
        <f>VLOOKUP(Tabla1[[#This Row],[Código del producto]],'ABC Ventas'!$A:$E,5,0)</f>
        <v>C</v>
      </c>
      <c r="P2550" s="5" t="str">
        <f>VLOOKUP(Tabla1[[#This Row],[Código del producto]],'ABC Stock'!$A:$E,5,0)</f>
        <v>B</v>
      </c>
      <c r="Q255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51" spans="1:17" s="1" customFormat="1" x14ac:dyDescent="0.2">
      <c r="A2551" s="1">
        <v>1332</v>
      </c>
      <c r="B2551" s="1" t="s">
        <v>491</v>
      </c>
      <c r="C2551" s="1" t="s">
        <v>16</v>
      </c>
      <c r="D2551" s="1" t="s">
        <v>3</v>
      </c>
      <c r="E2551" s="11">
        <v>0</v>
      </c>
      <c r="F2551" s="3">
        <v>44</v>
      </c>
      <c r="G2551" s="11">
        <f>Tabla1[[#This Row],[Stock en unidades]]*Tabla1[[#This Row],[Costo unitario]]</f>
        <v>0</v>
      </c>
      <c r="H2551" s="1">
        <v>2025</v>
      </c>
      <c r="I2551" s="1" t="s">
        <v>257</v>
      </c>
      <c r="J2551" s="1">
        <v>891</v>
      </c>
      <c r="K2551" s="3">
        <v>65470.68</v>
      </c>
      <c r="L2551" s="12">
        <f>Tabla1[[#This Row],[Venta prom 12 meses en UN]]*Tabla1[[#This Row],[Costo unitario]]</f>
        <v>39204</v>
      </c>
      <c r="M2551" s="30">
        <f>IFERROR(Tabla1[[#This Row],[Stock en unidades]]/Tabla1[[#This Row],[Venta prom 12 meses en UN]],0)</f>
        <v>0</v>
      </c>
      <c r="N2551" s="12">
        <f>IFERROR(12/Tabla1[[#This Row],[Meses de stock]],0)</f>
        <v>0</v>
      </c>
      <c r="O2551" s="5" t="str">
        <f>VLOOKUP(Tabla1[[#This Row],[Código del producto]],'ABC Ventas'!$A:$E,5,0)</f>
        <v>A</v>
      </c>
      <c r="P2551" s="5" t="str">
        <f>VLOOKUP(Tabla1[[#This Row],[Código del producto]],'ABC Stock'!$A:$E,5,0)</f>
        <v>A</v>
      </c>
      <c r="Q25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52" spans="1:17" s="1" customFormat="1" x14ac:dyDescent="0.2">
      <c r="A2552" s="1">
        <v>1333</v>
      </c>
      <c r="B2552" s="1" t="s">
        <v>41</v>
      </c>
      <c r="C2552" s="1" t="s">
        <v>16</v>
      </c>
      <c r="D2552" s="1" t="s">
        <v>3</v>
      </c>
      <c r="E2552" s="11">
        <v>231</v>
      </c>
      <c r="F2552" s="3">
        <v>2.12</v>
      </c>
      <c r="G2552" s="11">
        <f>Tabla1[[#This Row],[Stock en unidades]]*Tabla1[[#This Row],[Costo unitario]]</f>
        <v>489.72</v>
      </c>
      <c r="H2552" s="1">
        <v>2025</v>
      </c>
      <c r="I2552" s="1" t="s">
        <v>257</v>
      </c>
      <c r="J2552" s="1">
        <v>57</v>
      </c>
      <c r="K2552" s="3">
        <v>206.63639999999998</v>
      </c>
      <c r="L2552" s="12">
        <f>Tabla1[[#This Row],[Venta prom 12 meses en UN]]*Tabla1[[#This Row],[Costo unitario]]</f>
        <v>120.84</v>
      </c>
      <c r="M2552" s="30">
        <f>IFERROR(Tabla1[[#This Row],[Stock en unidades]]/Tabla1[[#This Row],[Venta prom 12 meses en UN]],0)</f>
        <v>4.0526315789473681</v>
      </c>
      <c r="N2552" s="12">
        <f>IFERROR(12/Tabla1[[#This Row],[Meses de stock]],0)</f>
        <v>2.9610389610389611</v>
      </c>
      <c r="O2552" s="5" t="str">
        <f>VLOOKUP(Tabla1[[#This Row],[Código del producto]],'ABC Ventas'!$A:$E,5,0)</f>
        <v>C</v>
      </c>
      <c r="P2552" s="5" t="str">
        <f>VLOOKUP(Tabla1[[#This Row],[Código del producto]],'ABC Stock'!$A:$E,5,0)</f>
        <v>A</v>
      </c>
      <c r="Q255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53" spans="1:17" s="1" customFormat="1" x14ac:dyDescent="0.2">
      <c r="A2553" s="1">
        <v>1335</v>
      </c>
      <c r="B2553" s="1" t="s">
        <v>493</v>
      </c>
      <c r="C2553" s="1" t="s">
        <v>16</v>
      </c>
      <c r="D2553" s="1" t="s">
        <v>3</v>
      </c>
      <c r="E2553" s="11">
        <v>229</v>
      </c>
      <c r="F2553" s="3">
        <v>75</v>
      </c>
      <c r="G2553" s="11">
        <f>Tabla1[[#This Row],[Stock en unidades]]*Tabla1[[#This Row],[Costo unitario]]</f>
        <v>17175</v>
      </c>
      <c r="H2553" s="1">
        <v>2025</v>
      </c>
      <c r="I2553" s="1" t="s">
        <v>257</v>
      </c>
      <c r="J2553" s="1">
        <v>567</v>
      </c>
      <c r="K2553" s="3">
        <v>59109.75</v>
      </c>
      <c r="L2553" s="12">
        <f>Tabla1[[#This Row],[Venta prom 12 meses en UN]]*Tabla1[[#This Row],[Costo unitario]]</f>
        <v>42525</v>
      </c>
      <c r="M2553" s="30">
        <f>IFERROR(Tabla1[[#This Row],[Stock en unidades]]/Tabla1[[#This Row],[Venta prom 12 meses en UN]],0)</f>
        <v>0.40388007054673719</v>
      </c>
      <c r="N2553" s="12">
        <f>IFERROR(12/Tabla1[[#This Row],[Meses de stock]],0)</f>
        <v>29.711790393013104</v>
      </c>
      <c r="O2553" s="5" t="str">
        <f>VLOOKUP(Tabla1[[#This Row],[Código del producto]],'ABC Ventas'!$A:$E,5,0)</f>
        <v>A</v>
      </c>
      <c r="P2553" s="5" t="str">
        <f>VLOOKUP(Tabla1[[#This Row],[Código del producto]],'ABC Stock'!$A:$E,5,0)</f>
        <v>A</v>
      </c>
      <c r="Q25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54" spans="1:17" s="1" customFormat="1" x14ac:dyDescent="0.2">
      <c r="A2554" s="1">
        <v>1336</v>
      </c>
      <c r="B2554" s="1" t="s">
        <v>21</v>
      </c>
      <c r="C2554" s="1" t="s">
        <v>16</v>
      </c>
      <c r="D2554" s="1" t="s">
        <v>3</v>
      </c>
      <c r="E2554" s="11">
        <v>35</v>
      </c>
      <c r="F2554" s="3">
        <v>2.15</v>
      </c>
      <c r="G2554" s="11">
        <f>Tabla1[[#This Row],[Stock en unidades]]*Tabla1[[#This Row],[Costo unitario]]</f>
        <v>75.25</v>
      </c>
      <c r="H2554" s="1">
        <v>2025</v>
      </c>
      <c r="I2554" s="1" t="s">
        <v>257</v>
      </c>
      <c r="J2554" s="1">
        <v>101</v>
      </c>
      <c r="K2554" s="3">
        <v>410.4135</v>
      </c>
      <c r="L2554" s="12">
        <f>Tabla1[[#This Row],[Venta prom 12 meses en UN]]*Tabla1[[#This Row],[Costo unitario]]</f>
        <v>217.14999999999998</v>
      </c>
      <c r="M2554" s="30">
        <f>IFERROR(Tabla1[[#This Row],[Stock en unidades]]/Tabla1[[#This Row],[Venta prom 12 meses en UN]],0)</f>
        <v>0.34653465346534651</v>
      </c>
      <c r="N2554" s="12">
        <f>IFERROR(12/Tabla1[[#This Row],[Meses de stock]],0)</f>
        <v>34.628571428571433</v>
      </c>
      <c r="O2554" s="5" t="str">
        <f>VLOOKUP(Tabla1[[#This Row],[Código del producto]],'ABC Ventas'!$A:$E,5,0)</f>
        <v>C</v>
      </c>
      <c r="P2554" s="5" t="str">
        <f>VLOOKUP(Tabla1[[#This Row],[Código del producto]],'ABC Stock'!$A:$E,5,0)</f>
        <v>B</v>
      </c>
      <c r="Q25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55" spans="1:17" s="1" customFormat="1" x14ac:dyDescent="0.2">
      <c r="A2555" s="1">
        <v>1337</v>
      </c>
      <c r="B2555" s="1" t="s">
        <v>197</v>
      </c>
      <c r="C2555" s="1" t="s">
        <v>16</v>
      </c>
      <c r="D2555" s="1" t="s">
        <v>3</v>
      </c>
      <c r="E2555" s="11">
        <v>606</v>
      </c>
      <c r="F2555" s="3">
        <v>2.89</v>
      </c>
      <c r="G2555" s="11">
        <f>Tabla1[[#This Row],[Stock en unidades]]*Tabla1[[#This Row],[Costo unitario]]</f>
        <v>1751.3400000000001</v>
      </c>
      <c r="H2555" s="1">
        <v>2025</v>
      </c>
      <c r="I2555" s="1" t="s">
        <v>257</v>
      </c>
      <c r="J2555" s="1">
        <v>67</v>
      </c>
      <c r="K2555" s="3">
        <v>327.23469999999998</v>
      </c>
      <c r="L2555" s="12">
        <f>Tabla1[[#This Row],[Venta prom 12 meses en UN]]*Tabla1[[#This Row],[Costo unitario]]</f>
        <v>193.63</v>
      </c>
      <c r="M2555" s="30">
        <f>IFERROR(Tabla1[[#This Row],[Stock en unidades]]/Tabla1[[#This Row],[Venta prom 12 meses en UN]],0)</f>
        <v>9.0447761194029859</v>
      </c>
      <c r="N2555" s="12">
        <f>IFERROR(12/Tabla1[[#This Row],[Meses de stock]],0)</f>
        <v>1.3267326732673266</v>
      </c>
      <c r="O2555" s="5" t="str">
        <f>VLOOKUP(Tabla1[[#This Row],[Código del producto]],'ABC Ventas'!$A:$E,5,0)</f>
        <v>C</v>
      </c>
      <c r="P2555" s="5" t="str">
        <f>VLOOKUP(Tabla1[[#This Row],[Código del producto]],'ABC Stock'!$A:$E,5,0)</f>
        <v>B</v>
      </c>
      <c r="Q25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56" spans="1:17" s="1" customFormat="1" x14ac:dyDescent="0.2">
      <c r="A2556" s="1">
        <v>1338</v>
      </c>
      <c r="B2556" s="1" t="s">
        <v>494</v>
      </c>
      <c r="C2556" s="1" t="s">
        <v>16</v>
      </c>
      <c r="D2556" s="1" t="s">
        <v>3</v>
      </c>
      <c r="E2556" s="11">
        <v>1349</v>
      </c>
      <c r="F2556" s="3">
        <v>75</v>
      </c>
      <c r="G2556" s="11">
        <f>Tabla1[[#This Row],[Stock en unidades]]*Tabla1[[#This Row],[Costo unitario]]</f>
        <v>101175</v>
      </c>
      <c r="H2556" s="1">
        <v>2025</v>
      </c>
      <c r="I2556" s="1" t="s">
        <v>257</v>
      </c>
      <c r="J2556" s="1">
        <v>779</v>
      </c>
      <c r="K2556" s="3">
        <v>103996.5</v>
      </c>
      <c r="L2556" s="12">
        <f>Tabla1[[#This Row],[Venta prom 12 meses en UN]]*Tabla1[[#This Row],[Costo unitario]]</f>
        <v>58425</v>
      </c>
      <c r="M2556" s="30">
        <f>IFERROR(Tabla1[[#This Row],[Stock en unidades]]/Tabla1[[#This Row],[Venta prom 12 meses en UN]],0)</f>
        <v>1.7317073170731707</v>
      </c>
      <c r="N2556" s="12">
        <f>IFERROR(12/Tabla1[[#This Row],[Meses de stock]],0)</f>
        <v>6.929577464788732</v>
      </c>
      <c r="O2556" s="5" t="str">
        <f>VLOOKUP(Tabla1[[#This Row],[Código del producto]],'ABC Ventas'!$A:$E,5,0)</f>
        <v>A</v>
      </c>
      <c r="P2556" s="5" t="str">
        <f>VLOOKUP(Tabla1[[#This Row],[Código del producto]],'ABC Stock'!$A:$E,5,0)</f>
        <v>A</v>
      </c>
      <c r="Q25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57" spans="1:17" s="1" customFormat="1" x14ac:dyDescent="0.2">
      <c r="A2557" s="1">
        <v>1338</v>
      </c>
      <c r="B2557" s="1" t="s">
        <v>494</v>
      </c>
      <c r="C2557" s="1" t="s">
        <v>16</v>
      </c>
      <c r="D2557" s="1" t="s">
        <v>3</v>
      </c>
      <c r="E2557" s="11">
        <v>952</v>
      </c>
      <c r="F2557" s="3">
        <v>41</v>
      </c>
      <c r="G2557" s="11">
        <f>Tabla1[[#This Row],[Stock en unidades]]*Tabla1[[#This Row],[Costo unitario]]</f>
        <v>39032</v>
      </c>
      <c r="H2557" s="1">
        <v>2025</v>
      </c>
      <c r="I2557" s="1" t="s">
        <v>257</v>
      </c>
      <c r="J2557" s="1">
        <v>869</v>
      </c>
      <c r="K2557" s="3">
        <v>46317.7</v>
      </c>
      <c r="L2557" s="12">
        <f>Tabla1[[#This Row],[Venta prom 12 meses en UN]]*Tabla1[[#This Row],[Costo unitario]]</f>
        <v>35629</v>
      </c>
      <c r="M2557" s="30">
        <f>IFERROR(Tabla1[[#This Row],[Stock en unidades]]/Tabla1[[#This Row],[Venta prom 12 meses en UN]],0)</f>
        <v>1.0955120828538549</v>
      </c>
      <c r="N2557" s="12">
        <f>IFERROR(12/Tabla1[[#This Row],[Meses de stock]],0)</f>
        <v>10.953781512605042</v>
      </c>
      <c r="O2557" s="5" t="str">
        <f>VLOOKUP(Tabla1[[#This Row],[Código del producto]],'ABC Ventas'!$A:$E,5,0)</f>
        <v>A</v>
      </c>
      <c r="P2557" s="5" t="str">
        <f>VLOOKUP(Tabla1[[#This Row],[Código del producto]],'ABC Stock'!$A:$E,5,0)</f>
        <v>A</v>
      </c>
      <c r="Q25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58" spans="1:17" s="1" customFormat="1" x14ac:dyDescent="0.2">
      <c r="A2558" s="1">
        <v>1339</v>
      </c>
      <c r="B2558" s="1" t="s">
        <v>495</v>
      </c>
      <c r="C2558" s="1" t="s">
        <v>16</v>
      </c>
      <c r="D2558" s="1" t="s">
        <v>3</v>
      </c>
      <c r="E2558" s="11">
        <v>706</v>
      </c>
      <c r="F2558" s="3">
        <v>5.68</v>
      </c>
      <c r="G2558" s="11">
        <f>Tabla1[[#This Row],[Stock en unidades]]*Tabla1[[#This Row],[Costo unitario]]</f>
        <v>4010.08</v>
      </c>
      <c r="H2558" s="1">
        <v>2025</v>
      </c>
      <c r="I2558" s="1" t="s">
        <v>257</v>
      </c>
      <c r="J2558" s="1">
        <v>58.8</v>
      </c>
      <c r="K2558" s="3">
        <v>581.13215999999989</v>
      </c>
      <c r="L2558" s="12">
        <f>Tabla1[[#This Row],[Venta prom 12 meses en UN]]*Tabla1[[#This Row],[Costo unitario]]</f>
        <v>333.98399999999998</v>
      </c>
      <c r="M2558" s="30">
        <f>IFERROR(Tabla1[[#This Row],[Stock en unidades]]/Tabla1[[#This Row],[Venta prom 12 meses en UN]],0)</f>
        <v>12.006802721088436</v>
      </c>
      <c r="N2558" s="12">
        <f>IFERROR(12/Tabla1[[#This Row],[Meses de stock]],0)</f>
        <v>0.99943342776203969</v>
      </c>
      <c r="O2558" s="5" t="str">
        <f>VLOOKUP(Tabla1[[#This Row],[Código del producto]],'ABC Ventas'!$A:$E,5,0)</f>
        <v>C</v>
      </c>
      <c r="P2558" s="5" t="str">
        <f>VLOOKUP(Tabla1[[#This Row],[Código del producto]],'ABC Stock'!$A:$E,5,0)</f>
        <v>C</v>
      </c>
      <c r="Q255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59" spans="1:17" s="1" customFormat="1" x14ac:dyDescent="0.2">
      <c r="A2559" s="1">
        <v>1339</v>
      </c>
      <c r="B2559" s="1" t="s">
        <v>495</v>
      </c>
      <c r="C2559" s="1" t="s">
        <v>16</v>
      </c>
      <c r="D2559" s="1" t="s">
        <v>3</v>
      </c>
      <c r="E2559" s="11">
        <v>49</v>
      </c>
      <c r="F2559" s="3">
        <v>4.3899999999999997</v>
      </c>
      <c r="G2559" s="11">
        <f>Tabla1[[#This Row],[Stock en unidades]]*Tabla1[[#This Row],[Costo unitario]]</f>
        <v>215.10999999999999</v>
      </c>
      <c r="H2559" s="1">
        <v>2025</v>
      </c>
      <c r="I2559" s="1" t="s">
        <v>257</v>
      </c>
      <c r="J2559" s="1">
        <v>54</v>
      </c>
      <c r="K2559" s="3">
        <v>436.19039999999995</v>
      </c>
      <c r="L2559" s="12">
        <f>Tabla1[[#This Row],[Venta prom 12 meses en UN]]*Tabla1[[#This Row],[Costo unitario]]</f>
        <v>237.05999999999997</v>
      </c>
      <c r="M2559" s="30">
        <f>IFERROR(Tabla1[[#This Row],[Stock en unidades]]/Tabla1[[#This Row],[Venta prom 12 meses en UN]],0)</f>
        <v>0.90740740740740744</v>
      </c>
      <c r="N2559" s="12">
        <f>IFERROR(12/Tabla1[[#This Row],[Meses de stock]],0)</f>
        <v>13.224489795918366</v>
      </c>
      <c r="O2559" s="5" t="str">
        <f>VLOOKUP(Tabla1[[#This Row],[Código del producto]],'ABC Ventas'!$A:$E,5,0)</f>
        <v>C</v>
      </c>
      <c r="P2559" s="5" t="str">
        <f>VLOOKUP(Tabla1[[#This Row],[Código del producto]],'ABC Stock'!$A:$E,5,0)</f>
        <v>C</v>
      </c>
      <c r="Q25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60" spans="1:17" s="1" customFormat="1" x14ac:dyDescent="0.2">
      <c r="A2560" s="1">
        <v>1340</v>
      </c>
      <c r="B2560" s="1" t="s">
        <v>496</v>
      </c>
      <c r="C2560" s="1" t="s">
        <v>16</v>
      </c>
      <c r="D2560" s="1" t="s">
        <v>3</v>
      </c>
      <c r="E2560" s="11">
        <v>341</v>
      </c>
      <c r="F2560" s="3">
        <v>4.29</v>
      </c>
      <c r="G2560" s="11">
        <f>Tabla1[[#This Row],[Stock en unidades]]*Tabla1[[#This Row],[Costo unitario]]</f>
        <v>1462.89</v>
      </c>
      <c r="H2560" s="1">
        <v>2025</v>
      </c>
      <c r="I2560" s="1" t="s">
        <v>257</v>
      </c>
      <c r="J2560" s="1">
        <v>0</v>
      </c>
      <c r="K2560" s="3">
        <v>0</v>
      </c>
      <c r="L2560" s="12">
        <f>Tabla1[[#This Row],[Venta prom 12 meses en UN]]*Tabla1[[#This Row],[Costo unitario]]</f>
        <v>0</v>
      </c>
      <c r="M2560" s="30">
        <f>IFERROR(Tabla1[[#This Row],[Stock en unidades]]/Tabla1[[#This Row],[Venta prom 12 meses en UN]],0)</f>
        <v>0</v>
      </c>
      <c r="N2560" s="12">
        <f>IFERROR(12/Tabla1[[#This Row],[Meses de stock]],0)</f>
        <v>0</v>
      </c>
      <c r="O2560" s="5" t="str">
        <f>VLOOKUP(Tabla1[[#This Row],[Código del producto]],'ABC Ventas'!$A:$E,5,0)</f>
        <v>C</v>
      </c>
      <c r="P2560" s="5" t="str">
        <f>VLOOKUP(Tabla1[[#This Row],[Código del producto]],'ABC Stock'!$A:$E,5,0)</f>
        <v>B</v>
      </c>
      <c r="Q256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561" spans="1:17" s="1" customFormat="1" x14ac:dyDescent="0.2">
      <c r="A2561" s="1">
        <v>1340</v>
      </c>
      <c r="B2561" s="1" t="s">
        <v>496</v>
      </c>
      <c r="C2561" s="1" t="s">
        <v>16</v>
      </c>
      <c r="D2561" s="1" t="s">
        <v>3</v>
      </c>
      <c r="E2561" s="11">
        <v>285</v>
      </c>
      <c r="F2561" s="3">
        <v>7.29</v>
      </c>
      <c r="G2561" s="11">
        <f>Tabla1[[#This Row],[Stock en unidades]]*Tabla1[[#This Row],[Costo unitario]]</f>
        <v>2077.65</v>
      </c>
      <c r="H2561" s="1">
        <v>2025</v>
      </c>
      <c r="I2561" s="1" t="s">
        <v>257</v>
      </c>
      <c r="J2561" s="1">
        <v>56.9</v>
      </c>
      <c r="K2561" s="3">
        <v>667.82961</v>
      </c>
      <c r="L2561" s="12">
        <f>Tabla1[[#This Row],[Venta prom 12 meses en UN]]*Tabla1[[#This Row],[Costo unitario]]</f>
        <v>414.80099999999999</v>
      </c>
      <c r="M2561" s="30">
        <f>IFERROR(Tabla1[[#This Row],[Stock en unidades]]/Tabla1[[#This Row],[Venta prom 12 meses en UN]],0)</f>
        <v>5.0087873462214416</v>
      </c>
      <c r="N2561" s="12">
        <f>IFERROR(12/Tabla1[[#This Row],[Meses de stock]],0)</f>
        <v>2.3957894736842102</v>
      </c>
      <c r="O2561" s="5" t="str">
        <f>VLOOKUP(Tabla1[[#This Row],[Código del producto]],'ABC Ventas'!$A:$E,5,0)</f>
        <v>C</v>
      </c>
      <c r="P2561" s="5" t="str">
        <f>VLOOKUP(Tabla1[[#This Row],[Código del producto]],'ABC Stock'!$A:$E,5,0)</f>
        <v>B</v>
      </c>
      <c r="Q25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62" spans="1:17" s="1" customFormat="1" x14ac:dyDescent="0.2">
      <c r="A2562" s="1">
        <v>1340</v>
      </c>
      <c r="B2562" s="1" t="s">
        <v>496</v>
      </c>
      <c r="C2562" s="1" t="s">
        <v>16</v>
      </c>
      <c r="D2562" s="1" t="s">
        <v>3</v>
      </c>
      <c r="E2562" s="11">
        <v>0</v>
      </c>
      <c r="F2562" s="3">
        <v>5.55</v>
      </c>
      <c r="G2562" s="11">
        <f>Tabla1[[#This Row],[Stock en unidades]]*Tabla1[[#This Row],[Costo unitario]]</f>
        <v>0</v>
      </c>
      <c r="H2562" s="1">
        <v>2025</v>
      </c>
      <c r="I2562" s="1" t="s">
        <v>257</v>
      </c>
      <c r="J2562" s="1">
        <v>64</v>
      </c>
      <c r="K2562" s="3">
        <v>479.52</v>
      </c>
      <c r="L2562" s="12">
        <f>Tabla1[[#This Row],[Venta prom 12 meses en UN]]*Tabla1[[#This Row],[Costo unitario]]</f>
        <v>355.2</v>
      </c>
      <c r="M2562" s="30">
        <f>IFERROR(Tabla1[[#This Row],[Stock en unidades]]/Tabla1[[#This Row],[Venta prom 12 meses en UN]],0)</f>
        <v>0</v>
      </c>
      <c r="N2562" s="12">
        <f>IFERROR(12/Tabla1[[#This Row],[Meses de stock]],0)</f>
        <v>0</v>
      </c>
      <c r="O2562" s="5" t="str">
        <f>VLOOKUP(Tabla1[[#This Row],[Código del producto]],'ABC Ventas'!$A:$E,5,0)</f>
        <v>C</v>
      </c>
      <c r="P2562" s="5" t="str">
        <f>VLOOKUP(Tabla1[[#This Row],[Código del producto]],'ABC Stock'!$A:$E,5,0)</f>
        <v>B</v>
      </c>
      <c r="Q25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63" spans="1:17" s="1" customFormat="1" x14ac:dyDescent="0.2">
      <c r="A2563" s="1">
        <v>1341</v>
      </c>
      <c r="B2563" s="1" t="s">
        <v>497</v>
      </c>
      <c r="C2563" s="1" t="s">
        <v>16</v>
      </c>
      <c r="D2563" s="1" t="s">
        <v>3</v>
      </c>
      <c r="E2563" s="11">
        <v>26</v>
      </c>
      <c r="F2563" s="3">
        <v>5.99</v>
      </c>
      <c r="G2563" s="11">
        <f>Tabla1[[#This Row],[Stock en unidades]]*Tabla1[[#This Row],[Costo unitario]]</f>
        <v>155.74</v>
      </c>
      <c r="H2563" s="1">
        <v>2025</v>
      </c>
      <c r="I2563" s="1" t="s">
        <v>257</v>
      </c>
      <c r="J2563" s="1">
        <v>65</v>
      </c>
      <c r="K2563" s="3">
        <v>650.21450000000004</v>
      </c>
      <c r="L2563" s="12">
        <f>Tabla1[[#This Row],[Venta prom 12 meses en UN]]*Tabla1[[#This Row],[Costo unitario]]</f>
        <v>389.35</v>
      </c>
      <c r="M2563" s="30">
        <f>IFERROR(Tabla1[[#This Row],[Stock en unidades]]/Tabla1[[#This Row],[Venta prom 12 meses en UN]],0)</f>
        <v>0.4</v>
      </c>
      <c r="N2563" s="12">
        <f>IFERROR(12/Tabla1[[#This Row],[Meses de stock]],0)</f>
        <v>30</v>
      </c>
      <c r="O2563" s="5" t="str">
        <f>VLOOKUP(Tabla1[[#This Row],[Código del producto]],'ABC Ventas'!$A:$E,5,0)</f>
        <v>C</v>
      </c>
      <c r="P2563" s="5" t="str">
        <f>VLOOKUP(Tabla1[[#This Row],[Código del producto]],'ABC Stock'!$A:$E,5,0)</f>
        <v>B</v>
      </c>
      <c r="Q25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64" spans="1:17" s="1" customFormat="1" x14ac:dyDescent="0.2">
      <c r="A2564" s="1">
        <v>1342</v>
      </c>
      <c r="B2564" s="1" t="s">
        <v>498</v>
      </c>
      <c r="C2564" s="1" t="s">
        <v>16</v>
      </c>
      <c r="D2564" s="1" t="s">
        <v>3</v>
      </c>
      <c r="E2564" s="11">
        <v>350</v>
      </c>
      <c r="F2564" s="3">
        <v>2.64</v>
      </c>
      <c r="G2564" s="11">
        <f>Tabla1[[#This Row],[Stock en unidades]]*Tabla1[[#This Row],[Costo unitario]]</f>
        <v>924</v>
      </c>
      <c r="H2564" s="1">
        <v>2025</v>
      </c>
      <c r="I2564" s="1" t="s">
        <v>257</v>
      </c>
      <c r="J2564" s="1">
        <v>65</v>
      </c>
      <c r="K2564" s="3">
        <v>324.32399999999996</v>
      </c>
      <c r="L2564" s="12">
        <f>Tabla1[[#This Row],[Venta prom 12 meses en UN]]*Tabla1[[#This Row],[Costo unitario]]</f>
        <v>171.6</v>
      </c>
      <c r="M2564" s="30">
        <f>IFERROR(Tabla1[[#This Row],[Stock en unidades]]/Tabla1[[#This Row],[Venta prom 12 meses en UN]],0)</f>
        <v>5.384615384615385</v>
      </c>
      <c r="N2564" s="12">
        <f>IFERROR(12/Tabla1[[#This Row],[Meses de stock]],0)</f>
        <v>2.2285714285714282</v>
      </c>
      <c r="O2564" s="5" t="str">
        <f>VLOOKUP(Tabla1[[#This Row],[Código del producto]],'ABC Ventas'!$A:$E,5,0)</f>
        <v>C</v>
      </c>
      <c r="P2564" s="5" t="str">
        <f>VLOOKUP(Tabla1[[#This Row],[Código del producto]],'ABC Stock'!$A:$E,5,0)</f>
        <v>B</v>
      </c>
      <c r="Q25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65" spans="1:17" s="1" customFormat="1" x14ac:dyDescent="0.2">
      <c r="A2565" s="1">
        <v>1342</v>
      </c>
      <c r="B2565" s="1" t="s">
        <v>498</v>
      </c>
      <c r="C2565" s="1" t="s">
        <v>16</v>
      </c>
      <c r="D2565" s="1" t="s">
        <v>3</v>
      </c>
      <c r="E2565" s="11">
        <v>175</v>
      </c>
      <c r="F2565" s="3">
        <v>6.01</v>
      </c>
      <c r="G2565" s="11">
        <f>Tabla1[[#This Row],[Stock en unidades]]*Tabla1[[#This Row],[Costo unitario]]</f>
        <v>1051.75</v>
      </c>
      <c r="H2565" s="1">
        <v>2025</v>
      </c>
      <c r="I2565" s="1" t="s">
        <v>257</v>
      </c>
      <c r="J2565" s="1">
        <v>35</v>
      </c>
      <c r="K2565" s="3">
        <v>258.73050000000001</v>
      </c>
      <c r="L2565" s="12">
        <f>Tabla1[[#This Row],[Venta prom 12 meses en UN]]*Tabla1[[#This Row],[Costo unitario]]</f>
        <v>210.35</v>
      </c>
      <c r="M2565" s="30">
        <f>IFERROR(Tabla1[[#This Row],[Stock en unidades]]/Tabla1[[#This Row],[Venta prom 12 meses en UN]],0)</f>
        <v>5</v>
      </c>
      <c r="N2565" s="12">
        <f>IFERROR(12/Tabla1[[#This Row],[Meses de stock]],0)</f>
        <v>2.4</v>
      </c>
      <c r="O2565" s="5" t="str">
        <f>VLOOKUP(Tabla1[[#This Row],[Código del producto]],'ABC Ventas'!$A:$E,5,0)</f>
        <v>C</v>
      </c>
      <c r="P2565" s="5" t="str">
        <f>VLOOKUP(Tabla1[[#This Row],[Código del producto]],'ABC Stock'!$A:$E,5,0)</f>
        <v>B</v>
      </c>
      <c r="Q25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66" spans="1:17" s="1" customFormat="1" x14ac:dyDescent="0.2">
      <c r="A2566" s="1">
        <v>1343</v>
      </c>
      <c r="B2566" s="1" t="s">
        <v>35</v>
      </c>
      <c r="C2566" s="1" t="s">
        <v>16</v>
      </c>
      <c r="D2566" s="1" t="s">
        <v>3</v>
      </c>
      <c r="E2566" s="11">
        <v>1389</v>
      </c>
      <c r="F2566" s="3">
        <v>1.74</v>
      </c>
      <c r="G2566" s="11">
        <f>Tabla1[[#This Row],[Stock en unidades]]*Tabla1[[#This Row],[Costo unitario]]</f>
        <v>2416.86</v>
      </c>
      <c r="H2566" s="1">
        <v>2025</v>
      </c>
      <c r="I2566" s="1" t="s">
        <v>257</v>
      </c>
      <c r="J2566" s="1">
        <v>54</v>
      </c>
      <c r="K2566" s="3">
        <v>128.72519999999997</v>
      </c>
      <c r="L2566" s="12">
        <f>Tabla1[[#This Row],[Venta prom 12 meses en UN]]*Tabla1[[#This Row],[Costo unitario]]</f>
        <v>93.96</v>
      </c>
      <c r="M2566" s="30">
        <f>IFERROR(Tabla1[[#This Row],[Stock en unidades]]/Tabla1[[#This Row],[Venta prom 12 meses en UN]],0)</f>
        <v>25.722222222222221</v>
      </c>
      <c r="N2566" s="12">
        <f>IFERROR(12/Tabla1[[#This Row],[Meses de stock]],0)</f>
        <v>0.46652267818574517</v>
      </c>
      <c r="O2566" s="5" t="str">
        <f>VLOOKUP(Tabla1[[#This Row],[Código del producto]],'ABC Ventas'!$A:$E,5,0)</f>
        <v>C</v>
      </c>
      <c r="P2566" s="5" t="str">
        <f>VLOOKUP(Tabla1[[#This Row],[Código del producto]],'ABC Stock'!$A:$E,5,0)</f>
        <v>B</v>
      </c>
      <c r="Q25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67" spans="1:17" s="1" customFormat="1" x14ac:dyDescent="0.2">
      <c r="A2567" s="1">
        <v>1344</v>
      </c>
      <c r="B2567" s="1" t="s">
        <v>499</v>
      </c>
      <c r="C2567" s="1" t="s">
        <v>16</v>
      </c>
      <c r="D2567" s="1" t="s">
        <v>3</v>
      </c>
      <c r="E2567" s="11">
        <v>373</v>
      </c>
      <c r="F2567" s="3">
        <v>72</v>
      </c>
      <c r="G2567" s="11">
        <f>Tabla1[[#This Row],[Stock en unidades]]*Tabla1[[#This Row],[Costo unitario]]</f>
        <v>26856</v>
      </c>
      <c r="H2567" s="1">
        <v>2025</v>
      </c>
      <c r="I2567" s="1" t="s">
        <v>257</v>
      </c>
      <c r="J2567" s="1">
        <v>441</v>
      </c>
      <c r="K2567" s="3">
        <v>51120.72</v>
      </c>
      <c r="L2567" s="12">
        <f>Tabla1[[#This Row],[Venta prom 12 meses en UN]]*Tabla1[[#This Row],[Costo unitario]]</f>
        <v>31752</v>
      </c>
      <c r="M2567" s="30">
        <f>IFERROR(Tabla1[[#This Row],[Stock en unidades]]/Tabla1[[#This Row],[Venta prom 12 meses en UN]],0)</f>
        <v>0.8458049886621315</v>
      </c>
      <c r="N2567" s="12">
        <f>IFERROR(12/Tabla1[[#This Row],[Meses de stock]],0)</f>
        <v>14.187667560321715</v>
      </c>
      <c r="O2567" s="5" t="str">
        <f>VLOOKUP(Tabla1[[#This Row],[Código del producto]],'ABC Ventas'!$A:$E,5,0)</f>
        <v>A</v>
      </c>
      <c r="P2567" s="5" t="str">
        <f>VLOOKUP(Tabla1[[#This Row],[Código del producto]],'ABC Stock'!$A:$E,5,0)</f>
        <v>A</v>
      </c>
      <c r="Q25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68" spans="1:17" s="1" customFormat="1" x14ac:dyDescent="0.2">
      <c r="A2568" s="1">
        <v>1345</v>
      </c>
      <c r="B2568" s="1" t="s">
        <v>500</v>
      </c>
      <c r="C2568" s="1" t="s">
        <v>16</v>
      </c>
      <c r="D2568" s="1" t="s">
        <v>3</v>
      </c>
      <c r="E2568" s="11">
        <v>60</v>
      </c>
      <c r="F2568" s="3">
        <v>7.24</v>
      </c>
      <c r="G2568" s="11">
        <f>Tabla1[[#This Row],[Stock en unidades]]*Tabla1[[#This Row],[Costo unitario]]</f>
        <v>434.40000000000003</v>
      </c>
      <c r="H2568" s="1">
        <v>2025</v>
      </c>
      <c r="I2568" s="1" t="s">
        <v>257</v>
      </c>
      <c r="J2568" s="1">
        <v>109</v>
      </c>
      <c r="K2568" s="3">
        <v>1373.1384</v>
      </c>
      <c r="L2568" s="12">
        <f>Tabla1[[#This Row],[Venta prom 12 meses en UN]]*Tabla1[[#This Row],[Costo unitario]]</f>
        <v>789.16</v>
      </c>
      <c r="M2568" s="30">
        <f>IFERROR(Tabla1[[#This Row],[Stock en unidades]]/Tabla1[[#This Row],[Venta prom 12 meses en UN]],0)</f>
        <v>0.55045871559633031</v>
      </c>
      <c r="N2568" s="12">
        <f>IFERROR(12/Tabla1[[#This Row],[Meses de stock]],0)</f>
        <v>21.799999999999997</v>
      </c>
      <c r="O2568" s="5" t="str">
        <f>VLOOKUP(Tabla1[[#This Row],[Código del producto]],'ABC Ventas'!$A:$E,5,0)</f>
        <v>C</v>
      </c>
      <c r="P2568" s="5" t="str">
        <f>VLOOKUP(Tabla1[[#This Row],[Código del producto]],'ABC Stock'!$A:$E,5,0)</f>
        <v>B</v>
      </c>
      <c r="Q25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69" spans="1:17" s="1" customFormat="1" x14ac:dyDescent="0.2">
      <c r="A2569" s="1">
        <v>1346</v>
      </c>
      <c r="B2569" s="1" t="s">
        <v>153</v>
      </c>
      <c r="C2569" s="1" t="s">
        <v>16</v>
      </c>
      <c r="D2569" s="1" t="s">
        <v>3</v>
      </c>
      <c r="E2569" s="11">
        <v>225</v>
      </c>
      <c r="F2569" s="3">
        <v>4.5199999999999996</v>
      </c>
      <c r="G2569" s="11">
        <f>Tabla1[[#This Row],[Stock en unidades]]*Tabla1[[#This Row],[Costo unitario]]</f>
        <v>1016.9999999999999</v>
      </c>
      <c r="H2569" s="1">
        <v>2025</v>
      </c>
      <c r="I2569" s="1" t="s">
        <v>257</v>
      </c>
      <c r="J2569" s="1">
        <v>37.5</v>
      </c>
      <c r="K2569" s="3">
        <v>264.41999999999996</v>
      </c>
      <c r="L2569" s="12">
        <f>Tabla1[[#This Row],[Venta prom 12 meses en UN]]*Tabla1[[#This Row],[Costo unitario]]</f>
        <v>169.49999999999997</v>
      </c>
      <c r="M2569" s="30">
        <f>IFERROR(Tabla1[[#This Row],[Stock en unidades]]/Tabla1[[#This Row],[Venta prom 12 meses en UN]],0)</f>
        <v>6</v>
      </c>
      <c r="N2569" s="12">
        <f>IFERROR(12/Tabla1[[#This Row],[Meses de stock]],0)</f>
        <v>2</v>
      </c>
      <c r="O2569" s="5" t="str">
        <f>VLOOKUP(Tabla1[[#This Row],[Código del producto]],'ABC Ventas'!$A:$E,5,0)</f>
        <v>C</v>
      </c>
      <c r="P2569" s="5" t="str">
        <f>VLOOKUP(Tabla1[[#This Row],[Código del producto]],'ABC Stock'!$A:$E,5,0)</f>
        <v>B</v>
      </c>
      <c r="Q25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70" spans="1:17" s="1" customFormat="1" x14ac:dyDescent="0.2">
      <c r="A2570" s="1">
        <v>1348</v>
      </c>
      <c r="B2570" s="1" t="s">
        <v>501</v>
      </c>
      <c r="C2570" s="1" t="s">
        <v>16</v>
      </c>
      <c r="D2570" s="1" t="s">
        <v>3</v>
      </c>
      <c r="E2570" s="11">
        <v>927</v>
      </c>
      <c r="F2570" s="3">
        <v>6.94</v>
      </c>
      <c r="G2570" s="11">
        <f>Tabla1[[#This Row],[Stock en unidades]]*Tabla1[[#This Row],[Costo unitario]]</f>
        <v>6433.38</v>
      </c>
      <c r="H2570" s="1">
        <v>2025</v>
      </c>
      <c r="I2570" s="1" t="s">
        <v>257</v>
      </c>
      <c r="J2570" s="1">
        <v>92.7</v>
      </c>
      <c r="K2570" s="3">
        <v>881.37306000000012</v>
      </c>
      <c r="L2570" s="12">
        <f>Tabla1[[#This Row],[Venta prom 12 meses en UN]]*Tabla1[[#This Row],[Costo unitario]]</f>
        <v>643.33800000000008</v>
      </c>
      <c r="M2570" s="30">
        <f>IFERROR(Tabla1[[#This Row],[Stock en unidades]]/Tabla1[[#This Row],[Venta prom 12 meses en UN]],0)</f>
        <v>10</v>
      </c>
      <c r="N2570" s="12">
        <f>IFERROR(12/Tabla1[[#This Row],[Meses de stock]],0)</f>
        <v>1.2</v>
      </c>
      <c r="O2570" s="5" t="str">
        <f>VLOOKUP(Tabla1[[#This Row],[Código del producto]],'ABC Ventas'!$A:$E,5,0)</f>
        <v>C</v>
      </c>
      <c r="P2570" s="5" t="str">
        <f>VLOOKUP(Tabla1[[#This Row],[Código del producto]],'ABC Stock'!$A:$E,5,0)</f>
        <v>C</v>
      </c>
      <c r="Q25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71" spans="1:17" s="1" customFormat="1" x14ac:dyDescent="0.2">
      <c r="A2571" s="1">
        <v>1348</v>
      </c>
      <c r="B2571" s="1" t="s">
        <v>501</v>
      </c>
      <c r="C2571" s="1" t="s">
        <v>16</v>
      </c>
      <c r="D2571" s="1" t="s">
        <v>3</v>
      </c>
      <c r="E2571" s="11">
        <v>77</v>
      </c>
      <c r="F2571" s="3">
        <v>4.47</v>
      </c>
      <c r="G2571" s="11">
        <f>Tabla1[[#This Row],[Stock en unidades]]*Tabla1[[#This Row],[Costo unitario]]</f>
        <v>344.19</v>
      </c>
      <c r="H2571" s="1">
        <v>2025</v>
      </c>
      <c r="I2571" s="1" t="s">
        <v>257</v>
      </c>
      <c r="J2571" s="1">
        <v>108</v>
      </c>
      <c r="K2571" s="3">
        <v>782.07119999999998</v>
      </c>
      <c r="L2571" s="12">
        <f>Tabla1[[#This Row],[Venta prom 12 meses en UN]]*Tabla1[[#This Row],[Costo unitario]]</f>
        <v>482.76</v>
      </c>
      <c r="M2571" s="30">
        <f>IFERROR(Tabla1[[#This Row],[Stock en unidades]]/Tabla1[[#This Row],[Venta prom 12 meses en UN]],0)</f>
        <v>0.71296296296296291</v>
      </c>
      <c r="N2571" s="12">
        <f>IFERROR(12/Tabla1[[#This Row],[Meses de stock]],0)</f>
        <v>16.831168831168831</v>
      </c>
      <c r="O2571" s="5" t="str">
        <f>VLOOKUP(Tabla1[[#This Row],[Código del producto]],'ABC Ventas'!$A:$E,5,0)</f>
        <v>C</v>
      </c>
      <c r="P2571" s="5" t="str">
        <f>VLOOKUP(Tabla1[[#This Row],[Código del producto]],'ABC Stock'!$A:$E,5,0)</f>
        <v>C</v>
      </c>
      <c r="Q25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72" spans="1:17" s="1" customFormat="1" x14ac:dyDescent="0.2">
      <c r="A2572" s="1">
        <v>1351</v>
      </c>
      <c r="B2572" s="1" t="s">
        <v>503</v>
      </c>
      <c r="C2572" s="1" t="s">
        <v>18</v>
      </c>
      <c r="D2572" s="1" t="s">
        <v>3</v>
      </c>
      <c r="E2572" s="11">
        <v>366</v>
      </c>
      <c r="F2572" s="3">
        <v>6.55</v>
      </c>
      <c r="G2572" s="11">
        <f>Tabla1[[#This Row],[Stock en unidades]]*Tabla1[[#This Row],[Costo unitario]]</f>
        <v>2397.2999999999997</v>
      </c>
      <c r="H2572" s="1">
        <v>2025</v>
      </c>
      <c r="I2572" s="1" t="s">
        <v>257</v>
      </c>
      <c r="J2572" s="1">
        <v>36.6</v>
      </c>
      <c r="K2572" s="3">
        <v>405.14369999999997</v>
      </c>
      <c r="L2572" s="12">
        <f>Tabla1[[#This Row],[Venta prom 12 meses en UN]]*Tabla1[[#This Row],[Costo unitario]]</f>
        <v>239.73</v>
      </c>
      <c r="M2572" s="30">
        <f>IFERROR(Tabla1[[#This Row],[Stock en unidades]]/Tabla1[[#This Row],[Venta prom 12 meses en UN]],0)</f>
        <v>10</v>
      </c>
      <c r="N2572" s="12">
        <f>IFERROR(12/Tabla1[[#This Row],[Meses de stock]],0)</f>
        <v>1.2</v>
      </c>
      <c r="O2572" s="5" t="str">
        <f>VLOOKUP(Tabla1[[#This Row],[Código del producto]],'ABC Ventas'!$A:$E,5,0)</f>
        <v>C</v>
      </c>
      <c r="P2572" s="5" t="str">
        <f>VLOOKUP(Tabla1[[#This Row],[Código del producto]],'ABC Stock'!$A:$E,5,0)</f>
        <v>B</v>
      </c>
      <c r="Q25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73" spans="1:17" s="1" customFormat="1" x14ac:dyDescent="0.2">
      <c r="A2573" s="1">
        <v>1351</v>
      </c>
      <c r="B2573" s="1" t="s">
        <v>503</v>
      </c>
      <c r="C2573" s="1" t="s">
        <v>18</v>
      </c>
      <c r="D2573" s="1" t="s">
        <v>3</v>
      </c>
      <c r="E2573" s="11">
        <v>340</v>
      </c>
      <c r="F2573" s="3">
        <v>5.5</v>
      </c>
      <c r="G2573" s="11">
        <f>Tabla1[[#This Row],[Stock en unidades]]*Tabla1[[#This Row],[Costo unitario]]</f>
        <v>1870</v>
      </c>
      <c r="H2573" s="1">
        <v>2025</v>
      </c>
      <c r="I2573" s="1" t="s">
        <v>257</v>
      </c>
      <c r="J2573" s="1">
        <v>56.6</v>
      </c>
      <c r="K2573" s="3">
        <v>404.69</v>
      </c>
      <c r="L2573" s="12">
        <f>Tabla1[[#This Row],[Venta prom 12 meses en UN]]*Tabla1[[#This Row],[Costo unitario]]</f>
        <v>311.3</v>
      </c>
      <c r="M2573" s="30">
        <f>IFERROR(Tabla1[[#This Row],[Stock en unidades]]/Tabla1[[#This Row],[Venta prom 12 meses en UN]],0)</f>
        <v>6.0070671378091873</v>
      </c>
      <c r="N2573" s="12">
        <f>IFERROR(12/Tabla1[[#This Row],[Meses de stock]],0)</f>
        <v>1.9976470588235293</v>
      </c>
      <c r="O2573" s="5" t="str">
        <f>VLOOKUP(Tabla1[[#This Row],[Código del producto]],'ABC Ventas'!$A:$E,5,0)</f>
        <v>C</v>
      </c>
      <c r="P2573" s="5" t="str">
        <f>VLOOKUP(Tabla1[[#This Row],[Código del producto]],'ABC Stock'!$A:$E,5,0)</f>
        <v>B</v>
      </c>
      <c r="Q25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74" spans="1:17" s="1" customFormat="1" x14ac:dyDescent="0.2">
      <c r="A2574" s="1">
        <v>1352</v>
      </c>
      <c r="B2574" s="1" t="s">
        <v>504</v>
      </c>
      <c r="C2574" s="1" t="s">
        <v>18</v>
      </c>
      <c r="D2574" s="1" t="s">
        <v>3</v>
      </c>
      <c r="E2574" s="11">
        <v>1527</v>
      </c>
      <c r="F2574" s="3">
        <v>6.07</v>
      </c>
      <c r="G2574" s="11">
        <f>Tabla1[[#This Row],[Stock en unidades]]*Tabla1[[#This Row],[Costo unitario]]</f>
        <v>9268.8900000000012</v>
      </c>
      <c r="H2574" s="1">
        <v>2025</v>
      </c>
      <c r="I2574" s="1" t="s">
        <v>257</v>
      </c>
      <c r="J2574" s="1">
        <v>84.8</v>
      </c>
      <c r="K2574" s="3">
        <v>777.25135999999998</v>
      </c>
      <c r="L2574" s="12">
        <f>Tabla1[[#This Row],[Venta prom 12 meses en UN]]*Tabla1[[#This Row],[Costo unitario]]</f>
        <v>514.73599999999999</v>
      </c>
      <c r="M2574" s="30">
        <f>IFERROR(Tabla1[[#This Row],[Stock en unidades]]/Tabla1[[#This Row],[Venta prom 12 meses en UN]],0)</f>
        <v>18.007075471698112</v>
      </c>
      <c r="N2574" s="12">
        <f>IFERROR(12/Tabla1[[#This Row],[Meses de stock]],0)</f>
        <v>0.66640471512770139</v>
      </c>
      <c r="O2574" s="5" t="str">
        <f>VLOOKUP(Tabla1[[#This Row],[Código del producto]],'ABC Ventas'!$A:$E,5,0)</f>
        <v>C</v>
      </c>
      <c r="P2574" s="5" t="str">
        <f>VLOOKUP(Tabla1[[#This Row],[Código del producto]],'ABC Stock'!$A:$E,5,0)</f>
        <v>B</v>
      </c>
      <c r="Q257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75" spans="1:17" s="1" customFormat="1" x14ac:dyDescent="0.2">
      <c r="A2575" s="1">
        <v>1352</v>
      </c>
      <c r="B2575" s="1" t="s">
        <v>504</v>
      </c>
      <c r="C2575" s="1" t="s">
        <v>18</v>
      </c>
      <c r="D2575" s="1" t="s">
        <v>3</v>
      </c>
      <c r="E2575" s="11">
        <v>107</v>
      </c>
      <c r="F2575" s="3">
        <v>4.47</v>
      </c>
      <c r="G2575" s="11">
        <f>Tabla1[[#This Row],[Stock en unidades]]*Tabla1[[#This Row],[Costo unitario]]</f>
        <v>478.28999999999996</v>
      </c>
      <c r="H2575" s="1">
        <v>2025</v>
      </c>
      <c r="I2575" s="1" t="s">
        <v>257</v>
      </c>
      <c r="J2575" s="1">
        <v>81</v>
      </c>
      <c r="K2575" s="3">
        <v>488.79449999999997</v>
      </c>
      <c r="L2575" s="12">
        <f>Tabla1[[#This Row],[Venta prom 12 meses en UN]]*Tabla1[[#This Row],[Costo unitario]]</f>
        <v>362.07</v>
      </c>
      <c r="M2575" s="30">
        <f>IFERROR(Tabla1[[#This Row],[Stock en unidades]]/Tabla1[[#This Row],[Venta prom 12 meses en UN]],0)</f>
        <v>1.3209876543209877</v>
      </c>
      <c r="N2575" s="12">
        <f>IFERROR(12/Tabla1[[#This Row],[Meses de stock]],0)</f>
        <v>9.0841121495327091</v>
      </c>
      <c r="O2575" s="5" t="str">
        <f>VLOOKUP(Tabla1[[#This Row],[Código del producto]],'ABC Ventas'!$A:$E,5,0)</f>
        <v>C</v>
      </c>
      <c r="P2575" s="5" t="str">
        <f>VLOOKUP(Tabla1[[#This Row],[Código del producto]],'ABC Stock'!$A:$E,5,0)</f>
        <v>B</v>
      </c>
      <c r="Q25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76" spans="1:17" s="1" customFormat="1" x14ac:dyDescent="0.2">
      <c r="A2576" s="1">
        <v>1355</v>
      </c>
      <c r="B2576" s="1" t="s">
        <v>191</v>
      </c>
      <c r="C2576" s="1" t="s">
        <v>18</v>
      </c>
      <c r="D2576" s="1" t="s">
        <v>3</v>
      </c>
      <c r="E2576" s="11">
        <v>817</v>
      </c>
      <c r="F2576" s="3">
        <v>7.81</v>
      </c>
      <c r="G2576" s="11">
        <f>Tabla1[[#This Row],[Stock en unidades]]*Tabla1[[#This Row],[Costo unitario]]</f>
        <v>6380.7699999999995</v>
      </c>
      <c r="H2576" s="1">
        <v>2025</v>
      </c>
      <c r="I2576" s="1" t="s">
        <v>257</v>
      </c>
      <c r="J2576" s="1">
        <v>58.3</v>
      </c>
      <c r="K2576" s="3">
        <v>632.89896999999996</v>
      </c>
      <c r="L2576" s="12">
        <f>Tabla1[[#This Row],[Venta prom 12 meses en UN]]*Tabla1[[#This Row],[Costo unitario]]</f>
        <v>455.32299999999998</v>
      </c>
      <c r="M2576" s="30">
        <f>IFERROR(Tabla1[[#This Row],[Stock en unidades]]/Tabla1[[#This Row],[Venta prom 12 meses en UN]],0)</f>
        <v>14.013722126929675</v>
      </c>
      <c r="N2576" s="12">
        <f>IFERROR(12/Tabla1[[#This Row],[Meses de stock]],0)</f>
        <v>0.85630354957160337</v>
      </c>
      <c r="O2576" s="5" t="str">
        <f>VLOOKUP(Tabla1[[#This Row],[Código del producto]],'ABC Ventas'!$A:$E,5,0)</f>
        <v>C</v>
      </c>
      <c r="P2576" s="5" t="str">
        <f>VLOOKUP(Tabla1[[#This Row],[Código del producto]],'ABC Stock'!$A:$E,5,0)</f>
        <v>B</v>
      </c>
      <c r="Q257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77" spans="1:17" s="1" customFormat="1" x14ac:dyDescent="0.2">
      <c r="A2577" s="1">
        <v>1355</v>
      </c>
      <c r="B2577" s="1" t="s">
        <v>191</v>
      </c>
      <c r="C2577" s="1" t="s">
        <v>18</v>
      </c>
      <c r="D2577" s="1" t="s">
        <v>3</v>
      </c>
      <c r="E2577" s="11">
        <v>384</v>
      </c>
      <c r="F2577" s="3">
        <v>1.39</v>
      </c>
      <c r="G2577" s="11">
        <f>Tabla1[[#This Row],[Stock en unidades]]*Tabla1[[#This Row],[Costo unitario]]</f>
        <v>533.76</v>
      </c>
      <c r="H2577" s="1">
        <v>2025</v>
      </c>
      <c r="I2577" s="1" t="s">
        <v>257</v>
      </c>
      <c r="J2577" s="1">
        <v>80</v>
      </c>
      <c r="K2577" s="3">
        <v>152.34399999999997</v>
      </c>
      <c r="L2577" s="12">
        <f>Tabla1[[#This Row],[Venta prom 12 meses en UN]]*Tabla1[[#This Row],[Costo unitario]]</f>
        <v>111.19999999999999</v>
      </c>
      <c r="M2577" s="30">
        <f>IFERROR(Tabla1[[#This Row],[Stock en unidades]]/Tabla1[[#This Row],[Venta prom 12 meses en UN]],0)</f>
        <v>4.8</v>
      </c>
      <c r="N2577" s="12">
        <f>IFERROR(12/Tabla1[[#This Row],[Meses de stock]],0)</f>
        <v>2.5</v>
      </c>
      <c r="O2577" s="5" t="str">
        <f>VLOOKUP(Tabla1[[#This Row],[Código del producto]],'ABC Ventas'!$A:$E,5,0)</f>
        <v>C</v>
      </c>
      <c r="P2577" s="5" t="str">
        <f>VLOOKUP(Tabla1[[#This Row],[Código del producto]],'ABC Stock'!$A:$E,5,0)</f>
        <v>B</v>
      </c>
      <c r="Q257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578" spans="1:17" s="1" customFormat="1" x14ac:dyDescent="0.2">
      <c r="A2578" s="1">
        <v>1357</v>
      </c>
      <c r="B2578" s="1" t="s">
        <v>103</v>
      </c>
      <c r="C2578" s="1" t="s">
        <v>18</v>
      </c>
      <c r="D2578" s="1" t="s">
        <v>3</v>
      </c>
      <c r="E2578" s="11">
        <v>524</v>
      </c>
      <c r="F2578" s="3">
        <v>4.78</v>
      </c>
      <c r="G2578" s="11">
        <f>Tabla1[[#This Row],[Stock en unidades]]*Tabla1[[#This Row],[Costo unitario]]</f>
        <v>2504.7200000000003</v>
      </c>
      <c r="H2578" s="1">
        <v>2025</v>
      </c>
      <c r="I2578" s="1" t="s">
        <v>257</v>
      </c>
      <c r="J2578" s="1">
        <v>32.700000000000003</v>
      </c>
      <c r="K2578" s="3">
        <v>196.94556</v>
      </c>
      <c r="L2578" s="12">
        <f>Tabla1[[#This Row],[Venta prom 12 meses en UN]]*Tabla1[[#This Row],[Costo unitario]]</f>
        <v>156.30600000000001</v>
      </c>
      <c r="M2578" s="30">
        <f>IFERROR(Tabla1[[#This Row],[Stock en unidades]]/Tabla1[[#This Row],[Venta prom 12 meses en UN]],0)</f>
        <v>16.024464831804281</v>
      </c>
      <c r="N2578" s="12">
        <f>IFERROR(12/Tabla1[[#This Row],[Meses de stock]],0)</f>
        <v>0.74885496183206113</v>
      </c>
      <c r="O2578" s="5" t="str">
        <f>VLOOKUP(Tabla1[[#This Row],[Código del producto]],'ABC Ventas'!$A:$E,5,0)</f>
        <v>C</v>
      </c>
      <c r="P2578" s="5" t="str">
        <f>VLOOKUP(Tabla1[[#This Row],[Código del producto]],'ABC Stock'!$A:$E,5,0)</f>
        <v>B</v>
      </c>
      <c r="Q257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79" spans="1:17" s="1" customFormat="1" x14ac:dyDescent="0.2">
      <c r="A2579" s="1">
        <v>1358</v>
      </c>
      <c r="B2579" s="1" t="s">
        <v>37</v>
      </c>
      <c r="C2579" s="1" t="s">
        <v>18</v>
      </c>
      <c r="D2579" s="1" t="s">
        <v>3</v>
      </c>
      <c r="E2579" s="11">
        <v>99</v>
      </c>
      <c r="F2579" s="3">
        <v>7.96</v>
      </c>
      <c r="G2579" s="11">
        <f>Tabla1[[#This Row],[Stock en unidades]]*Tabla1[[#This Row],[Costo unitario]]</f>
        <v>788.04</v>
      </c>
      <c r="H2579" s="1">
        <v>2025</v>
      </c>
      <c r="I2579" s="1" t="s">
        <v>257</v>
      </c>
      <c r="J2579" s="1">
        <v>143</v>
      </c>
      <c r="K2579" s="3">
        <v>1718.8027999999999</v>
      </c>
      <c r="L2579" s="12">
        <f>Tabla1[[#This Row],[Venta prom 12 meses en UN]]*Tabla1[[#This Row],[Costo unitario]]</f>
        <v>1138.28</v>
      </c>
      <c r="M2579" s="30">
        <f>IFERROR(Tabla1[[#This Row],[Stock en unidades]]/Tabla1[[#This Row],[Venta prom 12 meses en UN]],0)</f>
        <v>0.69230769230769229</v>
      </c>
      <c r="N2579" s="12">
        <f>IFERROR(12/Tabla1[[#This Row],[Meses de stock]],0)</f>
        <v>17.333333333333332</v>
      </c>
      <c r="O2579" s="5" t="str">
        <f>VLOOKUP(Tabla1[[#This Row],[Código del producto]],'ABC Ventas'!$A:$E,5,0)</f>
        <v>C</v>
      </c>
      <c r="P2579" s="5" t="str">
        <f>VLOOKUP(Tabla1[[#This Row],[Código del producto]],'ABC Stock'!$A:$E,5,0)</f>
        <v>B</v>
      </c>
      <c r="Q25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0" spans="1:17" s="1" customFormat="1" x14ac:dyDescent="0.2">
      <c r="A2580" s="1">
        <v>1358</v>
      </c>
      <c r="B2580" s="1" t="s">
        <v>37</v>
      </c>
      <c r="C2580" s="1" t="s">
        <v>18</v>
      </c>
      <c r="D2580" s="1" t="s">
        <v>3</v>
      </c>
      <c r="E2580" s="11">
        <v>636</v>
      </c>
      <c r="F2580" s="3">
        <v>1.92</v>
      </c>
      <c r="G2580" s="11">
        <f>Tabla1[[#This Row],[Stock en unidades]]*Tabla1[[#This Row],[Costo unitario]]</f>
        <v>1221.1199999999999</v>
      </c>
      <c r="H2580" s="1">
        <v>2025</v>
      </c>
      <c r="I2580" s="1" t="s">
        <v>257</v>
      </c>
      <c r="J2580" s="1">
        <v>90.8</v>
      </c>
      <c r="K2580" s="3">
        <v>313.80479999999994</v>
      </c>
      <c r="L2580" s="12">
        <f>Tabla1[[#This Row],[Venta prom 12 meses en UN]]*Tabla1[[#This Row],[Costo unitario]]</f>
        <v>174.33599999999998</v>
      </c>
      <c r="M2580" s="30">
        <f>IFERROR(Tabla1[[#This Row],[Stock en unidades]]/Tabla1[[#This Row],[Venta prom 12 meses en UN]],0)</f>
        <v>7.0044052863436121</v>
      </c>
      <c r="N2580" s="12">
        <f>IFERROR(12/Tabla1[[#This Row],[Meses de stock]],0)</f>
        <v>1.7132075471698114</v>
      </c>
      <c r="O2580" s="5" t="str">
        <f>VLOOKUP(Tabla1[[#This Row],[Código del producto]],'ABC Ventas'!$A:$E,5,0)</f>
        <v>C</v>
      </c>
      <c r="P2580" s="5" t="str">
        <f>VLOOKUP(Tabla1[[#This Row],[Código del producto]],'ABC Stock'!$A:$E,5,0)</f>
        <v>B</v>
      </c>
      <c r="Q258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81" spans="1:17" s="1" customFormat="1" x14ac:dyDescent="0.2">
      <c r="A2581" s="1">
        <v>1358</v>
      </c>
      <c r="B2581" s="1" t="s">
        <v>37</v>
      </c>
      <c r="C2581" s="1" t="s">
        <v>18</v>
      </c>
      <c r="D2581" s="1" t="s">
        <v>3</v>
      </c>
      <c r="E2581" s="11">
        <v>485</v>
      </c>
      <c r="F2581" s="3">
        <v>41.3</v>
      </c>
      <c r="G2581" s="11">
        <f>Tabla1[[#This Row],[Stock en unidades]]*Tabla1[[#This Row],[Costo unitario]]</f>
        <v>20030.5</v>
      </c>
      <c r="H2581" s="1">
        <v>2025</v>
      </c>
      <c r="I2581" s="1" t="s">
        <v>257</v>
      </c>
      <c r="J2581" s="1">
        <v>0</v>
      </c>
      <c r="K2581" s="3">
        <v>0</v>
      </c>
      <c r="L2581" s="12">
        <f>Tabla1[[#This Row],[Venta prom 12 meses en UN]]*Tabla1[[#This Row],[Costo unitario]]</f>
        <v>0</v>
      </c>
      <c r="M2581" s="30">
        <f>IFERROR(Tabla1[[#This Row],[Stock en unidades]]/Tabla1[[#This Row],[Venta prom 12 meses en UN]],0)</f>
        <v>0</v>
      </c>
      <c r="N2581" s="12">
        <f>IFERROR(12/Tabla1[[#This Row],[Meses de stock]],0)</f>
        <v>0</v>
      </c>
      <c r="O2581" s="5" t="str">
        <f>VLOOKUP(Tabla1[[#This Row],[Código del producto]],'ABC Ventas'!$A:$E,5,0)</f>
        <v>C</v>
      </c>
      <c r="P2581" s="5" t="str">
        <f>VLOOKUP(Tabla1[[#This Row],[Código del producto]],'ABC Stock'!$A:$E,5,0)</f>
        <v>B</v>
      </c>
      <c r="Q258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582" spans="1:17" s="1" customFormat="1" x14ac:dyDescent="0.2">
      <c r="A2582" s="1">
        <v>1359</v>
      </c>
      <c r="B2582" s="1" t="s">
        <v>60</v>
      </c>
      <c r="C2582" s="1" t="s">
        <v>18</v>
      </c>
      <c r="D2582" s="1" t="s">
        <v>3</v>
      </c>
      <c r="E2582" s="11">
        <v>293</v>
      </c>
      <c r="F2582" s="3">
        <v>52</v>
      </c>
      <c r="G2582" s="11">
        <f>Tabla1[[#This Row],[Stock en unidades]]*Tabla1[[#This Row],[Costo unitario]]</f>
        <v>15236</v>
      </c>
      <c r="H2582" s="1">
        <v>2025</v>
      </c>
      <c r="I2582" s="1" t="s">
        <v>257</v>
      </c>
      <c r="J2582" s="1">
        <v>487</v>
      </c>
      <c r="K2582" s="3">
        <v>35453.599999999999</v>
      </c>
      <c r="L2582" s="12">
        <f>Tabla1[[#This Row],[Venta prom 12 meses en UN]]*Tabla1[[#This Row],[Costo unitario]]</f>
        <v>25324</v>
      </c>
      <c r="M2582" s="30">
        <f>IFERROR(Tabla1[[#This Row],[Stock en unidades]]/Tabla1[[#This Row],[Venta prom 12 meses en UN]],0)</f>
        <v>0.60164271047227924</v>
      </c>
      <c r="N2582" s="12">
        <f>IFERROR(12/Tabla1[[#This Row],[Meses de stock]],0)</f>
        <v>19.945392491467576</v>
      </c>
      <c r="O2582" s="5" t="str">
        <f>VLOOKUP(Tabla1[[#This Row],[Código del producto]],'ABC Ventas'!$A:$E,5,0)</f>
        <v>B</v>
      </c>
      <c r="P2582" s="5" t="str">
        <f>VLOOKUP(Tabla1[[#This Row],[Código del producto]],'ABC Stock'!$A:$E,5,0)</f>
        <v>A</v>
      </c>
      <c r="Q25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3" spans="1:17" s="1" customFormat="1" x14ac:dyDescent="0.2">
      <c r="A2583" s="1">
        <v>1359</v>
      </c>
      <c r="B2583" s="1" t="s">
        <v>60</v>
      </c>
      <c r="C2583" s="1" t="s">
        <v>18</v>
      </c>
      <c r="D2583" s="1" t="s">
        <v>3</v>
      </c>
      <c r="E2583" s="11">
        <v>436</v>
      </c>
      <c r="F2583" s="3">
        <v>42</v>
      </c>
      <c r="G2583" s="11">
        <f>Tabla1[[#This Row],[Stock en unidades]]*Tabla1[[#This Row],[Costo unitario]]</f>
        <v>18312</v>
      </c>
      <c r="H2583" s="1">
        <v>2025</v>
      </c>
      <c r="I2583" s="1" t="s">
        <v>257</v>
      </c>
      <c r="J2583" s="1">
        <v>463</v>
      </c>
      <c r="K2583" s="3">
        <v>27418.86</v>
      </c>
      <c r="L2583" s="12">
        <f>Tabla1[[#This Row],[Venta prom 12 meses en UN]]*Tabla1[[#This Row],[Costo unitario]]</f>
        <v>19446</v>
      </c>
      <c r="M2583" s="30">
        <f>IFERROR(Tabla1[[#This Row],[Stock en unidades]]/Tabla1[[#This Row],[Venta prom 12 meses en UN]],0)</f>
        <v>0.94168466522678185</v>
      </c>
      <c r="N2583" s="12">
        <f>IFERROR(12/Tabla1[[#This Row],[Meses de stock]],0)</f>
        <v>12.743119266055047</v>
      </c>
      <c r="O2583" s="5" t="str">
        <f>VLOOKUP(Tabla1[[#This Row],[Código del producto]],'ABC Ventas'!$A:$E,5,0)</f>
        <v>B</v>
      </c>
      <c r="P2583" s="5" t="str">
        <f>VLOOKUP(Tabla1[[#This Row],[Código del producto]],'ABC Stock'!$A:$E,5,0)</f>
        <v>A</v>
      </c>
      <c r="Q25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4" spans="1:17" s="1" customFormat="1" x14ac:dyDescent="0.2">
      <c r="A2584" s="1">
        <v>1360</v>
      </c>
      <c r="B2584" s="1" t="s">
        <v>150</v>
      </c>
      <c r="C2584" s="1" t="s">
        <v>18</v>
      </c>
      <c r="D2584" s="1" t="s">
        <v>3</v>
      </c>
      <c r="E2584" s="11">
        <v>79</v>
      </c>
      <c r="F2584" s="3">
        <v>5.79</v>
      </c>
      <c r="G2584" s="11">
        <f>Tabla1[[#This Row],[Stock en unidades]]*Tabla1[[#This Row],[Costo unitario]]</f>
        <v>457.41</v>
      </c>
      <c r="H2584" s="1">
        <v>2025</v>
      </c>
      <c r="I2584" s="1" t="s">
        <v>257</v>
      </c>
      <c r="J2584" s="1">
        <v>39.299999999999997</v>
      </c>
      <c r="K2584" s="3">
        <v>384.55442999999997</v>
      </c>
      <c r="L2584" s="12">
        <f>Tabla1[[#This Row],[Venta prom 12 meses en UN]]*Tabla1[[#This Row],[Costo unitario]]</f>
        <v>227.547</v>
      </c>
      <c r="M2584" s="30">
        <f>IFERROR(Tabla1[[#This Row],[Stock en unidades]]/Tabla1[[#This Row],[Venta prom 12 meses en UN]],0)</f>
        <v>2.0101781170483464</v>
      </c>
      <c r="N2584" s="12">
        <f>IFERROR(12/Tabla1[[#This Row],[Meses de stock]],0)</f>
        <v>5.9696202531645559</v>
      </c>
      <c r="O2584" s="5" t="str">
        <f>VLOOKUP(Tabla1[[#This Row],[Código del producto]],'ABC Ventas'!$A:$E,5,0)</f>
        <v>C</v>
      </c>
      <c r="P2584" s="5" t="str">
        <f>VLOOKUP(Tabla1[[#This Row],[Código del producto]],'ABC Stock'!$A:$E,5,0)</f>
        <v>C</v>
      </c>
      <c r="Q25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5" spans="1:17" s="1" customFormat="1" x14ac:dyDescent="0.2">
      <c r="A2585" s="1">
        <v>1361</v>
      </c>
      <c r="B2585" s="1" t="s">
        <v>274</v>
      </c>
      <c r="C2585" s="1" t="s">
        <v>18</v>
      </c>
      <c r="D2585" s="1" t="s">
        <v>3</v>
      </c>
      <c r="E2585" s="11">
        <v>23</v>
      </c>
      <c r="F2585" s="3">
        <v>5.2</v>
      </c>
      <c r="G2585" s="11">
        <f>Tabla1[[#This Row],[Stock en unidades]]*Tabla1[[#This Row],[Costo unitario]]</f>
        <v>119.60000000000001</v>
      </c>
      <c r="H2585" s="1">
        <v>2025</v>
      </c>
      <c r="I2585" s="1" t="s">
        <v>257</v>
      </c>
      <c r="J2585" s="1">
        <v>139</v>
      </c>
      <c r="K2585" s="3">
        <v>1272.1280000000002</v>
      </c>
      <c r="L2585" s="12">
        <f>Tabla1[[#This Row],[Venta prom 12 meses en UN]]*Tabla1[[#This Row],[Costo unitario]]</f>
        <v>722.80000000000007</v>
      </c>
      <c r="M2585" s="30">
        <f>IFERROR(Tabla1[[#This Row],[Stock en unidades]]/Tabla1[[#This Row],[Venta prom 12 meses en UN]],0)</f>
        <v>0.16546762589928057</v>
      </c>
      <c r="N2585" s="12">
        <f>IFERROR(12/Tabla1[[#This Row],[Meses de stock]],0)</f>
        <v>72.521739130434781</v>
      </c>
      <c r="O2585" s="5" t="str">
        <f>VLOOKUP(Tabla1[[#This Row],[Código del producto]],'ABC Ventas'!$A:$E,5,0)</f>
        <v>C</v>
      </c>
      <c r="P2585" s="5" t="str">
        <f>VLOOKUP(Tabla1[[#This Row],[Código del producto]],'ABC Stock'!$A:$E,5,0)</f>
        <v>C</v>
      </c>
      <c r="Q25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6" spans="1:17" s="1" customFormat="1" x14ac:dyDescent="0.2">
      <c r="A2586" s="1">
        <v>1361</v>
      </c>
      <c r="B2586" s="1" t="s">
        <v>274</v>
      </c>
      <c r="C2586" s="1" t="s">
        <v>18</v>
      </c>
      <c r="D2586" s="1" t="s">
        <v>3</v>
      </c>
      <c r="E2586" s="11">
        <v>1133</v>
      </c>
      <c r="F2586" s="3">
        <v>2.69</v>
      </c>
      <c r="G2586" s="11">
        <f>Tabla1[[#This Row],[Stock en unidades]]*Tabla1[[#This Row],[Costo unitario]]</f>
        <v>3047.77</v>
      </c>
      <c r="H2586" s="1">
        <v>2025</v>
      </c>
      <c r="I2586" s="1" t="s">
        <v>257</v>
      </c>
      <c r="J2586" s="1">
        <v>87.1</v>
      </c>
      <c r="K2586" s="3">
        <v>363.16344999999995</v>
      </c>
      <c r="L2586" s="12">
        <f>Tabla1[[#This Row],[Venta prom 12 meses en UN]]*Tabla1[[#This Row],[Costo unitario]]</f>
        <v>234.29899999999998</v>
      </c>
      <c r="M2586" s="30">
        <f>IFERROR(Tabla1[[#This Row],[Stock en unidades]]/Tabla1[[#This Row],[Venta prom 12 meses en UN]],0)</f>
        <v>13.008036739380024</v>
      </c>
      <c r="N2586" s="12">
        <f>IFERROR(12/Tabla1[[#This Row],[Meses de stock]],0)</f>
        <v>0.92250661959399816</v>
      </c>
      <c r="O2586" s="5" t="str">
        <f>VLOOKUP(Tabla1[[#This Row],[Código del producto]],'ABC Ventas'!$A:$E,5,0)</f>
        <v>C</v>
      </c>
      <c r="P2586" s="5" t="str">
        <f>VLOOKUP(Tabla1[[#This Row],[Código del producto]],'ABC Stock'!$A:$E,5,0)</f>
        <v>C</v>
      </c>
      <c r="Q258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87" spans="1:17" s="1" customFormat="1" x14ac:dyDescent="0.2">
      <c r="A2587" s="1">
        <v>1366</v>
      </c>
      <c r="B2587" s="1" t="s">
        <v>508</v>
      </c>
      <c r="C2587" s="1" t="s">
        <v>18</v>
      </c>
      <c r="D2587" s="1" t="s">
        <v>3</v>
      </c>
      <c r="E2587" s="11">
        <v>1060</v>
      </c>
      <c r="F2587" s="3">
        <v>72</v>
      </c>
      <c r="G2587" s="11">
        <f>Tabla1[[#This Row],[Stock en unidades]]*Tabla1[[#This Row],[Costo unitario]]</f>
        <v>76320</v>
      </c>
      <c r="H2587" s="1">
        <v>2025</v>
      </c>
      <c r="I2587" s="1" t="s">
        <v>257</v>
      </c>
      <c r="J2587" s="1">
        <v>503</v>
      </c>
      <c r="K2587" s="3">
        <v>59032.08</v>
      </c>
      <c r="L2587" s="12">
        <f>Tabla1[[#This Row],[Venta prom 12 meses en UN]]*Tabla1[[#This Row],[Costo unitario]]</f>
        <v>36216</v>
      </c>
      <c r="M2587" s="30">
        <f>IFERROR(Tabla1[[#This Row],[Stock en unidades]]/Tabla1[[#This Row],[Venta prom 12 meses en UN]],0)</f>
        <v>2.107355864811133</v>
      </c>
      <c r="N2587" s="12">
        <f>IFERROR(12/Tabla1[[#This Row],[Meses de stock]],0)</f>
        <v>5.6943396226415102</v>
      </c>
      <c r="O2587" s="5" t="str">
        <f>VLOOKUP(Tabla1[[#This Row],[Código del producto]],'ABC Ventas'!$A:$E,5,0)</f>
        <v>A</v>
      </c>
      <c r="P2587" s="5" t="str">
        <f>VLOOKUP(Tabla1[[#This Row],[Código del producto]],'ABC Stock'!$A:$E,5,0)</f>
        <v>A</v>
      </c>
      <c r="Q25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8" spans="1:17" s="1" customFormat="1" x14ac:dyDescent="0.2">
      <c r="A2588" s="1">
        <v>1366</v>
      </c>
      <c r="B2588" s="1" t="s">
        <v>508</v>
      </c>
      <c r="C2588" s="1" t="s">
        <v>18</v>
      </c>
      <c r="D2588" s="1" t="s">
        <v>3</v>
      </c>
      <c r="E2588" s="11">
        <v>324</v>
      </c>
      <c r="F2588" s="3">
        <v>76</v>
      </c>
      <c r="G2588" s="11">
        <f>Tabla1[[#This Row],[Stock en unidades]]*Tabla1[[#This Row],[Costo unitario]]</f>
        <v>24624</v>
      </c>
      <c r="H2588" s="1">
        <v>2025</v>
      </c>
      <c r="I2588" s="1" t="s">
        <v>257</v>
      </c>
      <c r="J2588" s="1">
        <v>458</v>
      </c>
      <c r="K2588" s="3">
        <v>53952.4</v>
      </c>
      <c r="L2588" s="12">
        <f>Tabla1[[#This Row],[Venta prom 12 meses en UN]]*Tabla1[[#This Row],[Costo unitario]]</f>
        <v>34808</v>
      </c>
      <c r="M2588" s="30">
        <f>IFERROR(Tabla1[[#This Row],[Stock en unidades]]/Tabla1[[#This Row],[Venta prom 12 meses en UN]],0)</f>
        <v>0.70742358078602618</v>
      </c>
      <c r="N2588" s="12">
        <f>IFERROR(12/Tabla1[[#This Row],[Meses de stock]],0)</f>
        <v>16.962962962962962</v>
      </c>
      <c r="O2588" s="5" t="str">
        <f>VLOOKUP(Tabla1[[#This Row],[Código del producto]],'ABC Ventas'!$A:$E,5,0)</f>
        <v>A</v>
      </c>
      <c r="P2588" s="5" t="str">
        <f>VLOOKUP(Tabla1[[#This Row],[Código del producto]],'ABC Stock'!$A:$E,5,0)</f>
        <v>A</v>
      </c>
      <c r="Q25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89" spans="1:17" s="1" customFormat="1" x14ac:dyDescent="0.2">
      <c r="A2589" s="1">
        <v>1367</v>
      </c>
      <c r="B2589" s="1" t="s">
        <v>26</v>
      </c>
      <c r="C2589" s="1" t="s">
        <v>18</v>
      </c>
      <c r="D2589" s="1" t="s">
        <v>3</v>
      </c>
      <c r="E2589" s="11">
        <v>68</v>
      </c>
      <c r="F2589" s="3">
        <v>5.34</v>
      </c>
      <c r="G2589" s="11">
        <f>Tabla1[[#This Row],[Stock en unidades]]*Tabla1[[#This Row],[Costo unitario]]</f>
        <v>363.12</v>
      </c>
      <c r="H2589" s="1">
        <v>2025</v>
      </c>
      <c r="I2589" s="1" t="s">
        <v>257</v>
      </c>
      <c r="J2589" s="1">
        <v>147</v>
      </c>
      <c r="K2589" s="3">
        <v>1358.0154</v>
      </c>
      <c r="L2589" s="12">
        <f>Tabla1[[#This Row],[Venta prom 12 meses en UN]]*Tabla1[[#This Row],[Costo unitario]]</f>
        <v>784.98</v>
      </c>
      <c r="M2589" s="30">
        <f>IFERROR(Tabla1[[#This Row],[Stock en unidades]]/Tabla1[[#This Row],[Venta prom 12 meses en UN]],0)</f>
        <v>0.46258503401360546</v>
      </c>
      <c r="N2589" s="12">
        <f>IFERROR(12/Tabla1[[#This Row],[Meses de stock]],0)</f>
        <v>25.941176470588236</v>
      </c>
      <c r="O2589" s="5" t="str">
        <f>VLOOKUP(Tabla1[[#This Row],[Código del producto]],'ABC Ventas'!$A:$E,5,0)</f>
        <v>C</v>
      </c>
      <c r="P2589" s="5" t="str">
        <f>VLOOKUP(Tabla1[[#This Row],[Código del producto]],'ABC Stock'!$A:$E,5,0)</f>
        <v>C</v>
      </c>
      <c r="Q25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0" spans="1:17" s="1" customFormat="1" x14ac:dyDescent="0.2">
      <c r="A2590" s="1">
        <v>1368</v>
      </c>
      <c r="B2590" s="1" t="s">
        <v>509</v>
      </c>
      <c r="C2590" s="1" t="s">
        <v>18</v>
      </c>
      <c r="D2590" s="1" t="s">
        <v>3</v>
      </c>
      <c r="E2590" s="11">
        <v>383</v>
      </c>
      <c r="F2590" s="3">
        <v>6.88</v>
      </c>
      <c r="G2590" s="11">
        <f>Tabla1[[#This Row],[Stock en unidades]]*Tabla1[[#This Row],[Costo unitario]]</f>
        <v>2635.04</v>
      </c>
      <c r="H2590" s="1">
        <v>2025</v>
      </c>
      <c r="I2590" s="1" t="s">
        <v>257</v>
      </c>
      <c r="J2590" s="1">
        <v>138</v>
      </c>
      <c r="K2590" s="3">
        <v>1671.0144</v>
      </c>
      <c r="L2590" s="12">
        <f>Tabla1[[#This Row],[Venta prom 12 meses en UN]]*Tabla1[[#This Row],[Costo unitario]]</f>
        <v>949.43999999999994</v>
      </c>
      <c r="M2590" s="30">
        <f>IFERROR(Tabla1[[#This Row],[Stock en unidades]]/Tabla1[[#This Row],[Venta prom 12 meses en UN]],0)</f>
        <v>2.7753623188405796</v>
      </c>
      <c r="N2590" s="12">
        <f>IFERROR(12/Tabla1[[#This Row],[Meses de stock]],0)</f>
        <v>4.3237597911227157</v>
      </c>
      <c r="O2590" s="5" t="str">
        <f>VLOOKUP(Tabla1[[#This Row],[Código del producto]],'ABC Ventas'!$A:$E,5,0)</f>
        <v>C</v>
      </c>
      <c r="P2590" s="5" t="str">
        <f>VLOOKUP(Tabla1[[#This Row],[Código del producto]],'ABC Stock'!$A:$E,5,0)</f>
        <v>B</v>
      </c>
      <c r="Q25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1" spans="1:17" s="1" customFormat="1" x14ac:dyDescent="0.2">
      <c r="A2591" s="1">
        <v>1371</v>
      </c>
      <c r="B2591" s="1" t="s">
        <v>106</v>
      </c>
      <c r="C2591" s="1" t="s">
        <v>18</v>
      </c>
      <c r="D2591" s="1" t="s">
        <v>3</v>
      </c>
      <c r="E2591" s="11">
        <v>37</v>
      </c>
      <c r="F2591" s="3">
        <v>2.84</v>
      </c>
      <c r="G2591" s="11">
        <f>Tabla1[[#This Row],[Stock en unidades]]*Tabla1[[#This Row],[Costo unitario]]</f>
        <v>105.08</v>
      </c>
      <c r="H2591" s="1">
        <v>2025</v>
      </c>
      <c r="I2591" s="1" t="s">
        <v>257</v>
      </c>
      <c r="J2591" s="1">
        <v>82</v>
      </c>
      <c r="K2591" s="3">
        <v>284.11360000000002</v>
      </c>
      <c r="L2591" s="12">
        <f>Tabla1[[#This Row],[Venta prom 12 meses en UN]]*Tabla1[[#This Row],[Costo unitario]]</f>
        <v>232.88</v>
      </c>
      <c r="M2591" s="30">
        <f>IFERROR(Tabla1[[#This Row],[Stock en unidades]]/Tabla1[[#This Row],[Venta prom 12 meses en UN]],0)</f>
        <v>0.45121951219512196</v>
      </c>
      <c r="N2591" s="12">
        <f>IFERROR(12/Tabla1[[#This Row],[Meses de stock]],0)</f>
        <v>26.594594594594593</v>
      </c>
      <c r="O2591" s="5" t="str">
        <f>VLOOKUP(Tabla1[[#This Row],[Código del producto]],'ABC Ventas'!$A:$E,5,0)</f>
        <v>C</v>
      </c>
      <c r="P2591" s="5" t="str">
        <f>VLOOKUP(Tabla1[[#This Row],[Código del producto]],'ABC Stock'!$A:$E,5,0)</f>
        <v>B</v>
      </c>
      <c r="Q25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2" spans="1:17" s="1" customFormat="1" x14ac:dyDescent="0.2">
      <c r="A2592" s="1">
        <v>1371</v>
      </c>
      <c r="B2592" s="1" t="s">
        <v>106</v>
      </c>
      <c r="C2592" s="1" t="s">
        <v>18</v>
      </c>
      <c r="D2592" s="1" t="s">
        <v>3</v>
      </c>
      <c r="E2592" s="11">
        <v>1344</v>
      </c>
      <c r="F2592" s="3">
        <v>2.17</v>
      </c>
      <c r="G2592" s="11">
        <f>Tabla1[[#This Row],[Stock en unidades]]*Tabla1[[#This Row],[Costo unitario]]</f>
        <v>2916.48</v>
      </c>
      <c r="H2592" s="1">
        <v>2025</v>
      </c>
      <c r="I2592" s="1" t="s">
        <v>257</v>
      </c>
      <c r="J2592" s="1">
        <v>60</v>
      </c>
      <c r="K2592" s="3">
        <v>192.696</v>
      </c>
      <c r="L2592" s="12">
        <f>Tabla1[[#This Row],[Venta prom 12 meses en UN]]*Tabla1[[#This Row],[Costo unitario]]</f>
        <v>130.19999999999999</v>
      </c>
      <c r="M2592" s="30">
        <f>IFERROR(Tabla1[[#This Row],[Stock en unidades]]/Tabla1[[#This Row],[Venta prom 12 meses en UN]],0)</f>
        <v>22.4</v>
      </c>
      <c r="N2592" s="12">
        <f>IFERROR(12/Tabla1[[#This Row],[Meses de stock]],0)</f>
        <v>0.5357142857142857</v>
      </c>
      <c r="O2592" s="5" t="str">
        <f>VLOOKUP(Tabla1[[#This Row],[Código del producto]],'ABC Ventas'!$A:$E,5,0)</f>
        <v>C</v>
      </c>
      <c r="P2592" s="5" t="str">
        <f>VLOOKUP(Tabla1[[#This Row],[Código del producto]],'ABC Stock'!$A:$E,5,0)</f>
        <v>B</v>
      </c>
      <c r="Q25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593" spans="1:17" s="1" customFormat="1" x14ac:dyDescent="0.2">
      <c r="A2593" s="1">
        <v>1376</v>
      </c>
      <c r="B2593" s="1" t="s">
        <v>185</v>
      </c>
      <c r="C2593" s="1" t="s">
        <v>18</v>
      </c>
      <c r="D2593" s="1" t="s">
        <v>3</v>
      </c>
      <c r="E2593" s="11">
        <v>28</v>
      </c>
      <c r="F2593" s="3">
        <v>72</v>
      </c>
      <c r="G2593" s="11">
        <f>Tabla1[[#This Row],[Stock en unidades]]*Tabla1[[#This Row],[Costo unitario]]</f>
        <v>2016</v>
      </c>
      <c r="H2593" s="1">
        <v>2025</v>
      </c>
      <c r="I2593" s="1" t="s">
        <v>257</v>
      </c>
      <c r="J2593" s="1">
        <v>589</v>
      </c>
      <c r="K2593" s="3">
        <v>64036.08</v>
      </c>
      <c r="L2593" s="12">
        <f>Tabla1[[#This Row],[Venta prom 12 meses en UN]]*Tabla1[[#This Row],[Costo unitario]]</f>
        <v>42408</v>
      </c>
      <c r="M2593" s="30">
        <f>IFERROR(Tabla1[[#This Row],[Stock en unidades]]/Tabla1[[#This Row],[Venta prom 12 meses en UN]],0)</f>
        <v>4.7538200339558571E-2</v>
      </c>
      <c r="N2593" s="12">
        <f>IFERROR(12/Tabla1[[#This Row],[Meses de stock]],0)</f>
        <v>252.42857142857144</v>
      </c>
      <c r="O2593" s="5" t="str">
        <f>VLOOKUP(Tabla1[[#This Row],[Código del producto]],'ABC Ventas'!$A:$E,5,0)</f>
        <v>B</v>
      </c>
      <c r="P2593" s="5" t="str">
        <f>VLOOKUP(Tabla1[[#This Row],[Código del producto]],'ABC Stock'!$A:$E,5,0)</f>
        <v>A</v>
      </c>
      <c r="Q25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4" spans="1:17" s="1" customFormat="1" x14ac:dyDescent="0.2">
      <c r="A2594" s="1">
        <v>1376</v>
      </c>
      <c r="B2594" s="1" t="s">
        <v>185</v>
      </c>
      <c r="C2594" s="1" t="s">
        <v>18</v>
      </c>
      <c r="D2594" s="1" t="s">
        <v>3</v>
      </c>
      <c r="E2594" s="11">
        <v>1436</v>
      </c>
      <c r="F2594" s="3">
        <v>32</v>
      </c>
      <c r="G2594" s="11">
        <f>Tabla1[[#This Row],[Stock en unidades]]*Tabla1[[#This Row],[Costo unitario]]</f>
        <v>45952</v>
      </c>
      <c r="H2594" s="1">
        <v>2025</v>
      </c>
      <c r="I2594" s="1" t="s">
        <v>257</v>
      </c>
      <c r="J2594" s="1">
        <v>607</v>
      </c>
      <c r="K2594" s="3">
        <v>27970.560000000001</v>
      </c>
      <c r="L2594" s="12">
        <f>Tabla1[[#This Row],[Venta prom 12 meses en UN]]*Tabla1[[#This Row],[Costo unitario]]</f>
        <v>19424</v>
      </c>
      <c r="M2594" s="30">
        <f>IFERROR(Tabla1[[#This Row],[Stock en unidades]]/Tabla1[[#This Row],[Venta prom 12 meses en UN]],0)</f>
        <v>2.3657331136738056</v>
      </c>
      <c r="N2594" s="12">
        <f>IFERROR(12/Tabla1[[#This Row],[Meses de stock]],0)</f>
        <v>5.0724233983286906</v>
      </c>
      <c r="O2594" s="5" t="str">
        <f>VLOOKUP(Tabla1[[#This Row],[Código del producto]],'ABC Ventas'!$A:$E,5,0)</f>
        <v>B</v>
      </c>
      <c r="P2594" s="5" t="str">
        <f>VLOOKUP(Tabla1[[#This Row],[Código del producto]],'ABC Stock'!$A:$E,5,0)</f>
        <v>A</v>
      </c>
      <c r="Q25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5" spans="1:17" s="1" customFormat="1" x14ac:dyDescent="0.2">
      <c r="A2595" s="1">
        <v>1377</v>
      </c>
      <c r="B2595" s="1" t="s">
        <v>515</v>
      </c>
      <c r="C2595" s="1" t="s">
        <v>18</v>
      </c>
      <c r="D2595" s="1" t="s">
        <v>3</v>
      </c>
      <c r="E2595" s="11">
        <v>726</v>
      </c>
      <c r="F2595" s="3">
        <v>46</v>
      </c>
      <c r="G2595" s="11">
        <f>Tabla1[[#This Row],[Stock en unidades]]*Tabla1[[#This Row],[Costo unitario]]</f>
        <v>33396</v>
      </c>
      <c r="H2595" s="1">
        <v>2025</v>
      </c>
      <c r="I2595" s="1" t="s">
        <v>257</v>
      </c>
      <c r="J2595" s="1">
        <v>505</v>
      </c>
      <c r="K2595" s="3">
        <v>29502.1</v>
      </c>
      <c r="L2595" s="12">
        <f>Tabla1[[#This Row],[Venta prom 12 meses en UN]]*Tabla1[[#This Row],[Costo unitario]]</f>
        <v>23230</v>
      </c>
      <c r="M2595" s="30">
        <f>IFERROR(Tabla1[[#This Row],[Stock en unidades]]/Tabla1[[#This Row],[Venta prom 12 meses en UN]],0)</f>
        <v>1.4376237623762376</v>
      </c>
      <c r="N2595" s="12">
        <f>IFERROR(12/Tabla1[[#This Row],[Meses de stock]],0)</f>
        <v>8.3471074380165291</v>
      </c>
      <c r="O2595" s="5" t="str">
        <f>VLOOKUP(Tabla1[[#This Row],[Código del producto]],'ABC Ventas'!$A:$E,5,0)</f>
        <v>B</v>
      </c>
      <c r="P2595" s="5" t="str">
        <f>VLOOKUP(Tabla1[[#This Row],[Código del producto]],'ABC Stock'!$A:$E,5,0)</f>
        <v>A</v>
      </c>
      <c r="Q25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6" spans="1:17" s="1" customFormat="1" x14ac:dyDescent="0.2">
      <c r="A2596" s="1">
        <v>1379</v>
      </c>
      <c r="B2596" s="1" t="s">
        <v>110</v>
      </c>
      <c r="C2596" s="1" t="s">
        <v>18</v>
      </c>
      <c r="D2596" s="1" t="s">
        <v>3</v>
      </c>
      <c r="E2596" s="11">
        <v>332</v>
      </c>
      <c r="F2596" s="3">
        <v>7.25</v>
      </c>
      <c r="G2596" s="11">
        <f>Tabla1[[#This Row],[Stock en unidades]]*Tabla1[[#This Row],[Costo unitario]]</f>
        <v>2407</v>
      </c>
      <c r="H2596" s="1">
        <v>2025</v>
      </c>
      <c r="I2596" s="1" t="s">
        <v>257</v>
      </c>
      <c r="J2596" s="1">
        <v>55.2</v>
      </c>
      <c r="K2596" s="3">
        <v>608.30400000000009</v>
      </c>
      <c r="L2596" s="12">
        <f>Tabla1[[#This Row],[Venta prom 12 meses en UN]]*Tabla1[[#This Row],[Costo unitario]]</f>
        <v>400.20000000000005</v>
      </c>
      <c r="M2596" s="30">
        <f>IFERROR(Tabla1[[#This Row],[Stock en unidades]]/Tabla1[[#This Row],[Venta prom 12 meses en UN]],0)</f>
        <v>6.0144927536231885</v>
      </c>
      <c r="N2596" s="12">
        <f>IFERROR(12/Tabla1[[#This Row],[Meses de stock]],0)</f>
        <v>1.9951807228915663</v>
      </c>
      <c r="O2596" s="5" t="str">
        <f>VLOOKUP(Tabla1[[#This Row],[Código del producto]],'ABC Ventas'!$A:$E,5,0)</f>
        <v>C</v>
      </c>
      <c r="P2596" s="5" t="str">
        <f>VLOOKUP(Tabla1[[#This Row],[Código del producto]],'ABC Stock'!$A:$E,5,0)</f>
        <v>B</v>
      </c>
      <c r="Q25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97" spans="1:17" s="1" customFormat="1" x14ac:dyDescent="0.2">
      <c r="A2597" s="1">
        <v>1379</v>
      </c>
      <c r="B2597" s="1" t="s">
        <v>110</v>
      </c>
      <c r="C2597" s="1" t="s">
        <v>18</v>
      </c>
      <c r="D2597" s="1" t="s">
        <v>3</v>
      </c>
      <c r="E2597" s="11">
        <v>641</v>
      </c>
      <c r="F2597" s="3">
        <v>3.15</v>
      </c>
      <c r="G2597" s="11">
        <f>Tabla1[[#This Row],[Stock en unidades]]*Tabla1[[#This Row],[Costo unitario]]</f>
        <v>2019.1499999999999</v>
      </c>
      <c r="H2597" s="1">
        <v>2025</v>
      </c>
      <c r="I2597" s="1" t="s">
        <v>257</v>
      </c>
      <c r="J2597" s="1">
        <v>71.2</v>
      </c>
      <c r="K2597" s="3">
        <v>287.07839999999999</v>
      </c>
      <c r="L2597" s="12">
        <f>Tabla1[[#This Row],[Venta prom 12 meses en UN]]*Tabla1[[#This Row],[Costo unitario]]</f>
        <v>224.28</v>
      </c>
      <c r="M2597" s="30">
        <f>IFERROR(Tabla1[[#This Row],[Stock en unidades]]/Tabla1[[#This Row],[Venta prom 12 meses en UN]],0)</f>
        <v>9.0028089887640448</v>
      </c>
      <c r="N2597" s="12">
        <f>IFERROR(12/Tabla1[[#This Row],[Meses de stock]],0)</f>
        <v>1.3329173166926678</v>
      </c>
      <c r="O2597" s="5" t="str">
        <f>VLOOKUP(Tabla1[[#This Row],[Código del producto]],'ABC Ventas'!$A:$E,5,0)</f>
        <v>C</v>
      </c>
      <c r="P2597" s="5" t="str">
        <f>VLOOKUP(Tabla1[[#This Row],[Código del producto]],'ABC Stock'!$A:$E,5,0)</f>
        <v>B</v>
      </c>
      <c r="Q25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598" spans="1:17" s="1" customFormat="1" x14ac:dyDescent="0.2">
      <c r="A2598" s="1">
        <v>1380</v>
      </c>
      <c r="B2598" s="1" t="s">
        <v>517</v>
      </c>
      <c r="C2598" s="1" t="s">
        <v>18</v>
      </c>
      <c r="D2598" s="1" t="s">
        <v>3</v>
      </c>
      <c r="E2598" s="11">
        <v>311</v>
      </c>
      <c r="F2598" s="3">
        <v>68</v>
      </c>
      <c r="G2598" s="11">
        <f>Tabla1[[#This Row],[Stock en unidades]]*Tabla1[[#This Row],[Costo unitario]]</f>
        <v>21148</v>
      </c>
      <c r="H2598" s="1">
        <v>2025</v>
      </c>
      <c r="I2598" s="1" t="s">
        <v>257</v>
      </c>
      <c r="J2598" s="1">
        <v>875</v>
      </c>
      <c r="K2598" s="3">
        <v>111860</v>
      </c>
      <c r="L2598" s="12">
        <f>Tabla1[[#This Row],[Venta prom 12 meses en UN]]*Tabla1[[#This Row],[Costo unitario]]</f>
        <v>59500</v>
      </c>
      <c r="M2598" s="30">
        <f>IFERROR(Tabla1[[#This Row],[Stock en unidades]]/Tabla1[[#This Row],[Venta prom 12 meses en UN]],0)</f>
        <v>0.35542857142857143</v>
      </c>
      <c r="N2598" s="12">
        <f>IFERROR(12/Tabla1[[#This Row],[Meses de stock]],0)</f>
        <v>33.762057877813504</v>
      </c>
      <c r="O2598" s="5" t="str">
        <f>VLOOKUP(Tabla1[[#This Row],[Código del producto]],'ABC Ventas'!$A:$E,5,0)</f>
        <v>A</v>
      </c>
      <c r="P2598" s="5" t="str">
        <f>VLOOKUP(Tabla1[[#This Row],[Código del producto]],'ABC Stock'!$A:$E,5,0)</f>
        <v>A</v>
      </c>
      <c r="Q25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599" spans="1:17" s="1" customFormat="1" x14ac:dyDescent="0.2">
      <c r="A2599" s="1">
        <v>1380</v>
      </c>
      <c r="B2599" s="1" t="s">
        <v>517</v>
      </c>
      <c r="C2599" s="1" t="s">
        <v>18</v>
      </c>
      <c r="D2599" s="1" t="s">
        <v>3</v>
      </c>
      <c r="E2599" s="11">
        <v>55</v>
      </c>
      <c r="F2599" s="3">
        <v>32</v>
      </c>
      <c r="G2599" s="11">
        <f>Tabla1[[#This Row],[Stock en unidades]]*Tabla1[[#This Row],[Costo unitario]]</f>
        <v>1760</v>
      </c>
      <c r="H2599" s="1">
        <v>2025</v>
      </c>
      <c r="I2599" s="1" t="s">
        <v>257</v>
      </c>
      <c r="J2599" s="1">
        <v>311</v>
      </c>
      <c r="K2599" s="3">
        <v>18212.16</v>
      </c>
      <c r="L2599" s="12">
        <f>Tabla1[[#This Row],[Venta prom 12 meses en UN]]*Tabla1[[#This Row],[Costo unitario]]</f>
        <v>9952</v>
      </c>
      <c r="M2599" s="30">
        <f>IFERROR(Tabla1[[#This Row],[Stock en unidades]]/Tabla1[[#This Row],[Venta prom 12 meses en UN]],0)</f>
        <v>0.17684887459807075</v>
      </c>
      <c r="N2599" s="12">
        <f>IFERROR(12/Tabla1[[#This Row],[Meses de stock]],0)</f>
        <v>67.854545454545445</v>
      </c>
      <c r="O2599" s="5" t="str">
        <f>VLOOKUP(Tabla1[[#This Row],[Código del producto]],'ABC Ventas'!$A:$E,5,0)</f>
        <v>A</v>
      </c>
      <c r="P2599" s="5" t="str">
        <f>VLOOKUP(Tabla1[[#This Row],[Código del producto]],'ABC Stock'!$A:$E,5,0)</f>
        <v>A</v>
      </c>
      <c r="Q25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0" spans="1:17" s="1" customFormat="1" x14ac:dyDescent="0.2">
      <c r="A2600" s="1">
        <v>1381</v>
      </c>
      <c r="B2600" s="1" t="s">
        <v>158</v>
      </c>
      <c r="C2600" s="1" t="s">
        <v>18</v>
      </c>
      <c r="D2600" s="1" t="s">
        <v>3</v>
      </c>
      <c r="E2600" s="11">
        <v>203</v>
      </c>
      <c r="F2600" s="3">
        <v>7.34</v>
      </c>
      <c r="G2600" s="11">
        <f>Tabla1[[#This Row],[Stock en unidades]]*Tabla1[[#This Row],[Costo unitario]]</f>
        <v>1490.02</v>
      </c>
      <c r="H2600" s="1">
        <v>2025</v>
      </c>
      <c r="I2600" s="1" t="s">
        <v>257</v>
      </c>
      <c r="J2600" s="1">
        <v>132</v>
      </c>
      <c r="K2600" s="3">
        <v>1695.54</v>
      </c>
      <c r="L2600" s="12">
        <f>Tabla1[[#This Row],[Venta prom 12 meses en UN]]*Tabla1[[#This Row],[Costo unitario]]</f>
        <v>968.88</v>
      </c>
      <c r="M2600" s="30">
        <f>IFERROR(Tabla1[[#This Row],[Stock en unidades]]/Tabla1[[#This Row],[Venta prom 12 meses en UN]],0)</f>
        <v>1.5378787878787878</v>
      </c>
      <c r="N2600" s="12">
        <f>IFERROR(12/Tabla1[[#This Row],[Meses de stock]],0)</f>
        <v>7.8029556650246308</v>
      </c>
      <c r="O2600" s="5" t="str">
        <f>VLOOKUP(Tabla1[[#This Row],[Código del producto]],'ABC Ventas'!$A:$E,5,0)</f>
        <v>C</v>
      </c>
      <c r="P2600" s="5" t="str">
        <f>VLOOKUP(Tabla1[[#This Row],[Código del producto]],'ABC Stock'!$A:$E,5,0)</f>
        <v>B</v>
      </c>
      <c r="Q26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1" spans="1:17" s="1" customFormat="1" x14ac:dyDescent="0.2">
      <c r="A2601" s="1">
        <v>1382</v>
      </c>
      <c r="B2601" s="1" t="s">
        <v>518</v>
      </c>
      <c r="C2601" s="1" t="s">
        <v>18</v>
      </c>
      <c r="D2601" s="1" t="s">
        <v>3</v>
      </c>
      <c r="E2601" s="11">
        <v>831</v>
      </c>
      <c r="F2601" s="3">
        <v>37</v>
      </c>
      <c r="G2601" s="11">
        <f>Tabla1[[#This Row],[Stock en unidades]]*Tabla1[[#This Row],[Costo unitario]]</f>
        <v>30747</v>
      </c>
      <c r="H2601" s="1">
        <v>2025</v>
      </c>
      <c r="I2601" s="1" t="s">
        <v>257</v>
      </c>
      <c r="J2601" s="1">
        <v>734</v>
      </c>
      <c r="K2601" s="3">
        <v>48612.82</v>
      </c>
      <c r="L2601" s="12">
        <f>Tabla1[[#This Row],[Venta prom 12 meses en UN]]*Tabla1[[#This Row],[Costo unitario]]</f>
        <v>27158</v>
      </c>
      <c r="M2601" s="30">
        <f>IFERROR(Tabla1[[#This Row],[Stock en unidades]]/Tabla1[[#This Row],[Venta prom 12 meses en UN]],0)</f>
        <v>1.1321525885558583</v>
      </c>
      <c r="N2601" s="12">
        <f>IFERROR(12/Tabla1[[#This Row],[Meses de stock]],0)</f>
        <v>10.59927797833935</v>
      </c>
      <c r="O2601" s="5" t="str">
        <f>VLOOKUP(Tabla1[[#This Row],[Código del producto]],'ABC Ventas'!$A:$E,5,0)</f>
        <v>A</v>
      </c>
      <c r="P2601" s="5" t="str">
        <f>VLOOKUP(Tabla1[[#This Row],[Código del producto]],'ABC Stock'!$A:$E,5,0)</f>
        <v>A</v>
      </c>
      <c r="Q26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2" spans="1:17" s="1" customFormat="1" x14ac:dyDescent="0.2">
      <c r="A2602" s="1">
        <v>1383</v>
      </c>
      <c r="B2602" s="1" t="s">
        <v>17</v>
      </c>
      <c r="C2602" s="1" t="s">
        <v>18</v>
      </c>
      <c r="D2602" s="1" t="s">
        <v>3</v>
      </c>
      <c r="E2602" s="11">
        <v>153</v>
      </c>
      <c r="F2602" s="3">
        <v>7.81</v>
      </c>
      <c r="G2602" s="11">
        <f>Tabla1[[#This Row],[Stock en unidades]]*Tabla1[[#This Row],[Costo unitario]]</f>
        <v>1194.9299999999998</v>
      </c>
      <c r="H2602" s="1">
        <v>2025</v>
      </c>
      <c r="I2602" s="1" t="s">
        <v>257</v>
      </c>
      <c r="J2602" s="1">
        <v>130</v>
      </c>
      <c r="K2602" s="3">
        <v>1248.819</v>
      </c>
      <c r="L2602" s="12">
        <f>Tabla1[[#This Row],[Venta prom 12 meses en UN]]*Tabla1[[#This Row],[Costo unitario]]</f>
        <v>1015.3</v>
      </c>
      <c r="M2602" s="30">
        <f>IFERROR(Tabla1[[#This Row],[Stock en unidades]]/Tabla1[[#This Row],[Venta prom 12 meses en UN]],0)</f>
        <v>1.176923076923077</v>
      </c>
      <c r="N2602" s="12">
        <f>IFERROR(12/Tabla1[[#This Row],[Meses de stock]],0)</f>
        <v>10.196078431372548</v>
      </c>
      <c r="O2602" s="5" t="str">
        <f>VLOOKUP(Tabla1[[#This Row],[Código del producto]],'ABC Ventas'!$A:$E,5,0)</f>
        <v>C</v>
      </c>
      <c r="P2602" s="5" t="str">
        <f>VLOOKUP(Tabla1[[#This Row],[Código del producto]],'ABC Stock'!$A:$E,5,0)</f>
        <v>C</v>
      </c>
      <c r="Q26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3" spans="1:17" s="1" customFormat="1" x14ac:dyDescent="0.2">
      <c r="A2603" s="1">
        <v>1383</v>
      </c>
      <c r="B2603" s="1" t="s">
        <v>17</v>
      </c>
      <c r="C2603" s="1" t="s">
        <v>18</v>
      </c>
      <c r="D2603" s="1" t="s">
        <v>3</v>
      </c>
      <c r="E2603" s="11">
        <v>543</v>
      </c>
      <c r="F2603" s="3">
        <v>5.9</v>
      </c>
      <c r="G2603" s="11">
        <f>Tabla1[[#This Row],[Stock en unidades]]*Tabla1[[#This Row],[Costo unitario]]</f>
        <v>3203.7000000000003</v>
      </c>
      <c r="H2603" s="1">
        <v>2025</v>
      </c>
      <c r="I2603" s="1" t="s">
        <v>257</v>
      </c>
      <c r="J2603" s="1">
        <v>90.5</v>
      </c>
      <c r="K2603" s="3">
        <v>977.12850000000003</v>
      </c>
      <c r="L2603" s="12">
        <f>Tabla1[[#This Row],[Venta prom 12 meses en UN]]*Tabla1[[#This Row],[Costo unitario]]</f>
        <v>533.95000000000005</v>
      </c>
      <c r="M2603" s="30">
        <f>IFERROR(Tabla1[[#This Row],[Stock en unidades]]/Tabla1[[#This Row],[Venta prom 12 meses en UN]],0)</f>
        <v>6</v>
      </c>
      <c r="N2603" s="12">
        <f>IFERROR(12/Tabla1[[#This Row],[Meses de stock]],0)</f>
        <v>2</v>
      </c>
      <c r="O2603" s="5" t="str">
        <f>VLOOKUP(Tabla1[[#This Row],[Código del producto]],'ABC Ventas'!$A:$E,5,0)</f>
        <v>C</v>
      </c>
      <c r="P2603" s="5" t="str">
        <f>VLOOKUP(Tabla1[[#This Row],[Código del producto]],'ABC Stock'!$A:$E,5,0)</f>
        <v>C</v>
      </c>
      <c r="Q260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04" spans="1:17" s="1" customFormat="1" x14ac:dyDescent="0.2">
      <c r="A2604" s="1">
        <v>1384</v>
      </c>
      <c r="B2604" s="1" t="s">
        <v>204</v>
      </c>
      <c r="C2604" s="1" t="s">
        <v>18</v>
      </c>
      <c r="D2604" s="1" t="s">
        <v>3</v>
      </c>
      <c r="E2604" s="11">
        <v>476</v>
      </c>
      <c r="F2604" s="3">
        <v>49</v>
      </c>
      <c r="G2604" s="11">
        <f>Tabla1[[#This Row],[Stock en unidades]]*Tabla1[[#This Row],[Costo unitario]]</f>
        <v>23324</v>
      </c>
      <c r="H2604" s="1">
        <v>2025</v>
      </c>
      <c r="I2604" s="1" t="s">
        <v>257</v>
      </c>
      <c r="J2604" s="1">
        <v>883</v>
      </c>
      <c r="K2604" s="3">
        <v>75717.25</v>
      </c>
      <c r="L2604" s="12">
        <f>Tabla1[[#This Row],[Venta prom 12 meses en UN]]*Tabla1[[#This Row],[Costo unitario]]</f>
        <v>43267</v>
      </c>
      <c r="M2604" s="30">
        <f>IFERROR(Tabla1[[#This Row],[Stock en unidades]]/Tabla1[[#This Row],[Venta prom 12 meses en UN]],0)</f>
        <v>0.53907134767836917</v>
      </c>
      <c r="N2604" s="12">
        <f>IFERROR(12/Tabla1[[#This Row],[Meses de stock]],0)</f>
        <v>22.260504201680675</v>
      </c>
      <c r="O2604" s="5" t="str">
        <f>VLOOKUP(Tabla1[[#This Row],[Código del producto]],'ABC Ventas'!$A:$E,5,0)</f>
        <v>A</v>
      </c>
      <c r="P2604" s="5" t="str">
        <f>VLOOKUP(Tabla1[[#This Row],[Código del producto]],'ABC Stock'!$A:$E,5,0)</f>
        <v>A</v>
      </c>
      <c r="Q26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5" spans="1:17" s="1" customFormat="1" x14ac:dyDescent="0.2">
      <c r="A2605" s="1">
        <v>1384</v>
      </c>
      <c r="B2605" s="1" t="s">
        <v>204</v>
      </c>
      <c r="C2605" s="1" t="s">
        <v>18</v>
      </c>
      <c r="D2605" s="1" t="s">
        <v>3</v>
      </c>
      <c r="E2605" s="11">
        <v>307</v>
      </c>
      <c r="F2605" s="3">
        <v>35</v>
      </c>
      <c r="G2605" s="11">
        <f>Tabla1[[#This Row],[Stock en unidades]]*Tabla1[[#This Row],[Costo unitario]]</f>
        <v>10745</v>
      </c>
      <c r="H2605" s="1">
        <v>2025</v>
      </c>
      <c r="I2605" s="1" t="s">
        <v>257</v>
      </c>
      <c r="J2605" s="1">
        <v>825</v>
      </c>
      <c r="K2605" s="3">
        <v>47355</v>
      </c>
      <c r="L2605" s="12">
        <f>Tabla1[[#This Row],[Venta prom 12 meses en UN]]*Tabla1[[#This Row],[Costo unitario]]</f>
        <v>28875</v>
      </c>
      <c r="M2605" s="30">
        <f>IFERROR(Tabla1[[#This Row],[Stock en unidades]]/Tabla1[[#This Row],[Venta prom 12 meses en UN]],0)</f>
        <v>0.37212121212121213</v>
      </c>
      <c r="N2605" s="12">
        <f>IFERROR(12/Tabla1[[#This Row],[Meses de stock]],0)</f>
        <v>32.247557003257327</v>
      </c>
      <c r="O2605" s="5" t="str">
        <f>VLOOKUP(Tabla1[[#This Row],[Código del producto]],'ABC Ventas'!$A:$E,5,0)</f>
        <v>A</v>
      </c>
      <c r="P2605" s="5" t="str">
        <f>VLOOKUP(Tabla1[[#This Row],[Código del producto]],'ABC Stock'!$A:$E,5,0)</f>
        <v>A</v>
      </c>
      <c r="Q26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06" spans="1:17" s="1" customFormat="1" x14ac:dyDescent="0.2">
      <c r="A2606" s="1">
        <v>1385</v>
      </c>
      <c r="B2606" s="1" t="s">
        <v>519</v>
      </c>
      <c r="C2606" s="1" t="s">
        <v>18</v>
      </c>
      <c r="D2606" s="1" t="s">
        <v>3</v>
      </c>
      <c r="E2606" s="11">
        <v>860</v>
      </c>
      <c r="F2606" s="3">
        <v>4.57</v>
      </c>
      <c r="G2606" s="11">
        <f>Tabla1[[#This Row],[Stock en unidades]]*Tabla1[[#This Row],[Costo unitario]]</f>
        <v>3930.2000000000003</v>
      </c>
      <c r="H2606" s="1">
        <v>2025</v>
      </c>
      <c r="I2606" s="1" t="s">
        <v>257</v>
      </c>
      <c r="J2606" s="1">
        <v>53.7</v>
      </c>
      <c r="K2606" s="3">
        <v>331.30215000000004</v>
      </c>
      <c r="L2606" s="12">
        <f>Tabla1[[#This Row],[Venta prom 12 meses en UN]]*Tabla1[[#This Row],[Costo unitario]]</f>
        <v>245.40900000000002</v>
      </c>
      <c r="M2606" s="30">
        <f>IFERROR(Tabla1[[#This Row],[Stock en unidades]]/Tabla1[[#This Row],[Venta prom 12 meses en UN]],0)</f>
        <v>16.014897579143387</v>
      </c>
      <c r="N2606" s="12">
        <f>IFERROR(12/Tabla1[[#This Row],[Meses de stock]],0)</f>
        <v>0.74930232558139542</v>
      </c>
      <c r="O2606" s="5" t="str">
        <f>VLOOKUP(Tabla1[[#This Row],[Código del producto]],'ABC Ventas'!$A:$E,5,0)</f>
        <v>C</v>
      </c>
      <c r="P2606" s="5" t="str">
        <f>VLOOKUP(Tabla1[[#This Row],[Código del producto]],'ABC Stock'!$A:$E,5,0)</f>
        <v>C</v>
      </c>
      <c r="Q260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07" spans="1:17" s="1" customFormat="1" x14ac:dyDescent="0.2">
      <c r="A2607" s="1">
        <v>1385</v>
      </c>
      <c r="B2607" s="1" t="s">
        <v>519</v>
      </c>
      <c r="C2607" s="1" t="s">
        <v>18</v>
      </c>
      <c r="D2607" s="1" t="s">
        <v>3</v>
      </c>
      <c r="E2607" s="11">
        <v>434</v>
      </c>
      <c r="F2607" s="3">
        <v>2.88</v>
      </c>
      <c r="G2607" s="11">
        <f>Tabla1[[#This Row],[Stock en unidades]]*Tabla1[[#This Row],[Costo unitario]]</f>
        <v>1249.9199999999998</v>
      </c>
      <c r="H2607" s="1">
        <v>2025</v>
      </c>
      <c r="I2607" s="1" t="s">
        <v>257</v>
      </c>
      <c r="J2607" s="1">
        <v>62</v>
      </c>
      <c r="K2607" s="3">
        <v>235.69920000000002</v>
      </c>
      <c r="L2607" s="12">
        <f>Tabla1[[#This Row],[Venta prom 12 meses en UN]]*Tabla1[[#This Row],[Costo unitario]]</f>
        <v>178.56</v>
      </c>
      <c r="M2607" s="30">
        <f>IFERROR(Tabla1[[#This Row],[Stock en unidades]]/Tabla1[[#This Row],[Venta prom 12 meses en UN]],0)</f>
        <v>7</v>
      </c>
      <c r="N2607" s="12">
        <f>IFERROR(12/Tabla1[[#This Row],[Meses de stock]],0)</f>
        <v>1.7142857142857142</v>
      </c>
      <c r="O2607" s="5" t="str">
        <f>VLOOKUP(Tabla1[[#This Row],[Código del producto]],'ABC Ventas'!$A:$E,5,0)</f>
        <v>C</v>
      </c>
      <c r="P2607" s="5" t="str">
        <f>VLOOKUP(Tabla1[[#This Row],[Código del producto]],'ABC Stock'!$A:$E,5,0)</f>
        <v>C</v>
      </c>
      <c r="Q26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08" spans="1:17" s="1" customFormat="1" x14ac:dyDescent="0.2">
      <c r="A2608" s="1">
        <v>1388</v>
      </c>
      <c r="B2608" s="1" t="s">
        <v>118</v>
      </c>
      <c r="C2608" s="1" t="s">
        <v>18</v>
      </c>
      <c r="D2608" s="1" t="s">
        <v>3</v>
      </c>
      <c r="E2608" s="11">
        <v>443</v>
      </c>
      <c r="F2608" s="3">
        <v>1.08</v>
      </c>
      <c r="G2608" s="11">
        <f>Tabla1[[#This Row],[Stock en unidades]]*Tabla1[[#This Row],[Costo unitario]]</f>
        <v>478.44000000000005</v>
      </c>
      <c r="H2608" s="1">
        <v>2025</v>
      </c>
      <c r="I2608" s="1" t="s">
        <v>257</v>
      </c>
      <c r="J2608" s="1">
        <v>140</v>
      </c>
      <c r="K2608" s="3">
        <v>216.21600000000001</v>
      </c>
      <c r="L2608" s="12">
        <f>Tabla1[[#This Row],[Venta prom 12 meses en UN]]*Tabla1[[#This Row],[Costo unitario]]</f>
        <v>151.20000000000002</v>
      </c>
      <c r="M2608" s="30">
        <f>IFERROR(Tabla1[[#This Row],[Stock en unidades]]/Tabla1[[#This Row],[Venta prom 12 meses en UN]],0)</f>
        <v>3.1642857142857141</v>
      </c>
      <c r="N2608" s="12">
        <f>IFERROR(12/Tabla1[[#This Row],[Meses de stock]],0)</f>
        <v>3.7923250564334086</v>
      </c>
      <c r="O2608" s="5" t="str">
        <f>VLOOKUP(Tabla1[[#This Row],[Código del producto]],'ABC Ventas'!$A:$E,5,0)</f>
        <v>C</v>
      </c>
      <c r="P2608" s="5" t="str">
        <f>VLOOKUP(Tabla1[[#This Row],[Código del producto]],'ABC Stock'!$A:$E,5,0)</f>
        <v>B</v>
      </c>
      <c r="Q260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09" spans="1:17" s="1" customFormat="1" x14ac:dyDescent="0.2">
      <c r="A2609" s="1">
        <v>1389</v>
      </c>
      <c r="B2609" s="1" t="s">
        <v>522</v>
      </c>
      <c r="C2609" s="1" t="s">
        <v>18</v>
      </c>
      <c r="D2609" s="1" t="s">
        <v>3</v>
      </c>
      <c r="E2609" s="11">
        <v>97</v>
      </c>
      <c r="F2609" s="3">
        <v>46</v>
      </c>
      <c r="G2609" s="11">
        <f>Tabla1[[#This Row],[Stock en unidades]]*Tabla1[[#This Row],[Costo unitario]]</f>
        <v>4462</v>
      </c>
      <c r="H2609" s="1">
        <v>2025</v>
      </c>
      <c r="I2609" s="1" t="s">
        <v>257</v>
      </c>
      <c r="J2609" s="1">
        <v>468</v>
      </c>
      <c r="K2609" s="3">
        <v>38750.400000000001</v>
      </c>
      <c r="L2609" s="12">
        <f>Tabla1[[#This Row],[Venta prom 12 meses en UN]]*Tabla1[[#This Row],[Costo unitario]]</f>
        <v>21528</v>
      </c>
      <c r="M2609" s="30">
        <f>IFERROR(Tabla1[[#This Row],[Stock en unidades]]/Tabla1[[#This Row],[Venta prom 12 meses en UN]],0)</f>
        <v>0.20726495726495728</v>
      </c>
      <c r="N2609" s="12">
        <f>IFERROR(12/Tabla1[[#This Row],[Meses de stock]],0)</f>
        <v>57.896907216494839</v>
      </c>
      <c r="O2609" s="5" t="str">
        <f>VLOOKUP(Tabla1[[#This Row],[Código del producto]],'ABC Ventas'!$A:$E,5,0)</f>
        <v>A</v>
      </c>
      <c r="P2609" s="5" t="str">
        <f>VLOOKUP(Tabla1[[#This Row],[Código del producto]],'ABC Stock'!$A:$E,5,0)</f>
        <v>A</v>
      </c>
      <c r="Q26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10" spans="1:17" s="1" customFormat="1" x14ac:dyDescent="0.2">
      <c r="A2610" s="1">
        <v>1390</v>
      </c>
      <c r="B2610" s="1" t="s">
        <v>523</v>
      </c>
      <c r="C2610" s="1" t="s">
        <v>18</v>
      </c>
      <c r="D2610" s="1" t="s">
        <v>3</v>
      </c>
      <c r="E2610" s="11">
        <v>388</v>
      </c>
      <c r="F2610" s="3">
        <v>3.97</v>
      </c>
      <c r="G2610" s="11">
        <f>Tabla1[[#This Row],[Stock en unidades]]*Tabla1[[#This Row],[Costo unitario]]</f>
        <v>1540.3600000000001</v>
      </c>
      <c r="H2610" s="1">
        <v>2025</v>
      </c>
      <c r="I2610" s="1" t="s">
        <v>257</v>
      </c>
      <c r="J2610" s="1">
        <v>77.5</v>
      </c>
      <c r="K2610" s="3">
        <v>550.73824999999999</v>
      </c>
      <c r="L2610" s="12">
        <f>Tabla1[[#This Row],[Venta prom 12 meses en UN]]*Tabla1[[#This Row],[Costo unitario]]</f>
        <v>307.67500000000001</v>
      </c>
      <c r="M2610" s="30">
        <f>IFERROR(Tabla1[[#This Row],[Stock en unidades]]/Tabla1[[#This Row],[Venta prom 12 meses en UN]],0)</f>
        <v>5.0064516129032262</v>
      </c>
      <c r="N2610" s="12">
        <f>IFERROR(12/Tabla1[[#This Row],[Meses de stock]],0)</f>
        <v>2.3969072164948453</v>
      </c>
      <c r="O2610" s="5" t="str">
        <f>VLOOKUP(Tabla1[[#This Row],[Código del producto]],'ABC Ventas'!$A:$E,5,0)</f>
        <v>C</v>
      </c>
      <c r="P2610" s="5" t="str">
        <f>VLOOKUP(Tabla1[[#This Row],[Código del producto]],'ABC Stock'!$A:$E,5,0)</f>
        <v>B</v>
      </c>
      <c r="Q26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11" spans="1:17" s="1" customFormat="1" x14ac:dyDescent="0.2">
      <c r="A2611" s="1">
        <v>1390</v>
      </c>
      <c r="B2611" s="1" t="s">
        <v>523</v>
      </c>
      <c r="C2611" s="1" t="s">
        <v>18</v>
      </c>
      <c r="D2611" s="1" t="s">
        <v>3</v>
      </c>
      <c r="E2611" s="11">
        <v>477</v>
      </c>
      <c r="F2611" s="3">
        <v>4.99</v>
      </c>
      <c r="G2611" s="11">
        <f>Tabla1[[#This Row],[Stock en unidades]]*Tabla1[[#This Row],[Costo unitario]]</f>
        <v>2380.23</v>
      </c>
      <c r="H2611" s="1">
        <v>2025</v>
      </c>
      <c r="I2611" s="1" t="s">
        <v>257</v>
      </c>
      <c r="J2611" s="1">
        <v>52.9</v>
      </c>
      <c r="K2611" s="3">
        <v>446.11099000000002</v>
      </c>
      <c r="L2611" s="12">
        <f>Tabla1[[#This Row],[Venta prom 12 meses en UN]]*Tabla1[[#This Row],[Costo unitario]]</f>
        <v>263.971</v>
      </c>
      <c r="M2611" s="30">
        <f>IFERROR(Tabla1[[#This Row],[Stock en unidades]]/Tabla1[[#This Row],[Venta prom 12 meses en UN]],0)</f>
        <v>9.0170132325141772</v>
      </c>
      <c r="N2611" s="12">
        <f>IFERROR(12/Tabla1[[#This Row],[Meses de stock]],0)</f>
        <v>1.3308176100628932</v>
      </c>
      <c r="O2611" s="5" t="str">
        <f>VLOOKUP(Tabla1[[#This Row],[Código del producto]],'ABC Ventas'!$A:$E,5,0)</f>
        <v>C</v>
      </c>
      <c r="P2611" s="5" t="str">
        <f>VLOOKUP(Tabla1[[#This Row],[Código del producto]],'ABC Stock'!$A:$E,5,0)</f>
        <v>B</v>
      </c>
      <c r="Q26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12" spans="1:17" s="1" customFormat="1" x14ac:dyDescent="0.2">
      <c r="A2612" s="1">
        <v>1390</v>
      </c>
      <c r="B2612" s="1" t="s">
        <v>523</v>
      </c>
      <c r="C2612" s="1" t="s">
        <v>18</v>
      </c>
      <c r="D2612" s="1" t="s">
        <v>3</v>
      </c>
      <c r="E2612" s="11">
        <v>299</v>
      </c>
      <c r="F2612" s="3">
        <v>2.86</v>
      </c>
      <c r="G2612" s="11">
        <f>Tabla1[[#This Row],[Stock en unidades]]*Tabla1[[#This Row],[Costo unitario]]</f>
        <v>855.14</v>
      </c>
      <c r="H2612" s="1">
        <v>2025</v>
      </c>
      <c r="I2612" s="1" t="s">
        <v>257</v>
      </c>
      <c r="J2612" s="1">
        <v>76</v>
      </c>
      <c r="K2612" s="3">
        <v>286.91519999999997</v>
      </c>
      <c r="L2612" s="12">
        <f>Tabla1[[#This Row],[Venta prom 12 meses en UN]]*Tabla1[[#This Row],[Costo unitario]]</f>
        <v>217.35999999999999</v>
      </c>
      <c r="M2612" s="30">
        <f>IFERROR(Tabla1[[#This Row],[Stock en unidades]]/Tabla1[[#This Row],[Venta prom 12 meses en UN]],0)</f>
        <v>3.9342105263157894</v>
      </c>
      <c r="N2612" s="12">
        <f>IFERROR(12/Tabla1[[#This Row],[Meses de stock]],0)</f>
        <v>3.0501672240802677</v>
      </c>
      <c r="O2612" s="5" t="str">
        <f>VLOOKUP(Tabla1[[#This Row],[Código del producto]],'ABC Ventas'!$A:$E,5,0)</f>
        <v>C</v>
      </c>
      <c r="P2612" s="5" t="str">
        <f>VLOOKUP(Tabla1[[#This Row],[Código del producto]],'ABC Stock'!$A:$E,5,0)</f>
        <v>B</v>
      </c>
      <c r="Q261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13" spans="1:17" s="1" customFormat="1" x14ac:dyDescent="0.2">
      <c r="A2613" s="1">
        <v>1390</v>
      </c>
      <c r="B2613" s="1" t="s">
        <v>523</v>
      </c>
      <c r="C2613" s="1" t="s">
        <v>18</v>
      </c>
      <c r="D2613" s="1" t="s">
        <v>3</v>
      </c>
      <c r="E2613" s="11">
        <v>1360</v>
      </c>
      <c r="F2613" s="3">
        <v>1.34</v>
      </c>
      <c r="G2613" s="11">
        <f>Tabla1[[#This Row],[Stock en unidades]]*Tabla1[[#This Row],[Costo unitario]]</f>
        <v>1822.4</v>
      </c>
      <c r="H2613" s="1">
        <v>2025</v>
      </c>
      <c r="I2613" s="1" t="s">
        <v>257</v>
      </c>
      <c r="J2613" s="1">
        <v>134</v>
      </c>
      <c r="K2613" s="3">
        <v>217.26760000000002</v>
      </c>
      <c r="L2613" s="12">
        <f>Tabla1[[#This Row],[Venta prom 12 meses en UN]]*Tabla1[[#This Row],[Costo unitario]]</f>
        <v>179.56</v>
      </c>
      <c r="M2613" s="30">
        <f>IFERROR(Tabla1[[#This Row],[Stock en unidades]]/Tabla1[[#This Row],[Venta prom 12 meses en UN]],0)</f>
        <v>10.149253731343284</v>
      </c>
      <c r="N2613" s="12">
        <f>IFERROR(12/Tabla1[[#This Row],[Meses de stock]],0)</f>
        <v>1.1823529411764704</v>
      </c>
      <c r="O2613" s="5" t="str">
        <f>VLOOKUP(Tabla1[[#This Row],[Código del producto]],'ABC Ventas'!$A:$E,5,0)</f>
        <v>C</v>
      </c>
      <c r="P2613" s="5" t="str">
        <f>VLOOKUP(Tabla1[[#This Row],[Código del producto]],'ABC Stock'!$A:$E,5,0)</f>
        <v>B</v>
      </c>
      <c r="Q261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14" spans="1:17" s="1" customFormat="1" x14ac:dyDescent="0.2">
      <c r="A2614" s="1">
        <v>1393</v>
      </c>
      <c r="B2614" s="1" t="s">
        <v>524</v>
      </c>
      <c r="C2614" s="1" t="s">
        <v>18</v>
      </c>
      <c r="D2614" s="1" t="s">
        <v>3</v>
      </c>
      <c r="E2614" s="11">
        <v>528</v>
      </c>
      <c r="F2614" s="3">
        <v>2.04</v>
      </c>
      <c r="G2614" s="11">
        <f>Tabla1[[#This Row],[Stock en unidades]]*Tabla1[[#This Row],[Costo unitario]]</f>
        <v>1077.1200000000001</v>
      </c>
      <c r="H2614" s="1">
        <v>2025</v>
      </c>
      <c r="I2614" s="1" t="s">
        <v>257</v>
      </c>
      <c r="J2614" s="1">
        <v>136</v>
      </c>
      <c r="K2614" s="3">
        <v>477.1968</v>
      </c>
      <c r="L2614" s="12">
        <f>Tabla1[[#This Row],[Venta prom 12 meses en UN]]*Tabla1[[#This Row],[Costo unitario]]</f>
        <v>277.44</v>
      </c>
      <c r="M2614" s="30">
        <f>IFERROR(Tabla1[[#This Row],[Stock en unidades]]/Tabla1[[#This Row],[Venta prom 12 meses en UN]],0)</f>
        <v>3.8823529411764706</v>
      </c>
      <c r="N2614" s="12">
        <f>IFERROR(12/Tabla1[[#This Row],[Meses de stock]],0)</f>
        <v>3.0909090909090908</v>
      </c>
      <c r="O2614" s="5" t="str">
        <f>VLOOKUP(Tabla1[[#This Row],[Código del producto]],'ABC Ventas'!$A:$E,5,0)</f>
        <v>C</v>
      </c>
      <c r="P2614" s="5" t="str">
        <f>VLOOKUP(Tabla1[[#This Row],[Código del producto]],'ABC Stock'!$A:$E,5,0)</f>
        <v>B</v>
      </c>
      <c r="Q261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15" spans="1:17" s="1" customFormat="1" x14ac:dyDescent="0.2">
      <c r="A2615" s="1">
        <v>1393</v>
      </c>
      <c r="B2615" s="1" t="s">
        <v>524</v>
      </c>
      <c r="C2615" s="1" t="s">
        <v>18</v>
      </c>
      <c r="D2615" s="1" t="s">
        <v>3</v>
      </c>
      <c r="E2615" s="11">
        <v>898</v>
      </c>
      <c r="F2615" s="3">
        <v>3.09</v>
      </c>
      <c r="G2615" s="11">
        <f>Tabla1[[#This Row],[Stock en unidades]]*Tabla1[[#This Row],[Costo unitario]]</f>
        <v>2774.8199999999997</v>
      </c>
      <c r="H2615" s="1">
        <v>2025</v>
      </c>
      <c r="I2615" s="1" t="s">
        <v>257</v>
      </c>
      <c r="J2615" s="1">
        <v>74.8</v>
      </c>
      <c r="K2615" s="3">
        <v>298.16028</v>
      </c>
      <c r="L2615" s="12">
        <f>Tabla1[[#This Row],[Venta prom 12 meses en UN]]*Tabla1[[#This Row],[Costo unitario]]</f>
        <v>231.13199999999998</v>
      </c>
      <c r="M2615" s="30">
        <f>IFERROR(Tabla1[[#This Row],[Stock en unidades]]/Tabla1[[#This Row],[Venta prom 12 meses en UN]],0)</f>
        <v>12.005347593582888</v>
      </c>
      <c r="N2615" s="12">
        <f>IFERROR(12/Tabla1[[#This Row],[Meses de stock]],0)</f>
        <v>0.99955456570155898</v>
      </c>
      <c r="O2615" s="5" t="str">
        <f>VLOOKUP(Tabla1[[#This Row],[Código del producto]],'ABC Ventas'!$A:$E,5,0)</f>
        <v>C</v>
      </c>
      <c r="P2615" s="5" t="str">
        <f>VLOOKUP(Tabla1[[#This Row],[Código del producto]],'ABC Stock'!$A:$E,5,0)</f>
        <v>B</v>
      </c>
      <c r="Q261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16" spans="1:17" s="1" customFormat="1" x14ac:dyDescent="0.2">
      <c r="A2616" s="1">
        <v>1393</v>
      </c>
      <c r="B2616" s="1" t="s">
        <v>524</v>
      </c>
      <c r="C2616" s="1" t="s">
        <v>18</v>
      </c>
      <c r="D2616" s="1" t="s">
        <v>3</v>
      </c>
      <c r="E2616" s="11">
        <v>39</v>
      </c>
      <c r="F2616" s="3">
        <v>1.95</v>
      </c>
      <c r="G2616" s="11">
        <f>Tabla1[[#This Row],[Stock en unidades]]*Tabla1[[#This Row],[Costo unitario]]</f>
        <v>76.05</v>
      </c>
      <c r="H2616" s="1">
        <v>2025</v>
      </c>
      <c r="I2616" s="1" t="s">
        <v>257</v>
      </c>
      <c r="J2616" s="1">
        <v>85</v>
      </c>
      <c r="K2616" s="3">
        <v>215.47499999999999</v>
      </c>
      <c r="L2616" s="12">
        <f>Tabla1[[#This Row],[Venta prom 12 meses en UN]]*Tabla1[[#This Row],[Costo unitario]]</f>
        <v>165.75</v>
      </c>
      <c r="M2616" s="30">
        <f>IFERROR(Tabla1[[#This Row],[Stock en unidades]]/Tabla1[[#This Row],[Venta prom 12 meses en UN]],0)</f>
        <v>0.45882352941176469</v>
      </c>
      <c r="N2616" s="12">
        <f>IFERROR(12/Tabla1[[#This Row],[Meses de stock]],0)</f>
        <v>26.153846153846153</v>
      </c>
      <c r="O2616" s="5" t="str">
        <f>VLOOKUP(Tabla1[[#This Row],[Código del producto]],'ABC Ventas'!$A:$E,5,0)</f>
        <v>C</v>
      </c>
      <c r="P2616" s="5" t="str">
        <f>VLOOKUP(Tabla1[[#This Row],[Código del producto]],'ABC Stock'!$A:$E,5,0)</f>
        <v>B</v>
      </c>
      <c r="Q26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17" spans="1:17" s="1" customFormat="1" x14ac:dyDescent="0.2">
      <c r="A2617" s="1">
        <v>1393</v>
      </c>
      <c r="B2617" s="1" t="s">
        <v>524</v>
      </c>
      <c r="C2617" s="1" t="s">
        <v>18</v>
      </c>
      <c r="D2617" s="1" t="s">
        <v>3</v>
      </c>
      <c r="E2617" s="11">
        <v>659</v>
      </c>
      <c r="F2617" s="3">
        <v>27.1</v>
      </c>
      <c r="G2617" s="11">
        <f>Tabla1[[#This Row],[Stock en unidades]]*Tabla1[[#This Row],[Costo unitario]]</f>
        <v>17858.900000000001</v>
      </c>
      <c r="H2617" s="1">
        <v>2025</v>
      </c>
      <c r="I2617" s="1" t="s">
        <v>257</v>
      </c>
      <c r="J2617" s="1">
        <v>0</v>
      </c>
      <c r="K2617" s="3">
        <v>0</v>
      </c>
      <c r="L2617" s="12">
        <f>Tabla1[[#This Row],[Venta prom 12 meses en UN]]*Tabla1[[#This Row],[Costo unitario]]</f>
        <v>0</v>
      </c>
      <c r="M2617" s="30">
        <f>IFERROR(Tabla1[[#This Row],[Stock en unidades]]/Tabla1[[#This Row],[Venta prom 12 meses en UN]],0)</f>
        <v>0</v>
      </c>
      <c r="N2617" s="12">
        <f>IFERROR(12/Tabla1[[#This Row],[Meses de stock]],0)</f>
        <v>0</v>
      </c>
      <c r="O2617" s="5" t="str">
        <f>VLOOKUP(Tabla1[[#This Row],[Código del producto]],'ABC Ventas'!$A:$E,5,0)</f>
        <v>C</v>
      </c>
      <c r="P2617" s="5" t="str">
        <f>VLOOKUP(Tabla1[[#This Row],[Código del producto]],'ABC Stock'!$A:$E,5,0)</f>
        <v>B</v>
      </c>
      <c r="Q261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618" spans="1:17" s="1" customFormat="1" x14ac:dyDescent="0.2">
      <c r="A2618" s="1">
        <v>1394</v>
      </c>
      <c r="B2618" s="1" t="s">
        <v>29</v>
      </c>
      <c r="C2618" s="1" t="s">
        <v>18</v>
      </c>
      <c r="D2618" s="1" t="s">
        <v>3</v>
      </c>
      <c r="E2618" s="11">
        <v>18</v>
      </c>
      <c r="F2618" s="3">
        <v>4.8099999999999996</v>
      </c>
      <c r="G2618" s="11">
        <f>Tabla1[[#This Row],[Stock en unidades]]*Tabla1[[#This Row],[Costo unitario]]</f>
        <v>86.58</v>
      </c>
      <c r="H2618" s="1">
        <v>2025</v>
      </c>
      <c r="I2618" s="1" t="s">
        <v>257</v>
      </c>
      <c r="J2618" s="1">
        <v>50</v>
      </c>
      <c r="K2618" s="3">
        <v>379.98999999999995</v>
      </c>
      <c r="L2618" s="12">
        <f>Tabla1[[#This Row],[Venta prom 12 meses en UN]]*Tabla1[[#This Row],[Costo unitario]]</f>
        <v>240.49999999999997</v>
      </c>
      <c r="M2618" s="30">
        <f>IFERROR(Tabla1[[#This Row],[Stock en unidades]]/Tabla1[[#This Row],[Venta prom 12 meses en UN]],0)</f>
        <v>0.36</v>
      </c>
      <c r="N2618" s="12">
        <f>IFERROR(12/Tabla1[[#This Row],[Meses de stock]],0)</f>
        <v>33.333333333333336</v>
      </c>
      <c r="O2618" s="5" t="str">
        <f>VLOOKUP(Tabla1[[#This Row],[Código del producto]],'ABC Ventas'!$A:$E,5,0)</f>
        <v>C</v>
      </c>
      <c r="P2618" s="5" t="str">
        <f>VLOOKUP(Tabla1[[#This Row],[Código del producto]],'ABC Stock'!$A:$E,5,0)</f>
        <v>C</v>
      </c>
      <c r="Q26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19" spans="1:17" s="1" customFormat="1" x14ac:dyDescent="0.2">
      <c r="A2619" s="1">
        <v>1395</v>
      </c>
      <c r="B2619" s="1" t="s">
        <v>525</v>
      </c>
      <c r="C2619" s="1" t="s">
        <v>18</v>
      </c>
      <c r="D2619" s="1" t="s">
        <v>3</v>
      </c>
      <c r="E2619" s="11">
        <v>5</v>
      </c>
      <c r="F2619" s="3">
        <v>6.67</v>
      </c>
      <c r="G2619" s="11">
        <f>Tabla1[[#This Row],[Stock en unidades]]*Tabla1[[#This Row],[Costo unitario]]</f>
        <v>33.35</v>
      </c>
      <c r="H2619" s="1">
        <v>2025</v>
      </c>
      <c r="I2619" s="1" t="s">
        <v>257</v>
      </c>
      <c r="J2619" s="1">
        <v>100</v>
      </c>
      <c r="K2619" s="3">
        <v>1047.19</v>
      </c>
      <c r="L2619" s="12">
        <f>Tabla1[[#This Row],[Venta prom 12 meses en UN]]*Tabla1[[#This Row],[Costo unitario]]</f>
        <v>667</v>
      </c>
      <c r="M2619" s="30">
        <f>IFERROR(Tabla1[[#This Row],[Stock en unidades]]/Tabla1[[#This Row],[Venta prom 12 meses en UN]],0)</f>
        <v>0.05</v>
      </c>
      <c r="N2619" s="12">
        <f>IFERROR(12/Tabla1[[#This Row],[Meses de stock]],0)</f>
        <v>240</v>
      </c>
      <c r="O2619" s="5" t="str">
        <f>VLOOKUP(Tabla1[[#This Row],[Código del producto]],'ABC Ventas'!$A:$E,5,0)</f>
        <v>C</v>
      </c>
      <c r="P2619" s="5" t="str">
        <f>VLOOKUP(Tabla1[[#This Row],[Código del producto]],'ABC Stock'!$A:$E,5,0)</f>
        <v>B</v>
      </c>
      <c r="Q26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0" spans="1:17" s="1" customFormat="1" x14ac:dyDescent="0.2">
      <c r="A2620" s="1">
        <v>1395</v>
      </c>
      <c r="B2620" s="1" t="s">
        <v>525</v>
      </c>
      <c r="C2620" s="1" t="s">
        <v>18</v>
      </c>
      <c r="D2620" s="1" t="s">
        <v>3</v>
      </c>
      <c r="E2620" s="11">
        <v>862</v>
      </c>
      <c r="F2620" s="3">
        <v>7.34</v>
      </c>
      <c r="G2620" s="11">
        <f>Tabla1[[#This Row],[Stock en unidades]]*Tabla1[[#This Row],[Costo unitario]]</f>
        <v>6327.08</v>
      </c>
      <c r="H2620" s="1">
        <v>2025</v>
      </c>
      <c r="I2620" s="1" t="s">
        <v>257</v>
      </c>
      <c r="J2620" s="1">
        <v>0</v>
      </c>
      <c r="K2620" s="3">
        <v>0</v>
      </c>
      <c r="L2620" s="12">
        <f>Tabla1[[#This Row],[Venta prom 12 meses en UN]]*Tabla1[[#This Row],[Costo unitario]]</f>
        <v>0</v>
      </c>
      <c r="M2620" s="30">
        <f>IFERROR(Tabla1[[#This Row],[Stock en unidades]]/Tabla1[[#This Row],[Venta prom 12 meses en UN]],0)</f>
        <v>0</v>
      </c>
      <c r="N2620" s="12">
        <f>IFERROR(12/Tabla1[[#This Row],[Meses de stock]],0)</f>
        <v>0</v>
      </c>
      <c r="O2620" s="5" t="str">
        <f>VLOOKUP(Tabla1[[#This Row],[Código del producto]],'ABC Ventas'!$A:$E,5,0)</f>
        <v>C</v>
      </c>
      <c r="P2620" s="5" t="str">
        <f>VLOOKUP(Tabla1[[#This Row],[Código del producto]],'ABC Stock'!$A:$E,5,0)</f>
        <v>B</v>
      </c>
      <c r="Q262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621" spans="1:17" s="1" customFormat="1" x14ac:dyDescent="0.2">
      <c r="A2621" s="1">
        <v>1396</v>
      </c>
      <c r="B2621" s="1" t="s">
        <v>526</v>
      </c>
      <c r="C2621" s="1" t="s">
        <v>18</v>
      </c>
      <c r="D2621" s="1" t="s">
        <v>3</v>
      </c>
      <c r="E2621" s="11">
        <v>325</v>
      </c>
      <c r="F2621" s="3">
        <v>5.8</v>
      </c>
      <c r="G2621" s="11">
        <f>Tabla1[[#This Row],[Stock en unidades]]*Tabla1[[#This Row],[Costo unitario]]</f>
        <v>1885</v>
      </c>
      <c r="H2621" s="1">
        <v>2025</v>
      </c>
      <c r="I2621" s="1" t="s">
        <v>257</v>
      </c>
      <c r="J2621" s="1">
        <v>46.4</v>
      </c>
      <c r="K2621" s="3">
        <v>419.8272</v>
      </c>
      <c r="L2621" s="12">
        <f>Tabla1[[#This Row],[Venta prom 12 meses en UN]]*Tabla1[[#This Row],[Costo unitario]]</f>
        <v>269.12</v>
      </c>
      <c r="M2621" s="30">
        <f>IFERROR(Tabla1[[#This Row],[Stock en unidades]]/Tabla1[[#This Row],[Venta prom 12 meses en UN]],0)</f>
        <v>7.0043103448275863</v>
      </c>
      <c r="N2621" s="12">
        <f>IFERROR(12/Tabla1[[#This Row],[Meses de stock]],0)</f>
        <v>1.7132307692307691</v>
      </c>
      <c r="O2621" s="5" t="str">
        <f>VLOOKUP(Tabla1[[#This Row],[Código del producto]],'ABC Ventas'!$A:$E,5,0)</f>
        <v>C</v>
      </c>
      <c r="P2621" s="5" t="str">
        <f>VLOOKUP(Tabla1[[#This Row],[Código del producto]],'ABC Stock'!$A:$E,5,0)</f>
        <v>B</v>
      </c>
      <c r="Q26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22" spans="1:17" s="1" customFormat="1" x14ac:dyDescent="0.2">
      <c r="A2622" s="1">
        <v>1396</v>
      </c>
      <c r="B2622" s="1" t="s">
        <v>526</v>
      </c>
      <c r="C2622" s="1" t="s">
        <v>18</v>
      </c>
      <c r="D2622" s="1" t="s">
        <v>3</v>
      </c>
      <c r="E2622" s="11">
        <v>0</v>
      </c>
      <c r="F2622" s="3">
        <v>2.06</v>
      </c>
      <c r="G2622" s="11">
        <f>Tabla1[[#This Row],[Stock en unidades]]*Tabla1[[#This Row],[Costo unitario]]</f>
        <v>0</v>
      </c>
      <c r="H2622" s="1">
        <v>2025</v>
      </c>
      <c r="I2622" s="1" t="s">
        <v>257</v>
      </c>
      <c r="J2622" s="1">
        <v>108</v>
      </c>
      <c r="K2622" s="3">
        <v>322.596</v>
      </c>
      <c r="L2622" s="12">
        <f>Tabla1[[#This Row],[Venta prom 12 meses en UN]]*Tabla1[[#This Row],[Costo unitario]]</f>
        <v>222.48000000000002</v>
      </c>
      <c r="M2622" s="30">
        <f>IFERROR(Tabla1[[#This Row],[Stock en unidades]]/Tabla1[[#This Row],[Venta prom 12 meses en UN]],0)</f>
        <v>0</v>
      </c>
      <c r="N2622" s="12">
        <f>IFERROR(12/Tabla1[[#This Row],[Meses de stock]],0)</f>
        <v>0</v>
      </c>
      <c r="O2622" s="5" t="str">
        <f>VLOOKUP(Tabla1[[#This Row],[Código del producto]],'ABC Ventas'!$A:$E,5,0)</f>
        <v>C</v>
      </c>
      <c r="P2622" s="5" t="str">
        <f>VLOOKUP(Tabla1[[#This Row],[Código del producto]],'ABC Stock'!$A:$E,5,0)</f>
        <v>B</v>
      </c>
      <c r="Q26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3" spans="1:17" s="1" customFormat="1" x14ac:dyDescent="0.2">
      <c r="A2623" s="1">
        <v>1398</v>
      </c>
      <c r="B2623" s="1" t="s">
        <v>49</v>
      </c>
      <c r="C2623" s="1" t="s">
        <v>6</v>
      </c>
      <c r="D2623" s="1" t="s">
        <v>3</v>
      </c>
      <c r="E2623" s="11">
        <v>1442</v>
      </c>
      <c r="F2623" s="3">
        <v>6.46</v>
      </c>
      <c r="G2623" s="11">
        <f>Tabla1[[#This Row],[Stock en unidades]]*Tabla1[[#This Row],[Costo unitario]]</f>
        <v>9315.32</v>
      </c>
      <c r="H2623" s="1">
        <v>2025</v>
      </c>
      <c r="I2623" s="1" t="s">
        <v>257</v>
      </c>
      <c r="J2623" s="1">
        <v>80.099999999999994</v>
      </c>
      <c r="K2623" s="3">
        <v>714.07547999999986</v>
      </c>
      <c r="L2623" s="12">
        <f>Tabla1[[#This Row],[Venta prom 12 meses en UN]]*Tabla1[[#This Row],[Costo unitario]]</f>
        <v>517.44599999999991</v>
      </c>
      <c r="M2623" s="30">
        <f>IFERROR(Tabla1[[#This Row],[Stock en unidades]]/Tabla1[[#This Row],[Venta prom 12 meses en UN]],0)</f>
        <v>18.002496878901376</v>
      </c>
      <c r="N2623" s="12">
        <f>IFERROR(12/Tabla1[[#This Row],[Meses de stock]],0)</f>
        <v>0.66657420249653254</v>
      </c>
      <c r="O2623" s="5" t="str">
        <f>VLOOKUP(Tabla1[[#This Row],[Código del producto]],'ABC Ventas'!$A:$E,5,0)</f>
        <v>C</v>
      </c>
      <c r="P2623" s="5" t="str">
        <f>VLOOKUP(Tabla1[[#This Row],[Código del producto]],'ABC Stock'!$A:$E,5,0)</f>
        <v>B</v>
      </c>
      <c r="Q26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24" spans="1:17" s="1" customFormat="1" x14ac:dyDescent="0.2">
      <c r="A2624" s="1">
        <v>1398</v>
      </c>
      <c r="B2624" s="1" t="s">
        <v>49</v>
      </c>
      <c r="C2624" s="1" t="s">
        <v>6</v>
      </c>
      <c r="D2624" s="1" t="s">
        <v>3</v>
      </c>
      <c r="E2624" s="11">
        <v>44</v>
      </c>
      <c r="F2624" s="3">
        <v>3.31</v>
      </c>
      <c r="G2624" s="11">
        <f>Tabla1[[#This Row],[Stock en unidades]]*Tabla1[[#This Row],[Costo unitario]]</f>
        <v>145.64000000000001</v>
      </c>
      <c r="H2624" s="1">
        <v>2025</v>
      </c>
      <c r="I2624" s="1" t="s">
        <v>257</v>
      </c>
      <c r="J2624" s="1">
        <v>83</v>
      </c>
      <c r="K2624" s="3">
        <v>346.15980000000002</v>
      </c>
      <c r="L2624" s="12">
        <f>Tabla1[[#This Row],[Venta prom 12 meses en UN]]*Tabla1[[#This Row],[Costo unitario]]</f>
        <v>274.73</v>
      </c>
      <c r="M2624" s="30">
        <f>IFERROR(Tabla1[[#This Row],[Stock en unidades]]/Tabla1[[#This Row],[Venta prom 12 meses en UN]],0)</f>
        <v>0.53012048192771088</v>
      </c>
      <c r="N2624" s="12">
        <f>IFERROR(12/Tabla1[[#This Row],[Meses de stock]],0)</f>
        <v>22.636363636363633</v>
      </c>
      <c r="O2624" s="5" t="str">
        <f>VLOOKUP(Tabla1[[#This Row],[Código del producto]],'ABC Ventas'!$A:$E,5,0)</f>
        <v>C</v>
      </c>
      <c r="P2624" s="5" t="str">
        <f>VLOOKUP(Tabla1[[#This Row],[Código del producto]],'ABC Stock'!$A:$E,5,0)</f>
        <v>B</v>
      </c>
      <c r="Q26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5" spans="1:17" s="1" customFormat="1" x14ac:dyDescent="0.2">
      <c r="A2625" s="1">
        <v>1399</v>
      </c>
      <c r="B2625" s="1" t="s">
        <v>528</v>
      </c>
      <c r="C2625" s="1" t="s">
        <v>6</v>
      </c>
      <c r="D2625" s="1" t="s">
        <v>3</v>
      </c>
      <c r="E2625" s="11">
        <v>161</v>
      </c>
      <c r="F2625" s="3">
        <v>1.38</v>
      </c>
      <c r="G2625" s="11">
        <f>Tabla1[[#This Row],[Stock en unidades]]*Tabla1[[#This Row],[Costo unitario]]</f>
        <v>222.17999999999998</v>
      </c>
      <c r="H2625" s="1">
        <v>2025</v>
      </c>
      <c r="I2625" s="1" t="s">
        <v>257</v>
      </c>
      <c r="J2625" s="1">
        <v>143</v>
      </c>
      <c r="K2625" s="3">
        <v>321.66419999999994</v>
      </c>
      <c r="L2625" s="12">
        <f>Tabla1[[#This Row],[Venta prom 12 meses en UN]]*Tabla1[[#This Row],[Costo unitario]]</f>
        <v>197.33999999999997</v>
      </c>
      <c r="M2625" s="30">
        <f>IFERROR(Tabla1[[#This Row],[Stock en unidades]]/Tabla1[[#This Row],[Venta prom 12 meses en UN]],0)</f>
        <v>1.1258741258741258</v>
      </c>
      <c r="N2625" s="12">
        <f>IFERROR(12/Tabla1[[#This Row],[Meses de stock]],0)</f>
        <v>10.658385093167702</v>
      </c>
      <c r="O2625" s="5" t="str">
        <f>VLOOKUP(Tabla1[[#This Row],[Código del producto]],'ABC Ventas'!$A:$E,5,0)</f>
        <v>C</v>
      </c>
      <c r="P2625" s="5" t="str">
        <f>VLOOKUP(Tabla1[[#This Row],[Código del producto]],'ABC Stock'!$A:$E,5,0)</f>
        <v>B</v>
      </c>
      <c r="Q26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6" spans="1:17" s="1" customFormat="1" x14ac:dyDescent="0.2">
      <c r="A2626" s="1">
        <v>1400</v>
      </c>
      <c r="B2626" s="1" t="s">
        <v>24</v>
      </c>
      <c r="C2626" s="1" t="s">
        <v>6</v>
      </c>
      <c r="D2626" s="1" t="s">
        <v>3</v>
      </c>
      <c r="E2626" s="11">
        <v>1599</v>
      </c>
      <c r="F2626" s="3">
        <v>30</v>
      </c>
      <c r="G2626" s="11">
        <f>Tabla1[[#This Row],[Stock en unidades]]*Tabla1[[#This Row],[Costo unitario]]</f>
        <v>47970</v>
      </c>
      <c r="H2626" s="1">
        <v>2025</v>
      </c>
      <c r="I2626" s="1" t="s">
        <v>257</v>
      </c>
      <c r="J2626" s="1">
        <v>589</v>
      </c>
      <c r="K2626" s="3">
        <v>21380.7</v>
      </c>
      <c r="L2626" s="12">
        <f>Tabla1[[#This Row],[Venta prom 12 meses en UN]]*Tabla1[[#This Row],[Costo unitario]]</f>
        <v>17670</v>
      </c>
      <c r="M2626" s="30">
        <f>IFERROR(Tabla1[[#This Row],[Stock en unidades]]/Tabla1[[#This Row],[Venta prom 12 meses en UN]],0)</f>
        <v>2.7147707979626485</v>
      </c>
      <c r="N2626" s="12">
        <f>IFERROR(12/Tabla1[[#This Row],[Meses de stock]],0)</f>
        <v>4.4202626641651035</v>
      </c>
      <c r="O2626" s="5" t="str">
        <f>VLOOKUP(Tabla1[[#This Row],[Código del producto]],'ABC Ventas'!$A:$E,5,0)</f>
        <v>A</v>
      </c>
      <c r="P2626" s="5" t="str">
        <f>VLOOKUP(Tabla1[[#This Row],[Código del producto]],'ABC Stock'!$A:$E,5,0)</f>
        <v>A</v>
      </c>
      <c r="Q26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7" spans="1:17" s="1" customFormat="1" x14ac:dyDescent="0.2">
      <c r="A2627" s="1">
        <v>1402</v>
      </c>
      <c r="B2627" s="1" t="s">
        <v>529</v>
      </c>
      <c r="C2627" s="1" t="s">
        <v>6</v>
      </c>
      <c r="D2627" s="1" t="s">
        <v>3</v>
      </c>
      <c r="E2627" s="11">
        <v>40</v>
      </c>
      <c r="F2627" s="3">
        <v>1.69</v>
      </c>
      <c r="G2627" s="11">
        <f>Tabla1[[#This Row],[Stock en unidades]]*Tabla1[[#This Row],[Costo unitario]]</f>
        <v>67.599999999999994</v>
      </c>
      <c r="H2627" s="1">
        <v>2025</v>
      </c>
      <c r="I2627" s="1" t="s">
        <v>257</v>
      </c>
      <c r="J2627" s="1">
        <v>103</v>
      </c>
      <c r="K2627" s="3">
        <v>226.291</v>
      </c>
      <c r="L2627" s="12">
        <f>Tabla1[[#This Row],[Venta prom 12 meses en UN]]*Tabla1[[#This Row],[Costo unitario]]</f>
        <v>174.07</v>
      </c>
      <c r="M2627" s="30">
        <f>IFERROR(Tabla1[[#This Row],[Stock en unidades]]/Tabla1[[#This Row],[Venta prom 12 meses en UN]],0)</f>
        <v>0.38834951456310679</v>
      </c>
      <c r="N2627" s="12">
        <f>IFERROR(12/Tabla1[[#This Row],[Meses de stock]],0)</f>
        <v>30.900000000000002</v>
      </c>
      <c r="O2627" s="5" t="str">
        <f>VLOOKUP(Tabla1[[#This Row],[Código del producto]],'ABC Ventas'!$A:$E,5,0)</f>
        <v>C</v>
      </c>
      <c r="P2627" s="5" t="str">
        <f>VLOOKUP(Tabla1[[#This Row],[Código del producto]],'ABC Stock'!$A:$E,5,0)</f>
        <v>B</v>
      </c>
      <c r="Q26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8" spans="1:17" s="1" customFormat="1" x14ac:dyDescent="0.2">
      <c r="A2628" s="1">
        <v>1403</v>
      </c>
      <c r="B2628" s="1" t="s">
        <v>530</v>
      </c>
      <c r="C2628" s="1" t="s">
        <v>6</v>
      </c>
      <c r="D2628" s="1" t="s">
        <v>3</v>
      </c>
      <c r="E2628" s="11">
        <v>104</v>
      </c>
      <c r="F2628" s="3">
        <v>2.08</v>
      </c>
      <c r="G2628" s="11">
        <f>Tabla1[[#This Row],[Stock en unidades]]*Tabla1[[#This Row],[Costo unitario]]</f>
        <v>216.32</v>
      </c>
      <c r="H2628" s="1">
        <v>2025</v>
      </c>
      <c r="I2628" s="1" t="s">
        <v>257</v>
      </c>
      <c r="J2628" s="1">
        <v>130</v>
      </c>
      <c r="K2628" s="3">
        <v>348.81600000000003</v>
      </c>
      <c r="L2628" s="12">
        <f>Tabla1[[#This Row],[Venta prom 12 meses en UN]]*Tabla1[[#This Row],[Costo unitario]]</f>
        <v>270.40000000000003</v>
      </c>
      <c r="M2628" s="30">
        <f>IFERROR(Tabla1[[#This Row],[Stock en unidades]]/Tabla1[[#This Row],[Venta prom 12 meses en UN]],0)</f>
        <v>0.8</v>
      </c>
      <c r="N2628" s="12">
        <f>IFERROR(12/Tabla1[[#This Row],[Meses de stock]],0)</f>
        <v>15</v>
      </c>
      <c r="O2628" s="5" t="str">
        <f>VLOOKUP(Tabla1[[#This Row],[Código del producto]],'ABC Ventas'!$A:$E,5,0)</f>
        <v>C</v>
      </c>
      <c r="P2628" s="5" t="str">
        <f>VLOOKUP(Tabla1[[#This Row],[Código del producto]],'ABC Stock'!$A:$E,5,0)</f>
        <v>C</v>
      </c>
      <c r="Q26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29" spans="1:17" s="1" customFormat="1" x14ac:dyDescent="0.2">
      <c r="A2629" s="1">
        <v>1404</v>
      </c>
      <c r="B2629" s="1" t="s">
        <v>290</v>
      </c>
      <c r="C2629" s="1" t="s">
        <v>6</v>
      </c>
      <c r="D2629" s="1" t="s">
        <v>3</v>
      </c>
      <c r="E2629" s="11">
        <v>1463</v>
      </c>
      <c r="F2629" s="3">
        <v>67</v>
      </c>
      <c r="G2629" s="11">
        <f>Tabla1[[#This Row],[Stock en unidades]]*Tabla1[[#This Row],[Costo unitario]]</f>
        <v>98021</v>
      </c>
      <c r="H2629" s="1">
        <v>2025</v>
      </c>
      <c r="I2629" s="1" t="s">
        <v>257</v>
      </c>
      <c r="J2629" s="1">
        <v>477</v>
      </c>
      <c r="K2629" s="3">
        <v>41227.11</v>
      </c>
      <c r="L2629" s="12">
        <f>Tabla1[[#This Row],[Venta prom 12 meses en UN]]*Tabla1[[#This Row],[Costo unitario]]</f>
        <v>31959</v>
      </c>
      <c r="M2629" s="30">
        <f>IFERROR(Tabla1[[#This Row],[Stock en unidades]]/Tabla1[[#This Row],[Venta prom 12 meses en UN]],0)</f>
        <v>3.0670859538784065</v>
      </c>
      <c r="N2629" s="12">
        <f>IFERROR(12/Tabla1[[#This Row],[Meses de stock]],0)</f>
        <v>3.9125085440874918</v>
      </c>
      <c r="O2629" s="5" t="str">
        <f>VLOOKUP(Tabla1[[#This Row],[Código del producto]],'ABC Ventas'!$A:$E,5,0)</f>
        <v>A</v>
      </c>
      <c r="P2629" s="5" t="str">
        <f>VLOOKUP(Tabla1[[#This Row],[Código del producto]],'ABC Stock'!$A:$E,5,0)</f>
        <v>A</v>
      </c>
      <c r="Q262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30" spans="1:17" s="1" customFormat="1" x14ac:dyDescent="0.2">
      <c r="A2630" s="1">
        <v>1405</v>
      </c>
      <c r="B2630" s="1" t="s">
        <v>149</v>
      </c>
      <c r="C2630" s="1" t="s">
        <v>6</v>
      </c>
      <c r="D2630" s="1" t="s">
        <v>3</v>
      </c>
      <c r="E2630" s="11">
        <v>84</v>
      </c>
      <c r="F2630" s="3">
        <v>4.62</v>
      </c>
      <c r="G2630" s="11">
        <f>Tabla1[[#This Row],[Stock en unidades]]*Tabla1[[#This Row],[Costo unitario]]</f>
        <v>388.08</v>
      </c>
      <c r="H2630" s="1">
        <v>2025</v>
      </c>
      <c r="I2630" s="1" t="s">
        <v>257</v>
      </c>
      <c r="J2630" s="1">
        <v>108</v>
      </c>
      <c r="K2630" s="3">
        <v>948.02400000000011</v>
      </c>
      <c r="L2630" s="12">
        <f>Tabla1[[#This Row],[Venta prom 12 meses en UN]]*Tabla1[[#This Row],[Costo unitario]]</f>
        <v>498.96000000000004</v>
      </c>
      <c r="M2630" s="30">
        <f>IFERROR(Tabla1[[#This Row],[Stock en unidades]]/Tabla1[[#This Row],[Venta prom 12 meses en UN]],0)</f>
        <v>0.77777777777777779</v>
      </c>
      <c r="N2630" s="12">
        <f>IFERROR(12/Tabla1[[#This Row],[Meses de stock]],0)</f>
        <v>15.428571428571429</v>
      </c>
      <c r="O2630" s="5" t="str">
        <f>VLOOKUP(Tabla1[[#This Row],[Código del producto]],'ABC Ventas'!$A:$E,5,0)</f>
        <v>C</v>
      </c>
      <c r="P2630" s="5" t="str">
        <f>VLOOKUP(Tabla1[[#This Row],[Código del producto]],'ABC Stock'!$A:$E,5,0)</f>
        <v>C</v>
      </c>
      <c r="Q26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1" spans="1:17" s="1" customFormat="1" x14ac:dyDescent="0.2">
      <c r="A2631" s="1">
        <v>1405</v>
      </c>
      <c r="B2631" s="1" t="s">
        <v>149</v>
      </c>
      <c r="C2631" s="1" t="s">
        <v>6</v>
      </c>
      <c r="D2631" s="1" t="s">
        <v>3</v>
      </c>
      <c r="E2631" s="11">
        <v>285</v>
      </c>
      <c r="F2631" s="3">
        <v>5.23</v>
      </c>
      <c r="G2631" s="11">
        <f>Tabla1[[#This Row],[Stock en unidades]]*Tabla1[[#This Row],[Costo unitario]]</f>
        <v>1490.5500000000002</v>
      </c>
      <c r="H2631" s="1">
        <v>2025</v>
      </c>
      <c r="I2631" s="1" t="s">
        <v>257</v>
      </c>
      <c r="J2631" s="1">
        <v>56.9</v>
      </c>
      <c r="K2631" s="3">
        <v>535.65659999999991</v>
      </c>
      <c r="L2631" s="12">
        <f>Tabla1[[#This Row],[Venta prom 12 meses en UN]]*Tabla1[[#This Row],[Costo unitario]]</f>
        <v>297.58699999999999</v>
      </c>
      <c r="M2631" s="30">
        <f>IFERROR(Tabla1[[#This Row],[Stock en unidades]]/Tabla1[[#This Row],[Venta prom 12 meses en UN]],0)</f>
        <v>5.0087873462214416</v>
      </c>
      <c r="N2631" s="12">
        <f>IFERROR(12/Tabla1[[#This Row],[Meses de stock]],0)</f>
        <v>2.3957894736842102</v>
      </c>
      <c r="O2631" s="5" t="str">
        <f>VLOOKUP(Tabla1[[#This Row],[Código del producto]],'ABC Ventas'!$A:$E,5,0)</f>
        <v>C</v>
      </c>
      <c r="P2631" s="5" t="str">
        <f>VLOOKUP(Tabla1[[#This Row],[Código del producto]],'ABC Stock'!$A:$E,5,0)</f>
        <v>C</v>
      </c>
      <c r="Q263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32" spans="1:17" s="1" customFormat="1" x14ac:dyDescent="0.2">
      <c r="A2632" s="1">
        <v>1406</v>
      </c>
      <c r="B2632" s="1" t="s">
        <v>171</v>
      </c>
      <c r="C2632" s="1" t="s">
        <v>6</v>
      </c>
      <c r="D2632" s="1" t="s">
        <v>3</v>
      </c>
      <c r="E2632" s="11">
        <v>270</v>
      </c>
      <c r="F2632" s="3">
        <v>7.7</v>
      </c>
      <c r="G2632" s="11">
        <f>Tabla1[[#This Row],[Stock en unidades]]*Tabla1[[#This Row],[Costo unitario]]</f>
        <v>2079</v>
      </c>
      <c r="H2632" s="1">
        <v>2025</v>
      </c>
      <c r="I2632" s="1" t="s">
        <v>257</v>
      </c>
      <c r="J2632" s="1">
        <v>144</v>
      </c>
      <c r="K2632" s="3">
        <v>1729.7279999999998</v>
      </c>
      <c r="L2632" s="12">
        <f>Tabla1[[#This Row],[Venta prom 12 meses en UN]]*Tabla1[[#This Row],[Costo unitario]]</f>
        <v>1108.8</v>
      </c>
      <c r="M2632" s="30">
        <f>IFERROR(Tabla1[[#This Row],[Stock en unidades]]/Tabla1[[#This Row],[Venta prom 12 meses en UN]],0)</f>
        <v>1.875</v>
      </c>
      <c r="N2632" s="12">
        <f>IFERROR(12/Tabla1[[#This Row],[Meses de stock]],0)</f>
        <v>6.4</v>
      </c>
      <c r="O2632" s="5" t="str">
        <f>VLOOKUP(Tabla1[[#This Row],[Código del producto]],'ABC Ventas'!$A:$E,5,0)</f>
        <v>C</v>
      </c>
      <c r="P2632" s="5" t="str">
        <f>VLOOKUP(Tabla1[[#This Row],[Código del producto]],'ABC Stock'!$A:$E,5,0)</f>
        <v>B</v>
      </c>
      <c r="Q26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3" spans="1:17" s="1" customFormat="1" x14ac:dyDescent="0.2">
      <c r="A2633" s="1">
        <v>1407</v>
      </c>
      <c r="B2633" s="1" t="s">
        <v>531</v>
      </c>
      <c r="C2633" s="1" t="s">
        <v>6</v>
      </c>
      <c r="D2633" s="1" t="s">
        <v>3</v>
      </c>
      <c r="E2633" s="11">
        <v>27</v>
      </c>
      <c r="F2633" s="3">
        <v>5.2</v>
      </c>
      <c r="G2633" s="11">
        <f>Tabla1[[#This Row],[Stock en unidades]]*Tabla1[[#This Row],[Costo unitario]]</f>
        <v>140.4</v>
      </c>
      <c r="H2633" s="1">
        <v>2025</v>
      </c>
      <c r="I2633" s="1" t="s">
        <v>257</v>
      </c>
      <c r="J2633" s="1">
        <v>132</v>
      </c>
      <c r="K2633" s="3">
        <v>1242.384</v>
      </c>
      <c r="L2633" s="12">
        <f>Tabla1[[#This Row],[Venta prom 12 meses en UN]]*Tabla1[[#This Row],[Costo unitario]]</f>
        <v>686.4</v>
      </c>
      <c r="M2633" s="30">
        <f>IFERROR(Tabla1[[#This Row],[Stock en unidades]]/Tabla1[[#This Row],[Venta prom 12 meses en UN]],0)</f>
        <v>0.20454545454545456</v>
      </c>
      <c r="N2633" s="12">
        <f>IFERROR(12/Tabla1[[#This Row],[Meses de stock]],0)</f>
        <v>58.666666666666664</v>
      </c>
      <c r="O2633" s="5" t="str">
        <f>VLOOKUP(Tabla1[[#This Row],[Código del producto]],'ABC Ventas'!$A:$E,5,0)</f>
        <v>C</v>
      </c>
      <c r="P2633" s="5" t="str">
        <f>VLOOKUP(Tabla1[[#This Row],[Código del producto]],'ABC Stock'!$A:$E,5,0)</f>
        <v>B</v>
      </c>
      <c r="Q26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4" spans="1:17" s="1" customFormat="1" x14ac:dyDescent="0.2">
      <c r="A2634" s="1">
        <v>1408</v>
      </c>
      <c r="B2634" s="1" t="s">
        <v>203</v>
      </c>
      <c r="C2634" s="1" t="s">
        <v>6</v>
      </c>
      <c r="D2634" s="1" t="s">
        <v>3</v>
      </c>
      <c r="E2634" s="11">
        <v>79</v>
      </c>
      <c r="F2634" s="3">
        <v>3.66</v>
      </c>
      <c r="G2634" s="11">
        <f>Tabla1[[#This Row],[Stock en unidades]]*Tabla1[[#This Row],[Costo unitario]]</f>
        <v>289.14</v>
      </c>
      <c r="H2634" s="1">
        <v>2025</v>
      </c>
      <c r="I2634" s="1" t="s">
        <v>257</v>
      </c>
      <c r="J2634" s="1">
        <v>138</v>
      </c>
      <c r="K2634" s="3">
        <v>641.45159999999998</v>
      </c>
      <c r="L2634" s="12">
        <f>Tabla1[[#This Row],[Venta prom 12 meses en UN]]*Tabla1[[#This Row],[Costo unitario]]</f>
        <v>505.08000000000004</v>
      </c>
      <c r="M2634" s="30">
        <f>IFERROR(Tabla1[[#This Row],[Stock en unidades]]/Tabla1[[#This Row],[Venta prom 12 meses en UN]],0)</f>
        <v>0.57246376811594202</v>
      </c>
      <c r="N2634" s="12">
        <f>IFERROR(12/Tabla1[[#This Row],[Meses de stock]],0)</f>
        <v>20.962025316455698</v>
      </c>
      <c r="O2634" s="5" t="str">
        <f>VLOOKUP(Tabla1[[#This Row],[Código del producto]],'ABC Ventas'!$A:$E,5,0)</f>
        <v>C</v>
      </c>
      <c r="P2634" s="5" t="str">
        <f>VLOOKUP(Tabla1[[#This Row],[Código del producto]],'ABC Stock'!$A:$E,5,0)</f>
        <v>B</v>
      </c>
      <c r="Q26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5" spans="1:17" s="1" customFormat="1" x14ac:dyDescent="0.2">
      <c r="A2635" s="1">
        <v>1409</v>
      </c>
      <c r="B2635" s="1" t="s">
        <v>165</v>
      </c>
      <c r="C2635" s="1" t="s">
        <v>6</v>
      </c>
      <c r="D2635" s="1" t="s">
        <v>3</v>
      </c>
      <c r="E2635" s="11">
        <v>260</v>
      </c>
      <c r="F2635" s="3">
        <v>74</v>
      </c>
      <c r="G2635" s="11">
        <f>Tabla1[[#This Row],[Stock en unidades]]*Tabla1[[#This Row],[Costo unitario]]</f>
        <v>19240</v>
      </c>
      <c r="H2635" s="1">
        <v>2025</v>
      </c>
      <c r="I2635" s="1" t="s">
        <v>257</v>
      </c>
      <c r="J2635" s="1">
        <v>344</v>
      </c>
      <c r="K2635" s="3">
        <v>33601.919999999998</v>
      </c>
      <c r="L2635" s="12">
        <f>Tabla1[[#This Row],[Venta prom 12 meses en UN]]*Tabla1[[#This Row],[Costo unitario]]</f>
        <v>25456</v>
      </c>
      <c r="M2635" s="30">
        <f>IFERROR(Tabla1[[#This Row],[Stock en unidades]]/Tabla1[[#This Row],[Venta prom 12 meses en UN]],0)</f>
        <v>0.7558139534883721</v>
      </c>
      <c r="N2635" s="12">
        <f>IFERROR(12/Tabla1[[#This Row],[Meses de stock]],0)</f>
        <v>15.876923076923077</v>
      </c>
      <c r="O2635" s="5" t="str">
        <f>VLOOKUP(Tabla1[[#This Row],[Código del producto]],'ABC Ventas'!$A:$E,5,0)</f>
        <v>A</v>
      </c>
      <c r="P2635" s="5" t="str">
        <f>VLOOKUP(Tabla1[[#This Row],[Código del producto]],'ABC Stock'!$A:$E,5,0)</f>
        <v>A</v>
      </c>
      <c r="Q26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6" spans="1:17" s="1" customFormat="1" x14ac:dyDescent="0.2">
      <c r="A2636" s="1">
        <v>1410</v>
      </c>
      <c r="B2636" s="1" t="s">
        <v>532</v>
      </c>
      <c r="C2636" s="1" t="s">
        <v>6</v>
      </c>
      <c r="D2636" s="1" t="s">
        <v>3</v>
      </c>
      <c r="E2636" s="11">
        <v>84</v>
      </c>
      <c r="F2636" s="3">
        <v>6.62</v>
      </c>
      <c r="G2636" s="11">
        <f>Tabla1[[#This Row],[Stock en unidades]]*Tabla1[[#This Row],[Costo unitario]]</f>
        <v>556.08000000000004</v>
      </c>
      <c r="H2636" s="1">
        <v>2025</v>
      </c>
      <c r="I2636" s="1" t="s">
        <v>257</v>
      </c>
      <c r="J2636" s="1">
        <v>84</v>
      </c>
      <c r="K2636" s="3">
        <v>1023.1872</v>
      </c>
      <c r="L2636" s="12">
        <f>Tabla1[[#This Row],[Venta prom 12 meses en UN]]*Tabla1[[#This Row],[Costo unitario]]</f>
        <v>556.08000000000004</v>
      </c>
      <c r="M2636" s="30">
        <f>IFERROR(Tabla1[[#This Row],[Stock en unidades]]/Tabla1[[#This Row],[Venta prom 12 meses en UN]],0)</f>
        <v>1</v>
      </c>
      <c r="N2636" s="12">
        <f>IFERROR(12/Tabla1[[#This Row],[Meses de stock]],0)</f>
        <v>12</v>
      </c>
      <c r="O2636" s="5" t="str">
        <f>VLOOKUP(Tabla1[[#This Row],[Código del producto]],'ABC Ventas'!$A:$E,5,0)</f>
        <v>C</v>
      </c>
      <c r="P2636" s="5" t="str">
        <f>VLOOKUP(Tabla1[[#This Row],[Código del producto]],'ABC Stock'!$A:$E,5,0)</f>
        <v>B</v>
      </c>
      <c r="Q26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7" spans="1:17" s="1" customFormat="1" x14ac:dyDescent="0.2">
      <c r="A2637" s="1">
        <v>1410</v>
      </c>
      <c r="B2637" s="1" t="s">
        <v>532</v>
      </c>
      <c r="C2637" s="1" t="s">
        <v>6</v>
      </c>
      <c r="D2637" s="1" t="s">
        <v>3</v>
      </c>
      <c r="E2637" s="11">
        <v>543</v>
      </c>
      <c r="F2637" s="3">
        <v>16.7</v>
      </c>
      <c r="G2637" s="11">
        <f>Tabla1[[#This Row],[Stock en unidades]]*Tabla1[[#This Row],[Costo unitario]]</f>
        <v>9068.1</v>
      </c>
      <c r="H2637" s="1">
        <v>2025</v>
      </c>
      <c r="I2637" s="1" t="s">
        <v>257</v>
      </c>
      <c r="J2637" s="1">
        <v>0</v>
      </c>
      <c r="K2637" s="3">
        <v>0</v>
      </c>
      <c r="L2637" s="12">
        <f>Tabla1[[#This Row],[Venta prom 12 meses en UN]]*Tabla1[[#This Row],[Costo unitario]]</f>
        <v>0</v>
      </c>
      <c r="M2637" s="30">
        <f>IFERROR(Tabla1[[#This Row],[Stock en unidades]]/Tabla1[[#This Row],[Venta prom 12 meses en UN]],0)</f>
        <v>0</v>
      </c>
      <c r="N2637" s="12">
        <f>IFERROR(12/Tabla1[[#This Row],[Meses de stock]],0)</f>
        <v>0</v>
      </c>
      <c r="O2637" s="5" t="str">
        <f>VLOOKUP(Tabla1[[#This Row],[Código del producto]],'ABC Ventas'!$A:$E,5,0)</f>
        <v>C</v>
      </c>
      <c r="P2637" s="5" t="str">
        <f>VLOOKUP(Tabla1[[#This Row],[Código del producto]],'ABC Stock'!$A:$E,5,0)</f>
        <v>B</v>
      </c>
      <c r="Q263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638" spans="1:17" s="1" customFormat="1" x14ac:dyDescent="0.2">
      <c r="A2638" s="1">
        <v>1411</v>
      </c>
      <c r="B2638" s="1" t="s">
        <v>533</v>
      </c>
      <c r="C2638" s="1" t="s">
        <v>6</v>
      </c>
      <c r="D2638" s="1" t="s">
        <v>3</v>
      </c>
      <c r="E2638" s="11">
        <v>91</v>
      </c>
      <c r="F2638" s="3">
        <v>6.34</v>
      </c>
      <c r="G2638" s="11">
        <f>Tabla1[[#This Row],[Stock en unidades]]*Tabla1[[#This Row],[Costo unitario]]</f>
        <v>576.93999999999994</v>
      </c>
      <c r="H2638" s="1">
        <v>2025</v>
      </c>
      <c r="I2638" s="1" t="s">
        <v>257</v>
      </c>
      <c r="J2638" s="1">
        <v>71</v>
      </c>
      <c r="K2638" s="3">
        <v>648.20159999999998</v>
      </c>
      <c r="L2638" s="12">
        <f>Tabla1[[#This Row],[Venta prom 12 meses en UN]]*Tabla1[[#This Row],[Costo unitario]]</f>
        <v>450.14</v>
      </c>
      <c r="M2638" s="30">
        <f>IFERROR(Tabla1[[#This Row],[Stock en unidades]]/Tabla1[[#This Row],[Venta prom 12 meses en UN]],0)</f>
        <v>1.2816901408450705</v>
      </c>
      <c r="N2638" s="12">
        <f>IFERROR(12/Tabla1[[#This Row],[Meses de stock]],0)</f>
        <v>9.3626373626373613</v>
      </c>
      <c r="O2638" s="5" t="str">
        <f>VLOOKUP(Tabla1[[#This Row],[Código del producto]],'ABC Ventas'!$A:$E,5,0)</f>
        <v>C</v>
      </c>
      <c r="P2638" s="5" t="str">
        <f>VLOOKUP(Tabla1[[#This Row],[Código del producto]],'ABC Stock'!$A:$E,5,0)</f>
        <v>C</v>
      </c>
      <c r="Q26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39" spans="1:17" s="1" customFormat="1" x14ac:dyDescent="0.2">
      <c r="A2639" s="1">
        <v>1414</v>
      </c>
      <c r="B2639" s="1" t="s">
        <v>34</v>
      </c>
      <c r="C2639" s="1" t="s">
        <v>6</v>
      </c>
      <c r="D2639" s="1" t="s">
        <v>3</v>
      </c>
      <c r="E2639" s="11">
        <v>194</v>
      </c>
      <c r="F2639" s="3">
        <v>3.82</v>
      </c>
      <c r="G2639" s="11">
        <f>Tabla1[[#This Row],[Stock en unidades]]*Tabla1[[#This Row],[Costo unitario]]</f>
        <v>741.07999999999993</v>
      </c>
      <c r="H2639" s="1">
        <v>2025</v>
      </c>
      <c r="I2639" s="1" t="s">
        <v>257</v>
      </c>
      <c r="J2639" s="1">
        <v>96.6</v>
      </c>
      <c r="K2639" s="3">
        <v>627.32039999999995</v>
      </c>
      <c r="L2639" s="12">
        <f>Tabla1[[#This Row],[Venta prom 12 meses en UN]]*Tabla1[[#This Row],[Costo unitario]]</f>
        <v>369.01199999999994</v>
      </c>
      <c r="M2639" s="30">
        <f>IFERROR(Tabla1[[#This Row],[Stock en unidades]]/Tabla1[[#This Row],[Venta prom 12 meses en UN]],0)</f>
        <v>2.008281573498965</v>
      </c>
      <c r="N2639" s="12">
        <f>IFERROR(12/Tabla1[[#This Row],[Meses de stock]],0)</f>
        <v>5.9752577319587621</v>
      </c>
      <c r="O2639" s="5" t="str">
        <f>VLOOKUP(Tabla1[[#This Row],[Código del producto]],'ABC Ventas'!$A:$E,5,0)</f>
        <v>C</v>
      </c>
      <c r="P2639" s="5" t="str">
        <f>VLOOKUP(Tabla1[[#This Row],[Código del producto]],'ABC Stock'!$A:$E,5,0)</f>
        <v>B</v>
      </c>
      <c r="Q26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0" spans="1:17" s="1" customFormat="1" x14ac:dyDescent="0.2">
      <c r="A2640" s="1">
        <v>1414</v>
      </c>
      <c r="B2640" s="1" t="s">
        <v>34</v>
      </c>
      <c r="C2640" s="1" t="s">
        <v>6</v>
      </c>
      <c r="D2640" s="1" t="s">
        <v>3</v>
      </c>
      <c r="E2640" s="11">
        <v>208</v>
      </c>
      <c r="F2640" s="3">
        <v>3.8</v>
      </c>
      <c r="G2640" s="11">
        <f>Tabla1[[#This Row],[Stock en unidades]]*Tabla1[[#This Row],[Costo unitario]]</f>
        <v>790.4</v>
      </c>
      <c r="H2640" s="1">
        <v>2025</v>
      </c>
      <c r="I2640" s="1" t="s">
        <v>257</v>
      </c>
      <c r="J2640" s="1">
        <v>81</v>
      </c>
      <c r="K2640" s="3">
        <v>529.41599999999994</v>
      </c>
      <c r="L2640" s="12">
        <f>Tabla1[[#This Row],[Venta prom 12 meses en UN]]*Tabla1[[#This Row],[Costo unitario]]</f>
        <v>307.8</v>
      </c>
      <c r="M2640" s="30">
        <f>IFERROR(Tabla1[[#This Row],[Stock en unidades]]/Tabla1[[#This Row],[Venta prom 12 meses en UN]],0)</f>
        <v>2.5679012345679011</v>
      </c>
      <c r="N2640" s="12">
        <f>IFERROR(12/Tabla1[[#This Row],[Meses de stock]],0)</f>
        <v>4.6730769230769234</v>
      </c>
      <c r="O2640" s="5" t="str">
        <f>VLOOKUP(Tabla1[[#This Row],[Código del producto]],'ABC Ventas'!$A:$E,5,0)</f>
        <v>C</v>
      </c>
      <c r="P2640" s="5" t="str">
        <f>VLOOKUP(Tabla1[[#This Row],[Código del producto]],'ABC Stock'!$A:$E,5,0)</f>
        <v>B</v>
      </c>
      <c r="Q26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1" spans="1:17" s="1" customFormat="1" x14ac:dyDescent="0.2">
      <c r="A2641" s="1">
        <v>1416</v>
      </c>
      <c r="B2641" s="1" t="s">
        <v>126</v>
      </c>
      <c r="C2641" s="1" t="s">
        <v>6</v>
      </c>
      <c r="D2641" s="1" t="s">
        <v>3</v>
      </c>
      <c r="E2641" s="11">
        <v>1551</v>
      </c>
      <c r="F2641" s="3">
        <v>79</v>
      </c>
      <c r="G2641" s="11">
        <f>Tabla1[[#This Row],[Stock en unidades]]*Tabla1[[#This Row],[Costo unitario]]</f>
        <v>122529</v>
      </c>
      <c r="H2641" s="1">
        <v>2025</v>
      </c>
      <c r="I2641" s="1" t="s">
        <v>257</v>
      </c>
      <c r="J2641" s="1">
        <v>647</v>
      </c>
      <c r="K2641" s="3">
        <v>69513.679999999993</v>
      </c>
      <c r="L2641" s="12">
        <f>Tabla1[[#This Row],[Venta prom 12 meses en UN]]*Tabla1[[#This Row],[Costo unitario]]</f>
        <v>51113</v>
      </c>
      <c r="M2641" s="30">
        <f>IFERROR(Tabla1[[#This Row],[Stock en unidades]]/Tabla1[[#This Row],[Venta prom 12 meses en UN]],0)</f>
        <v>2.3972179289026276</v>
      </c>
      <c r="N2641" s="12">
        <f>IFERROR(12/Tabla1[[#This Row],[Meses de stock]],0)</f>
        <v>5.0058027079303669</v>
      </c>
      <c r="O2641" s="5" t="str">
        <f>VLOOKUP(Tabla1[[#This Row],[Código del producto]],'ABC Ventas'!$A:$E,5,0)</f>
        <v>A</v>
      </c>
      <c r="P2641" s="5" t="str">
        <f>VLOOKUP(Tabla1[[#This Row],[Código del producto]],'ABC Stock'!$A:$E,5,0)</f>
        <v>A</v>
      </c>
      <c r="Q26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2" spans="1:17" s="1" customFormat="1" x14ac:dyDescent="0.2">
      <c r="A2642" s="1">
        <v>1416</v>
      </c>
      <c r="B2642" s="1" t="s">
        <v>126</v>
      </c>
      <c r="C2642" s="1" t="s">
        <v>6</v>
      </c>
      <c r="D2642" s="1" t="s">
        <v>3</v>
      </c>
      <c r="E2642" s="11">
        <v>650</v>
      </c>
      <c r="F2642" s="3">
        <v>50</v>
      </c>
      <c r="G2642" s="11">
        <f>Tabla1[[#This Row],[Stock en unidades]]*Tabla1[[#This Row],[Costo unitario]]</f>
        <v>32500</v>
      </c>
      <c r="H2642" s="1">
        <v>2025</v>
      </c>
      <c r="I2642" s="1" t="s">
        <v>257</v>
      </c>
      <c r="J2642" s="1">
        <v>595</v>
      </c>
      <c r="K2642" s="3">
        <v>39270</v>
      </c>
      <c r="L2642" s="12">
        <f>Tabla1[[#This Row],[Venta prom 12 meses en UN]]*Tabla1[[#This Row],[Costo unitario]]</f>
        <v>29750</v>
      </c>
      <c r="M2642" s="30">
        <f>IFERROR(Tabla1[[#This Row],[Stock en unidades]]/Tabla1[[#This Row],[Venta prom 12 meses en UN]],0)</f>
        <v>1.0924369747899159</v>
      </c>
      <c r="N2642" s="12">
        <f>IFERROR(12/Tabla1[[#This Row],[Meses de stock]],0)</f>
        <v>10.984615384615386</v>
      </c>
      <c r="O2642" s="5" t="str">
        <f>VLOOKUP(Tabla1[[#This Row],[Código del producto]],'ABC Ventas'!$A:$E,5,0)</f>
        <v>A</v>
      </c>
      <c r="P2642" s="5" t="str">
        <f>VLOOKUP(Tabla1[[#This Row],[Código del producto]],'ABC Stock'!$A:$E,5,0)</f>
        <v>A</v>
      </c>
      <c r="Q26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3" spans="1:17" s="1" customFormat="1" x14ac:dyDescent="0.2">
      <c r="A2643" s="1">
        <v>1418</v>
      </c>
      <c r="B2643" s="1" t="s">
        <v>230</v>
      </c>
      <c r="C2643" s="1" t="s">
        <v>6</v>
      </c>
      <c r="D2643" s="1" t="s">
        <v>3</v>
      </c>
      <c r="E2643" s="11">
        <v>575</v>
      </c>
      <c r="F2643" s="3">
        <v>5.3</v>
      </c>
      <c r="G2643" s="11">
        <f>Tabla1[[#This Row],[Stock en unidades]]*Tabla1[[#This Row],[Costo unitario]]</f>
        <v>3047.5</v>
      </c>
      <c r="H2643" s="1">
        <v>2025</v>
      </c>
      <c r="I2643" s="1" t="s">
        <v>257</v>
      </c>
      <c r="J2643" s="1">
        <v>47.9</v>
      </c>
      <c r="K2643" s="3">
        <v>337.64709999999997</v>
      </c>
      <c r="L2643" s="12">
        <f>Tabla1[[#This Row],[Venta prom 12 meses en UN]]*Tabla1[[#This Row],[Costo unitario]]</f>
        <v>253.86999999999998</v>
      </c>
      <c r="M2643" s="30">
        <f>IFERROR(Tabla1[[#This Row],[Stock en unidades]]/Tabla1[[#This Row],[Venta prom 12 meses en UN]],0)</f>
        <v>12.004175365344468</v>
      </c>
      <c r="N2643" s="12">
        <f>IFERROR(12/Tabla1[[#This Row],[Meses de stock]],0)</f>
        <v>0.99965217391304351</v>
      </c>
      <c r="O2643" s="5" t="str">
        <f>VLOOKUP(Tabla1[[#This Row],[Código del producto]],'ABC Ventas'!$A:$E,5,0)</f>
        <v>C</v>
      </c>
      <c r="P2643" s="5" t="str">
        <f>VLOOKUP(Tabla1[[#This Row],[Código del producto]],'ABC Stock'!$A:$E,5,0)</f>
        <v>B</v>
      </c>
      <c r="Q264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44" spans="1:17" s="1" customFormat="1" x14ac:dyDescent="0.2">
      <c r="A2644" s="1">
        <v>1421</v>
      </c>
      <c r="B2644" s="1" t="s">
        <v>535</v>
      </c>
      <c r="C2644" s="1" t="s">
        <v>6</v>
      </c>
      <c r="D2644" s="1" t="s">
        <v>3</v>
      </c>
      <c r="E2644" s="11">
        <v>230</v>
      </c>
      <c r="F2644" s="3">
        <v>1.66</v>
      </c>
      <c r="G2644" s="11">
        <f>Tabla1[[#This Row],[Stock en unidades]]*Tabla1[[#This Row],[Costo unitario]]</f>
        <v>381.79999999999995</v>
      </c>
      <c r="H2644" s="1">
        <v>2025</v>
      </c>
      <c r="I2644" s="1" t="s">
        <v>257</v>
      </c>
      <c r="J2644" s="1">
        <v>112</v>
      </c>
      <c r="K2644" s="3">
        <v>264.00639999999999</v>
      </c>
      <c r="L2644" s="12">
        <f>Tabla1[[#This Row],[Venta prom 12 meses en UN]]*Tabla1[[#This Row],[Costo unitario]]</f>
        <v>185.92</v>
      </c>
      <c r="M2644" s="30">
        <f>IFERROR(Tabla1[[#This Row],[Stock en unidades]]/Tabla1[[#This Row],[Venta prom 12 meses en UN]],0)</f>
        <v>2.0535714285714284</v>
      </c>
      <c r="N2644" s="12">
        <f>IFERROR(12/Tabla1[[#This Row],[Meses de stock]],0)</f>
        <v>5.8434782608695661</v>
      </c>
      <c r="O2644" s="5" t="str">
        <f>VLOOKUP(Tabla1[[#This Row],[Código del producto]],'ABC Ventas'!$A:$E,5,0)</f>
        <v>C</v>
      </c>
      <c r="P2644" s="5" t="str">
        <f>VLOOKUP(Tabla1[[#This Row],[Código del producto]],'ABC Stock'!$A:$E,5,0)</f>
        <v>B</v>
      </c>
      <c r="Q26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5" spans="1:17" s="1" customFormat="1" x14ac:dyDescent="0.2">
      <c r="A2645" s="1">
        <v>1422</v>
      </c>
      <c r="B2645" s="1" t="s">
        <v>536</v>
      </c>
      <c r="C2645" s="1" t="s">
        <v>6</v>
      </c>
      <c r="D2645" s="1" t="s">
        <v>3</v>
      </c>
      <c r="E2645" s="11">
        <v>5</v>
      </c>
      <c r="F2645" s="3">
        <v>5.22</v>
      </c>
      <c r="G2645" s="11">
        <f>Tabla1[[#This Row],[Stock en unidades]]*Tabla1[[#This Row],[Costo unitario]]</f>
        <v>26.099999999999998</v>
      </c>
      <c r="H2645" s="1">
        <v>2025</v>
      </c>
      <c r="I2645" s="1" t="s">
        <v>257</v>
      </c>
      <c r="J2645" s="1">
        <v>131</v>
      </c>
      <c r="K2645" s="3">
        <v>971.0243999999999</v>
      </c>
      <c r="L2645" s="12">
        <f>Tabla1[[#This Row],[Venta prom 12 meses en UN]]*Tabla1[[#This Row],[Costo unitario]]</f>
        <v>683.81999999999994</v>
      </c>
      <c r="M2645" s="30">
        <f>IFERROR(Tabla1[[#This Row],[Stock en unidades]]/Tabla1[[#This Row],[Venta prom 12 meses en UN]],0)</f>
        <v>3.8167938931297711E-2</v>
      </c>
      <c r="N2645" s="12">
        <f>IFERROR(12/Tabla1[[#This Row],[Meses de stock]],0)</f>
        <v>314.39999999999998</v>
      </c>
      <c r="O2645" s="5" t="str">
        <f>VLOOKUP(Tabla1[[#This Row],[Código del producto]],'ABC Ventas'!$A:$E,5,0)</f>
        <v>C</v>
      </c>
      <c r="P2645" s="5" t="str">
        <f>VLOOKUP(Tabla1[[#This Row],[Código del producto]],'ABC Stock'!$A:$E,5,0)</f>
        <v>B</v>
      </c>
      <c r="Q26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6" spans="1:17" s="1" customFormat="1" x14ac:dyDescent="0.2">
      <c r="A2646" s="1">
        <v>1422</v>
      </c>
      <c r="B2646" s="1" t="s">
        <v>536</v>
      </c>
      <c r="C2646" s="1" t="s">
        <v>6</v>
      </c>
      <c r="D2646" s="1" t="s">
        <v>3</v>
      </c>
      <c r="E2646" s="11">
        <v>453</v>
      </c>
      <c r="F2646" s="3">
        <v>5.91</v>
      </c>
      <c r="G2646" s="11">
        <f>Tabla1[[#This Row],[Stock en unidades]]*Tabla1[[#This Row],[Costo unitario]]</f>
        <v>2677.23</v>
      </c>
      <c r="H2646" s="1">
        <v>2025</v>
      </c>
      <c r="I2646" s="1" t="s">
        <v>257</v>
      </c>
      <c r="J2646" s="1">
        <v>37.700000000000003</v>
      </c>
      <c r="K2646" s="3">
        <v>401.05260000000004</v>
      </c>
      <c r="L2646" s="12">
        <f>Tabla1[[#This Row],[Venta prom 12 meses en UN]]*Tabla1[[#This Row],[Costo unitario]]</f>
        <v>222.80700000000002</v>
      </c>
      <c r="M2646" s="30">
        <f>IFERROR(Tabla1[[#This Row],[Stock en unidades]]/Tabla1[[#This Row],[Venta prom 12 meses en UN]],0)</f>
        <v>12.015915119363394</v>
      </c>
      <c r="N2646" s="12">
        <f>IFERROR(12/Tabla1[[#This Row],[Meses de stock]],0)</f>
        <v>0.99867549668874189</v>
      </c>
      <c r="O2646" s="5" t="str">
        <f>VLOOKUP(Tabla1[[#This Row],[Código del producto]],'ABC Ventas'!$A:$E,5,0)</f>
        <v>C</v>
      </c>
      <c r="P2646" s="5" t="str">
        <f>VLOOKUP(Tabla1[[#This Row],[Código del producto]],'ABC Stock'!$A:$E,5,0)</f>
        <v>B</v>
      </c>
      <c r="Q264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47" spans="1:17" s="1" customFormat="1" x14ac:dyDescent="0.2">
      <c r="A2647" s="1">
        <v>1423</v>
      </c>
      <c r="B2647" s="1" t="s">
        <v>537</v>
      </c>
      <c r="C2647" s="1" t="s">
        <v>6</v>
      </c>
      <c r="D2647" s="1" t="s">
        <v>3</v>
      </c>
      <c r="E2647" s="11">
        <v>31</v>
      </c>
      <c r="F2647" s="3">
        <v>38</v>
      </c>
      <c r="G2647" s="11">
        <f>Tabla1[[#This Row],[Stock en unidades]]*Tabla1[[#This Row],[Costo unitario]]</f>
        <v>1178</v>
      </c>
      <c r="H2647" s="1">
        <v>2025</v>
      </c>
      <c r="I2647" s="1" t="s">
        <v>257</v>
      </c>
      <c r="J2647" s="1">
        <v>925</v>
      </c>
      <c r="K2647" s="3">
        <v>45695</v>
      </c>
      <c r="L2647" s="12">
        <f>Tabla1[[#This Row],[Venta prom 12 meses en UN]]*Tabla1[[#This Row],[Costo unitario]]</f>
        <v>35150</v>
      </c>
      <c r="M2647" s="30">
        <f>IFERROR(Tabla1[[#This Row],[Stock en unidades]]/Tabla1[[#This Row],[Venta prom 12 meses en UN]],0)</f>
        <v>3.3513513513513511E-2</v>
      </c>
      <c r="N2647" s="12">
        <f>IFERROR(12/Tabla1[[#This Row],[Meses de stock]],0)</f>
        <v>358.06451612903226</v>
      </c>
      <c r="O2647" s="5" t="str">
        <f>VLOOKUP(Tabla1[[#This Row],[Código del producto]],'ABC Ventas'!$A:$E,5,0)</f>
        <v>A</v>
      </c>
      <c r="P2647" s="5" t="str">
        <f>VLOOKUP(Tabla1[[#This Row],[Código del producto]],'ABC Stock'!$A:$E,5,0)</f>
        <v>A</v>
      </c>
      <c r="Q26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48" spans="1:17" s="1" customFormat="1" x14ac:dyDescent="0.2">
      <c r="A2648" s="1">
        <v>1425</v>
      </c>
      <c r="B2648" s="1" t="s">
        <v>63</v>
      </c>
      <c r="C2648" s="1" t="s">
        <v>6</v>
      </c>
      <c r="D2648" s="1" t="s">
        <v>3</v>
      </c>
      <c r="E2648" s="11">
        <v>846</v>
      </c>
      <c r="F2648" s="3">
        <v>2.2799999999999998</v>
      </c>
      <c r="G2648" s="11">
        <f>Tabla1[[#This Row],[Stock en unidades]]*Tabla1[[#This Row],[Costo unitario]]</f>
        <v>1928.8799999999999</v>
      </c>
      <c r="H2648" s="1">
        <v>2025</v>
      </c>
      <c r="I2648" s="1" t="s">
        <v>257</v>
      </c>
      <c r="J2648" s="1">
        <v>93.9</v>
      </c>
      <c r="K2648" s="3">
        <v>318.99707999999998</v>
      </c>
      <c r="L2648" s="12">
        <f>Tabla1[[#This Row],[Venta prom 12 meses en UN]]*Tabla1[[#This Row],[Costo unitario]]</f>
        <v>214.09199999999998</v>
      </c>
      <c r="M2648" s="30">
        <f>IFERROR(Tabla1[[#This Row],[Stock en unidades]]/Tabla1[[#This Row],[Venta prom 12 meses en UN]],0)</f>
        <v>9.0095846645367406</v>
      </c>
      <c r="N2648" s="12">
        <f>IFERROR(12/Tabla1[[#This Row],[Meses de stock]],0)</f>
        <v>1.3319148936170213</v>
      </c>
      <c r="O2648" s="5" t="str">
        <f>VLOOKUP(Tabla1[[#This Row],[Código del producto]],'ABC Ventas'!$A:$E,5,0)</f>
        <v>C</v>
      </c>
      <c r="P2648" s="5" t="str">
        <f>VLOOKUP(Tabla1[[#This Row],[Código del producto]],'ABC Stock'!$A:$E,5,0)</f>
        <v>C</v>
      </c>
      <c r="Q264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49" spans="1:17" s="1" customFormat="1" x14ac:dyDescent="0.2">
      <c r="A2649" s="1">
        <v>1428</v>
      </c>
      <c r="B2649" s="1" t="s">
        <v>538</v>
      </c>
      <c r="C2649" s="1" t="s">
        <v>6</v>
      </c>
      <c r="D2649" s="1" t="s">
        <v>3</v>
      </c>
      <c r="E2649" s="11">
        <v>927</v>
      </c>
      <c r="F2649" s="3">
        <v>6.12</v>
      </c>
      <c r="G2649" s="11">
        <f>Tabla1[[#This Row],[Stock en unidades]]*Tabla1[[#This Row],[Costo unitario]]</f>
        <v>5673.24</v>
      </c>
      <c r="H2649" s="1">
        <v>2025</v>
      </c>
      <c r="I2649" s="1" t="s">
        <v>257</v>
      </c>
      <c r="J2649" s="1">
        <v>54.5</v>
      </c>
      <c r="K2649" s="3">
        <v>500.31</v>
      </c>
      <c r="L2649" s="12">
        <f>Tabla1[[#This Row],[Venta prom 12 meses en UN]]*Tabla1[[#This Row],[Costo unitario]]</f>
        <v>333.54</v>
      </c>
      <c r="M2649" s="30">
        <f>IFERROR(Tabla1[[#This Row],[Stock en unidades]]/Tabla1[[#This Row],[Venta prom 12 meses en UN]],0)</f>
        <v>17.009174311926607</v>
      </c>
      <c r="N2649" s="12">
        <f>IFERROR(12/Tabla1[[#This Row],[Meses de stock]],0)</f>
        <v>0.70550161812297729</v>
      </c>
      <c r="O2649" s="5" t="str">
        <f>VLOOKUP(Tabla1[[#This Row],[Código del producto]],'ABC Ventas'!$A:$E,5,0)</f>
        <v>C</v>
      </c>
      <c r="P2649" s="5" t="str">
        <f>VLOOKUP(Tabla1[[#This Row],[Código del producto]],'ABC Stock'!$A:$E,5,0)</f>
        <v>B</v>
      </c>
      <c r="Q26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50" spans="1:17" s="1" customFormat="1" x14ac:dyDescent="0.2">
      <c r="A2650" s="1">
        <v>1429</v>
      </c>
      <c r="B2650" s="1" t="s">
        <v>539</v>
      </c>
      <c r="C2650" s="1" t="s">
        <v>6</v>
      </c>
      <c r="D2650" s="1" t="s">
        <v>3</v>
      </c>
      <c r="E2650" s="11">
        <v>60</v>
      </c>
      <c r="F2650" s="3">
        <v>58</v>
      </c>
      <c r="G2650" s="11">
        <f>Tabla1[[#This Row],[Stock en unidades]]*Tabla1[[#This Row],[Costo unitario]]</f>
        <v>3480</v>
      </c>
      <c r="H2650" s="1">
        <v>2025</v>
      </c>
      <c r="I2650" s="1" t="s">
        <v>257</v>
      </c>
      <c r="J2650" s="1">
        <v>854</v>
      </c>
      <c r="K2650" s="3">
        <v>65877.56</v>
      </c>
      <c r="L2650" s="12">
        <f>Tabla1[[#This Row],[Venta prom 12 meses en UN]]*Tabla1[[#This Row],[Costo unitario]]</f>
        <v>49532</v>
      </c>
      <c r="M2650" s="30">
        <f>IFERROR(Tabla1[[#This Row],[Stock en unidades]]/Tabla1[[#This Row],[Venta prom 12 meses en UN]],0)</f>
        <v>7.0257611241217793E-2</v>
      </c>
      <c r="N2650" s="12">
        <f>IFERROR(12/Tabla1[[#This Row],[Meses de stock]],0)</f>
        <v>170.8</v>
      </c>
      <c r="O2650" s="5" t="str">
        <f>VLOOKUP(Tabla1[[#This Row],[Código del producto]],'ABC Ventas'!$A:$E,5,0)</f>
        <v>A</v>
      </c>
      <c r="P2650" s="5" t="str">
        <f>VLOOKUP(Tabla1[[#This Row],[Código del producto]],'ABC Stock'!$A:$E,5,0)</f>
        <v>A</v>
      </c>
      <c r="Q26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51" spans="1:17" s="1" customFormat="1" x14ac:dyDescent="0.2">
      <c r="A2651" s="1">
        <v>1429</v>
      </c>
      <c r="B2651" s="1" t="s">
        <v>539</v>
      </c>
      <c r="C2651" s="1" t="s">
        <v>6</v>
      </c>
      <c r="D2651" s="1" t="s">
        <v>3</v>
      </c>
      <c r="E2651" s="11">
        <v>497</v>
      </c>
      <c r="F2651" s="3">
        <v>60</v>
      </c>
      <c r="G2651" s="11">
        <f>Tabla1[[#This Row],[Stock en unidades]]*Tabla1[[#This Row],[Costo unitario]]</f>
        <v>29820</v>
      </c>
      <c r="H2651" s="1">
        <v>2025</v>
      </c>
      <c r="I2651" s="1" t="s">
        <v>257</v>
      </c>
      <c r="J2651" s="1">
        <v>321</v>
      </c>
      <c r="K2651" s="3">
        <v>26578.799999999999</v>
      </c>
      <c r="L2651" s="12">
        <f>Tabla1[[#This Row],[Venta prom 12 meses en UN]]*Tabla1[[#This Row],[Costo unitario]]</f>
        <v>19260</v>
      </c>
      <c r="M2651" s="30">
        <f>IFERROR(Tabla1[[#This Row],[Stock en unidades]]/Tabla1[[#This Row],[Venta prom 12 meses en UN]],0)</f>
        <v>1.5482866043613708</v>
      </c>
      <c r="N2651" s="12">
        <f>IFERROR(12/Tabla1[[#This Row],[Meses de stock]],0)</f>
        <v>7.7505030181086516</v>
      </c>
      <c r="O2651" s="5" t="str">
        <f>VLOOKUP(Tabla1[[#This Row],[Código del producto]],'ABC Ventas'!$A:$E,5,0)</f>
        <v>A</v>
      </c>
      <c r="P2651" s="5" t="str">
        <f>VLOOKUP(Tabla1[[#This Row],[Código del producto]],'ABC Stock'!$A:$E,5,0)</f>
        <v>A</v>
      </c>
      <c r="Q26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52" spans="1:17" s="1" customFormat="1" x14ac:dyDescent="0.2">
      <c r="A2652" s="1">
        <v>1430</v>
      </c>
      <c r="B2652" s="1" t="s">
        <v>540</v>
      </c>
      <c r="C2652" s="1" t="s">
        <v>6</v>
      </c>
      <c r="D2652" s="1" t="s">
        <v>3</v>
      </c>
      <c r="E2652" s="11">
        <v>149</v>
      </c>
      <c r="F2652" s="3">
        <v>63</v>
      </c>
      <c r="G2652" s="11">
        <f>Tabla1[[#This Row],[Stock en unidades]]*Tabla1[[#This Row],[Costo unitario]]</f>
        <v>9387</v>
      </c>
      <c r="H2652" s="1">
        <v>2025</v>
      </c>
      <c r="I2652" s="1" t="s">
        <v>257</v>
      </c>
      <c r="J2652" s="1">
        <v>876</v>
      </c>
      <c r="K2652" s="3">
        <v>103753.44</v>
      </c>
      <c r="L2652" s="12">
        <f>Tabla1[[#This Row],[Venta prom 12 meses en UN]]*Tabla1[[#This Row],[Costo unitario]]</f>
        <v>55188</v>
      </c>
      <c r="M2652" s="30">
        <f>IFERROR(Tabla1[[#This Row],[Stock en unidades]]/Tabla1[[#This Row],[Venta prom 12 meses en UN]],0)</f>
        <v>0.17009132420091325</v>
      </c>
      <c r="N2652" s="12">
        <f>IFERROR(12/Tabla1[[#This Row],[Meses de stock]],0)</f>
        <v>70.550335570469798</v>
      </c>
      <c r="O2652" s="5" t="str">
        <f>VLOOKUP(Tabla1[[#This Row],[Código del producto]],'ABC Ventas'!$A:$E,5,0)</f>
        <v>A</v>
      </c>
      <c r="P2652" s="5" t="str">
        <f>VLOOKUP(Tabla1[[#This Row],[Código del producto]],'ABC Stock'!$A:$E,5,0)</f>
        <v>A</v>
      </c>
      <c r="Q26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53" spans="1:17" s="1" customFormat="1" x14ac:dyDescent="0.2">
      <c r="A2653" s="1">
        <v>1431</v>
      </c>
      <c r="B2653" s="1" t="s">
        <v>239</v>
      </c>
      <c r="C2653" s="1" t="s">
        <v>6</v>
      </c>
      <c r="D2653" s="1" t="s">
        <v>3</v>
      </c>
      <c r="E2653" s="11">
        <v>358</v>
      </c>
      <c r="F2653" s="3">
        <v>6.83</v>
      </c>
      <c r="G2653" s="11">
        <f>Tabla1[[#This Row],[Stock en unidades]]*Tabla1[[#This Row],[Costo unitario]]</f>
        <v>2445.14</v>
      </c>
      <c r="H2653" s="1">
        <v>2025</v>
      </c>
      <c r="I2653" s="1" t="s">
        <v>257</v>
      </c>
      <c r="J2653" s="1">
        <v>51.1</v>
      </c>
      <c r="K2653" s="3">
        <v>474.65768000000003</v>
      </c>
      <c r="L2653" s="12">
        <f>Tabla1[[#This Row],[Venta prom 12 meses en UN]]*Tabla1[[#This Row],[Costo unitario]]</f>
        <v>349.01300000000003</v>
      </c>
      <c r="M2653" s="30">
        <f>IFERROR(Tabla1[[#This Row],[Stock en unidades]]/Tabla1[[#This Row],[Venta prom 12 meses en UN]],0)</f>
        <v>7.0058708414872797</v>
      </c>
      <c r="N2653" s="12">
        <f>IFERROR(12/Tabla1[[#This Row],[Meses de stock]],0)</f>
        <v>1.7128491620111732</v>
      </c>
      <c r="O2653" s="5" t="str">
        <f>VLOOKUP(Tabla1[[#This Row],[Código del producto]],'ABC Ventas'!$A:$E,5,0)</f>
        <v>C</v>
      </c>
      <c r="P2653" s="5" t="str">
        <f>VLOOKUP(Tabla1[[#This Row],[Código del producto]],'ABC Stock'!$A:$E,5,0)</f>
        <v>B</v>
      </c>
      <c r="Q26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54" spans="1:17" s="1" customFormat="1" x14ac:dyDescent="0.2">
      <c r="A2654" s="1">
        <v>1433</v>
      </c>
      <c r="B2654" s="1" t="s">
        <v>39</v>
      </c>
      <c r="C2654" s="1" t="s">
        <v>6</v>
      </c>
      <c r="D2654" s="1" t="s">
        <v>3</v>
      </c>
      <c r="E2654" s="11">
        <v>72</v>
      </c>
      <c r="F2654" s="3">
        <v>7.86</v>
      </c>
      <c r="G2654" s="11">
        <f>Tabla1[[#This Row],[Stock en unidades]]*Tabla1[[#This Row],[Costo unitario]]</f>
        <v>565.92000000000007</v>
      </c>
      <c r="H2654" s="1">
        <v>2025</v>
      </c>
      <c r="I2654" s="1" t="s">
        <v>257</v>
      </c>
      <c r="J2654" s="1">
        <v>150</v>
      </c>
      <c r="K2654" s="3">
        <v>1827.45</v>
      </c>
      <c r="L2654" s="12">
        <f>Tabla1[[#This Row],[Venta prom 12 meses en UN]]*Tabla1[[#This Row],[Costo unitario]]</f>
        <v>1179</v>
      </c>
      <c r="M2654" s="30">
        <f>IFERROR(Tabla1[[#This Row],[Stock en unidades]]/Tabla1[[#This Row],[Venta prom 12 meses en UN]],0)</f>
        <v>0.48</v>
      </c>
      <c r="N2654" s="12">
        <f>IFERROR(12/Tabla1[[#This Row],[Meses de stock]],0)</f>
        <v>25</v>
      </c>
      <c r="O2654" s="5" t="str">
        <f>VLOOKUP(Tabla1[[#This Row],[Código del producto]],'ABC Ventas'!$A:$E,5,0)</f>
        <v>C</v>
      </c>
      <c r="P2654" s="5" t="str">
        <f>VLOOKUP(Tabla1[[#This Row],[Código del producto]],'ABC Stock'!$A:$E,5,0)</f>
        <v>B</v>
      </c>
      <c r="Q26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55" spans="1:17" s="1" customFormat="1" x14ac:dyDescent="0.2">
      <c r="A2655" s="1">
        <v>1434</v>
      </c>
      <c r="B2655" s="1" t="s">
        <v>542</v>
      </c>
      <c r="C2655" s="1" t="s">
        <v>6</v>
      </c>
      <c r="D2655" s="1" t="s">
        <v>3</v>
      </c>
      <c r="E2655" s="11">
        <v>1478</v>
      </c>
      <c r="F2655" s="3">
        <v>1.27</v>
      </c>
      <c r="G2655" s="11">
        <f>Tabla1[[#This Row],[Stock en unidades]]*Tabla1[[#This Row],[Costo unitario]]</f>
        <v>1877.06</v>
      </c>
      <c r="H2655" s="1">
        <v>2025</v>
      </c>
      <c r="I2655" s="1" t="s">
        <v>257</v>
      </c>
      <c r="J2655" s="1">
        <v>148</v>
      </c>
      <c r="K2655" s="3">
        <v>248.10720000000001</v>
      </c>
      <c r="L2655" s="12">
        <f>Tabla1[[#This Row],[Venta prom 12 meses en UN]]*Tabla1[[#This Row],[Costo unitario]]</f>
        <v>187.96</v>
      </c>
      <c r="M2655" s="30">
        <f>IFERROR(Tabla1[[#This Row],[Stock en unidades]]/Tabla1[[#This Row],[Venta prom 12 meses en UN]],0)</f>
        <v>9.986486486486486</v>
      </c>
      <c r="N2655" s="12">
        <f>IFERROR(12/Tabla1[[#This Row],[Meses de stock]],0)</f>
        <v>1.2016238159675237</v>
      </c>
      <c r="O2655" s="5" t="str">
        <f>VLOOKUP(Tabla1[[#This Row],[Código del producto]],'ABC Ventas'!$A:$E,5,0)</f>
        <v>C</v>
      </c>
      <c r="P2655" s="5" t="str">
        <f>VLOOKUP(Tabla1[[#This Row],[Código del producto]],'ABC Stock'!$A:$E,5,0)</f>
        <v>C</v>
      </c>
      <c r="Q265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56" spans="1:17" s="1" customFormat="1" x14ac:dyDescent="0.2">
      <c r="A2656" s="1">
        <v>1436</v>
      </c>
      <c r="B2656" s="1" t="s">
        <v>175</v>
      </c>
      <c r="C2656" s="1" t="s">
        <v>6</v>
      </c>
      <c r="D2656" s="1" t="s">
        <v>3</v>
      </c>
      <c r="E2656" s="11">
        <v>359</v>
      </c>
      <c r="F2656" s="3">
        <v>6.48</v>
      </c>
      <c r="G2656" s="11">
        <f>Tabla1[[#This Row],[Stock en unidades]]*Tabla1[[#This Row],[Costo unitario]]</f>
        <v>2326.3200000000002</v>
      </c>
      <c r="H2656" s="1">
        <v>2025</v>
      </c>
      <c r="I2656" s="1" t="s">
        <v>257</v>
      </c>
      <c r="J2656" s="1">
        <v>51.2</v>
      </c>
      <c r="K2656" s="3">
        <v>451.21536000000009</v>
      </c>
      <c r="L2656" s="12">
        <f>Tabla1[[#This Row],[Venta prom 12 meses en UN]]*Tabla1[[#This Row],[Costo unitario]]</f>
        <v>331.77600000000007</v>
      </c>
      <c r="M2656" s="30">
        <f>IFERROR(Tabla1[[#This Row],[Stock en unidades]]/Tabla1[[#This Row],[Venta prom 12 meses en UN]],0)</f>
        <v>7.01171875</v>
      </c>
      <c r="N2656" s="12">
        <f>IFERROR(12/Tabla1[[#This Row],[Meses de stock]],0)</f>
        <v>1.7114206128133704</v>
      </c>
      <c r="O2656" s="5" t="str">
        <f>VLOOKUP(Tabla1[[#This Row],[Código del producto]],'ABC Ventas'!$A:$E,5,0)</f>
        <v>C</v>
      </c>
      <c r="P2656" s="5" t="str">
        <f>VLOOKUP(Tabla1[[#This Row],[Código del producto]],'ABC Stock'!$A:$E,5,0)</f>
        <v>C</v>
      </c>
      <c r="Q26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57" spans="1:17" s="1" customFormat="1" x14ac:dyDescent="0.2">
      <c r="A2657" s="1">
        <v>1438</v>
      </c>
      <c r="B2657" s="1" t="s">
        <v>76</v>
      </c>
      <c r="C2657" s="1" t="s">
        <v>6</v>
      </c>
      <c r="D2657" s="1" t="s">
        <v>3</v>
      </c>
      <c r="E2657" s="11">
        <v>442</v>
      </c>
      <c r="F2657" s="3">
        <v>6.04</v>
      </c>
      <c r="G2657" s="11">
        <f>Tabla1[[#This Row],[Stock en unidades]]*Tabla1[[#This Row],[Costo unitario]]</f>
        <v>2669.68</v>
      </c>
      <c r="H2657" s="1">
        <v>2025</v>
      </c>
      <c r="I2657" s="1" t="s">
        <v>257</v>
      </c>
      <c r="J2657" s="1">
        <v>88.3</v>
      </c>
      <c r="K2657" s="3">
        <v>799.99800000000005</v>
      </c>
      <c r="L2657" s="12">
        <f>Tabla1[[#This Row],[Venta prom 12 meses en UN]]*Tabla1[[#This Row],[Costo unitario]]</f>
        <v>533.33199999999999</v>
      </c>
      <c r="M2657" s="30">
        <f>IFERROR(Tabla1[[#This Row],[Stock en unidades]]/Tabla1[[#This Row],[Venta prom 12 meses en UN]],0)</f>
        <v>5.0056625141562856</v>
      </c>
      <c r="N2657" s="12">
        <f>IFERROR(12/Tabla1[[#This Row],[Meses de stock]],0)</f>
        <v>2.3972850678733031</v>
      </c>
      <c r="O2657" s="5" t="str">
        <f>VLOOKUP(Tabla1[[#This Row],[Código del producto]],'ABC Ventas'!$A:$E,5,0)</f>
        <v>C</v>
      </c>
      <c r="P2657" s="5" t="str">
        <f>VLOOKUP(Tabla1[[#This Row],[Código del producto]],'ABC Stock'!$A:$E,5,0)</f>
        <v>C</v>
      </c>
      <c r="Q265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58" spans="1:17" s="1" customFormat="1" x14ac:dyDescent="0.2">
      <c r="A2658" s="1">
        <v>1438</v>
      </c>
      <c r="B2658" s="1" t="s">
        <v>76</v>
      </c>
      <c r="C2658" s="1" t="s">
        <v>6</v>
      </c>
      <c r="D2658" s="1" t="s">
        <v>3</v>
      </c>
      <c r="E2658" s="11">
        <v>568</v>
      </c>
      <c r="F2658" s="3">
        <v>2.04</v>
      </c>
      <c r="G2658" s="11">
        <f>Tabla1[[#This Row],[Stock en unidades]]*Tabla1[[#This Row],[Costo unitario]]</f>
        <v>1158.72</v>
      </c>
      <c r="H2658" s="1">
        <v>2025</v>
      </c>
      <c r="I2658" s="1" t="s">
        <v>257</v>
      </c>
      <c r="J2658" s="1">
        <v>52</v>
      </c>
      <c r="K2658" s="3">
        <v>159.12</v>
      </c>
      <c r="L2658" s="12">
        <f>Tabla1[[#This Row],[Venta prom 12 meses en UN]]*Tabla1[[#This Row],[Costo unitario]]</f>
        <v>106.08</v>
      </c>
      <c r="M2658" s="30">
        <f>IFERROR(Tabla1[[#This Row],[Stock en unidades]]/Tabla1[[#This Row],[Venta prom 12 meses en UN]],0)</f>
        <v>10.923076923076923</v>
      </c>
      <c r="N2658" s="12">
        <f>IFERROR(12/Tabla1[[#This Row],[Meses de stock]],0)</f>
        <v>1.0985915492957745</v>
      </c>
      <c r="O2658" s="5" t="str">
        <f>VLOOKUP(Tabla1[[#This Row],[Código del producto]],'ABC Ventas'!$A:$E,5,0)</f>
        <v>C</v>
      </c>
      <c r="P2658" s="5" t="str">
        <f>VLOOKUP(Tabla1[[#This Row],[Código del producto]],'ABC Stock'!$A:$E,5,0)</f>
        <v>C</v>
      </c>
      <c r="Q265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59" spans="1:17" s="1" customFormat="1" x14ac:dyDescent="0.2">
      <c r="A2659" s="1">
        <v>1439</v>
      </c>
      <c r="B2659" s="1" t="s">
        <v>543</v>
      </c>
      <c r="C2659" s="1" t="s">
        <v>6</v>
      </c>
      <c r="D2659" s="1" t="s">
        <v>3</v>
      </c>
      <c r="E2659" s="11">
        <v>174</v>
      </c>
      <c r="F2659" s="3">
        <v>7.8</v>
      </c>
      <c r="G2659" s="11">
        <f>Tabla1[[#This Row],[Stock en unidades]]*Tabla1[[#This Row],[Costo unitario]]</f>
        <v>1357.2</v>
      </c>
      <c r="H2659" s="1">
        <v>2025</v>
      </c>
      <c r="I2659" s="1" t="s">
        <v>257</v>
      </c>
      <c r="J2659" s="1">
        <v>91</v>
      </c>
      <c r="K2659" s="3">
        <v>1093.0919999999999</v>
      </c>
      <c r="L2659" s="12">
        <f>Tabla1[[#This Row],[Venta prom 12 meses en UN]]*Tabla1[[#This Row],[Costo unitario]]</f>
        <v>709.8</v>
      </c>
      <c r="M2659" s="30">
        <f>IFERROR(Tabla1[[#This Row],[Stock en unidades]]/Tabla1[[#This Row],[Venta prom 12 meses en UN]],0)</f>
        <v>1.9120879120879122</v>
      </c>
      <c r="N2659" s="12">
        <f>IFERROR(12/Tabla1[[#This Row],[Meses de stock]],0)</f>
        <v>6.2758620689655169</v>
      </c>
      <c r="O2659" s="5" t="str">
        <f>VLOOKUP(Tabla1[[#This Row],[Código del producto]],'ABC Ventas'!$A:$E,5,0)</f>
        <v>C</v>
      </c>
      <c r="P2659" s="5" t="str">
        <f>VLOOKUP(Tabla1[[#This Row],[Código del producto]],'ABC Stock'!$A:$E,5,0)</f>
        <v>B</v>
      </c>
      <c r="Q26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60" spans="1:17" s="1" customFormat="1" x14ac:dyDescent="0.2">
      <c r="A2660" s="1">
        <v>1439</v>
      </c>
      <c r="B2660" s="1" t="s">
        <v>543</v>
      </c>
      <c r="C2660" s="1" t="s">
        <v>6</v>
      </c>
      <c r="D2660" s="1" t="s">
        <v>3</v>
      </c>
      <c r="E2660" s="11">
        <v>861</v>
      </c>
      <c r="F2660" s="3">
        <v>7.38</v>
      </c>
      <c r="G2660" s="11">
        <f>Tabla1[[#This Row],[Stock en unidades]]*Tabla1[[#This Row],[Costo unitario]]</f>
        <v>6354.18</v>
      </c>
      <c r="H2660" s="1">
        <v>2025</v>
      </c>
      <c r="I2660" s="1" t="s">
        <v>257</v>
      </c>
      <c r="J2660" s="1">
        <v>71.7</v>
      </c>
      <c r="K2660" s="3">
        <v>867.79943999999989</v>
      </c>
      <c r="L2660" s="12">
        <f>Tabla1[[#This Row],[Venta prom 12 meses en UN]]*Tabla1[[#This Row],[Costo unitario]]</f>
        <v>529.14599999999996</v>
      </c>
      <c r="M2660" s="30">
        <f>IFERROR(Tabla1[[#This Row],[Stock en unidades]]/Tabla1[[#This Row],[Venta prom 12 meses en UN]],0)</f>
        <v>12.00836820083682</v>
      </c>
      <c r="N2660" s="12">
        <f>IFERROR(12/Tabla1[[#This Row],[Meses de stock]],0)</f>
        <v>0.99930313588850173</v>
      </c>
      <c r="O2660" s="5" t="str">
        <f>VLOOKUP(Tabla1[[#This Row],[Código del producto]],'ABC Ventas'!$A:$E,5,0)</f>
        <v>C</v>
      </c>
      <c r="P2660" s="5" t="str">
        <f>VLOOKUP(Tabla1[[#This Row],[Código del producto]],'ABC Stock'!$A:$E,5,0)</f>
        <v>B</v>
      </c>
      <c r="Q266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61" spans="1:17" s="1" customFormat="1" x14ac:dyDescent="0.2">
      <c r="A2661" s="1">
        <v>1439</v>
      </c>
      <c r="B2661" s="1" t="s">
        <v>543</v>
      </c>
      <c r="C2661" s="1" t="s">
        <v>6</v>
      </c>
      <c r="D2661" s="1" t="s">
        <v>3</v>
      </c>
      <c r="E2661" s="11">
        <v>288</v>
      </c>
      <c r="F2661" s="3">
        <v>5.04</v>
      </c>
      <c r="G2661" s="11">
        <f>Tabla1[[#This Row],[Stock en unidades]]*Tabla1[[#This Row],[Costo unitario]]</f>
        <v>1451.52</v>
      </c>
      <c r="H2661" s="1">
        <v>2025</v>
      </c>
      <c r="I2661" s="1" t="s">
        <v>257</v>
      </c>
      <c r="J2661" s="1">
        <v>72</v>
      </c>
      <c r="K2661" s="3">
        <v>627.78239999999994</v>
      </c>
      <c r="L2661" s="12">
        <f>Tabla1[[#This Row],[Venta prom 12 meses en UN]]*Tabla1[[#This Row],[Costo unitario]]</f>
        <v>362.88</v>
      </c>
      <c r="M2661" s="30">
        <f>IFERROR(Tabla1[[#This Row],[Stock en unidades]]/Tabla1[[#This Row],[Venta prom 12 meses en UN]],0)</f>
        <v>4</v>
      </c>
      <c r="N2661" s="12">
        <f>IFERROR(12/Tabla1[[#This Row],[Meses de stock]],0)</f>
        <v>3</v>
      </c>
      <c r="O2661" s="5" t="str">
        <f>VLOOKUP(Tabla1[[#This Row],[Código del producto]],'ABC Ventas'!$A:$E,5,0)</f>
        <v>C</v>
      </c>
      <c r="P2661" s="5" t="str">
        <f>VLOOKUP(Tabla1[[#This Row],[Código del producto]],'ABC Stock'!$A:$E,5,0)</f>
        <v>B</v>
      </c>
      <c r="Q26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62" spans="1:17" s="1" customFormat="1" x14ac:dyDescent="0.2">
      <c r="A2662" s="1">
        <v>1442</v>
      </c>
      <c r="B2662" s="1" t="s">
        <v>192</v>
      </c>
      <c r="C2662" s="1" t="s">
        <v>6</v>
      </c>
      <c r="D2662" s="1" t="s">
        <v>3</v>
      </c>
      <c r="E2662" s="11">
        <v>1488</v>
      </c>
      <c r="F2662" s="3">
        <v>3.83</v>
      </c>
      <c r="G2662" s="11">
        <f>Tabla1[[#This Row],[Stock en unidades]]*Tabla1[[#This Row],[Costo unitario]]</f>
        <v>5699.04</v>
      </c>
      <c r="H2662" s="1">
        <v>2025</v>
      </c>
      <c r="I2662" s="1" t="s">
        <v>257</v>
      </c>
      <c r="J2662" s="1">
        <v>93</v>
      </c>
      <c r="K2662" s="3">
        <v>594.83730000000003</v>
      </c>
      <c r="L2662" s="12">
        <f>Tabla1[[#This Row],[Venta prom 12 meses en UN]]*Tabla1[[#This Row],[Costo unitario]]</f>
        <v>356.19</v>
      </c>
      <c r="M2662" s="30">
        <f>IFERROR(Tabla1[[#This Row],[Stock en unidades]]/Tabla1[[#This Row],[Venta prom 12 meses en UN]],0)</f>
        <v>16</v>
      </c>
      <c r="N2662" s="12">
        <f>IFERROR(12/Tabla1[[#This Row],[Meses de stock]],0)</f>
        <v>0.75</v>
      </c>
      <c r="O2662" s="5" t="str">
        <f>VLOOKUP(Tabla1[[#This Row],[Código del producto]],'ABC Ventas'!$A:$E,5,0)</f>
        <v>C</v>
      </c>
      <c r="P2662" s="5" t="str">
        <f>VLOOKUP(Tabla1[[#This Row],[Código del producto]],'ABC Stock'!$A:$E,5,0)</f>
        <v>B</v>
      </c>
      <c r="Q266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63" spans="1:17" s="1" customFormat="1" x14ac:dyDescent="0.2">
      <c r="A2663" s="1">
        <v>1442</v>
      </c>
      <c r="B2663" s="1" t="s">
        <v>192</v>
      </c>
      <c r="C2663" s="1" t="s">
        <v>6</v>
      </c>
      <c r="D2663" s="1" t="s">
        <v>3</v>
      </c>
      <c r="E2663" s="11">
        <v>1104</v>
      </c>
      <c r="F2663" s="3">
        <v>3.01</v>
      </c>
      <c r="G2663" s="11">
        <f>Tabla1[[#This Row],[Stock en unidades]]*Tabla1[[#This Row],[Costo unitario]]</f>
        <v>3323.04</v>
      </c>
      <c r="H2663" s="1">
        <v>2025</v>
      </c>
      <c r="I2663" s="1" t="s">
        <v>257</v>
      </c>
      <c r="J2663" s="1">
        <v>64.900000000000006</v>
      </c>
      <c r="K2663" s="3">
        <v>253.9537</v>
      </c>
      <c r="L2663" s="12">
        <f>Tabla1[[#This Row],[Venta prom 12 meses en UN]]*Tabla1[[#This Row],[Costo unitario]]</f>
        <v>195.34899999999999</v>
      </c>
      <c r="M2663" s="30">
        <f>IFERROR(Tabla1[[#This Row],[Stock en unidades]]/Tabla1[[#This Row],[Venta prom 12 meses en UN]],0)</f>
        <v>17.010785824345145</v>
      </c>
      <c r="N2663" s="12">
        <f>IFERROR(12/Tabla1[[#This Row],[Meses de stock]],0)</f>
        <v>0.70543478260869574</v>
      </c>
      <c r="O2663" s="5" t="str">
        <f>VLOOKUP(Tabla1[[#This Row],[Código del producto]],'ABC Ventas'!$A:$E,5,0)</f>
        <v>C</v>
      </c>
      <c r="P2663" s="5" t="str">
        <f>VLOOKUP(Tabla1[[#This Row],[Código del producto]],'ABC Stock'!$A:$E,5,0)</f>
        <v>B</v>
      </c>
      <c r="Q266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64" spans="1:17" s="1" customFormat="1" x14ac:dyDescent="0.2">
      <c r="A2664" s="1">
        <v>1443</v>
      </c>
      <c r="B2664" s="1" t="s">
        <v>208</v>
      </c>
      <c r="C2664" s="1" t="s">
        <v>6</v>
      </c>
      <c r="D2664" s="1" t="s">
        <v>3</v>
      </c>
      <c r="E2664" s="11">
        <v>801</v>
      </c>
      <c r="F2664" s="3">
        <v>6.51</v>
      </c>
      <c r="G2664" s="11">
        <f>Tabla1[[#This Row],[Stock en unidades]]*Tabla1[[#This Row],[Costo unitario]]</f>
        <v>5214.51</v>
      </c>
      <c r="H2664" s="1">
        <v>2025</v>
      </c>
      <c r="I2664" s="1" t="s">
        <v>257</v>
      </c>
      <c r="J2664" s="1">
        <v>72.8</v>
      </c>
      <c r="K2664" s="3">
        <v>654.02063999999996</v>
      </c>
      <c r="L2664" s="12">
        <f>Tabla1[[#This Row],[Venta prom 12 meses en UN]]*Tabla1[[#This Row],[Costo unitario]]</f>
        <v>473.92799999999994</v>
      </c>
      <c r="M2664" s="30">
        <f>IFERROR(Tabla1[[#This Row],[Stock en unidades]]/Tabla1[[#This Row],[Venta prom 12 meses en UN]],0)</f>
        <v>11.002747252747254</v>
      </c>
      <c r="N2664" s="12">
        <f>IFERROR(12/Tabla1[[#This Row],[Meses de stock]],0)</f>
        <v>1.0906367041198501</v>
      </c>
      <c r="O2664" s="5" t="str">
        <f>VLOOKUP(Tabla1[[#This Row],[Código del producto]],'ABC Ventas'!$A:$E,5,0)</f>
        <v>C</v>
      </c>
      <c r="P2664" s="5" t="str">
        <f>VLOOKUP(Tabla1[[#This Row],[Código del producto]],'ABC Stock'!$A:$E,5,0)</f>
        <v>C</v>
      </c>
      <c r="Q26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65" spans="1:17" s="1" customFormat="1" x14ac:dyDescent="0.2">
      <c r="A2665" s="1">
        <v>1444</v>
      </c>
      <c r="B2665" s="1" t="s">
        <v>51</v>
      </c>
      <c r="C2665" s="1" t="s">
        <v>6</v>
      </c>
      <c r="D2665" s="1" t="s">
        <v>3</v>
      </c>
      <c r="E2665" s="11">
        <v>802</v>
      </c>
      <c r="F2665" s="3">
        <v>6.67</v>
      </c>
      <c r="G2665" s="11">
        <f>Tabla1[[#This Row],[Stock en unidades]]*Tabla1[[#This Row],[Costo unitario]]</f>
        <v>5349.34</v>
      </c>
      <c r="H2665" s="1">
        <v>2025</v>
      </c>
      <c r="I2665" s="1" t="s">
        <v>257</v>
      </c>
      <c r="J2665" s="1">
        <v>66.8</v>
      </c>
      <c r="K2665" s="3">
        <v>650.51175999999998</v>
      </c>
      <c r="L2665" s="12">
        <f>Tabla1[[#This Row],[Venta prom 12 meses en UN]]*Tabla1[[#This Row],[Costo unitario]]</f>
        <v>445.55599999999998</v>
      </c>
      <c r="M2665" s="30">
        <f>IFERROR(Tabla1[[#This Row],[Stock en unidades]]/Tabla1[[#This Row],[Venta prom 12 meses en UN]],0)</f>
        <v>12.005988023952096</v>
      </c>
      <c r="N2665" s="12">
        <f>IFERROR(12/Tabla1[[#This Row],[Meses de stock]],0)</f>
        <v>0.99950124688279307</v>
      </c>
      <c r="O2665" s="5" t="str">
        <f>VLOOKUP(Tabla1[[#This Row],[Código del producto]],'ABC Ventas'!$A:$E,5,0)</f>
        <v>C</v>
      </c>
      <c r="P2665" s="5" t="str">
        <f>VLOOKUP(Tabla1[[#This Row],[Código del producto]],'ABC Stock'!$A:$E,5,0)</f>
        <v>B</v>
      </c>
      <c r="Q266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66" spans="1:17" s="1" customFormat="1" x14ac:dyDescent="0.2">
      <c r="A2666" s="1">
        <v>1444</v>
      </c>
      <c r="B2666" s="1" t="s">
        <v>51</v>
      </c>
      <c r="C2666" s="1" t="s">
        <v>6</v>
      </c>
      <c r="D2666" s="1" t="s">
        <v>3</v>
      </c>
      <c r="E2666" s="11">
        <v>57</v>
      </c>
      <c r="F2666" s="3">
        <v>1.35</v>
      </c>
      <c r="G2666" s="11">
        <f>Tabla1[[#This Row],[Stock en unidades]]*Tabla1[[#This Row],[Costo unitario]]</f>
        <v>76.95</v>
      </c>
      <c r="H2666" s="1">
        <v>2025</v>
      </c>
      <c r="I2666" s="1" t="s">
        <v>257</v>
      </c>
      <c r="J2666" s="1">
        <v>100</v>
      </c>
      <c r="K2666" s="3">
        <v>189</v>
      </c>
      <c r="L2666" s="12">
        <f>Tabla1[[#This Row],[Venta prom 12 meses en UN]]*Tabla1[[#This Row],[Costo unitario]]</f>
        <v>135</v>
      </c>
      <c r="M2666" s="30">
        <f>IFERROR(Tabla1[[#This Row],[Stock en unidades]]/Tabla1[[#This Row],[Venta prom 12 meses en UN]],0)</f>
        <v>0.56999999999999995</v>
      </c>
      <c r="N2666" s="12">
        <f>IFERROR(12/Tabla1[[#This Row],[Meses de stock]],0)</f>
        <v>21.05263157894737</v>
      </c>
      <c r="O2666" s="5" t="str">
        <f>VLOOKUP(Tabla1[[#This Row],[Código del producto]],'ABC Ventas'!$A:$E,5,0)</f>
        <v>C</v>
      </c>
      <c r="P2666" s="5" t="str">
        <f>VLOOKUP(Tabla1[[#This Row],[Código del producto]],'ABC Stock'!$A:$E,5,0)</f>
        <v>B</v>
      </c>
      <c r="Q26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67" spans="1:17" s="1" customFormat="1" x14ac:dyDescent="0.2">
      <c r="A2667" s="1">
        <v>1445</v>
      </c>
      <c r="B2667" s="1" t="s">
        <v>248</v>
      </c>
      <c r="C2667" s="1" t="s">
        <v>6</v>
      </c>
      <c r="D2667" s="1" t="s">
        <v>3</v>
      </c>
      <c r="E2667" s="11">
        <v>424</v>
      </c>
      <c r="F2667" s="3">
        <v>5.36</v>
      </c>
      <c r="G2667" s="11">
        <f>Tabla1[[#This Row],[Stock en unidades]]*Tabla1[[#This Row],[Costo unitario]]</f>
        <v>2272.6400000000003</v>
      </c>
      <c r="H2667" s="1">
        <v>2025</v>
      </c>
      <c r="I2667" s="1" t="s">
        <v>257</v>
      </c>
      <c r="J2667" s="1">
        <v>53</v>
      </c>
      <c r="K2667" s="3">
        <v>522.70720000000006</v>
      </c>
      <c r="L2667" s="12">
        <f>Tabla1[[#This Row],[Venta prom 12 meses en UN]]*Tabla1[[#This Row],[Costo unitario]]</f>
        <v>284.08000000000004</v>
      </c>
      <c r="M2667" s="30">
        <f>IFERROR(Tabla1[[#This Row],[Stock en unidades]]/Tabla1[[#This Row],[Venta prom 12 meses en UN]],0)</f>
        <v>8</v>
      </c>
      <c r="N2667" s="12">
        <f>IFERROR(12/Tabla1[[#This Row],[Meses de stock]],0)</f>
        <v>1.5</v>
      </c>
      <c r="O2667" s="5" t="str">
        <f>VLOOKUP(Tabla1[[#This Row],[Código del producto]],'ABC Ventas'!$A:$E,5,0)</f>
        <v>C</v>
      </c>
      <c r="P2667" s="5" t="str">
        <f>VLOOKUP(Tabla1[[#This Row],[Código del producto]],'ABC Stock'!$A:$E,5,0)</f>
        <v>B</v>
      </c>
      <c r="Q266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68" spans="1:17" s="1" customFormat="1" x14ac:dyDescent="0.2">
      <c r="A2668" s="1">
        <v>1445</v>
      </c>
      <c r="B2668" s="1" t="s">
        <v>248</v>
      </c>
      <c r="C2668" s="1" t="s">
        <v>6</v>
      </c>
      <c r="D2668" s="1" t="s">
        <v>3</v>
      </c>
      <c r="E2668" s="11">
        <v>302</v>
      </c>
      <c r="F2668" s="3">
        <v>3.23</v>
      </c>
      <c r="G2668" s="11">
        <f>Tabla1[[#This Row],[Stock en unidades]]*Tabla1[[#This Row],[Costo unitario]]</f>
        <v>975.46</v>
      </c>
      <c r="H2668" s="1">
        <v>2025</v>
      </c>
      <c r="I2668" s="1" t="s">
        <v>257</v>
      </c>
      <c r="J2668" s="1">
        <v>64</v>
      </c>
      <c r="K2668" s="3">
        <v>299.74400000000003</v>
      </c>
      <c r="L2668" s="12">
        <f>Tabla1[[#This Row],[Venta prom 12 meses en UN]]*Tabla1[[#This Row],[Costo unitario]]</f>
        <v>206.72</v>
      </c>
      <c r="M2668" s="30">
        <f>IFERROR(Tabla1[[#This Row],[Stock en unidades]]/Tabla1[[#This Row],[Venta prom 12 meses en UN]],0)</f>
        <v>4.71875</v>
      </c>
      <c r="N2668" s="12">
        <f>IFERROR(12/Tabla1[[#This Row],[Meses de stock]],0)</f>
        <v>2.5430463576158941</v>
      </c>
      <c r="O2668" s="5" t="str">
        <f>VLOOKUP(Tabla1[[#This Row],[Código del producto]],'ABC Ventas'!$A:$E,5,0)</f>
        <v>C</v>
      </c>
      <c r="P2668" s="5" t="str">
        <f>VLOOKUP(Tabla1[[#This Row],[Código del producto]],'ABC Stock'!$A:$E,5,0)</f>
        <v>B</v>
      </c>
      <c r="Q26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69" spans="1:17" s="1" customFormat="1" x14ac:dyDescent="0.2">
      <c r="A2669" s="1">
        <v>1446</v>
      </c>
      <c r="B2669" s="1" t="s">
        <v>56</v>
      </c>
      <c r="C2669" s="1" t="s">
        <v>6</v>
      </c>
      <c r="D2669" s="1" t="s">
        <v>3</v>
      </c>
      <c r="E2669" s="11">
        <v>856</v>
      </c>
      <c r="F2669" s="3">
        <v>40</v>
      </c>
      <c r="G2669" s="11">
        <f>Tabla1[[#This Row],[Stock en unidades]]*Tabla1[[#This Row],[Costo unitario]]</f>
        <v>34240</v>
      </c>
      <c r="H2669" s="1">
        <v>2025</v>
      </c>
      <c r="I2669" s="1" t="s">
        <v>257</v>
      </c>
      <c r="J2669" s="1">
        <v>578</v>
      </c>
      <c r="K2669" s="3">
        <v>35604.800000000003</v>
      </c>
      <c r="L2669" s="12">
        <f>Tabla1[[#This Row],[Venta prom 12 meses en UN]]*Tabla1[[#This Row],[Costo unitario]]</f>
        <v>23120</v>
      </c>
      <c r="M2669" s="30">
        <f>IFERROR(Tabla1[[#This Row],[Stock en unidades]]/Tabla1[[#This Row],[Venta prom 12 meses en UN]],0)</f>
        <v>1.4809688581314879</v>
      </c>
      <c r="N2669" s="12">
        <f>IFERROR(12/Tabla1[[#This Row],[Meses de stock]],0)</f>
        <v>8.1028037383177569</v>
      </c>
      <c r="O2669" s="5" t="str">
        <f>VLOOKUP(Tabla1[[#This Row],[Código del producto]],'ABC Ventas'!$A:$E,5,0)</f>
        <v>A</v>
      </c>
      <c r="P2669" s="5" t="str">
        <f>VLOOKUP(Tabla1[[#This Row],[Código del producto]],'ABC Stock'!$A:$E,5,0)</f>
        <v>A</v>
      </c>
      <c r="Q26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70" spans="1:17" s="1" customFormat="1" x14ac:dyDescent="0.2">
      <c r="A2670" s="1">
        <v>1446</v>
      </c>
      <c r="B2670" s="1" t="s">
        <v>56</v>
      </c>
      <c r="C2670" s="1" t="s">
        <v>6</v>
      </c>
      <c r="D2670" s="1" t="s">
        <v>3</v>
      </c>
      <c r="E2670" s="11">
        <v>1163</v>
      </c>
      <c r="F2670" s="3">
        <v>38</v>
      </c>
      <c r="G2670" s="11">
        <f>Tabla1[[#This Row],[Stock en unidades]]*Tabla1[[#This Row],[Costo unitario]]</f>
        <v>44194</v>
      </c>
      <c r="H2670" s="1">
        <v>2025</v>
      </c>
      <c r="I2670" s="1" t="s">
        <v>257</v>
      </c>
      <c r="J2670" s="1">
        <v>323</v>
      </c>
      <c r="K2670" s="3">
        <v>20620.32</v>
      </c>
      <c r="L2670" s="12">
        <f>Tabla1[[#This Row],[Venta prom 12 meses en UN]]*Tabla1[[#This Row],[Costo unitario]]</f>
        <v>12274</v>
      </c>
      <c r="M2670" s="30">
        <f>IFERROR(Tabla1[[#This Row],[Stock en unidades]]/Tabla1[[#This Row],[Venta prom 12 meses en UN]],0)</f>
        <v>3.6006191950464395</v>
      </c>
      <c r="N2670" s="12">
        <f>IFERROR(12/Tabla1[[#This Row],[Meses de stock]],0)</f>
        <v>3.3327601031814273</v>
      </c>
      <c r="O2670" s="5" t="str">
        <f>VLOOKUP(Tabla1[[#This Row],[Código del producto]],'ABC Ventas'!$A:$E,5,0)</f>
        <v>A</v>
      </c>
      <c r="P2670" s="5" t="str">
        <f>VLOOKUP(Tabla1[[#This Row],[Código del producto]],'ABC Stock'!$A:$E,5,0)</f>
        <v>A</v>
      </c>
      <c r="Q267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71" spans="1:17" s="1" customFormat="1" x14ac:dyDescent="0.2">
      <c r="A2671" s="1">
        <v>1448</v>
      </c>
      <c r="B2671" s="1" t="s">
        <v>545</v>
      </c>
      <c r="C2671" s="1" t="s">
        <v>6</v>
      </c>
      <c r="D2671" s="1" t="s">
        <v>3</v>
      </c>
      <c r="E2671" s="11">
        <v>545</v>
      </c>
      <c r="F2671" s="3">
        <v>1.72</v>
      </c>
      <c r="G2671" s="11">
        <f>Tabla1[[#This Row],[Stock en unidades]]*Tabla1[[#This Row],[Costo unitario]]</f>
        <v>937.4</v>
      </c>
      <c r="H2671" s="1">
        <v>2025</v>
      </c>
      <c r="I2671" s="1" t="s">
        <v>257</v>
      </c>
      <c r="J2671" s="1">
        <v>56</v>
      </c>
      <c r="K2671" s="3">
        <v>178.19199999999998</v>
      </c>
      <c r="L2671" s="12">
        <f>Tabla1[[#This Row],[Venta prom 12 meses en UN]]*Tabla1[[#This Row],[Costo unitario]]</f>
        <v>96.32</v>
      </c>
      <c r="M2671" s="30">
        <f>IFERROR(Tabla1[[#This Row],[Stock en unidades]]/Tabla1[[#This Row],[Venta prom 12 meses en UN]],0)</f>
        <v>9.7321428571428577</v>
      </c>
      <c r="N2671" s="12">
        <f>IFERROR(12/Tabla1[[#This Row],[Meses de stock]],0)</f>
        <v>1.2330275229357797</v>
      </c>
      <c r="O2671" s="5" t="str">
        <f>VLOOKUP(Tabla1[[#This Row],[Código del producto]],'ABC Ventas'!$A:$E,5,0)</f>
        <v>C</v>
      </c>
      <c r="P2671" s="5" t="str">
        <f>VLOOKUP(Tabla1[[#This Row],[Código del producto]],'ABC Stock'!$A:$E,5,0)</f>
        <v>C</v>
      </c>
      <c r="Q267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72" spans="1:17" s="1" customFormat="1" x14ac:dyDescent="0.2">
      <c r="A2672" s="1">
        <v>1452</v>
      </c>
      <c r="B2672" s="1" t="s">
        <v>548</v>
      </c>
      <c r="C2672" s="1" t="s">
        <v>6</v>
      </c>
      <c r="D2672" s="1" t="s">
        <v>3</v>
      </c>
      <c r="E2672" s="11">
        <v>611</v>
      </c>
      <c r="F2672" s="3">
        <v>78</v>
      </c>
      <c r="G2672" s="11">
        <f>Tabla1[[#This Row],[Stock en unidades]]*Tabla1[[#This Row],[Costo unitario]]</f>
        <v>47658</v>
      </c>
      <c r="H2672" s="1">
        <v>2025</v>
      </c>
      <c r="I2672" s="1" t="s">
        <v>257</v>
      </c>
      <c r="J2672" s="1">
        <v>466</v>
      </c>
      <c r="K2672" s="3">
        <v>46161.96</v>
      </c>
      <c r="L2672" s="12">
        <f>Tabla1[[#This Row],[Venta prom 12 meses en UN]]*Tabla1[[#This Row],[Costo unitario]]</f>
        <v>36348</v>
      </c>
      <c r="M2672" s="30">
        <f>IFERROR(Tabla1[[#This Row],[Stock en unidades]]/Tabla1[[#This Row],[Venta prom 12 meses en UN]],0)</f>
        <v>1.3111587982832618</v>
      </c>
      <c r="N2672" s="12">
        <f>IFERROR(12/Tabla1[[#This Row],[Meses de stock]],0)</f>
        <v>9.1522094926350253</v>
      </c>
      <c r="O2672" s="5" t="str">
        <f>VLOOKUP(Tabla1[[#This Row],[Código del producto]],'ABC Ventas'!$A:$E,5,0)</f>
        <v>A</v>
      </c>
      <c r="P2672" s="5" t="str">
        <f>VLOOKUP(Tabla1[[#This Row],[Código del producto]],'ABC Stock'!$A:$E,5,0)</f>
        <v>A</v>
      </c>
      <c r="Q26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73" spans="1:17" s="1" customFormat="1" x14ac:dyDescent="0.2">
      <c r="A2673" s="1">
        <v>1454</v>
      </c>
      <c r="B2673" s="1" t="s">
        <v>549</v>
      </c>
      <c r="C2673" s="1" t="s">
        <v>6</v>
      </c>
      <c r="D2673" s="1" t="s">
        <v>3</v>
      </c>
      <c r="E2673" s="11">
        <v>136</v>
      </c>
      <c r="F2673" s="3">
        <v>3.33</v>
      </c>
      <c r="G2673" s="11">
        <f>Tabla1[[#This Row],[Stock en unidades]]*Tabla1[[#This Row],[Costo unitario]]</f>
        <v>452.88</v>
      </c>
      <c r="H2673" s="1">
        <v>2025</v>
      </c>
      <c r="I2673" s="1" t="s">
        <v>257</v>
      </c>
      <c r="J2673" s="1">
        <v>116</v>
      </c>
      <c r="K2673" s="3">
        <v>648.95040000000006</v>
      </c>
      <c r="L2673" s="12">
        <f>Tabla1[[#This Row],[Venta prom 12 meses en UN]]*Tabla1[[#This Row],[Costo unitario]]</f>
        <v>386.28000000000003</v>
      </c>
      <c r="M2673" s="30">
        <f>IFERROR(Tabla1[[#This Row],[Stock en unidades]]/Tabla1[[#This Row],[Venta prom 12 meses en UN]],0)</f>
        <v>1.1724137931034482</v>
      </c>
      <c r="N2673" s="12">
        <f>IFERROR(12/Tabla1[[#This Row],[Meses de stock]],0)</f>
        <v>10.23529411764706</v>
      </c>
      <c r="O2673" s="5" t="str">
        <f>VLOOKUP(Tabla1[[#This Row],[Código del producto]],'ABC Ventas'!$A:$E,5,0)</f>
        <v>C</v>
      </c>
      <c r="P2673" s="5" t="str">
        <f>VLOOKUP(Tabla1[[#This Row],[Código del producto]],'ABC Stock'!$A:$E,5,0)</f>
        <v>C</v>
      </c>
      <c r="Q26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74" spans="1:17" s="1" customFormat="1" x14ac:dyDescent="0.2">
      <c r="A2674" s="1">
        <v>1454</v>
      </c>
      <c r="B2674" s="1" t="s">
        <v>549</v>
      </c>
      <c r="C2674" s="1" t="s">
        <v>6</v>
      </c>
      <c r="D2674" s="1" t="s">
        <v>3</v>
      </c>
      <c r="E2674" s="11">
        <v>109</v>
      </c>
      <c r="F2674" s="3">
        <v>2.1800000000000002</v>
      </c>
      <c r="G2674" s="11">
        <f>Tabla1[[#This Row],[Stock en unidades]]*Tabla1[[#This Row],[Costo unitario]]</f>
        <v>237.62</v>
      </c>
      <c r="H2674" s="1">
        <v>2025</v>
      </c>
      <c r="I2674" s="1" t="s">
        <v>257</v>
      </c>
      <c r="J2674" s="1">
        <v>116</v>
      </c>
      <c r="K2674" s="3">
        <v>326.21520000000004</v>
      </c>
      <c r="L2674" s="12">
        <f>Tabla1[[#This Row],[Venta prom 12 meses en UN]]*Tabla1[[#This Row],[Costo unitario]]</f>
        <v>252.88000000000002</v>
      </c>
      <c r="M2674" s="30">
        <f>IFERROR(Tabla1[[#This Row],[Stock en unidades]]/Tabla1[[#This Row],[Venta prom 12 meses en UN]],0)</f>
        <v>0.93965517241379315</v>
      </c>
      <c r="N2674" s="12">
        <f>IFERROR(12/Tabla1[[#This Row],[Meses de stock]],0)</f>
        <v>12.770642201834862</v>
      </c>
      <c r="O2674" s="5" t="str">
        <f>VLOOKUP(Tabla1[[#This Row],[Código del producto]],'ABC Ventas'!$A:$E,5,0)</f>
        <v>C</v>
      </c>
      <c r="P2674" s="5" t="str">
        <f>VLOOKUP(Tabla1[[#This Row],[Código del producto]],'ABC Stock'!$A:$E,5,0)</f>
        <v>C</v>
      </c>
      <c r="Q26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75" spans="1:17" s="1" customFormat="1" x14ac:dyDescent="0.2">
      <c r="A2675" s="1">
        <v>1458</v>
      </c>
      <c r="B2675" s="1" t="s">
        <v>550</v>
      </c>
      <c r="C2675" s="1" t="s">
        <v>6</v>
      </c>
      <c r="D2675" s="1" t="s">
        <v>3</v>
      </c>
      <c r="E2675" s="11">
        <v>373</v>
      </c>
      <c r="F2675" s="3">
        <v>3.9</v>
      </c>
      <c r="G2675" s="11">
        <f>Tabla1[[#This Row],[Stock en unidades]]*Tabla1[[#This Row],[Costo unitario]]</f>
        <v>1454.7</v>
      </c>
      <c r="H2675" s="1">
        <v>2025</v>
      </c>
      <c r="I2675" s="1" t="s">
        <v>257</v>
      </c>
      <c r="J2675" s="1">
        <v>93.2</v>
      </c>
      <c r="K2675" s="3">
        <v>454.35</v>
      </c>
      <c r="L2675" s="12">
        <f>Tabla1[[#This Row],[Venta prom 12 meses en UN]]*Tabla1[[#This Row],[Costo unitario]]</f>
        <v>363.48</v>
      </c>
      <c r="M2675" s="30">
        <f>IFERROR(Tabla1[[#This Row],[Stock en unidades]]/Tabla1[[#This Row],[Venta prom 12 meses en UN]],0)</f>
        <v>4.0021459227467808</v>
      </c>
      <c r="N2675" s="12">
        <f>IFERROR(12/Tabla1[[#This Row],[Meses de stock]],0)</f>
        <v>2.9983914209115285</v>
      </c>
      <c r="O2675" s="5" t="str">
        <f>VLOOKUP(Tabla1[[#This Row],[Código del producto]],'ABC Ventas'!$A:$E,5,0)</f>
        <v>C</v>
      </c>
      <c r="P2675" s="5" t="str">
        <f>VLOOKUP(Tabla1[[#This Row],[Código del producto]],'ABC Stock'!$A:$E,5,0)</f>
        <v>B</v>
      </c>
      <c r="Q267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76" spans="1:17" s="1" customFormat="1" x14ac:dyDescent="0.2">
      <c r="A2676" s="1">
        <v>1460</v>
      </c>
      <c r="B2676" s="1" t="s">
        <v>552</v>
      </c>
      <c r="C2676" s="1" t="s">
        <v>6</v>
      </c>
      <c r="D2676" s="1" t="s">
        <v>3</v>
      </c>
      <c r="E2676" s="11">
        <v>944</v>
      </c>
      <c r="F2676" s="3">
        <v>6.81</v>
      </c>
      <c r="G2676" s="11">
        <f>Tabla1[[#This Row],[Stock en unidades]]*Tabla1[[#This Row],[Costo unitario]]</f>
        <v>6428.6399999999994</v>
      </c>
      <c r="H2676" s="1">
        <v>2025</v>
      </c>
      <c r="I2676" s="1" t="s">
        <v>257</v>
      </c>
      <c r="J2676" s="1">
        <v>67.400000000000006</v>
      </c>
      <c r="K2676" s="3">
        <v>752.75016000000005</v>
      </c>
      <c r="L2676" s="12">
        <f>Tabla1[[#This Row],[Venta prom 12 meses en UN]]*Tabla1[[#This Row],[Costo unitario]]</f>
        <v>458.99400000000003</v>
      </c>
      <c r="M2676" s="30">
        <f>IFERROR(Tabla1[[#This Row],[Stock en unidades]]/Tabla1[[#This Row],[Venta prom 12 meses en UN]],0)</f>
        <v>14.005934718100889</v>
      </c>
      <c r="N2676" s="12">
        <f>IFERROR(12/Tabla1[[#This Row],[Meses de stock]],0)</f>
        <v>0.85677966101694925</v>
      </c>
      <c r="O2676" s="5" t="str">
        <f>VLOOKUP(Tabla1[[#This Row],[Código del producto]],'ABC Ventas'!$A:$E,5,0)</f>
        <v>C</v>
      </c>
      <c r="P2676" s="5" t="str">
        <f>VLOOKUP(Tabla1[[#This Row],[Código del producto]],'ABC Stock'!$A:$E,5,0)</f>
        <v>A</v>
      </c>
      <c r="Q267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77" spans="1:17" s="1" customFormat="1" x14ac:dyDescent="0.2">
      <c r="A2677" s="1">
        <v>1461</v>
      </c>
      <c r="B2677" s="1" t="s">
        <v>55</v>
      </c>
      <c r="C2677" s="1" t="s">
        <v>6</v>
      </c>
      <c r="D2677" s="1" t="s">
        <v>3</v>
      </c>
      <c r="E2677" s="11">
        <v>588</v>
      </c>
      <c r="F2677" s="3">
        <v>1.85</v>
      </c>
      <c r="G2677" s="11">
        <f>Tabla1[[#This Row],[Stock en unidades]]*Tabla1[[#This Row],[Costo unitario]]</f>
        <v>1087.8</v>
      </c>
      <c r="H2677" s="1">
        <v>2025</v>
      </c>
      <c r="I2677" s="1" t="s">
        <v>257</v>
      </c>
      <c r="J2677" s="1">
        <v>139</v>
      </c>
      <c r="K2677" s="3">
        <v>393.43950000000007</v>
      </c>
      <c r="L2677" s="12">
        <f>Tabla1[[#This Row],[Venta prom 12 meses en UN]]*Tabla1[[#This Row],[Costo unitario]]</f>
        <v>257.15000000000003</v>
      </c>
      <c r="M2677" s="30">
        <f>IFERROR(Tabla1[[#This Row],[Stock en unidades]]/Tabla1[[#This Row],[Venta prom 12 meses en UN]],0)</f>
        <v>4.2302158273381298</v>
      </c>
      <c r="N2677" s="12">
        <f>IFERROR(12/Tabla1[[#This Row],[Meses de stock]],0)</f>
        <v>2.8367346938775508</v>
      </c>
      <c r="O2677" s="5" t="str">
        <f>VLOOKUP(Tabla1[[#This Row],[Código del producto]],'ABC Ventas'!$A:$E,5,0)</f>
        <v>C</v>
      </c>
      <c r="P2677" s="5" t="str">
        <f>VLOOKUP(Tabla1[[#This Row],[Código del producto]],'ABC Stock'!$A:$E,5,0)</f>
        <v>B</v>
      </c>
      <c r="Q267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78" spans="1:17" s="1" customFormat="1" x14ac:dyDescent="0.2">
      <c r="A2678" s="1">
        <v>1461</v>
      </c>
      <c r="B2678" s="1" t="s">
        <v>55</v>
      </c>
      <c r="C2678" s="1" t="s">
        <v>6</v>
      </c>
      <c r="D2678" s="1" t="s">
        <v>3</v>
      </c>
      <c r="E2678" s="11">
        <v>520</v>
      </c>
      <c r="F2678" s="3">
        <v>2.0099999999999998</v>
      </c>
      <c r="G2678" s="11">
        <f>Tabla1[[#This Row],[Stock en unidades]]*Tabla1[[#This Row],[Costo unitario]]</f>
        <v>1045.1999999999998</v>
      </c>
      <c r="H2678" s="1">
        <v>2025</v>
      </c>
      <c r="I2678" s="1" t="s">
        <v>257</v>
      </c>
      <c r="J2678" s="1">
        <v>132</v>
      </c>
      <c r="K2678" s="3">
        <v>328.99680000000001</v>
      </c>
      <c r="L2678" s="12">
        <f>Tabla1[[#This Row],[Venta prom 12 meses en UN]]*Tabla1[[#This Row],[Costo unitario]]</f>
        <v>265.32</v>
      </c>
      <c r="M2678" s="30">
        <f>IFERROR(Tabla1[[#This Row],[Stock en unidades]]/Tabla1[[#This Row],[Venta prom 12 meses en UN]],0)</f>
        <v>3.9393939393939394</v>
      </c>
      <c r="N2678" s="12">
        <f>IFERROR(12/Tabla1[[#This Row],[Meses de stock]],0)</f>
        <v>3.046153846153846</v>
      </c>
      <c r="O2678" s="5" t="str">
        <f>VLOOKUP(Tabla1[[#This Row],[Código del producto]],'ABC Ventas'!$A:$E,5,0)</f>
        <v>C</v>
      </c>
      <c r="P2678" s="5" t="str">
        <f>VLOOKUP(Tabla1[[#This Row],[Código del producto]],'ABC Stock'!$A:$E,5,0)</f>
        <v>B</v>
      </c>
      <c r="Q26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79" spans="1:17" s="1" customFormat="1" x14ac:dyDescent="0.2">
      <c r="A2679" s="1">
        <v>1461</v>
      </c>
      <c r="B2679" s="1" t="s">
        <v>55</v>
      </c>
      <c r="C2679" s="1" t="s">
        <v>6</v>
      </c>
      <c r="D2679" s="1" t="s">
        <v>3</v>
      </c>
      <c r="E2679" s="11">
        <v>1213</v>
      </c>
      <c r="F2679" s="3">
        <v>2.54</v>
      </c>
      <c r="G2679" s="11">
        <f>Tabla1[[#This Row],[Stock en unidades]]*Tabla1[[#This Row],[Costo unitario]]</f>
        <v>3081.02</v>
      </c>
      <c r="H2679" s="1">
        <v>2025</v>
      </c>
      <c r="I2679" s="1" t="s">
        <v>257</v>
      </c>
      <c r="J2679" s="1">
        <v>93.3</v>
      </c>
      <c r="K2679" s="3">
        <v>324.66534000000001</v>
      </c>
      <c r="L2679" s="12">
        <f>Tabla1[[#This Row],[Venta prom 12 meses en UN]]*Tabla1[[#This Row],[Costo unitario]]</f>
        <v>236.982</v>
      </c>
      <c r="M2679" s="30">
        <f>IFERROR(Tabla1[[#This Row],[Stock en unidades]]/Tabla1[[#This Row],[Venta prom 12 meses en UN]],0)</f>
        <v>13.0010718113612</v>
      </c>
      <c r="N2679" s="12">
        <f>IFERROR(12/Tabla1[[#This Row],[Meses de stock]],0)</f>
        <v>0.92300082440230835</v>
      </c>
      <c r="O2679" s="5" t="str">
        <f>VLOOKUP(Tabla1[[#This Row],[Código del producto]],'ABC Ventas'!$A:$E,5,0)</f>
        <v>C</v>
      </c>
      <c r="P2679" s="5" t="str">
        <f>VLOOKUP(Tabla1[[#This Row],[Código del producto]],'ABC Stock'!$A:$E,5,0)</f>
        <v>B</v>
      </c>
      <c r="Q26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80" spans="1:17" s="1" customFormat="1" x14ac:dyDescent="0.2">
      <c r="A2680" s="1">
        <v>1462</v>
      </c>
      <c r="B2680" s="1" t="s">
        <v>237</v>
      </c>
      <c r="C2680" s="1" t="s">
        <v>6</v>
      </c>
      <c r="D2680" s="1" t="s">
        <v>3</v>
      </c>
      <c r="E2680" s="11">
        <v>1112</v>
      </c>
      <c r="F2680" s="3">
        <v>6.53</v>
      </c>
      <c r="G2680" s="11">
        <f>Tabla1[[#This Row],[Stock en unidades]]*Tabla1[[#This Row],[Costo unitario]]</f>
        <v>7261.3600000000006</v>
      </c>
      <c r="H2680" s="1">
        <v>2025</v>
      </c>
      <c r="I2680" s="1" t="s">
        <v>257</v>
      </c>
      <c r="J2680" s="1">
        <v>65.400000000000006</v>
      </c>
      <c r="K2680" s="3">
        <v>529.55688000000009</v>
      </c>
      <c r="L2680" s="12">
        <f>Tabla1[[#This Row],[Venta prom 12 meses en UN]]*Tabla1[[#This Row],[Costo unitario]]</f>
        <v>427.06200000000007</v>
      </c>
      <c r="M2680" s="30">
        <f>IFERROR(Tabla1[[#This Row],[Stock en unidades]]/Tabla1[[#This Row],[Venta prom 12 meses en UN]],0)</f>
        <v>17.003058103975533</v>
      </c>
      <c r="N2680" s="12">
        <f>IFERROR(12/Tabla1[[#This Row],[Meses de stock]],0)</f>
        <v>0.70575539568345336</v>
      </c>
      <c r="O2680" s="5" t="str">
        <f>VLOOKUP(Tabla1[[#This Row],[Código del producto]],'ABC Ventas'!$A:$E,5,0)</f>
        <v>C</v>
      </c>
      <c r="P2680" s="5" t="str">
        <f>VLOOKUP(Tabla1[[#This Row],[Código del producto]],'ABC Stock'!$A:$E,5,0)</f>
        <v>B</v>
      </c>
      <c r="Q26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81" spans="1:17" s="1" customFormat="1" x14ac:dyDescent="0.2">
      <c r="A2681" s="1">
        <v>1462</v>
      </c>
      <c r="B2681" s="1" t="s">
        <v>237</v>
      </c>
      <c r="C2681" s="1" t="s">
        <v>6</v>
      </c>
      <c r="D2681" s="1" t="s">
        <v>3</v>
      </c>
      <c r="E2681" s="11">
        <v>89</v>
      </c>
      <c r="F2681" s="3">
        <v>2.4500000000000002</v>
      </c>
      <c r="G2681" s="11">
        <f>Tabla1[[#This Row],[Stock en unidades]]*Tabla1[[#This Row],[Costo unitario]]</f>
        <v>218.05</v>
      </c>
      <c r="H2681" s="1">
        <v>2025</v>
      </c>
      <c r="I2681" s="1" t="s">
        <v>257</v>
      </c>
      <c r="J2681" s="1">
        <v>111</v>
      </c>
      <c r="K2681" s="3">
        <v>462.31500000000005</v>
      </c>
      <c r="L2681" s="12">
        <f>Tabla1[[#This Row],[Venta prom 12 meses en UN]]*Tabla1[[#This Row],[Costo unitario]]</f>
        <v>271.95000000000005</v>
      </c>
      <c r="M2681" s="30">
        <f>IFERROR(Tabla1[[#This Row],[Stock en unidades]]/Tabla1[[#This Row],[Venta prom 12 meses en UN]],0)</f>
        <v>0.80180180180180183</v>
      </c>
      <c r="N2681" s="12">
        <f>IFERROR(12/Tabla1[[#This Row],[Meses de stock]],0)</f>
        <v>14.966292134831461</v>
      </c>
      <c r="O2681" s="5" t="str">
        <f>VLOOKUP(Tabla1[[#This Row],[Código del producto]],'ABC Ventas'!$A:$E,5,0)</f>
        <v>C</v>
      </c>
      <c r="P2681" s="5" t="str">
        <f>VLOOKUP(Tabla1[[#This Row],[Código del producto]],'ABC Stock'!$A:$E,5,0)</f>
        <v>B</v>
      </c>
      <c r="Q26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2" spans="1:17" s="1" customFormat="1" x14ac:dyDescent="0.2">
      <c r="A2682" s="1">
        <v>1462</v>
      </c>
      <c r="B2682" s="1" t="s">
        <v>237</v>
      </c>
      <c r="C2682" s="1" t="s">
        <v>6</v>
      </c>
      <c r="D2682" s="1" t="s">
        <v>3</v>
      </c>
      <c r="E2682" s="11">
        <v>174</v>
      </c>
      <c r="F2682" s="3">
        <v>2.0299999999999998</v>
      </c>
      <c r="G2682" s="11">
        <f>Tabla1[[#This Row],[Stock en unidades]]*Tabla1[[#This Row],[Costo unitario]]</f>
        <v>353.21999999999997</v>
      </c>
      <c r="H2682" s="1">
        <v>2025</v>
      </c>
      <c r="I2682" s="1" t="s">
        <v>257</v>
      </c>
      <c r="J2682" s="1">
        <v>87</v>
      </c>
      <c r="K2682" s="3">
        <v>284.34210000000002</v>
      </c>
      <c r="L2682" s="12">
        <f>Tabla1[[#This Row],[Venta prom 12 meses en UN]]*Tabla1[[#This Row],[Costo unitario]]</f>
        <v>176.60999999999999</v>
      </c>
      <c r="M2682" s="30">
        <f>IFERROR(Tabla1[[#This Row],[Stock en unidades]]/Tabla1[[#This Row],[Venta prom 12 meses en UN]],0)</f>
        <v>2</v>
      </c>
      <c r="N2682" s="12">
        <f>IFERROR(12/Tabla1[[#This Row],[Meses de stock]],0)</f>
        <v>6</v>
      </c>
      <c r="O2682" s="5" t="str">
        <f>VLOOKUP(Tabla1[[#This Row],[Código del producto]],'ABC Ventas'!$A:$E,5,0)</f>
        <v>C</v>
      </c>
      <c r="P2682" s="5" t="str">
        <f>VLOOKUP(Tabla1[[#This Row],[Código del producto]],'ABC Stock'!$A:$E,5,0)</f>
        <v>B</v>
      </c>
      <c r="Q26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3" spans="1:17" s="1" customFormat="1" x14ac:dyDescent="0.2">
      <c r="A2683" s="1">
        <v>1463</v>
      </c>
      <c r="B2683" s="1" t="s">
        <v>252</v>
      </c>
      <c r="C2683" s="1" t="s">
        <v>6</v>
      </c>
      <c r="D2683" s="1" t="s">
        <v>3</v>
      </c>
      <c r="E2683" s="11">
        <v>14</v>
      </c>
      <c r="F2683" s="3">
        <v>3.86</v>
      </c>
      <c r="G2683" s="11">
        <f>Tabla1[[#This Row],[Stock en unidades]]*Tabla1[[#This Row],[Costo unitario]]</f>
        <v>54.04</v>
      </c>
      <c r="H2683" s="1">
        <v>2025</v>
      </c>
      <c r="I2683" s="1" t="s">
        <v>257</v>
      </c>
      <c r="J2683" s="1">
        <v>82</v>
      </c>
      <c r="K2683" s="3">
        <v>417.8064</v>
      </c>
      <c r="L2683" s="12">
        <f>Tabla1[[#This Row],[Venta prom 12 meses en UN]]*Tabla1[[#This Row],[Costo unitario]]</f>
        <v>316.52</v>
      </c>
      <c r="M2683" s="30">
        <f>IFERROR(Tabla1[[#This Row],[Stock en unidades]]/Tabla1[[#This Row],[Venta prom 12 meses en UN]],0)</f>
        <v>0.17073170731707318</v>
      </c>
      <c r="N2683" s="12">
        <f>IFERROR(12/Tabla1[[#This Row],[Meses de stock]],0)</f>
        <v>70.285714285714278</v>
      </c>
      <c r="O2683" s="5" t="str">
        <f>VLOOKUP(Tabla1[[#This Row],[Código del producto]],'ABC Ventas'!$A:$E,5,0)</f>
        <v>C</v>
      </c>
      <c r="P2683" s="5" t="str">
        <f>VLOOKUP(Tabla1[[#This Row],[Código del producto]],'ABC Stock'!$A:$E,5,0)</f>
        <v>B</v>
      </c>
      <c r="Q26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4" spans="1:17" s="1" customFormat="1" x14ac:dyDescent="0.2">
      <c r="A2684" s="1">
        <v>1464</v>
      </c>
      <c r="B2684" s="1" t="s">
        <v>77</v>
      </c>
      <c r="C2684" s="1" t="s">
        <v>6</v>
      </c>
      <c r="D2684" s="1" t="s">
        <v>3</v>
      </c>
      <c r="E2684" s="11">
        <v>154</v>
      </c>
      <c r="F2684" s="3">
        <v>2.2599999999999998</v>
      </c>
      <c r="G2684" s="11">
        <f>Tabla1[[#This Row],[Stock en unidades]]*Tabla1[[#This Row],[Costo unitario]]</f>
        <v>348.03999999999996</v>
      </c>
      <c r="H2684" s="1">
        <v>2025</v>
      </c>
      <c r="I2684" s="1" t="s">
        <v>257</v>
      </c>
      <c r="J2684" s="1">
        <v>100</v>
      </c>
      <c r="K2684" s="3">
        <v>284.76</v>
      </c>
      <c r="L2684" s="12">
        <f>Tabla1[[#This Row],[Venta prom 12 meses en UN]]*Tabla1[[#This Row],[Costo unitario]]</f>
        <v>225.99999999999997</v>
      </c>
      <c r="M2684" s="30">
        <f>IFERROR(Tabla1[[#This Row],[Stock en unidades]]/Tabla1[[#This Row],[Venta prom 12 meses en UN]],0)</f>
        <v>1.54</v>
      </c>
      <c r="N2684" s="12">
        <f>IFERROR(12/Tabla1[[#This Row],[Meses de stock]],0)</f>
        <v>7.7922077922077921</v>
      </c>
      <c r="O2684" s="5" t="str">
        <f>VLOOKUP(Tabla1[[#This Row],[Código del producto]],'ABC Ventas'!$A:$E,5,0)</f>
        <v>C</v>
      </c>
      <c r="P2684" s="5" t="str">
        <f>VLOOKUP(Tabla1[[#This Row],[Código del producto]],'ABC Stock'!$A:$E,5,0)</f>
        <v>C</v>
      </c>
      <c r="Q26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5" spans="1:17" s="1" customFormat="1" x14ac:dyDescent="0.2">
      <c r="A2685" s="1">
        <v>1465</v>
      </c>
      <c r="B2685" s="1" t="s">
        <v>220</v>
      </c>
      <c r="C2685" s="1" t="s">
        <v>6</v>
      </c>
      <c r="D2685" s="1" t="s">
        <v>3</v>
      </c>
      <c r="E2685" s="11">
        <v>1258</v>
      </c>
      <c r="F2685" s="3">
        <v>65</v>
      </c>
      <c r="G2685" s="11">
        <f>Tabla1[[#This Row],[Stock en unidades]]*Tabla1[[#This Row],[Costo unitario]]</f>
        <v>81770</v>
      </c>
      <c r="H2685" s="1">
        <v>2025</v>
      </c>
      <c r="I2685" s="1" t="s">
        <v>257</v>
      </c>
      <c r="J2685" s="1">
        <v>700</v>
      </c>
      <c r="K2685" s="3">
        <v>76440</v>
      </c>
      <c r="L2685" s="12">
        <f>Tabla1[[#This Row],[Venta prom 12 meses en UN]]*Tabla1[[#This Row],[Costo unitario]]</f>
        <v>45500</v>
      </c>
      <c r="M2685" s="30">
        <f>IFERROR(Tabla1[[#This Row],[Stock en unidades]]/Tabla1[[#This Row],[Venta prom 12 meses en UN]],0)</f>
        <v>1.7971428571428572</v>
      </c>
      <c r="N2685" s="12">
        <f>IFERROR(12/Tabla1[[#This Row],[Meses de stock]],0)</f>
        <v>6.6772655007949124</v>
      </c>
      <c r="O2685" s="5" t="str">
        <f>VLOOKUP(Tabla1[[#This Row],[Código del producto]],'ABC Ventas'!$A:$E,5,0)</f>
        <v>A</v>
      </c>
      <c r="P2685" s="5" t="str">
        <f>VLOOKUP(Tabla1[[#This Row],[Código del producto]],'ABC Stock'!$A:$E,5,0)</f>
        <v>A</v>
      </c>
      <c r="Q26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6" spans="1:17" s="1" customFormat="1" x14ac:dyDescent="0.2">
      <c r="A2686" s="1">
        <v>1466</v>
      </c>
      <c r="B2686" s="1" t="s">
        <v>242</v>
      </c>
      <c r="C2686" s="1" t="s">
        <v>6</v>
      </c>
      <c r="D2686" s="1" t="s">
        <v>3</v>
      </c>
      <c r="E2686" s="11">
        <v>42</v>
      </c>
      <c r="F2686" s="3">
        <v>7.87</v>
      </c>
      <c r="G2686" s="11">
        <f>Tabla1[[#This Row],[Stock en unidades]]*Tabla1[[#This Row],[Costo unitario]]</f>
        <v>330.54</v>
      </c>
      <c r="H2686" s="1">
        <v>2025</v>
      </c>
      <c r="I2686" s="1" t="s">
        <v>257</v>
      </c>
      <c r="J2686" s="1">
        <v>61</v>
      </c>
      <c r="K2686" s="3">
        <v>710.50360000000001</v>
      </c>
      <c r="L2686" s="12">
        <f>Tabla1[[#This Row],[Venta prom 12 meses en UN]]*Tabla1[[#This Row],[Costo unitario]]</f>
        <v>480.07</v>
      </c>
      <c r="M2686" s="30">
        <f>IFERROR(Tabla1[[#This Row],[Stock en unidades]]/Tabla1[[#This Row],[Venta prom 12 meses en UN]],0)</f>
        <v>0.68852459016393441</v>
      </c>
      <c r="N2686" s="12">
        <f>IFERROR(12/Tabla1[[#This Row],[Meses de stock]],0)</f>
        <v>17.428571428571431</v>
      </c>
      <c r="O2686" s="5" t="str">
        <f>VLOOKUP(Tabla1[[#This Row],[Código del producto]],'ABC Ventas'!$A:$E,5,0)</f>
        <v>C</v>
      </c>
      <c r="P2686" s="5" t="str">
        <f>VLOOKUP(Tabla1[[#This Row],[Código del producto]],'ABC Stock'!$A:$E,5,0)</f>
        <v>B</v>
      </c>
      <c r="Q26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7" spans="1:17" s="1" customFormat="1" x14ac:dyDescent="0.2">
      <c r="A2687" s="1">
        <v>1466</v>
      </c>
      <c r="B2687" s="1" t="s">
        <v>242</v>
      </c>
      <c r="C2687" s="1" t="s">
        <v>6</v>
      </c>
      <c r="D2687" s="1" t="s">
        <v>3</v>
      </c>
      <c r="E2687" s="11">
        <v>72</v>
      </c>
      <c r="F2687" s="3">
        <v>1.56</v>
      </c>
      <c r="G2687" s="11">
        <f>Tabla1[[#This Row],[Stock en unidades]]*Tabla1[[#This Row],[Costo unitario]]</f>
        <v>112.32000000000001</v>
      </c>
      <c r="H2687" s="1">
        <v>2025</v>
      </c>
      <c r="I2687" s="1" t="s">
        <v>257</v>
      </c>
      <c r="J2687" s="1">
        <v>118</v>
      </c>
      <c r="K2687" s="3">
        <v>298.20960000000002</v>
      </c>
      <c r="L2687" s="12">
        <f>Tabla1[[#This Row],[Venta prom 12 meses en UN]]*Tabla1[[#This Row],[Costo unitario]]</f>
        <v>184.08</v>
      </c>
      <c r="M2687" s="30">
        <f>IFERROR(Tabla1[[#This Row],[Stock en unidades]]/Tabla1[[#This Row],[Venta prom 12 meses en UN]],0)</f>
        <v>0.61016949152542377</v>
      </c>
      <c r="N2687" s="12">
        <f>IFERROR(12/Tabla1[[#This Row],[Meses de stock]],0)</f>
        <v>19.666666666666664</v>
      </c>
      <c r="O2687" s="5" t="str">
        <f>VLOOKUP(Tabla1[[#This Row],[Código del producto]],'ABC Ventas'!$A:$E,5,0)</f>
        <v>C</v>
      </c>
      <c r="P2687" s="5" t="str">
        <f>VLOOKUP(Tabla1[[#This Row],[Código del producto]],'ABC Stock'!$A:$E,5,0)</f>
        <v>B</v>
      </c>
      <c r="Q26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88" spans="1:17" s="1" customFormat="1" x14ac:dyDescent="0.2">
      <c r="A2688" s="1">
        <v>1468</v>
      </c>
      <c r="B2688" s="1" t="s">
        <v>113</v>
      </c>
      <c r="C2688" s="1" t="s">
        <v>6</v>
      </c>
      <c r="D2688" s="1" t="s">
        <v>3</v>
      </c>
      <c r="E2688" s="11">
        <v>672</v>
      </c>
      <c r="F2688" s="3">
        <v>7.03</v>
      </c>
      <c r="G2688" s="11">
        <f>Tabla1[[#This Row],[Stock en unidades]]*Tabla1[[#This Row],[Costo unitario]]</f>
        <v>4724.16</v>
      </c>
      <c r="H2688" s="1">
        <v>2025</v>
      </c>
      <c r="I2688" s="1" t="s">
        <v>257</v>
      </c>
      <c r="J2688" s="1">
        <v>44.8</v>
      </c>
      <c r="K2688" s="3">
        <v>570.04863999999998</v>
      </c>
      <c r="L2688" s="12">
        <f>Tabla1[[#This Row],[Venta prom 12 meses en UN]]*Tabla1[[#This Row],[Costo unitario]]</f>
        <v>314.94400000000002</v>
      </c>
      <c r="M2688" s="30">
        <f>IFERROR(Tabla1[[#This Row],[Stock en unidades]]/Tabla1[[#This Row],[Venta prom 12 meses en UN]],0)</f>
        <v>15.000000000000002</v>
      </c>
      <c r="N2688" s="12">
        <f>IFERROR(12/Tabla1[[#This Row],[Meses de stock]],0)</f>
        <v>0.79999999999999993</v>
      </c>
      <c r="O2688" s="5" t="str">
        <f>VLOOKUP(Tabla1[[#This Row],[Código del producto]],'ABC Ventas'!$A:$E,5,0)</f>
        <v>C</v>
      </c>
      <c r="P2688" s="5" t="str">
        <f>VLOOKUP(Tabla1[[#This Row],[Código del producto]],'ABC Stock'!$A:$E,5,0)</f>
        <v>B</v>
      </c>
      <c r="Q26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89" spans="1:17" s="1" customFormat="1" x14ac:dyDescent="0.2">
      <c r="A2689" s="1">
        <v>1468</v>
      </c>
      <c r="B2689" s="1" t="s">
        <v>113</v>
      </c>
      <c r="C2689" s="1" t="s">
        <v>6</v>
      </c>
      <c r="D2689" s="1" t="s">
        <v>3</v>
      </c>
      <c r="E2689" s="11">
        <v>155</v>
      </c>
      <c r="F2689" s="3">
        <v>3.21</v>
      </c>
      <c r="G2689" s="11">
        <f>Tabla1[[#This Row],[Stock en unidades]]*Tabla1[[#This Row],[Costo unitario]]</f>
        <v>497.55</v>
      </c>
      <c r="H2689" s="1">
        <v>2025</v>
      </c>
      <c r="I2689" s="1" t="s">
        <v>257</v>
      </c>
      <c r="J2689" s="1">
        <v>79</v>
      </c>
      <c r="K2689" s="3">
        <v>441.24660000000006</v>
      </c>
      <c r="L2689" s="12">
        <f>Tabla1[[#This Row],[Venta prom 12 meses en UN]]*Tabla1[[#This Row],[Costo unitario]]</f>
        <v>253.59</v>
      </c>
      <c r="M2689" s="30">
        <f>IFERROR(Tabla1[[#This Row],[Stock en unidades]]/Tabla1[[#This Row],[Venta prom 12 meses en UN]],0)</f>
        <v>1.9620253164556962</v>
      </c>
      <c r="N2689" s="12">
        <f>IFERROR(12/Tabla1[[#This Row],[Meses de stock]],0)</f>
        <v>6.1161290322580646</v>
      </c>
      <c r="O2689" s="5" t="str">
        <f>VLOOKUP(Tabla1[[#This Row],[Código del producto]],'ABC Ventas'!$A:$E,5,0)</f>
        <v>C</v>
      </c>
      <c r="P2689" s="5" t="str">
        <f>VLOOKUP(Tabla1[[#This Row],[Código del producto]],'ABC Stock'!$A:$E,5,0)</f>
        <v>B</v>
      </c>
      <c r="Q26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90" spans="1:17" s="1" customFormat="1" x14ac:dyDescent="0.2">
      <c r="A2690" s="1">
        <v>1469</v>
      </c>
      <c r="B2690" s="1" t="s">
        <v>553</v>
      </c>
      <c r="C2690" s="1" t="s">
        <v>6</v>
      </c>
      <c r="D2690" s="1" t="s">
        <v>3</v>
      </c>
      <c r="E2690" s="11">
        <v>1105</v>
      </c>
      <c r="F2690" s="3">
        <v>3.42</v>
      </c>
      <c r="G2690" s="11">
        <f>Tabla1[[#This Row],[Stock en unidades]]*Tabla1[[#This Row],[Costo unitario]]</f>
        <v>3779.1</v>
      </c>
      <c r="H2690" s="1">
        <v>2025</v>
      </c>
      <c r="I2690" s="1" t="s">
        <v>257</v>
      </c>
      <c r="J2690" s="1">
        <v>65</v>
      </c>
      <c r="K2690" s="3">
        <v>317.88899999999995</v>
      </c>
      <c r="L2690" s="12">
        <f>Tabla1[[#This Row],[Venta prom 12 meses en UN]]*Tabla1[[#This Row],[Costo unitario]]</f>
        <v>222.29999999999998</v>
      </c>
      <c r="M2690" s="30">
        <f>IFERROR(Tabla1[[#This Row],[Stock en unidades]]/Tabla1[[#This Row],[Venta prom 12 meses en UN]],0)</f>
        <v>17</v>
      </c>
      <c r="N2690" s="12">
        <f>IFERROR(12/Tabla1[[#This Row],[Meses de stock]],0)</f>
        <v>0.70588235294117652</v>
      </c>
      <c r="O2690" s="5" t="str">
        <f>VLOOKUP(Tabla1[[#This Row],[Código del producto]],'ABC Ventas'!$A:$E,5,0)</f>
        <v>C</v>
      </c>
      <c r="P2690" s="5" t="str">
        <f>VLOOKUP(Tabla1[[#This Row],[Código del producto]],'ABC Stock'!$A:$E,5,0)</f>
        <v>C</v>
      </c>
      <c r="Q26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91" spans="1:17" s="1" customFormat="1" x14ac:dyDescent="0.2">
      <c r="A2691" s="1">
        <v>1469</v>
      </c>
      <c r="B2691" s="1" t="s">
        <v>553</v>
      </c>
      <c r="C2691" s="1" t="s">
        <v>6</v>
      </c>
      <c r="D2691" s="1" t="s">
        <v>3</v>
      </c>
      <c r="E2691" s="11">
        <v>365</v>
      </c>
      <c r="F2691" s="3">
        <v>5.63</v>
      </c>
      <c r="G2691" s="11">
        <f>Tabla1[[#This Row],[Stock en unidades]]*Tabla1[[#This Row],[Costo unitario]]</f>
        <v>2054.9499999999998</v>
      </c>
      <c r="H2691" s="1">
        <v>2025</v>
      </c>
      <c r="I2691" s="1" t="s">
        <v>257</v>
      </c>
      <c r="J2691" s="1">
        <v>30.4</v>
      </c>
      <c r="K2691" s="3">
        <v>258.43951999999996</v>
      </c>
      <c r="L2691" s="12">
        <f>Tabla1[[#This Row],[Venta prom 12 meses en UN]]*Tabla1[[#This Row],[Costo unitario]]</f>
        <v>171.15199999999999</v>
      </c>
      <c r="M2691" s="30">
        <f>IFERROR(Tabla1[[#This Row],[Stock en unidades]]/Tabla1[[#This Row],[Venta prom 12 meses en UN]],0)</f>
        <v>12.006578947368421</v>
      </c>
      <c r="N2691" s="12">
        <f>IFERROR(12/Tabla1[[#This Row],[Meses de stock]],0)</f>
        <v>0.99945205479452048</v>
      </c>
      <c r="O2691" s="5" t="str">
        <f>VLOOKUP(Tabla1[[#This Row],[Código del producto]],'ABC Ventas'!$A:$E,5,0)</f>
        <v>C</v>
      </c>
      <c r="P2691" s="5" t="str">
        <f>VLOOKUP(Tabla1[[#This Row],[Código del producto]],'ABC Stock'!$A:$E,5,0)</f>
        <v>C</v>
      </c>
      <c r="Q26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92" spans="1:17" s="1" customFormat="1" x14ac:dyDescent="0.2">
      <c r="A2692" s="1">
        <v>1470</v>
      </c>
      <c r="B2692" s="1" t="s">
        <v>554</v>
      </c>
      <c r="C2692" s="1" t="s">
        <v>6</v>
      </c>
      <c r="D2692" s="1" t="s">
        <v>3</v>
      </c>
      <c r="E2692" s="11">
        <v>72</v>
      </c>
      <c r="F2692" s="3">
        <v>4.8099999999999996</v>
      </c>
      <c r="G2692" s="11">
        <f>Tabla1[[#This Row],[Stock en unidades]]*Tabla1[[#This Row],[Costo unitario]]</f>
        <v>346.32</v>
      </c>
      <c r="H2692" s="1">
        <v>2025</v>
      </c>
      <c r="I2692" s="1" t="s">
        <v>257</v>
      </c>
      <c r="J2692" s="1">
        <v>71.900000000000006</v>
      </c>
      <c r="K2692" s="3">
        <v>577.55112999999994</v>
      </c>
      <c r="L2692" s="12">
        <f>Tabla1[[#This Row],[Venta prom 12 meses en UN]]*Tabla1[[#This Row],[Costo unitario]]</f>
        <v>345.839</v>
      </c>
      <c r="M2692" s="30">
        <f>IFERROR(Tabla1[[#This Row],[Stock en unidades]]/Tabla1[[#This Row],[Venta prom 12 meses en UN]],0)</f>
        <v>1.0013908205841446</v>
      </c>
      <c r="N2692" s="12">
        <f>IFERROR(12/Tabla1[[#This Row],[Meses de stock]],0)</f>
        <v>11.983333333333334</v>
      </c>
      <c r="O2692" s="5" t="str">
        <f>VLOOKUP(Tabla1[[#This Row],[Código del producto]],'ABC Ventas'!$A:$E,5,0)</f>
        <v>C</v>
      </c>
      <c r="P2692" s="5" t="str">
        <f>VLOOKUP(Tabla1[[#This Row],[Código del producto]],'ABC Stock'!$A:$E,5,0)</f>
        <v>C</v>
      </c>
      <c r="Q26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93" spans="1:17" s="1" customFormat="1" x14ac:dyDescent="0.2">
      <c r="A2693" s="1">
        <v>1470</v>
      </c>
      <c r="B2693" s="1" t="s">
        <v>554</v>
      </c>
      <c r="C2693" s="1" t="s">
        <v>6</v>
      </c>
      <c r="D2693" s="1" t="s">
        <v>3</v>
      </c>
      <c r="E2693" s="11">
        <v>615</v>
      </c>
      <c r="F2693" s="3">
        <v>3.08</v>
      </c>
      <c r="G2693" s="11">
        <f>Tabla1[[#This Row],[Stock en unidades]]*Tabla1[[#This Row],[Costo unitario]]</f>
        <v>1894.2</v>
      </c>
      <c r="H2693" s="1">
        <v>2025</v>
      </c>
      <c r="I2693" s="1" t="s">
        <v>257</v>
      </c>
      <c r="J2693" s="1">
        <v>76.8</v>
      </c>
      <c r="K2693" s="3">
        <v>364.27776</v>
      </c>
      <c r="L2693" s="12">
        <f>Tabla1[[#This Row],[Venta prom 12 meses en UN]]*Tabla1[[#This Row],[Costo unitario]]</f>
        <v>236.54399999999998</v>
      </c>
      <c r="M2693" s="30">
        <f>IFERROR(Tabla1[[#This Row],[Stock en unidades]]/Tabla1[[#This Row],[Venta prom 12 meses en UN]],0)</f>
        <v>8.0078125</v>
      </c>
      <c r="N2693" s="12">
        <f>IFERROR(12/Tabla1[[#This Row],[Meses de stock]],0)</f>
        <v>1.4985365853658537</v>
      </c>
      <c r="O2693" s="5" t="str">
        <f>VLOOKUP(Tabla1[[#This Row],[Código del producto]],'ABC Ventas'!$A:$E,5,0)</f>
        <v>C</v>
      </c>
      <c r="P2693" s="5" t="str">
        <f>VLOOKUP(Tabla1[[#This Row],[Código del producto]],'ABC Stock'!$A:$E,5,0)</f>
        <v>C</v>
      </c>
      <c r="Q269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94" spans="1:17" s="1" customFormat="1" x14ac:dyDescent="0.2">
      <c r="A2694" s="1">
        <v>1470</v>
      </c>
      <c r="B2694" s="1" t="s">
        <v>554</v>
      </c>
      <c r="C2694" s="1" t="s">
        <v>6</v>
      </c>
      <c r="D2694" s="1" t="s">
        <v>3</v>
      </c>
      <c r="E2694" s="11">
        <v>459</v>
      </c>
      <c r="F2694" s="3">
        <v>4.8</v>
      </c>
      <c r="G2694" s="11">
        <f>Tabla1[[#This Row],[Stock en unidades]]*Tabla1[[#This Row],[Costo unitario]]</f>
        <v>2203.1999999999998</v>
      </c>
      <c r="H2694" s="1">
        <v>2025</v>
      </c>
      <c r="I2694" s="1" t="s">
        <v>257</v>
      </c>
      <c r="J2694" s="1">
        <v>38.200000000000003</v>
      </c>
      <c r="K2694" s="3">
        <v>348.38400000000001</v>
      </c>
      <c r="L2694" s="12">
        <f>Tabla1[[#This Row],[Venta prom 12 meses en UN]]*Tabla1[[#This Row],[Costo unitario]]</f>
        <v>183.36</v>
      </c>
      <c r="M2694" s="30">
        <f>IFERROR(Tabla1[[#This Row],[Stock en unidades]]/Tabla1[[#This Row],[Venta prom 12 meses en UN]],0)</f>
        <v>12.015706806282722</v>
      </c>
      <c r="N2694" s="12">
        <f>IFERROR(12/Tabla1[[#This Row],[Meses de stock]],0)</f>
        <v>0.99869281045751634</v>
      </c>
      <c r="O2694" s="5" t="str">
        <f>VLOOKUP(Tabla1[[#This Row],[Código del producto]],'ABC Ventas'!$A:$E,5,0)</f>
        <v>C</v>
      </c>
      <c r="P2694" s="5" t="str">
        <f>VLOOKUP(Tabla1[[#This Row],[Código del producto]],'ABC Stock'!$A:$E,5,0)</f>
        <v>C</v>
      </c>
      <c r="Q269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95" spans="1:17" s="1" customFormat="1" x14ac:dyDescent="0.2">
      <c r="A2695" s="1">
        <v>1472</v>
      </c>
      <c r="B2695" s="1" t="s">
        <v>137</v>
      </c>
      <c r="C2695" s="1" t="s">
        <v>6</v>
      </c>
      <c r="D2695" s="1" t="s">
        <v>3</v>
      </c>
      <c r="E2695" s="11">
        <v>246</v>
      </c>
      <c r="F2695" s="3">
        <v>3.2</v>
      </c>
      <c r="G2695" s="11">
        <f>Tabla1[[#This Row],[Stock en unidades]]*Tabla1[[#This Row],[Costo unitario]]</f>
        <v>787.2</v>
      </c>
      <c r="H2695" s="1">
        <v>2025</v>
      </c>
      <c r="I2695" s="1" t="s">
        <v>257</v>
      </c>
      <c r="J2695" s="1">
        <v>81.8</v>
      </c>
      <c r="K2695" s="3">
        <v>439.7568</v>
      </c>
      <c r="L2695" s="12">
        <f>Tabla1[[#This Row],[Venta prom 12 meses en UN]]*Tabla1[[#This Row],[Costo unitario]]</f>
        <v>261.76</v>
      </c>
      <c r="M2695" s="30">
        <f>IFERROR(Tabla1[[#This Row],[Stock en unidades]]/Tabla1[[#This Row],[Venta prom 12 meses en UN]],0)</f>
        <v>3.0073349633251834</v>
      </c>
      <c r="N2695" s="12">
        <f>IFERROR(12/Tabla1[[#This Row],[Meses de stock]],0)</f>
        <v>3.9902439024390244</v>
      </c>
      <c r="O2695" s="5" t="str">
        <f>VLOOKUP(Tabla1[[#This Row],[Código del producto]],'ABC Ventas'!$A:$E,5,0)</f>
        <v>C</v>
      </c>
      <c r="P2695" s="5" t="str">
        <f>VLOOKUP(Tabla1[[#This Row],[Código del producto]],'ABC Stock'!$A:$E,5,0)</f>
        <v>C</v>
      </c>
      <c r="Q269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696" spans="1:17" s="1" customFormat="1" x14ac:dyDescent="0.2">
      <c r="A2696" s="1">
        <v>1472</v>
      </c>
      <c r="B2696" s="1" t="s">
        <v>137</v>
      </c>
      <c r="C2696" s="1" t="s">
        <v>6</v>
      </c>
      <c r="D2696" s="1" t="s">
        <v>3</v>
      </c>
      <c r="E2696" s="11">
        <v>412</v>
      </c>
      <c r="F2696" s="3">
        <v>3.31</v>
      </c>
      <c r="G2696" s="11">
        <f>Tabla1[[#This Row],[Stock en unidades]]*Tabla1[[#This Row],[Costo unitario]]</f>
        <v>1363.72</v>
      </c>
      <c r="H2696" s="1">
        <v>2025</v>
      </c>
      <c r="I2696" s="1" t="s">
        <v>257</v>
      </c>
      <c r="J2696" s="1">
        <v>58.8</v>
      </c>
      <c r="K2696" s="3">
        <v>282.2106</v>
      </c>
      <c r="L2696" s="12">
        <f>Tabla1[[#This Row],[Venta prom 12 meses en UN]]*Tabla1[[#This Row],[Costo unitario]]</f>
        <v>194.62799999999999</v>
      </c>
      <c r="M2696" s="30">
        <f>IFERROR(Tabla1[[#This Row],[Stock en unidades]]/Tabla1[[#This Row],[Venta prom 12 meses en UN]],0)</f>
        <v>7.0068027210884356</v>
      </c>
      <c r="N2696" s="12">
        <f>IFERROR(12/Tabla1[[#This Row],[Meses de stock]],0)</f>
        <v>1.7126213592233008</v>
      </c>
      <c r="O2696" s="5" t="str">
        <f>VLOOKUP(Tabla1[[#This Row],[Código del producto]],'ABC Ventas'!$A:$E,5,0)</f>
        <v>C</v>
      </c>
      <c r="P2696" s="5" t="str">
        <f>VLOOKUP(Tabla1[[#This Row],[Código del producto]],'ABC Stock'!$A:$E,5,0)</f>
        <v>C</v>
      </c>
      <c r="Q26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697" spans="1:17" s="1" customFormat="1" x14ac:dyDescent="0.2">
      <c r="A2697" s="1">
        <v>1473</v>
      </c>
      <c r="B2697" s="1" t="s">
        <v>247</v>
      </c>
      <c r="C2697" s="1" t="s">
        <v>6</v>
      </c>
      <c r="D2697" s="1" t="s">
        <v>3</v>
      </c>
      <c r="E2697" s="11">
        <v>661</v>
      </c>
      <c r="F2697" s="3">
        <v>3.79</v>
      </c>
      <c r="G2697" s="11">
        <f>Tabla1[[#This Row],[Stock en unidades]]*Tabla1[[#This Row],[Costo unitario]]</f>
        <v>2505.19</v>
      </c>
      <c r="H2697" s="1">
        <v>2025</v>
      </c>
      <c r="I2697" s="1" t="s">
        <v>257</v>
      </c>
      <c r="J2697" s="1">
        <v>50.8</v>
      </c>
      <c r="K2697" s="3">
        <v>231.03839999999997</v>
      </c>
      <c r="L2697" s="12">
        <f>Tabla1[[#This Row],[Venta prom 12 meses en UN]]*Tabla1[[#This Row],[Costo unitario]]</f>
        <v>192.53199999999998</v>
      </c>
      <c r="M2697" s="30">
        <f>IFERROR(Tabla1[[#This Row],[Stock en unidades]]/Tabla1[[#This Row],[Venta prom 12 meses en UN]],0)</f>
        <v>13.011811023622048</v>
      </c>
      <c r="N2697" s="12">
        <f>IFERROR(12/Tabla1[[#This Row],[Meses de stock]],0)</f>
        <v>0.92223903177004529</v>
      </c>
      <c r="O2697" s="5" t="str">
        <f>VLOOKUP(Tabla1[[#This Row],[Código del producto]],'ABC Ventas'!$A:$E,5,0)</f>
        <v>C</v>
      </c>
      <c r="P2697" s="5" t="str">
        <f>VLOOKUP(Tabla1[[#This Row],[Código del producto]],'ABC Stock'!$A:$E,5,0)</f>
        <v>B</v>
      </c>
      <c r="Q269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698" spans="1:17" s="1" customFormat="1" x14ac:dyDescent="0.2">
      <c r="A2698" s="1">
        <v>1474</v>
      </c>
      <c r="B2698" s="1" t="s">
        <v>78</v>
      </c>
      <c r="C2698" s="1" t="s">
        <v>6</v>
      </c>
      <c r="D2698" s="1" t="s">
        <v>3</v>
      </c>
      <c r="E2698" s="11">
        <v>245</v>
      </c>
      <c r="F2698" s="3">
        <v>1.81</v>
      </c>
      <c r="G2698" s="11">
        <f>Tabla1[[#This Row],[Stock en unidades]]*Tabla1[[#This Row],[Costo unitario]]</f>
        <v>443.45</v>
      </c>
      <c r="H2698" s="1">
        <v>2025</v>
      </c>
      <c r="I2698" s="1" t="s">
        <v>257</v>
      </c>
      <c r="J2698" s="1">
        <v>90</v>
      </c>
      <c r="K2698" s="3">
        <v>198.738</v>
      </c>
      <c r="L2698" s="12">
        <f>Tabla1[[#This Row],[Venta prom 12 meses en UN]]*Tabla1[[#This Row],[Costo unitario]]</f>
        <v>162.9</v>
      </c>
      <c r="M2698" s="30">
        <f>IFERROR(Tabla1[[#This Row],[Stock en unidades]]/Tabla1[[#This Row],[Venta prom 12 meses en UN]],0)</f>
        <v>2.7222222222222223</v>
      </c>
      <c r="N2698" s="12">
        <f>IFERROR(12/Tabla1[[#This Row],[Meses de stock]],0)</f>
        <v>4.408163265306122</v>
      </c>
      <c r="O2698" s="5" t="str">
        <f>VLOOKUP(Tabla1[[#This Row],[Código del producto]],'ABC Ventas'!$A:$E,5,0)</f>
        <v>C</v>
      </c>
      <c r="P2698" s="5" t="str">
        <f>VLOOKUP(Tabla1[[#This Row],[Código del producto]],'ABC Stock'!$A:$E,5,0)</f>
        <v>C</v>
      </c>
      <c r="Q26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699" spans="1:17" s="1" customFormat="1" x14ac:dyDescent="0.2">
      <c r="A2699" s="1">
        <v>1475</v>
      </c>
      <c r="B2699" s="1" t="s">
        <v>555</v>
      </c>
      <c r="C2699" s="1" t="s">
        <v>6</v>
      </c>
      <c r="D2699" s="1" t="s">
        <v>3</v>
      </c>
      <c r="E2699" s="11">
        <v>410</v>
      </c>
      <c r="F2699" s="3">
        <v>72</v>
      </c>
      <c r="G2699" s="11">
        <f>Tabla1[[#This Row],[Stock en unidades]]*Tabla1[[#This Row],[Costo unitario]]</f>
        <v>29520</v>
      </c>
      <c r="H2699" s="1">
        <v>2025</v>
      </c>
      <c r="I2699" s="1" t="s">
        <v>257</v>
      </c>
      <c r="J2699" s="1">
        <v>432</v>
      </c>
      <c r="K2699" s="3">
        <v>38568.959999999999</v>
      </c>
      <c r="L2699" s="12">
        <f>Tabla1[[#This Row],[Venta prom 12 meses en UN]]*Tabla1[[#This Row],[Costo unitario]]</f>
        <v>31104</v>
      </c>
      <c r="M2699" s="30">
        <f>IFERROR(Tabla1[[#This Row],[Stock en unidades]]/Tabla1[[#This Row],[Venta prom 12 meses en UN]],0)</f>
        <v>0.94907407407407407</v>
      </c>
      <c r="N2699" s="12">
        <f>IFERROR(12/Tabla1[[#This Row],[Meses de stock]],0)</f>
        <v>12.643902439024391</v>
      </c>
      <c r="O2699" s="5" t="str">
        <f>VLOOKUP(Tabla1[[#This Row],[Código del producto]],'ABC Ventas'!$A:$E,5,0)</f>
        <v>C</v>
      </c>
      <c r="P2699" s="5" t="str">
        <f>VLOOKUP(Tabla1[[#This Row],[Código del producto]],'ABC Stock'!$A:$E,5,0)</f>
        <v>A</v>
      </c>
      <c r="Q26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0" spans="1:17" s="1" customFormat="1" x14ac:dyDescent="0.2">
      <c r="A2700" s="1">
        <v>1476</v>
      </c>
      <c r="B2700" s="1" t="s">
        <v>556</v>
      </c>
      <c r="C2700" s="1" t="s">
        <v>6</v>
      </c>
      <c r="D2700" s="1" t="s">
        <v>3</v>
      </c>
      <c r="E2700" s="11">
        <v>43</v>
      </c>
      <c r="F2700" s="3">
        <v>4.07</v>
      </c>
      <c r="G2700" s="11">
        <f>Tabla1[[#This Row],[Stock en unidades]]*Tabla1[[#This Row],[Costo unitario]]</f>
        <v>175.01000000000002</v>
      </c>
      <c r="H2700" s="1">
        <v>2025</v>
      </c>
      <c r="I2700" s="1" t="s">
        <v>257</v>
      </c>
      <c r="J2700" s="1">
        <v>128</v>
      </c>
      <c r="K2700" s="3">
        <v>786.64960000000008</v>
      </c>
      <c r="L2700" s="12">
        <f>Tabla1[[#This Row],[Venta prom 12 meses en UN]]*Tabla1[[#This Row],[Costo unitario]]</f>
        <v>520.96</v>
      </c>
      <c r="M2700" s="30">
        <f>IFERROR(Tabla1[[#This Row],[Stock en unidades]]/Tabla1[[#This Row],[Venta prom 12 meses en UN]],0)</f>
        <v>0.3359375</v>
      </c>
      <c r="N2700" s="12">
        <f>IFERROR(12/Tabla1[[#This Row],[Meses de stock]],0)</f>
        <v>35.720930232558139</v>
      </c>
      <c r="O2700" s="5" t="str">
        <f>VLOOKUP(Tabla1[[#This Row],[Código del producto]],'ABC Ventas'!$A:$E,5,0)</f>
        <v>C</v>
      </c>
      <c r="P2700" s="5" t="str">
        <f>VLOOKUP(Tabla1[[#This Row],[Código del producto]],'ABC Stock'!$A:$E,5,0)</f>
        <v>C</v>
      </c>
      <c r="Q27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1" spans="1:17" s="1" customFormat="1" x14ac:dyDescent="0.2">
      <c r="A2701" s="1">
        <v>1478</v>
      </c>
      <c r="B2701" s="1" t="s">
        <v>558</v>
      </c>
      <c r="C2701" s="1" t="s">
        <v>6</v>
      </c>
      <c r="D2701" s="1" t="s">
        <v>3</v>
      </c>
      <c r="E2701" s="11">
        <v>181</v>
      </c>
      <c r="F2701" s="3">
        <v>4.9000000000000004</v>
      </c>
      <c r="G2701" s="11">
        <f>Tabla1[[#This Row],[Stock en unidades]]*Tabla1[[#This Row],[Costo unitario]]</f>
        <v>886.90000000000009</v>
      </c>
      <c r="H2701" s="1">
        <v>2025</v>
      </c>
      <c r="I2701" s="1" t="s">
        <v>257</v>
      </c>
      <c r="J2701" s="1">
        <v>136</v>
      </c>
      <c r="K2701" s="3">
        <v>1126.2160000000001</v>
      </c>
      <c r="L2701" s="12">
        <f>Tabla1[[#This Row],[Venta prom 12 meses en UN]]*Tabla1[[#This Row],[Costo unitario]]</f>
        <v>666.40000000000009</v>
      </c>
      <c r="M2701" s="30">
        <f>IFERROR(Tabla1[[#This Row],[Stock en unidades]]/Tabla1[[#This Row],[Venta prom 12 meses en UN]],0)</f>
        <v>1.3308823529411764</v>
      </c>
      <c r="N2701" s="12">
        <f>IFERROR(12/Tabla1[[#This Row],[Meses de stock]],0)</f>
        <v>9.0165745856353592</v>
      </c>
      <c r="O2701" s="5" t="str">
        <f>VLOOKUP(Tabla1[[#This Row],[Código del producto]],'ABC Ventas'!$A:$E,5,0)</f>
        <v>C</v>
      </c>
      <c r="P2701" s="5" t="str">
        <f>VLOOKUP(Tabla1[[#This Row],[Código del producto]],'ABC Stock'!$A:$E,5,0)</f>
        <v>B</v>
      </c>
      <c r="Q27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2" spans="1:17" s="1" customFormat="1" x14ac:dyDescent="0.2">
      <c r="A2702" s="1">
        <v>1480</v>
      </c>
      <c r="B2702" s="1" t="s">
        <v>301</v>
      </c>
      <c r="C2702" s="1" t="s">
        <v>6</v>
      </c>
      <c r="D2702" s="1" t="s">
        <v>3</v>
      </c>
      <c r="E2702" s="11">
        <v>1078</v>
      </c>
      <c r="F2702" s="3">
        <v>2.4500000000000002</v>
      </c>
      <c r="G2702" s="11">
        <f>Tabla1[[#This Row],[Stock en unidades]]*Tabla1[[#This Row],[Costo unitario]]</f>
        <v>2641.1000000000004</v>
      </c>
      <c r="H2702" s="1">
        <v>2025</v>
      </c>
      <c r="I2702" s="1" t="s">
        <v>257</v>
      </c>
      <c r="J2702" s="1">
        <v>119</v>
      </c>
      <c r="K2702" s="3">
        <v>425.66300000000001</v>
      </c>
      <c r="L2702" s="12">
        <f>Tabla1[[#This Row],[Venta prom 12 meses en UN]]*Tabla1[[#This Row],[Costo unitario]]</f>
        <v>291.55</v>
      </c>
      <c r="M2702" s="30">
        <f>IFERROR(Tabla1[[#This Row],[Stock en unidades]]/Tabla1[[#This Row],[Venta prom 12 meses en UN]],0)</f>
        <v>9.0588235294117645</v>
      </c>
      <c r="N2702" s="12">
        <f>IFERROR(12/Tabla1[[#This Row],[Meses de stock]],0)</f>
        <v>1.3246753246753247</v>
      </c>
      <c r="O2702" s="5" t="str">
        <f>VLOOKUP(Tabla1[[#This Row],[Código del producto]],'ABC Ventas'!$A:$E,5,0)</f>
        <v>C</v>
      </c>
      <c r="P2702" s="5" t="str">
        <f>VLOOKUP(Tabla1[[#This Row],[Código del producto]],'ABC Stock'!$A:$E,5,0)</f>
        <v>B</v>
      </c>
      <c r="Q27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03" spans="1:17" s="1" customFormat="1" x14ac:dyDescent="0.2">
      <c r="A2703" s="1">
        <v>1481</v>
      </c>
      <c r="B2703" s="1" t="s">
        <v>560</v>
      </c>
      <c r="C2703" s="1" t="s">
        <v>6</v>
      </c>
      <c r="D2703" s="1" t="s">
        <v>3</v>
      </c>
      <c r="E2703" s="11">
        <v>239</v>
      </c>
      <c r="F2703" s="3">
        <v>6.16</v>
      </c>
      <c r="G2703" s="11">
        <f>Tabla1[[#This Row],[Stock en unidades]]*Tabla1[[#This Row],[Costo unitario]]</f>
        <v>1472.24</v>
      </c>
      <c r="H2703" s="1">
        <v>2025</v>
      </c>
      <c r="I2703" s="1" t="s">
        <v>257</v>
      </c>
      <c r="J2703" s="1">
        <v>104</v>
      </c>
      <c r="K2703" s="3">
        <v>858.45759999999996</v>
      </c>
      <c r="L2703" s="12">
        <f>Tabla1[[#This Row],[Venta prom 12 meses en UN]]*Tabla1[[#This Row],[Costo unitario]]</f>
        <v>640.64</v>
      </c>
      <c r="M2703" s="30">
        <f>IFERROR(Tabla1[[#This Row],[Stock en unidades]]/Tabla1[[#This Row],[Venta prom 12 meses en UN]],0)</f>
        <v>2.2980769230769229</v>
      </c>
      <c r="N2703" s="12">
        <f>IFERROR(12/Tabla1[[#This Row],[Meses de stock]],0)</f>
        <v>5.2217573221757325</v>
      </c>
      <c r="O2703" s="5" t="str">
        <f>VLOOKUP(Tabla1[[#This Row],[Código del producto]],'ABC Ventas'!$A:$E,5,0)</f>
        <v>C</v>
      </c>
      <c r="P2703" s="5" t="str">
        <f>VLOOKUP(Tabla1[[#This Row],[Código del producto]],'ABC Stock'!$A:$E,5,0)</f>
        <v>B</v>
      </c>
      <c r="Q27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4" spans="1:17" s="1" customFormat="1" x14ac:dyDescent="0.2">
      <c r="A2704" s="1">
        <v>1482</v>
      </c>
      <c r="B2704" s="1" t="s">
        <v>561</v>
      </c>
      <c r="C2704" s="1" t="s">
        <v>6</v>
      </c>
      <c r="D2704" s="1" t="s">
        <v>3</v>
      </c>
      <c r="E2704" s="11">
        <v>1235</v>
      </c>
      <c r="F2704" s="3">
        <v>3.33</v>
      </c>
      <c r="G2704" s="11">
        <f>Tabla1[[#This Row],[Stock en unidades]]*Tabla1[[#This Row],[Costo unitario]]</f>
        <v>4112.55</v>
      </c>
      <c r="H2704" s="1">
        <v>2025</v>
      </c>
      <c r="I2704" s="1" t="s">
        <v>257</v>
      </c>
      <c r="J2704" s="1">
        <v>68.599999999999994</v>
      </c>
      <c r="K2704" s="3">
        <v>363.21641999999997</v>
      </c>
      <c r="L2704" s="12">
        <f>Tabla1[[#This Row],[Venta prom 12 meses en UN]]*Tabla1[[#This Row],[Costo unitario]]</f>
        <v>228.43799999999999</v>
      </c>
      <c r="M2704" s="30">
        <f>IFERROR(Tabla1[[#This Row],[Stock en unidades]]/Tabla1[[#This Row],[Venta prom 12 meses en UN]],0)</f>
        <v>18.002915451895046</v>
      </c>
      <c r="N2704" s="12">
        <f>IFERROR(12/Tabla1[[#This Row],[Meses de stock]],0)</f>
        <v>0.66655870445344123</v>
      </c>
      <c r="O2704" s="5" t="str">
        <f>VLOOKUP(Tabla1[[#This Row],[Código del producto]],'ABC Ventas'!$A:$E,5,0)</f>
        <v>C</v>
      </c>
      <c r="P2704" s="5" t="str">
        <f>VLOOKUP(Tabla1[[#This Row],[Código del producto]],'ABC Stock'!$A:$E,5,0)</f>
        <v>B</v>
      </c>
      <c r="Q270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05" spans="1:17" s="1" customFormat="1" x14ac:dyDescent="0.2">
      <c r="A2705" s="1">
        <v>1484</v>
      </c>
      <c r="B2705" s="1" t="s">
        <v>563</v>
      </c>
      <c r="C2705" s="1" t="s">
        <v>6</v>
      </c>
      <c r="D2705" s="1" t="s">
        <v>3</v>
      </c>
      <c r="E2705" s="11">
        <v>18</v>
      </c>
      <c r="F2705" s="3">
        <v>51</v>
      </c>
      <c r="G2705" s="11">
        <f>Tabla1[[#This Row],[Stock en unidades]]*Tabla1[[#This Row],[Costo unitario]]</f>
        <v>918</v>
      </c>
      <c r="H2705" s="1">
        <v>2025</v>
      </c>
      <c r="I2705" s="1" t="s">
        <v>257</v>
      </c>
      <c r="J2705" s="1">
        <v>734</v>
      </c>
      <c r="K2705" s="3">
        <v>69627.240000000005</v>
      </c>
      <c r="L2705" s="12">
        <f>Tabla1[[#This Row],[Venta prom 12 meses en UN]]*Tabla1[[#This Row],[Costo unitario]]</f>
        <v>37434</v>
      </c>
      <c r="M2705" s="30">
        <f>IFERROR(Tabla1[[#This Row],[Stock en unidades]]/Tabla1[[#This Row],[Venta prom 12 meses en UN]],0)</f>
        <v>2.4523160762942781E-2</v>
      </c>
      <c r="N2705" s="12">
        <f>IFERROR(12/Tabla1[[#This Row],[Meses de stock]],0)</f>
        <v>489.33333333333331</v>
      </c>
      <c r="O2705" s="5" t="str">
        <f>VLOOKUP(Tabla1[[#This Row],[Código del producto]],'ABC Ventas'!$A:$E,5,0)</f>
        <v>B</v>
      </c>
      <c r="P2705" s="5" t="str">
        <f>VLOOKUP(Tabla1[[#This Row],[Código del producto]],'ABC Stock'!$A:$E,5,0)</f>
        <v>A</v>
      </c>
      <c r="Q27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6" spans="1:17" s="1" customFormat="1" x14ac:dyDescent="0.2">
      <c r="A2706" s="1">
        <v>1487</v>
      </c>
      <c r="B2706" s="1" t="s">
        <v>207</v>
      </c>
      <c r="C2706" s="1" t="s">
        <v>6</v>
      </c>
      <c r="D2706" s="1" t="s">
        <v>3</v>
      </c>
      <c r="E2706" s="11">
        <v>400</v>
      </c>
      <c r="F2706" s="3">
        <v>4.5199999999999996</v>
      </c>
      <c r="G2706" s="11">
        <f>Tabla1[[#This Row],[Stock en unidades]]*Tabla1[[#This Row],[Costo unitario]]</f>
        <v>1807.9999999999998</v>
      </c>
      <c r="H2706" s="1">
        <v>2025</v>
      </c>
      <c r="I2706" s="1" t="s">
        <v>257</v>
      </c>
      <c r="J2706" s="1">
        <v>36.299999999999997</v>
      </c>
      <c r="K2706" s="3">
        <v>274.00691999999998</v>
      </c>
      <c r="L2706" s="12">
        <f>Tabla1[[#This Row],[Venta prom 12 meses en UN]]*Tabla1[[#This Row],[Costo unitario]]</f>
        <v>164.07599999999996</v>
      </c>
      <c r="M2706" s="30">
        <f>IFERROR(Tabla1[[#This Row],[Stock en unidades]]/Tabla1[[#This Row],[Venta prom 12 meses en UN]],0)</f>
        <v>11.019283746556475</v>
      </c>
      <c r="N2706" s="12">
        <f>IFERROR(12/Tabla1[[#This Row],[Meses de stock]],0)</f>
        <v>1.089</v>
      </c>
      <c r="O2706" s="5" t="str">
        <f>VLOOKUP(Tabla1[[#This Row],[Código del producto]],'ABC Ventas'!$A:$E,5,0)</f>
        <v>C</v>
      </c>
      <c r="P2706" s="5" t="str">
        <f>VLOOKUP(Tabla1[[#This Row],[Código del producto]],'ABC Stock'!$A:$E,5,0)</f>
        <v>C</v>
      </c>
      <c r="Q27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07" spans="1:17" s="1" customFormat="1" x14ac:dyDescent="0.2">
      <c r="A2707" s="1">
        <v>1488</v>
      </c>
      <c r="B2707" s="1" t="s">
        <v>566</v>
      </c>
      <c r="C2707" s="1" t="s">
        <v>6</v>
      </c>
      <c r="D2707" s="1" t="s">
        <v>3</v>
      </c>
      <c r="E2707" s="11">
        <v>92</v>
      </c>
      <c r="F2707" s="3">
        <v>51</v>
      </c>
      <c r="G2707" s="11">
        <f>Tabla1[[#This Row],[Stock en unidades]]*Tabla1[[#This Row],[Costo unitario]]</f>
        <v>4692</v>
      </c>
      <c r="H2707" s="1">
        <v>2025</v>
      </c>
      <c r="I2707" s="1" t="s">
        <v>257</v>
      </c>
      <c r="J2707" s="1">
        <v>499</v>
      </c>
      <c r="K2707" s="3">
        <v>42754.32</v>
      </c>
      <c r="L2707" s="12">
        <f>Tabla1[[#This Row],[Venta prom 12 meses en UN]]*Tabla1[[#This Row],[Costo unitario]]</f>
        <v>25449</v>
      </c>
      <c r="M2707" s="30">
        <f>IFERROR(Tabla1[[#This Row],[Stock en unidades]]/Tabla1[[#This Row],[Venta prom 12 meses en UN]],0)</f>
        <v>0.18436873747494989</v>
      </c>
      <c r="N2707" s="12">
        <f>IFERROR(12/Tabla1[[#This Row],[Meses de stock]],0)</f>
        <v>65.08695652173914</v>
      </c>
      <c r="O2707" s="5" t="str">
        <f>VLOOKUP(Tabla1[[#This Row],[Código del producto]],'ABC Ventas'!$A:$E,5,0)</f>
        <v>A</v>
      </c>
      <c r="P2707" s="5" t="str">
        <f>VLOOKUP(Tabla1[[#This Row],[Código del producto]],'ABC Stock'!$A:$E,5,0)</f>
        <v>A</v>
      </c>
      <c r="Q27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08" spans="1:17" s="1" customFormat="1" x14ac:dyDescent="0.2">
      <c r="A2708" s="1">
        <v>1491</v>
      </c>
      <c r="B2708" s="1" t="s">
        <v>568</v>
      </c>
      <c r="C2708" s="1" t="s">
        <v>6</v>
      </c>
      <c r="D2708" s="1" t="s">
        <v>3</v>
      </c>
      <c r="E2708" s="11">
        <v>911</v>
      </c>
      <c r="F2708" s="3">
        <v>4.1500000000000004</v>
      </c>
      <c r="G2708" s="11">
        <f>Tabla1[[#This Row],[Stock en unidades]]*Tabla1[[#This Row],[Costo unitario]]</f>
        <v>3780.6500000000005</v>
      </c>
      <c r="H2708" s="1">
        <v>2025</v>
      </c>
      <c r="I2708" s="1" t="s">
        <v>257</v>
      </c>
      <c r="J2708" s="1">
        <v>56.9</v>
      </c>
      <c r="K2708" s="3">
        <v>384.90005000000002</v>
      </c>
      <c r="L2708" s="12">
        <f>Tabla1[[#This Row],[Venta prom 12 meses en UN]]*Tabla1[[#This Row],[Costo unitario]]</f>
        <v>236.13500000000002</v>
      </c>
      <c r="M2708" s="30">
        <f>IFERROR(Tabla1[[#This Row],[Stock en unidades]]/Tabla1[[#This Row],[Venta prom 12 meses en UN]],0)</f>
        <v>16.010544815465728</v>
      </c>
      <c r="N2708" s="12">
        <f>IFERROR(12/Tabla1[[#This Row],[Meses de stock]],0)</f>
        <v>0.74950603732162469</v>
      </c>
      <c r="O2708" s="5" t="str">
        <f>VLOOKUP(Tabla1[[#This Row],[Código del producto]],'ABC Ventas'!$A:$E,5,0)</f>
        <v>C</v>
      </c>
      <c r="P2708" s="5" t="str">
        <f>VLOOKUP(Tabla1[[#This Row],[Código del producto]],'ABC Stock'!$A:$E,5,0)</f>
        <v>B</v>
      </c>
      <c r="Q270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09" spans="1:17" s="1" customFormat="1" x14ac:dyDescent="0.2">
      <c r="A2709" s="1">
        <v>1493</v>
      </c>
      <c r="B2709" s="1" t="s">
        <v>73</v>
      </c>
      <c r="C2709" s="1" t="s">
        <v>6</v>
      </c>
      <c r="D2709" s="1" t="s">
        <v>3</v>
      </c>
      <c r="E2709" s="11">
        <v>136</v>
      </c>
      <c r="F2709" s="3">
        <v>3.28</v>
      </c>
      <c r="G2709" s="11">
        <f>Tabla1[[#This Row],[Stock en unidades]]*Tabla1[[#This Row],[Costo unitario]]</f>
        <v>446.08</v>
      </c>
      <c r="H2709" s="1">
        <v>2025</v>
      </c>
      <c r="I2709" s="1" t="s">
        <v>257</v>
      </c>
      <c r="J2709" s="1">
        <v>97</v>
      </c>
      <c r="K2709" s="3">
        <v>572.68799999999999</v>
      </c>
      <c r="L2709" s="12">
        <f>Tabla1[[#This Row],[Venta prom 12 meses en UN]]*Tabla1[[#This Row],[Costo unitario]]</f>
        <v>318.15999999999997</v>
      </c>
      <c r="M2709" s="30">
        <f>IFERROR(Tabla1[[#This Row],[Stock en unidades]]/Tabla1[[#This Row],[Venta prom 12 meses en UN]],0)</f>
        <v>1.402061855670103</v>
      </c>
      <c r="N2709" s="12">
        <f>IFERROR(12/Tabla1[[#This Row],[Meses de stock]],0)</f>
        <v>8.5588235294117645</v>
      </c>
      <c r="O2709" s="5" t="str">
        <f>VLOOKUP(Tabla1[[#This Row],[Código del producto]],'ABC Ventas'!$A:$E,5,0)</f>
        <v>C</v>
      </c>
      <c r="P2709" s="5" t="str">
        <f>VLOOKUP(Tabla1[[#This Row],[Código del producto]],'ABC Stock'!$A:$E,5,0)</f>
        <v>B</v>
      </c>
      <c r="Q27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10" spans="1:17" s="1" customFormat="1" x14ac:dyDescent="0.2">
      <c r="A2710" s="1">
        <v>1494</v>
      </c>
      <c r="B2710" s="1" t="s">
        <v>254</v>
      </c>
      <c r="C2710" s="1" t="s">
        <v>6</v>
      </c>
      <c r="D2710" s="1" t="s">
        <v>3</v>
      </c>
      <c r="E2710" s="11">
        <v>733</v>
      </c>
      <c r="F2710" s="3">
        <v>5.1100000000000003</v>
      </c>
      <c r="G2710" s="11">
        <f>Tabla1[[#This Row],[Stock en unidades]]*Tabla1[[#This Row],[Costo unitario]]</f>
        <v>3745.63</v>
      </c>
      <c r="H2710" s="1">
        <v>2025</v>
      </c>
      <c r="I2710" s="1" t="s">
        <v>257</v>
      </c>
      <c r="J2710" s="1">
        <v>91.6</v>
      </c>
      <c r="K2710" s="3">
        <v>561.69119999999998</v>
      </c>
      <c r="L2710" s="12">
        <f>Tabla1[[#This Row],[Venta prom 12 meses en UN]]*Tabla1[[#This Row],[Costo unitario]]</f>
        <v>468.07600000000002</v>
      </c>
      <c r="M2710" s="30">
        <f>IFERROR(Tabla1[[#This Row],[Stock en unidades]]/Tabla1[[#This Row],[Venta prom 12 meses en UN]],0)</f>
        <v>8.002183406113538</v>
      </c>
      <c r="N2710" s="12">
        <f>IFERROR(12/Tabla1[[#This Row],[Meses de stock]],0)</f>
        <v>1.4995907230559344</v>
      </c>
      <c r="O2710" s="5" t="str">
        <f>VLOOKUP(Tabla1[[#This Row],[Código del producto]],'ABC Ventas'!$A:$E,5,0)</f>
        <v>C</v>
      </c>
      <c r="P2710" s="5" t="str">
        <f>VLOOKUP(Tabla1[[#This Row],[Código del producto]],'ABC Stock'!$A:$E,5,0)</f>
        <v>B</v>
      </c>
      <c r="Q27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11" spans="1:17" s="1" customFormat="1" x14ac:dyDescent="0.2">
      <c r="A2711" s="1">
        <v>1495</v>
      </c>
      <c r="B2711" s="1" t="s">
        <v>164</v>
      </c>
      <c r="C2711" s="1" t="s">
        <v>6</v>
      </c>
      <c r="D2711" s="1" t="s">
        <v>3</v>
      </c>
      <c r="E2711" s="11">
        <v>938</v>
      </c>
      <c r="F2711" s="3">
        <v>6.88</v>
      </c>
      <c r="G2711" s="11">
        <f>Tabla1[[#This Row],[Stock en unidades]]*Tabla1[[#This Row],[Costo unitario]]</f>
        <v>6453.44</v>
      </c>
      <c r="H2711" s="1">
        <v>2025</v>
      </c>
      <c r="I2711" s="1" t="s">
        <v>257</v>
      </c>
      <c r="J2711" s="1">
        <v>52.1</v>
      </c>
      <c r="K2711" s="3">
        <v>430.13759999999996</v>
      </c>
      <c r="L2711" s="12">
        <f>Tabla1[[#This Row],[Venta prom 12 meses en UN]]*Tabla1[[#This Row],[Costo unitario]]</f>
        <v>358.44799999999998</v>
      </c>
      <c r="M2711" s="30">
        <f>IFERROR(Tabla1[[#This Row],[Stock en unidades]]/Tabla1[[#This Row],[Venta prom 12 meses en UN]],0)</f>
        <v>18.003838771593088</v>
      </c>
      <c r="N2711" s="12">
        <f>IFERROR(12/Tabla1[[#This Row],[Meses de stock]],0)</f>
        <v>0.66652452025586362</v>
      </c>
      <c r="O2711" s="5" t="str">
        <f>VLOOKUP(Tabla1[[#This Row],[Código del producto]],'ABC Ventas'!$A:$E,5,0)</f>
        <v>C</v>
      </c>
      <c r="P2711" s="5" t="str">
        <f>VLOOKUP(Tabla1[[#This Row],[Código del producto]],'ABC Stock'!$A:$E,5,0)</f>
        <v>B</v>
      </c>
      <c r="Q271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12" spans="1:17" s="1" customFormat="1" x14ac:dyDescent="0.2">
      <c r="A2712" s="1">
        <v>1496</v>
      </c>
      <c r="B2712" s="1" t="s">
        <v>570</v>
      </c>
      <c r="C2712" s="1" t="s">
        <v>6</v>
      </c>
      <c r="D2712" s="1" t="s">
        <v>3</v>
      </c>
      <c r="E2712" s="11">
        <v>1066</v>
      </c>
      <c r="F2712" s="3">
        <v>1.72</v>
      </c>
      <c r="G2712" s="11">
        <f>Tabla1[[#This Row],[Stock en unidades]]*Tabla1[[#This Row],[Costo unitario]]</f>
        <v>1833.52</v>
      </c>
      <c r="H2712" s="1">
        <v>2025</v>
      </c>
      <c r="I2712" s="1" t="s">
        <v>257</v>
      </c>
      <c r="J2712" s="1">
        <v>113</v>
      </c>
      <c r="K2712" s="3">
        <v>235.17559999999997</v>
      </c>
      <c r="L2712" s="12">
        <f>Tabla1[[#This Row],[Venta prom 12 meses en UN]]*Tabla1[[#This Row],[Costo unitario]]</f>
        <v>194.35999999999999</v>
      </c>
      <c r="M2712" s="30">
        <f>IFERROR(Tabla1[[#This Row],[Stock en unidades]]/Tabla1[[#This Row],[Venta prom 12 meses en UN]],0)</f>
        <v>9.4336283185840699</v>
      </c>
      <c r="N2712" s="12">
        <f>IFERROR(12/Tabla1[[#This Row],[Meses de stock]],0)</f>
        <v>1.2720450281425892</v>
      </c>
      <c r="O2712" s="5" t="str">
        <f>VLOOKUP(Tabla1[[#This Row],[Código del producto]],'ABC Ventas'!$A:$E,5,0)</f>
        <v>C</v>
      </c>
      <c r="P2712" s="5" t="str">
        <f>VLOOKUP(Tabla1[[#This Row],[Código del producto]],'ABC Stock'!$A:$E,5,0)</f>
        <v>B</v>
      </c>
      <c r="Q271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13" spans="1:17" s="1" customFormat="1" x14ac:dyDescent="0.2">
      <c r="A2713" s="1">
        <v>1497</v>
      </c>
      <c r="B2713" s="1" t="s">
        <v>571</v>
      </c>
      <c r="C2713" s="1" t="s">
        <v>6</v>
      </c>
      <c r="D2713" s="1" t="s">
        <v>3</v>
      </c>
      <c r="E2713" s="11">
        <v>746</v>
      </c>
      <c r="F2713" s="3">
        <v>66</v>
      </c>
      <c r="G2713" s="11">
        <f>Tabla1[[#This Row],[Stock en unidades]]*Tabla1[[#This Row],[Costo unitario]]</f>
        <v>49236</v>
      </c>
      <c r="H2713" s="1">
        <v>2025</v>
      </c>
      <c r="I2713" s="1" t="s">
        <v>257</v>
      </c>
      <c r="J2713" s="1">
        <v>488</v>
      </c>
      <c r="K2713" s="3">
        <v>60873.120000000003</v>
      </c>
      <c r="L2713" s="12">
        <f>Tabla1[[#This Row],[Venta prom 12 meses en UN]]*Tabla1[[#This Row],[Costo unitario]]</f>
        <v>32208</v>
      </c>
      <c r="M2713" s="30">
        <f>IFERROR(Tabla1[[#This Row],[Stock en unidades]]/Tabla1[[#This Row],[Venta prom 12 meses en UN]],0)</f>
        <v>1.528688524590164</v>
      </c>
      <c r="N2713" s="12">
        <f>IFERROR(12/Tabla1[[#This Row],[Meses de stock]],0)</f>
        <v>7.8498659517426272</v>
      </c>
      <c r="O2713" s="5" t="str">
        <f>VLOOKUP(Tabla1[[#This Row],[Código del producto]],'ABC Ventas'!$A:$E,5,0)</f>
        <v>A</v>
      </c>
      <c r="P2713" s="5" t="str">
        <f>VLOOKUP(Tabla1[[#This Row],[Código del producto]],'ABC Stock'!$A:$E,5,0)</f>
        <v>A</v>
      </c>
      <c r="Q27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14" spans="1:17" s="1" customFormat="1" x14ac:dyDescent="0.2">
      <c r="A2714" s="1">
        <v>1498</v>
      </c>
      <c r="B2714" s="1" t="s">
        <v>45</v>
      </c>
      <c r="C2714" s="1" t="s">
        <v>6</v>
      </c>
      <c r="D2714" s="1" t="s">
        <v>3</v>
      </c>
      <c r="E2714" s="11">
        <v>14</v>
      </c>
      <c r="F2714" s="3">
        <v>5.17</v>
      </c>
      <c r="G2714" s="11">
        <f>Tabla1[[#This Row],[Stock en unidades]]*Tabla1[[#This Row],[Costo unitario]]</f>
        <v>72.38</v>
      </c>
      <c r="H2714" s="1">
        <v>2025</v>
      </c>
      <c r="I2714" s="1" t="s">
        <v>257</v>
      </c>
      <c r="J2714" s="1">
        <v>139</v>
      </c>
      <c r="K2714" s="3">
        <v>1336.6517999999999</v>
      </c>
      <c r="L2714" s="12">
        <f>Tabla1[[#This Row],[Venta prom 12 meses en UN]]*Tabla1[[#This Row],[Costo unitario]]</f>
        <v>718.63</v>
      </c>
      <c r="M2714" s="30">
        <f>IFERROR(Tabla1[[#This Row],[Stock en unidades]]/Tabla1[[#This Row],[Venta prom 12 meses en UN]],0)</f>
        <v>0.10071942446043165</v>
      </c>
      <c r="N2714" s="12">
        <f>IFERROR(12/Tabla1[[#This Row],[Meses de stock]],0)</f>
        <v>119.14285714285714</v>
      </c>
      <c r="O2714" s="5" t="str">
        <f>VLOOKUP(Tabla1[[#This Row],[Código del producto]],'ABC Ventas'!$A:$E,5,0)</f>
        <v>C</v>
      </c>
      <c r="P2714" s="5" t="str">
        <f>VLOOKUP(Tabla1[[#This Row],[Código del producto]],'ABC Stock'!$A:$E,5,0)</f>
        <v>C</v>
      </c>
      <c r="Q27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15" spans="1:17" s="1" customFormat="1" x14ac:dyDescent="0.2">
      <c r="A2715" s="1">
        <v>1498</v>
      </c>
      <c r="B2715" s="1" t="s">
        <v>45</v>
      </c>
      <c r="C2715" s="1" t="s">
        <v>6</v>
      </c>
      <c r="D2715" s="1" t="s">
        <v>3</v>
      </c>
      <c r="E2715" s="11">
        <v>674</v>
      </c>
      <c r="F2715" s="3">
        <v>2.54</v>
      </c>
      <c r="G2715" s="11">
        <f>Tabla1[[#This Row],[Stock en unidades]]*Tabla1[[#This Row],[Costo unitario]]</f>
        <v>1711.96</v>
      </c>
      <c r="H2715" s="1">
        <v>2025</v>
      </c>
      <c r="I2715" s="1" t="s">
        <v>257</v>
      </c>
      <c r="J2715" s="1">
        <v>139</v>
      </c>
      <c r="K2715" s="3">
        <v>639.03859999999997</v>
      </c>
      <c r="L2715" s="12">
        <f>Tabla1[[#This Row],[Venta prom 12 meses en UN]]*Tabla1[[#This Row],[Costo unitario]]</f>
        <v>353.06</v>
      </c>
      <c r="M2715" s="30">
        <f>IFERROR(Tabla1[[#This Row],[Stock en unidades]]/Tabla1[[#This Row],[Venta prom 12 meses en UN]],0)</f>
        <v>4.8489208633093526</v>
      </c>
      <c r="N2715" s="12">
        <f>IFERROR(12/Tabla1[[#This Row],[Meses de stock]],0)</f>
        <v>2.4747774480712166</v>
      </c>
      <c r="O2715" s="5" t="str">
        <f>VLOOKUP(Tabla1[[#This Row],[Código del producto]],'ABC Ventas'!$A:$E,5,0)</f>
        <v>C</v>
      </c>
      <c r="P2715" s="5" t="str">
        <f>VLOOKUP(Tabla1[[#This Row],[Código del producto]],'ABC Stock'!$A:$E,5,0)</f>
        <v>C</v>
      </c>
      <c r="Q271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16" spans="1:17" s="1" customFormat="1" x14ac:dyDescent="0.2">
      <c r="A2716" s="1">
        <v>1498</v>
      </c>
      <c r="B2716" s="1" t="s">
        <v>45</v>
      </c>
      <c r="C2716" s="1" t="s">
        <v>6</v>
      </c>
      <c r="D2716" s="1" t="s">
        <v>3</v>
      </c>
      <c r="E2716" s="11">
        <v>402</v>
      </c>
      <c r="F2716" s="3">
        <v>5.19</v>
      </c>
      <c r="G2716" s="11">
        <f>Tabla1[[#This Row],[Stock en unidades]]*Tabla1[[#This Row],[Costo unitario]]</f>
        <v>2086.38</v>
      </c>
      <c r="H2716" s="1">
        <v>2025</v>
      </c>
      <c r="I2716" s="1" t="s">
        <v>257</v>
      </c>
      <c r="J2716" s="1">
        <v>40.200000000000003</v>
      </c>
      <c r="K2716" s="3">
        <v>275.40216000000004</v>
      </c>
      <c r="L2716" s="12">
        <f>Tabla1[[#This Row],[Venta prom 12 meses en UN]]*Tabla1[[#This Row],[Costo unitario]]</f>
        <v>208.63800000000003</v>
      </c>
      <c r="M2716" s="30">
        <f>IFERROR(Tabla1[[#This Row],[Stock en unidades]]/Tabla1[[#This Row],[Venta prom 12 meses en UN]],0)</f>
        <v>10</v>
      </c>
      <c r="N2716" s="12">
        <f>IFERROR(12/Tabla1[[#This Row],[Meses de stock]],0)</f>
        <v>1.2</v>
      </c>
      <c r="O2716" s="5" t="str">
        <f>VLOOKUP(Tabla1[[#This Row],[Código del producto]],'ABC Ventas'!$A:$E,5,0)</f>
        <v>C</v>
      </c>
      <c r="P2716" s="5" t="str">
        <f>VLOOKUP(Tabla1[[#This Row],[Código del producto]],'ABC Stock'!$A:$E,5,0)</f>
        <v>C</v>
      </c>
      <c r="Q27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17" spans="1:17" s="1" customFormat="1" x14ac:dyDescent="0.2">
      <c r="A2717" s="1">
        <v>1501</v>
      </c>
      <c r="B2717" s="1" t="s">
        <v>52</v>
      </c>
      <c r="C2717" s="1" t="s">
        <v>6</v>
      </c>
      <c r="D2717" s="1" t="s">
        <v>3</v>
      </c>
      <c r="E2717" s="11">
        <v>150</v>
      </c>
      <c r="F2717" s="3">
        <v>54</v>
      </c>
      <c r="G2717" s="11">
        <f>Tabla1[[#This Row],[Stock en unidades]]*Tabla1[[#This Row],[Costo unitario]]</f>
        <v>8100</v>
      </c>
      <c r="H2717" s="1">
        <v>2025</v>
      </c>
      <c r="I2717" s="1" t="s">
        <v>257</v>
      </c>
      <c r="J2717" s="1">
        <v>759</v>
      </c>
      <c r="K2717" s="3">
        <v>70495.92</v>
      </c>
      <c r="L2717" s="12">
        <f>Tabla1[[#This Row],[Venta prom 12 meses en UN]]*Tabla1[[#This Row],[Costo unitario]]</f>
        <v>40986</v>
      </c>
      <c r="M2717" s="30">
        <f>IFERROR(Tabla1[[#This Row],[Stock en unidades]]/Tabla1[[#This Row],[Venta prom 12 meses en UN]],0)</f>
        <v>0.19762845849802371</v>
      </c>
      <c r="N2717" s="12">
        <f>IFERROR(12/Tabla1[[#This Row],[Meses de stock]],0)</f>
        <v>60.72</v>
      </c>
      <c r="O2717" s="5" t="str">
        <f>VLOOKUP(Tabla1[[#This Row],[Código del producto]],'ABC Ventas'!$A:$E,5,0)</f>
        <v>A</v>
      </c>
      <c r="P2717" s="5" t="str">
        <f>VLOOKUP(Tabla1[[#This Row],[Código del producto]],'ABC Stock'!$A:$E,5,0)</f>
        <v>A</v>
      </c>
      <c r="Q27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18" spans="1:17" s="1" customFormat="1" x14ac:dyDescent="0.2">
      <c r="A2718" s="1">
        <v>1502</v>
      </c>
      <c r="B2718" s="1" t="s">
        <v>229</v>
      </c>
      <c r="C2718" s="1" t="s">
        <v>6</v>
      </c>
      <c r="D2718" s="1" t="s">
        <v>3</v>
      </c>
      <c r="E2718" s="11">
        <v>87</v>
      </c>
      <c r="F2718" s="3">
        <v>3.87</v>
      </c>
      <c r="G2718" s="11">
        <f>Tabla1[[#This Row],[Stock en unidades]]*Tabla1[[#This Row],[Costo unitario]]</f>
        <v>336.69</v>
      </c>
      <c r="H2718" s="1">
        <v>2025</v>
      </c>
      <c r="I2718" s="1" t="s">
        <v>257</v>
      </c>
      <c r="J2718" s="1">
        <v>113</v>
      </c>
      <c r="K2718" s="3">
        <v>809.02350000000001</v>
      </c>
      <c r="L2718" s="12">
        <f>Tabla1[[#This Row],[Venta prom 12 meses en UN]]*Tabla1[[#This Row],[Costo unitario]]</f>
        <v>437.31</v>
      </c>
      <c r="M2718" s="30">
        <f>IFERROR(Tabla1[[#This Row],[Stock en unidades]]/Tabla1[[#This Row],[Venta prom 12 meses en UN]],0)</f>
        <v>0.76991150442477874</v>
      </c>
      <c r="N2718" s="12">
        <f>IFERROR(12/Tabla1[[#This Row],[Meses de stock]],0)</f>
        <v>15.586206896551724</v>
      </c>
      <c r="O2718" s="5" t="str">
        <f>VLOOKUP(Tabla1[[#This Row],[Código del producto]],'ABC Ventas'!$A:$E,5,0)</f>
        <v>C</v>
      </c>
      <c r="P2718" s="5" t="str">
        <f>VLOOKUP(Tabla1[[#This Row],[Código del producto]],'ABC Stock'!$A:$E,5,0)</f>
        <v>C</v>
      </c>
      <c r="Q27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19" spans="1:17" s="1" customFormat="1" x14ac:dyDescent="0.2">
      <c r="A2719" s="1">
        <v>1502</v>
      </c>
      <c r="B2719" s="1" t="s">
        <v>229</v>
      </c>
      <c r="C2719" s="1" t="s">
        <v>6</v>
      </c>
      <c r="D2719" s="1" t="s">
        <v>3</v>
      </c>
      <c r="E2719" s="11">
        <v>215</v>
      </c>
      <c r="F2719" s="3">
        <v>5.94</v>
      </c>
      <c r="G2719" s="11">
        <f>Tabla1[[#This Row],[Stock en unidades]]*Tabla1[[#This Row],[Costo unitario]]</f>
        <v>1277.1000000000001</v>
      </c>
      <c r="H2719" s="1">
        <v>2025</v>
      </c>
      <c r="I2719" s="1" t="s">
        <v>257</v>
      </c>
      <c r="J2719" s="1">
        <v>35.799999999999997</v>
      </c>
      <c r="K2719" s="3">
        <v>384.90011999999996</v>
      </c>
      <c r="L2719" s="12">
        <f>Tabla1[[#This Row],[Venta prom 12 meses en UN]]*Tabla1[[#This Row],[Costo unitario]]</f>
        <v>212.65199999999999</v>
      </c>
      <c r="M2719" s="30">
        <f>IFERROR(Tabla1[[#This Row],[Stock en unidades]]/Tabla1[[#This Row],[Venta prom 12 meses en UN]],0)</f>
        <v>6.005586592178771</v>
      </c>
      <c r="N2719" s="12">
        <f>IFERROR(12/Tabla1[[#This Row],[Meses de stock]],0)</f>
        <v>1.998139534883721</v>
      </c>
      <c r="O2719" s="5" t="str">
        <f>VLOOKUP(Tabla1[[#This Row],[Código del producto]],'ABC Ventas'!$A:$E,5,0)</f>
        <v>C</v>
      </c>
      <c r="P2719" s="5" t="str">
        <f>VLOOKUP(Tabla1[[#This Row],[Código del producto]],'ABC Stock'!$A:$E,5,0)</f>
        <v>C</v>
      </c>
      <c r="Q27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0" spans="1:17" s="1" customFormat="1" x14ac:dyDescent="0.2">
      <c r="A2720" s="1">
        <v>1506</v>
      </c>
      <c r="B2720" s="1" t="s">
        <v>100</v>
      </c>
      <c r="C2720" s="1" t="s">
        <v>6</v>
      </c>
      <c r="D2720" s="1" t="s">
        <v>3</v>
      </c>
      <c r="E2720" s="11">
        <v>148</v>
      </c>
      <c r="F2720" s="3">
        <v>7.49</v>
      </c>
      <c r="G2720" s="11">
        <f>Tabla1[[#This Row],[Stock en unidades]]*Tabla1[[#This Row],[Costo unitario]]</f>
        <v>1108.52</v>
      </c>
      <c r="H2720" s="1">
        <v>2025</v>
      </c>
      <c r="I2720" s="1" t="s">
        <v>257</v>
      </c>
      <c r="J2720" s="1">
        <v>49.3</v>
      </c>
      <c r="K2720" s="3">
        <v>646.19974999999999</v>
      </c>
      <c r="L2720" s="12">
        <f>Tabla1[[#This Row],[Venta prom 12 meses en UN]]*Tabla1[[#This Row],[Costo unitario]]</f>
        <v>369.25700000000001</v>
      </c>
      <c r="M2720" s="30">
        <f>IFERROR(Tabla1[[#This Row],[Stock en unidades]]/Tabla1[[#This Row],[Venta prom 12 meses en UN]],0)</f>
        <v>3.002028397565923</v>
      </c>
      <c r="N2720" s="12">
        <f>IFERROR(12/Tabla1[[#This Row],[Meses de stock]],0)</f>
        <v>3.9972972972972971</v>
      </c>
      <c r="O2720" s="5" t="str">
        <f>VLOOKUP(Tabla1[[#This Row],[Código del producto]],'ABC Ventas'!$A:$E,5,0)</f>
        <v>C</v>
      </c>
      <c r="P2720" s="5" t="str">
        <f>VLOOKUP(Tabla1[[#This Row],[Código del producto]],'ABC Stock'!$A:$E,5,0)</f>
        <v>B</v>
      </c>
      <c r="Q272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21" spans="1:17" s="1" customFormat="1" x14ac:dyDescent="0.2">
      <c r="A2721" s="1">
        <v>1509</v>
      </c>
      <c r="B2721" s="1" t="s">
        <v>182</v>
      </c>
      <c r="C2721" s="1" t="s">
        <v>6</v>
      </c>
      <c r="D2721" s="1" t="s">
        <v>3</v>
      </c>
      <c r="E2721" s="11">
        <v>819</v>
      </c>
      <c r="F2721" s="3">
        <v>4.6100000000000003</v>
      </c>
      <c r="G2721" s="11">
        <f>Tabla1[[#This Row],[Stock en unidades]]*Tabla1[[#This Row],[Costo unitario]]</f>
        <v>3775.59</v>
      </c>
      <c r="H2721" s="1">
        <v>2025</v>
      </c>
      <c r="I2721" s="1" t="s">
        <v>257</v>
      </c>
      <c r="J2721" s="1">
        <v>90.9</v>
      </c>
      <c r="K2721" s="3">
        <v>586.66860000000008</v>
      </c>
      <c r="L2721" s="12">
        <f>Tabla1[[#This Row],[Venta prom 12 meses en UN]]*Tabla1[[#This Row],[Costo unitario]]</f>
        <v>419.04900000000004</v>
      </c>
      <c r="M2721" s="30">
        <f>IFERROR(Tabla1[[#This Row],[Stock en unidades]]/Tabla1[[#This Row],[Venta prom 12 meses en UN]],0)</f>
        <v>9.009900990099009</v>
      </c>
      <c r="N2721" s="12">
        <f>IFERROR(12/Tabla1[[#This Row],[Meses de stock]],0)</f>
        <v>1.331868131868132</v>
      </c>
      <c r="O2721" s="5" t="str">
        <f>VLOOKUP(Tabla1[[#This Row],[Código del producto]],'ABC Ventas'!$A:$E,5,0)</f>
        <v>C</v>
      </c>
      <c r="P2721" s="5" t="str">
        <f>VLOOKUP(Tabla1[[#This Row],[Código del producto]],'ABC Stock'!$A:$E,5,0)</f>
        <v>B</v>
      </c>
      <c r="Q272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2" spans="1:17" s="1" customFormat="1" x14ac:dyDescent="0.2">
      <c r="A2722" s="1">
        <v>1512</v>
      </c>
      <c r="B2722" s="1" t="s">
        <v>209</v>
      </c>
      <c r="C2722" s="1" t="s">
        <v>6</v>
      </c>
      <c r="D2722" s="1" t="s">
        <v>3</v>
      </c>
      <c r="E2722" s="11">
        <v>213</v>
      </c>
      <c r="F2722" s="3">
        <v>7.29</v>
      </c>
      <c r="G2722" s="11">
        <f>Tabla1[[#This Row],[Stock en unidades]]*Tabla1[[#This Row],[Costo unitario]]</f>
        <v>1552.77</v>
      </c>
      <c r="H2722" s="1">
        <v>2025</v>
      </c>
      <c r="I2722" s="1" t="s">
        <v>257</v>
      </c>
      <c r="J2722" s="1">
        <v>35.4</v>
      </c>
      <c r="K2722" s="3">
        <v>418.06691999999998</v>
      </c>
      <c r="L2722" s="12">
        <f>Tabla1[[#This Row],[Venta prom 12 meses en UN]]*Tabla1[[#This Row],[Costo unitario]]</f>
        <v>258.06599999999997</v>
      </c>
      <c r="M2722" s="30">
        <f>IFERROR(Tabla1[[#This Row],[Stock en unidades]]/Tabla1[[#This Row],[Venta prom 12 meses en UN]],0)</f>
        <v>6.0169491525423728</v>
      </c>
      <c r="N2722" s="12">
        <f>IFERROR(12/Tabla1[[#This Row],[Meses de stock]],0)</f>
        <v>1.9943661971830986</v>
      </c>
      <c r="O2722" s="5" t="str">
        <f>VLOOKUP(Tabla1[[#This Row],[Código del producto]],'ABC Ventas'!$A:$E,5,0)</f>
        <v>C</v>
      </c>
      <c r="P2722" s="5" t="str">
        <f>VLOOKUP(Tabla1[[#This Row],[Código del producto]],'ABC Stock'!$A:$E,5,0)</f>
        <v>C</v>
      </c>
      <c r="Q27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3" spans="1:17" s="1" customFormat="1" x14ac:dyDescent="0.2">
      <c r="A2723" s="1">
        <v>1514</v>
      </c>
      <c r="B2723" s="1" t="s">
        <v>578</v>
      </c>
      <c r="C2723" s="1" t="s">
        <v>6</v>
      </c>
      <c r="D2723" s="1" t="s">
        <v>3</v>
      </c>
      <c r="E2723" s="11">
        <v>95</v>
      </c>
      <c r="F2723" s="3">
        <v>4.96</v>
      </c>
      <c r="G2723" s="11">
        <f>Tabla1[[#This Row],[Stock en unidades]]*Tabla1[[#This Row],[Costo unitario]]</f>
        <v>471.2</v>
      </c>
      <c r="H2723" s="1">
        <v>2025</v>
      </c>
      <c r="I2723" s="1" t="s">
        <v>257</v>
      </c>
      <c r="J2723" s="1">
        <v>133</v>
      </c>
      <c r="K2723" s="3">
        <v>936.74559999999997</v>
      </c>
      <c r="L2723" s="12">
        <f>Tabla1[[#This Row],[Venta prom 12 meses en UN]]*Tabla1[[#This Row],[Costo unitario]]</f>
        <v>659.68</v>
      </c>
      <c r="M2723" s="30">
        <f>IFERROR(Tabla1[[#This Row],[Stock en unidades]]/Tabla1[[#This Row],[Venta prom 12 meses en UN]],0)</f>
        <v>0.7142857142857143</v>
      </c>
      <c r="N2723" s="12">
        <f>IFERROR(12/Tabla1[[#This Row],[Meses de stock]],0)</f>
        <v>16.8</v>
      </c>
      <c r="O2723" s="5" t="str">
        <f>VLOOKUP(Tabla1[[#This Row],[Código del producto]],'ABC Ventas'!$A:$E,5,0)</f>
        <v>C</v>
      </c>
      <c r="P2723" s="5" t="str">
        <f>VLOOKUP(Tabla1[[#This Row],[Código del producto]],'ABC Stock'!$A:$E,5,0)</f>
        <v>B</v>
      </c>
      <c r="Q272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24" spans="1:17" s="1" customFormat="1" x14ac:dyDescent="0.2">
      <c r="A2724" s="1">
        <v>1514</v>
      </c>
      <c r="B2724" s="1" t="s">
        <v>578</v>
      </c>
      <c r="C2724" s="1" t="s">
        <v>6</v>
      </c>
      <c r="D2724" s="1" t="s">
        <v>3</v>
      </c>
      <c r="E2724" s="11">
        <v>1315</v>
      </c>
      <c r="F2724" s="3">
        <v>6.56</v>
      </c>
      <c r="G2724" s="11">
        <f>Tabla1[[#This Row],[Stock en unidades]]*Tabla1[[#This Row],[Costo unitario]]</f>
        <v>8626.4</v>
      </c>
      <c r="H2724" s="1">
        <v>2025</v>
      </c>
      <c r="I2724" s="1" t="s">
        <v>257</v>
      </c>
      <c r="J2724" s="1">
        <v>0</v>
      </c>
      <c r="K2724" s="3">
        <v>0</v>
      </c>
      <c r="L2724" s="12">
        <f>Tabla1[[#This Row],[Venta prom 12 meses en UN]]*Tabla1[[#This Row],[Costo unitario]]</f>
        <v>0</v>
      </c>
      <c r="M2724" s="30">
        <f>IFERROR(Tabla1[[#This Row],[Stock en unidades]]/Tabla1[[#This Row],[Venta prom 12 meses en UN]],0)</f>
        <v>0</v>
      </c>
      <c r="N2724" s="12">
        <f>IFERROR(12/Tabla1[[#This Row],[Meses de stock]],0)</f>
        <v>0</v>
      </c>
      <c r="O2724" s="5" t="str">
        <f>VLOOKUP(Tabla1[[#This Row],[Código del producto]],'ABC Ventas'!$A:$E,5,0)</f>
        <v>C</v>
      </c>
      <c r="P2724" s="5" t="str">
        <f>VLOOKUP(Tabla1[[#This Row],[Código del producto]],'ABC Stock'!$A:$E,5,0)</f>
        <v>B</v>
      </c>
      <c r="Q272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725" spans="1:17" s="1" customFormat="1" x14ac:dyDescent="0.2">
      <c r="A2725" s="1">
        <v>1516</v>
      </c>
      <c r="B2725" s="1" t="s">
        <v>163</v>
      </c>
      <c r="C2725" s="1" t="s">
        <v>6</v>
      </c>
      <c r="D2725" s="1" t="s">
        <v>3</v>
      </c>
      <c r="E2725" s="11">
        <v>453</v>
      </c>
      <c r="F2725" s="3">
        <v>5.42</v>
      </c>
      <c r="G2725" s="11">
        <f>Tabla1[[#This Row],[Stock en unidades]]*Tabla1[[#This Row],[Costo unitario]]</f>
        <v>2455.2599999999998</v>
      </c>
      <c r="H2725" s="1">
        <v>2025</v>
      </c>
      <c r="I2725" s="1" t="s">
        <v>257</v>
      </c>
      <c r="J2725" s="1">
        <v>75.5</v>
      </c>
      <c r="K2725" s="3">
        <v>613.81500000000005</v>
      </c>
      <c r="L2725" s="12">
        <f>Tabla1[[#This Row],[Venta prom 12 meses en UN]]*Tabla1[[#This Row],[Costo unitario]]</f>
        <v>409.21</v>
      </c>
      <c r="M2725" s="30">
        <f>IFERROR(Tabla1[[#This Row],[Stock en unidades]]/Tabla1[[#This Row],[Venta prom 12 meses en UN]],0)</f>
        <v>6</v>
      </c>
      <c r="N2725" s="12">
        <f>IFERROR(12/Tabla1[[#This Row],[Meses de stock]],0)</f>
        <v>2</v>
      </c>
      <c r="O2725" s="5" t="str">
        <f>VLOOKUP(Tabla1[[#This Row],[Código del producto]],'ABC Ventas'!$A:$E,5,0)</f>
        <v>C</v>
      </c>
      <c r="P2725" s="5" t="str">
        <f>VLOOKUP(Tabla1[[#This Row],[Código del producto]],'ABC Stock'!$A:$E,5,0)</f>
        <v>C</v>
      </c>
      <c r="Q272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6" spans="1:17" s="1" customFormat="1" x14ac:dyDescent="0.2">
      <c r="A2726" s="1">
        <v>1517</v>
      </c>
      <c r="B2726" s="1" t="s">
        <v>140</v>
      </c>
      <c r="C2726" s="1" t="s">
        <v>6</v>
      </c>
      <c r="D2726" s="1" t="s">
        <v>3</v>
      </c>
      <c r="E2726" s="11">
        <v>305</v>
      </c>
      <c r="F2726" s="3">
        <v>6.86</v>
      </c>
      <c r="G2726" s="11">
        <f>Tabla1[[#This Row],[Stock en unidades]]*Tabla1[[#This Row],[Costo unitario]]</f>
        <v>2092.3000000000002</v>
      </c>
      <c r="H2726" s="1">
        <v>2025</v>
      </c>
      <c r="I2726" s="1" t="s">
        <v>257</v>
      </c>
      <c r="J2726" s="1">
        <v>33.799999999999997</v>
      </c>
      <c r="K2726" s="3">
        <v>315.34048000000001</v>
      </c>
      <c r="L2726" s="12">
        <f>Tabla1[[#This Row],[Venta prom 12 meses en UN]]*Tabla1[[#This Row],[Costo unitario]]</f>
        <v>231.86799999999999</v>
      </c>
      <c r="M2726" s="30">
        <f>IFERROR(Tabla1[[#This Row],[Stock en unidades]]/Tabla1[[#This Row],[Venta prom 12 meses en UN]],0)</f>
        <v>9.0236686390532554</v>
      </c>
      <c r="N2726" s="12">
        <f>IFERROR(12/Tabla1[[#This Row],[Meses de stock]],0)</f>
        <v>1.3298360655737704</v>
      </c>
      <c r="O2726" s="5" t="str">
        <f>VLOOKUP(Tabla1[[#This Row],[Código del producto]],'ABC Ventas'!$A:$E,5,0)</f>
        <v>C</v>
      </c>
      <c r="P2726" s="5" t="str">
        <f>VLOOKUP(Tabla1[[#This Row],[Código del producto]],'ABC Stock'!$A:$E,5,0)</f>
        <v>B</v>
      </c>
      <c r="Q272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7" spans="1:17" s="1" customFormat="1" x14ac:dyDescent="0.2">
      <c r="A2727" s="1">
        <v>1519</v>
      </c>
      <c r="B2727" s="1" t="s">
        <v>581</v>
      </c>
      <c r="C2727" s="1" t="s">
        <v>6</v>
      </c>
      <c r="D2727" s="1" t="s">
        <v>3</v>
      </c>
      <c r="E2727" s="11">
        <v>1091</v>
      </c>
      <c r="F2727" s="3">
        <v>5.22</v>
      </c>
      <c r="G2727" s="11">
        <f>Tabla1[[#This Row],[Stock en unidades]]*Tabla1[[#This Row],[Costo unitario]]</f>
        <v>5695.0199999999995</v>
      </c>
      <c r="H2727" s="1">
        <v>2025</v>
      </c>
      <c r="I2727" s="1" t="s">
        <v>257</v>
      </c>
      <c r="J2727" s="1">
        <v>99.1</v>
      </c>
      <c r="K2727" s="3">
        <v>620.76239999999996</v>
      </c>
      <c r="L2727" s="12">
        <f>Tabla1[[#This Row],[Venta prom 12 meses en UN]]*Tabla1[[#This Row],[Costo unitario]]</f>
        <v>517.30199999999991</v>
      </c>
      <c r="M2727" s="30">
        <f>IFERROR(Tabla1[[#This Row],[Stock en unidades]]/Tabla1[[#This Row],[Venta prom 12 meses en UN]],0)</f>
        <v>11.009081735620587</v>
      </c>
      <c r="N2727" s="12">
        <f>IFERROR(12/Tabla1[[#This Row],[Meses de stock]],0)</f>
        <v>1.0900091659028412</v>
      </c>
      <c r="O2727" s="5" t="str">
        <f>VLOOKUP(Tabla1[[#This Row],[Código del producto]],'ABC Ventas'!$A:$E,5,0)</f>
        <v>C</v>
      </c>
      <c r="P2727" s="5" t="str">
        <f>VLOOKUP(Tabla1[[#This Row],[Código del producto]],'ABC Stock'!$A:$E,5,0)</f>
        <v>A</v>
      </c>
      <c r="Q272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8" spans="1:17" s="1" customFormat="1" x14ac:dyDescent="0.2">
      <c r="A2728" s="1">
        <v>1519</v>
      </c>
      <c r="B2728" s="1" t="s">
        <v>581</v>
      </c>
      <c r="C2728" s="1" t="s">
        <v>6</v>
      </c>
      <c r="D2728" s="1" t="s">
        <v>3</v>
      </c>
      <c r="E2728" s="11">
        <v>342</v>
      </c>
      <c r="F2728" s="3">
        <v>7.79</v>
      </c>
      <c r="G2728" s="11">
        <f>Tabla1[[#This Row],[Stock en unidades]]*Tabla1[[#This Row],[Costo unitario]]</f>
        <v>2664.18</v>
      </c>
      <c r="H2728" s="1">
        <v>2025</v>
      </c>
      <c r="I2728" s="1" t="s">
        <v>257</v>
      </c>
      <c r="J2728" s="1">
        <v>48.8</v>
      </c>
      <c r="K2728" s="3">
        <v>490.39607999999998</v>
      </c>
      <c r="L2728" s="12">
        <f>Tabla1[[#This Row],[Venta prom 12 meses en UN]]*Tabla1[[#This Row],[Costo unitario]]</f>
        <v>380.15199999999999</v>
      </c>
      <c r="M2728" s="30">
        <f>IFERROR(Tabla1[[#This Row],[Stock en unidades]]/Tabla1[[#This Row],[Venta prom 12 meses en UN]],0)</f>
        <v>7.0081967213114762</v>
      </c>
      <c r="N2728" s="12">
        <f>IFERROR(12/Tabla1[[#This Row],[Meses de stock]],0)</f>
        <v>1.7122807017543857</v>
      </c>
      <c r="O2728" s="5" t="str">
        <f>VLOOKUP(Tabla1[[#This Row],[Código del producto]],'ABC Ventas'!$A:$E,5,0)</f>
        <v>C</v>
      </c>
      <c r="P2728" s="5" t="str">
        <f>VLOOKUP(Tabla1[[#This Row],[Código del producto]],'ABC Stock'!$A:$E,5,0)</f>
        <v>A</v>
      </c>
      <c r="Q27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29" spans="1:17" s="1" customFormat="1" x14ac:dyDescent="0.2">
      <c r="A2729" s="1">
        <v>1519</v>
      </c>
      <c r="B2729" s="1" t="s">
        <v>581</v>
      </c>
      <c r="C2729" s="1" t="s">
        <v>6</v>
      </c>
      <c r="D2729" s="1" t="s">
        <v>3</v>
      </c>
      <c r="E2729" s="11">
        <v>766</v>
      </c>
      <c r="F2729" s="3">
        <v>40</v>
      </c>
      <c r="G2729" s="11">
        <f>Tabla1[[#This Row],[Stock en unidades]]*Tabla1[[#This Row],[Costo unitario]]</f>
        <v>30640</v>
      </c>
      <c r="H2729" s="1">
        <v>2025</v>
      </c>
      <c r="I2729" s="1" t="s">
        <v>257</v>
      </c>
      <c r="J2729" s="1">
        <v>0</v>
      </c>
      <c r="K2729" s="3">
        <v>0</v>
      </c>
      <c r="L2729" s="12">
        <f>Tabla1[[#This Row],[Venta prom 12 meses en UN]]*Tabla1[[#This Row],[Costo unitario]]</f>
        <v>0</v>
      </c>
      <c r="M2729" s="30">
        <f>IFERROR(Tabla1[[#This Row],[Stock en unidades]]/Tabla1[[#This Row],[Venta prom 12 meses en UN]],0)</f>
        <v>0</v>
      </c>
      <c r="N2729" s="12">
        <f>IFERROR(12/Tabla1[[#This Row],[Meses de stock]],0)</f>
        <v>0</v>
      </c>
      <c r="O2729" s="5" t="str">
        <f>VLOOKUP(Tabla1[[#This Row],[Código del producto]],'ABC Ventas'!$A:$E,5,0)</f>
        <v>C</v>
      </c>
      <c r="P2729" s="5" t="str">
        <f>VLOOKUP(Tabla1[[#This Row],[Código del producto]],'ABC Stock'!$A:$E,5,0)</f>
        <v>A</v>
      </c>
      <c r="Q272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730" spans="1:17" s="1" customFormat="1" x14ac:dyDescent="0.2">
      <c r="A2730" s="1">
        <v>1521</v>
      </c>
      <c r="B2730" s="1" t="s">
        <v>583</v>
      </c>
      <c r="C2730" s="1" t="s">
        <v>6</v>
      </c>
      <c r="D2730" s="1" t="s">
        <v>3</v>
      </c>
      <c r="E2730" s="11">
        <v>597</v>
      </c>
      <c r="F2730" s="3">
        <v>5.32</v>
      </c>
      <c r="G2730" s="11">
        <f>Tabla1[[#This Row],[Stock en unidades]]*Tabla1[[#This Row],[Costo unitario]]</f>
        <v>3176.04</v>
      </c>
      <c r="H2730" s="1">
        <v>2025</v>
      </c>
      <c r="I2730" s="1" t="s">
        <v>257</v>
      </c>
      <c r="J2730" s="1">
        <v>66.3</v>
      </c>
      <c r="K2730" s="3">
        <v>536.12832000000003</v>
      </c>
      <c r="L2730" s="12">
        <f>Tabla1[[#This Row],[Venta prom 12 meses en UN]]*Tabla1[[#This Row],[Costo unitario]]</f>
        <v>352.71600000000001</v>
      </c>
      <c r="M2730" s="30">
        <f>IFERROR(Tabla1[[#This Row],[Stock en unidades]]/Tabla1[[#This Row],[Venta prom 12 meses en UN]],0)</f>
        <v>9.004524886877828</v>
      </c>
      <c r="N2730" s="12">
        <f>IFERROR(12/Tabla1[[#This Row],[Meses de stock]],0)</f>
        <v>1.3326633165829145</v>
      </c>
      <c r="O2730" s="5" t="str">
        <f>VLOOKUP(Tabla1[[#This Row],[Código del producto]],'ABC Ventas'!$A:$E,5,0)</f>
        <v>C</v>
      </c>
      <c r="P2730" s="5" t="str">
        <f>VLOOKUP(Tabla1[[#This Row],[Código del producto]],'ABC Stock'!$A:$E,5,0)</f>
        <v>B</v>
      </c>
      <c r="Q27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31" spans="1:17" s="1" customFormat="1" x14ac:dyDescent="0.2">
      <c r="A2731" s="1">
        <v>1522</v>
      </c>
      <c r="B2731" s="1" t="s">
        <v>584</v>
      </c>
      <c r="C2731" s="1" t="s">
        <v>6</v>
      </c>
      <c r="D2731" s="1" t="s">
        <v>3</v>
      </c>
      <c r="E2731" s="11">
        <v>568</v>
      </c>
      <c r="F2731" s="3">
        <v>3.24</v>
      </c>
      <c r="G2731" s="11">
        <f>Tabla1[[#This Row],[Stock en unidades]]*Tabla1[[#This Row],[Costo unitario]]</f>
        <v>1840.3200000000002</v>
      </c>
      <c r="H2731" s="1">
        <v>2025</v>
      </c>
      <c r="I2731" s="1" t="s">
        <v>257</v>
      </c>
      <c r="J2731" s="1">
        <v>70.900000000000006</v>
      </c>
      <c r="K2731" s="3">
        <v>339.97968000000009</v>
      </c>
      <c r="L2731" s="12">
        <f>Tabla1[[#This Row],[Venta prom 12 meses en UN]]*Tabla1[[#This Row],[Costo unitario]]</f>
        <v>229.71600000000004</v>
      </c>
      <c r="M2731" s="30">
        <f>IFERROR(Tabla1[[#This Row],[Stock en unidades]]/Tabla1[[#This Row],[Venta prom 12 meses en UN]],0)</f>
        <v>8.0112834978843441</v>
      </c>
      <c r="N2731" s="12">
        <f>IFERROR(12/Tabla1[[#This Row],[Meses de stock]],0)</f>
        <v>1.4978873239436621</v>
      </c>
      <c r="O2731" s="5" t="str">
        <f>VLOOKUP(Tabla1[[#This Row],[Código del producto]],'ABC Ventas'!$A:$E,5,0)</f>
        <v>C</v>
      </c>
      <c r="P2731" s="5" t="str">
        <f>VLOOKUP(Tabla1[[#This Row],[Código del producto]],'ABC Stock'!$A:$E,5,0)</f>
        <v>B</v>
      </c>
      <c r="Q27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32" spans="1:17" s="1" customFormat="1" x14ac:dyDescent="0.2">
      <c r="A2732" s="1">
        <v>1523</v>
      </c>
      <c r="B2732" s="1" t="s">
        <v>143</v>
      </c>
      <c r="C2732" s="1" t="s">
        <v>6</v>
      </c>
      <c r="D2732" s="1" t="s">
        <v>3</v>
      </c>
      <c r="E2732" s="11">
        <v>268</v>
      </c>
      <c r="F2732" s="3">
        <v>5.81</v>
      </c>
      <c r="G2732" s="11">
        <f>Tabla1[[#This Row],[Stock en unidades]]*Tabla1[[#This Row],[Costo unitario]]</f>
        <v>1557.08</v>
      </c>
      <c r="H2732" s="1">
        <v>2025</v>
      </c>
      <c r="I2732" s="1" t="s">
        <v>257</v>
      </c>
      <c r="J2732" s="1">
        <v>53.6</v>
      </c>
      <c r="K2732" s="3">
        <v>407.95495999999997</v>
      </c>
      <c r="L2732" s="12">
        <f>Tabla1[[#This Row],[Venta prom 12 meses en UN]]*Tabla1[[#This Row],[Costo unitario]]</f>
        <v>311.416</v>
      </c>
      <c r="M2732" s="30">
        <f>IFERROR(Tabla1[[#This Row],[Stock en unidades]]/Tabla1[[#This Row],[Venta prom 12 meses en UN]],0)</f>
        <v>5</v>
      </c>
      <c r="N2732" s="12">
        <f>IFERROR(12/Tabla1[[#This Row],[Meses de stock]],0)</f>
        <v>2.4</v>
      </c>
      <c r="O2732" s="5" t="str">
        <f>VLOOKUP(Tabla1[[#This Row],[Código del producto]],'ABC Ventas'!$A:$E,5,0)</f>
        <v>C</v>
      </c>
      <c r="P2732" s="5" t="str">
        <f>VLOOKUP(Tabla1[[#This Row],[Código del producto]],'ABC Stock'!$A:$E,5,0)</f>
        <v>C</v>
      </c>
      <c r="Q27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33" spans="1:17" s="1" customFormat="1" x14ac:dyDescent="0.2">
      <c r="A2733" s="1">
        <v>1525</v>
      </c>
      <c r="B2733" s="1" t="s">
        <v>585</v>
      </c>
      <c r="C2733" s="1" t="s">
        <v>6</v>
      </c>
      <c r="D2733" s="1" t="s">
        <v>3</v>
      </c>
      <c r="E2733" s="11">
        <v>738</v>
      </c>
      <c r="F2733" s="3">
        <v>61</v>
      </c>
      <c r="G2733" s="11">
        <f>Tabla1[[#This Row],[Stock en unidades]]*Tabla1[[#This Row],[Costo unitario]]</f>
        <v>45018</v>
      </c>
      <c r="H2733" s="1">
        <v>2025</v>
      </c>
      <c r="I2733" s="1" t="s">
        <v>257</v>
      </c>
      <c r="J2733" s="1">
        <v>815</v>
      </c>
      <c r="K2733" s="3">
        <v>90978.45</v>
      </c>
      <c r="L2733" s="12">
        <f>Tabla1[[#This Row],[Venta prom 12 meses en UN]]*Tabla1[[#This Row],[Costo unitario]]</f>
        <v>49715</v>
      </c>
      <c r="M2733" s="30">
        <f>IFERROR(Tabla1[[#This Row],[Stock en unidades]]/Tabla1[[#This Row],[Venta prom 12 meses en UN]],0)</f>
        <v>0.90552147239263803</v>
      </c>
      <c r="N2733" s="12">
        <f>IFERROR(12/Tabla1[[#This Row],[Meses de stock]],0)</f>
        <v>13.252032520325203</v>
      </c>
      <c r="O2733" s="5" t="str">
        <f>VLOOKUP(Tabla1[[#This Row],[Código del producto]],'ABC Ventas'!$A:$E,5,0)</f>
        <v>A</v>
      </c>
      <c r="P2733" s="5" t="str">
        <f>VLOOKUP(Tabla1[[#This Row],[Código del producto]],'ABC Stock'!$A:$E,5,0)</f>
        <v>A</v>
      </c>
      <c r="Q27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34" spans="1:17" s="1" customFormat="1" x14ac:dyDescent="0.2">
      <c r="A2734" s="1">
        <v>1525</v>
      </c>
      <c r="B2734" s="1" t="s">
        <v>585</v>
      </c>
      <c r="C2734" s="1" t="s">
        <v>6</v>
      </c>
      <c r="D2734" s="1" t="s">
        <v>3</v>
      </c>
      <c r="E2734" s="11">
        <v>518</v>
      </c>
      <c r="F2734" s="3">
        <v>79</v>
      </c>
      <c r="G2734" s="11">
        <f>Tabla1[[#This Row],[Stock en unidades]]*Tabla1[[#This Row],[Costo unitario]]</f>
        <v>40922</v>
      </c>
      <c r="H2734" s="1">
        <v>2025</v>
      </c>
      <c r="I2734" s="1" t="s">
        <v>257</v>
      </c>
      <c r="J2734" s="1">
        <v>482</v>
      </c>
      <c r="K2734" s="3">
        <v>57117</v>
      </c>
      <c r="L2734" s="12">
        <f>Tabla1[[#This Row],[Venta prom 12 meses en UN]]*Tabla1[[#This Row],[Costo unitario]]</f>
        <v>38078</v>
      </c>
      <c r="M2734" s="30">
        <f>IFERROR(Tabla1[[#This Row],[Stock en unidades]]/Tabla1[[#This Row],[Venta prom 12 meses en UN]],0)</f>
        <v>1.0746887966804979</v>
      </c>
      <c r="N2734" s="12">
        <f>IFERROR(12/Tabla1[[#This Row],[Meses de stock]],0)</f>
        <v>11.166023166023166</v>
      </c>
      <c r="O2734" s="5" t="str">
        <f>VLOOKUP(Tabla1[[#This Row],[Código del producto]],'ABC Ventas'!$A:$E,5,0)</f>
        <v>A</v>
      </c>
      <c r="P2734" s="5" t="str">
        <f>VLOOKUP(Tabla1[[#This Row],[Código del producto]],'ABC Stock'!$A:$E,5,0)</f>
        <v>A</v>
      </c>
      <c r="Q273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35" spans="1:17" s="1" customFormat="1" x14ac:dyDescent="0.2">
      <c r="A2735" s="1">
        <v>1527</v>
      </c>
      <c r="B2735" s="1" t="s">
        <v>42</v>
      </c>
      <c r="C2735" s="1" t="s">
        <v>6</v>
      </c>
      <c r="D2735" s="1" t="s">
        <v>3</v>
      </c>
      <c r="E2735" s="11">
        <v>71</v>
      </c>
      <c r="F2735" s="3">
        <v>5.46</v>
      </c>
      <c r="G2735" s="11">
        <f>Tabla1[[#This Row],[Stock en unidades]]*Tabla1[[#This Row],[Costo unitario]]</f>
        <v>387.66</v>
      </c>
      <c r="H2735" s="1">
        <v>2025</v>
      </c>
      <c r="I2735" s="1" t="s">
        <v>257</v>
      </c>
      <c r="J2735" s="1">
        <v>76</v>
      </c>
      <c r="K2735" s="3">
        <v>680.53440000000001</v>
      </c>
      <c r="L2735" s="12">
        <f>Tabla1[[#This Row],[Venta prom 12 meses en UN]]*Tabla1[[#This Row],[Costo unitario]]</f>
        <v>414.96</v>
      </c>
      <c r="M2735" s="30">
        <f>IFERROR(Tabla1[[#This Row],[Stock en unidades]]/Tabla1[[#This Row],[Venta prom 12 meses en UN]],0)</f>
        <v>0.93421052631578949</v>
      </c>
      <c r="N2735" s="12">
        <f>IFERROR(12/Tabla1[[#This Row],[Meses de stock]],0)</f>
        <v>12.84507042253521</v>
      </c>
      <c r="O2735" s="5" t="str">
        <f>VLOOKUP(Tabla1[[#This Row],[Código del producto]],'ABC Ventas'!$A:$E,5,0)</f>
        <v>C</v>
      </c>
      <c r="P2735" s="5" t="str">
        <f>VLOOKUP(Tabla1[[#This Row],[Código del producto]],'ABC Stock'!$A:$E,5,0)</f>
        <v>C</v>
      </c>
      <c r="Q27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36" spans="1:17" s="1" customFormat="1" x14ac:dyDescent="0.2">
      <c r="A2736" s="1">
        <v>1527</v>
      </c>
      <c r="B2736" s="1" t="s">
        <v>42</v>
      </c>
      <c r="C2736" s="1" t="s">
        <v>6</v>
      </c>
      <c r="D2736" s="1" t="s">
        <v>3</v>
      </c>
      <c r="E2736" s="11">
        <v>15</v>
      </c>
      <c r="F2736" s="3">
        <v>5.0199999999999996</v>
      </c>
      <c r="G2736" s="11">
        <f>Tabla1[[#This Row],[Stock en unidades]]*Tabla1[[#This Row],[Costo unitario]]</f>
        <v>75.3</v>
      </c>
      <c r="H2736" s="1">
        <v>2025</v>
      </c>
      <c r="I2736" s="1" t="s">
        <v>257</v>
      </c>
      <c r="J2736" s="1">
        <v>60</v>
      </c>
      <c r="K2736" s="3">
        <v>397.584</v>
      </c>
      <c r="L2736" s="12">
        <f>Tabla1[[#This Row],[Venta prom 12 meses en UN]]*Tabla1[[#This Row],[Costo unitario]]</f>
        <v>301.2</v>
      </c>
      <c r="M2736" s="30">
        <f>IFERROR(Tabla1[[#This Row],[Stock en unidades]]/Tabla1[[#This Row],[Venta prom 12 meses en UN]],0)</f>
        <v>0.25</v>
      </c>
      <c r="N2736" s="12">
        <f>IFERROR(12/Tabla1[[#This Row],[Meses de stock]],0)</f>
        <v>48</v>
      </c>
      <c r="O2736" s="5" t="str">
        <f>VLOOKUP(Tabla1[[#This Row],[Código del producto]],'ABC Ventas'!$A:$E,5,0)</f>
        <v>C</v>
      </c>
      <c r="P2736" s="5" t="str">
        <f>VLOOKUP(Tabla1[[#This Row],[Código del producto]],'ABC Stock'!$A:$E,5,0)</f>
        <v>C</v>
      </c>
      <c r="Q27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37" spans="1:17" s="1" customFormat="1" x14ac:dyDescent="0.2">
      <c r="A2737" s="1">
        <v>1527</v>
      </c>
      <c r="B2737" s="1" t="s">
        <v>42</v>
      </c>
      <c r="C2737" s="1" t="s">
        <v>6</v>
      </c>
      <c r="D2737" s="1" t="s">
        <v>3</v>
      </c>
      <c r="E2737" s="11">
        <v>484</v>
      </c>
      <c r="F2737" s="3">
        <v>3.21</v>
      </c>
      <c r="G2737" s="11">
        <f>Tabla1[[#This Row],[Stock en unidades]]*Tabla1[[#This Row],[Costo unitario]]</f>
        <v>1553.6399999999999</v>
      </c>
      <c r="H2737" s="1">
        <v>2025</v>
      </c>
      <c r="I2737" s="1" t="s">
        <v>257</v>
      </c>
      <c r="J2737" s="1">
        <v>59</v>
      </c>
      <c r="K2737" s="3">
        <v>267.03989999999999</v>
      </c>
      <c r="L2737" s="12">
        <f>Tabla1[[#This Row],[Venta prom 12 meses en UN]]*Tabla1[[#This Row],[Costo unitario]]</f>
        <v>189.39</v>
      </c>
      <c r="M2737" s="30">
        <f>IFERROR(Tabla1[[#This Row],[Stock en unidades]]/Tabla1[[#This Row],[Venta prom 12 meses en UN]],0)</f>
        <v>8.203389830508474</v>
      </c>
      <c r="N2737" s="12">
        <f>IFERROR(12/Tabla1[[#This Row],[Meses de stock]],0)</f>
        <v>1.4628099173553719</v>
      </c>
      <c r="O2737" s="5" t="str">
        <f>VLOOKUP(Tabla1[[#This Row],[Código del producto]],'ABC Ventas'!$A:$E,5,0)</f>
        <v>C</v>
      </c>
      <c r="P2737" s="5" t="str">
        <f>VLOOKUP(Tabla1[[#This Row],[Código del producto]],'ABC Stock'!$A:$E,5,0)</f>
        <v>C</v>
      </c>
      <c r="Q27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38" spans="1:17" s="1" customFormat="1" x14ac:dyDescent="0.2">
      <c r="A2738" s="1">
        <v>1529</v>
      </c>
      <c r="B2738" s="1" t="s">
        <v>278</v>
      </c>
      <c r="C2738" s="1" t="s">
        <v>6</v>
      </c>
      <c r="D2738" s="1" t="s">
        <v>3</v>
      </c>
      <c r="E2738" s="11">
        <v>1498</v>
      </c>
      <c r="F2738" s="3">
        <v>5.13</v>
      </c>
      <c r="G2738" s="11">
        <f>Tabla1[[#This Row],[Stock en unidades]]*Tabla1[[#This Row],[Costo unitario]]</f>
        <v>7684.74</v>
      </c>
      <c r="H2738" s="1">
        <v>2025</v>
      </c>
      <c r="I2738" s="1" t="s">
        <v>257</v>
      </c>
      <c r="J2738" s="1">
        <v>88.1</v>
      </c>
      <c r="K2738" s="3">
        <v>578.49983999999995</v>
      </c>
      <c r="L2738" s="12">
        <f>Tabla1[[#This Row],[Venta prom 12 meses en UN]]*Tabla1[[#This Row],[Costo unitario]]</f>
        <v>451.95299999999997</v>
      </c>
      <c r="M2738" s="30">
        <f>IFERROR(Tabla1[[#This Row],[Stock en unidades]]/Tabla1[[#This Row],[Venta prom 12 meses en UN]],0)</f>
        <v>17.003405221339388</v>
      </c>
      <c r="N2738" s="12">
        <f>IFERROR(12/Tabla1[[#This Row],[Meses de stock]],0)</f>
        <v>0.70574098798397855</v>
      </c>
      <c r="O2738" s="5" t="str">
        <f>VLOOKUP(Tabla1[[#This Row],[Código del producto]],'ABC Ventas'!$A:$E,5,0)</f>
        <v>C</v>
      </c>
      <c r="P2738" s="5" t="str">
        <f>VLOOKUP(Tabla1[[#This Row],[Código del producto]],'ABC Stock'!$A:$E,5,0)</f>
        <v>B</v>
      </c>
      <c r="Q27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39" spans="1:17" s="1" customFormat="1" x14ac:dyDescent="0.2">
      <c r="A2739" s="1">
        <v>1529</v>
      </c>
      <c r="B2739" s="1" t="s">
        <v>278</v>
      </c>
      <c r="C2739" s="1" t="s">
        <v>6</v>
      </c>
      <c r="D2739" s="1" t="s">
        <v>3</v>
      </c>
      <c r="E2739" s="11">
        <v>528</v>
      </c>
      <c r="F2739" s="3">
        <v>6.58</v>
      </c>
      <c r="G2739" s="11">
        <f>Tabla1[[#This Row],[Stock en unidades]]*Tabla1[[#This Row],[Costo unitario]]</f>
        <v>3474.2400000000002</v>
      </c>
      <c r="H2739" s="1">
        <v>2025</v>
      </c>
      <c r="I2739" s="1" t="s">
        <v>257</v>
      </c>
      <c r="J2739" s="1">
        <v>35.200000000000003</v>
      </c>
      <c r="K2739" s="3">
        <v>389.11488000000003</v>
      </c>
      <c r="L2739" s="12">
        <f>Tabla1[[#This Row],[Venta prom 12 meses en UN]]*Tabla1[[#This Row],[Costo unitario]]</f>
        <v>231.61600000000001</v>
      </c>
      <c r="M2739" s="30">
        <f>IFERROR(Tabla1[[#This Row],[Stock en unidades]]/Tabla1[[#This Row],[Venta prom 12 meses en UN]],0)</f>
        <v>14.999999999999998</v>
      </c>
      <c r="N2739" s="12">
        <f>IFERROR(12/Tabla1[[#This Row],[Meses de stock]],0)</f>
        <v>0.8</v>
      </c>
      <c r="O2739" s="5" t="str">
        <f>VLOOKUP(Tabla1[[#This Row],[Código del producto]],'ABC Ventas'!$A:$E,5,0)</f>
        <v>C</v>
      </c>
      <c r="P2739" s="5" t="str">
        <f>VLOOKUP(Tabla1[[#This Row],[Código del producto]],'ABC Stock'!$A:$E,5,0)</f>
        <v>B</v>
      </c>
      <c r="Q273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40" spans="1:17" s="1" customFormat="1" x14ac:dyDescent="0.2">
      <c r="A2740" s="1">
        <v>1529</v>
      </c>
      <c r="B2740" s="1" t="s">
        <v>278</v>
      </c>
      <c r="C2740" s="1" t="s">
        <v>6</v>
      </c>
      <c r="D2740" s="1" t="s">
        <v>3</v>
      </c>
      <c r="E2740" s="11">
        <v>441</v>
      </c>
      <c r="F2740" s="3">
        <v>2.4500000000000002</v>
      </c>
      <c r="G2740" s="11">
        <f>Tabla1[[#This Row],[Stock en unidades]]*Tabla1[[#This Row],[Costo unitario]]</f>
        <v>1080.45</v>
      </c>
      <c r="H2740" s="1">
        <v>2025</v>
      </c>
      <c r="I2740" s="1" t="s">
        <v>257</v>
      </c>
      <c r="J2740" s="1">
        <v>115</v>
      </c>
      <c r="K2740" s="3">
        <v>371.91</v>
      </c>
      <c r="L2740" s="12">
        <f>Tabla1[[#This Row],[Venta prom 12 meses en UN]]*Tabla1[[#This Row],[Costo unitario]]</f>
        <v>281.75</v>
      </c>
      <c r="M2740" s="30">
        <f>IFERROR(Tabla1[[#This Row],[Stock en unidades]]/Tabla1[[#This Row],[Venta prom 12 meses en UN]],0)</f>
        <v>3.8347826086956522</v>
      </c>
      <c r="N2740" s="12">
        <f>IFERROR(12/Tabla1[[#This Row],[Meses de stock]],0)</f>
        <v>3.129251700680272</v>
      </c>
      <c r="O2740" s="5" t="str">
        <f>VLOOKUP(Tabla1[[#This Row],[Código del producto]],'ABC Ventas'!$A:$E,5,0)</f>
        <v>C</v>
      </c>
      <c r="P2740" s="5" t="str">
        <f>VLOOKUP(Tabla1[[#This Row],[Código del producto]],'ABC Stock'!$A:$E,5,0)</f>
        <v>B</v>
      </c>
      <c r="Q274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41" spans="1:17" s="1" customFormat="1" x14ac:dyDescent="0.2">
      <c r="A2741" s="1">
        <v>1529</v>
      </c>
      <c r="B2741" s="1" t="s">
        <v>278</v>
      </c>
      <c r="C2741" s="1" t="s">
        <v>6</v>
      </c>
      <c r="D2741" s="1" t="s">
        <v>3</v>
      </c>
      <c r="E2741" s="11">
        <v>603</v>
      </c>
      <c r="F2741" s="3">
        <v>1.54</v>
      </c>
      <c r="G2741" s="11">
        <f>Tabla1[[#This Row],[Stock en unidades]]*Tabla1[[#This Row],[Costo unitario]]</f>
        <v>928.62</v>
      </c>
      <c r="H2741" s="1">
        <v>2025</v>
      </c>
      <c r="I2741" s="1" t="s">
        <v>257</v>
      </c>
      <c r="J2741" s="1">
        <v>78</v>
      </c>
      <c r="K2741" s="3">
        <v>228.22799999999998</v>
      </c>
      <c r="L2741" s="12">
        <f>Tabla1[[#This Row],[Venta prom 12 meses en UN]]*Tabla1[[#This Row],[Costo unitario]]</f>
        <v>120.12</v>
      </c>
      <c r="M2741" s="30">
        <f>IFERROR(Tabla1[[#This Row],[Stock en unidades]]/Tabla1[[#This Row],[Venta prom 12 meses en UN]],0)</f>
        <v>7.7307692307692308</v>
      </c>
      <c r="N2741" s="12">
        <f>IFERROR(12/Tabla1[[#This Row],[Meses de stock]],0)</f>
        <v>1.5522388059701493</v>
      </c>
      <c r="O2741" s="5" t="str">
        <f>VLOOKUP(Tabla1[[#This Row],[Código del producto]],'ABC Ventas'!$A:$E,5,0)</f>
        <v>C</v>
      </c>
      <c r="P2741" s="5" t="str">
        <f>VLOOKUP(Tabla1[[#This Row],[Código del producto]],'ABC Stock'!$A:$E,5,0)</f>
        <v>B</v>
      </c>
      <c r="Q27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42" spans="1:17" s="1" customFormat="1" x14ac:dyDescent="0.2">
      <c r="A2742" s="1">
        <v>1530</v>
      </c>
      <c r="B2742" s="1" t="s">
        <v>588</v>
      </c>
      <c r="C2742" s="1" t="s">
        <v>6</v>
      </c>
      <c r="D2742" s="1" t="s">
        <v>3</v>
      </c>
      <c r="E2742" s="11">
        <v>69</v>
      </c>
      <c r="F2742" s="3">
        <v>7.56</v>
      </c>
      <c r="G2742" s="11">
        <f>Tabla1[[#This Row],[Stock en unidades]]*Tabla1[[#This Row],[Costo unitario]]</f>
        <v>521.64</v>
      </c>
      <c r="H2742" s="1">
        <v>2025</v>
      </c>
      <c r="I2742" s="1" t="s">
        <v>257</v>
      </c>
      <c r="J2742" s="1">
        <v>150</v>
      </c>
      <c r="K2742" s="3">
        <v>2143.2600000000002</v>
      </c>
      <c r="L2742" s="12">
        <f>Tabla1[[#This Row],[Venta prom 12 meses en UN]]*Tabla1[[#This Row],[Costo unitario]]</f>
        <v>1134</v>
      </c>
      <c r="M2742" s="30">
        <f>IFERROR(Tabla1[[#This Row],[Stock en unidades]]/Tabla1[[#This Row],[Venta prom 12 meses en UN]],0)</f>
        <v>0.46</v>
      </c>
      <c r="N2742" s="12">
        <f>IFERROR(12/Tabla1[[#This Row],[Meses de stock]],0)</f>
        <v>26.086956521739129</v>
      </c>
      <c r="O2742" s="5" t="str">
        <f>VLOOKUP(Tabla1[[#This Row],[Código del producto]],'ABC Ventas'!$A:$E,5,0)</f>
        <v>C</v>
      </c>
      <c r="P2742" s="5" t="str">
        <f>VLOOKUP(Tabla1[[#This Row],[Código del producto]],'ABC Stock'!$A:$E,5,0)</f>
        <v>C</v>
      </c>
      <c r="Q27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3" spans="1:17" s="1" customFormat="1" x14ac:dyDescent="0.2">
      <c r="A2743" s="1">
        <v>1530</v>
      </c>
      <c r="B2743" s="1" t="s">
        <v>588</v>
      </c>
      <c r="C2743" s="1" t="s">
        <v>6</v>
      </c>
      <c r="D2743" s="1" t="s">
        <v>3</v>
      </c>
      <c r="E2743" s="11">
        <v>46</v>
      </c>
      <c r="F2743" s="3">
        <v>1.97</v>
      </c>
      <c r="G2743" s="11">
        <f>Tabla1[[#This Row],[Stock en unidades]]*Tabla1[[#This Row],[Costo unitario]]</f>
        <v>90.62</v>
      </c>
      <c r="H2743" s="1">
        <v>2025</v>
      </c>
      <c r="I2743" s="1" t="s">
        <v>257</v>
      </c>
      <c r="J2743" s="1">
        <v>69</v>
      </c>
      <c r="K2743" s="3">
        <v>222.92520000000002</v>
      </c>
      <c r="L2743" s="12">
        <f>Tabla1[[#This Row],[Venta prom 12 meses en UN]]*Tabla1[[#This Row],[Costo unitario]]</f>
        <v>135.93</v>
      </c>
      <c r="M2743" s="30">
        <f>IFERROR(Tabla1[[#This Row],[Stock en unidades]]/Tabla1[[#This Row],[Venta prom 12 meses en UN]],0)</f>
        <v>0.66666666666666663</v>
      </c>
      <c r="N2743" s="12">
        <f>IFERROR(12/Tabla1[[#This Row],[Meses de stock]],0)</f>
        <v>18</v>
      </c>
      <c r="O2743" s="5" t="str">
        <f>VLOOKUP(Tabla1[[#This Row],[Código del producto]],'ABC Ventas'!$A:$E,5,0)</f>
        <v>C</v>
      </c>
      <c r="P2743" s="5" t="str">
        <f>VLOOKUP(Tabla1[[#This Row],[Código del producto]],'ABC Stock'!$A:$E,5,0)</f>
        <v>C</v>
      </c>
      <c r="Q27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4" spans="1:17" s="1" customFormat="1" x14ac:dyDescent="0.2">
      <c r="A2744" s="1">
        <v>1532</v>
      </c>
      <c r="B2744" s="1" t="s">
        <v>590</v>
      </c>
      <c r="C2744" s="1" t="s">
        <v>6</v>
      </c>
      <c r="D2744" s="1" t="s">
        <v>3</v>
      </c>
      <c r="E2744" s="11">
        <v>0</v>
      </c>
      <c r="F2744" s="3">
        <v>1.04</v>
      </c>
      <c r="G2744" s="11">
        <f>Tabla1[[#This Row],[Stock en unidades]]*Tabla1[[#This Row],[Costo unitario]]</f>
        <v>0</v>
      </c>
      <c r="H2744" s="1">
        <v>2025</v>
      </c>
      <c r="I2744" s="1" t="s">
        <v>257</v>
      </c>
      <c r="J2744" s="1">
        <v>135</v>
      </c>
      <c r="K2744" s="3">
        <v>192.34799999999998</v>
      </c>
      <c r="L2744" s="12">
        <f>Tabla1[[#This Row],[Venta prom 12 meses en UN]]*Tabla1[[#This Row],[Costo unitario]]</f>
        <v>140.4</v>
      </c>
      <c r="M2744" s="30">
        <f>IFERROR(Tabla1[[#This Row],[Stock en unidades]]/Tabla1[[#This Row],[Venta prom 12 meses en UN]],0)</f>
        <v>0</v>
      </c>
      <c r="N2744" s="12">
        <f>IFERROR(12/Tabla1[[#This Row],[Meses de stock]],0)</f>
        <v>0</v>
      </c>
      <c r="O2744" s="5" t="str">
        <f>VLOOKUP(Tabla1[[#This Row],[Código del producto]],'ABC Ventas'!$A:$E,5,0)</f>
        <v>C</v>
      </c>
      <c r="P2744" s="5" t="str">
        <f>VLOOKUP(Tabla1[[#This Row],[Código del producto]],'ABC Stock'!$A:$E,5,0)</f>
        <v>C</v>
      </c>
      <c r="Q27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5" spans="1:17" s="1" customFormat="1" x14ac:dyDescent="0.2">
      <c r="A2745" s="1">
        <v>1533</v>
      </c>
      <c r="B2745" s="1" t="s">
        <v>144</v>
      </c>
      <c r="C2745" s="1" t="s">
        <v>6</v>
      </c>
      <c r="D2745" s="1" t="s">
        <v>3</v>
      </c>
      <c r="E2745" s="11">
        <v>65</v>
      </c>
      <c r="F2745" s="3">
        <v>66</v>
      </c>
      <c r="G2745" s="11">
        <f>Tabla1[[#This Row],[Stock en unidades]]*Tabla1[[#This Row],[Costo unitario]]</f>
        <v>4290</v>
      </c>
      <c r="H2745" s="1">
        <v>2025</v>
      </c>
      <c r="I2745" s="1" t="s">
        <v>257</v>
      </c>
      <c r="J2745" s="1">
        <v>821</v>
      </c>
      <c r="K2745" s="3">
        <v>78569.7</v>
      </c>
      <c r="L2745" s="12">
        <f>Tabla1[[#This Row],[Venta prom 12 meses en UN]]*Tabla1[[#This Row],[Costo unitario]]</f>
        <v>54186</v>
      </c>
      <c r="M2745" s="30">
        <f>IFERROR(Tabla1[[#This Row],[Stock en unidades]]/Tabla1[[#This Row],[Venta prom 12 meses en UN]],0)</f>
        <v>7.9171741778319121E-2</v>
      </c>
      <c r="N2745" s="12">
        <f>IFERROR(12/Tabla1[[#This Row],[Meses de stock]],0)</f>
        <v>151.56923076923078</v>
      </c>
      <c r="O2745" s="5" t="str">
        <f>VLOOKUP(Tabla1[[#This Row],[Código del producto]],'ABC Ventas'!$A:$E,5,0)</f>
        <v>A</v>
      </c>
      <c r="P2745" s="5" t="str">
        <f>VLOOKUP(Tabla1[[#This Row],[Código del producto]],'ABC Stock'!$A:$E,5,0)</f>
        <v>A</v>
      </c>
      <c r="Q274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6" spans="1:17" s="1" customFormat="1" x14ac:dyDescent="0.2">
      <c r="A2746" s="1">
        <v>1533</v>
      </c>
      <c r="B2746" s="1" t="s">
        <v>144</v>
      </c>
      <c r="C2746" s="1" t="s">
        <v>6</v>
      </c>
      <c r="D2746" s="1" t="s">
        <v>3</v>
      </c>
      <c r="E2746" s="11">
        <v>163</v>
      </c>
      <c r="F2746" s="3">
        <v>55</v>
      </c>
      <c r="G2746" s="11">
        <f>Tabla1[[#This Row],[Stock en unidades]]*Tabla1[[#This Row],[Costo unitario]]</f>
        <v>8965</v>
      </c>
      <c r="H2746" s="1">
        <v>2025</v>
      </c>
      <c r="I2746" s="1" t="s">
        <v>257</v>
      </c>
      <c r="J2746" s="1">
        <v>633</v>
      </c>
      <c r="K2746" s="3">
        <v>58141.05</v>
      </c>
      <c r="L2746" s="12">
        <f>Tabla1[[#This Row],[Venta prom 12 meses en UN]]*Tabla1[[#This Row],[Costo unitario]]</f>
        <v>34815</v>
      </c>
      <c r="M2746" s="30">
        <f>IFERROR(Tabla1[[#This Row],[Stock en unidades]]/Tabla1[[#This Row],[Venta prom 12 meses en UN]],0)</f>
        <v>0.25750394944707738</v>
      </c>
      <c r="N2746" s="12">
        <f>IFERROR(12/Tabla1[[#This Row],[Meses de stock]],0)</f>
        <v>46.601226993865033</v>
      </c>
      <c r="O2746" s="5" t="str">
        <f>VLOOKUP(Tabla1[[#This Row],[Código del producto]],'ABC Ventas'!$A:$E,5,0)</f>
        <v>A</v>
      </c>
      <c r="P2746" s="5" t="str">
        <f>VLOOKUP(Tabla1[[#This Row],[Código del producto]],'ABC Stock'!$A:$E,5,0)</f>
        <v>A</v>
      </c>
      <c r="Q27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7" spans="1:17" s="1" customFormat="1" x14ac:dyDescent="0.2">
      <c r="A2747" s="1">
        <v>1533</v>
      </c>
      <c r="B2747" s="1" t="s">
        <v>144</v>
      </c>
      <c r="C2747" s="1" t="s">
        <v>6</v>
      </c>
      <c r="D2747" s="1" t="s">
        <v>3</v>
      </c>
      <c r="E2747" s="11">
        <v>157</v>
      </c>
      <c r="F2747" s="3">
        <v>32</v>
      </c>
      <c r="G2747" s="11">
        <f>Tabla1[[#This Row],[Stock en unidades]]*Tabla1[[#This Row],[Costo unitario]]</f>
        <v>5024</v>
      </c>
      <c r="H2747" s="1">
        <v>2025</v>
      </c>
      <c r="I2747" s="1" t="s">
        <v>257</v>
      </c>
      <c r="J2747" s="1">
        <v>304</v>
      </c>
      <c r="K2747" s="3">
        <v>16732.16</v>
      </c>
      <c r="L2747" s="12">
        <f>Tabla1[[#This Row],[Venta prom 12 meses en UN]]*Tabla1[[#This Row],[Costo unitario]]</f>
        <v>9728</v>
      </c>
      <c r="M2747" s="30">
        <f>IFERROR(Tabla1[[#This Row],[Stock en unidades]]/Tabla1[[#This Row],[Venta prom 12 meses en UN]],0)</f>
        <v>0.51644736842105265</v>
      </c>
      <c r="N2747" s="12">
        <f>IFERROR(12/Tabla1[[#This Row],[Meses de stock]],0)</f>
        <v>23.235668789808916</v>
      </c>
      <c r="O2747" s="5" t="str">
        <f>VLOOKUP(Tabla1[[#This Row],[Código del producto]],'ABC Ventas'!$A:$E,5,0)</f>
        <v>A</v>
      </c>
      <c r="P2747" s="5" t="str">
        <f>VLOOKUP(Tabla1[[#This Row],[Código del producto]],'ABC Stock'!$A:$E,5,0)</f>
        <v>A</v>
      </c>
      <c r="Q27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8" spans="1:17" s="1" customFormat="1" x14ac:dyDescent="0.2">
      <c r="A2748" s="1">
        <v>1535</v>
      </c>
      <c r="B2748" s="1" t="s">
        <v>28</v>
      </c>
      <c r="C2748" s="1" t="s">
        <v>4</v>
      </c>
      <c r="D2748" s="1" t="s">
        <v>3</v>
      </c>
      <c r="E2748" s="11">
        <v>0</v>
      </c>
      <c r="F2748" s="3">
        <v>6.82</v>
      </c>
      <c r="G2748" s="11">
        <f>Tabla1[[#This Row],[Stock en unidades]]*Tabla1[[#This Row],[Costo unitario]]</f>
        <v>0</v>
      </c>
      <c r="H2748" s="1">
        <v>2025</v>
      </c>
      <c r="I2748" s="1" t="s">
        <v>257</v>
      </c>
      <c r="J2748" s="1">
        <v>104</v>
      </c>
      <c r="K2748" s="3">
        <v>1276.704</v>
      </c>
      <c r="L2748" s="12">
        <f>Tabla1[[#This Row],[Venta prom 12 meses en UN]]*Tabla1[[#This Row],[Costo unitario]]</f>
        <v>709.28</v>
      </c>
      <c r="M2748" s="30">
        <f>IFERROR(Tabla1[[#This Row],[Stock en unidades]]/Tabla1[[#This Row],[Venta prom 12 meses en UN]],0)</f>
        <v>0</v>
      </c>
      <c r="N2748" s="12">
        <f>IFERROR(12/Tabla1[[#This Row],[Meses de stock]],0)</f>
        <v>0</v>
      </c>
      <c r="O2748" s="5" t="str">
        <f>VLOOKUP(Tabla1[[#This Row],[Código del producto]],'ABC Ventas'!$A:$E,5,0)</f>
        <v>C</v>
      </c>
      <c r="P2748" s="5" t="str">
        <f>VLOOKUP(Tabla1[[#This Row],[Código del producto]],'ABC Stock'!$A:$E,5,0)</f>
        <v>B</v>
      </c>
      <c r="Q27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49" spans="1:17" s="1" customFormat="1" x14ac:dyDescent="0.2">
      <c r="A2749" s="1">
        <v>1535</v>
      </c>
      <c r="B2749" s="1" t="s">
        <v>28</v>
      </c>
      <c r="C2749" s="1" t="s">
        <v>4</v>
      </c>
      <c r="D2749" s="1" t="s">
        <v>3</v>
      </c>
      <c r="E2749" s="11">
        <v>433</v>
      </c>
      <c r="F2749" s="3">
        <v>5.82</v>
      </c>
      <c r="G2749" s="11">
        <f>Tabla1[[#This Row],[Stock en unidades]]*Tabla1[[#This Row],[Costo unitario]]</f>
        <v>2520.06</v>
      </c>
      <c r="H2749" s="1">
        <v>2025</v>
      </c>
      <c r="I2749" s="1" t="s">
        <v>257</v>
      </c>
      <c r="J2749" s="1">
        <v>72.099999999999994</v>
      </c>
      <c r="K2749" s="3">
        <v>788.88936000000001</v>
      </c>
      <c r="L2749" s="12">
        <f>Tabla1[[#This Row],[Venta prom 12 meses en UN]]*Tabla1[[#This Row],[Costo unitario]]</f>
        <v>419.62200000000001</v>
      </c>
      <c r="M2749" s="30">
        <f>IFERROR(Tabla1[[#This Row],[Stock en unidades]]/Tabla1[[#This Row],[Venta prom 12 meses en UN]],0)</f>
        <v>6.0055478502080453</v>
      </c>
      <c r="N2749" s="12">
        <f>IFERROR(12/Tabla1[[#This Row],[Meses de stock]],0)</f>
        <v>1.9981524249422631</v>
      </c>
      <c r="O2749" s="5" t="str">
        <f>VLOOKUP(Tabla1[[#This Row],[Código del producto]],'ABC Ventas'!$A:$E,5,0)</f>
        <v>C</v>
      </c>
      <c r="P2749" s="5" t="str">
        <f>VLOOKUP(Tabla1[[#This Row],[Código del producto]],'ABC Stock'!$A:$E,5,0)</f>
        <v>B</v>
      </c>
      <c r="Q27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50" spans="1:17" s="1" customFormat="1" x14ac:dyDescent="0.2">
      <c r="A2750" s="1">
        <v>1536</v>
      </c>
      <c r="B2750" s="1" t="s">
        <v>592</v>
      </c>
      <c r="C2750" s="1" t="s">
        <v>4</v>
      </c>
      <c r="D2750" s="1" t="s">
        <v>3</v>
      </c>
      <c r="E2750" s="11">
        <v>145</v>
      </c>
      <c r="F2750" s="3">
        <v>4.3899999999999997</v>
      </c>
      <c r="G2750" s="11">
        <f>Tabla1[[#This Row],[Stock en unidades]]*Tabla1[[#This Row],[Costo unitario]]</f>
        <v>636.54999999999995</v>
      </c>
      <c r="H2750" s="1">
        <v>2025</v>
      </c>
      <c r="I2750" s="1" t="s">
        <v>257</v>
      </c>
      <c r="J2750" s="1">
        <v>88</v>
      </c>
      <c r="K2750" s="3">
        <v>536.98479999999995</v>
      </c>
      <c r="L2750" s="12">
        <f>Tabla1[[#This Row],[Venta prom 12 meses en UN]]*Tabla1[[#This Row],[Costo unitario]]</f>
        <v>386.32</v>
      </c>
      <c r="M2750" s="30">
        <f>IFERROR(Tabla1[[#This Row],[Stock en unidades]]/Tabla1[[#This Row],[Venta prom 12 meses en UN]],0)</f>
        <v>1.6477272727272727</v>
      </c>
      <c r="N2750" s="12">
        <f>IFERROR(12/Tabla1[[#This Row],[Meses de stock]],0)</f>
        <v>7.2827586206896555</v>
      </c>
      <c r="O2750" s="5" t="str">
        <f>VLOOKUP(Tabla1[[#This Row],[Código del producto]],'ABC Ventas'!$A:$E,5,0)</f>
        <v>C</v>
      </c>
      <c r="P2750" s="5" t="str">
        <f>VLOOKUP(Tabla1[[#This Row],[Código del producto]],'ABC Stock'!$A:$E,5,0)</f>
        <v>C</v>
      </c>
      <c r="Q27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1" spans="1:17" s="1" customFormat="1" x14ac:dyDescent="0.2">
      <c r="A2751" s="1">
        <v>1537</v>
      </c>
      <c r="B2751" s="1" t="s">
        <v>130</v>
      </c>
      <c r="C2751" s="1" t="s">
        <v>4</v>
      </c>
      <c r="D2751" s="1" t="s">
        <v>3</v>
      </c>
      <c r="E2751" s="11">
        <v>182</v>
      </c>
      <c r="F2751" s="3">
        <v>5.95</v>
      </c>
      <c r="G2751" s="11">
        <f>Tabla1[[#This Row],[Stock en unidades]]*Tabla1[[#This Row],[Costo unitario]]</f>
        <v>1082.9000000000001</v>
      </c>
      <c r="H2751" s="1">
        <v>2025</v>
      </c>
      <c r="I2751" s="1" t="s">
        <v>257</v>
      </c>
      <c r="J2751" s="1">
        <v>149</v>
      </c>
      <c r="K2751" s="3">
        <v>1604.6555000000001</v>
      </c>
      <c r="L2751" s="12">
        <f>Tabla1[[#This Row],[Venta prom 12 meses en UN]]*Tabla1[[#This Row],[Costo unitario]]</f>
        <v>886.55000000000007</v>
      </c>
      <c r="M2751" s="30">
        <f>IFERROR(Tabla1[[#This Row],[Stock en unidades]]/Tabla1[[#This Row],[Venta prom 12 meses en UN]],0)</f>
        <v>1.2214765100671141</v>
      </c>
      <c r="N2751" s="12">
        <f>IFERROR(12/Tabla1[[#This Row],[Meses de stock]],0)</f>
        <v>9.8241758241758248</v>
      </c>
      <c r="O2751" s="5" t="str">
        <f>VLOOKUP(Tabla1[[#This Row],[Código del producto]],'ABC Ventas'!$A:$E,5,0)</f>
        <v>C</v>
      </c>
      <c r="P2751" s="5" t="str">
        <f>VLOOKUP(Tabla1[[#This Row],[Código del producto]],'ABC Stock'!$A:$E,5,0)</f>
        <v>B</v>
      </c>
      <c r="Q27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2" spans="1:17" s="1" customFormat="1" x14ac:dyDescent="0.2">
      <c r="A2752" s="1">
        <v>1538</v>
      </c>
      <c r="B2752" s="1" t="s">
        <v>69</v>
      </c>
      <c r="C2752" s="1" t="s">
        <v>4</v>
      </c>
      <c r="D2752" s="1" t="s">
        <v>3</v>
      </c>
      <c r="E2752" s="11">
        <v>625</v>
      </c>
      <c r="F2752" s="3">
        <v>2</v>
      </c>
      <c r="G2752" s="11">
        <f>Tabla1[[#This Row],[Stock en unidades]]*Tabla1[[#This Row],[Costo unitario]]</f>
        <v>1250</v>
      </c>
      <c r="H2752" s="1">
        <v>2025</v>
      </c>
      <c r="I2752" s="1" t="s">
        <v>257</v>
      </c>
      <c r="J2752" s="1">
        <v>99</v>
      </c>
      <c r="K2752" s="3">
        <v>265.32</v>
      </c>
      <c r="L2752" s="12">
        <f>Tabla1[[#This Row],[Venta prom 12 meses en UN]]*Tabla1[[#This Row],[Costo unitario]]</f>
        <v>198</v>
      </c>
      <c r="M2752" s="30">
        <f>IFERROR(Tabla1[[#This Row],[Stock en unidades]]/Tabla1[[#This Row],[Venta prom 12 meses en UN]],0)</f>
        <v>6.3131313131313131</v>
      </c>
      <c r="N2752" s="12">
        <f>IFERROR(12/Tabla1[[#This Row],[Meses de stock]],0)</f>
        <v>1.9008</v>
      </c>
      <c r="O2752" s="5" t="str">
        <f>VLOOKUP(Tabla1[[#This Row],[Código del producto]],'ABC Ventas'!$A:$E,5,0)</f>
        <v>C</v>
      </c>
      <c r="P2752" s="5" t="str">
        <f>VLOOKUP(Tabla1[[#This Row],[Código del producto]],'ABC Stock'!$A:$E,5,0)</f>
        <v>B</v>
      </c>
      <c r="Q275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53" spans="1:17" s="1" customFormat="1" x14ac:dyDescent="0.2">
      <c r="A2753" s="1">
        <v>1541</v>
      </c>
      <c r="B2753" s="1" t="s">
        <v>54</v>
      </c>
      <c r="C2753" s="1" t="s">
        <v>4</v>
      </c>
      <c r="D2753" s="1" t="s">
        <v>3</v>
      </c>
      <c r="E2753" s="11">
        <v>559</v>
      </c>
      <c r="F2753" s="3">
        <v>39</v>
      </c>
      <c r="G2753" s="11">
        <f>Tabla1[[#This Row],[Stock en unidades]]*Tabla1[[#This Row],[Costo unitario]]</f>
        <v>21801</v>
      </c>
      <c r="H2753" s="1">
        <v>2025</v>
      </c>
      <c r="I2753" s="1" t="s">
        <v>257</v>
      </c>
      <c r="J2753" s="1">
        <v>430</v>
      </c>
      <c r="K2753" s="3">
        <v>26328.9</v>
      </c>
      <c r="L2753" s="12">
        <f>Tabla1[[#This Row],[Venta prom 12 meses en UN]]*Tabla1[[#This Row],[Costo unitario]]</f>
        <v>16770</v>
      </c>
      <c r="M2753" s="30">
        <f>IFERROR(Tabla1[[#This Row],[Stock en unidades]]/Tabla1[[#This Row],[Venta prom 12 meses en UN]],0)</f>
        <v>1.3</v>
      </c>
      <c r="N2753" s="12">
        <f>IFERROR(12/Tabla1[[#This Row],[Meses de stock]],0)</f>
        <v>9.2307692307692299</v>
      </c>
      <c r="O2753" s="5" t="str">
        <f>VLOOKUP(Tabla1[[#This Row],[Código del producto]],'ABC Ventas'!$A:$E,5,0)</f>
        <v>A</v>
      </c>
      <c r="P2753" s="5" t="str">
        <f>VLOOKUP(Tabla1[[#This Row],[Código del producto]],'ABC Stock'!$A:$E,5,0)</f>
        <v>A</v>
      </c>
      <c r="Q27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4" spans="1:17" s="1" customFormat="1" x14ac:dyDescent="0.2">
      <c r="A2754" s="1">
        <v>1542</v>
      </c>
      <c r="B2754" s="1" t="s">
        <v>594</v>
      </c>
      <c r="C2754" s="1" t="s">
        <v>4</v>
      </c>
      <c r="D2754" s="1" t="s">
        <v>3</v>
      </c>
      <c r="E2754" s="11">
        <v>449</v>
      </c>
      <c r="F2754" s="3">
        <v>58</v>
      </c>
      <c r="G2754" s="11">
        <f>Tabla1[[#This Row],[Stock en unidades]]*Tabla1[[#This Row],[Costo unitario]]</f>
        <v>26042</v>
      </c>
      <c r="H2754" s="1">
        <v>2025</v>
      </c>
      <c r="I2754" s="1" t="s">
        <v>257</v>
      </c>
      <c r="J2754" s="1">
        <v>629</v>
      </c>
      <c r="K2754" s="3">
        <v>64937.96</v>
      </c>
      <c r="L2754" s="12">
        <f>Tabla1[[#This Row],[Venta prom 12 meses en UN]]*Tabla1[[#This Row],[Costo unitario]]</f>
        <v>36482</v>
      </c>
      <c r="M2754" s="30">
        <f>IFERROR(Tabla1[[#This Row],[Stock en unidades]]/Tabla1[[#This Row],[Venta prom 12 meses en UN]],0)</f>
        <v>0.71383147853736084</v>
      </c>
      <c r="N2754" s="12">
        <f>IFERROR(12/Tabla1[[#This Row],[Meses de stock]],0)</f>
        <v>16.810690423162583</v>
      </c>
      <c r="O2754" s="5" t="str">
        <f>VLOOKUP(Tabla1[[#This Row],[Código del producto]],'ABC Ventas'!$A:$E,5,0)</f>
        <v>A</v>
      </c>
      <c r="P2754" s="5" t="str">
        <f>VLOOKUP(Tabla1[[#This Row],[Código del producto]],'ABC Stock'!$A:$E,5,0)</f>
        <v>A</v>
      </c>
      <c r="Q27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5" spans="1:17" s="1" customFormat="1" x14ac:dyDescent="0.2">
      <c r="A2755" s="1">
        <v>1542</v>
      </c>
      <c r="B2755" s="1" t="s">
        <v>594</v>
      </c>
      <c r="C2755" s="1" t="s">
        <v>4</v>
      </c>
      <c r="D2755" s="1" t="s">
        <v>3</v>
      </c>
      <c r="E2755" s="11">
        <v>490</v>
      </c>
      <c r="F2755" s="3">
        <v>76</v>
      </c>
      <c r="G2755" s="11">
        <f>Tabla1[[#This Row],[Stock en unidades]]*Tabla1[[#This Row],[Costo unitario]]</f>
        <v>37240</v>
      </c>
      <c r="H2755" s="1">
        <v>2025</v>
      </c>
      <c r="I2755" s="1" t="s">
        <v>257</v>
      </c>
      <c r="J2755" s="1">
        <v>531</v>
      </c>
      <c r="K2755" s="3">
        <v>62551.8</v>
      </c>
      <c r="L2755" s="12">
        <f>Tabla1[[#This Row],[Venta prom 12 meses en UN]]*Tabla1[[#This Row],[Costo unitario]]</f>
        <v>40356</v>
      </c>
      <c r="M2755" s="30">
        <f>IFERROR(Tabla1[[#This Row],[Stock en unidades]]/Tabla1[[#This Row],[Venta prom 12 meses en UN]],0)</f>
        <v>0.92278719397363462</v>
      </c>
      <c r="N2755" s="12">
        <f>IFERROR(12/Tabla1[[#This Row],[Meses de stock]],0)</f>
        <v>13.004081632653062</v>
      </c>
      <c r="O2755" s="5" t="str">
        <f>VLOOKUP(Tabla1[[#This Row],[Código del producto]],'ABC Ventas'!$A:$E,5,0)</f>
        <v>A</v>
      </c>
      <c r="P2755" s="5" t="str">
        <f>VLOOKUP(Tabla1[[#This Row],[Código del producto]],'ABC Stock'!$A:$E,5,0)</f>
        <v>A</v>
      </c>
      <c r="Q27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6" spans="1:17" s="1" customFormat="1" x14ac:dyDescent="0.2">
      <c r="A2756" s="1">
        <v>1543</v>
      </c>
      <c r="B2756" s="1" t="s">
        <v>133</v>
      </c>
      <c r="C2756" s="1" t="s">
        <v>4</v>
      </c>
      <c r="D2756" s="1" t="s">
        <v>3</v>
      </c>
      <c r="E2756" s="11">
        <v>764</v>
      </c>
      <c r="F2756" s="3">
        <v>1.36</v>
      </c>
      <c r="G2756" s="11">
        <f>Tabla1[[#This Row],[Stock en unidades]]*Tabla1[[#This Row],[Costo unitario]]</f>
        <v>1039.04</v>
      </c>
      <c r="H2756" s="1">
        <v>2025</v>
      </c>
      <c r="I2756" s="1" t="s">
        <v>257</v>
      </c>
      <c r="J2756" s="1">
        <v>74</v>
      </c>
      <c r="K2756" s="3">
        <v>160.01760000000002</v>
      </c>
      <c r="L2756" s="12">
        <f>Tabla1[[#This Row],[Venta prom 12 meses en UN]]*Tabla1[[#This Row],[Costo unitario]]</f>
        <v>100.64</v>
      </c>
      <c r="M2756" s="30">
        <f>IFERROR(Tabla1[[#This Row],[Stock en unidades]]/Tabla1[[#This Row],[Venta prom 12 meses en UN]],0)</f>
        <v>10.324324324324325</v>
      </c>
      <c r="N2756" s="12">
        <f>IFERROR(12/Tabla1[[#This Row],[Meses de stock]],0)</f>
        <v>1.162303664921466</v>
      </c>
      <c r="O2756" s="5" t="str">
        <f>VLOOKUP(Tabla1[[#This Row],[Código del producto]],'ABC Ventas'!$A:$E,5,0)</f>
        <v>C</v>
      </c>
      <c r="P2756" s="5" t="str">
        <f>VLOOKUP(Tabla1[[#This Row],[Código del producto]],'ABC Stock'!$A:$E,5,0)</f>
        <v>B</v>
      </c>
      <c r="Q27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57" spans="1:17" s="1" customFormat="1" x14ac:dyDescent="0.2">
      <c r="A2757" s="1">
        <v>1545</v>
      </c>
      <c r="B2757" s="1" t="s">
        <v>595</v>
      </c>
      <c r="C2757" s="1" t="s">
        <v>4</v>
      </c>
      <c r="D2757" s="1" t="s">
        <v>3</v>
      </c>
      <c r="E2757" s="11">
        <v>68</v>
      </c>
      <c r="F2757" s="3">
        <v>1.1000000000000001</v>
      </c>
      <c r="G2757" s="11">
        <f>Tabla1[[#This Row],[Stock en unidades]]*Tabla1[[#This Row],[Costo unitario]]</f>
        <v>74.800000000000011</v>
      </c>
      <c r="H2757" s="1">
        <v>2025</v>
      </c>
      <c r="I2757" s="1" t="s">
        <v>257</v>
      </c>
      <c r="J2757" s="1">
        <v>64</v>
      </c>
      <c r="K2757" s="3">
        <v>128.12800000000001</v>
      </c>
      <c r="L2757" s="12">
        <f>Tabla1[[#This Row],[Venta prom 12 meses en UN]]*Tabla1[[#This Row],[Costo unitario]]</f>
        <v>70.400000000000006</v>
      </c>
      <c r="M2757" s="30">
        <f>IFERROR(Tabla1[[#This Row],[Stock en unidades]]/Tabla1[[#This Row],[Venta prom 12 meses en UN]],0)</f>
        <v>1.0625</v>
      </c>
      <c r="N2757" s="12">
        <f>IFERROR(12/Tabla1[[#This Row],[Meses de stock]],0)</f>
        <v>11.294117647058824</v>
      </c>
      <c r="O2757" s="5" t="str">
        <f>VLOOKUP(Tabla1[[#This Row],[Código del producto]],'ABC Ventas'!$A:$E,5,0)</f>
        <v>C</v>
      </c>
      <c r="P2757" s="5" t="str">
        <f>VLOOKUP(Tabla1[[#This Row],[Código del producto]],'ABC Stock'!$A:$E,5,0)</f>
        <v>C</v>
      </c>
      <c r="Q27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58" spans="1:17" s="1" customFormat="1" x14ac:dyDescent="0.2">
      <c r="A2758" s="1">
        <v>1546</v>
      </c>
      <c r="B2758" s="1" t="s">
        <v>596</v>
      </c>
      <c r="C2758" s="1" t="s">
        <v>4</v>
      </c>
      <c r="D2758" s="1" t="s">
        <v>3</v>
      </c>
      <c r="E2758" s="11">
        <v>549</v>
      </c>
      <c r="F2758" s="3">
        <v>7.17</v>
      </c>
      <c r="G2758" s="11">
        <f>Tabla1[[#This Row],[Stock en unidades]]*Tabla1[[#This Row],[Costo unitario]]</f>
        <v>3936.33</v>
      </c>
      <c r="H2758" s="1">
        <v>2025</v>
      </c>
      <c r="I2758" s="1" t="s">
        <v>257</v>
      </c>
      <c r="J2758" s="1">
        <v>68.599999999999994</v>
      </c>
      <c r="K2758" s="3">
        <v>885.35159999999985</v>
      </c>
      <c r="L2758" s="12">
        <f>Tabla1[[#This Row],[Venta prom 12 meses en UN]]*Tabla1[[#This Row],[Costo unitario]]</f>
        <v>491.86199999999997</v>
      </c>
      <c r="M2758" s="30">
        <f>IFERROR(Tabla1[[#This Row],[Stock en unidades]]/Tabla1[[#This Row],[Venta prom 12 meses en UN]],0)</f>
        <v>8.0029154518950438</v>
      </c>
      <c r="N2758" s="12">
        <f>IFERROR(12/Tabla1[[#This Row],[Meses de stock]],0)</f>
        <v>1.4994535519125682</v>
      </c>
      <c r="O2758" s="5" t="str">
        <f>VLOOKUP(Tabla1[[#This Row],[Código del producto]],'ABC Ventas'!$A:$E,5,0)</f>
        <v>C</v>
      </c>
      <c r="P2758" s="5" t="str">
        <f>VLOOKUP(Tabla1[[#This Row],[Código del producto]],'ABC Stock'!$A:$E,5,0)</f>
        <v>C</v>
      </c>
      <c r="Q275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59" spans="1:17" s="1" customFormat="1" x14ac:dyDescent="0.2">
      <c r="A2759" s="1">
        <v>1546</v>
      </c>
      <c r="B2759" s="1" t="s">
        <v>596</v>
      </c>
      <c r="C2759" s="1" t="s">
        <v>4</v>
      </c>
      <c r="D2759" s="1" t="s">
        <v>3</v>
      </c>
      <c r="E2759" s="11">
        <v>78</v>
      </c>
      <c r="F2759" s="3">
        <v>2.71</v>
      </c>
      <c r="G2759" s="11">
        <f>Tabla1[[#This Row],[Stock en unidades]]*Tabla1[[#This Row],[Costo unitario]]</f>
        <v>211.38</v>
      </c>
      <c r="H2759" s="1">
        <v>2025</v>
      </c>
      <c r="I2759" s="1" t="s">
        <v>257</v>
      </c>
      <c r="J2759" s="1">
        <v>77.5</v>
      </c>
      <c r="K2759" s="3">
        <v>256.23050000000001</v>
      </c>
      <c r="L2759" s="12">
        <f>Tabla1[[#This Row],[Venta prom 12 meses en UN]]*Tabla1[[#This Row],[Costo unitario]]</f>
        <v>210.02500000000001</v>
      </c>
      <c r="M2759" s="30">
        <f>IFERROR(Tabla1[[#This Row],[Stock en unidades]]/Tabla1[[#This Row],[Venta prom 12 meses en UN]],0)</f>
        <v>1.0064516129032257</v>
      </c>
      <c r="N2759" s="12">
        <f>IFERROR(12/Tabla1[[#This Row],[Meses de stock]],0)</f>
        <v>11.923076923076923</v>
      </c>
      <c r="O2759" s="5" t="str">
        <f>VLOOKUP(Tabla1[[#This Row],[Código del producto]],'ABC Ventas'!$A:$E,5,0)</f>
        <v>C</v>
      </c>
      <c r="P2759" s="5" t="str">
        <f>VLOOKUP(Tabla1[[#This Row],[Código del producto]],'ABC Stock'!$A:$E,5,0)</f>
        <v>C</v>
      </c>
      <c r="Q27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0" spans="1:17" s="1" customFormat="1" x14ac:dyDescent="0.2">
      <c r="A2760" s="1">
        <v>1547</v>
      </c>
      <c r="B2760" s="1" t="s">
        <v>23</v>
      </c>
      <c r="C2760" s="1" t="s">
        <v>4</v>
      </c>
      <c r="D2760" s="1" t="s">
        <v>3</v>
      </c>
      <c r="E2760" s="11">
        <v>244</v>
      </c>
      <c r="F2760" s="3">
        <v>3.84</v>
      </c>
      <c r="G2760" s="11">
        <f>Tabla1[[#This Row],[Stock en unidades]]*Tabla1[[#This Row],[Costo unitario]]</f>
        <v>936.95999999999992</v>
      </c>
      <c r="H2760" s="1">
        <v>2025</v>
      </c>
      <c r="I2760" s="1" t="s">
        <v>257</v>
      </c>
      <c r="J2760" s="1">
        <v>111</v>
      </c>
      <c r="K2760" s="3">
        <v>771.49440000000004</v>
      </c>
      <c r="L2760" s="12">
        <f>Tabla1[[#This Row],[Venta prom 12 meses en UN]]*Tabla1[[#This Row],[Costo unitario]]</f>
        <v>426.24</v>
      </c>
      <c r="M2760" s="30">
        <f>IFERROR(Tabla1[[#This Row],[Stock en unidades]]/Tabla1[[#This Row],[Venta prom 12 meses en UN]],0)</f>
        <v>2.1981981981981984</v>
      </c>
      <c r="N2760" s="12">
        <f>IFERROR(12/Tabla1[[#This Row],[Meses de stock]],0)</f>
        <v>5.4590163934426226</v>
      </c>
      <c r="O2760" s="5" t="str">
        <f>VLOOKUP(Tabla1[[#This Row],[Código del producto]],'ABC Ventas'!$A:$E,5,0)</f>
        <v>C</v>
      </c>
      <c r="P2760" s="5" t="str">
        <f>VLOOKUP(Tabla1[[#This Row],[Código del producto]],'ABC Stock'!$A:$E,5,0)</f>
        <v>B</v>
      </c>
      <c r="Q27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1" spans="1:17" s="1" customFormat="1" x14ac:dyDescent="0.2">
      <c r="A2761" s="1">
        <v>1547</v>
      </c>
      <c r="B2761" s="1" t="s">
        <v>23</v>
      </c>
      <c r="C2761" s="1" t="s">
        <v>4</v>
      </c>
      <c r="D2761" s="1" t="s">
        <v>3</v>
      </c>
      <c r="E2761" s="11">
        <v>73</v>
      </c>
      <c r="F2761" s="3">
        <v>3.24</v>
      </c>
      <c r="G2761" s="11">
        <f>Tabla1[[#This Row],[Stock en unidades]]*Tabla1[[#This Row],[Costo unitario]]</f>
        <v>236.52</v>
      </c>
      <c r="H2761" s="1">
        <v>2025</v>
      </c>
      <c r="I2761" s="1" t="s">
        <v>257</v>
      </c>
      <c r="J2761" s="1">
        <v>145</v>
      </c>
      <c r="K2761" s="3">
        <v>587.25</v>
      </c>
      <c r="L2761" s="12">
        <f>Tabla1[[#This Row],[Venta prom 12 meses en UN]]*Tabla1[[#This Row],[Costo unitario]]</f>
        <v>469.8</v>
      </c>
      <c r="M2761" s="30">
        <f>IFERROR(Tabla1[[#This Row],[Stock en unidades]]/Tabla1[[#This Row],[Venta prom 12 meses en UN]],0)</f>
        <v>0.50344827586206897</v>
      </c>
      <c r="N2761" s="12">
        <f>IFERROR(12/Tabla1[[#This Row],[Meses de stock]],0)</f>
        <v>23.835616438356166</v>
      </c>
      <c r="O2761" s="5" t="str">
        <f>VLOOKUP(Tabla1[[#This Row],[Código del producto]],'ABC Ventas'!$A:$E,5,0)</f>
        <v>C</v>
      </c>
      <c r="P2761" s="5" t="str">
        <f>VLOOKUP(Tabla1[[#This Row],[Código del producto]],'ABC Stock'!$A:$E,5,0)</f>
        <v>B</v>
      </c>
      <c r="Q27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2" spans="1:17" s="1" customFormat="1" x14ac:dyDescent="0.2">
      <c r="A2762" s="1">
        <v>1547</v>
      </c>
      <c r="B2762" s="1" t="s">
        <v>23</v>
      </c>
      <c r="C2762" s="1" t="s">
        <v>4</v>
      </c>
      <c r="D2762" s="1" t="s">
        <v>3</v>
      </c>
      <c r="E2762" s="11">
        <v>339</v>
      </c>
      <c r="F2762" s="3">
        <v>6.06</v>
      </c>
      <c r="G2762" s="11">
        <f>Tabla1[[#This Row],[Stock en unidades]]*Tabla1[[#This Row],[Costo unitario]]</f>
        <v>2054.3399999999997</v>
      </c>
      <c r="H2762" s="1">
        <v>2025</v>
      </c>
      <c r="I2762" s="1" t="s">
        <v>257</v>
      </c>
      <c r="J2762" s="1">
        <v>48.4</v>
      </c>
      <c r="K2762" s="3">
        <v>416.49167999999997</v>
      </c>
      <c r="L2762" s="12">
        <f>Tabla1[[#This Row],[Venta prom 12 meses en UN]]*Tabla1[[#This Row],[Costo unitario]]</f>
        <v>293.30399999999997</v>
      </c>
      <c r="M2762" s="30">
        <f>IFERROR(Tabla1[[#This Row],[Stock en unidades]]/Tabla1[[#This Row],[Venta prom 12 meses en UN]],0)</f>
        <v>7.0041322314049586</v>
      </c>
      <c r="N2762" s="12">
        <f>IFERROR(12/Tabla1[[#This Row],[Meses de stock]],0)</f>
        <v>1.7132743362831859</v>
      </c>
      <c r="O2762" s="5" t="str">
        <f>VLOOKUP(Tabla1[[#This Row],[Código del producto]],'ABC Ventas'!$A:$E,5,0)</f>
        <v>C</v>
      </c>
      <c r="P2762" s="5" t="str">
        <f>VLOOKUP(Tabla1[[#This Row],[Código del producto]],'ABC Stock'!$A:$E,5,0)</f>
        <v>B</v>
      </c>
      <c r="Q27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63" spans="1:17" s="1" customFormat="1" x14ac:dyDescent="0.2">
      <c r="A2763" s="1">
        <v>1549</v>
      </c>
      <c r="B2763" s="1" t="s">
        <v>40</v>
      </c>
      <c r="C2763" s="1" t="s">
        <v>4</v>
      </c>
      <c r="D2763" s="1" t="s">
        <v>3</v>
      </c>
      <c r="E2763" s="11">
        <v>941</v>
      </c>
      <c r="F2763" s="3">
        <v>1.37</v>
      </c>
      <c r="G2763" s="11">
        <f>Tabla1[[#This Row],[Stock en unidades]]*Tabla1[[#This Row],[Costo unitario]]</f>
        <v>1289.17</v>
      </c>
      <c r="H2763" s="1">
        <v>2025</v>
      </c>
      <c r="I2763" s="1" t="s">
        <v>257</v>
      </c>
      <c r="J2763" s="1">
        <v>108</v>
      </c>
      <c r="K2763" s="3">
        <v>272.24640000000005</v>
      </c>
      <c r="L2763" s="12">
        <f>Tabla1[[#This Row],[Venta prom 12 meses en UN]]*Tabla1[[#This Row],[Costo unitario]]</f>
        <v>147.96</v>
      </c>
      <c r="M2763" s="30">
        <f>IFERROR(Tabla1[[#This Row],[Stock en unidades]]/Tabla1[[#This Row],[Venta prom 12 meses en UN]],0)</f>
        <v>8.7129629629629637</v>
      </c>
      <c r="N2763" s="12">
        <f>IFERROR(12/Tabla1[[#This Row],[Meses de stock]],0)</f>
        <v>1.3772582359192347</v>
      </c>
      <c r="O2763" s="5" t="str">
        <f>VLOOKUP(Tabla1[[#This Row],[Código del producto]],'ABC Ventas'!$A:$E,5,0)</f>
        <v>C</v>
      </c>
      <c r="P2763" s="5" t="str">
        <f>VLOOKUP(Tabla1[[#This Row],[Código del producto]],'ABC Stock'!$A:$E,5,0)</f>
        <v>C</v>
      </c>
      <c r="Q27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64" spans="1:17" s="1" customFormat="1" x14ac:dyDescent="0.2">
      <c r="A2764" s="1">
        <v>1551</v>
      </c>
      <c r="B2764" s="1" t="s">
        <v>599</v>
      </c>
      <c r="C2764" s="1" t="s">
        <v>4</v>
      </c>
      <c r="D2764" s="1" t="s">
        <v>3</v>
      </c>
      <c r="E2764" s="11">
        <v>123</v>
      </c>
      <c r="F2764" s="3">
        <v>8</v>
      </c>
      <c r="G2764" s="11">
        <f>Tabla1[[#This Row],[Stock en unidades]]*Tabla1[[#This Row],[Costo unitario]]</f>
        <v>984</v>
      </c>
      <c r="H2764" s="1">
        <v>2025</v>
      </c>
      <c r="I2764" s="1" t="s">
        <v>257</v>
      </c>
      <c r="J2764" s="1">
        <v>92</v>
      </c>
      <c r="K2764" s="3">
        <v>1383.68</v>
      </c>
      <c r="L2764" s="12">
        <f>Tabla1[[#This Row],[Venta prom 12 meses en UN]]*Tabla1[[#This Row],[Costo unitario]]</f>
        <v>736</v>
      </c>
      <c r="M2764" s="30">
        <f>IFERROR(Tabla1[[#This Row],[Stock en unidades]]/Tabla1[[#This Row],[Venta prom 12 meses en UN]],0)</f>
        <v>1.3369565217391304</v>
      </c>
      <c r="N2764" s="12">
        <f>IFERROR(12/Tabla1[[#This Row],[Meses de stock]],0)</f>
        <v>8.9756097560975618</v>
      </c>
      <c r="O2764" s="5" t="str">
        <f>VLOOKUP(Tabla1[[#This Row],[Código del producto]],'ABC Ventas'!$A:$E,5,0)</f>
        <v>C</v>
      </c>
      <c r="P2764" s="5" t="str">
        <f>VLOOKUP(Tabla1[[#This Row],[Código del producto]],'ABC Stock'!$A:$E,5,0)</f>
        <v>C</v>
      </c>
      <c r="Q27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5" spans="1:17" s="1" customFormat="1" x14ac:dyDescent="0.2">
      <c r="A2765" s="1">
        <v>1551</v>
      </c>
      <c r="B2765" s="1" t="s">
        <v>599</v>
      </c>
      <c r="C2765" s="1" t="s">
        <v>4</v>
      </c>
      <c r="D2765" s="1" t="s">
        <v>3</v>
      </c>
      <c r="E2765" s="11">
        <v>571</v>
      </c>
      <c r="F2765" s="3">
        <v>6.57</v>
      </c>
      <c r="G2765" s="11">
        <f>Tabla1[[#This Row],[Stock en unidades]]*Tabla1[[#This Row],[Costo unitario]]</f>
        <v>3751.4700000000003</v>
      </c>
      <c r="H2765" s="1">
        <v>2025</v>
      </c>
      <c r="I2765" s="1" t="s">
        <v>257</v>
      </c>
      <c r="J2765" s="1">
        <v>51.9</v>
      </c>
      <c r="K2765" s="3">
        <v>548.98262999999997</v>
      </c>
      <c r="L2765" s="12">
        <f>Tabla1[[#This Row],[Venta prom 12 meses en UN]]*Tabla1[[#This Row],[Costo unitario]]</f>
        <v>340.983</v>
      </c>
      <c r="M2765" s="30">
        <f>IFERROR(Tabla1[[#This Row],[Stock en unidades]]/Tabla1[[#This Row],[Venta prom 12 meses en UN]],0)</f>
        <v>11.001926782273603</v>
      </c>
      <c r="N2765" s="12">
        <f>IFERROR(12/Tabla1[[#This Row],[Meses de stock]],0)</f>
        <v>1.0907180385288966</v>
      </c>
      <c r="O2765" s="5" t="str">
        <f>VLOOKUP(Tabla1[[#This Row],[Código del producto]],'ABC Ventas'!$A:$E,5,0)</f>
        <v>C</v>
      </c>
      <c r="P2765" s="5" t="str">
        <f>VLOOKUP(Tabla1[[#This Row],[Código del producto]],'ABC Stock'!$A:$E,5,0)</f>
        <v>C</v>
      </c>
      <c r="Q27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66" spans="1:17" s="1" customFormat="1" x14ac:dyDescent="0.2">
      <c r="A2766" s="1">
        <v>1552</v>
      </c>
      <c r="B2766" s="1" t="s">
        <v>86</v>
      </c>
      <c r="C2766" s="1" t="s">
        <v>4</v>
      </c>
      <c r="D2766" s="1" t="s">
        <v>3</v>
      </c>
      <c r="E2766" s="11">
        <v>243</v>
      </c>
      <c r="F2766" s="3">
        <v>1.35</v>
      </c>
      <c r="G2766" s="11">
        <f>Tabla1[[#This Row],[Stock en unidades]]*Tabla1[[#This Row],[Costo unitario]]</f>
        <v>328.05</v>
      </c>
      <c r="H2766" s="1">
        <v>2025</v>
      </c>
      <c r="I2766" s="1" t="s">
        <v>257</v>
      </c>
      <c r="J2766" s="1">
        <v>133</v>
      </c>
      <c r="K2766" s="3">
        <v>341.14499999999998</v>
      </c>
      <c r="L2766" s="12">
        <f>Tabla1[[#This Row],[Venta prom 12 meses en UN]]*Tabla1[[#This Row],[Costo unitario]]</f>
        <v>179.55</v>
      </c>
      <c r="M2766" s="30">
        <f>IFERROR(Tabla1[[#This Row],[Stock en unidades]]/Tabla1[[#This Row],[Venta prom 12 meses en UN]],0)</f>
        <v>1.8270676691729324</v>
      </c>
      <c r="N2766" s="12">
        <f>IFERROR(12/Tabla1[[#This Row],[Meses de stock]],0)</f>
        <v>6.5679012345679011</v>
      </c>
      <c r="O2766" s="5" t="str">
        <f>VLOOKUP(Tabla1[[#This Row],[Código del producto]],'ABC Ventas'!$A:$E,5,0)</f>
        <v>C</v>
      </c>
      <c r="P2766" s="5" t="str">
        <f>VLOOKUP(Tabla1[[#This Row],[Código del producto]],'ABC Stock'!$A:$E,5,0)</f>
        <v>B</v>
      </c>
      <c r="Q27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7" spans="1:17" s="1" customFormat="1" x14ac:dyDescent="0.2">
      <c r="A2767" s="1">
        <v>1552</v>
      </c>
      <c r="B2767" s="1" t="s">
        <v>86</v>
      </c>
      <c r="C2767" s="1" t="s">
        <v>4</v>
      </c>
      <c r="D2767" s="1" t="s">
        <v>3</v>
      </c>
      <c r="E2767" s="11">
        <v>48</v>
      </c>
      <c r="F2767" s="3">
        <v>5.3</v>
      </c>
      <c r="G2767" s="11">
        <f>Tabla1[[#This Row],[Stock en unidades]]*Tabla1[[#This Row],[Costo unitario]]</f>
        <v>254.39999999999998</v>
      </c>
      <c r="H2767" s="1">
        <v>2025</v>
      </c>
      <c r="I2767" s="1" t="s">
        <v>257</v>
      </c>
      <c r="J2767" s="1">
        <v>51</v>
      </c>
      <c r="K2767" s="3">
        <v>337.875</v>
      </c>
      <c r="L2767" s="12">
        <f>Tabla1[[#This Row],[Venta prom 12 meses en UN]]*Tabla1[[#This Row],[Costo unitario]]</f>
        <v>270.3</v>
      </c>
      <c r="M2767" s="30">
        <f>IFERROR(Tabla1[[#This Row],[Stock en unidades]]/Tabla1[[#This Row],[Venta prom 12 meses en UN]],0)</f>
        <v>0.94117647058823528</v>
      </c>
      <c r="N2767" s="12">
        <f>IFERROR(12/Tabla1[[#This Row],[Meses de stock]],0)</f>
        <v>12.75</v>
      </c>
      <c r="O2767" s="5" t="str">
        <f>VLOOKUP(Tabla1[[#This Row],[Código del producto]],'ABC Ventas'!$A:$E,5,0)</f>
        <v>C</v>
      </c>
      <c r="P2767" s="5" t="str">
        <f>VLOOKUP(Tabla1[[#This Row],[Código del producto]],'ABC Stock'!$A:$E,5,0)</f>
        <v>B</v>
      </c>
      <c r="Q27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68" spans="1:17" s="1" customFormat="1" x14ac:dyDescent="0.2">
      <c r="A2768" s="1">
        <v>1554</v>
      </c>
      <c r="B2768" s="1" t="s">
        <v>139</v>
      </c>
      <c r="C2768" s="1" t="s">
        <v>4</v>
      </c>
      <c r="D2768" s="1" t="s">
        <v>3</v>
      </c>
      <c r="E2768" s="11">
        <v>414</v>
      </c>
      <c r="F2768" s="3">
        <v>5.71</v>
      </c>
      <c r="G2768" s="11">
        <f>Tabla1[[#This Row],[Stock en unidades]]*Tabla1[[#This Row],[Costo unitario]]</f>
        <v>2363.94</v>
      </c>
      <c r="H2768" s="1">
        <v>2025</v>
      </c>
      <c r="I2768" s="1" t="s">
        <v>257</v>
      </c>
      <c r="J2768" s="1">
        <v>51</v>
      </c>
      <c r="K2768" s="3">
        <v>509.61750000000001</v>
      </c>
      <c r="L2768" s="12">
        <f>Tabla1[[#This Row],[Venta prom 12 meses en UN]]*Tabla1[[#This Row],[Costo unitario]]</f>
        <v>291.20999999999998</v>
      </c>
      <c r="M2768" s="30">
        <f>IFERROR(Tabla1[[#This Row],[Stock en unidades]]/Tabla1[[#This Row],[Venta prom 12 meses en UN]],0)</f>
        <v>8.117647058823529</v>
      </c>
      <c r="N2768" s="12">
        <f>IFERROR(12/Tabla1[[#This Row],[Meses de stock]],0)</f>
        <v>1.4782608695652175</v>
      </c>
      <c r="O2768" s="5" t="str">
        <f>VLOOKUP(Tabla1[[#This Row],[Código del producto]],'ABC Ventas'!$A:$E,5,0)</f>
        <v>C</v>
      </c>
      <c r="P2768" s="5" t="str">
        <f>VLOOKUP(Tabla1[[#This Row],[Código del producto]],'ABC Stock'!$A:$E,5,0)</f>
        <v>B</v>
      </c>
      <c r="Q276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69" spans="1:17" s="1" customFormat="1" x14ac:dyDescent="0.2">
      <c r="A2769" s="1">
        <v>1555</v>
      </c>
      <c r="B2769" s="1" t="s">
        <v>281</v>
      </c>
      <c r="C2769" s="1" t="s">
        <v>4</v>
      </c>
      <c r="D2769" s="1" t="s">
        <v>3</v>
      </c>
      <c r="E2769" s="11">
        <v>1597</v>
      </c>
      <c r="F2769" s="3">
        <v>4.24</v>
      </c>
      <c r="G2769" s="11">
        <f>Tabla1[[#This Row],[Stock en unidades]]*Tabla1[[#This Row],[Costo unitario]]</f>
        <v>6771.2800000000007</v>
      </c>
      <c r="H2769" s="1">
        <v>2025</v>
      </c>
      <c r="I2769" s="1" t="s">
        <v>257</v>
      </c>
      <c r="J2769" s="1">
        <v>93.9</v>
      </c>
      <c r="K2769" s="3">
        <v>481.74456000000004</v>
      </c>
      <c r="L2769" s="12">
        <f>Tabla1[[#This Row],[Venta prom 12 meses en UN]]*Tabla1[[#This Row],[Costo unitario]]</f>
        <v>398.13600000000002</v>
      </c>
      <c r="M2769" s="30">
        <f>IFERROR(Tabla1[[#This Row],[Stock en unidades]]/Tabla1[[#This Row],[Venta prom 12 meses en UN]],0)</f>
        <v>17.007454739084132</v>
      </c>
      <c r="N2769" s="12">
        <f>IFERROR(12/Tabla1[[#This Row],[Meses de stock]],0)</f>
        <v>0.70557294927989977</v>
      </c>
      <c r="O2769" s="5" t="str">
        <f>VLOOKUP(Tabla1[[#This Row],[Código del producto]],'ABC Ventas'!$A:$E,5,0)</f>
        <v>C</v>
      </c>
      <c r="P2769" s="5" t="str">
        <f>VLOOKUP(Tabla1[[#This Row],[Código del producto]],'ABC Stock'!$A:$E,5,0)</f>
        <v>B</v>
      </c>
      <c r="Q276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70" spans="1:17" s="1" customFormat="1" x14ac:dyDescent="0.2">
      <c r="A2770" s="1">
        <v>1556</v>
      </c>
      <c r="B2770" s="1" t="s">
        <v>132</v>
      </c>
      <c r="C2770" s="1" t="s">
        <v>4</v>
      </c>
      <c r="D2770" s="1" t="s">
        <v>3</v>
      </c>
      <c r="E2770" s="11">
        <v>138</v>
      </c>
      <c r="F2770" s="3">
        <v>1.87</v>
      </c>
      <c r="G2770" s="11">
        <f>Tabla1[[#This Row],[Stock en unidades]]*Tabla1[[#This Row],[Costo unitario]]</f>
        <v>258.06</v>
      </c>
      <c r="H2770" s="1">
        <v>2025</v>
      </c>
      <c r="I2770" s="1" t="s">
        <v>257</v>
      </c>
      <c r="J2770" s="1">
        <v>84</v>
      </c>
      <c r="K2770" s="3">
        <v>223.05360000000002</v>
      </c>
      <c r="L2770" s="12">
        <f>Tabla1[[#This Row],[Venta prom 12 meses en UN]]*Tabla1[[#This Row],[Costo unitario]]</f>
        <v>157.08000000000001</v>
      </c>
      <c r="M2770" s="30">
        <f>IFERROR(Tabla1[[#This Row],[Stock en unidades]]/Tabla1[[#This Row],[Venta prom 12 meses en UN]],0)</f>
        <v>1.6428571428571428</v>
      </c>
      <c r="N2770" s="12">
        <f>IFERROR(12/Tabla1[[#This Row],[Meses de stock]],0)</f>
        <v>7.304347826086957</v>
      </c>
      <c r="O2770" s="5" t="str">
        <f>VLOOKUP(Tabla1[[#This Row],[Código del producto]],'ABC Ventas'!$A:$E,5,0)</f>
        <v>C</v>
      </c>
      <c r="P2770" s="5" t="str">
        <f>VLOOKUP(Tabla1[[#This Row],[Código del producto]],'ABC Stock'!$A:$E,5,0)</f>
        <v>C</v>
      </c>
      <c r="Q27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71" spans="1:17" s="1" customFormat="1" x14ac:dyDescent="0.2">
      <c r="A2771" s="1">
        <v>1557</v>
      </c>
      <c r="B2771" s="1" t="s">
        <v>600</v>
      </c>
      <c r="C2771" s="1" t="s">
        <v>4</v>
      </c>
      <c r="D2771" s="1" t="s">
        <v>3</v>
      </c>
      <c r="E2771" s="11">
        <v>197</v>
      </c>
      <c r="F2771" s="3">
        <v>1.31</v>
      </c>
      <c r="G2771" s="11">
        <f>Tabla1[[#This Row],[Stock en unidades]]*Tabla1[[#This Row],[Costo unitario]]</f>
        <v>258.07</v>
      </c>
      <c r="H2771" s="1">
        <v>2025</v>
      </c>
      <c r="I2771" s="1" t="s">
        <v>257</v>
      </c>
      <c r="J2771" s="1">
        <v>94</v>
      </c>
      <c r="K2771" s="3">
        <v>151.4622</v>
      </c>
      <c r="L2771" s="12">
        <f>Tabla1[[#This Row],[Venta prom 12 meses en UN]]*Tabla1[[#This Row],[Costo unitario]]</f>
        <v>123.14</v>
      </c>
      <c r="M2771" s="30">
        <f>IFERROR(Tabla1[[#This Row],[Stock en unidades]]/Tabla1[[#This Row],[Venta prom 12 meses en UN]],0)</f>
        <v>2.0957446808510638</v>
      </c>
      <c r="N2771" s="12">
        <f>IFERROR(12/Tabla1[[#This Row],[Meses de stock]],0)</f>
        <v>5.7258883248730967</v>
      </c>
      <c r="O2771" s="5" t="str">
        <f>VLOOKUP(Tabla1[[#This Row],[Código del producto]],'ABC Ventas'!$A:$E,5,0)</f>
        <v>C</v>
      </c>
      <c r="P2771" s="5" t="str">
        <f>VLOOKUP(Tabla1[[#This Row],[Código del producto]],'ABC Stock'!$A:$E,5,0)</f>
        <v>C</v>
      </c>
      <c r="Q27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72" spans="1:17" s="1" customFormat="1" x14ac:dyDescent="0.2">
      <c r="A2772" s="1">
        <v>1558</v>
      </c>
      <c r="B2772" s="1" t="s">
        <v>601</v>
      </c>
      <c r="C2772" s="1" t="s">
        <v>4</v>
      </c>
      <c r="D2772" s="1" t="s">
        <v>3</v>
      </c>
      <c r="E2772" s="11">
        <v>959</v>
      </c>
      <c r="F2772" s="3">
        <v>4.4800000000000004</v>
      </c>
      <c r="G2772" s="11">
        <f>Tabla1[[#This Row],[Stock en unidades]]*Tabla1[[#This Row],[Costo unitario]]</f>
        <v>4296.3200000000006</v>
      </c>
      <c r="H2772" s="1">
        <v>2025</v>
      </c>
      <c r="I2772" s="1" t="s">
        <v>257</v>
      </c>
      <c r="J2772" s="1">
        <v>63.9</v>
      </c>
      <c r="K2772" s="3">
        <v>449.44704000000007</v>
      </c>
      <c r="L2772" s="12">
        <f>Tabla1[[#This Row],[Venta prom 12 meses en UN]]*Tabla1[[#This Row],[Costo unitario]]</f>
        <v>286.27200000000005</v>
      </c>
      <c r="M2772" s="30">
        <f>IFERROR(Tabla1[[#This Row],[Stock en unidades]]/Tabla1[[#This Row],[Venta prom 12 meses en UN]],0)</f>
        <v>15.007824726134585</v>
      </c>
      <c r="N2772" s="12">
        <f>IFERROR(12/Tabla1[[#This Row],[Meses de stock]],0)</f>
        <v>0.79958289885297185</v>
      </c>
      <c r="O2772" s="5" t="str">
        <f>VLOOKUP(Tabla1[[#This Row],[Código del producto]],'ABC Ventas'!$A:$E,5,0)</f>
        <v>C</v>
      </c>
      <c r="P2772" s="5" t="str">
        <f>VLOOKUP(Tabla1[[#This Row],[Código del producto]],'ABC Stock'!$A:$E,5,0)</f>
        <v>B</v>
      </c>
      <c r="Q27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73" spans="1:17" s="1" customFormat="1" x14ac:dyDescent="0.2">
      <c r="A2773" s="1">
        <v>1558</v>
      </c>
      <c r="B2773" s="1" t="s">
        <v>601</v>
      </c>
      <c r="C2773" s="1" t="s">
        <v>4</v>
      </c>
      <c r="D2773" s="1" t="s">
        <v>3</v>
      </c>
      <c r="E2773" s="11">
        <v>215</v>
      </c>
      <c r="F2773" s="3">
        <v>7.46</v>
      </c>
      <c r="G2773" s="11">
        <f>Tabla1[[#This Row],[Stock en unidades]]*Tabla1[[#This Row],[Costo unitario]]</f>
        <v>1603.9</v>
      </c>
      <c r="H2773" s="1">
        <v>2025</v>
      </c>
      <c r="I2773" s="1" t="s">
        <v>257</v>
      </c>
      <c r="J2773" s="1">
        <v>30.6</v>
      </c>
      <c r="K2773" s="3">
        <v>417.74508000000003</v>
      </c>
      <c r="L2773" s="12">
        <f>Tabla1[[#This Row],[Venta prom 12 meses en UN]]*Tabla1[[#This Row],[Costo unitario]]</f>
        <v>228.27600000000001</v>
      </c>
      <c r="M2773" s="30">
        <f>IFERROR(Tabla1[[#This Row],[Stock en unidades]]/Tabla1[[#This Row],[Venta prom 12 meses en UN]],0)</f>
        <v>7.0261437908496731</v>
      </c>
      <c r="N2773" s="12">
        <f>IFERROR(12/Tabla1[[#This Row],[Meses de stock]],0)</f>
        <v>1.7079069767441861</v>
      </c>
      <c r="O2773" s="5" t="str">
        <f>VLOOKUP(Tabla1[[#This Row],[Código del producto]],'ABC Ventas'!$A:$E,5,0)</f>
        <v>C</v>
      </c>
      <c r="P2773" s="5" t="str">
        <f>VLOOKUP(Tabla1[[#This Row],[Código del producto]],'ABC Stock'!$A:$E,5,0)</f>
        <v>B</v>
      </c>
      <c r="Q27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74" spans="1:17" s="1" customFormat="1" x14ac:dyDescent="0.2">
      <c r="A2774" s="1">
        <v>1560</v>
      </c>
      <c r="B2774" s="1" t="s">
        <v>84</v>
      </c>
      <c r="C2774" s="1" t="s">
        <v>4</v>
      </c>
      <c r="D2774" s="1" t="s">
        <v>3</v>
      </c>
      <c r="E2774" s="11">
        <v>953</v>
      </c>
      <c r="F2774" s="3">
        <v>2.2799999999999998</v>
      </c>
      <c r="G2774" s="11">
        <f>Tabla1[[#This Row],[Stock en unidades]]*Tabla1[[#This Row],[Costo unitario]]</f>
        <v>2172.8399999999997</v>
      </c>
      <c r="H2774" s="1">
        <v>2025</v>
      </c>
      <c r="I2774" s="1" t="s">
        <v>257</v>
      </c>
      <c r="J2774" s="1">
        <v>95.3</v>
      </c>
      <c r="K2774" s="3">
        <v>315.06179999999995</v>
      </c>
      <c r="L2774" s="12">
        <f>Tabla1[[#This Row],[Venta prom 12 meses en UN]]*Tabla1[[#This Row],[Costo unitario]]</f>
        <v>217.28399999999996</v>
      </c>
      <c r="M2774" s="30">
        <f>IFERROR(Tabla1[[#This Row],[Stock en unidades]]/Tabla1[[#This Row],[Venta prom 12 meses en UN]],0)</f>
        <v>10</v>
      </c>
      <c r="N2774" s="12">
        <f>IFERROR(12/Tabla1[[#This Row],[Meses de stock]],0)</f>
        <v>1.2</v>
      </c>
      <c r="O2774" s="5" t="str">
        <f>VLOOKUP(Tabla1[[#This Row],[Código del producto]],'ABC Ventas'!$A:$E,5,0)</f>
        <v>C</v>
      </c>
      <c r="P2774" s="5" t="str">
        <f>VLOOKUP(Tabla1[[#This Row],[Código del producto]],'ABC Stock'!$A:$E,5,0)</f>
        <v>B</v>
      </c>
      <c r="Q27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75" spans="1:17" s="1" customFormat="1" x14ac:dyDescent="0.2">
      <c r="A2775" s="1">
        <v>1561</v>
      </c>
      <c r="B2775" s="1" t="s">
        <v>81</v>
      </c>
      <c r="C2775" s="1" t="s">
        <v>4</v>
      </c>
      <c r="D2775" s="1" t="s">
        <v>3</v>
      </c>
      <c r="E2775" s="11">
        <v>236</v>
      </c>
      <c r="F2775" s="3">
        <v>4.8499999999999996</v>
      </c>
      <c r="G2775" s="11">
        <f>Tabla1[[#This Row],[Stock en unidades]]*Tabla1[[#This Row],[Costo unitario]]</f>
        <v>1144.5999999999999</v>
      </c>
      <c r="H2775" s="1">
        <v>2025</v>
      </c>
      <c r="I2775" s="1" t="s">
        <v>257</v>
      </c>
      <c r="J2775" s="1">
        <v>109</v>
      </c>
      <c r="K2775" s="3">
        <v>967.42949999999996</v>
      </c>
      <c r="L2775" s="12">
        <f>Tabla1[[#This Row],[Venta prom 12 meses en UN]]*Tabla1[[#This Row],[Costo unitario]]</f>
        <v>528.65</v>
      </c>
      <c r="M2775" s="30">
        <f>IFERROR(Tabla1[[#This Row],[Stock en unidades]]/Tabla1[[#This Row],[Venta prom 12 meses en UN]],0)</f>
        <v>2.165137614678899</v>
      </c>
      <c r="N2775" s="12">
        <f>IFERROR(12/Tabla1[[#This Row],[Meses de stock]],0)</f>
        <v>5.5423728813559325</v>
      </c>
      <c r="O2775" s="5" t="str">
        <f>VLOOKUP(Tabla1[[#This Row],[Código del producto]],'ABC Ventas'!$A:$E,5,0)</f>
        <v>C</v>
      </c>
      <c r="P2775" s="5" t="str">
        <f>VLOOKUP(Tabla1[[#This Row],[Código del producto]],'ABC Stock'!$A:$E,5,0)</f>
        <v>C</v>
      </c>
      <c r="Q27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76" spans="1:17" s="1" customFormat="1" x14ac:dyDescent="0.2">
      <c r="A2776" s="1">
        <v>1001</v>
      </c>
      <c r="B2776" s="1" t="s">
        <v>173</v>
      </c>
      <c r="C2776" s="1" t="s">
        <v>148</v>
      </c>
      <c r="D2776" s="1" t="s">
        <v>3</v>
      </c>
      <c r="E2776" s="11">
        <v>280</v>
      </c>
      <c r="F2776" s="3">
        <v>6.99</v>
      </c>
      <c r="G2776" s="11">
        <f>Tabla1[[#This Row],[Stock en unidades]]*Tabla1[[#This Row],[Costo unitario]]</f>
        <v>1957.2</v>
      </c>
      <c r="H2776" s="1">
        <v>2025</v>
      </c>
      <c r="I2776" s="1" t="s">
        <v>258</v>
      </c>
      <c r="J2776" s="1">
        <v>90</v>
      </c>
      <c r="K2776" s="3">
        <v>761.21100000000001</v>
      </c>
      <c r="L2776" s="12">
        <f>Tabla1[[#This Row],[Venta prom 12 meses en UN]]*Tabla1[[#This Row],[Costo unitario]]</f>
        <v>629.1</v>
      </c>
      <c r="M2776" s="30">
        <f>IFERROR(Tabla1[[#This Row],[Stock en unidades]]/Tabla1[[#This Row],[Venta prom 12 meses en UN]],0)</f>
        <v>3.1111111111111112</v>
      </c>
      <c r="N2776" s="12">
        <f>IFERROR(12/Tabla1[[#This Row],[Meses de stock]],0)</f>
        <v>3.8571428571428572</v>
      </c>
      <c r="O2776" s="5" t="str">
        <f>VLOOKUP(Tabla1[[#This Row],[Código del producto]],'ABC Ventas'!$A:$E,5,0)</f>
        <v>C</v>
      </c>
      <c r="P2776" s="5" t="str">
        <f>VLOOKUP(Tabla1[[#This Row],[Código del producto]],'ABC Stock'!$A:$E,5,0)</f>
        <v>C</v>
      </c>
      <c r="Q277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77" spans="1:17" s="1" customFormat="1" x14ac:dyDescent="0.2">
      <c r="A2777" s="1">
        <v>1002</v>
      </c>
      <c r="B2777" s="1" t="s">
        <v>323</v>
      </c>
      <c r="C2777" s="1" t="s">
        <v>148</v>
      </c>
      <c r="D2777" s="1" t="s">
        <v>3</v>
      </c>
      <c r="E2777" s="11">
        <v>0</v>
      </c>
      <c r="F2777" s="3">
        <v>63</v>
      </c>
      <c r="G2777" s="11">
        <f>Tabla1[[#This Row],[Stock en unidades]]*Tabla1[[#This Row],[Costo unitario]]</f>
        <v>0</v>
      </c>
      <c r="H2777" s="1">
        <v>2025</v>
      </c>
      <c r="I2777" s="1" t="s">
        <v>258</v>
      </c>
      <c r="J2777" s="1">
        <v>767</v>
      </c>
      <c r="K2777" s="3">
        <v>81662.490000000005</v>
      </c>
      <c r="L2777" s="12">
        <f>Tabla1[[#This Row],[Venta prom 12 meses en UN]]*Tabla1[[#This Row],[Costo unitario]]</f>
        <v>48321</v>
      </c>
      <c r="M2777" s="30">
        <f>IFERROR(Tabla1[[#This Row],[Stock en unidades]]/Tabla1[[#This Row],[Venta prom 12 meses en UN]],0)</f>
        <v>0</v>
      </c>
      <c r="N2777" s="12">
        <f>IFERROR(12/Tabla1[[#This Row],[Meses de stock]],0)</f>
        <v>0</v>
      </c>
      <c r="O2777" s="5" t="str">
        <f>VLOOKUP(Tabla1[[#This Row],[Código del producto]],'ABC Ventas'!$A:$E,5,0)</f>
        <v>A</v>
      </c>
      <c r="P2777" s="5" t="str">
        <f>VLOOKUP(Tabla1[[#This Row],[Código del producto]],'ABC Stock'!$A:$E,5,0)</f>
        <v>A</v>
      </c>
      <c r="Q27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78" spans="1:17" s="1" customFormat="1" x14ac:dyDescent="0.2">
      <c r="A2778" s="1">
        <v>1002</v>
      </c>
      <c r="B2778" s="1" t="s">
        <v>323</v>
      </c>
      <c r="C2778" s="1" t="s">
        <v>148</v>
      </c>
      <c r="D2778" s="1" t="s">
        <v>3</v>
      </c>
      <c r="E2778" s="11">
        <v>410</v>
      </c>
      <c r="F2778" s="3">
        <v>80</v>
      </c>
      <c r="G2778" s="11">
        <f>Tabla1[[#This Row],[Stock en unidades]]*Tabla1[[#This Row],[Costo unitario]]</f>
        <v>32800</v>
      </c>
      <c r="H2778" s="1">
        <v>2025</v>
      </c>
      <c r="I2778" s="1" t="s">
        <v>258</v>
      </c>
      <c r="J2778" s="1">
        <v>612</v>
      </c>
      <c r="K2778" s="3">
        <v>77356.800000000003</v>
      </c>
      <c r="L2778" s="12">
        <f>Tabla1[[#This Row],[Venta prom 12 meses en UN]]*Tabla1[[#This Row],[Costo unitario]]</f>
        <v>48960</v>
      </c>
      <c r="M2778" s="30">
        <f>IFERROR(Tabla1[[#This Row],[Stock en unidades]]/Tabla1[[#This Row],[Venta prom 12 meses en UN]],0)</f>
        <v>0.66993464052287577</v>
      </c>
      <c r="N2778" s="12">
        <f>IFERROR(12/Tabla1[[#This Row],[Meses de stock]],0)</f>
        <v>17.912195121951221</v>
      </c>
      <c r="O2778" s="5" t="str">
        <f>VLOOKUP(Tabla1[[#This Row],[Código del producto]],'ABC Ventas'!$A:$E,5,0)</f>
        <v>A</v>
      </c>
      <c r="P2778" s="5" t="str">
        <f>VLOOKUP(Tabla1[[#This Row],[Código del producto]],'ABC Stock'!$A:$E,5,0)</f>
        <v>A</v>
      </c>
      <c r="Q27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79" spans="1:17" s="1" customFormat="1" x14ac:dyDescent="0.2">
      <c r="A2779" s="1">
        <v>1002</v>
      </c>
      <c r="B2779" s="1" t="s">
        <v>323</v>
      </c>
      <c r="C2779" s="1" t="s">
        <v>148</v>
      </c>
      <c r="D2779" s="1" t="s">
        <v>3</v>
      </c>
      <c r="E2779" s="11">
        <v>210</v>
      </c>
      <c r="F2779" s="3">
        <v>56</v>
      </c>
      <c r="G2779" s="11">
        <f>Tabla1[[#This Row],[Stock en unidades]]*Tabla1[[#This Row],[Costo unitario]]</f>
        <v>11760</v>
      </c>
      <c r="H2779" s="1">
        <v>2025</v>
      </c>
      <c r="I2779" s="1" t="s">
        <v>258</v>
      </c>
      <c r="J2779" s="1">
        <v>324</v>
      </c>
      <c r="K2779" s="3">
        <v>22135.68</v>
      </c>
      <c r="L2779" s="12">
        <f>Tabla1[[#This Row],[Venta prom 12 meses en UN]]*Tabla1[[#This Row],[Costo unitario]]</f>
        <v>18144</v>
      </c>
      <c r="M2779" s="30">
        <f>IFERROR(Tabla1[[#This Row],[Stock en unidades]]/Tabla1[[#This Row],[Venta prom 12 meses en UN]],0)</f>
        <v>0.64814814814814814</v>
      </c>
      <c r="N2779" s="12">
        <f>IFERROR(12/Tabla1[[#This Row],[Meses de stock]],0)</f>
        <v>18.514285714285716</v>
      </c>
      <c r="O2779" s="5" t="str">
        <f>VLOOKUP(Tabla1[[#This Row],[Código del producto]],'ABC Ventas'!$A:$E,5,0)</f>
        <v>A</v>
      </c>
      <c r="P2779" s="5" t="str">
        <f>VLOOKUP(Tabla1[[#This Row],[Código del producto]],'ABC Stock'!$A:$E,5,0)</f>
        <v>A</v>
      </c>
      <c r="Q27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0" spans="1:17" s="1" customFormat="1" x14ac:dyDescent="0.2">
      <c r="A2780" s="1">
        <v>1003</v>
      </c>
      <c r="B2780" s="1" t="s">
        <v>284</v>
      </c>
      <c r="C2780" s="1" t="s">
        <v>148</v>
      </c>
      <c r="D2780" s="1" t="s">
        <v>3</v>
      </c>
      <c r="E2780" s="11">
        <v>188</v>
      </c>
      <c r="F2780" s="3">
        <v>7.42</v>
      </c>
      <c r="G2780" s="11">
        <f>Tabla1[[#This Row],[Stock en unidades]]*Tabla1[[#This Row],[Costo unitario]]</f>
        <v>1394.96</v>
      </c>
      <c r="H2780" s="1">
        <v>2025</v>
      </c>
      <c r="I2780" s="1" t="s">
        <v>258</v>
      </c>
      <c r="J2780" s="1">
        <v>102</v>
      </c>
      <c r="K2780" s="3">
        <v>1385.0172</v>
      </c>
      <c r="L2780" s="12">
        <f>Tabla1[[#This Row],[Venta prom 12 meses en UN]]*Tabla1[[#This Row],[Costo unitario]]</f>
        <v>756.84</v>
      </c>
      <c r="M2780" s="30">
        <f>IFERROR(Tabla1[[#This Row],[Stock en unidades]]/Tabla1[[#This Row],[Venta prom 12 meses en UN]],0)</f>
        <v>1.8431372549019607</v>
      </c>
      <c r="N2780" s="12">
        <f>IFERROR(12/Tabla1[[#This Row],[Meses de stock]],0)</f>
        <v>6.5106382978723412</v>
      </c>
      <c r="O2780" s="5" t="str">
        <f>VLOOKUP(Tabla1[[#This Row],[Código del producto]],'ABC Ventas'!$A:$E,5,0)</f>
        <v>C</v>
      </c>
      <c r="P2780" s="5" t="str">
        <f>VLOOKUP(Tabla1[[#This Row],[Código del producto]],'ABC Stock'!$A:$E,5,0)</f>
        <v>B</v>
      </c>
      <c r="Q27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1" spans="1:17" s="1" customFormat="1" x14ac:dyDescent="0.2">
      <c r="A2781" s="1">
        <v>1004</v>
      </c>
      <c r="B2781" s="1" t="s">
        <v>324</v>
      </c>
      <c r="C2781" s="1" t="s">
        <v>148</v>
      </c>
      <c r="D2781" s="1" t="s">
        <v>3</v>
      </c>
      <c r="E2781" s="11">
        <v>1499</v>
      </c>
      <c r="F2781" s="3">
        <v>5.47</v>
      </c>
      <c r="G2781" s="11">
        <f>Tabla1[[#This Row],[Stock en unidades]]*Tabla1[[#This Row],[Costo unitario]]</f>
        <v>8199.5299999999988</v>
      </c>
      <c r="H2781" s="1">
        <v>2025</v>
      </c>
      <c r="I2781" s="1" t="s">
        <v>258</v>
      </c>
      <c r="J2781" s="1">
        <v>99.9</v>
      </c>
      <c r="K2781" s="3">
        <v>1010.93805</v>
      </c>
      <c r="L2781" s="12">
        <f>Tabla1[[#This Row],[Venta prom 12 meses en UN]]*Tabla1[[#This Row],[Costo unitario]]</f>
        <v>546.45299999999997</v>
      </c>
      <c r="M2781" s="30">
        <f>IFERROR(Tabla1[[#This Row],[Stock en unidades]]/Tabla1[[#This Row],[Venta prom 12 meses en UN]],0)</f>
        <v>15.005005005005005</v>
      </c>
      <c r="N2781" s="12">
        <f>IFERROR(12/Tabla1[[#This Row],[Meses de stock]],0)</f>
        <v>0.799733155436958</v>
      </c>
      <c r="O2781" s="5" t="str">
        <f>VLOOKUP(Tabla1[[#This Row],[Código del producto]],'ABC Ventas'!$A:$E,5,0)</f>
        <v>C</v>
      </c>
      <c r="P2781" s="5" t="str">
        <f>VLOOKUP(Tabla1[[#This Row],[Código del producto]],'ABC Stock'!$A:$E,5,0)</f>
        <v>B</v>
      </c>
      <c r="Q27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782" spans="1:17" s="1" customFormat="1" x14ac:dyDescent="0.2">
      <c r="A2782" s="1">
        <v>1006</v>
      </c>
      <c r="B2782" s="1" t="s">
        <v>162</v>
      </c>
      <c r="C2782" s="1" t="s">
        <v>148</v>
      </c>
      <c r="D2782" s="1" t="s">
        <v>3</v>
      </c>
      <c r="E2782" s="11">
        <v>189</v>
      </c>
      <c r="F2782" s="3">
        <v>80</v>
      </c>
      <c r="G2782" s="11">
        <f>Tabla1[[#This Row],[Stock en unidades]]*Tabla1[[#This Row],[Costo unitario]]</f>
        <v>15120</v>
      </c>
      <c r="H2782" s="1">
        <v>2025</v>
      </c>
      <c r="I2782" s="1" t="s">
        <v>258</v>
      </c>
      <c r="J2782" s="1">
        <v>430</v>
      </c>
      <c r="K2782" s="3">
        <v>57792</v>
      </c>
      <c r="L2782" s="12">
        <f>Tabla1[[#This Row],[Venta prom 12 meses en UN]]*Tabla1[[#This Row],[Costo unitario]]</f>
        <v>34400</v>
      </c>
      <c r="M2782" s="30">
        <f>IFERROR(Tabla1[[#This Row],[Stock en unidades]]/Tabla1[[#This Row],[Venta prom 12 meses en UN]],0)</f>
        <v>0.43953488372093025</v>
      </c>
      <c r="N2782" s="12">
        <f>IFERROR(12/Tabla1[[#This Row],[Meses de stock]],0)</f>
        <v>27.301587301587301</v>
      </c>
      <c r="O2782" s="5" t="str">
        <f>VLOOKUP(Tabla1[[#This Row],[Código del producto]],'ABC Ventas'!$A:$E,5,0)</f>
        <v>A</v>
      </c>
      <c r="P2782" s="5" t="str">
        <f>VLOOKUP(Tabla1[[#This Row],[Código del producto]],'ABC Stock'!$A:$E,5,0)</f>
        <v>A</v>
      </c>
      <c r="Q27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3" spans="1:17" s="1" customFormat="1" x14ac:dyDescent="0.2">
      <c r="A2783" s="1">
        <v>1006</v>
      </c>
      <c r="B2783" s="1" t="s">
        <v>162</v>
      </c>
      <c r="C2783" s="1" t="s">
        <v>148</v>
      </c>
      <c r="D2783" s="1" t="s">
        <v>3</v>
      </c>
      <c r="E2783" s="11">
        <v>1330</v>
      </c>
      <c r="F2783" s="3">
        <v>34</v>
      </c>
      <c r="G2783" s="11">
        <f>Tabla1[[#This Row],[Stock en unidades]]*Tabla1[[#This Row],[Costo unitario]]</f>
        <v>45220</v>
      </c>
      <c r="H2783" s="1">
        <v>2025</v>
      </c>
      <c r="I2783" s="1" t="s">
        <v>258</v>
      </c>
      <c r="J2783" s="1">
        <v>747</v>
      </c>
      <c r="K2783" s="3">
        <v>45970.38</v>
      </c>
      <c r="L2783" s="12">
        <f>Tabla1[[#This Row],[Venta prom 12 meses en UN]]*Tabla1[[#This Row],[Costo unitario]]</f>
        <v>25398</v>
      </c>
      <c r="M2783" s="30">
        <f>IFERROR(Tabla1[[#This Row],[Stock en unidades]]/Tabla1[[#This Row],[Venta prom 12 meses en UN]],0)</f>
        <v>1.7804551539491298</v>
      </c>
      <c r="N2783" s="12">
        <f>IFERROR(12/Tabla1[[#This Row],[Meses de stock]],0)</f>
        <v>6.7398496240601506</v>
      </c>
      <c r="O2783" s="5" t="str">
        <f>VLOOKUP(Tabla1[[#This Row],[Código del producto]],'ABC Ventas'!$A:$E,5,0)</f>
        <v>A</v>
      </c>
      <c r="P2783" s="5" t="str">
        <f>VLOOKUP(Tabla1[[#This Row],[Código del producto]],'ABC Stock'!$A:$E,5,0)</f>
        <v>A</v>
      </c>
      <c r="Q27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4" spans="1:17" s="1" customFormat="1" x14ac:dyDescent="0.2">
      <c r="A2784" s="1">
        <v>1008</v>
      </c>
      <c r="B2784" s="1" t="s">
        <v>195</v>
      </c>
      <c r="C2784" s="1" t="s">
        <v>58</v>
      </c>
      <c r="D2784" s="1" t="s">
        <v>3</v>
      </c>
      <c r="E2784" s="11">
        <v>256</v>
      </c>
      <c r="F2784" s="3">
        <v>35</v>
      </c>
      <c r="G2784" s="11">
        <f>Tabla1[[#This Row],[Stock en unidades]]*Tabla1[[#This Row],[Costo unitario]]</f>
        <v>8960</v>
      </c>
      <c r="H2784" s="1">
        <v>2025</v>
      </c>
      <c r="I2784" s="1" t="s">
        <v>258</v>
      </c>
      <c r="J2784" s="1">
        <v>507</v>
      </c>
      <c r="K2784" s="3">
        <v>26262.6</v>
      </c>
      <c r="L2784" s="12">
        <f>Tabla1[[#This Row],[Venta prom 12 meses en UN]]*Tabla1[[#This Row],[Costo unitario]]</f>
        <v>17745</v>
      </c>
      <c r="M2784" s="30">
        <f>IFERROR(Tabla1[[#This Row],[Stock en unidades]]/Tabla1[[#This Row],[Venta prom 12 meses en UN]],0)</f>
        <v>0.50493096646942803</v>
      </c>
      <c r="N2784" s="12">
        <f>IFERROR(12/Tabla1[[#This Row],[Meses de stock]],0)</f>
        <v>23.765625</v>
      </c>
      <c r="O2784" s="5" t="str">
        <f>VLOOKUP(Tabla1[[#This Row],[Código del producto]],'ABC Ventas'!$A:$E,5,0)</f>
        <v>A</v>
      </c>
      <c r="P2784" s="5" t="str">
        <f>VLOOKUP(Tabla1[[#This Row],[Código del producto]],'ABC Stock'!$A:$E,5,0)</f>
        <v>A</v>
      </c>
      <c r="Q27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5" spans="1:17" s="1" customFormat="1" x14ac:dyDescent="0.2">
      <c r="A2785" s="1">
        <v>1010</v>
      </c>
      <c r="B2785" s="1" t="s">
        <v>326</v>
      </c>
      <c r="C2785" s="1" t="s">
        <v>58</v>
      </c>
      <c r="D2785" s="1" t="s">
        <v>3</v>
      </c>
      <c r="E2785" s="11">
        <v>1298</v>
      </c>
      <c r="F2785" s="3">
        <v>75</v>
      </c>
      <c r="G2785" s="11">
        <f>Tabla1[[#This Row],[Stock en unidades]]*Tabla1[[#This Row],[Costo unitario]]</f>
        <v>97350</v>
      </c>
      <c r="H2785" s="1">
        <v>2025</v>
      </c>
      <c r="I2785" s="1" t="s">
        <v>258</v>
      </c>
      <c r="J2785" s="1">
        <v>460</v>
      </c>
      <c r="K2785" s="3">
        <v>58305</v>
      </c>
      <c r="L2785" s="12">
        <f>Tabla1[[#This Row],[Venta prom 12 meses en UN]]*Tabla1[[#This Row],[Costo unitario]]</f>
        <v>34500</v>
      </c>
      <c r="M2785" s="30">
        <f>IFERROR(Tabla1[[#This Row],[Stock en unidades]]/Tabla1[[#This Row],[Venta prom 12 meses en UN]],0)</f>
        <v>2.8217391304347825</v>
      </c>
      <c r="N2785" s="12">
        <f>IFERROR(12/Tabla1[[#This Row],[Meses de stock]],0)</f>
        <v>4.2526964560862863</v>
      </c>
      <c r="O2785" s="5" t="str">
        <f>VLOOKUP(Tabla1[[#This Row],[Código del producto]],'ABC Ventas'!$A:$E,5,0)</f>
        <v>A</v>
      </c>
      <c r="P2785" s="5" t="str">
        <f>VLOOKUP(Tabla1[[#This Row],[Código del producto]],'ABC Stock'!$A:$E,5,0)</f>
        <v>A</v>
      </c>
      <c r="Q27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6" spans="1:17" s="1" customFormat="1" x14ac:dyDescent="0.2">
      <c r="A2786" s="1">
        <v>1010</v>
      </c>
      <c r="B2786" s="1" t="s">
        <v>326</v>
      </c>
      <c r="C2786" s="1" t="s">
        <v>58</v>
      </c>
      <c r="D2786" s="1" t="s">
        <v>3</v>
      </c>
      <c r="E2786" s="11">
        <v>989</v>
      </c>
      <c r="F2786" s="3">
        <v>61</v>
      </c>
      <c r="G2786" s="11">
        <f>Tabla1[[#This Row],[Stock en unidades]]*Tabla1[[#This Row],[Costo unitario]]</f>
        <v>60329</v>
      </c>
      <c r="H2786" s="1">
        <v>2025</v>
      </c>
      <c r="I2786" s="1" t="s">
        <v>258</v>
      </c>
      <c r="J2786" s="1">
        <v>551</v>
      </c>
      <c r="K2786" s="3">
        <v>57810.92</v>
      </c>
      <c r="L2786" s="12">
        <f>Tabla1[[#This Row],[Venta prom 12 meses en UN]]*Tabla1[[#This Row],[Costo unitario]]</f>
        <v>33611</v>
      </c>
      <c r="M2786" s="30">
        <f>IFERROR(Tabla1[[#This Row],[Stock en unidades]]/Tabla1[[#This Row],[Venta prom 12 meses en UN]],0)</f>
        <v>1.7949183303085299</v>
      </c>
      <c r="N2786" s="12">
        <f>IFERROR(12/Tabla1[[#This Row],[Meses de stock]],0)</f>
        <v>6.685540950455005</v>
      </c>
      <c r="O2786" s="5" t="str">
        <f>VLOOKUP(Tabla1[[#This Row],[Código del producto]],'ABC Ventas'!$A:$E,5,0)</f>
        <v>A</v>
      </c>
      <c r="P2786" s="5" t="str">
        <f>VLOOKUP(Tabla1[[#This Row],[Código del producto]],'ABC Stock'!$A:$E,5,0)</f>
        <v>A</v>
      </c>
      <c r="Q27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7" spans="1:17" s="1" customFormat="1" x14ac:dyDescent="0.2">
      <c r="A2787" s="1">
        <v>1010</v>
      </c>
      <c r="B2787" s="1" t="s">
        <v>326</v>
      </c>
      <c r="C2787" s="1" t="s">
        <v>58</v>
      </c>
      <c r="D2787" s="1" t="s">
        <v>3</v>
      </c>
      <c r="E2787" s="11">
        <v>1197</v>
      </c>
      <c r="F2787" s="3">
        <v>60</v>
      </c>
      <c r="G2787" s="11">
        <f>Tabla1[[#This Row],[Stock en unidades]]*Tabla1[[#This Row],[Costo unitario]]</f>
        <v>71820</v>
      </c>
      <c r="H2787" s="1">
        <v>2025</v>
      </c>
      <c r="I2787" s="1" t="s">
        <v>258</v>
      </c>
      <c r="J2787" s="1">
        <v>380</v>
      </c>
      <c r="K2787" s="3">
        <v>39444</v>
      </c>
      <c r="L2787" s="12">
        <f>Tabla1[[#This Row],[Venta prom 12 meses en UN]]*Tabla1[[#This Row],[Costo unitario]]</f>
        <v>22800</v>
      </c>
      <c r="M2787" s="30">
        <f>IFERROR(Tabla1[[#This Row],[Stock en unidades]]/Tabla1[[#This Row],[Venta prom 12 meses en UN]],0)</f>
        <v>3.15</v>
      </c>
      <c r="N2787" s="12">
        <f>IFERROR(12/Tabla1[[#This Row],[Meses de stock]],0)</f>
        <v>3.8095238095238098</v>
      </c>
      <c r="O2787" s="5" t="str">
        <f>VLOOKUP(Tabla1[[#This Row],[Código del producto]],'ABC Ventas'!$A:$E,5,0)</f>
        <v>A</v>
      </c>
      <c r="P2787" s="5" t="str">
        <f>VLOOKUP(Tabla1[[#This Row],[Código del producto]],'ABC Stock'!$A:$E,5,0)</f>
        <v>A</v>
      </c>
      <c r="Q278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88" spans="1:17" s="1" customFormat="1" x14ac:dyDescent="0.2">
      <c r="A2788" s="1">
        <v>1011</v>
      </c>
      <c r="B2788" s="1" t="s">
        <v>65</v>
      </c>
      <c r="C2788" s="1" t="s">
        <v>58</v>
      </c>
      <c r="D2788" s="1" t="s">
        <v>3</v>
      </c>
      <c r="E2788" s="11">
        <v>176</v>
      </c>
      <c r="F2788" s="3">
        <v>3.72</v>
      </c>
      <c r="G2788" s="11">
        <f>Tabla1[[#This Row],[Stock en unidades]]*Tabla1[[#This Row],[Costo unitario]]</f>
        <v>654.72</v>
      </c>
      <c r="H2788" s="1">
        <v>2025</v>
      </c>
      <c r="I2788" s="1" t="s">
        <v>258</v>
      </c>
      <c r="J2788" s="1">
        <v>87.7</v>
      </c>
      <c r="K2788" s="3">
        <v>456.74160000000006</v>
      </c>
      <c r="L2788" s="12">
        <f>Tabla1[[#This Row],[Venta prom 12 meses en UN]]*Tabla1[[#This Row],[Costo unitario]]</f>
        <v>326.24400000000003</v>
      </c>
      <c r="M2788" s="30">
        <f>IFERROR(Tabla1[[#This Row],[Stock en unidades]]/Tabla1[[#This Row],[Venta prom 12 meses en UN]],0)</f>
        <v>2.0068415051311286</v>
      </c>
      <c r="N2788" s="12">
        <f>IFERROR(12/Tabla1[[#This Row],[Meses de stock]],0)</f>
        <v>5.9795454545454554</v>
      </c>
      <c r="O2788" s="5" t="str">
        <f>VLOOKUP(Tabla1[[#This Row],[Código del producto]],'ABC Ventas'!$A:$E,5,0)</f>
        <v>C</v>
      </c>
      <c r="P2788" s="5" t="str">
        <f>VLOOKUP(Tabla1[[#This Row],[Código del producto]],'ABC Stock'!$A:$E,5,0)</f>
        <v>B</v>
      </c>
      <c r="Q27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89" spans="1:17" s="1" customFormat="1" x14ac:dyDescent="0.2">
      <c r="A2789" s="1">
        <v>1012</v>
      </c>
      <c r="B2789" s="1" t="s">
        <v>297</v>
      </c>
      <c r="C2789" s="1" t="s">
        <v>58</v>
      </c>
      <c r="D2789" s="1" t="s">
        <v>3</v>
      </c>
      <c r="E2789" s="11">
        <v>0</v>
      </c>
      <c r="F2789" s="3">
        <v>7.9</v>
      </c>
      <c r="G2789" s="11">
        <f>Tabla1[[#This Row],[Stock en unidades]]*Tabla1[[#This Row],[Costo unitario]]</f>
        <v>0</v>
      </c>
      <c r="H2789" s="1">
        <v>2025</v>
      </c>
      <c r="I2789" s="1" t="s">
        <v>258</v>
      </c>
      <c r="J2789" s="1">
        <v>87.3</v>
      </c>
      <c r="K2789" s="3">
        <v>1103.472</v>
      </c>
      <c r="L2789" s="12">
        <f>Tabla1[[#This Row],[Venta prom 12 meses en UN]]*Tabla1[[#This Row],[Costo unitario]]</f>
        <v>689.67</v>
      </c>
      <c r="M2789" s="30">
        <f>IFERROR(Tabla1[[#This Row],[Stock en unidades]]/Tabla1[[#This Row],[Venta prom 12 meses en UN]],0)</f>
        <v>0</v>
      </c>
      <c r="N2789" s="12">
        <f>IFERROR(12/Tabla1[[#This Row],[Meses de stock]],0)</f>
        <v>0</v>
      </c>
      <c r="O2789" s="5" t="str">
        <f>VLOOKUP(Tabla1[[#This Row],[Código del producto]],'ABC Ventas'!$A:$E,5,0)</f>
        <v>C</v>
      </c>
      <c r="P2789" s="5" t="str">
        <f>VLOOKUP(Tabla1[[#This Row],[Código del producto]],'ABC Stock'!$A:$E,5,0)</f>
        <v>C</v>
      </c>
      <c r="Q27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0" spans="1:17" s="1" customFormat="1" x14ac:dyDescent="0.2">
      <c r="A2790" s="1">
        <v>1013</v>
      </c>
      <c r="B2790" s="1" t="s">
        <v>82</v>
      </c>
      <c r="C2790" s="1" t="s">
        <v>58</v>
      </c>
      <c r="D2790" s="1" t="s">
        <v>3</v>
      </c>
      <c r="E2790" s="11">
        <v>69</v>
      </c>
      <c r="F2790" s="3">
        <v>6.47</v>
      </c>
      <c r="G2790" s="11">
        <f>Tabla1[[#This Row],[Stock en unidades]]*Tabla1[[#This Row],[Costo unitario]]</f>
        <v>446.43</v>
      </c>
      <c r="H2790" s="1">
        <v>2025</v>
      </c>
      <c r="I2790" s="1" t="s">
        <v>258</v>
      </c>
      <c r="J2790" s="1">
        <v>34.5</v>
      </c>
      <c r="K2790" s="3">
        <v>408.48345</v>
      </c>
      <c r="L2790" s="12">
        <f>Tabla1[[#This Row],[Venta prom 12 meses en UN]]*Tabla1[[#This Row],[Costo unitario]]</f>
        <v>223.215</v>
      </c>
      <c r="M2790" s="30">
        <f>IFERROR(Tabla1[[#This Row],[Stock en unidades]]/Tabla1[[#This Row],[Venta prom 12 meses en UN]],0)</f>
        <v>2</v>
      </c>
      <c r="N2790" s="12">
        <f>IFERROR(12/Tabla1[[#This Row],[Meses de stock]],0)</f>
        <v>6</v>
      </c>
      <c r="O2790" s="5" t="str">
        <f>VLOOKUP(Tabla1[[#This Row],[Código del producto]],'ABC Ventas'!$A:$E,5,0)</f>
        <v>C</v>
      </c>
      <c r="P2790" s="5" t="str">
        <f>VLOOKUP(Tabla1[[#This Row],[Código del producto]],'ABC Stock'!$A:$E,5,0)</f>
        <v>B</v>
      </c>
      <c r="Q27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1" spans="1:17" s="1" customFormat="1" x14ac:dyDescent="0.2">
      <c r="A2791" s="1">
        <v>1014</v>
      </c>
      <c r="B2791" s="1" t="s">
        <v>327</v>
      </c>
      <c r="C2791" s="1" t="s">
        <v>58</v>
      </c>
      <c r="D2791" s="1" t="s">
        <v>3</v>
      </c>
      <c r="E2791" s="11">
        <v>196</v>
      </c>
      <c r="F2791" s="3">
        <v>7.95</v>
      </c>
      <c r="G2791" s="11">
        <f>Tabla1[[#This Row],[Stock en unidades]]*Tabla1[[#This Row],[Costo unitario]]</f>
        <v>1558.2</v>
      </c>
      <c r="H2791" s="1">
        <v>2025</v>
      </c>
      <c r="I2791" s="1" t="s">
        <v>258</v>
      </c>
      <c r="J2791" s="1">
        <v>117</v>
      </c>
      <c r="K2791" s="3">
        <v>1311.5114999999998</v>
      </c>
      <c r="L2791" s="12">
        <f>Tabla1[[#This Row],[Venta prom 12 meses en UN]]*Tabla1[[#This Row],[Costo unitario]]</f>
        <v>930.15</v>
      </c>
      <c r="M2791" s="30">
        <f>IFERROR(Tabla1[[#This Row],[Stock en unidades]]/Tabla1[[#This Row],[Venta prom 12 meses en UN]],0)</f>
        <v>1.6752136752136753</v>
      </c>
      <c r="N2791" s="12">
        <f>IFERROR(12/Tabla1[[#This Row],[Meses de stock]],0)</f>
        <v>7.1632653061224492</v>
      </c>
      <c r="O2791" s="5" t="str">
        <f>VLOOKUP(Tabla1[[#This Row],[Código del producto]],'ABC Ventas'!$A:$E,5,0)</f>
        <v>C</v>
      </c>
      <c r="P2791" s="5" t="str">
        <f>VLOOKUP(Tabla1[[#This Row],[Código del producto]],'ABC Stock'!$A:$E,5,0)</f>
        <v>C</v>
      </c>
      <c r="Q27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2" spans="1:17" s="1" customFormat="1" x14ac:dyDescent="0.2">
      <c r="A2792" s="1">
        <v>1015</v>
      </c>
      <c r="B2792" s="1" t="s">
        <v>328</v>
      </c>
      <c r="C2792" s="1" t="s">
        <v>58</v>
      </c>
      <c r="D2792" s="1" t="s">
        <v>3</v>
      </c>
      <c r="E2792" s="11">
        <v>336</v>
      </c>
      <c r="F2792" s="3">
        <v>6.16</v>
      </c>
      <c r="G2792" s="11">
        <f>Tabla1[[#This Row],[Stock en unidades]]*Tabla1[[#This Row],[Costo unitario]]</f>
        <v>2069.7600000000002</v>
      </c>
      <c r="H2792" s="1">
        <v>2025</v>
      </c>
      <c r="I2792" s="1" t="s">
        <v>258</v>
      </c>
      <c r="J2792" s="1">
        <v>67.2</v>
      </c>
      <c r="K2792" s="3">
        <v>745.11360000000013</v>
      </c>
      <c r="L2792" s="12">
        <f>Tabla1[[#This Row],[Venta prom 12 meses en UN]]*Tabla1[[#This Row],[Costo unitario]]</f>
        <v>413.95200000000006</v>
      </c>
      <c r="M2792" s="30">
        <f>IFERROR(Tabla1[[#This Row],[Stock en unidades]]/Tabla1[[#This Row],[Venta prom 12 meses en UN]],0)</f>
        <v>5</v>
      </c>
      <c r="N2792" s="12">
        <f>IFERROR(12/Tabla1[[#This Row],[Meses de stock]],0)</f>
        <v>2.4</v>
      </c>
      <c r="O2792" s="5" t="str">
        <f>VLOOKUP(Tabla1[[#This Row],[Código del producto]],'ABC Ventas'!$A:$E,5,0)</f>
        <v>C</v>
      </c>
      <c r="P2792" s="5" t="str">
        <f>VLOOKUP(Tabla1[[#This Row],[Código del producto]],'ABC Stock'!$A:$E,5,0)</f>
        <v>C</v>
      </c>
      <c r="Q279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793" spans="1:17" s="1" customFormat="1" x14ac:dyDescent="0.2">
      <c r="A2793" s="1">
        <v>1015</v>
      </c>
      <c r="B2793" s="1" t="s">
        <v>328</v>
      </c>
      <c r="C2793" s="1" t="s">
        <v>58</v>
      </c>
      <c r="D2793" s="1" t="s">
        <v>3</v>
      </c>
      <c r="E2793" s="11">
        <v>344</v>
      </c>
      <c r="F2793" s="3">
        <v>6</v>
      </c>
      <c r="G2793" s="11">
        <f>Tabla1[[#This Row],[Stock en unidades]]*Tabla1[[#This Row],[Costo unitario]]</f>
        <v>2064</v>
      </c>
      <c r="H2793" s="1">
        <v>2025</v>
      </c>
      <c r="I2793" s="1" t="s">
        <v>258</v>
      </c>
      <c r="J2793" s="1">
        <v>49.1</v>
      </c>
      <c r="K2793" s="3">
        <v>527.33400000000006</v>
      </c>
      <c r="L2793" s="12">
        <f>Tabla1[[#This Row],[Venta prom 12 meses en UN]]*Tabla1[[#This Row],[Costo unitario]]</f>
        <v>294.60000000000002</v>
      </c>
      <c r="M2793" s="30">
        <f>IFERROR(Tabla1[[#This Row],[Stock en unidades]]/Tabla1[[#This Row],[Venta prom 12 meses en UN]],0)</f>
        <v>7.0061099796334014</v>
      </c>
      <c r="N2793" s="12">
        <f>IFERROR(12/Tabla1[[#This Row],[Meses de stock]],0)</f>
        <v>1.7127906976744185</v>
      </c>
      <c r="O2793" s="5" t="str">
        <f>VLOOKUP(Tabla1[[#This Row],[Código del producto]],'ABC Ventas'!$A:$E,5,0)</f>
        <v>C</v>
      </c>
      <c r="P2793" s="5" t="str">
        <f>VLOOKUP(Tabla1[[#This Row],[Código del producto]],'ABC Stock'!$A:$E,5,0)</f>
        <v>C</v>
      </c>
      <c r="Q279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94" spans="1:17" s="1" customFormat="1" x14ac:dyDescent="0.2">
      <c r="A2794" s="1">
        <v>1017</v>
      </c>
      <c r="B2794" s="1" t="s">
        <v>329</v>
      </c>
      <c r="C2794" s="1" t="s">
        <v>58</v>
      </c>
      <c r="D2794" s="1" t="s">
        <v>3</v>
      </c>
      <c r="E2794" s="11">
        <v>523</v>
      </c>
      <c r="F2794" s="3">
        <v>53</v>
      </c>
      <c r="G2794" s="11">
        <f>Tabla1[[#This Row],[Stock en unidades]]*Tabla1[[#This Row],[Costo unitario]]</f>
        <v>27719</v>
      </c>
      <c r="H2794" s="1">
        <v>2025</v>
      </c>
      <c r="I2794" s="1" t="s">
        <v>258</v>
      </c>
      <c r="J2794" s="1">
        <v>498</v>
      </c>
      <c r="K2794" s="3">
        <v>46717.38</v>
      </c>
      <c r="L2794" s="12">
        <f>Tabla1[[#This Row],[Venta prom 12 meses en UN]]*Tabla1[[#This Row],[Costo unitario]]</f>
        <v>26394</v>
      </c>
      <c r="M2794" s="30">
        <f>IFERROR(Tabla1[[#This Row],[Stock en unidades]]/Tabla1[[#This Row],[Venta prom 12 meses en UN]],0)</f>
        <v>1.0502008032128514</v>
      </c>
      <c r="N2794" s="12">
        <f>IFERROR(12/Tabla1[[#This Row],[Meses de stock]],0)</f>
        <v>11.426386233269598</v>
      </c>
      <c r="O2794" s="5" t="str">
        <f>VLOOKUP(Tabla1[[#This Row],[Código del producto]],'ABC Ventas'!$A:$E,5,0)</f>
        <v>A</v>
      </c>
      <c r="P2794" s="5" t="str">
        <f>VLOOKUP(Tabla1[[#This Row],[Código del producto]],'ABC Stock'!$A:$E,5,0)</f>
        <v>A</v>
      </c>
      <c r="Q27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5" spans="1:17" s="1" customFormat="1" x14ac:dyDescent="0.2">
      <c r="A2795" s="1">
        <v>1017</v>
      </c>
      <c r="B2795" s="1" t="s">
        <v>329</v>
      </c>
      <c r="C2795" s="1" t="s">
        <v>58</v>
      </c>
      <c r="D2795" s="1" t="s">
        <v>3</v>
      </c>
      <c r="E2795" s="11">
        <v>135</v>
      </c>
      <c r="F2795" s="3">
        <v>49</v>
      </c>
      <c r="G2795" s="11">
        <f>Tabla1[[#This Row],[Stock en unidades]]*Tabla1[[#This Row],[Costo unitario]]</f>
        <v>6615</v>
      </c>
      <c r="H2795" s="1">
        <v>2025</v>
      </c>
      <c r="I2795" s="1" t="s">
        <v>258</v>
      </c>
      <c r="J2795" s="1">
        <v>449</v>
      </c>
      <c r="K2795" s="3">
        <v>36301.65</v>
      </c>
      <c r="L2795" s="12">
        <f>Tabla1[[#This Row],[Venta prom 12 meses en UN]]*Tabla1[[#This Row],[Costo unitario]]</f>
        <v>22001</v>
      </c>
      <c r="M2795" s="30">
        <f>IFERROR(Tabla1[[#This Row],[Stock en unidades]]/Tabla1[[#This Row],[Venta prom 12 meses en UN]],0)</f>
        <v>0.30066815144766146</v>
      </c>
      <c r="N2795" s="12">
        <f>IFERROR(12/Tabla1[[#This Row],[Meses de stock]],0)</f>
        <v>39.911111111111111</v>
      </c>
      <c r="O2795" s="5" t="str">
        <f>VLOOKUP(Tabla1[[#This Row],[Código del producto]],'ABC Ventas'!$A:$E,5,0)</f>
        <v>A</v>
      </c>
      <c r="P2795" s="5" t="str">
        <f>VLOOKUP(Tabla1[[#This Row],[Código del producto]],'ABC Stock'!$A:$E,5,0)</f>
        <v>A</v>
      </c>
      <c r="Q27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6" spans="1:17" s="1" customFormat="1" x14ac:dyDescent="0.2">
      <c r="A2796" s="1">
        <v>1018</v>
      </c>
      <c r="B2796" s="1" t="s">
        <v>330</v>
      </c>
      <c r="C2796" s="1" t="s">
        <v>58</v>
      </c>
      <c r="D2796" s="1" t="s">
        <v>3</v>
      </c>
      <c r="E2796" s="11">
        <v>784</v>
      </c>
      <c r="F2796" s="3">
        <v>3.49</v>
      </c>
      <c r="G2796" s="11">
        <f>Tabla1[[#This Row],[Stock en unidades]]*Tabla1[[#This Row],[Costo unitario]]</f>
        <v>2736.1600000000003</v>
      </c>
      <c r="H2796" s="1">
        <v>2025</v>
      </c>
      <c r="I2796" s="1" t="s">
        <v>258</v>
      </c>
      <c r="J2796" s="1">
        <v>71.2</v>
      </c>
      <c r="K2796" s="3">
        <v>397.58080000000001</v>
      </c>
      <c r="L2796" s="12">
        <f>Tabla1[[#This Row],[Venta prom 12 meses en UN]]*Tabla1[[#This Row],[Costo unitario]]</f>
        <v>248.48800000000003</v>
      </c>
      <c r="M2796" s="30">
        <f>IFERROR(Tabla1[[#This Row],[Stock en unidades]]/Tabla1[[#This Row],[Venta prom 12 meses en UN]],0)</f>
        <v>11.011235955056179</v>
      </c>
      <c r="N2796" s="12">
        <f>IFERROR(12/Tabla1[[#This Row],[Meses de stock]],0)</f>
        <v>1.0897959183673469</v>
      </c>
      <c r="O2796" s="5" t="str">
        <f>VLOOKUP(Tabla1[[#This Row],[Código del producto]],'ABC Ventas'!$A:$E,5,0)</f>
        <v>C</v>
      </c>
      <c r="P2796" s="5" t="str">
        <f>VLOOKUP(Tabla1[[#This Row],[Código del producto]],'ABC Stock'!$A:$E,5,0)</f>
        <v>B</v>
      </c>
      <c r="Q27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97" spans="1:17" s="1" customFormat="1" x14ac:dyDescent="0.2">
      <c r="A2797" s="1">
        <v>1020</v>
      </c>
      <c r="B2797" s="1" t="s">
        <v>331</v>
      </c>
      <c r="C2797" s="1" t="s">
        <v>58</v>
      </c>
      <c r="D2797" s="1" t="s">
        <v>3</v>
      </c>
      <c r="E2797" s="11">
        <v>191</v>
      </c>
      <c r="F2797" s="3">
        <v>3.09</v>
      </c>
      <c r="G2797" s="11">
        <f>Tabla1[[#This Row],[Stock en unidades]]*Tabla1[[#This Row],[Costo unitario]]</f>
        <v>590.18999999999994</v>
      </c>
      <c r="H2797" s="1">
        <v>2025</v>
      </c>
      <c r="I2797" s="1" t="s">
        <v>258</v>
      </c>
      <c r="J2797" s="1">
        <v>137</v>
      </c>
      <c r="K2797" s="3">
        <v>634.995</v>
      </c>
      <c r="L2797" s="12">
        <f>Tabla1[[#This Row],[Venta prom 12 meses en UN]]*Tabla1[[#This Row],[Costo unitario]]</f>
        <v>423.33</v>
      </c>
      <c r="M2797" s="30">
        <f>IFERROR(Tabla1[[#This Row],[Stock en unidades]]/Tabla1[[#This Row],[Venta prom 12 meses en UN]],0)</f>
        <v>1.3941605839416058</v>
      </c>
      <c r="N2797" s="12">
        <f>IFERROR(12/Tabla1[[#This Row],[Meses de stock]],0)</f>
        <v>8.6073298429319376</v>
      </c>
      <c r="O2797" s="5" t="str">
        <f>VLOOKUP(Tabla1[[#This Row],[Código del producto]],'ABC Ventas'!$A:$E,5,0)</f>
        <v>C</v>
      </c>
      <c r="P2797" s="5" t="str">
        <f>VLOOKUP(Tabla1[[#This Row],[Código del producto]],'ABC Stock'!$A:$E,5,0)</f>
        <v>C</v>
      </c>
      <c r="Q27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798" spans="1:17" s="1" customFormat="1" x14ac:dyDescent="0.2">
      <c r="A2798" s="1">
        <v>1021</v>
      </c>
      <c r="B2798" s="1" t="s">
        <v>270</v>
      </c>
      <c r="C2798" s="1" t="s">
        <v>58</v>
      </c>
      <c r="D2798" s="1" t="s">
        <v>3</v>
      </c>
      <c r="E2798" s="11">
        <v>348</v>
      </c>
      <c r="F2798" s="3">
        <v>3.69</v>
      </c>
      <c r="G2798" s="11">
        <f>Tabla1[[#This Row],[Stock en unidades]]*Tabla1[[#This Row],[Costo unitario]]</f>
        <v>1284.1199999999999</v>
      </c>
      <c r="H2798" s="1">
        <v>2025</v>
      </c>
      <c r="I2798" s="1" t="s">
        <v>258</v>
      </c>
      <c r="J2798" s="1">
        <v>57.9</v>
      </c>
      <c r="K2798" s="3">
        <v>290.56535999999994</v>
      </c>
      <c r="L2798" s="12">
        <f>Tabla1[[#This Row],[Venta prom 12 meses en UN]]*Tabla1[[#This Row],[Costo unitario]]</f>
        <v>213.65099999999998</v>
      </c>
      <c r="M2798" s="30">
        <f>IFERROR(Tabla1[[#This Row],[Stock en unidades]]/Tabla1[[#This Row],[Venta prom 12 meses en UN]],0)</f>
        <v>6.0103626943005182</v>
      </c>
      <c r="N2798" s="12">
        <f>IFERROR(12/Tabla1[[#This Row],[Meses de stock]],0)</f>
        <v>1.9965517241379309</v>
      </c>
      <c r="O2798" s="5" t="str">
        <f>VLOOKUP(Tabla1[[#This Row],[Código del producto]],'ABC Ventas'!$A:$E,5,0)</f>
        <v>C</v>
      </c>
      <c r="P2798" s="5" t="str">
        <f>VLOOKUP(Tabla1[[#This Row],[Código del producto]],'ABC Stock'!$A:$E,5,0)</f>
        <v>B</v>
      </c>
      <c r="Q279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799" spans="1:17" s="1" customFormat="1" x14ac:dyDescent="0.2">
      <c r="A2799" s="1">
        <v>1024</v>
      </c>
      <c r="B2799" s="1" t="s">
        <v>136</v>
      </c>
      <c r="C2799" s="1" t="s">
        <v>58</v>
      </c>
      <c r="D2799" s="1" t="s">
        <v>3</v>
      </c>
      <c r="E2799" s="11">
        <v>786</v>
      </c>
      <c r="F2799" s="3">
        <v>4.71</v>
      </c>
      <c r="G2799" s="11">
        <f>Tabla1[[#This Row],[Stock en unidades]]*Tabla1[[#This Row],[Costo unitario]]</f>
        <v>3702.06</v>
      </c>
      <c r="H2799" s="1">
        <v>2025</v>
      </c>
      <c r="I2799" s="1" t="s">
        <v>258</v>
      </c>
      <c r="J2799" s="1">
        <v>46.2</v>
      </c>
      <c r="K2799" s="3">
        <v>339.45912000000004</v>
      </c>
      <c r="L2799" s="12">
        <f>Tabla1[[#This Row],[Venta prom 12 meses en UN]]*Tabla1[[#This Row],[Costo unitario]]</f>
        <v>217.602</v>
      </c>
      <c r="M2799" s="30">
        <f>IFERROR(Tabla1[[#This Row],[Stock en unidades]]/Tabla1[[#This Row],[Venta prom 12 meses en UN]],0)</f>
        <v>17.012987012987011</v>
      </c>
      <c r="N2799" s="12">
        <f>IFERROR(12/Tabla1[[#This Row],[Meses de stock]],0)</f>
        <v>0.70534351145038177</v>
      </c>
      <c r="O2799" s="5" t="str">
        <f>VLOOKUP(Tabla1[[#This Row],[Código del producto]],'ABC Ventas'!$A:$E,5,0)</f>
        <v>C</v>
      </c>
      <c r="P2799" s="5" t="str">
        <f>VLOOKUP(Tabla1[[#This Row],[Código del producto]],'ABC Stock'!$A:$E,5,0)</f>
        <v>B</v>
      </c>
      <c r="Q279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00" spans="1:17" s="1" customFormat="1" x14ac:dyDescent="0.2">
      <c r="A2800" s="1">
        <v>1026</v>
      </c>
      <c r="B2800" s="1" t="s">
        <v>280</v>
      </c>
      <c r="C2800" s="1" t="s">
        <v>13</v>
      </c>
      <c r="D2800" s="1" t="s">
        <v>3</v>
      </c>
      <c r="E2800" s="11">
        <v>335</v>
      </c>
      <c r="F2800" s="3">
        <v>5.45</v>
      </c>
      <c r="G2800" s="11">
        <f>Tabla1[[#This Row],[Stock en unidades]]*Tabla1[[#This Row],[Costo unitario]]</f>
        <v>1825.75</v>
      </c>
      <c r="H2800" s="1">
        <v>2025</v>
      </c>
      <c r="I2800" s="1" t="s">
        <v>258</v>
      </c>
      <c r="J2800" s="1">
        <v>60</v>
      </c>
      <c r="K2800" s="3">
        <v>451.26</v>
      </c>
      <c r="L2800" s="12">
        <f>Tabla1[[#This Row],[Venta prom 12 meses en UN]]*Tabla1[[#This Row],[Costo unitario]]</f>
        <v>327</v>
      </c>
      <c r="M2800" s="30">
        <f>IFERROR(Tabla1[[#This Row],[Stock en unidades]]/Tabla1[[#This Row],[Venta prom 12 meses en UN]],0)</f>
        <v>5.583333333333333</v>
      </c>
      <c r="N2800" s="12">
        <f>IFERROR(12/Tabla1[[#This Row],[Meses de stock]],0)</f>
        <v>2.1492537313432836</v>
      </c>
      <c r="O2800" s="5" t="str">
        <f>VLOOKUP(Tabla1[[#This Row],[Código del producto]],'ABC Ventas'!$A:$E,5,0)</f>
        <v>C</v>
      </c>
      <c r="P2800" s="5" t="str">
        <f>VLOOKUP(Tabla1[[#This Row],[Código del producto]],'ABC Stock'!$A:$E,5,0)</f>
        <v>C</v>
      </c>
      <c r="Q280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01" spans="1:17" s="1" customFormat="1" x14ac:dyDescent="0.2">
      <c r="A2801" s="1">
        <v>1027</v>
      </c>
      <c r="B2801" s="1" t="s">
        <v>264</v>
      </c>
      <c r="C2801" s="1" t="s">
        <v>13</v>
      </c>
      <c r="D2801" s="1" t="s">
        <v>3</v>
      </c>
      <c r="E2801" s="11">
        <v>356</v>
      </c>
      <c r="F2801" s="3">
        <v>6.82</v>
      </c>
      <c r="G2801" s="11">
        <f>Tabla1[[#This Row],[Stock en unidades]]*Tabla1[[#This Row],[Costo unitario]]</f>
        <v>2427.92</v>
      </c>
      <c r="H2801" s="1">
        <v>2025</v>
      </c>
      <c r="I2801" s="1" t="s">
        <v>258</v>
      </c>
      <c r="J2801" s="1">
        <v>71.099999999999994</v>
      </c>
      <c r="K2801" s="3">
        <v>654.61770000000001</v>
      </c>
      <c r="L2801" s="12">
        <f>Tabla1[[#This Row],[Venta prom 12 meses en UN]]*Tabla1[[#This Row],[Costo unitario]]</f>
        <v>484.90199999999999</v>
      </c>
      <c r="M2801" s="30">
        <f>IFERROR(Tabla1[[#This Row],[Stock en unidades]]/Tabla1[[#This Row],[Venta prom 12 meses en UN]],0)</f>
        <v>5.0070323488045014</v>
      </c>
      <c r="N2801" s="12">
        <f>IFERROR(12/Tabla1[[#This Row],[Meses de stock]],0)</f>
        <v>2.3966292134831457</v>
      </c>
      <c r="O2801" s="5" t="str">
        <f>VLOOKUP(Tabla1[[#This Row],[Código del producto]],'ABC Ventas'!$A:$E,5,0)</f>
        <v>C</v>
      </c>
      <c r="P2801" s="5" t="str">
        <f>VLOOKUP(Tabla1[[#This Row],[Código del producto]],'ABC Stock'!$A:$E,5,0)</f>
        <v>B</v>
      </c>
      <c r="Q28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02" spans="1:17" s="1" customFormat="1" x14ac:dyDescent="0.2">
      <c r="A2802" s="1">
        <v>1027</v>
      </c>
      <c r="B2802" s="1" t="s">
        <v>264</v>
      </c>
      <c r="C2802" s="1" t="s">
        <v>13</v>
      </c>
      <c r="D2802" s="1" t="s">
        <v>3</v>
      </c>
      <c r="E2802" s="11">
        <v>0</v>
      </c>
      <c r="F2802" s="3">
        <v>1.8</v>
      </c>
      <c r="G2802" s="11">
        <f>Tabla1[[#This Row],[Stock en unidades]]*Tabla1[[#This Row],[Costo unitario]]</f>
        <v>0</v>
      </c>
      <c r="H2802" s="1">
        <v>2025</v>
      </c>
      <c r="I2802" s="1" t="s">
        <v>258</v>
      </c>
      <c r="J2802" s="1">
        <v>110</v>
      </c>
      <c r="K2802" s="3">
        <v>243.54</v>
      </c>
      <c r="L2802" s="12">
        <f>Tabla1[[#This Row],[Venta prom 12 meses en UN]]*Tabla1[[#This Row],[Costo unitario]]</f>
        <v>198</v>
      </c>
      <c r="M2802" s="30">
        <f>IFERROR(Tabla1[[#This Row],[Stock en unidades]]/Tabla1[[#This Row],[Venta prom 12 meses en UN]],0)</f>
        <v>0</v>
      </c>
      <c r="N2802" s="12">
        <f>IFERROR(12/Tabla1[[#This Row],[Meses de stock]],0)</f>
        <v>0</v>
      </c>
      <c r="O2802" s="5" t="str">
        <f>VLOOKUP(Tabla1[[#This Row],[Código del producto]],'ABC Ventas'!$A:$E,5,0)</f>
        <v>C</v>
      </c>
      <c r="P2802" s="5" t="str">
        <f>VLOOKUP(Tabla1[[#This Row],[Código del producto]],'ABC Stock'!$A:$E,5,0)</f>
        <v>B</v>
      </c>
      <c r="Q28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03" spans="1:17" s="1" customFormat="1" x14ac:dyDescent="0.2">
      <c r="A2803" s="1">
        <v>1028</v>
      </c>
      <c r="B2803" s="1" t="s">
        <v>166</v>
      </c>
      <c r="C2803" s="1" t="s">
        <v>13</v>
      </c>
      <c r="D2803" s="1" t="s">
        <v>3</v>
      </c>
      <c r="E2803" s="11">
        <v>383</v>
      </c>
      <c r="F2803" s="3">
        <v>14</v>
      </c>
      <c r="G2803" s="11">
        <f>Tabla1[[#This Row],[Stock en unidades]]*Tabla1[[#This Row],[Costo unitario]]</f>
        <v>5362</v>
      </c>
      <c r="H2803" s="1">
        <v>2025</v>
      </c>
      <c r="I2803" s="1" t="s">
        <v>258</v>
      </c>
      <c r="J2803" s="1">
        <v>0</v>
      </c>
      <c r="K2803" s="3">
        <v>0</v>
      </c>
      <c r="L2803" s="12">
        <f>Tabla1[[#This Row],[Venta prom 12 meses en UN]]*Tabla1[[#This Row],[Costo unitario]]</f>
        <v>0</v>
      </c>
      <c r="M2803" s="30">
        <f>IFERROR(Tabla1[[#This Row],[Stock en unidades]]/Tabla1[[#This Row],[Venta prom 12 meses en UN]],0)</f>
        <v>0</v>
      </c>
      <c r="N2803" s="12">
        <f>IFERROR(12/Tabla1[[#This Row],[Meses de stock]],0)</f>
        <v>0</v>
      </c>
      <c r="O2803" s="5" t="str">
        <f>VLOOKUP(Tabla1[[#This Row],[Código del producto]],'ABC Ventas'!$A:$E,5,0)</f>
        <v>C</v>
      </c>
      <c r="P2803" s="5" t="str">
        <f>VLOOKUP(Tabla1[[#This Row],[Código del producto]],'ABC Stock'!$A:$E,5,0)</f>
        <v>B</v>
      </c>
      <c r="Q280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804" spans="1:17" s="1" customFormat="1" x14ac:dyDescent="0.2">
      <c r="A2804" s="1">
        <v>1029</v>
      </c>
      <c r="B2804" s="1" t="s">
        <v>333</v>
      </c>
      <c r="C2804" s="1" t="s">
        <v>13</v>
      </c>
      <c r="D2804" s="1" t="s">
        <v>3</v>
      </c>
      <c r="E2804" s="11">
        <v>251</v>
      </c>
      <c r="F2804" s="3">
        <v>32</v>
      </c>
      <c r="G2804" s="11">
        <f>Tabla1[[#This Row],[Stock en unidades]]*Tabla1[[#This Row],[Costo unitario]]</f>
        <v>8032</v>
      </c>
      <c r="H2804" s="1">
        <v>2025</v>
      </c>
      <c r="I2804" s="1" t="s">
        <v>258</v>
      </c>
      <c r="J2804" s="1">
        <v>666</v>
      </c>
      <c r="K2804" s="3">
        <v>31115.52</v>
      </c>
      <c r="L2804" s="12">
        <f>Tabla1[[#This Row],[Venta prom 12 meses en UN]]*Tabla1[[#This Row],[Costo unitario]]</f>
        <v>21312</v>
      </c>
      <c r="M2804" s="30">
        <f>IFERROR(Tabla1[[#This Row],[Stock en unidades]]/Tabla1[[#This Row],[Venta prom 12 meses en UN]],0)</f>
        <v>0.37687687687687688</v>
      </c>
      <c r="N2804" s="12">
        <f>IFERROR(12/Tabla1[[#This Row],[Meses de stock]],0)</f>
        <v>31.840637450199203</v>
      </c>
      <c r="O2804" s="5" t="str">
        <f>VLOOKUP(Tabla1[[#This Row],[Código del producto]],'ABC Ventas'!$A:$E,5,0)</f>
        <v>A</v>
      </c>
      <c r="P2804" s="5" t="str">
        <f>VLOOKUP(Tabla1[[#This Row],[Código del producto]],'ABC Stock'!$A:$E,5,0)</f>
        <v>A</v>
      </c>
      <c r="Q28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05" spans="1:17" s="1" customFormat="1" x14ac:dyDescent="0.2">
      <c r="A2805" s="1">
        <v>1029</v>
      </c>
      <c r="B2805" s="1" t="s">
        <v>333</v>
      </c>
      <c r="C2805" s="1" t="s">
        <v>13</v>
      </c>
      <c r="D2805" s="1" t="s">
        <v>3</v>
      </c>
      <c r="E2805" s="11">
        <v>769</v>
      </c>
      <c r="F2805" s="3">
        <v>49</v>
      </c>
      <c r="G2805" s="11">
        <f>Tabla1[[#This Row],[Stock en unidades]]*Tabla1[[#This Row],[Costo unitario]]</f>
        <v>37681</v>
      </c>
      <c r="H2805" s="1">
        <v>2025</v>
      </c>
      <c r="I2805" s="1" t="s">
        <v>258</v>
      </c>
      <c r="J2805" s="1">
        <v>393</v>
      </c>
      <c r="K2805" s="3">
        <v>28307.79</v>
      </c>
      <c r="L2805" s="12">
        <f>Tabla1[[#This Row],[Venta prom 12 meses en UN]]*Tabla1[[#This Row],[Costo unitario]]</f>
        <v>19257</v>
      </c>
      <c r="M2805" s="30">
        <f>IFERROR(Tabla1[[#This Row],[Stock en unidades]]/Tabla1[[#This Row],[Venta prom 12 meses en UN]],0)</f>
        <v>1.9567430025445292</v>
      </c>
      <c r="N2805" s="12">
        <f>IFERROR(12/Tabla1[[#This Row],[Meses de stock]],0)</f>
        <v>6.1326397919375815</v>
      </c>
      <c r="O2805" s="5" t="str">
        <f>VLOOKUP(Tabla1[[#This Row],[Código del producto]],'ABC Ventas'!$A:$E,5,0)</f>
        <v>A</v>
      </c>
      <c r="P2805" s="5" t="str">
        <f>VLOOKUP(Tabla1[[#This Row],[Código del producto]],'ABC Stock'!$A:$E,5,0)</f>
        <v>A</v>
      </c>
      <c r="Q28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06" spans="1:17" s="1" customFormat="1" x14ac:dyDescent="0.2">
      <c r="A2806" s="1">
        <v>1030</v>
      </c>
      <c r="B2806" s="1" t="s">
        <v>334</v>
      </c>
      <c r="C2806" s="1" t="s">
        <v>13</v>
      </c>
      <c r="D2806" s="1" t="s">
        <v>3</v>
      </c>
      <c r="E2806" s="11">
        <v>3</v>
      </c>
      <c r="F2806" s="3">
        <v>6.72</v>
      </c>
      <c r="G2806" s="11">
        <f>Tabla1[[#This Row],[Stock en unidades]]*Tabla1[[#This Row],[Costo unitario]]</f>
        <v>20.16</v>
      </c>
      <c r="H2806" s="1">
        <v>2025</v>
      </c>
      <c r="I2806" s="1" t="s">
        <v>258</v>
      </c>
      <c r="J2806" s="1">
        <v>146</v>
      </c>
      <c r="K2806" s="3">
        <v>1648.2816</v>
      </c>
      <c r="L2806" s="12">
        <f>Tabla1[[#This Row],[Venta prom 12 meses en UN]]*Tabla1[[#This Row],[Costo unitario]]</f>
        <v>981.12</v>
      </c>
      <c r="M2806" s="30">
        <f>IFERROR(Tabla1[[#This Row],[Stock en unidades]]/Tabla1[[#This Row],[Venta prom 12 meses en UN]],0)</f>
        <v>2.0547945205479451E-2</v>
      </c>
      <c r="N2806" s="12">
        <f>IFERROR(12/Tabla1[[#This Row],[Meses de stock]],0)</f>
        <v>584</v>
      </c>
      <c r="O2806" s="5" t="str">
        <f>VLOOKUP(Tabla1[[#This Row],[Código del producto]],'ABC Ventas'!$A:$E,5,0)</f>
        <v>C</v>
      </c>
      <c r="P2806" s="5" t="str">
        <f>VLOOKUP(Tabla1[[#This Row],[Código del producto]],'ABC Stock'!$A:$E,5,0)</f>
        <v>B</v>
      </c>
      <c r="Q28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07" spans="1:17" s="1" customFormat="1" x14ac:dyDescent="0.2">
      <c r="A2807" s="1">
        <v>1030</v>
      </c>
      <c r="B2807" s="1" t="s">
        <v>334</v>
      </c>
      <c r="C2807" s="1" t="s">
        <v>13</v>
      </c>
      <c r="D2807" s="1" t="s">
        <v>3</v>
      </c>
      <c r="E2807" s="11">
        <v>267</v>
      </c>
      <c r="F2807" s="3">
        <v>6.02</v>
      </c>
      <c r="G2807" s="11">
        <f>Tabla1[[#This Row],[Stock en unidades]]*Tabla1[[#This Row],[Costo unitario]]</f>
        <v>1607.34</v>
      </c>
      <c r="H2807" s="1">
        <v>2025</v>
      </c>
      <c r="I2807" s="1" t="s">
        <v>258</v>
      </c>
      <c r="J2807" s="1">
        <v>71</v>
      </c>
      <c r="K2807" s="3">
        <v>782.17859999999985</v>
      </c>
      <c r="L2807" s="12">
        <f>Tabla1[[#This Row],[Venta prom 12 meses en UN]]*Tabla1[[#This Row],[Costo unitario]]</f>
        <v>427.41999999999996</v>
      </c>
      <c r="M2807" s="30">
        <f>IFERROR(Tabla1[[#This Row],[Stock en unidades]]/Tabla1[[#This Row],[Venta prom 12 meses en UN]],0)</f>
        <v>3.76056338028169</v>
      </c>
      <c r="N2807" s="12">
        <f>IFERROR(12/Tabla1[[#This Row],[Meses de stock]],0)</f>
        <v>3.1910112359550564</v>
      </c>
      <c r="O2807" s="5" t="str">
        <f>VLOOKUP(Tabla1[[#This Row],[Código del producto]],'ABC Ventas'!$A:$E,5,0)</f>
        <v>C</v>
      </c>
      <c r="P2807" s="5" t="str">
        <f>VLOOKUP(Tabla1[[#This Row],[Código del producto]],'ABC Stock'!$A:$E,5,0)</f>
        <v>B</v>
      </c>
      <c r="Q280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08" spans="1:17" s="1" customFormat="1" x14ac:dyDescent="0.2">
      <c r="A2808" s="1">
        <v>1032</v>
      </c>
      <c r="B2808" s="1" t="s">
        <v>335</v>
      </c>
      <c r="C2808" s="1" t="s">
        <v>13</v>
      </c>
      <c r="D2808" s="1" t="s">
        <v>3</v>
      </c>
      <c r="E2808" s="11">
        <v>91</v>
      </c>
      <c r="F2808" s="3">
        <v>1.65</v>
      </c>
      <c r="G2808" s="11">
        <f>Tabla1[[#This Row],[Stock en unidades]]*Tabla1[[#This Row],[Costo unitario]]</f>
        <v>150.15</v>
      </c>
      <c r="H2808" s="1">
        <v>2025</v>
      </c>
      <c r="I2808" s="1" t="s">
        <v>258</v>
      </c>
      <c r="J2808" s="1">
        <v>95</v>
      </c>
      <c r="K2808" s="3">
        <v>253.935</v>
      </c>
      <c r="L2808" s="12">
        <f>Tabla1[[#This Row],[Venta prom 12 meses en UN]]*Tabla1[[#This Row],[Costo unitario]]</f>
        <v>156.75</v>
      </c>
      <c r="M2808" s="30">
        <f>IFERROR(Tabla1[[#This Row],[Stock en unidades]]/Tabla1[[#This Row],[Venta prom 12 meses en UN]],0)</f>
        <v>0.95789473684210524</v>
      </c>
      <c r="N2808" s="12">
        <f>IFERROR(12/Tabla1[[#This Row],[Meses de stock]],0)</f>
        <v>12.527472527472527</v>
      </c>
      <c r="O2808" s="5" t="str">
        <f>VLOOKUP(Tabla1[[#This Row],[Código del producto]],'ABC Ventas'!$A:$E,5,0)</f>
        <v>C</v>
      </c>
      <c r="P2808" s="5" t="str">
        <f>VLOOKUP(Tabla1[[#This Row],[Código del producto]],'ABC Stock'!$A:$E,5,0)</f>
        <v>C</v>
      </c>
      <c r="Q28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09" spans="1:17" s="1" customFormat="1" x14ac:dyDescent="0.2">
      <c r="A2809" s="1">
        <v>1033</v>
      </c>
      <c r="B2809" s="1" t="s">
        <v>336</v>
      </c>
      <c r="C2809" s="1" t="s">
        <v>13</v>
      </c>
      <c r="D2809" s="1" t="s">
        <v>3</v>
      </c>
      <c r="E2809" s="11">
        <v>374</v>
      </c>
      <c r="F2809" s="3">
        <v>1.72</v>
      </c>
      <c r="G2809" s="11">
        <f>Tabla1[[#This Row],[Stock en unidades]]*Tabla1[[#This Row],[Costo unitario]]</f>
        <v>643.28</v>
      </c>
      <c r="H2809" s="1">
        <v>2025</v>
      </c>
      <c r="I2809" s="1" t="s">
        <v>258</v>
      </c>
      <c r="J2809" s="1">
        <v>61</v>
      </c>
      <c r="K2809" s="3">
        <v>151.0848</v>
      </c>
      <c r="L2809" s="12">
        <f>Tabla1[[#This Row],[Venta prom 12 meses en UN]]*Tabla1[[#This Row],[Costo unitario]]</f>
        <v>104.92</v>
      </c>
      <c r="M2809" s="30">
        <f>IFERROR(Tabla1[[#This Row],[Stock en unidades]]/Tabla1[[#This Row],[Venta prom 12 meses en UN]],0)</f>
        <v>6.1311475409836067</v>
      </c>
      <c r="N2809" s="12">
        <f>IFERROR(12/Tabla1[[#This Row],[Meses de stock]],0)</f>
        <v>1.9572192513368984</v>
      </c>
      <c r="O2809" s="5" t="str">
        <f>VLOOKUP(Tabla1[[#This Row],[Código del producto]],'ABC Ventas'!$A:$E,5,0)</f>
        <v>C</v>
      </c>
      <c r="P2809" s="5" t="str">
        <f>VLOOKUP(Tabla1[[#This Row],[Código del producto]],'ABC Stock'!$A:$E,5,0)</f>
        <v>C</v>
      </c>
      <c r="Q280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10" spans="1:17" s="1" customFormat="1" x14ac:dyDescent="0.2">
      <c r="A2810" s="1">
        <v>1034</v>
      </c>
      <c r="B2810" s="1" t="s">
        <v>286</v>
      </c>
      <c r="C2810" s="1" t="s">
        <v>13</v>
      </c>
      <c r="D2810" s="1" t="s">
        <v>3</v>
      </c>
      <c r="E2810" s="11">
        <v>442</v>
      </c>
      <c r="F2810" s="3">
        <v>2.13</v>
      </c>
      <c r="G2810" s="11">
        <f>Tabla1[[#This Row],[Stock en unidades]]*Tabla1[[#This Row],[Costo unitario]]</f>
        <v>941.45999999999992</v>
      </c>
      <c r="H2810" s="1">
        <v>2025</v>
      </c>
      <c r="I2810" s="1" t="s">
        <v>258</v>
      </c>
      <c r="J2810" s="1">
        <v>137</v>
      </c>
      <c r="K2810" s="3">
        <v>396.86160000000001</v>
      </c>
      <c r="L2810" s="12">
        <f>Tabla1[[#This Row],[Venta prom 12 meses en UN]]*Tabla1[[#This Row],[Costo unitario]]</f>
        <v>291.81</v>
      </c>
      <c r="M2810" s="30">
        <f>IFERROR(Tabla1[[#This Row],[Stock en unidades]]/Tabla1[[#This Row],[Venta prom 12 meses en UN]],0)</f>
        <v>3.2262773722627736</v>
      </c>
      <c r="N2810" s="12">
        <f>IFERROR(12/Tabla1[[#This Row],[Meses de stock]],0)</f>
        <v>3.7194570135746607</v>
      </c>
      <c r="O2810" s="5" t="str">
        <f>VLOOKUP(Tabla1[[#This Row],[Código del producto]],'ABC Ventas'!$A:$E,5,0)</f>
        <v>C</v>
      </c>
      <c r="P2810" s="5" t="str">
        <f>VLOOKUP(Tabla1[[#This Row],[Código del producto]],'ABC Stock'!$A:$E,5,0)</f>
        <v>C</v>
      </c>
      <c r="Q281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11" spans="1:17" s="1" customFormat="1" x14ac:dyDescent="0.2">
      <c r="A2811" s="1">
        <v>1034</v>
      </c>
      <c r="B2811" s="1" t="s">
        <v>286</v>
      </c>
      <c r="C2811" s="1" t="s">
        <v>13</v>
      </c>
      <c r="D2811" s="1" t="s">
        <v>3</v>
      </c>
      <c r="E2811" s="11">
        <v>754</v>
      </c>
      <c r="F2811" s="3">
        <v>1.03</v>
      </c>
      <c r="G2811" s="11">
        <f>Tabla1[[#This Row],[Stock en unidades]]*Tabla1[[#This Row],[Costo unitario]]</f>
        <v>776.62</v>
      </c>
      <c r="H2811" s="1">
        <v>2025</v>
      </c>
      <c r="I2811" s="1" t="s">
        <v>258</v>
      </c>
      <c r="J2811" s="1">
        <v>136</v>
      </c>
      <c r="K2811" s="3">
        <v>203.11600000000001</v>
      </c>
      <c r="L2811" s="12">
        <f>Tabla1[[#This Row],[Venta prom 12 meses en UN]]*Tabla1[[#This Row],[Costo unitario]]</f>
        <v>140.08000000000001</v>
      </c>
      <c r="M2811" s="30">
        <f>IFERROR(Tabla1[[#This Row],[Stock en unidades]]/Tabla1[[#This Row],[Venta prom 12 meses en UN]],0)</f>
        <v>5.5441176470588234</v>
      </c>
      <c r="N2811" s="12">
        <f>IFERROR(12/Tabla1[[#This Row],[Meses de stock]],0)</f>
        <v>2.1644562334217508</v>
      </c>
      <c r="O2811" s="5" t="str">
        <f>VLOOKUP(Tabla1[[#This Row],[Código del producto]],'ABC Ventas'!$A:$E,5,0)</f>
        <v>C</v>
      </c>
      <c r="P2811" s="5" t="str">
        <f>VLOOKUP(Tabla1[[#This Row],[Código del producto]],'ABC Stock'!$A:$E,5,0)</f>
        <v>C</v>
      </c>
      <c r="Q281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12" spans="1:17" s="1" customFormat="1" x14ac:dyDescent="0.2">
      <c r="A2812" s="1">
        <v>1035</v>
      </c>
      <c r="B2812" s="1" t="s">
        <v>337</v>
      </c>
      <c r="C2812" s="1" t="s">
        <v>13</v>
      </c>
      <c r="D2812" s="1" t="s">
        <v>3</v>
      </c>
      <c r="E2812" s="11">
        <v>742</v>
      </c>
      <c r="F2812" s="3">
        <v>3.16</v>
      </c>
      <c r="G2812" s="11">
        <f>Tabla1[[#This Row],[Stock en unidades]]*Tabla1[[#This Row],[Costo unitario]]</f>
        <v>2344.7200000000003</v>
      </c>
      <c r="H2812" s="1">
        <v>2025</v>
      </c>
      <c r="I2812" s="1" t="s">
        <v>258</v>
      </c>
      <c r="J2812" s="1">
        <v>114</v>
      </c>
      <c r="K2812" s="3">
        <v>662.84160000000008</v>
      </c>
      <c r="L2812" s="12">
        <f>Tabla1[[#This Row],[Venta prom 12 meses en UN]]*Tabla1[[#This Row],[Costo unitario]]</f>
        <v>360.24</v>
      </c>
      <c r="M2812" s="30">
        <f>IFERROR(Tabla1[[#This Row],[Stock en unidades]]/Tabla1[[#This Row],[Venta prom 12 meses en UN]],0)</f>
        <v>6.5087719298245617</v>
      </c>
      <c r="N2812" s="12">
        <f>IFERROR(12/Tabla1[[#This Row],[Meses de stock]],0)</f>
        <v>1.84366576819407</v>
      </c>
      <c r="O2812" s="5" t="str">
        <f>VLOOKUP(Tabla1[[#This Row],[Código del producto]],'ABC Ventas'!$A:$E,5,0)</f>
        <v>C</v>
      </c>
      <c r="P2812" s="5" t="str">
        <f>VLOOKUP(Tabla1[[#This Row],[Código del producto]],'ABC Stock'!$A:$E,5,0)</f>
        <v>C</v>
      </c>
      <c r="Q281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13" spans="1:17" s="1" customFormat="1" x14ac:dyDescent="0.2">
      <c r="A2813" s="1">
        <v>1035</v>
      </c>
      <c r="B2813" s="1" t="s">
        <v>337</v>
      </c>
      <c r="C2813" s="1" t="s">
        <v>13</v>
      </c>
      <c r="D2813" s="1" t="s">
        <v>3</v>
      </c>
      <c r="E2813" s="11">
        <v>1148</v>
      </c>
      <c r="F2813" s="3">
        <v>1.37</v>
      </c>
      <c r="G2813" s="11">
        <f>Tabla1[[#This Row],[Stock en unidades]]*Tabla1[[#This Row],[Costo unitario]]</f>
        <v>1572.7600000000002</v>
      </c>
      <c r="H2813" s="1">
        <v>2025</v>
      </c>
      <c r="I2813" s="1" t="s">
        <v>258</v>
      </c>
      <c r="J2813" s="1">
        <v>142</v>
      </c>
      <c r="K2813" s="3">
        <v>344.33580000000001</v>
      </c>
      <c r="L2813" s="12">
        <f>Tabla1[[#This Row],[Venta prom 12 meses en UN]]*Tabla1[[#This Row],[Costo unitario]]</f>
        <v>194.54000000000002</v>
      </c>
      <c r="M2813" s="30">
        <f>IFERROR(Tabla1[[#This Row],[Stock en unidades]]/Tabla1[[#This Row],[Venta prom 12 meses en UN]],0)</f>
        <v>8.0845070422535219</v>
      </c>
      <c r="N2813" s="12">
        <f>IFERROR(12/Tabla1[[#This Row],[Meses de stock]],0)</f>
        <v>1.484320557491289</v>
      </c>
      <c r="O2813" s="5" t="str">
        <f>VLOOKUP(Tabla1[[#This Row],[Código del producto]],'ABC Ventas'!$A:$E,5,0)</f>
        <v>C</v>
      </c>
      <c r="P2813" s="5" t="str">
        <f>VLOOKUP(Tabla1[[#This Row],[Código del producto]],'ABC Stock'!$A:$E,5,0)</f>
        <v>C</v>
      </c>
      <c r="Q281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14" spans="1:17" s="1" customFormat="1" x14ac:dyDescent="0.2">
      <c r="A2814" s="1">
        <v>1037</v>
      </c>
      <c r="B2814" s="1" t="s">
        <v>338</v>
      </c>
      <c r="C2814" s="1" t="s">
        <v>13</v>
      </c>
      <c r="D2814" s="1" t="s">
        <v>3</v>
      </c>
      <c r="E2814" s="11">
        <v>193</v>
      </c>
      <c r="F2814" s="3">
        <v>6.5</v>
      </c>
      <c r="G2814" s="11">
        <f>Tabla1[[#This Row],[Stock en unidades]]*Tabla1[[#This Row],[Costo unitario]]</f>
        <v>1254.5</v>
      </c>
      <c r="H2814" s="1">
        <v>2025</v>
      </c>
      <c r="I2814" s="1" t="s">
        <v>258</v>
      </c>
      <c r="J2814" s="1">
        <v>69</v>
      </c>
      <c r="K2814" s="3">
        <v>766.93499999999995</v>
      </c>
      <c r="L2814" s="12">
        <f>Tabla1[[#This Row],[Venta prom 12 meses en UN]]*Tabla1[[#This Row],[Costo unitario]]</f>
        <v>448.5</v>
      </c>
      <c r="M2814" s="30">
        <f>IFERROR(Tabla1[[#This Row],[Stock en unidades]]/Tabla1[[#This Row],[Venta prom 12 meses en UN]],0)</f>
        <v>2.7971014492753623</v>
      </c>
      <c r="N2814" s="12">
        <f>IFERROR(12/Tabla1[[#This Row],[Meses de stock]],0)</f>
        <v>4.2901554404145079</v>
      </c>
      <c r="O2814" s="5" t="str">
        <f>VLOOKUP(Tabla1[[#This Row],[Código del producto]],'ABC Ventas'!$A:$E,5,0)</f>
        <v>C</v>
      </c>
      <c r="P2814" s="5" t="str">
        <f>VLOOKUP(Tabla1[[#This Row],[Código del producto]],'ABC Stock'!$A:$E,5,0)</f>
        <v>C</v>
      </c>
      <c r="Q28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15" spans="1:17" s="1" customFormat="1" x14ac:dyDescent="0.2">
      <c r="A2815" s="1">
        <v>1037</v>
      </c>
      <c r="B2815" s="1" t="s">
        <v>338</v>
      </c>
      <c r="C2815" s="1" t="s">
        <v>13</v>
      </c>
      <c r="D2815" s="1" t="s">
        <v>3</v>
      </c>
      <c r="E2815" s="11">
        <v>65</v>
      </c>
      <c r="F2815" s="3">
        <v>4.3</v>
      </c>
      <c r="G2815" s="11">
        <f>Tabla1[[#This Row],[Stock en unidades]]*Tabla1[[#This Row],[Costo unitario]]</f>
        <v>279.5</v>
      </c>
      <c r="H2815" s="1">
        <v>2025</v>
      </c>
      <c r="I2815" s="1" t="s">
        <v>258</v>
      </c>
      <c r="J2815" s="1">
        <v>64.7</v>
      </c>
      <c r="K2815" s="3">
        <v>411.75079999999997</v>
      </c>
      <c r="L2815" s="12">
        <f>Tabla1[[#This Row],[Venta prom 12 meses en UN]]*Tabla1[[#This Row],[Costo unitario]]</f>
        <v>278.20999999999998</v>
      </c>
      <c r="M2815" s="30">
        <f>IFERROR(Tabla1[[#This Row],[Stock en unidades]]/Tabla1[[#This Row],[Venta prom 12 meses en UN]],0)</f>
        <v>1.0046367851622875</v>
      </c>
      <c r="N2815" s="12">
        <f>IFERROR(12/Tabla1[[#This Row],[Meses de stock]],0)</f>
        <v>11.944615384615384</v>
      </c>
      <c r="O2815" s="5" t="str">
        <f>VLOOKUP(Tabla1[[#This Row],[Código del producto]],'ABC Ventas'!$A:$E,5,0)</f>
        <v>C</v>
      </c>
      <c r="P2815" s="5" t="str">
        <f>VLOOKUP(Tabla1[[#This Row],[Código del producto]],'ABC Stock'!$A:$E,5,0)</f>
        <v>C</v>
      </c>
      <c r="Q28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16" spans="1:17" s="1" customFormat="1" x14ac:dyDescent="0.2">
      <c r="A2816" s="1">
        <v>1038</v>
      </c>
      <c r="B2816" s="1" t="s">
        <v>339</v>
      </c>
      <c r="C2816" s="1" t="s">
        <v>13</v>
      </c>
      <c r="D2816" s="1" t="s">
        <v>3</v>
      </c>
      <c r="E2816" s="11">
        <v>232</v>
      </c>
      <c r="F2816" s="3">
        <v>3.53</v>
      </c>
      <c r="G2816" s="11">
        <f>Tabla1[[#This Row],[Stock en unidades]]*Tabla1[[#This Row],[Costo unitario]]</f>
        <v>818.95999999999992</v>
      </c>
      <c r="H2816" s="1">
        <v>2025</v>
      </c>
      <c r="I2816" s="1" t="s">
        <v>258</v>
      </c>
      <c r="J2816" s="1">
        <v>102</v>
      </c>
      <c r="K2816" s="3">
        <v>619.30319999999995</v>
      </c>
      <c r="L2816" s="12">
        <f>Tabla1[[#This Row],[Venta prom 12 meses en UN]]*Tabla1[[#This Row],[Costo unitario]]</f>
        <v>360.06</v>
      </c>
      <c r="M2816" s="30">
        <f>IFERROR(Tabla1[[#This Row],[Stock en unidades]]/Tabla1[[#This Row],[Venta prom 12 meses en UN]],0)</f>
        <v>2.2745098039215685</v>
      </c>
      <c r="N2816" s="12">
        <f>IFERROR(12/Tabla1[[#This Row],[Meses de stock]],0)</f>
        <v>5.2758620689655178</v>
      </c>
      <c r="O2816" s="5" t="str">
        <f>VLOOKUP(Tabla1[[#This Row],[Código del producto]],'ABC Ventas'!$A:$E,5,0)</f>
        <v>C</v>
      </c>
      <c r="P2816" s="5" t="str">
        <f>VLOOKUP(Tabla1[[#This Row],[Código del producto]],'ABC Stock'!$A:$E,5,0)</f>
        <v>B</v>
      </c>
      <c r="Q28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17" spans="1:17" s="1" customFormat="1" x14ac:dyDescent="0.2">
      <c r="A2817" s="1">
        <v>1038</v>
      </c>
      <c r="B2817" s="1" t="s">
        <v>339</v>
      </c>
      <c r="C2817" s="1" t="s">
        <v>13</v>
      </c>
      <c r="D2817" s="1" t="s">
        <v>3</v>
      </c>
      <c r="E2817" s="11">
        <v>344</v>
      </c>
      <c r="F2817" s="3">
        <v>2.2599999999999998</v>
      </c>
      <c r="G2817" s="11">
        <f>Tabla1[[#This Row],[Stock en unidades]]*Tabla1[[#This Row],[Costo unitario]]</f>
        <v>777.43999999999994</v>
      </c>
      <c r="H2817" s="1">
        <v>2025</v>
      </c>
      <c r="I2817" s="1" t="s">
        <v>258</v>
      </c>
      <c r="J2817" s="1">
        <v>143</v>
      </c>
      <c r="K2817" s="3">
        <v>445.98839999999996</v>
      </c>
      <c r="L2817" s="12">
        <f>Tabla1[[#This Row],[Venta prom 12 meses en UN]]*Tabla1[[#This Row],[Costo unitario]]</f>
        <v>323.17999999999995</v>
      </c>
      <c r="M2817" s="30">
        <f>IFERROR(Tabla1[[#This Row],[Stock en unidades]]/Tabla1[[#This Row],[Venta prom 12 meses en UN]],0)</f>
        <v>2.4055944055944054</v>
      </c>
      <c r="N2817" s="12">
        <f>IFERROR(12/Tabla1[[#This Row],[Meses de stock]],0)</f>
        <v>4.9883720930232558</v>
      </c>
      <c r="O2817" s="5" t="str">
        <f>VLOOKUP(Tabla1[[#This Row],[Código del producto]],'ABC Ventas'!$A:$E,5,0)</f>
        <v>C</v>
      </c>
      <c r="P2817" s="5" t="str">
        <f>VLOOKUP(Tabla1[[#This Row],[Código del producto]],'ABC Stock'!$A:$E,5,0)</f>
        <v>B</v>
      </c>
      <c r="Q28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18" spans="1:17" s="1" customFormat="1" x14ac:dyDescent="0.2">
      <c r="A2818" s="1">
        <v>1040</v>
      </c>
      <c r="B2818" s="1" t="s">
        <v>155</v>
      </c>
      <c r="C2818" s="1" t="s">
        <v>13</v>
      </c>
      <c r="D2818" s="1" t="s">
        <v>3</v>
      </c>
      <c r="E2818" s="11">
        <v>940</v>
      </c>
      <c r="F2818" s="3">
        <v>4.24</v>
      </c>
      <c r="G2818" s="11">
        <f>Tabla1[[#This Row],[Stock en unidades]]*Tabla1[[#This Row],[Costo unitario]]</f>
        <v>3985.6000000000004</v>
      </c>
      <c r="H2818" s="1">
        <v>2025</v>
      </c>
      <c r="I2818" s="1" t="s">
        <v>258</v>
      </c>
      <c r="J2818" s="1">
        <v>78.3</v>
      </c>
      <c r="K2818" s="3">
        <v>577.66607999999997</v>
      </c>
      <c r="L2818" s="12">
        <f>Tabla1[[#This Row],[Venta prom 12 meses en UN]]*Tabla1[[#This Row],[Costo unitario]]</f>
        <v>331.99200000000002</v>
      </c>
      <c r="M2818" s="30">
        <f>IFERROR(Tabla1[[#This Row],[Stock en unidades]]/Tabla1[[#This Row],[Venta prom 12 meses en UN]],0)</f>
        <v>12.005108556832695</v>
      </c>
      <c r="N2818" s="12">
        <f>IFERROR(12/Tabla1[[#This Row],[Meses de stock]],0)</f>
        <v>0.9995744680851063</v>
      </c>
      <c r="O2818" s="5" t="str">
        <f>VLOOKUP(Tabla1[[#This Row],[Código del producto]],'ABC Ventas'!$A:$E,5,0)</f>
        <v>C</v>
      </c>
      <c r="P2818" s="5" t="str">
        <f>VLOOKUP(Tabla1[[#This Row],[Código del producto]],'ABC Stock'!$A:$E,5,0)</f>
        <v>B</v>
      </c>
      <c r="Q28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19" spans="1:17" s="1" customFormat="1" x14ac:dyDescent="0.2">
      <c r="A2819" s="1">
        <v>1042</v>
      </c>
      <c r="B2819" s="1" t="s">
        <v>198</v>
      </c>
      <c r="C2819" s="1" t="s">
        <v>13</v>
      </c>
      <c r="D2819" s="1" t="s">
        <v>3</v>
      </c>
      <c r="E2819" s="11">
        <v>63</v>
      </c>
      <c r="F2819" s="3">
        <v>6.91</v>
      </c>
      <c r="G2819" s="11">
        <f>Tabla1[[#This Row],[Stock en unidades]]*Tabla1[[#This Row],[Costo unitario]]</f>
        <v>435.33</v>
      </c>
      <c r="H2819" s="1">
        <v>2025</v>
      </c>
      <c r="I2819" s="1" t="s">
        <v>258</v>
      </c>
      <c r="J2819" s="1">
        <v>31.4</v>
      </c>
      <c r="K2819" s="3">
        <v>286.40568000000002</v>
      </c>
      <c r="L2819" s="12">
        <f>Tabla1[[#This Row],[Venta prom 12 meses en UN]]*Tabla1[[#This Row],[Costo unitario]]</f>
        <v>216.97399999999999</v>
      </c>
      <c r="M2819" s="30">
        <f>IFERROR(Tabla1[[#This Row],[Stock en unidades]]/Tabla1[[#This Row],[Venta prom 12 meses en UN]],0)</f>
        <v>2.0063694267515926</v>
      </c>
      <c r="N2819" s="12">
        <f>IFERROR(12/Tabla1[[#This Row],[Meses de stock]],0)</f>
        <v>5.9809523809523801</v>
      </c>
      <c r="O2819" s="5" t="str">
        <f>VLOOKUP(Tabla1[[#This Row],[Código del producto]],'ABC Ventas'!$A:$E,5,0)</f>
        <v>C</v>
      </c>
      <c r="P2819" s="5" t="str">
        <f>VLOOKUP(Tabla1[[#This Row],[Código del producto]],'ABC Stock'!$A:$E,5,0)</f>
        <v>B</v>
      </c>
      <c r="Q28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0" spans="1:17" s="1" customFormat="1" x14ac:dyDescent="0.2">
      <c r="A2820" s="1">
        <v>1044</v>
      </c>
      <c r="B2820" s="1" t="s">
        <v>238</v>
      </c>
      <c r="C2820" s="1" t="s">
        <v>13</v>
      </c>
      <c r="D2820" s="1" t="s">
        <v>3</v>
      </c>
      <c r="E2820" s="11">
        <v>0</v>
      </c>
      <c r="F2820" s="3">
        <v>4.04</v>
      </c>
      <c r="G2820" s="11">
        <f>Tabla1[[#This Row],[Stock en unidades]]*Tabla1[[#This Row],[Costo unitario]]</f>
        <v>0</v>
      </c>
      <c r="H2820" s="1">
        <v>2025</v>
      </c>
      <c r="I2820" s="1" t="s">
        <v>258</v>
      </c>
      <c r="J2820" s="1">
        <v>72.400000000000006</v>
      </c>
      <c r="K2820" s="3">
        <v>549.89248000000009</v>
      </c>
      <c r="L2820" s="12">
        <f>Tabla1[[#This Row],[Venta prom 12 meses en UN]]*Tabla1[[#This Row],[Costo unitario]]</f>
        <v>292.49600000000004</v>
      </c>
      <c r="M2820" s="30">
        <f>IFERROR(Tabla1[[#This Row],[Stock en unidades]]/Tabla1[[#This Row],[Venta prom 12 meses en UN]],0)</f>
        <v>0</v>
      </c>
      <c r="N2820" s="12">
        <f>IFERROR(12/Tabla1[[#This Row],[Meses de stock]],0)</f>
        <v>0</v>
      </c>
      <c r="O2820" s="5" t="str">
        <f>VLOOKUP(Tabla1[[#This Row],[Código del producto]],'ABC Ventas'!$A:$E,5,0)</f>
        <v>C</v>
      </c>
      <c r="P2820" s="5" t="str">
        <f>VLOOKUP(Tabla1[[#This Row],[Código del producto]],'ABC Stock'!$A:$E,5,0)</f>
        <v>C</v>
      </c>
      <c r="Q28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1" spans="1:17" s="1" customFormat="1" x14ac:dyDescent="0.2">
      <c r="A2821" s="1">
        <v>1046</v>
      </c>
      <c r="B2821" s="1" t="s">
        <v>341</v>
      </c>
      <c r="C2821" s="1" t="s">
        <v>13</v>
      </c>
      <c r="D2821" s="1" t="s">
        <v>3</v>
      </c>
      <c r="E2821" s="11">
        <v>185</v>
      </c>
      <c r="F2821" s="3">
        <v>4.0999999999999996</v>
      </c>
      <c r="G2821" s="11">
        <f>Tabla1[[#This Row],[Stock en unidades]]*Tabla1[[#This Row],[Costo unitario]]</f>
        <v>758.49999999999989</v>
      </c>
      <c r="H2821" s="1">
        <v>2025</v>
      </c>
      <c r="I2821" s="1" t="s">
        <v>258</v>
      </c>
      <c r="J2821" s="1">
        <v>92.3</v>
      </c>
      <c r="K2821" s="3">
        <v>692.52689999999984</v>
      </c>
      <c r="L2821" s="12">
        <f>Tabla1[[#This Row],[Venta prom 12 meses en UN]]*Tabla1[[#This Row],[Costo unitario]]</f>
        <v>378.42999999999995</v>
      </c>
      <c r="M2821" s="30">
        <f>IFERROR(Tabla1[[#This Row],[Stock en unidades]]/Tabla1[[#This Row],[Venta prom 12 meses en UN]],0)</f>
        <v>2.0043336944745396</v>
      </c>
      <c r="N2821" s="12">
        <f>IFERROR(12/Tabla1[[#This Row],[Meses de stock]],0)</f>
        <v>5.9870270270270272</v>
      </c>
      <c r="O2821" s="5" t="str">
        <f>VLOOKUP(Tabla1[[#This Row],[Código del producto]],'ABC Ventas'!$A:$E,5,0)</f>
        <v>C</v>
      </c>
      <c r="P2821" s="5" t="str">
        <f>VLOOKUP(Tabla1[[#This Row],[Código del producto]],'ABC Stock'!$A:$E,5,0)</f>
        <v>C</v>
      </c>
      <c r="Q28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2" spans="1:17" s="1" customFormat="1" x14ac:dyDescent="0.2">
      <c r="A2822" s="1">
        <v>1046</v>
      </c>
      <c r="B2822" s="1" t="s">
        <v>341</v>
      </c>
      <c r="C2822" s="1" t="s">
        <v>13</v>
      </c>
      <c r="D2822" s="1" t="s">
        <v>3</v>
      </c>
      <c r="E2822" s="11">
        <v>685</v>
      </c>
      <c r="F2822" s="3">
        <v>1.87</v>
      </c>
      <c r="G2822" s="11">
        <f>Tabla1[[#This Row],[Stock en unidades]]*Tabla1[[#This Row],[Costo unitario]]</f>
        <v>1280.95</v>
      </c>
      <c r="H2822" s="1">
        <v>2025</v>
      </c>
      <c r="I2822" s="1" t="s">
        <v>258</v>
      </c>
      <c r="J2822" s="1">
        <v>104</v>
      </c>
      <c r="K2822" s="3">
        <v>307.27840000000003</v>
      </c>
      <c r="L2822" s="12">
        <f>Tabla1[[#This Row],[Venta prom 12 meses en UN]]*Tabla1[[#This Row],[Costo unitario]]</f>
        <v>194.48000000000002</v>
      </c>
      <c r="M2822" s="30">
        <f>IFERROR(Tabla1[[#This Row],[Stock en unidades]]/Tabla1[[#This Row],[Venta prom 12 meses en UN]],0)</f>
        <v>6.5865384615384617</v>
      </c>
      <c r="N2822" s="12">
        <f>IFERROR(12/Tabla1[[#This Row],[Meses de stock]],0)</f>
        <v>1.821897810218978</v>
      </c>
      <c r="O2822" s="5" t="str">
        <f>VLOOKUP(Tabla1[[#This Row],[Código del producto]],'ABC Ventas'!$A:$E,5,0)</f>
        <v>C</v>
      </c>
      <c r="P2822" s="5" t="str">
        <f>VLOOKUP(Tabla1[[#This Row],[Código del producto]],'ABC Stock'!$A:$E,5,0)</f>
        <v>C</v>
      </c>
      <c r="Q28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23" spans="1:17" s="1" customFormat="1" x14ac:dyDescent="0.2">
      <c r="A2823" s="1">
        <v>1046</v>
      </c>
      <c r="B2823" s="1" t="s">
        <v>341</v>
      </c>
      <c r="C2823" s="1" t="s">
        <v>13</v>
      </c>
      <c r="D2823" s="1" t="s">
        <v>3</v>
      </c>
      <c r="E2823" s="11">
        <v>465</v>
      </c>
      <c r="F2823" s="3">
        <v>2.2200000000000002</v>
      </c>
      <c r="G2823" s="11">
        <f>Tabla1[[#This Row],[Stock en unidades]]*Tabla1[[#This Row],[Costo unitario]]</f>
        <v>1032.3000000000002</v>
      </c>
      <c r="H2823" s="1">
        <v>2025</v>
      </c>
      <c r="I2823" s="1" t="s">
        <v>258</v>
      </c>
      <c r="J2823" s="1">
        <v>89</v>
      </c>
      <c r="K2823" s="3">
        <v>298.3458</v>
      </c>
      <c r="L2823" s="12">
        <f>Tabla1[[#This Row],[Venta prom 12 meses en UN]]*Tabla1[[#This Row],[Costo unitario]]</f>
        <v>197.58</v>
      </c>
      <c r="M2823" s="30">
        <f>IFERROR(Tabla1[[#This Row],[Stock en unidades]]/Tabla1[[#This Row],[Venta prom 12 meses en UN]],0)</f>
        <v>5.2247191011235952</v>
      </c>
      <c r="N2823" s="12">
        <f>IFERROR(12/Tabla1[[#This Row],[Meses de stock]],0)</f>
        <v>2.2967741935483872</v>
      </c>
      <c r="O2823" s="5" t="str">
        <f>VLOOKUP(Tabla1[[#This Row],[Código del producto]],'ABC Ventas'!$A:$E,5,0)</f>
        <v>C</v>
      </c>
      <c r="P2823" s="5" t="str">
        <f>VLOOKUP(Tabla1[[#This Row],[Código del producto]],'ABC Stock'!$A:$E,5,0)</f>
        <v>C</v>
      </c>
      <c r="Q28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24" spans="1:17" s="1" customFormat="1" x14ac:dyDescent="0.2">
      <c r="A2824" s="1">
        <v>1047</v>
      </c>
      <c r="B2824" s="1" t="s">
        <v>342</v>
      </c>
      <c r="C2824" s="1" t="s">
        <v>13</v>
      </c>
      <c r="D2824" s="1" t="s">
        <v>3</v>
      </c>
      <c r="E2824" s="11">
        <v>101</v>
      </c>
      <c r="F2824" s="3">
        <v>5.68</v>
      </c>
      <c r="G2824" s="11">
        <f>Tabla1[[#This Row],[Stock en unidades]]*Tabla1[[#This Row],[Costo unitario]]</f>
        <v>573.67999999999995</v>
      </c>
      <c r="H2824" s="1">
        <v>2025</v>
      </c>
      <c r="I2824" s="1" t="s">
        <v>258</v>
      </c>
      <c r="J2824" s="1">
        <v>62</v>
      </c>
      <c r="K2824" s="3">
        <v>662.06079999999986</v>
      </c>
      <c r="L2824" s="12">
        <f>Tabla1[[#This Row],[Venta prom 12 meses en UN]]*Tabla1[[#This Row],[Costo unitario]]</f>
        <v>352.15999999999997</v>
      </c>
      <c r="M2824" s="30">
        <f>IFERROR(Tabla1[[#This Row],[Stock en unidades]]/Tabla1[[#This Row],[Venta prom 12 meses en UN]],0)</f>
        <v>1.6290322580645162</v>
      </c>
      <c r="N2824" s="12">
        <f>IFERROR(12/Tabla1[[#This Row],[Meses de stock]],0)</f>
        <v>7.3663366336633658</v>
      </c>
      <c r="O2824" s="5" t="str">
        <f>VLOOKUP(Tabla1[[#This Row],[Código del producto]],'ABC Ventas'!$A:$E,5,0)</f>
        <v>C</v>
      </c>
      <c r="P2824" s="5" t="str">
        <f>VLOOKUP(Tabla1[[#This Row],[Código del producto]],'ABC Stock'!$A:$E,5,0)</f>
        <v>C</v>
      </c>
      <c r="Q28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5" spans="1:17" s="1" customFormat="1" x14ac:dyDescent="0.2">
      <c r="A2825" s="1">
        <v>1048</v>
      </c>
      <c r="B2825" s="1" t="s">
        <v>189</v>
      </c>
      <c r="C2825" s="1" t="s">
        <v>13</v>
      </c>
      <c r="D2825" s="1" t="s">
        <v>3</v>
      </c>
      <c r="E2825" s="11">
        <v>1085</v>
      </c>
      <c r="F2825" s="3">
        <v>4.07</v>
      </c>
      <c r="G2825" s="11">
        <f>Tabla1[[#This Row],[Stock en unidades]]*Tabla1[[#This Row],[Costo unitario]]</f>
        <v>4415.9500000000007</v>
      </c>
      <c r="H2825" s="1">
        <v>2025</v>
      </c>
      <c r="I2825" s="1" t="s">
        <v>258</v>
      </c>
      <c r="J2825" s="1">
        <v>63.8</v>
      </c>
      <c r="K2825" s="3">
        <v>410.27228000000002</v>
      </c>
      <c r="L2825" s="12">
        <f>Tabla1[[#This Row],[Venta prom 12 meses en UN]]*Tabla1[[#This Row],[Costo unitario]]</f>
        <v>259.666</v>
      </c>
      <c r="M2825" s="30">
        <f>IFERROR(Tabla1[[#This Row],[Stock en unidades]]/Tabla1[[#This Row],[Venta prom 12 meses en UN]],0)</f>
        <v>17.006269592476489</v>
      </c>
      <c r="N2825" s="12">
        <f>IFERROR(12/Tabla1[[#This Row],[Meses de stock]],0)</f>
        <v>0.70562211981566825</v>
      </c>
      <c r="O2825" s="5" t="str">
        <f>VLOOKUP(Tabla1[[#This Row],[Código del producto]],'ABC Ventas'!$A:$E,5,0)</f>
        <v>C</v>
      </c>
      <c r="P2825" s="5" t="str">
        <f>VLOOKUP(Tabla1[[#This Row],[Código del producto]],'ABC Stock'!$A:$E,5,0)</f>
        <v>B</v>
      </c>
      <c r="Q282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26" spans="1:17" s="1" customFormat="1" x14ac:dyDescent="0.2">
      <c r="A2826" s="1">
        <v>1049</v>
      </c>
      <c r="B2826" s="1" t="s">
        <v>119</v>
      </c>
      <c r="C2826" s="1" t="s">
        <v>13</v>
      </c>
      <c r="D2826" s="1" t="s">
        <v>3</v>
      </c>
      <c r="E2826" s="11">
        <v>932</v>
      </c>
      <c r="F2826" s="3">
        <v>51</v>
      </c>
      <c r="G2826" s="11">
        <f>Tabla1[[#This Row],[Stock en unidades]]*Tabla1[[#This Row],[Costo unitario]]</f>
        <v>47532</v>
      </c>
      <c r="H2826" s="1">
        <v>2025</v>
      </c>
      <c r="I2826" s="1" t="s">
        <v>258</v>
      </c>
      <c r="J2826" s="1">
        <v>716</v>
      </c>
      <c r="K2826" s="3">
        <v>63537.84</v>
      </c>
      <c r="L2826" s="12">
        <f>Tabla1[[#This Row],[Venta prom 12 meses en UN]]*Tabla1[[#This Row],[Costo unitario]]</f>
        <v>36516</v>
      </c>
      <c r="M2826" s="30">
        <f>IFERROR(Tabla1[[#This Row],[Stock en unidades]]/Tabla1[[#This Row],[Venta prom 12 meses en UN]],0)</f>
        <v>1.3016759776536313</v>
      </c>
      <c r="N2826" s="12">
        <f>IFERROR(12/Tabla1[[#This Row],[Meses de stock]],0)</f>
        <v>9.2188841201716745</v>
      </c>
      <c r="O2826" s="5" t="str">
        <f>VLOOKUP(Tabla1[[#This Row],[Código del producto]],'ABC Ventas'!$A:$E,5,0)</f>
        <v>C</v>
      </c>
      <c r="P2826" s="5" t="str">
        <f>VLOOKUP(Tabla1[[#This Row],[Código del producto]],'ABC Stock'!$A:$E,5,0)</f>
        <v>A</v>
      </c>
      <c r="Q28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7" spans="1:17" s="1" customFormat="1" x14ac:dyDescent="0.2">
      <c r="A2827" s="1">
        <v>1049</v>
      </c>
      <c r="B2827" s="1" t="s">
        <v>119</v>
      </c>
      <c r="C2827" s="1" t="s">
        <v>13</v>
      </c>
      <c r="D2827" s="1" t="s">
        <v>3</v>
      </c>
      <c r="E2827" s="11">
        <v>336</v>
      </c>
      <c r="F2827" s="3">
        <v>50</v>
      </c>
      <c r="G2827" s="11">
        <f>Tabla1[[#This Row],[Stock en unidades]]*Tabla1[[#This Row],[Costo unitario]]</f>
        <v>16800</v>
      </c>
      <c r="H2827" s="1">
        <v>2025</v>
      </c>
      <c r="I2827" s="1" t="s">
        <v>258</v>
      </c>
      <c r="J2827" s="1">
        <v>822</v>
      </c>
      <c r="K2827" s="3">
        <v>53841</v>
      </c>
      <c r="L2827" s="12">
        <f>Tabla1[[#This Row],[Venta prom 12 meses en UN]]*Tabla1[[#This Row],[Costo unitario]]</f>
        <v>41100</v>
      </c>
      <c r="M2827" s="30">
        <f>IFERROR(Tabla1[[#This Row],[Stock en unidades]]/Tabla1[[#This Row],[Venta prom 12 meses en UN]],0)</f>
        <v>0.40875912408759124</v>
      </c>
      <c r="N2827" s="12">
        <f>IFERROR(12/Tabla1[[#This Row],[Meses de stock]],0)</f>
        <v>29.357142857142858</v>
      </c>
      <c r="O2827" s="5" t="str">
        <f>VLOOKUP(Tabla1[[#This Row],[Código del producto]],'ABC Ventas'!$A:$E,5,0)</f>
        <v>C</v>
      </c>
      <c r="P2827" s="5" t="str">
        <f>VLOOKUP(Tabla1[[#This Row],[Código del producto]],'ABC Stock'!$A:$E,5,0)</f>
        <v>A</v>
      </c>
      <c r="Q28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8" spans="1:17" s="1" customFormat="1" x14ac:dyDescent="0.2">
      <c r="A2828" s="1">
        <v>1051</v>
      </c>
      <c r="B2828" s="1" t="s">
        <v>344</v>
      </c>
      <c r="C2828" s="1" t="s">
        <v>13</v>
      </c>
      <c r="D2828" s="1" t="s">
        <v>3</v>
      </c>
      <c r="E2828" s="11">
        <v>694</v>
      </c>
      <c r="F2828" s="3">
        <v>80</v>
      </c>
      <c r="G2828" s="11">
        <f>Tabla1[[#This Row],[Stock en unidades]]*Tabla1[[#This Row],[Costo unitario]]</f>
        <v>55520</v>
      </c>
      <c r="H2828" s="1">
        <v>2025</v>
      </c>
      <c r="I2828" s="1" t="s">
        <v>258</v>
      </c>
      <c r="J2828" s="1">
        <v>410</v>
      </c>
      <c r="K2828" s="3">
        <v>61008</v>
      </c>
      <c r="L2828" s="12">
        <f>Tabla1[[#This Row],[Venta prom 12 meses en UN]]*Tabla1[[#This Row],[Costo unitario]]</f>
        <v>32800</v>
      </c>
      <c r="M2828" s="30">
        <f>IFERROR(Tabla1[[#This Row],[Stock en unidades]]/Tabla1[[#This Row],[Venta prom 12 meses en UN]],0)</f>
        <v>1.6926829268292682</v>
      </c>
      <c r="N2828" s="12">
        <f>IFERROR(12/Tabla1[[#This Row],[Meses de stock]],0)</f>
        <v>7.0893371757925072</v>
      </c>
      <c r="O2828" s="5" t="str">
        <f>VLOOKUP(Tabla1[[#This Row],[Código del producto]],'ABC Ventas'!$A:$E,5,0)</f>
        <v>A</v>
      </c>
      <c r="P2828" s="5" t="str">
        <f>VLOOKUP(Tabla1[[#This Row],[Código del producto]],'ABC Stock'!$A:$E,5,0)</f>
        <v>A</v>
      </c>
      <c r="Q28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29" spans="1:17" s="1" customFormat="1" x14ac:dyDescent="0.2">
      <c r="A2829" s="1">
        <v>1051</v>
      </c>
      <c r="B2829" s="1" t="s">
        <v>344</v>
      </c>
      <c r="C2829" s="1" t="s">
        <v>13</v>
      </c>
      <c r="D2829" s="1" t="s">
        <v>3</v>
      </c>
      <c r="E2829" s="11">
        <v>390</v>
      </c>
      <c r="F2829" s="3">
        <v>80</v>
      </c>
      <c r="G2829" s="11">
        <f>Tabla1[[#This Row],[Stock en unidades]]*Tabla1[[#This Row],[Costo unitario]]</f>
        <v>31200</v>
      </c>
      <c r="H2829" s="1">
        <v>2025</v>
      </c>
      <c r="I2829" s="1" t="s">
        <v>258</v>
      </c>
      <c r="J2829" s="1">
        <v>331</v>
      </c>
      <c r="K2829" s="3">
        <v>41838.400000000001</v>
      </c>
      <c r="L2829" s="12">
        <f>Tabla1[[#This Row],[Venta prom 12 meses en UN]]*Tabla1[[#This Row],[Costo unitario]]</f>
        <v>26480</v>
      </c>
      <c r="M2829" s="30">
        <f>IFERROR(Tabla1[[#This Row],[Stock en unidades]]/Tabla1[[#This Row],[Venta prom 12 meses en UN]],0)</f>
        <v>1.1782477341389728</v>
      </c>
      <c r="N2829" s="12">
        <f>IFERROR(12/Tabla1[[#This Row],[Meses de stock]],0)</f>
        <v>10.184615384615386</v>
      </c>
      <c r="O2829" s="5" t="str">
        <f>VLOOKUP(Tabla1[[#This Row],[Código del producto]],'ABC Ventas'!$A:$E,5,0)</f>
        <v>A</v>
      </c>
      <c r="P2829" s="5" t="str">
        <f>VLOOKUP(Tabla1[[#This Row],[Código del producto]],'ABC Stock'!$A:$E,5,0)</f>
        <v>A</v>
      </c>
      <c r="Q28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0" spans="1:17" s="1" customFormat="1" x14ac:dyDescent="0.2">
      <c r="A2830" s="1">
        <v>1052</v>
      </c>
      <c r="B2830" s="1" t="s">
        <v>345</v>
      </c>
      <c r="C2830" s="1" t="s">
        <v>13</v>
      </c>
      <c r="D2830" s="1" t="s">
        <v>3</v>
      </c>
      <c r="E2830" s="11">
        <v>836</v>
      </c>
      <c r="F2830" s="3">
        <v>44</v>
      </c>
      <c r="G2830" s="11">
        <f>Tabla1[[#This Row],[Stock en unidades]]*Tabla1[[#This Row],[Costo unitario]]</f>
        <v>36784</v>
      </c>
      <c r="H2830" s="1">
        <v>2025</v>
      </c>
      <c r="I2830" s="1" t="s">
        <v>258</v>
      </c>
      <c r="J2830" s="1">
        <v>646</v>
      </c>
      <c r="K2830" s="3">
        <v>36382.720000000001</v>
      </c>
      <c r="L2830" s="12">
        <f>Tabla1[[#This Row],[Venta prom 12 meses en UN]]*Tabla1[[#This Row],[Costo unitario]]</f>
        <v>28424</v>
      </c>
      <c r="M2830" s="30">
        <f>IFERROR(Tabla1[[#This Row],[Stock en unidades]]/Tabla1[[#This Row],[Venta prom 12 meses en UN]],0)</f>
        <v>1.2941176470588236</v>
      </c>
      <c r="N2830" s="12">
        <f>IFERROR(12/Tabla1[[#This Row],[Meses de stock]],0)</f>
        <v>9.2727272727272716</v>
      </c>
      <c r="O2830" s="5" t="str">
        <f>VLOOKUP(Tabla1[[#This Row],[Código del producto]],'ABC Ventas'!$A:$E,5,0)</f>
        <v>A</v>
      </c>
      <c r="P2830" s="5" t="str">
        <f>VLOOKUP(Tabla1[[#This Row],[Código del producto]],'ABC Stock'!$A:$E,5,0)</f>
        <v>A</v>
      </c>
      <c r="Q283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1" spans="1:17" s="1" customFormat="1" x14ac:dyDescent="0.2">
      <c r="A2831" s="1">
        <v>1054</v>
      </c>
      <c r="B2831" s="1" t="s">
        <v>347</v>
      </c>
      <c r="C2831" s="1" t="s">
        <v>13</v>
      </c>
      <c r="D2831" s="1" t="s">
        <v>3</v>
      </c>
      <c r="E2831" s="11">
        <v>1264</v>
      </c>
      <c r="F2831" s="3">
        <v>6.53</v>
      </c>
      <c r="G2831" s="11">
        <f>Tabla1[[#This Row],[Stock en unidades]]*Tabla1[[#This Row],[Costo unitario]]</f>
        <v>8253.92</v>
      </c>
      <c r="H2831" s="1">
        <v>2025</v>
      </c>
      <c r="I2831" s="1" t="s">
        <v>258</v>
      </c>
      <c r="J2831" s="1">
        <v>0</v>
      </c>
      <c r="K2831" s="3">
        <v>0</v>
      </c>
      <c r="L2831" s="12">
        <f>Tabla1[[#This Row],[Venta prom 12 meses en UN]]*Tabla1[[#This Row],[Costo unitario]]</f>
        <v>0</v>
      </c>
      <c r="M2831" s="30">
        <f>IFERROR(Tabla1[[#This Row],[Stock en unidades]]/Tabla1[[#This Row],[Venta prom 12 meses en UN]],0)</f>
        <v>0</v>
      </c>
      <c r="N2831" s="12">
        <f>IFERROR(12/Tabla1[[#This Row],[Meses de stock]],0)</f>
        <v>0</v>
      </c>
      <c r="O2831" s="5" t="str">
        <f>VLOOKUP(Tabla1[[#This Row],[Código del producto]],'ABC Ventas'!$A:$E,5,0)</f>
        <v>C</v>
      </c>
      <c r="P2831" s="5" t="str">
        <f>VLOOKUP(Tabla1[[#This Row],[Código del producto]],'ABC Stock'!$A:$E,5,0)</f>
        <v>B</v>
      </c>
      <c r="Q283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832" spans="1:17" s="1" customFormat="1" x14ac:dyDescent="0.2">
      <c r="A2832" s="1">
        <v>1055</v>
      </c>
      <c r="B2832" s="1" t="s">
        <v>348</v>
      </c>
      <c r="C2832" s="1" t="s">
        <v>13</v>
      </c>
      <c r="D2832" s="1" t="s">
        <v>3</v>
      </c>
      <c r="E2832" s="11">
        <v>1397</v>
      </c>
      <c r="F2832" s="3">
        <v>55</v>
      </c>
      <c r="G2832" s="11">
        <f>Tabla1[[#This Row],[Stock en unidades]]*Tabla1[[#This Row],[Costo unitario]]</f>
        <v>76835</v>
      </c>
      <c r="H2832" s="1">
        <v>2025</v>
      </c>
      <c r="I2832" s="1" t="s">
        <v>258</v>
      </c>
      <c r="J2832" s="1">
        <v>692</v>
      </c>
      <c r="K2832" s="3">
        <v>50239.199999999997</v>
      </c>
      <c r="L2832" s="12">
        <f>Tabla1[[#This Row],[Venta prom 12 meses en UN]]*Tabla1[[#This Row],[Costo unitario]]</f>
        <v>38060</v>
      </c>
      <c r="M2832" s="30">
        <f>IFERROR(Tabla1[[#This Row],[Stock en unidades]]/Tabla1[[#This Row],[Venta prom 12 meses en UN]],0)</f>
        <v>2.0187861271676302</v>
      </c>
      <c r="N2832" s="12">
        <f>IFERROR(12/Tabla1[[#This Row],[Meses de stock]],0)</f>
        <v>5.9441660701503221</v>
      </c>
      <c r="O2832" s="5" t="str">
        <f>VLOOKUP(Tabla1[[#This Row],[Código del producto]],'ABC Ventas'!$A:$E,5,0)</f>
        <v>A</v>
      </c>
      <c r="P2832" s="5" t="str">
        <f>VLOOKUP(Tabla1[[#This Row],[Código del producto]],'ABC Stock'!$A:$E,5,0)</f>
        <v>A</v>
      </c>
      <c r="Q28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3" spans="1:17" s="1" customFormat="1" x14ac:dyDescent="0.2">
      <c r="A2833" s="1">
        <v>1056</v>
      </c>
      <c r="B2833" s="1" t="s">
        <v>300</v>
      </c>
      <c r="C2833" s="1" t="s">
        <v>13</v>
      </c>
      <c r="D2833" s="1" t="s">
        <v>3</v>
      </c>
      <c r="E2833" s="11">
        <v>0</v>
      </c>
      <c r="F2833" s="3">
        <v>1.76</v>
      </c>
      <c r="G2833" s="11">
        <f>Tabla1[[#This Row],[Stock en unidades]]*Tabla1[[#This Row],[Costo unitario]]</f>
        <v>0</v>
      </c>
      <c r="H2833" s="1">
        <v>2025</v>
      </c>
      <c r="I2833" s="1" t="s">
        <v>258</v>
      </c>
      <c r="J2833" s="1">
        <v>87</v>
      </c>
      <c r="K2833" s="3">
        <v>225.0864</v>
      </c>
      <c r="L2833" s="12">
        <f>Tabla1[[#This Row],[Venta prom 12 meses en UN]]*Tabla1[[#This Row],[Costo unitario]]</f>
        <v>153.12</v>
      </c>
      <c r="M2833" s="30">
        <f>IFERROR(Tabla1[[#This Row],[Stock en unidades]]/Tabla1[[#This Row],[Venta prom 12 meses en UN]],0)</f>
        <v>0</v>
      </c>
      <c r="N2833" s="12">
        <f>IFERROR(12/Tabla1[[#This Row],[Meses de stock]],0)</f>
        <v>0</v>
      </c>
      <c r="O2833" s="5" t="str">
        <f>VLOOKUP(Tabla1[[#This Row],[Código del producto]],'ABC Ventas'!$A:$E,5,0)</f>
        <v>C</v>
      </c>
      <c r="P2833" s="5" t="str">
        <f>VLOOKUP(Tabla1[[#This Row],[Código del producto]],'ABC Stock'!$A:$E,5,0)</f>
        <v>B</v>
      </c>
      <c r="Q28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4" spans="1:17" s="1" customFormat="1" x14ac:dyDescent="0.2">
      <c r="A2834" s="1">
        <v>1057</v>
      </c>
      <c r="B2834" s="1" t="s">
        <v>108</v>
      </c>
      <c r="C2834" s="1" t="s">
        <v>8</v>
      </c>
      <c r="D2834" s="1" t="s">
        <v>3</v>
      </c>
      <c r="E2834" s="11">
        <v>895</v>
      </c>
      <c r="F2834" s="3">
        <v>3.23</v>
      </c>
      <c r="G2834" s="11">
        <f>Tabla1[[#This Row],[Stock en unidades]]*Tabla1[[#This Row],[Costo unitario]]</f>
        <v>2890.85</v>
      </c>
      <c r="H2834" s="1">
        <v>2025</v>
      </c>
      <c r="I2834" s="1" t="s">
        <v>258</v>
      </c>
      <c r="J2834" s="1">
        <v>49.7</v>
      </c>
      <c r="K2834" s="3">
        <v>298.58765999999997</v>
      </c>
      <c r="L2834" s="12">
        <f>Tabla1[[#This Row],[Venta prom 12 meses en UN]]*Tabla1[[#This Row],[Costo unitario]]</f>
        <v>160.53100000000001</v>
      </c>
      <c r="M2834" s="30">
        <f>IFERROR(Tabla1[[#This Row],[Stock en unidades]]/Tabla1[[#This Row],[Venta prom 12 meses en UN]],0)</f>
        <v>18.008048289738429</v>
      </c>
      <c r="N2834" s="12">
        <f>IFERROR(12/Tabla1[[#This Row],[Meses de stock]],0)</f>
        <v>0.66636871508379891</v>
      </c>
      <c r="O2834" s="5" t="str">
        <f>VLOOKUP(Tabla1[[#This Row],[Código del producto]],'ABC Ventas'!$A:$E,5,0)</f>
        <v>C</v>
      </c>
      <c r="P2834" s="5" t="str">
        <f>VLOOKUP(Tabla1[[#This Row],[Código del producto]],'ABC Stock'!$A:$E,5,0)</f>
        <v>B</v>
      </c>
      <c r="Q283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35" spans="1:17" s="1" customFormat="1" x14ac:dyDescent="0.2">
      <c r="A2835" s="1">
        <v>1058</v>
      </c>
      <c r="B2835" s="1" t="s">
        <v>121</v>
      </c>
      <c r="C2835" s="1" t="s">
        <v>8</v>
      </c>
      <c r="D2835" s="1" t="s">
        <v>3</v>
      </c>
      <c r="E2835" s="11">
        <v>71</v>
      </c>
      <c r="F2835" s="3">
        <v>6.25</v>
      </c>
      <c r="G2835" s="11">
        <f>Tabla1[[#This Row],[Stock en unidades]]*Tabla1[[#This Row],[Costo unitario]]</f>
        <v>443.75</v>
      </c>
      <c r="H2835" s="1">
        <v>2025</v>
      </c>
      <c r="I2835" s="1" t="s">
        <v>258</v>
      </c>
      <c r="J2835" s="1">
        <v>101</v>
      </c>
      <c r="K2835" s="3">
        <v>1123.625</v>
      </c>
      <c r="L2835" s="12">
        <f>Tabla1[[#This Row],[Venta prom 12 meses en UN]]*Tabla1[[#This Row],[Costo unitario]]</f>
        <v>631.25</v>
      </c>
      <c r="M2835" s="30">
        <f>IFERROR(Tabla1[[#This Row],[Stock en unidades]]/Tabla1[[#This Row],[Venta prom 12 meses en UN]],0)</f>
        <v>0.70297029702970293</v>
      </c>
      <c r="N2835" s="12">
        <f>IFERROR(12/Tabla1[[#This Row],[Meses de stock]],0)</f>
        <v>17.070422535211268</v>
      </c>
      <c r="O2835" s="5" t="str">
        <f>VLOOKUP(Tabla1[[#This Row],[Código del producto]],'ABC Ventas'!$A:$E,5,0)</f>
        <v>C</v>
      </c>
      <c r="P2835" s="5" t="str">
        <f>VLOOKUP(Tabla1[[#This Row],[Código del producto]],'ABC Stock'!$A:$E,5,0)</f>
        <v>B</v>
      </c>
      <c r="Q28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6" spans="1:17" s="1" customFormat="1" x14ac:dyDescent="0.2">
      <c r="A2836" s="1">
        <v>1061</v>
      </c>
      <c r="B2836" s="1" t="s">
        <v>174</v>
      </c>
      <c r="C2836" s="1" t="s">
        <v>8</v>
      </c>
      <c r="D2836" s="1" t="s">
        <v>3</v>
      </c>
      <c r="E2836" s="11">
        <v>21</v>
      </c>
      <c r="F2836" s="3">
        <v>4.67</v>
      </c>
      <c r="G2836" s="11">
        <f>Tabla1[[#This Row],[Stock en unidades]]*Tabla1[[#This Row],[Costo unitario]]</f>
        <v>98.07</v>
      </c>
      <c r="H2836" s="1">
        <v>2025</v>
      </c>
      <c r="I2836" s="1" t="s">
        <v>258</v>
      </c>
      <c r="J2836" s="1">
        <v>103</v>
      </c>
      <c r="K2836" s="3">
        <v>644.55340000000001</v>
      </c>
      <c r="L2836" s="12">
        <f>Tabla1[[#This Row],[Venta prom 12 meses en UN]]*Tabla1[[#This Row],[Costo unitario]]</f>
        <v>481.01</v>
      </c>
      <c r="M2836" s="30">
        <f>IFERROR(Tabla1[[#This Row],[Stock en unidades]]/Tabla1[[#This Row],[Venta prom 12 meses en UN]],0)</f>
        <v>0.20388349514563106</v>
      </c>
      <c r="N2836" s="12">
        <f>IFERROR(12/Tabla1[[#This Row],[Meses de stock]],0)</f>
        <v>58.857142857142861</v>
      </c>
      <c r="O2836" s="5" t="str">
        <f>VLOOKUP(Tabla1[[#This Row],[Código del producto]],'ABC Ventas'!$A:$E,5,0)</f>
        <v>C</v>
      </c>
      <c r="P2836" s="5" t="str">
        <f>VLOOKUP(Tabla1[[#This Row],[Código del producto]],'ABC Stock'!$A:$E,5,0)</f>
        <v>C</v>
      </c>
      <c r="Q28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37" spans="1:17" s="1" customFormat="1" x14ac:dyDescent="0.2">
      <c r="A2837" s="1">
        <v>1061</v>
      </c>
      <c r="B2837" s="1" t="s">
        <v>174</v>
      </c>
      <c r="C2837" s="1" t="s">
        <v>8</v>
      </c>
      <c r="D2837" s="1" t="s">
        <v>3</v>
      </c>
      <c r="E2837" s="11">
        <v>1075</v>
      </c>
      <c r="F2837" s="3">
        <v>1.58</v>
      </c>
      <c r="G2837" s="11">
        <f>Tabla1[[#This Row],[Stock en unidades]]*Tabla1[[#This Row],[Costo unitario]]</f>
        <v>1698.5</v>
      </c>
      <c r="H2837" s="1">
        <v>2025</v>
      </c>
      <c r="I2837" s="1" t="s">
        <v>258</v>
      </c>
      <c r="J2837" s="1">
        <v>122</v>
      </c>
      <c r="K2837" s="3">
        <v>304.56080000000003</v>
      </c>
      <c r="L2837" s="12">
        <f>Tabla1[[#This Row],[Venta prom 12 meses en UN]]*Tabla1[[#This Row],[Costo unitario]]</f>
        <v>192.76000000000002</v>
      </c>
      <c r="M2837" s="30">
        <f>IFERROR(Tabla1[[#This Row],[Stock en unidades]]/Tabla1[[#This Row],[Venta prom 12 meses en UN]],0)</f>
        <v>8.8114754098360653</v>
      </c>
      <c r="N2837" s="12">
        <f>IFERROR(12/Tabla1[[#This Row],[Meses de stock]],0)</f>
        <v>1.3618604651162791</v>
      </c>
      <c r="O2837" s="5" t="str">
        <f>VLOOKUP(Tabla1[[#This Row],[Código del producto]],'ABC Ventas'!$A:$E,5,0)</f>
        <v>C</v>
      </c>
      <c r="P2837" s="5" t="str">
        <f>VLOOKUP(Tabla1[[#This Row],[Código del producto]],'ABC Stock'!$A:$E,5,0)</f>
        <v>C</v>
      </c>
      <c r="Q28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38" spans="1:17" s="1" customFormat="1" x14ac:dyDescent="0.2">
      <c r="A2838" s="1">
        <v>1061</v>
      </c>
      <c r="B2838" s="1" t="s">
        <v>174</v>
      </c>
      <c r="C2838" s="1" t="s">
        <v>8</v>
      </c>
      <c r="D2838" s="1" t="s">
        <v>3</v>
      </c>
      <c r="E2838" s="11">
        <v>702</v>
      </c>
      <c r="F2838" s="3">
        <v>1.78</v>
      </c>
      <c r="G2838" s="11">
        <f>Tabla1[[#This Row],[Stock en unidades]]*Tabla1[[#This Row],[Costo unitario]]</f>
        <v>1249.56</v>
      </c>
      <c r="H2838" s="1">
        <v>2025</v>
      </c>
      <c r="I2838" s="1" t="s">
        <v>258</v>
      </c>
      <c r="J2838" s="1">
        <v>55</v>
      </c>
      <c r="K2838" s="3">
        <v>184.05200000000002</v>
      </c>
      <c r="L2838" s="12">
        <f>Tabla1[[#This Row],[Venta prom 12 meses en UN]]*Tabla1[[#This Row],[Costo unitario]]</f>
        <v>97.9</v>
      </c>
      <c r="M2838" s="30">
        <f>IFERROR(Tabla1[[#This Row],[Stock en unidades]]/Tabla1[[#This Row],[Venta prom 12 meses en UN]],0)</f>
        <v>12.763636363636364</v>
      </c>
      <c r="N2838" s="12">
        <f>IFERROR(12/Tabla1[[#This Row],[Meses de stock]],0)</f>
        <v>0.94017094017094016</v>
      </c>
      <c r="O2838" s="5" t="str">
        <f>VLOOKUP(Tabla1[[#This Row],[Código del producto]],'ABC Ventas'!$A:$E,5,0)</f>
        <v>C</v>
      </c>
      <c r="P2838" s="5" t="str">
        <f>VLOOKUP(Tabla1[[#This Row],[Código del producto]],'ABC Stock'!$A:$E,5,0)</f>
        <v>C</v>
      </c>
      <c r="Q28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39" spans="1:17" s="1" customFormat="1" x14ac:dyDescent="0.2">
      <c r="A2839" s="1">
        <v>1062</v>
      </c>
      <c r="B2839" s="1" t="s">
        <v>187</v>
      </c>
      <c r="C2839" s="1" t="s">
        <v>8</v>
      </c>
      <c r="D2839" s="1" t="s">
        <v>3</v>
      </c>
      <c r="E2839" s="11">
        <v>996</v>
      </c>
      <c r="F2839" s="3">
        <v>7.79</v>
      </c>
      <c r="G2839" s="11">
        <f>Tabla1[[#This Row],[Stock en unidades]]*Tabla1[[#This Row],[Costo unitario]]</f>
        <v>7758.84</v>
      </c>
      <c r="H2839" s="1">
        <v>2025</v>
      </c>
      <c r="I2839" s="1" t="s">
        <v>258</v>
      </c>
      <c r="J2839" s="1">
        <v>71.099999999999994</v>
      </c>
      <c r="K2839" s="3">
        <v>980.34812999999986</v>
      </c>
      <c r="L2839" s="12">
        <f>Tabla1[[#This Row],[Venta prom 12 meses en UN]]*Tabla1[[#This Row],[Costo unitario]]</f>
        <v>553.86899999999991</v>
      </c>
      <c r="M2839" s="30">
        <f>IFERROR(Tabla1[[#This Row],[Stock en unidades]]/Tabla1[[#This Row],[Venta prom 12 meses en UN]],0)</f>
        <v>14.008438818565402</v>
      </c>
      <c r="N2839" s="12">
        <f>IFERROR(12/Tabla1[[#This Row],[Meses de stock]],0)</f>
        <v>0.85662650602409629</v>
      </c>
      <c r="O2839" s="5" t="str">
        <f>VLOOKUP(Tabla1[[#This Row],[Código del producto]],'ABC Ventas'!$A:$E,5,0)</f>
        <v>C</v>
      </c>
      <c r="P2839" s="5" t="str">
        <f>VLOOKUP(Tabla1[[#This Row],[Código del producto]],'ABC Stock'!$A:$E,5,0)</f>
        <v>B</v>
      </c>
      <c r="Q283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40" spans="1:17" s="1" customFormat="1" x14ac:dyDescent="0.2">
      <c r="A2840" s="1">
        <v>1062</v>
      </c>
      <c r="B2840" s="1" t="s">
        <v>187</v>
      </c>
      <c r="C2840" s="1" t="s">
        <v>8</v>
      </c>
      <c r="D2840" s="1" t="s">
        <v>3</v>
      </c>
      <c r="E2840" s="11">
        <v>676</v>
      </c>
      <c r="F2840" s="3">
        <v>2.17</v>
      </c>
      <c r="G2840" s="11">
        <f>Tabla1[[#This Row],[Stock en unidades]]*Tabla1[[#This Row],[Costo unitario]]</f>
        <v>1466.9199999999998</v>
      </c>
      <c r="H2840" s="1">
        <v>2025</v>
      </c>
      <c r="I2840" s="1" t="s">
        <v>258</v>
      </c>
      <c r="J2840" s="1">
        <v>114</v>
      </c>
      <c r="K2840" s="3">
        <v>455.17919999999998</v>
      </c>
      <c r="L2840" s="12">
        <f>Tabla1[[#This Row],[Venta prom 12 meses en UN]]*Tabla1[[#This Row],[Costo unitario]]</f>
        <v>247.38</v>
      </c>
      <c r="M2840" s="30">
        <f>IFERROR(Tabla1[[#This Row],[Stock en unidades]]/Tabla1[[#This Row],[Venta prom 12 meses en UN]],0)</f>
        <v>5.9298245614035086</v>
      </c>
      <c r="N2840" s="12">
        <f>IFERROR(12/Tabla1[[#This Row],[Meses de stock]],0)</f>
        <v>2.0236686390532546</v>
      </c>
      <c r="O2840" s="5" t="str">
        <f>VLOOKUP(Tabla1[[#This Row],[Código del producto]],'ABC Ventas'!$A:$E,5,0)</f>
        <v>C</v>
      </c>
      <c r="P2840" s="5" t="str">
        <f>VLOOKUP(Tabla1[[#This Row],[Código del producto]],'ABC Stock'!$A:$E,5,0)</f>
        <v>B</v>
      </c>
      <c r="Q284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41" spans="1:17" s="1" customFormat="1" x14ac:dyDescent="0.2">
      <c r="A2841" s="1">
        <v>1062</v>
      </c>
      <c r="B2841" s="1" t="s">
        <v>187</v>
      </c>
      <c r="C2841" s="1" t="s">
        <v>8</v>
      </c>
      <c r="D2841" s="1" t="s">
        <v>3</v>
      </c>
      <c r="E2841" s="11">
        <v>635</v>
      </c>
      <c r="F2841" s="3">
        <v>1.87</v>
      </c>
      <c r="G2841" s="11">
        <f>Tabla1[[#This Row],[Stock en unidades]]*Tabla1[[#This Row],[Costo unitario]]</f>
        <v>1187.45</v>
      </c>
      <c r="H2841" s="1">
        <v>2025</v>
      </c>
      <c r="I2841" s="1" t="s">
        <v>258</v>
      </c>
      <c r="J2841" s="1">
        <v>95</v>
      </c>
      <c r="K2841" s="3">
        <v>273.58100000000002</v>
      </c>
      <c r="L2841" s="12">
        <f>Tabla1[[#This Row],[Venta prom 12 meses en UN]]*Tabla1[[#This Row],[Costo unitario]]</f>
        <v>177.65</v>
      </c>
      <c r="M2841" s="30">
        <f>IFERROR(Tabla1[[#This Row],[Stock en unidades]]/Tabla1[[#This Row],[Venta prom 12 meses en UN]],0)</f>
        <v>6.6842105263157894</v>
      </c>
      <c r="N2841" s="12">
        <f>IFERROR(12/Tabla1[[#This Row],[Meses de stock]],0)</f>
        <v>1.795275590551181</v>
      </c>
      <c r="O2841" s="5" t="str">
        <f>VLOOKUP(Tabla1[[#This Row],[Código del producto]],'ABC Ventas'!$A:$E,5,0)</f>
        <v>C</v>
      </c>
      <c r="P2841" s="5" t="str">
        <f>VLOOKUP(Tabla1[[#This Row],[Código del producto]],'ABC Stock'!$A:$E,5,0)</f>
        <v>B</v>
      </c>
      <c r="Q28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42" spans="1:17" s="1" customFormat="1" x14ac:dyDescent="0.2">
      <c r="A2842" s="1">
        <v>1063</v>
      </c>
      <c r="B2842" s="1" t="s">
        <v>124</v>
      </c>
      <c r="C2842" s="1" t="s">
        <v>8</v>
      </c>
      <c r="D2842" s="1" t="s">
        <v>3</v>
      </c>
      <c r="E2842" s="11">
        <v>119</v>
      </c>
      <c r="F2842" s="3">
        <v>4.58</v>
      </c>
      <c r="G2842" s="11">
        <f>Tabla1[[#This Row],[Stock en unidades]]*Tabla1[[#This Row],[Costo unitario]]</f>
        <v>545.02</v>
      </c>
      <c r="H2842" s="1">
        <v>2025</v>
      </c>
      <c r="I2842" s="1" t="s">
        <v>258</v>
      </c>
      <c r="J2842" s="1">
        <v>149</v>
      </c>
      <c r="K2842" s="3">
        <v>1255.6528000000001</v>
      </c>
      <c r="L2842" s="12">
        <f>Tabla1[[#This Row],[Venta prom 12 meses en UN]]*Tabla1[[#This Row],[Costo unitario]]</f>
        <v>682.42</v>
      </c>
      <c r="M2842" s="30">
        <f>IFERROR(Tabla1[[#This Row],[Stock en unidades]]/Tabla1[[#This Row],[Venta prom 12 meses en UN]],0)</f>
        <v>0.79865771812080533</v>
      </c>
      <c r="N2842" s="12">
        <f>IFERROR(12/Tabla1[[#This Row],[Meses de stock]],0)</f>
        <v>15.025210084033613</v>
      </c>
      <c r="O2842" s="5" t="str">
        <f>VLOOKUP(Tabla1[[#This Row],[Código del producto]],'ABC Ventas'!$A:$E,5,0)</f>
        <v>C</v>
      </c>
      <c r="P2842" s="5" t="str">
        <f>VLOOKUP(Tabla1[[#This Row],[Código del producto]],'ABC Stock'!$A:$E,5,0)</f>
        <v>C</v>
      </c>
      <c r="Q28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43" spans="1:17" s="1" customFormat="1" x14ac:dyDescent="0.2">
      <c r="A2843" s="1">
        <v>1065</v>
      </c>
      <c r="B2843" s="1" t="s">
        <v>80</v>
      </c>
      <c r="C2843" s="1" t="s">
        <v>8</v>
      </c>
      <c r="D2843" s="1" t="s">
        <v>3</v>
      </c>
      <c r="E2843" s="11">
        <v>1750</v>
      </c>
      <c r="F2843" s="3">
        <v>45</v>
      </c>
      <c r="G2843" s="11">
        <f>Tabla1[[#This Row],[Stock en unidades]]*Tabla1[[#This Row],[Costo unitario]]</f>
        <v>78750</v>
      </c>
      <c r="H2843" s="1">
        <v>2025</v>
      </c>
      <c r="I2843" s="1" t="s">
        <v>258</v>
      </c>
      <c r="J2843" s="1">
        <v>534</v>
      </c>
      <c r="K2843" s="3">
        <v>36045</v>
      </c>
      <c r="L2843" s="12">
        <f>Tabla1[[#This Row],[Venta prom 12 meses en UN]]*Tabla1[[#This Row],[Costo unitario]]</f>
        <v>24030</v>
      </c>
      <c r="M2843" s="30">
        <f>IFERROR(Tabla1[[#This Row],[Stock en unidades]]/Tabla1[[#This Row],[Venta prom 12 meses en UN]],0)</f>
        <v>3.2771535580524342</v>
      </c>
      <c r="N2843" s="12">
        <f>IFERROR(12/Tabla1[[#This Row],[Meses de stock]],0)</f>
        <v>3.6617142857142859</v>
      </c>
      <c r="O2843" s="5" t="str">
        <f>VLOOKUP(Tabla1[[#This Row],[Código del producto]],'ABC Ventas'!$A:$E,5,0)</f>
        <v>B</v>
      </c>
      <c r="P2843" s="5" t="str">
        <f>VLOOKUP(Tabla1[[#This Row],[Código del producto]],'ABC Stock'!$A:$E,5,0)</f>
        <v>A</v>
      </c>
      <c r="Q284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44" spans="1:17" s="1" customFormat="1" x14ac:dyDescent="0.2">
      <c r="A2844" s="1">
        <v>1067</v>
      </c>
      <c r="B2844" s="1" t="s">
        <v>215</v>
      </c>
      <c r="C2844" s="1" t="s">
        <v>8</v>
      </c>
      <c r="D2844" s="1" t="s">
        <v>3</v>
      </c>
      <c r="E2844" s="11">
        <v>670</v>
      </c>
      <c r="F2844" s="3">
        <v>3.27</v>
      </c>
      <c r="G2844" s="11">
        <f>Tabla1[[#This Row],[Stock en unidades]]*Tabla1[[#This Row],[Costo unitario]]</f>
        <v>2190.9</v>
      </c>
      <c r="H2844" s="1">
        <v>2025</v>
      </c>
      <c r="I2844" s="1" t="s">
        <v>258</v>
      </c>
      <c r="J2844" s="1">
        <v>57</v>
      </c>
      <c r="K2844" s="3">
        <v>249.76260000000002</v>
      </c>
      <c r="L2844" s="12">
        <f>Tabla1[[#This Row],[Venta prom 12 meses en UN]]*Tabla1[[#This Row],[Costo unitario]]</f>
        <v>186.39000000000001</v>
      </c>
      <c r="M2844" s="30">
        <f>IFERROR(Tabla1[[#This Row],[Stock en unidades]]/Tabla1[[#This Row],[Venta prom 12 meses en UN]],0)</f>
        <v>11.754385964912281</v>
      </c>
      <c r="N2844" s="12">
        <f>IFERROR(12/Tabla1[[#This Row],[Meses de stock]],0)</f>
        <v>1.0208955223880596</v>
      </c>
      <c r="O2844" s="5" t="str">
        <f>VLOOKUP(Tabla1[[#This Row],[Código del producto]],'ABC Ventas'!$A:$E,5,0)</f>
        <v>C</v>
      </c>
      <c r="P2844" s="5" t="str">
        <f>VLOOKUP(Tabla1[[#This Row],[Código del producto]],'ABC Stock'!$A:$E,5,0)</f>
        <v>B</v>
      </c>
      <c r="Q284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45" spans="1:17" s="1" customFormat="1" x14ac:dyDescent="0.2">
      <c r="A2845" s="1">
        <v>1068</v>
      </c>
      <c r="B2845" s="1" t="s">
        <v>236</v>
      </c>
      <c r="C2845" s="1" t="s">
        <v>8</v>
      </c>
      <c r="D2845" s="1" t="s">
        <v>3</v>
      </c>
      <c r="E2845" s="11">
        <v>147</v>
      </c>
      <c r="F2845" s="3">
        <v>4.46</v>
      </c>
      <c r="G2845" s="11">
        <f>Tabla1[[#This Row],[Stock en unidades]]*Tabla1[[#This Row],[Costo unitario]]</f>
        <v>655.62</v>
      </c>
      <c r="H2845" s="1">
        <v>2025</v>
      </c>
      <c r="I2845" s="1" t="s">
        <v>258</v>
      </c>
      <c r="J2845" s="1">
        <v>36.700000000000003</v>
      </c>
      <c r="K2845" s="3">
        <v>268.43848000000003</v>
      </c>
      <c r="L2845" s="12">
        <f>Tabla1[[#This Row],[Venta prom 12 meses en UN]]*Tabla1[[#This Row],[Costo unitario]]</f>
        <v>163.68200000000002</v>
      </c>
      <c r="M2845" s="30">
        <f>IFERROR(Tabla1[[#This Row],[Stock en unidades]]/Tabla1[[#This Row],[Venta prom 12 meses en UN]],0)</f>
        <v>4.0054495912806534</v>
      </c>
      <c r="N2845" s="12">
        <f>IFERROR(12/Tabla1[[#This Row],[Meses de stock]],0)</f>
        <v>2.9959183673469392</v>
      </c>
      <c r="O2845" s="5" t="str">
        <f>VLOOKUP(Tabla1[[#This Row],[Código del producto]],'ABC Ventas'!$A:$E,5,0)</f>
        <v>C</v>
      </c>
      <c r="P2845" s="5" t="str">
        <f>VLOOKUP(Tabla1[[#This Row],[Código del producto]],'ABC Stock'!$A:$E,5,0)</f>
        <v>B</v>
      </c>
      <c r="Q28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46" spans="1:17" s="1" customFormat="1" x14ac:dyDescent="0.2">
      <c r="A2846" s="1">
        <v>1069</v>
      </c>
      <c r="B2846" s="1" t="s">
        <v>351</v>
      </c>
      <c r="C2846" s="1" t="s">
        <v>8</v>
      </c>
      <c r="D2846" s="1" t="s">
        <v>3</v>
      </c>
      <c r="E2846" s="11">
        <v>41</v>
      </c>
      <c r="F2846" s="3">
        <v>2.34</v>
      </c>
      <c r="G2846" s="11">
        <f>Tabla1[[#This Row],[Stock en unidades]]*Tabla1[[#This Row],[Costo unitario]]</f>
        <v>95.94</v>
      </c>
      <c r="H2846" s="1">
        <v>2025</v>
      </c>
      <c r="I2846" s="1" t="s">
        <v>258</v>
      </c>
      <c r="J2846" s="1">
        <v>115</v>
      </c>
      <c r="K2846" s="3">
        <v>505.90799999999996</v>
      </c>
      <c r="L2846" s="12">
        <f>Tabla1[[#This Row],[Venta prom 12 meses en UN]]*Tabla1[[#This Row],[Costo unitario]]</f>
        <v>269.09999999999997</v>
      </c>
      <c r="M2846" s="30">
        <f>IFERROR(Tabla1[[#This Row],[Stock en unidades]]/Tabla1[[#This Row],[Venta prom 12 meses en UN]],0)</f>
        <v>0.35652173913043478</v>
      </c>
      <c r="N2846" s="12">
        <f>IFERROR(12/Tabla1[[#This Row],[Meses de stock]],0)</f>
        <v>33.658536585365852</v>
      </c>
      <c r="O2846" s="5" t="str">
        <f>VLOOKUP(Tabla1[[#This Row],[Código del producto]],'ABC Ventas'!$A:$E,5,0)</f>
        <v>C</v>
      </c>
      <c r="P2846" s="5" t="str">
        <f>VLOOKUP(Tabla1[[#This Row],[Código del producto]],'ABC Stock'!$A:$E,5,0)</f>
        <v>B</v>
      </c>
      <c r="Q28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47" spans="1:17" s="1" customFormat="1" x14ac:dyDescent="0.2">
      <c r="A2847" s="1">
        <v>1070</v>
      </c>
      <c r="B2847" s="1" t="s">
        <v>352</v>
      </c>
      <c r="C2847" s="1" t="s">
        <v>8</v>
      </c>
      <c r="D2847" s="1" t="s">
        <v>3</v>
      </c>
      <c r="E2847" s="11">
        <v>900</v>
      </c>
      <c r="F2847" s="3">
        <v>59</v>
      </c>
      <c r="G2847" s="11">
        <f>Tabla1[[#This Row],[Stock en unidades]]*Tabla1[[#This Row],[Costo unitario]]</f>
        <v>53100</v>
      </c>
      <c r="H2847" s="1">
        <v>2025</v>
      </c>
      <c r="I2847" s="1" t="s">
        <v>258</v>
      </c>
      <c r="J2847" s="1">
        <v>392</v>
      </c>
      <c r="K2847" s="3">
        <v>35617.120000000003</v>
      </c>
      <c r="L2847" s="12">
        <f>Tabla1[[#This Row],[Venta prom 12 meses en UN]]*Tabla1[[#This Row],[Costo unitario]]</f>
        <v>23128</v>
      </c>
      <c r="M2847" s="30">
        <f>IFERROR(Tabla1[[#This Row],[Stock en unidades]]/Tabla1[[#This Row],[Venta prom 12 meses en UN]],0)</f>
        <v>2.295918367346939</v>
      </c>
      <c r="N2847" s="12">
        <f>IFERROR(12/Tabla1[[#This Row],[Meses de stock]],0)</f>
        <v>5.2266666666666666</v>
      </c>
      <c r="O2847" s="5" t="str">
        <f>VLOOKUP(Tabla1[[#This Row],[Código del producto]],'ABC Ventas'!$A:$E,5,0)</f>
        <v>A</v>
      </c>
      <c r="P2847" s="5" t="str">
        <f>VLOOKUP(Tabla1[[#This Row],[Código del producto]],'ABC Stock'!$A:$E,5,0)</f>
        <v>A</v>
      </c>
      <c r="Q28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48" spans="1:17" s="1" customFormat="1" x14ac:dyDescent="0.2">
      <c r="A2848" s="1">
        <v>1070</v>
      </c>
      <c r="B2848" s="1" t="s">
        <v>352</v>
      </c>
      <c r="C2848" s="1" t="s">
        <v>8</v>
      </c>
      <c r="D2848" s="1" t="s">
        <v>3</v>
      </c>
      <c r="E2848" s="11">
        <v>83</v>
      </c>
      <c r="F2848" s="3">
        <v>76</v>
      </c>
      <c r="G2848" s="11">
        <f>Tabla1[[#This Row],[Stock en unidades]]*Tabla1[[#This Row],[Costo unitario]]</f>
        <v>6308</v>
      </c>
      <c r="H2848" s="1">
        <v>2025</v>
      </c>
      <c r="I2848" s="1" t="s">
        <v>258</v>
      </c>
      <c r="J2848" s="1">
        <v>319</v>
      </c>
      <c r="K2848" s="3">
        <v>32002.080000000002</v>
      </c>
      <c r="L2848" s="12">
        <f>Tabla1[[#This Row],[Venta prom 12 meses en UN]]*Tabla1[[#This Row],[Costo unitario]]</f>
        <v>24244</v>
      </c>
      <c r="M2848" s="30">
        <f>IFERROR(Tabla1[[#This Row],[Stock en unidades]]/Tabla1[[#This Row],[Venta prom 12 meses en UN]],0)</f>
        <v>0.2601880877742947</v>
      </c>
      <c r="N2848" s="12">
        <f>IFERROR(12/Tabla1[[#This Row],[Meses de stock]],0)</f>
        <v>46.120481927710841</v>
      </c>
      <c r="O2848" s="5" t="str">
        <f>VLOOKUP(Tabla1[[#This Row],[Código del producto]],'ABC Ventas'!$A:$E,5,0)</f>
        <v>A</v>
      </c>
      <c r="P2848" s="5" t="str">
        <f>VLOOKUP(Tabla1[[#This Row],[Código del producto]],'ABC Stock'!$A:$E,5,0)</f>
        <v>A</v>
      </c>
      <c r="Q28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49" spans="1:17" s="1" customFormat="1" x14ac:dyDescent="0.2">
      <c r="A2849" s="1">
        <v>1071</v>
      </c>
      <c r="B2849" s="1" t="s">
        <v>353</v>
      </c>
      <c r="C2849" s="1" t="s">
        <v>8</v>
      </c>
      <c r="D2849" s="1" t="s">
        <v>3</v>
      </c>
      <c r="E2849" s="11">
        <v>413</v>
      </c>
      <c r="F2849" s="3">
        <v>5.68</v>
      </c>
      <c r="G2849" s="11">
        <f>Tabla1[[#This Row],[Stock en unidades]]*Tabla1[[#This Row],[Costo unitario]]</f>
        <v>2345.8399999999997</v>
      </c>
      <c r="H2849" s="1">
        <v>2025</v>
      </c>
      <c r="I2849" s="1" t="s">
        <v>258</v>
      </c>
      <c r="J2849" s="1">
        <v>45.8</v>
      </c>
      <c r="K2849" s="3">
        <v>455.2519999999999</v>
      </c>
      <c r="L2849" s="12">
        <f>Tabla1[[#This Row],[Venta prom 12 meses en UN]]*Tabla1[[#This Row],[Costo unitario]]</f>
        <v>260.14399999999995</v>
      </c>
      <c r="M2849" s="30">
        <f>IFERROR(Tabla1[[#This Row],[Stock en unidades]]/Tabla1[[#This Row],[Venta prom 12 meses en UN]],0)</f>
        <v>9.0174672489082983</v>
      </c>
      <c r="N2849" s="12">
        <f>IFERROR(12/Tabla1[[#This Row],[Meses de stock]],0)</f>
        <v>1.3307506053268763</v>
      </c>
      <c r="O2849" s="5" t="str">
        <f>VLOOKUP(Tabla1[[#This Row],[Código del producto]],'ABC Ventas'!$A:$E,5,0)</f>
        <v>C</v>
      </c>
      <c r="P2849" s="5" t="str">
        <f>VLOOKUP(Tabla1[[#This Row],[Código del producto]],'ABC Stock'!$A:$E,5,0)</f>
        <v>B</v>
      </c>
      <c r="Q28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50" spans="1:17" s="1" customFormat="1" x14ac:dyDescent="0.2">
      <c r="A2850" s="1">
        <v>1072</v>
      </c>
      <c r="B2850" s="1" t="s">
        <v>354</v>
      </c>
      <c r="C2850" s="1" t="s">
        <v>8</v>
      </c>
      <c r="D2850" s="1" t="s">
        <v>3</v>
      </c>
      <c r="E2850" s="11">
        <v>1043</v>
      </c>
      <c r="F2850" s="3">
        <v>70</v>
      </c>
      <c r="G2850" s="11">
        <f>Tabla1[[#This Row],[Stock en unidades]]*Tabla1[[#This Row],[Costo unitario]]</f>
        <v>73010</v>
      </c>
      <c r="H2850" s="1">
        <v>2025</v>
      </c>
      <c r="I2850" s="1" t="s">
        <v>258</v>
      </c>
      <c r="J2850" s="1">
        <v>744</v>
      </c>
      <c r="K2850" s="3">
        <v>67183.199999999997</v>
      </c>
      <c r="L2850" s="12">
        <f>Tabla1[[#This Row],[Venta prom 12 meses en UN]]*Tabla1[[#This Row],[Costo unitario]]</f>
        <v>52080</v>
      </c>
      <c r="M2850" s="30">
        <f>IFERROR(Tabla1[[#This Row],[Stock en unidades]]/Tabla1[[#This Row],[Venta prom 12 meses en UN]],0)</f>
        <v>1.4018817204301075</v>
      </c>
      <c r="N2850" s="12">
        <f>IFERROR(12/Tabla1[[#This Row],[Meses de stock]],0)</f>
        <v>8.5599232981783313</v>
      </c>
      <c r="O2850" s="5" t="str">
        <f>VLOOKUP(Tabla1[[#This Row],[Código del producto]],'ABC Ventas'!$A:$E,5,0)</f>
        <v>A</v>
      </c>
      <c r="P2850" s="5" t="str">
        <f>VLOOKUP(Tabla1[[#This Row],[Código del producto]],'ABC Stock'!$A:$E,5,0)</f>
        <v>A</v>
      </c>
      <c r="Q28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1" spans="1:17" s="1" customFormat="1" x14ac:dyDescent="0.2">
      <c r="A2851" s="1">
        <v>1072</v>
      </c>
      <c r="B2851" s="1" t="s">
        <v>354</v>
      </c>
      <c r="C2851" s="1" t="s">
        <v>8</v>
      </c>
      <c r="D2851" s="1" t="s">
        <v>3</v>
      </c>
      <c r="E2851" s="11">
        <v>0</v>
      </c>
      <c r="F2851" s="3">
        <v>32</v>
      </c>
      <c r="G2851" s="11">
        <f>Tabla1[[#This Row],[Stock en unidades]]*Tabla1[[#This Row],[Costo unitario]]</f>
        <v>0</v>
      </c>
      <c r="H2851" s="1">
        <v>2025</v>
      </c>
      <c r="I2851" s="1" t="s">
        <v>258</v>
      </c>
      <c r="J2851" s="1">
        <v>345</v>
      </c>
      <c r="K2851" s="3">
        <v>19540.8</v>
      </c>
      <c r="L2851" s="12">
        <f>Tabla1[[#This Row],[Venta prom 12 meses en UN]]*Tabla1[[#This Row],[Costo unitario]]</f>
        <v>11040</v>
      </c>
      <c r="M2851" s="30">
        <f>IFERROR(Tabla1[[#This Row],[Stock en unidades]]/Tabla1[[#This Row],[Venta prom 12 meses en UN]],0)</f>
        <v>0</v>
      </c>
      <c r="N2851" s="12">
        <f>IFERROR(12/Tabla1[[#This Row],[Meses de stock]],0)</f>
        <v>0</v>
      </c>
      <c r="O2851" s="5" t="str">
        <f>VLOOKUP(Tabla1[[#This Row],[Código del producto]],'ABC Ventas'!$A:$E,5,0)</f>
        <v>A</v>
      </c>
      <c r="P2851" s="5" t="str">
        <f>VLOOKUP(Tabla1[[#This Row],[Código del producto]],'ABC Stock'!$A:$E,5,0)</f>
        <v>A</v>
      </c>
      <c r="Q28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2" spans="1:17" s="1" customFormat="1" x14ac:dyDescent="0.2">
      <c r="A2852" s="1">
        <v>1073</v>
      </c>
      <c r="B2852" s="1" t="s">
        <v>355</v>
      </c>
      <c r="C2852" s="1" t="s">
        <v>8</v>
      </c>
      <c r="D2852" s="1" t="s">
        <v>3</v>
      </c>
      <c r="E2852" s="11">
        <v>24</v>
      </c>
      <c r="F2852" s="3">
        <v>3.54</v>
      </c>
      <c r="G2852" s="11">
        <f>Tabla1[[#This Row],[Stock en unidades]]*Tabla1[[#This Row],[Costo unitario]]</f>
        <v>84.960000000000008</v>
      </c>
      <c r="H2852" s="1">
        <v>2025</v>
      </c>
      <c r="I2852" s="1" t="s">
        <v>258</v>
      </c>
      <c r="J2852" s="1">
        <v>128</v>
      </c>
      <c r="K2852" s="3">
        <v>774.83519999999999</v>
      </c>
      <c r="L2852" s="12">
        <f>Tabla1[[#This Row],[Venta prom 12 meses en UN]]*Tabla1[[#This Row],[Costo unitario]]</f>
        <v>453.12</v>
      </c>
      <c r="M2852" s="30">
        <f>IFERROR(Tabla1[[#This Row],[Stock en unidades]]/Tabla1[[#This Row],[Venta prom 12 meses en UN]],0)</f>
        <v>0.1875</v>
      </c>
      <c r="N2852" s="12">
        <f>IFERROR(12/Tabla1[[#This Row],[Meses de stock]],0)</f>
        <v>64</v>
      </c>
      <c r="O2852" s="5" t="str">
        <f>VLOOKUP(Tabla1[[#This Row],[Código del producto]],'ABC Ventas'!$A:$E,5,0)</f>
        <v>C</v>
      </c>
      <c r="P2852" s="5" t="str">
        <f>VLOOKUP(Tabla1[[#This Row],[Código del producto]],'ABC Stock'!$A:$E,5,0)</f>
        <v>B</v>
      </c>
      <c r="Q28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3" spans="1:17" s="1" customFormat="1" x14ac:dyDescent="0.2">
      <c r="A2853" s="1">
        <v>1074</v>
      </c>
      <c r="B2853" s="1" t="s">
        <v>356</v>
      </c>
      <c r="C2853" s="1" t="s">
        <v>8</v>
      </c>
      <c r="D2853" s="1" t="s">
        <v>3</v>
      </c>
      <c r="E2853" s="11">
        <v>7</v>
      </c>
      <c r="F2853" s="3">
        <v>2.78</v>
      </c>
      <c r="G2853" s="11">
        <f>Tabla1[[#This Row],[Stock en unidades]]*Tabla1[[#This Row],[Costo unitario]]</f>
        <v>19.459999999999997</v>
      </c>
      <c r="H2853" s="1">
        <v>2025</v>
      </c>
      <c r="I2853" s="1" t="s">
        <v>258</v>
      </c>
      <c r="J2853" s="1">
        <v>84</v>
      </c>
      <c r="K2853" s="3">
        <v>380.63759999999996</v>
      </c>
      <c r="L2853" s="12">
        <f>Tabla1[[#This Row],[Venta prom 12 meses en UN]]*Tabla1[[#This Row],[Costo unitario]]</f>
        <v>233.51999999999998</v>
      </c>
      <c r="M2853" s="30">
        <f>IFERROR(Tabla1[[#This Row],[Stock en unidades]]/Tabla1[[#This Row],[Venta prom 12 meses en UN]],0)</f>
        <v>8.3333333333333329E-2</v>
      </c>
      <c r="N2853" s="12">
        <f>IFERROR(12/Tabla1[[#This Row],[Meses de stock]],0)</f>
        <v>144</v>
      </c>
      <c r="O2853" s="5" t="str">
        <f>VLOOKUP(Tabla1[[#This Row],[Código del producto]],'ABC Ventas'!$A:$E,5,0)</f>
        <v>C</v>
      </c>
      <c r="P2853" s="5" t="str">
        <f>VLOOKUP(Tabla1[[#This Row],[Código del producto]],'ABC Stock'!$A:$E,5,0)</f>
        <v>C</v>
      </c>
      <c r="Q28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4" spans="1:17" s="1" customFormat="1" x14ac:dyDescent="0.2">
      <c r="A2854" s="1">
        <v>1075</v>
      </c>
      <c r="B2854" s="1" t="s">
        <v>295</v>
      </c>
      <c r="C2854" s="1" t="s">
        <v>8</v>
      </c>
      <c r="D2854" s="1" t="s">
        <v>3</v>
      </c>
      <c r="E2854" s="11">
        <v>319</v>
      </c>
      <c r="F2854" s="3">
        <v>7.27</v>
      </c>
      <c r="G2854" s="11">
        <f>Tabla1[[#This Row],[Stock en unidades]]*Tabla1[[#This Row],[Costo unitario]]</f>
        <v>2319.1299999999997</v>
      </c>
      <c r="H2854" s="1">
        <v>2025</v>
      </c>
      <c r="I2854" s="1" t="s">
        <v>258</v>
      </c>
      <c r="J2854" s="1">
        <v>0</v>
      </c>
      <c r="K2854" s="3">
        <v>0</v>
      </c>
      <c r="L2854" s="12">
        <f>Tabla1[[#This Row],[Venta prom 12 meses en UN]]*Tabla1[[#This Row],[Costo unitario]]</f>
        <v>0</v>
      </c>
      <c r="M2854" s="30">
        <f>IFERROR(Tabla1[[#This Row],[Stock en unidades]]/Tabla1[[#This Row],[Venta prom 12 meses en UN]],0)</f>
        <v>0</v>
      </c>
      <c r="N2854" s="12">
        <f>IFERROR(12/Tabla1[[#This Row],[Meses de stock]],0)</f>
        <v>0</v>
      </c>
      <c r="O2854" s="5" t="str">
        <f>VLOOKUP(Tabla1[[#This Row],[Código del producto]],'ABC Ventas'!$A:$E,5,0)</f>
        <v>C</v>
      </c>
      <c r="P2854" s="5" t="str">
        <f>VLOOKUP(Tabla1[[#This Row],[Código del producto]],'ABC Stock'!$A:$E,5,0)</f>
        <v>C</v>
      </c>
      <c r="Q285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855" spans="1:17" s="1" customFormat="1" x14ac:dyDescent="0.2">
      <c r="A2855" s="1">
        <v>1076</v>
      </c>
      <c r="B2855" s="1" t="s">
        <v>291</v>
      </c>
      <c r="C2855" s="1" t="s">
        <v>8</v>
      </c>
      <c r="D2855" s="1" t="s">
        <v>3</v>
      </c>
      <c r="E2855" s="11">
        <v>20</v>
      </c>
      <c r="F2855" s="3">
        <v>73</v>
      </c>
      <c r="G2855" s="11">
        <f>Tabla1[[#This Row],[Stock en unidades]]*Tabla1[[#This Row],[Costo unitario]]</f>
        <v>1460</v>
      </c>
      <c r="H2855" s="1">
        <v>2025</v>
      </c>
      <c r="I2855" s="1" t="s">
        <v>258</v>
      </c>
      <c r="J2855" s="1">
        <v>760</v>
      </c>
      <c r="K2855" s="3">
        <v>76007.600000000006</v>
      </c>
      <c r="L2855" s="12">
        <f>Tabla1[[#This Row],[Venta prom 12 meses en UN]]*Tabla1[[#This Row],[Costo unitario]]</f>
        <v>55480</v>
      </c>
      <c r="M2855" s="30">
        <f>IFERROR(Tabla1[[#This Row],[Stock en unidades]]/Tabla1[[#This Row],[Venta prom 12 meses en UN]],0)</f>
        <v>2.6315789473684209E-2</v>
      </c>
      <c r="N2855" s="12">
        <f>IFERROR(12/Tabla1[[#This Row],[Meses de stock]],0)</f>
        <v>456</v>
      </c>
      <c r="O2855" s="5" t="str">
        <f>VLOOKUP(Tabla1[[#This Row],[Código del producto]],'ABC Ventas'!$A:$E,5,0)</f>
        <v>A</v>
      </c>
      <c r="P2855" s="5" t="str">
        <f>VLOOKUP(Tabla1[[#This Row],[Código del producto]],'ABC Stock'!$A:$E,5,0)</f>
        <v>A</v>
      </c>
      <c r="Q28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56" spans="1:17" s="1" customFormat="1" x14ac:dyDescent="0.2">
      <c r="A2856" s="1">
        <v>1077</v>
      </c>
      <c r="B2856" s="1" t="s">
        <v>357</v>
      </c>
      <c r="C2856" s="1" t="s">
        <v>8</v>
      </c>
      <c r="D2856" s="1" t="s">
        <v>3</v>
      </c>
      <c r="E2856" s="11">
        <v>490</v>
      </c>
      <c r="F2856" s="3">
        <v>6.71</v>
      </c>
      <c r="G2856" s="11">
        <f>Tabla1[[#This Row],[Stock en unidades]]*Tabla1[[#This Row],[Costo unitario]]</f>
        <v>3287.9</v>
      </c>
      <c r="H2856" s="1">
        <v>2025</v>
      </c>
      <c r="I2856" s="1" t="s">
        <v>258</v>
      </c>
      <c r="J2856" s="1">
        <v>35</v>
      </c>
      <c r="K2856" s="3">
        <v>387.5025</v>
      </c>
      <c r="L2856" s="12">
        <f>Tabla1[[#This Row],[Venta prom 12 meses en UN]]*Tabla1[[#This Row],[Costo unitario]]</f>
        <v>234.85</v>
      </c>
      <c r="M2856" s="30">
        <f>IFERROR(Tabla1[[#This Row],[Stock en unidades]]/Tabla1[[#This Row],[Venta prom 12 meses en UN]],0)</f>
        <v>14</v>
      </c>
      <c r="N2856" s="12">
        <f>IFERROR(12/Tabla1[[#This Row],[Meses de stock]],0)</f>
        <v>0.8571428571428571</v>
      </c>
      <c r="O2856" s="5" t="str">
        <f>VLOOKUP(Tabla1[[#This Row],[Código del producto]],'ABC Ventas'!$A:$E,5,0)</f>
        <v>C</v>
      </c>
      <c r="P2856" s="5" t="str">
        <f>VLOOKUP(Tabla1[[#This Row],[Código del producto]],'ABC Stock'!$A:$E,5,0)</f>
        <v>C</v>
      </c>
      <c r="Q285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57" spans="1:17" s="1" customFormat="1" x14ac:dyDescent="0.2">
      <c r="A2857" s="1">
        <v>1078</v>
      </c>
      <c r="B2857" s="1" t="s">
        <v>358</v>
      </c>
      <c r="C2857" s="1" t="s">
        <v>8</v>
      </c>
      <c r="D2857" s="1" t="s">
        <v>3</v>
      </c>
      <c r="E2857" s="11">
        <v>296</v>
      </c>
      <c r="F2857" s="3">
        <v>4.63</v>
      </c>
      <c r="G2857" s="11">
        <f>Tabla1[[#This Row],[Stock en unidades]]*Tabla1[[#This Row],[Costo unitario]]</f>
        <v>1370.48</v>
      </c>
      <c r="H2857" s="1">
        <v>2025</v>
      </c>
      <c r="I2857" s="1" t="s">
        <v>258</v>
      </c>
      <c r="J2857" s="1">
        <v>74</v>
      </c>
      <c r="K2857" s="3">
        <v>455.68459999999999</v>
      </c>
      <c r="L2857" s="12">
        <f>Tabla1[[#This Row],[Venta prom 12 meses en UN]]*Tabla1[[#This Row],[Costo unitario]]</f>
        <v>342.62</v>
      </c>
      <c r="M2857" s="30">
        <f>IFERROR(Tabla1[[#This Row],[Stock en unidades]]/Tabla1[[#This Row],[Venta prom 12 meses en UN]],0)</f>
        <v>4</v>
      </c>
      <c r="N2857" s="12">
        <f>IFERROR(12/Tabla1[[#This Row],[Meses de stock]],0)</f>
        <v>3</v>
      </c>
      <c r="O2857" s="5" t="str">
        <f>VLOOKUP(Tabla1[[#This Row],[Código del producto]],'ABC Ventas'!$A:$E,5,0)</f>
        <v>C</v>
      </c>
      <c r="P2857" s="5" t="str">
        <f>VLOOKUP(Tabla1[[#This Row],[Código del producto]],'ABC Stock'!$A:$E,5,0)</f>
        <v>C</v>
      </c>
      <c r="Q285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58" spans="1:17" s="1" customFormat="1" x14ac:dyDescent="0.2">
      <c r="A2858" s="1">
        <v>1079</v>
      </c>
      <c r="B2858" s="1" t="s">
        <v>222</v>
      </c>
      <c r="C2858" s="1" t="s">
        <v>8</v>
      </c>
      <c r="D2858" s="1" t="s">
        <v>3</v>
      </c>
      <c r="E2858" s="11">
        <v>590</v>
      </c>
      <c r="F2858" s="3">
        <v>3.45</v>
      </c>
      <c r="G2858" s="11">
        <f>Tabla1[[#This Row],[Stock en unidades]]*Tabla1[[#This Row],[Costo unitario]]</f>
        <v>2035.5</v>
      </c>
      <c r="H2858" s="1">
        <v>2025</v>
      </c>
      <c r="I2858" s="1" t="s">
        <v>258</v>
      </c>
      <c r="J2858" s="1">
        <v>62</v>
      </c>
      <c r="K2858" s="3">
        <v>352.935</v>
      </c>
      <c r="L2858" s="12">
        <f>Tabla1[[#This Row],[Venta prom 12 meses en UN]]*Tabla1[[#This Row],[Costo unitario]]</f>
        <v>213.9</v>
      </c>
      <c r="M2858" s="30">
        <f>IFERROR(Tabla1[[#This Row],[Stock en unidades]]/Tabla1[[#This Row],[Venta prom 12 meses en UN]],0)</f>
        <v>9.5161290322580641</v>
      </c>
      <c r="N2858" s="12">
        <f>IFERROR(12/Tabla1[[#This Row],[Meses de stock]],0)</f>
        <v>1.2610169491525425</v>
      </c>
      <c r="O2858" s="5" t="str">
        <f>VLOOKUP(Tabla1[[#This Row],[Código del producto]],'ABC Ventas'!$A:$E,5,0)</f>
        <v>C</v>
      </c>
      <c r="P2858" s="5" t="str">
        <f>VLOOKUP(Tabla1[[#This Row],[Código del producto]],'ABC Stock'!$A:$E,5,0)</f>
        <v>C</v>
      </c>
      <c r="Q285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59" spans="1:17" s="1" customFormat="1" x14ac:dyDescent="0.2">
      <c r="A2859" s="1">
        <v>1080</v>
      </c>
      <c r="B2859" s="1" t="s">
        <v>359</v>
      </c>
      <c r="C2859" s="1" t="s">
        <v>8</v>
      </c>
      <c r="D2859" s="1" t="s">
        <v>3</v>
      </c>
      <c r="E2859" s="11">
        <v>0</v>
      </c>
      <c r="F2859" s="3">
        <v>6.29</v>
      </c>
      <c r="G2859" s="11">
        <f>Tabla1[[#This Row],[Stock en unidades]]*Tabla1[[#This Row],[Costo unitario]]</f>
        <v>0</v>
      </c>
      <c r="H2859" s="1">
        <v>2025</v>
      </c>
      <c r="I2859" s="1" t="s">
        <v>258</v>
      </c>
      <c r="J2859" s="1">
        <v>52</v>
      </c>
      <c r="K2859" s="3">
        <v>565.84839999999997</v>
      </c>
      <c r="L2859" s="12">
        <f>Tabla1[[#This Row],[Venta prom 12 meses en UN]]*Tabla1[[#This Row],[Costo unitario]]</f>
        <v>327.08</v>
      </c>
      <c r="M2859" s="30">
        <f>IFERROR(Tabla1[[#This Row],[Stock en unidades]]/Tabla1[[#This Row],[Venta prom 12 meses en UN]],0)</f>
        <v>0</v>
      </c>
      <c r="N2859" s="12">
        <f>IFERROR(12/Tabla1[[#This Row],[Meses de stock]],0)</f>
        <v>0</v>
      </c>
      <c r="O2859" s="5" t="str">
        <f>VLOOKUP(Tabla1[[#This Row],[Código del producto]],'ABC Ventas'!$A:$E,5,0)</f>
        <v>C</v>
      </c>
      <c r="P2859" s="5" t="str">
        <f>VLOOKUP(Tabla1[[#This Row],[Código del producto]],'ABC Stock'!$A:$E,5,0)</f>
        <v>C</v>
      </c>
      <c r="Q28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60" spans="1:17" s="1" customFormat="1" x14ac:dyDescent="0.2">
      <c r="A2860" s="1">
        <v>1080</v>
      </c>
      <c r="B2860" s="1" t="s">
        <v>359</v>
      </c>
      <c r="C2860" s="1" t="s">
        <v>8</v>
      </c>
      <c r="D2860" s="1" t="s">
        <v>3</v>
      </c>
      <c r="E2860" s="11">
        <v>93</v>
      </c>
      <c r="F2860" s="3">
        <v>3.71</v>
      </c>
      <c r="G2860" s="11">
        <f>Tabla1[[#This Row],[Stock en unidades]]*Tabla1[[#This Row],[Costo unitario]]</f>
        <v>345.03</v>
      </c>
      <c r="H2860" s="1">
        <v>2025</v>
      </c>
      <c r="I2860" s="1" t="s">
        <v>258</v>
      </c>
      <c r="J2860" s="1">
        <v>92.2</v>
      </c>
      <c r="K2860" s="3">
        <v>478.88679999999999</v>
      </c>
      <c r="L2860" s="12">
        <f>Tabla1[[#This Row],[Venta prom 12 meses en UN]]*Tabla1[[#This Row],[Costo unitario]]</f>
        <v>342.06200000000001</v>
      </c>
      <c r="M2860" s="30">
        <f>IFERROR(Tabla1[[#This Row],[Stock en unidades]]/Tabla1[[#This Row],[Venta prom 12 meses en UN]],0)</f>
        <v>1.0086767895878526</v>
      </c>
      <c r="N2860" s="12">
        <f>IFERROR(12/Tabla1[[#This Row],[Meses de stock]],0)</f>
        <v>11.896774193548387</v>
      </c>
      <c r="O2860" s="5" t="str">
        <f>VLOOKUP(Tabla1[[#This Row],[Código del producto]],'ABC Ventas'!$A:$E,5,0)</f>
        <v>C</v>
      </c>
      <c r="P2860" s="5" t="str">
        <f>VLOOKUP(Tabla1[[#This Row],[Código del producto]],'ABC Stock'!$A:$E,5,0)</f>
        <v>C</v>
      </c>
      <c r="Q286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61" spans="1:17" s="1" customFormat="1" x14ac:dyDescent="0.2">
      <c r="A2861" s="1">
        <v>1080</v>
      </c>
      <c r="B2861" s="1" t="s">
        <v>359</v>
      </c>
      <c r="C2861" s="1" t="s">
        <v>8</v>
      </c>
      <c r="D2861" s="1" t="s">
        <v>3</v>
      </c>
      <c r="E2861" s="11">
        <v>482</v>
      </c>
      <c r="F2861" s="3">
        <v>1.64</v>
      </c>
      <c r="G2861" s="11">
        <f>Tabla1[[#This Row],[Stock en unidades]]*Tabla1[[#This Row],[Costo unitario]]</f>
        <v>790.4799999999999</v>
      </c>
      <c r="H2861" s="1">
        <v>2025</v>
      </c>
      <c r="I2861" s="1" t="s">
        <v>258</v>
      </c>
      <c r="J2861" s="1">
        <v>147</v>
      </c>
      <c r="K2861" s="3">
        <v>373.67399999999992</v>
      </c>
      <c r="L2861" s="12">
        <f>Tabla1[[#This Row],[Venta prom 12 meses en UN]]*Tabla1[[#This Row],[Costo unitario]]</f>
        <v>241.07999999999998</v>
      </c>
      <c r="M2861" s="30">
        <f>IFERROR(Tabla1[[#This Row],[Stock en unidades]]/Tabla1[[#This Row],[Venta prom 12 meses en UN]],0)</f>
        <v>3.2789115646258504</v>
      </c>
      <c r="N2861" s="12">
        <f>IFERROR(12/Tabla1[[#This Row],[Meses de stock]],0)</f>
        <v>3.6597510373443982</v>
      </c>
      <c r="O2861" s="5" t="str">
        <f>VLOOKUP(Tabla1[[#This Row],[Código del producto]],'ABC Ventas'!$A:$E,5,0)</f>
        <v>C</v>
      </c>
      <c r="P2861" s="5" t="str">
        <f>VLOOKUP(Tabla1[[#This Row],[Código del producto]],'ABC Stock'!$A:$E,5,0)</f>
        <v>C</v>
      </c>
      <c r="Q28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62" spans="1:17" s="1" customFormat="1" x14ac:dyDescent="0.2">
      <c r="A2862" s="1">
        <v>1081</v>
      </c>
      <c r="B2862" s="1" t="s">
        <v>161</v>
      </c>
      <c r="C2862" s="1" t="s">
        <v>8</v>
      </c>
      <c r="D2862" s="1" t="s">
        <v>3</v>
      </c>
      <c r="E2862" s="11">
        <v>589</v>
      </c>
      <c r="F2862" s="3">
        <v>5.75</v>
      </c>
      <c r="G2862" s="11">
        <f>Tabla1[[#This Row],[Stock en unidades]]*Tabla1[[#This Row],[Costo unitario]]</f>
        <v>3386.75</v>
      </c>
      <c r="H2862" s="1">
        <v>2025</v>
      </c>
      <c r="I2862" s="1" t="s">
        <v>258</v>
      </c>
      <c r="J2862" s="1">
        <v>45.3</v>
      </c>
      <c r="K2862" s="3">
        <v>393.31724999999989</v>
      </c>
      <c r="L2862" s="12">
        <f>Tabla1[[#This Row],[Venta prom 12 meses en UN]]*Tabla1[[#This Row],[Costo unitario]]</f>
        <v>260.47499999999997</v>
      </c>
      <c r="M2862" s="30">
        <f>IFERROR(Tabla1[[#This Row],[Stock en unidades]]/Tabla1[[#This Row],[Venta prom 12 meses en UN]],0)</f>
        <v>13.002207505518765</v>
      </c>
      <c r="N2862" s="12">
        <f>IFERROR(12/Tabla1[[#This Row],[Meses de stock]],0)</f>
        <v>0.92292020373514427</v>
      </c>
      <c r="O2862" s="5" t="str">
        <f>VLOOKUP(Tabla1[[#This Row],[Código del producto]],'ABC Ventas'!$A:$E,5,0)</f>
        <v>C</v>
      </c>
      <c r="P2862" s="5" t="str">
        <f>VLOOKUP(Tabla1[[#This Row],[Código del producto]],'ABC Stock'!$A:$E,5,0)</f>
        <v>C</v>
      </c>
      <c r="Q286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63" spans="1:17" s="1" customFormat="1" x14ac:dyDescent="0.2">
      <c r="A2863" s="1">
        <v>1082</v>
      </c>
      <c r="B2863" s="1" t="s">
        <v>159</v>
      </c>
      <c r="C2863" s="1" t="s">
        <v>8</v>
      </c>
      <c r="D2863" s="1" t="s">
        <v>3</v>
      </c>
      <c r="E2863" s="11">
        <v>1</v>
      </c>
      <c r="F2863" s="3">
        <v>53</v>
      </c>
      <c r="G2863" s="11">
        <f>Tabla1[[#This Row],[Stock en unidades]]*Tabla1[[#This Row],[Costo unitario]]</f>
        <v>53</v>
      </c>
      <c r="H2863" s="1">
        <v>2025</v>
      </c>
      <c r="I2863" s="1" t="s">
        <v>258</v>
      </c>
      <c r="J2863" s="1">
        <v>773</v>
      </c>
      <c r="K2863" s="3">
        <v>49572.49</v>
      </c>
      <c r="L2863" s="12">
        <f>Tabla1[[#This Row],[Venta prom 12 meses en UN]]*Tabla1[[#This Row],[Costo unitario]]</f>
        <v>40969</v>
      </c>
      <c r="M2863" s="30">
        <f>IFERROR(Tabla1[[#This Row],[Stock en unidades]]/Tabla1[[#This Row],[Venta prom 12 meses en UN]],0)</f>
        <v>1.29366106080207E-3</v>
      </c>
      <c r="N2863" s="12">
        <f>IFERROR(12/Tabla1[[#This Row],[Meses de stock]],0)</f>
        <v>9276</v>
      </c>
      <c r="O2863" s="5" t="str">
        <f>VLOOKUP(Tabla1[[#This Row],[Código del producto]],'ABC Ventas'!$A:$E,5,0)</f>
        <v>A</v>
      </c>
      <c r="P2863" s="5" t="str">
        <f>VLOOKUP(Tabla1[[#This Row],[Código del producto]],'ABC Stock'!$A:$E,5,0)</f>
        <v>A</v>
      </c>
      <c r="Q28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64" spans="1:17" s="1" customFormat="1" x14ac:dyDescent="0.2">
      <c r="A2864" s="1">
        <v>1083</v>
      </c>
      <c r="B2864" s="1" t="s">
        <v>202</v>
      </c>
      <c r="C2864" s="1" t="s">
        <v>8</v>
      </c>
      <c r="D2864" s="1" t="s">
        <v>3</v>
      </c>
      <c r="E2864" s="11">
        <v>295</v>
      </c>
      <c r="F2864" s="3">
        <v>5.72</v>
      </c>
      <c r="G2864" s="11">
        <f>Tabla1[[#This Row],[Stock en unidades]]*Tabla1[[#This Row],[Costo unitario]]</f>
        <v>1687.3999999999999</v>
      </c>
      <c r="H2864" s="1">
        <v>2025</v>
      </c>
      <c r="I2864" s="1" t="s">
        <v>258</v>
      </c>
      <c r="J2864" s="1">
        <v>36.799999999999997</v>
      </c>
      <c r="K2864" s="3">
        <v>269.43487999999996</v>
      </c>
      <c r="L2864" s="12">
        <f>Tabla1[[#This Row],[Venta prom 12 meses en UN]]*Tabla1[[#This Row],[Costo unitario]]</f>
        <v>210.49599999999998</v>
      </c>
      <c r="M2864" s="30">
        <f>IFERROR(Tabla1[[#This Row],[Stock en unidades]]/Tabla1[[#This Row],[Venta prom 12 meses en UN]],0)</f>
        <v>8.0163043478260878</v>
      </c>
      <c r="N2864" s="12">
        <f>IFERROR(12/Tabla1[[#This Row],[Meses de stock]],0)</f>
        <v>1.4969491525423728</v>
      </c>
      <c r="O2864" s="5" t="str">
        <f>VLOOKUP(Tabla1[[#This Row],[Código del producto]],'ABC Ventas'!$A:$E,5,0)</f>
        <v>C</v>
      </c>
      <c r="P2864" s="5" t="str">
        <f>VLOOKUP(Tabla1[[#This Row],[Código del producto]],'ABC Stock'!$A:$E,5,0)</f>
        <v>B</v>
      </c>
      <c r="Q28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65" spans="1:17" s="1" customFormat="1" x14ac:dyDescent="0.2">
      <c r="A2865" s="1">
        <v>1084</v>
      </c>
      <c r="B2865" s="1" t="s">
        <v>142</v>
      </c>
      <c r="C2865" s="1" t="s">
        <v>8</v>
      </c>
      <c r="D2865" s="1" t="s">
        <v>3</v>
      </c>
      <c r="E2865" s="11">
        <v>684</v>
      </c>
      <c r="F2865" s="3">
        <v>5.78</v>
      </c>
      <c r="G2865" s="11">
        <f>Tabla1[[#This Row],[Stock en unidades]]*Tabla1[[#This Row],[Costo unitario]]</f>
        <v>3953.52</v>
      </c>
      <c r="H2865" s="1">
        <v>2025</v>
      </c>
      <c r="I2865" s="1" t="s">
        <v>258</v>
      </c>
      <c r="J2865" s="1">
        <v>68.400000000000006</v>
      </c>
      <c r="K2865" s="3">
        <v>616.74912000000006</v>
      </c>
      <c r="L2865" s="12">
        <f>Tabla1[[#This Row],[Venta prom 12 meses en UN]]*Tabla1[[#This Row],[Costo unitario]]</f>
        <v>395.35200000000003</v>
      </c>
      <c r="M2865" s="30">
        <f>IFERROR(Tabla1[[#This Row],[Stock en unidades]]/Tabla1[[#This Row],[Venta prom 12 meses en UN]],0)</f>
        <v>10</v>
      </c>
      <c r="N2865" s="12">
        <f>IFERROR(12/Tabla1[[#This Row],[Meses de stock]],0)</f>
        <v>1.2</v>
      </c>
      <c r="O2865" s="5" t="str">
        <f>VLOOKUP(Tabla1[[#This Row],[Código del producto]],'ABC Ventas'!$A:$E,5,0)</f>
        <v>C</v>
      </c>
      <c r="P2865" s="5" t="str">
        <f>VLOOKUP(Tabla1[[#This Row],[Código del producto]],'ABC Stock'!$A:$E,5,0)</f>
        <v>C</v>
      </c>
      <c r="Q286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66" spans="1:17" s="1" customFormat="1" x14ac:dyDescent="0.2">
      <c r="A2866" s="1">
        <v>1086</v>
      </c>
      <c r="B2866" s="1" t="s">
        <v>360</v>
      </c>
      <c r="C2866" s="1" t="s">
        <v>8</v>
      </c>
      <c r="D2866" s="1" t="s">
        <v>3</v>
      </c>
      <c r="E2866" s="11">
        <v>86</v>
      </c>
      <c r="F2866" s="3">
        <v>7.86</v>
      </c>
      <c r="G2866" s="11">
        <f>Tabla1[[#This Row],[Stock en unidades]]*Tabla1[[#This Row],[Costo unitario]]</f>
        <v>675.96</v>
      </c>
      <c r="H2866" s="1">
        <v>2025</v>
      </c>
      <c r="I2866" s="1" t="s">
        <v>258</v>
      </c>
      <c r="J2866" s="1">
        <v>144</v>
      </c>
      <c r="K2866" s="3">
        <v>2025.9936000000002</v>
      </c>
      <c r="L2866" s="12">
        <f>Tabla1[[#This Row],[Venta prom 12 meses en UN]]*Tabla1[[#This Row],[Costo unitario]]</f>
        <v>1131.8400000000001</v>
      </c>
      <c r="M2866" s="30">
        <f>IFERROR(Tabla1[[#This Row],[Stock en unidades]]/Tabla1[[#This Row],[Venta prom 12 meses en UN]],0)</f>
        <v>0.59722222222222221</v>
      </c>
      <c r="N2866" s="12">
        <f>IFERROR(12/Tabla1[[#This Row],[Meses de stock]],0)</f>
        <v>20.093023255813954</v>
      </c>
      <c r="O2866" s="5" t="str">
        <f>VLOOKUP(Tabla1[[#This Row],[Código del producto]],'ABC Ventas'!$A:$E,5,0)</f>
        <v>C</v>
      </c>
      <c r="P2866" s="5" t="str">
        <f>VLOOKUP(Tabla1[[#This Row],[Código del producto]],'ABC Stock'!$A:$E,5,0)</f>
        <v>C</v>
      </c>
      <c r="Q28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67" spans="1:17" s="1" customFormat="1" x14ac:dyDescent="0.2">
      <c r="A2867" s="1">
        <v>1086</v>
      </c>
      <c r="B2867" s="1" t="s">
        <v>360</v>
      </c>
      <c r="C2867" s="1" t="s">
        <v>8</v>
      </c>
      <c r="D2867" s="1" t="s">
        <v>3</v>
      </c>
      <c r="E2867" s="11">
        <v>554</v>
      </c>
      <c r="F2867" s="3">
        <v>3.7</v>
      </c>
      <c r="G2867" s="11">
        <f>Tabla1[[#This Row],[Stock en unidades]]*Tabla1[[#This Row],[Costo unitario]]</f>
        <v>2049.8000000000002</v>
      </c>
      <c r="H2867" s="1">
        <v>2025</v>
      </c>
      <c r="I2867" s="1" t="s">
        <v>258</v>
      </c>
      <c r="J2867" s="1">
        <v>69</v>
      </c>
      <c r="K2867" s="3">
        <v>451.88099999999997</v>
      </c>
      <c r="L2867" s="12">
        <f>Tabla1[[#This Row],[Venta prom 12 meses en UN]]*Tabla1[[#This Row],[Costo unitario]]</f>
        <v>255.3</v>
      </c>
      <c r="M2867" s="30">
        <f>IFERROR(Tabla1[[#This Row],[Stock en unidades]]/Tabla1[[#This Row],[Venta prom 12 meses en UN]],0)</f>
        <v>8.0289855072463769</v>
      </c>
      <c r="N2867" s="12">
        <f>IFERROR(12/Tabla1[[#This Row],[Meses de stock]],0)</f>
        <v>1.4945848375451263</v>
      </c>
      <c r="O2867" s="5" t="str">
        <f>VLOOKUP(Tabla1[[#This Row],[Código del producto]],'ABC Ventas'!$A:$E,5,0)</f>
        <v>C</v>
      </c>
      <c r="P2867" s="5" t="str">
        <f>VLOOKUP(Tabla1[[#This Row],[Código del producto]],'ABC Stock'!$A:$E,5,0)</f>
        <v>C</v>
      </c>
      <c r="Q286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68" spans="1:17" s="1" customFormat="1" x14ac:dyDescent="0.2">
      <c r="A2868" s="1">
        <v>1086</v>
      </c>
      <c r="B2868" s="1" t="s">
        <v>360</v>
      </c>
      <c r="C2868" s="1" t="s">
        <v>8</v>
      </c>
      <c r="D2868" s="1" t="s">
        <v>3</v>
      </c>
      <c r="E2868" s="11">
        <v>390</v>
      </c>
      <c r="F2868" s="3">
        <v>2.4500000000000002</v>
      </c>
      <c r="G2868" s="11">
        <f>Tabla1[[#This Row],[Stock en unidades]]*Tabla1[[#This Row],[Costo unitario]]</f>
        <v>955.50000000000011</v>
      </c>
      <c r="H2868" s="1">
        <v>2025</v>
      </c>
      <c r="I2868" s="1" t="s">
        <v>258</v>
      </c>
      <c r="J2868" s="1">
        <v>84</v>
      </c>
      <c r="K2868" s="3">
        <v>349.86</v>
      </c>
      <c r="L2868" s="12">
        <f>Tabla1[[#This Row],[Venta prom 12 meses en UN]]*Tabla1[[#This Row],[Costo unitario]]</f>
        <v>205.8</v>
      </c>
      <c r="M2868" s="30">
        <f>IFERROR(Tabla1[[#This Row],[Stock en unidades]]/Tabla1[[#This Row],[Venta prom 12 meses en UN]],0)</f>
        <v>4.6428571428571432</v>
      </c>
      <c r="N2868" s="12">
        <f>IFERROR(12/Tabla1[[#This Row],[Meses de stock]],0)</f>
        <v>2.5846153846153843</v>
      </c>
      <c r="O2868" s="5" t="str">
        <f>VLOOKUP(Tabla1[[#This Row],[Código del producto]],'ABC Ventas'!$A:$E,5,0)</f>
        <v>C</v>
      </c>
      <c r="P2868" s="5" t="str">
        <f>VLOOKUP(Tabla1[[#This Row],[Código del producto]],'ABC Stock'!$A:$E,5,0)</f>
        <v>C</v>
      </c>
      <c r="Q28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69" spans="1:17" s="1" customFormat="1" x14ac:dyDescent="0.2">
      <c r="A2869" s="1">
        <v>1087</v>
      </c>
      <c r="B2869" s="1" t="s">
        <v>287</v>
      </c>
      <c r="C2869" s="1" t="s">
        <v>8</v>
      </c>
      <c r="D2869" s="1" t="s">
        <v>3</v>
      </c>
      <c r="E2869" s="11">
        <v>1368</v>
      </c>
      <c r="F2869" s="3">
        <v>40</v>
      </c>
      <c r="G2869" s="11">
        <f>Tabla1[[#This Row],[Stock en unidades]]*Tabla1[[#This Row],[Costo unitario]]</f>
        <v>54720</v>
      </c>
      <c r="H2869" s="1">
        <v>2025</v>
      </c>
      <c r="I2869" s="1" t="s">
        <v>258</v>
      </c>
      <c r="J2869" s="1">
        <v>373</v>
      </c>
      <c r="K2869" s="3">
        <v>18351.599999999999</v>
      </c>
      <c r="L2869" s="12">
        <f>Tabla1[[#This Row],[Venta prom 12 meses en UN]]*Tabla1[[#This Row],[Costo unitario]]</f>
        <v>14920</v>
      </c>
      <c r="M2869" s="30">
        <f>IFERROR(Tabla1[[#This Row],[Stock en unidades]]/Tabla1[[#This Row],[Venta prom 12 meses en UN]],0)</f>
        <v>3.6675603217158175</v>
      </c>
      <c r="N2869" s="12">
        <f>IFERROR(12/Tabla1[[#This Row],[Meses de stock]],0)</f>
        <v>3.2719298245614037</v>
      </c>
      <c r="O2869" s="5" t="str">
        <f>VLOOKUP(Tabla1[[#This Row],[Código del producto]],'ABC Ventas'!$A:$E,5,0)</f>
        <v>B</v>
      </c>
      <c r="P2869" s="5" t="str">
        <f>VLOOKUP(Tabla1[[#This Row],[Código del producto]],'ABC Stock'!$A:$E,5,0)</f>
        <v>A</v>
      </c>
      <c r="Q28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70" spans="1:17" s="1" customFormat="1" x14ac:dyDescent="0.2">
      <c r="A2870" s="1">
        <v>1088</v>
      </c>
      <c r="B2870" s="1" t="s">
        <v>361</v>
      </c>
      <c r="C2870" s="1" t="s">
        <v>8</v>
      </c>
      <c r="D2870" s="1" t="s">
        <v>3</v>
      </c>
      <c r="E2870" s="11">
        <v>407</v>
      </c>
      <c r="F2870" s="3">
        <v>2.36</v>
      </c>
      <c r="G2870" s="11">
        <f>Tabla1[[#This Row],[Stock en unidades]]*Tabla1[[#This Row],[Costo unitario]]</f>
        <v>960.52</v>
      </c>
      <c r="H2870" s="1">
        <v>2025</v>
      </c>
      <c r="I2870" s="1" t="s">
        <v>258</v>
      </c>
      <c r="J2870" s="1">
        <v>87</v>
      </c>
      <c r="K2870" s="3">
        <v>369.57599999999996</v>
      </c>
      <c r="L2870" s="12">
        <f>Tabla1[[#This Row],[Venta prom 12 meses en UN]]*Tabla1[[#This Row],[Costo unitario]]</f>
        <v>205.32</v>
      </c>
      <c r="M2870" s="30">
        <f>IFERROR(Tabla1[[#This Row],[Stock en unidades]]/Tabla1[[#This Row],[Venta prom 12 meses en UN]],0)</f>
        <v>4.6781609195402298</v>
      </c>
      <c r="N2870" s="12">
        <f>IFERROR(12/Tabla1[[#This Row],[Meses de stock]],0)</f>
        <v>2.5651105651105652</v>
      </c>
      <c r="O2870" s="5" t="str">
        <f>VLOOKUP(Tabla1[[#This Row],[Código del producto]],'ABC Ventas'!$A:$E,5,0)</f>
        <v>C</v>
      </c>
      <c r="P2870" s="5" t="str">
        <f>VLOOKUP(Tabla1[[#This Row],[Código del producto]],'ABC Stock'!$A:$E,5,0)</f>
        <v>C</v>
      </c>
      <c r="Q287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71" spans="1:17" s="1" customFormat="1" x14ac:dyDescent="0.2">
      <c r="A2871" s="1">
        <v>1090</v>
      </c>
      <c r="B2871" s="1" t="s">
        <v>363</v>
      </c>
      <c r="C2871" s="1" t="s">
        <v>8</v>
      </c>
      <c r="D2871" s="1" t="s">
        <v>3</v>
      </c>
      <c r="E2871" s="11">
        <v>445</v>
      </c>
      <c r="F2871" s="3">
        <v>6.27</v>
      </c>
      <c r="G2871" s="11">
        <f>Tabla1[[#This Row],[Stock en unidades]]*Tabla1[[#This Row],[Costo unitario]]</f>
        <v>2790.1499999999996</v>
      </c>
      <c r="H2871" s="1">
        <v>2025</v>
      </c>
      <c r="I2871" s="1" t="s">
        <v>258</v>
      </c>
      <c r="J2871" s="1">
        <v>24.7</v>
      </c>
      <c r="K2871" s="3">
        <v>252.43646999999993</v>
      </c>
      <c r="L2871" s="12">
        <f>Tabla1[[#This Row],[Venta prom 12 meses en UN]]*Tabla1[[#This Row],[Costo unitario]]</f>
        <v>154.86899999999997</v>
      </c>
      <c r="M2871" s="30">
        <f>IFERROR(Tabla1[[#This Row],[Stock en unidades]]/Tabla1[[#This Row],[Venta prom 12 meses en UN]],0)</f>
        <v>18.016194331983804</v>
      </c>
      <c r="N2871" s="12">
        <f>IFERROR(12/Tabla1[[#This Row],[Meses de stock]],0)</f>
        <v>0.66606741573033712</v>
      </c>
      <c r="O2871" s="5" t="str">
        <f>VLOOKUP(Tabla1[[#This Row],[Código del producto]],'ABC Ventas'!$A:$E,5,0)</f>
        <v>C</v>
      </c>
      <c r="P2871" s="5" t="str">
        <f>VLOOKUP(Tabla1[[#This Row],[Código del producto]],'ABC Stock'!$A:$E,5,0)</f>
        <v>C</v>
      </c>
      <c r="Q287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72" spans="1:17" s="1" customFormat="1" x14ac:dyDescent="0.2">
      <c r="A2872" s="1">
        <v>1091</v>
      </c>
      <c r="B2872" s="1" t="s">
        <v>188</v>
      </c>
      <c r="C2872" s="1" t="s">
        <v>8</v>
      </c>
      <c r="D2872" s="1" t="s">
        <v>3</v>
      </c>
      <c r="E2872" s="11">
        <v>524</v>
      </c>
      <c r="F2872" s="3">
        <v>1.89</v>
      </c>
      <c r="G2872" s="11">
        <f>Tabla1[[#This Row],[Stock en unidades]]*Tabla1[[#This Row],[Costo unitario]]</f>
        <v>990.3599999999999</v>
      </c>
      <c r="H2872" s="1">
        <v>2025</v>
      </c>
      <c r="I2872" s="1" t="s">
        <v>258</v>
      </c>
      <c r="J2872" s="1">
        <v>87.3</v>
      </c>
      <c r="K2872" s="3">
        <v>298.64456999999999</v>
      </c>
      <c r="L2872" s="12">
        <f>Tabla1[[#This Row],[Venta prom 12 meses en UN]]*Tabla1[[#This Row],[Costo unitario]]</f>
        <v>164.99699999999999</v>
      </c>
      <c r="M2872" s="30">
        <f>IFERROR(Tabla1[[#This Row],[Stock en unidades]]/Tabla1[[#This Row],[Venta prom 12 meses en UN]],0)</f>
        <v>6.002290950744559</v>
      </c>
      <c r="N2872" s="12">
        <f>IFERROR(12/Tabla1[[#This Row],[Meses de stock]],0)</f>
        <v>1.999236641221374</v>
      </c>
      <c r="O2872" s="5" t="str">
        <f>VLOOKUP(Tabla1[[#This Row],[Código del producto]],'ABC Ventas'!$A:$E,5,0)</f>
        <v>C</v>
      </c>
      <c r="P2872" s="5" t="str">
        <f>VLOOKUP(Tabla1[[#This Row],[Código del producto]],'ABC Stock'!$A:$E,5,0)</f>
        <v>B</v>
      </c>
      <c r="Q287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73" spans="1:17" s="1" customFormat="1" x14ac:dyDescent="0.2">
      <c r="A2873" s="1">
        <v>1092</v>
      </c>
      <c r="B2873" s="1" t="s">
        <v>364</v>
      </c>
      <c r="C2873" s="1" t="s">
        <v>8</v>
      </c>
      <c r="D2873" s="1" t="s">
        <v>3</v>
      </c>
      <c r="E2873" s="11">
        <v>1469</v>
      </c>
      <c r="F2873" s="3">
        <v>56</v>
      </c>
      <c r="G2873" s="11">
        <f>Tabla1[[#This Row],[Stock en unidades]]*Tabla1[[#This Row],[Costo unitario]]</f>
        <v>82264</v>
      </c>
      <c r="H2873" s="1">
        <v>2025</v>
      </c>
      <c r="I2873" s="1" t="s">
        <v>258</v>
      </c>
      <c r="J2873" s="1">
        <v>454</v>
      </c>
      <c r="K2873" s="3">
        <v>46525.919999999998</v>
      </c>
      <c r="L2873" s="12">
        <f>Tabla1[[#This Row],[Venta prom 12 meses en UN]]*Tabla1[[#This Row],[Costo unitario]]</f>
        <v>25424</v>
      </c>
      <c r="M2873" s="30">
        <f>IFERROR(Tabla1[[#This Row],[Stock en unidades]]/Tabla1[[#This Row],[Venta prom 12 meses en UN]],0)</f>
        <v>3.2356828193832601</v>
      </c>
      <c r="N2873" s="12">
        <f>IFERROR(12/Tabla1[[#This Row],[Meses de stock]],0)</f>
        <v>3.708645336963921</v>
      </c>
      <c r="O2873" s="5" t="str">
        <f>VLOOKUP(Tabla1[[#This Row],[Código del producto]],'ABC Ventas'!$A:$E,5,0)</f>
        <v>A</v>
      </c>
      <c r="P2873" s="5" t="str">
        <f>VLOOKUP(Tabla1[[#This Row],[Código del producto]],'ABC Stock'!$A:$E,5,0)</f>
        <v>A</v>
      </c>
      <c r="Q287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74" spans="1:17" s="1" customFormat="1" x14ac:dyDescent="0.2">
      <c r="A2874" s="1">
        <v>1093</v>
      </c>
      <c r="B2874" s="1" t="s">
        <v>85</v>
      </c>
      <c r="C2874" s="1" t="s">
        <v>8</v>
      </c>
      <c r="D2874" s="1" t="s">
        <v>3</v>
      </c>
      <c r="E2874" s="11">
        <v>109</v>
      </c>
      <c r="F2874" s="3">
        <v>7.85</v>
      </c>
      <c r="G2874" s="11">
        <f>Tabla1[[#This Row],[Stock en unidades]]*Tabla1[[#This Row],[Costo unitario]]</f>
        <v>855.65</v>
      </c>
      <c r="H2874" s="1">
        <v>2025</v>
      </c>
      <c r="I2874" s="1" t="s">
        <v>258</v>
      </c>
      <c r="J2874" s="1">
        <v>133</v>
      </c>
      <c r="K2874" s="3">
        <v>1910.6115</v>
      </c>
      <c r="L2874" s="12">
        <f>Tabla1[[#This Row],[Venta prom 12 meses en UN]]*Tabla1[[#This Row],[Costo unitario]]</f>
        <v>1044.05</v>
      </c>
      <c r="M2874" s="30">
        <f>IFERROR(Tabla1[[#This Row],[Stock en unidades]]/Tabla1[[#This Row],[Venta prom 12 meses en UN]],0)</f>
        <v>0.81954887218045114</v>
      </c>
      <c r="N2874" s="12">
        <f>IFERROR(12/Tabla1[[#This Row],[Meses de stock]],0)</f>
        <v>14.642201834862385</v>
      </c>
      <c r="O2874" s="5" t="str">
        <f>VLOOKUP(Tabla1[[#This Row],[Código del producto]],'ABC Ventas'!$A:$E,5,0)</f>
        <v>C</v>
      </c>
      <c r="P2874" s="5" t="str">
        <f>VLOOKUP(Tabla1[[#This Row],[Código del producto]],'ABC Stock'!$A:$E,5,0)</f>
        <v>B</v>
      </c>
      <c r="Q28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75" spans="1:17" s="1" customFormat="1" x14ac:dyDescent="0.2">
      <c r="A2875" s="1">
        <v>1093</v>
      </c>
      <c r="B2875" s="1" t="s">
        <v>85</v>
      </c>
      <c r="C2875" s="1" t="s">
        <v>8</v>
      </c>
      <c r="D2875" s="1" t="s">
        <v>3</v>
      </c>
      <c r="E2875" s="11">
        <v>846</v>
      </c>
      <c r="F2875" s="3">
        <v>2.48</v>
      </c>
      <c r="G2875" s="11">
        <f>Tabla1[[#This Row],[Stock en unidades]]*Tabla1[[#This Row],[Costo unitario]]</f>
        <v>2098.08</v>
      </c>
      <c r="H2875" s="1">
        <v>2025</v>
      </c>
      <c r="I2875" s="1" t="s">
        <v>258</v>
      </c>
      <c r="J2875" s="1">
        <v>84.6</v>
      </c>
      <c r="K2875" s="3">
        <v>383.94864000000001</v>
      </c>
      <c r="L2875" s="12">
        <f>Tabla1[[#This Row],[Venta prom 12 meses en UN]]*Tabla1[[#This Row],[Costo unitario]]</f>
        <v>209.80799999999999</v>
      </c>
      <c r="M2875" s="30">
        <f>IFERROR(Tabla1[[#This Row],[Stock en unidades]]/Tabla1[[#This Row],[Venta prom 12 meses en UN]],0)</f>
        <v>10</v>
      </c>
      <c r="N2875" s="12">
        <f>IFERROR(12/Tabla1[[#This Row],[Meses de stock]],0)</f>
        <v>1.2</v>
      </c>
      <c r="O2875" s="5" t="str">
        <f>VLOOKUP(Tabla1[[#This Row],[Código del producto]],'ABC Ventas'!$A:$E,5,0)</f>
        <v>C</v>
      </c>
      <c r="P2875" s="5" t="str">
        <f>VLOOKUP(Tabla1[[#This Row],[Código del producto]],'ABC Stock'!$A:$E,5,0)</f>
        <v>B</v>
      </c>
      <c r="Q28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76" spans="1:17" s="1" customFormat="1" x14ac:dyDescent="0.2">
      <c r="A2876" s="1">
        <v>1094</v>
      </c>
      <c r="B2876" s="1" t="s">
        <v>365</v>
      </c>
      <c r="C2876" s="1" t="s">
        <v>8</v>
      </c>
      <c r="D2876" s="1" t="s">
        <v>3</v>
      </c>
      <c r="E2876" s="11">
        <v>93</v>
      </c>
      <c r="F2876" s="3">
        <v>2.0499999999999998</v>
      </c>
      <c r="G2876" s="11">
        <f>Tabla1[[#This Row],[Stock en unidades]]*Tabla1[[#This Row],[Costo unitario]]</f>
        <v>190.64999999999998</v>
      </c>
      <c r="H2876" s="1">
        <v>2025</v>
      </c>
      <c r="I2876" s="1" t="s">
        <v>258</v>
      </c>
      <c r="J2876" s="1">
        <v>134</v>
      </c>
      <c r="K2876" s="3">
        <v>420.291</v>
      </c>
      <c r="L2876" s="12">
        <f>Tabla1[[#This Row],[Venta prom 12 meses en UN]]*Tabla1[[#This Row],[Costo unitario]]</f>
        <v>274.7</v>
      </c>
      <c r="M2876" s="30">
        <f>IFERROR(Tabla1[[#This Row],[Stock en unidades]]/Tabla1[[#This Row],[Venta prom 12 meses en UN]],0)</f>
        <v>0.69402985074626866</v>
      </c>
      <c r="N2876" s="12">
        <f>IFERROR(12/Tabla1[[#This Row],[Meses de stock]],0)</f>
        <v>17.29032258064516</v>
      </c>
      <c r="O2876" s="5" t="str">
        <f>VLOOKUP(Tabla1[[#This Row],[Código del producto]],'ABC Ventas'!$A:$E,5,0)</f>
        <v>C</v>
      </c>
      <c r="P2876" s="5" t="str">
        <f>VLOOKUP(Tabla1[[#This Row],[Código del producto]],'ABC Stock'!$A:$E,5,0)</f>
        <v>C</v>
      </c>
      <c r="Q28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77" spans="1:17" s="1" customFormat="1" x14ac:dyDescent="0.2">
      <c r="A2877" s="1">
        <v>1095</v>
      </c>
      <c r="B2877" s="1" t="s">
        <v>366</v>
      </c>
      <c r="C2877" s="1" t="s">
        <v>8</v>
      </c>
      <c r="D2877" s="1" t="s">
        <v>3</v>
      </c>
      <c r="E2877" s="11">
        <v>556</v>
      </c>
      <c r="F2877" s="3">
        <v>2.4900000000000002</v>
      </c>
      <c r="G2877" s="11">
        <f>Tabla1[[#This Row],[Stock en unidades]]*Tabla1[[#This Row],[Costo unitario]]</f>
        <v>1384.44</v>
      </c>
      <c r="H2877" s="1">
        <v>2025</v>
      </c>
      <c r="I2877" s="1" t="s">
        <v>258</v>
      </c>
      <c r="J2877" s="1">
        <v>79.3</v>
      </c>
      <c r="K2877" s="3">
        <v>308.03292000000005</v>
      </c>
      <c r="L2877" s="12">
        <f>Tabla1[[#This Row],[Venta prom 12 meses en UN]]*Tabla1[[#This Row],[Costo unitario]]</f>
        <v>197.45700000000002</v>
      </c>
      <c r="M2877" s="30">
        <f>IFERROR(Tabla1[[#This Row],[Stock en unidades]]/Tabla1[[#This Row],[Venta prom 12 meses en UN]],0)</f>
        <v>7.0113493064312742</v>
      </c>
      <c r="N2877" s="12">
        <f>IFERROR(12/Tabla1[[#This Row],[Meses de stock]],0)</f>
        <v>1.7115107913669063</v>
      </c>
      <c r="O2877" s="5" t="str">
        <f>VLOOKUP(Tabla1[[#This Row],[Código del producto]],'ABC Ventas'!$A:$E,5,0)</f>
        <v>C</v>
      </c>
      <c r="P2877" s="5" t="str">
        <f>VLOOKUP(Tabla1[[#This Row],[Código del producto]],'ABC Stock'!$A:$E,5,0)</f>
        <v>B</v>
      </c>
      <c r="Q287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78" spans="1:17" s="1" customFormat="1" x14ac:dyDescent="0.2">
      <c r="A2878" s="1">
        <v>1096</v>
      </c>
      <c r="B2878" s="1" t="s">
        <v>105</v>
      </c>
      <c r="C2878" s="1" t="s">
        <v>8</v>
      </c>
      <c r="D2878" s="1" t="s">
        <v>3</v>
      </c>
      <c r="E2878" s="11">
        <v>522</v>
      </c>
      <c r="F2878" s="3">
        <v>5.56</v>
      </c>
      <c r="G2878" s="11">
        <f>Tabla1[[#This Row],[Stock en unidades]]*Tabla1[[#This Row],[Costo unitario]]</f>
        <v>2902.3199999999997</v>
      </c>
      <c r="H2878" s="1">
        <v>2025</v>
      </c>
      <c r="I2878" s="1" t="s">
        <v>258</v>
      </c>
      <c r="J2878" s="1">
        <v>131</v>
      </c>
      <c r="K2878" s="3">
        <v>1107.1071999999999</v>
      </c>
      <c r="L2878" s="12">
        <f>Tabla1[[#This Row],[Venta prom 12 meses en UN]]*Tabla1[[#This Row],[Costo unitario]]</f>
        <v>728.3599999999999</v>
      </c>
      <c r="M2878" s="30">
        <f>IFERROR(Tabla1[[#This Row],[Stock en unidades]]/Tabla1[[#This Row],[Venta prom 12 meses en UN]],0)</f>
        <v>3.9847328244274811</v>
      </c>
      <c r="N2878" s="12">
        <f>IFERROR(12/Tabla1[[#This Row],[Meses de stock]],0)</f>
        <v>3.0114942528735629</v>
      </c>
      <c r="O2878" s="5" t="str">
        <f>VLOOKUP(Tabla1[[#This Row],[Código del producto]],'ABC Ventas'!$A:$E,5,0)</f>
        <v>C</v>
      </c>
      <c r="P2878" s="5" t="str">
        <f>VLOOKUP(Tabla1[[#This Row],[Código del producto]],'ABC Stock'!$A:$E,5,0)</f>
        <v>B</v>
      </c>
      <c r="Q28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79" spans="1:17" s="1" customFormat="1" x14ac:dyDescent="0.2">
      <c r="A2879" s="1">
        <v>1097</v>
      </c>
      <c r="B2879" s="1" t="s">
        <v>367</v>
      </c>
      <c r="C2879" s="1" t="s">
        <v>8</v>
      </c>
      <c r="D2879" s="1" t="s">
        <v>3</v>
      </c>
      <c r="E2879" s="11">
        <v>850</v>
      </c>
      <c r="F2879" s="3">
        <v>80</v>
      </c>
      <c r="G2879" s="11">
        <f>Tabla1[[#This Row],[Stock en unidades]]*Tabla1[[#This Row],[Costo unitario]]</f>
        <v>68000</v>
      </c>
      <c r="H2879" s="1">
        <v>2025</v>
      </c>
      <c r="I2879" s="1" t="s">
        <v>258</v>
      </c>
      <c r="J2879" s="1">
        <v>338</v>
      </c>
      <c r="K2879" s="3">
        <v>33259.199999999997</v>
      </c>
      <c r="L2879" s="12">
        <f>Tabla1[[#This Row],[Venta prom 12 meses en UN]]*Tabla1[[#This Row],[Costo unitario]]</f>
        <v>27040</v>
      </c>
      <c r="M2879" s="30">
        <f>IFERROR(Tabla1[[#This Row],[Stock en unidades]]/Tabla1[[#This Row],[Venta prom 12 meses en UN]],0)</f>
        <v>2.5147928994082842</v>
      </c>
      <c r="N2879" s="12">
        <f>IFERROR(12/Tabla1[[#This Row],[Meses de stock]],0)</f>
        <v>4.7717647058823527</v>
      </c>
      <c r="O2879" s="5" t="str">
        <f>VLOOKUP(Tabla1[[#This Row],[Código del producto]],'ABC Ventas'!$A:$E,5,0)</f>
        <v>C</v>
      </c>
      <c r="P2879" s="5" t="str">
        <f>VLOOKUP(Tabla1[[#This Row],[Código del producto]],'ABC Stock'!$A:$E,5,0)</f>
        <v>A</v>
      </c>
      <c r="Q28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0" spans="1:17" s="1" customFormat="1" x14ac:dyDescent="0.2">
      <c r="A2880" s="1">
        <v>1101</v>
      </c>
      <c r="B2880" s="1" t="s">
        <v>212</v>
      </c>
      <c r="C2880" s="1" t="s">
        <v>8</v>
      </c>
      <c r="D2880" s="1" t="s">
        <v>3</v>
      </c>
      <c r="E2880" s="11">
        <v>96</v>
      </c>
      <c r="F2880" s="3">
        <v>6.65</v>
      </c>
      <c r="G2880" s="11">
        <f>Tabla1[[#This Row],[Stock en unidades]]*Tabla1[[#This Row],[Costo unitario]]</f>
        <v>638.40000000000009</v>
      </c>
      <c r="H2880" s="1">
        <v>2025</v>
      </c>
      <c r="I2880" s="1" t="s">
        <v>258</v>
      </c>
      <c r="J2880" s="1">
        <v>125</v>
      </c>
      <c r="K2880" s="3">
        <v>1022.4375</v>
      </c>
      <c r="L2880" s="12">
        <f>Tabla1[[#This Row],[Venta prom 12 meses en UN]]*Tabla1[[#This Row],[Costo unitario]]</f>
        <v>831.25</v>
      </c>
      <c r="M2880" s="30">
        <f>IFERROR(Tabla1[[#This Row],[Stock en unidades]]/Tabla1[[#This Row],[Venta prom 12 meses en UN]],0)</f>
        <v>0.76800000000000002</v>
      </c>
      <c r="N2880" s="12">
        <f>IFERROR(12/Tabla1[[#This Row],[Meses de stock]],0)</f>
        <v>15.625</v>
      </c>
      <c r="O2880" s="5" t="str">
        <f>VLOOKUP(Tabla1[[#This Row],[Código del producto]],'ABC Ventas'!$A:$E,5,0)</f>
        <v>C</v>
      </c>
      <c r="P2880" s="5" t="str">
        <f>VLOOKUP(Tabla1[[#This Row],[Código del producto]],'ABC Stock'!$A:$E,5,0)</f>
        <v>B</v>
      </c>
      <c r="Q28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1" spans="1:17" s="1" customFormat="1" x14ac:dyDescent="0.2">
      <c r="A2881" s="1">
        <v>1102</v>
      </c>
      <c r="B2881" s="1" t="s">
        <v>370</v>
      </c>
      <c r="C2881" s="1" t="s">
        <v>8</v>
      </c>
      <c r="D2881" s="1" t="s">
        <v>3</v>
      </c>
      <c r="E2881" s="11">
        <v>1418</v>
      </c>
      <c r="F2881" s="3">
        <v>3.99</v>
      </c>
      <c r="G2881" s="11">
        <f>Tabla1[[#This Row],[Stock en unidades]]*Tabla1[[#This Row],[Costo unitario]]</f>
        <v>5657.8200000000006</v>
      </c>
      <c r="H2881" s="1">
        <v>2025</v>
      </c>
      <c r="I2881" s="1" t="s">
        <v>258</v>
      </c>
      <c r="J2881" s="1">
        <v>88.6</v>
      </c>
      <c r="K2881" s="3">
        <v>470.17362000000003</v>
      </c>
      <c r="L2881" s="12">
        <f>Tabla1[[#This Row],[Venta prom 12 meses en UN]]*Tabla1[[#This Row],[Costo unitario]]</f>
        <v>353.51400000000001</v>
      </c>
      <c r="M2881" s="30">
        <f>IFERROR(Tabla1[[#This Row],[Stock en unidades]]/Tabla1[[#This Row],[Venta prom 12 meses en UN]],0)</f>
        <v>16.004514672686231</v>
      </c>
      <c r="N2881" s="12">
        <f>IFERROR(12/Tabla1[[#This Row],[Meses de stock]],0)</f>
        <v>0.74978843441466858</v>
      </c>
      <c r="O2881" s="5" t="str">
        <f>VLOOKUP(Tabla1[[#This Row],[Código del producto]],'ABC Ventas'!$A:$E,5,0)</f>
        <v>C</v>
      </c>
      <c r="P2881" s="5" t="str">
        <f>VLOOKUP(Tabla1[[#This Row],[Código del producto]],'ABC Stock'!$A:$E,5,0)</f>
        <v>B</v>
      </c>
      <c r="Q28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82" spans="1:17" s="1" customFormat="1" x14ac:dyDescent="0.2">
      <c r="A2882" s="1">
        <v>1103</v>
      </c>
      <c r="B2882" s="1" t="s">
        <v>371</v>
      </c>
      <c r="C2882" s="1" t="s">
        <v>8</v>
      </c>
      <c r="D2882" s="1" t="s">
        <v>3</v>
      </c>
      <c r="E2882" s="11">
        <v>433</v>
      </c>
      <c r="F2882" s="3">
        <v>55</v>
      </c>
      <c r="G2882" s="11">
        <f>Tabla1[[#This Row],[Stock en unidades]]*Tabla1[[#This Row],[Costo unitario]]</f>
        <v>23815</v>
      </c>
      <c r="H2882" s="1">
        <v>2025</v>
      </c>
      <c r="I2882" s="1" t="s">
        <v>258</v>
      </c>
      <c r="J2882" s="1">
        <v>617</v>
      </c>
      <c r="K2882" s="3">
        <v>61083</v>
      </c>
      <c r="L2882" s="12">
        <f>Tabla1[[#This Row],[Venta prom 12 meses en UN]]*Tabla1[[#This Row],[Costo unitario]]</f>
        <v>33935</v>
      </c>
      <c r="M2882" s="30">
        <f>IFERROR(Tabla1[[#This Row],[Stock en unidades]]/Tabla1[[#This Row],[Venta prom 12 meses en UN]],0)</f>
        <v>0.70178282009724469</v>
      </c>
      <c r="N2882" s="12">
        <f>IFERROR(12/Tabla1[[#This Row],[Meses de stock]],0)</f>
        <v>17.099307159353351</v>
      </c>
      <c r="O2882" s="5" t="str">
        <f>VLOOKUP(Tabla1[[#This Row],[Código del producto]],'ABC Ventas'!$A:$E,5,0)</f>
        <v>A</v>
      </c>
      <c r="P2882" s="5" t="str">
        <f>VLOOKUP(Tabla1[[#This Row],[Código del producto]],'ABC Stock'!$A:$E,5,0)</f>
        <v>A</v>
      </c>
      <c r="Q28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3" spans="1:17" s="1" customFormat="1" x14ac:dyDescent="0.2">
      <c r="A2883" s="1">
        <v>1105</v>
      </c>
      <c r="B2883" s="1" t="s">
        <v>372</v>
      </c>
      <c r="C2883" s="1" t="s">
        <v>8</v>
      </c>
      <c r="D2883" s="1" t="s">
        <v>3</v>
      </c>
      <c r="E2883" s="11">
        <v>491</v>
      </c>
      <c r="F2883" s="3">
        <v>6.04</v>
      </c>
      <c r="G2883" s="11">
        <f>Tabla1[[#This Row],[Stock en unidades]]*Tabla1[[#This Row],[Costo unitario]]</f>
        <v>2965.64</v>
      </c>
      <c r="H2883" s="1">
        <v>2025</v>
      </c>
      <c r="I2883" s="1" t="s">
        <v>258</v>
      </c>
      <c r="J2883" s="1">
        <v>44.6</v>
      </c>
      <c r="K2883" s="3">
        <v>377.13760000000002</v>
      </c>
      <c r="L2883" s="12">
        <f>Tabla1[[#This Row],[Venta prom 12 meses en UN]]*Tabla1[[#This Row],[Costo unitario]]</f>
        <v>269.38400000000001</v>
      </c>
      <c r="M2883" s="30">
        <f>IFERROR(Tabla1[[#This Row],[Stock en unidades]]/Tabla1[[#This Row],[Venta prom 12 meses en UN]],0)</f>
        <v>11.008968609865471</v>
      </c>
      <c r="N2883" s="12">
        <f>IFERROR(12/Tabla1[[#This Row],[Meses de stock]],0)</f>
        <v>1.090020366598778</v>
      </c>
      <c r="O2883" s="5" t="str">
        <f>VLOOKUP(Tabla1[[#This Row],[Código del producto]],'ABC Ventas'!$A:$E,5,0)</f>
        <v>C</v>
      </c>
      <c r="P2883" s="5" t="str">
        <f>VLOOKUP(Tabla1[[#This Row],[Código del producto]],'ABC Stock'!$A:$E,5,0)</f>
        <v>B</v>
      </c>
      <c r="Q288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84" spans="1:17" s="1" customFormat="1" x14ac:dyDescent="0.2">
      <c r="A2884" s="1">
        <v>1106</v>
      </c>
      <c r="B2884" s="1" t="s">
        <v>373</v>
      </c>
      <c r="C2884" s="1" t="s">
        <v>8</v>
      </c>
      <c r="D2884" s="1" t="s">
        <v>3</v>
      </c>
      <c r="E2884" s="11">
        <v>513</v>
      </c>
      <c r="F2884" s="3">
        <v>3.74</v>
      </c>
      <c r="G2884" s="11">
        <f>Tabla1[[#This Row],[Stock en unidades]]*Tabla1[[#This Row],[Costo unitario]]</f>
        <v>1918.6200000000001</v>
      </c>
      <c r="H2884" s="1">
        <v>2025</v>
      </c>
      <c r="I2884" s="1" t="s">
        <v>258</v>
      </c>
      <c r="J2884" s="1">
        <v>132</v>
      </c>
      <c r="K2884" s="3">
        <v>928.11839999999995</v>
      </c>
      <c r="L2884" s="12">
        <f>Tabla1[[#This Row],[Venta prom 12 meses en UN]]*Tabla1[[#This Row],[Costo unitario]]</f>
        <v>493.68</v>
      </c>
      <c r="M2884" s="30">
        <f>IFERROR(Tabla1[[#This Row],[Stock en unidades]]/Tabla1[[#This Row],[Venta prom 12 meses en UN]],0)</f>
        <v>3.8863636363636362</v>
      </c>
      <c r="N2884" s="12">
        <f>IFERROR(12/Tabla1[[#This Row],[Meses de stock]],0)</f>
        <v>3.0877192982456143</v>
      </c>
      <c r="O2884" s="5" t="str">
        <f>VLOOKUP(Tabla1[[#This Row],[Código del producto]],'ABC Ventas'!$A:$E,5,0)</f>
        <v>C</v>
      </c>
      <c r="P2884" s="5" t="str">
        <f>VLOOKUP(Tabla1[[#This Row],[Código del producto]],'ABC Stock'!$A:$E,5,0)</f>
        <v>B</v>
      </c>
      <c r="Q288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885" spans="1:17" s="1" customFormat="1" x14ac:dyDescent="0.2">
      <c r="A2885" s="1">
        <v>1107</v>
      </c>
      <c r="B2885" s="1" t="s">
        <v>75</v>
      </c>
      <c r="C2885" s="1" t="s">
        <v>8</v>
      </c>
      <c r="D2885" s="1" t="s">
        <v>3</v>
      </c>
      <c r="E2885" s="11">
        <v>1331</v>
      </c>
      <c r="F2885" s="3">
        <v>2.67</v>
      </c>
      <c r="G2885" s="11">
        <f>Tabla1[[#This Row],[Stock en unidades]]*Tabla1[[#This Row],[Costo unitario]]</f>
        <v>3553.77</v>
      </c>
      <c r="H2885" s="1">
        <v>2025</v>
      </c>
      <c r="I2885" s="1" t="s">
        <v>258</v>
      </c>
      <c r="J2885" s="1">
        <v>88.7</v>
      </c>
      <c r="K2885" s="3">
        <v>412.08245999999997</v>
      </c>
      <c r="L2885" s="12">
        <f>Tabla1[[#This Row],[Venta prom 12 meses en UN]]*Tabla1[[#This Row],[Costo unitario]]</f>
        <v>236.82900000000001</v>
      </c>
      <c r="M2885" s="30">
        <f>IFERROR(Tabla1[[#This Row],[Stock en unidades]]/Tabla1[[#This Row],[Venta prom 12 meses en UN]],0)</f>
        <v>15.005636978579481</v>
      </c>
      <c r="N2885" s="12">
        <f>IFERROR(12/Tabla1[[#This Row],[Meses de stock]],0)</f>
        <v>0.79969947407963937</v>
      </c>
      <c r="O2885" s="5" t="str">
        <f>VLOOKUP(Tabla1[[#This Row],[Código del producto]],'ABC Ventas'!$A:$E,5,0)</f>
        <v>C</v>
      </c>
      <c r="P2885" s="5" t="str">
        <f>VLOOKUP(Tabla1[[#This Row],[Código del producto]],'ABC Stock'!$A:$E,5,0)</f>
        <v>B</v>
      </c>
      <c r="Q288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86" spans="1:17" s="1" customFormat="1" x14ac:dyDescent="0.2">
      <c r="A2886" s="1">
        <v>1109</v>
      </c>
      <c r="B2886" s="1" t="s">
        <v>273</v>
      </c>
      <c r="C2886" s="1" t="s">
        <v>8</v>
      </c>
      <c r="D2886" s="1" t="s">
        <v>3</v>
      </c>
      <c r="E2886" s="11">
        <v>144</v>
      </c>
      <c r="F2886" s="3">
        <v>6.62</v>
      </c>
      <c r="G2886" s="11">
        <f>Tabla1[[#This Row],[Stock en unidades]]*Tabla1[[#This Row],[Costo unitario]]</f>
        <v>953.28</v>
      </c>
      <c r="H2886" s="1">
        <v>2025</v>
      </c>
      <c r="I2886" s="1" t="s">
        <v>258</v>
      </c>
      <c r="J2886" s="1">
        <v>71.900000000000006</v>
      </c>
      <c r="K2886" s="3">
        <v>680.64854000000003</v>
      </c>
      <c r="L2886" s="12">
        <f>Tabla1[[#This Row],[Venta prom 12 meses en UN]]*Tabla1[[#This Row],[Costo unitario]]</f>
        <v>475.97800000000007</v>
      </c>
      <c r="M2886" s="30">
        <f>IFERROR(Tabla1[[#This Row],[Stock en unidades]]/Tabla1[[#This Row],[Venta prom 12 meses en UN]],0)</f>
        <v>2.0027816411682893</v>
      </c>
      <c r="N2886" s="12">
        <f>IFERROR(12/Tabla1[[#This Row],[Meses de stock]],0)</f>
        <v>5.9916666666666671</v>
      </c>
      <c r="O2886" s="5" t="str">
        <f>VLOOKUP(Tabla1[[#This Row],[Código del producto]],'ABC Ventas'!$A:$E,5,0)</f>
        <v>C</v>
      </c>
      <c r="P2886" s="5" t="str">
        <f>VLOOKUP(Tabla1[[#This Row],[Código del producto]],'ABC Stock'!$A:$E,5,0)</f>
        <v>B</v>
      </c>
      <c r="Q28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7" spans="1:17" s="1" customFormat="1" x14ac:dyDescent="0.2">
      <c r="A2887" s="1">
        <v>1111</v>
      </c>
      <c r="B2887" s="1" t="s">
        <v>94</v>
      </c>
      <c r="C2887" s="1" t="s">
        <v>8</v>
      </c>
      <c r="D2887" s="1" t="s">
        <v>3</v>
      </c>
      <c r="E2887" s="11">
        <v>451</v>
      </c>
      <c r="F2887" s="3">
        <v>3.97</v>
      </c>
      <c r="G2887" s="11">
        <f>Tabla1[[#This Row],[Stock en unidades]]*Tabla1[[#This Row],[Costo unitario]]</f>
        <v>1790.47</v>
      </c>
      <c r="H2887" s="1">
        <v>2025</v>
      </c>
      <c r="I2887" s="1" t="s">
        <v>258</v>
      </c>
      <c r="J2887" s="1">
        <v>64.3</v>
      </c>
      <c r="K2887" s="3">
        <v>408.43360000000001</v>
      </c>
      <c r="L2887" s="12">
        <f>Tabla1[[#This Row],[Venta prom 12 meses en UN]]*Tabla1[[#This Row],[Costo unitario]]</f>
        <v>255.27100000000002</v>
      </c>
      <c r="M2887" s="30">
        <f>IFERROR(Tabla1[[#This Row],[Stock en unidades]]/Tabla1[[#This Row],[Venta prom 12 meses en UN]],0)</f>
        <v>7.0139968895800937</v>
      </c>
      <c r="N2887" s="12">
        <f>IFERROR(12/Tabla1[[#This Row],[Meses de stock]],0)</f>
        <v>1.7108647450110863</v>
      </c>
      <c r="O2887" s="5" t="str">
        <f>VLOOKUP(Tabla1[[#This Row],[Código del producto]],'ABC Ventas'!$A:$E,5,0)</f>
        <v>C</v>
      </c>
      <c r="P2887" s="5" t="str">
        <f>VLOOKUP(Tabla1[[#This Row],[Código del producto]],'ABC Stock'!$A:$E,5,0)</f>
        <v>B</v>
      </c>
      <c r="Q28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88" spans="1:17" s="1" customFormat="1" x14ac:dyDescent="0.2">
      <c r="A2888" s="1">
        <v>1112</v>
      </c>
      <c r="B2888" s="1" t="s">
        <v>298</v>
      </c>
      <c r="C2888" s="1" t="s">
        <v>8</v>
      </c>
      <c r="D2888" s="1" t="s">
        <v>3</v>
      </c>
      <c r="E2888" s="11">
        <v>91</v>
      </c>
      <c r="F2888" s="3">
        <v>3.18</v>
      </c>
      <c r="G2888" s="11">
        <f>Tabla1[[#This Row],[Stock en unidades]]*Tabla1[[#This Row],[Costo unitario]]</f>
        <v>289.38</v>
      </c>
      <c r="H2888" s="1">
        <v>2025</v>
      </c>
      <c r="I2888" s="1" t="s">
        <v>258</v>
      </c>
      <c r="J2888" s="1">
        <v>45.2</v>
      </c>
      <c r="K2888" s="3">
        <v>234.28968000000003</v>
      </c>
      <c r="L2888" s="12">
        <f>Tabla1[[#This Row],[Venta prom 12 meses en UN]]*Tabla1[[#This Row],[Costo unitario]]</f>
        <v>143.73600000000002</v>
      </c>
      <c r="M2888" s="30">
        <f>IFERROR(Tabla1[[#This Row],[Stock en unidades]]/Tabla1[[#This Row],[Venta prom 12 meses en UN]],0)</f>
        <v>2.0132743362831858</v>
      </c>
      <c r="N2888" s="12">
        <f>IFERROR(12/Tabla1[[#This Row],[Meses de stock]],0)</f>
        <v>5.9604395604395606</v>
      </c>
      <c r="O2888" s="5" t="str">
        <f>VLOOKUP(Tabla1[[#This Row],[Código del producto]],'ABC Ventas'!$A:$E,5,0)</f>
        <v>C</v>
      </c>
      <c r="P2888" s="5" t="str">
        <f>VLOOKUP(Tabla1[[#This Row],[Código del producto]],'ABC Stock'!$A:$E,5,0)</f>
        <v>B</v>
      </c>
      <c r="Q28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89" spans="1:17" s="1" customFormat="1" x14ac:dyDescent="0.2">
      <c r="A2889" s="1">
        <v>1113</v>
      </c>
      <c r="B2889" s="1" t="s">
        <v>375</v>
      </c>
      <c r="C2889" s="1" t="s">
        <v>8</v>
      </c>
      <c r="D2889" s="1" t="s">
        <v>3</v>
      </c>
      <c r="E2889" s="11">
        <v>740</v>
      </c>
      <c r="F2889" s="3">
        <v>5.4</v>
      </c>
      <c r="G2889" s="11">
        <f>Tabla1[[#This Row],[Stock en unidades]]*Tabla1[[#This Row],[Costo unitario]]</f>
        <v>3996.0000000000005</v>
      </c>
      <c r="H2889" s="1">
        <v>2025</v>
      </c>
      <c r="I2889" s="1" t="s">
        <v>258</v>
      </c>
      <c r="J2889" s="1">
        <v>67.2</v>
      </c>
      <c r="K2889" s="3">
        <v>529.80480000000011</v>
      </c>
      <c r="L2889" s="12">
        <f>Tabla1[[#This Row],[Venta prom 12 meses en UN]]*Tabla1[[#This Row],[Costo unitario]]</f>
        <v>362.88000000000005</v>
      </c>
      <c r="M2889" s="30">
        <f>IFERROR(Tabla1[[#This Row],[Stock en unidades]]/Tabla1[[#This Row],[Venta prom 12 meses en UN]],0)</f>
        <v>11.011904761904761</v>
      </c>
      <c r="N2889" s="12">
        <f>IFERROR(12/Tabla1[[#This Row],[Meses de stock]],0)</f>
        <v>1.0897297297297299</v>
      </c>
      <c r="O2889" s="5" t="str">
        <f>VLOOKUP(Tabla1[[#This Row],[Código del producto]],'ABC Ventas'!$A:$E,5,0)</f>
        <v>C</v>
      </c>
      <c r="P2889" s="5" t="str">
        <f>VLOOKUP(Tabla1[[#This Row],[Código del producto]],'ABC Stock'!$A:$E,5,0)</f>
        <v>C</v>
      </c>
      <c r="Q288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90" spans="1:17" s="1" customFormat="1" x14ac:dyDescent="0.2">
      <c r="A2890" s="1">
        <v>1116</v>
      </c>
      <c r="B2890" s="1" t="s">
        <v>262</v>
      </c>
      <c r="C2890" s="1" t="s">
        <v>8</v>
      </c>
      <c r="D2890" s="1" t="s">
        <v>3</v>
      </c>
      <c r="E2890" s="11">
        <v>418</v>
      </c>
      <c r="F2890" s="3">
        <v>6.9</v>
      </c>
      <c r="G2890" s="11">
        <f>Tabla1[[#This Row],[Stock en unidades]]*Tabla1[[#This Row],[Costo unitario]]</f>
        <v>2884.2000000000003</v>
      </c>
      <c r="H2890" s="1">
        <v>2025</v>
      </c>
      <c r="I2890" s="1" t="s">
        <v>258</v>
      </c>
      <c r="J2890" s="1">
        <v>38</v>
      </c>
      <c r="K2890" s="3">
        <v>359.214</v>
      </c>
      <c r="L2890" s="12">
        <f>Tabla1[[#This Row],[Venta prom 12 meses en UN]]*Tabla1[[#This Row],[Costo unitario]]</f>
        <v>262.2</v>
      </c>
      <c r="M2890" s="30">
        <f>IFERROR(Tabla1[[#This Row],[Stock en unidades]]/Tabla1[[#This Row],[Venta prom 12 meses en UN]],0)</f>
        <v>11</v>
      </c>
      <c r="N2890" s="12">
        <f>IFERROR(12/Tabla1[[#This Row],[Meses de stock]],0)</f>
        <v>1.0909090909090908</v>
      </c>
      <c r="O2890" s="5" t="str">
        <f>VLOOKUP(Tabla1[[#This Row],[Código del producto]],'ABC Ventas'!$A:$E,5,0)</f>
        <v>C</v>
      </c>
      <c r="P2890" s="5" t="str">
        <f>VLOOKUP(Tabla1[[#This Row],[Código del producto]],'ABC Stock'!$A:$E,5,0)</f>
        <v>B</v>
      </c>
      <c r="Q289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91" spans="1:17" s="1" customFormat="1" x14ac:dyDescent="0.2">
      <c r="A2891" s="1">
        <v>1117</v>
      </c>
      <c r="B2891" s="1" t="s">
        <v>184</v>
      </c>
      <c r="C2891" s="1" t="s">
        <v>8</v>
      </c>
      <c r="D2891" s="1" t="s">
        <v>3</v>
      </c>
      <c r="E2891" s="11">
        <v>1397</v>
      </c>
      <c r="F2891" s="3">
        <v>78</v>
      </c>
      <c r="G2891" s="11">
        <f>Tabla1[[#This Row],[Stock en unidades]]*Tabla1[[#This Row],[Costo unitario]]</f>
        <v>108966</v>
      </c>
      <c r="H2891" s="1">
        <v>2025</v>
      </c>
      <c r="I2891" s="1" t="s">
        <v>258</v>
      </c>
      <c r="J2891" s="1">
        <v>974</v>
      </c>
      <c r="K2891" s="3">
        <v>118516.32</v>
      </c>
      <c r="L2891" s="12">
        <f>Tabla1[[#This Row],[Venta prom 12 meses en UN]]*Tabla1[[#This Row],[Costo unitario]]</f>
        <v>75972</v>
      </c>
      <c r="M2891" s="30">
        <f>IFERROR(Tabla1[[#This Row],[Stock en unidades]]/Tabla1[[#This Row],[Venta prom 12 meses en UN]],0)</f>
        <v>1.4342915811088295</v>
      </c>
      <c r="N2891" s="12">
        <f>IFERROR(12/Tabla1[[#This Row],[Meses de stock]],0)</f>
        <v>8.3664996420901936</v>
      </c>
      <c r="O2891" s="5" t="str">
        <f>VLOOKUP(Tabla1[[#This Row],[Código del producto]],'ABC Ventas'!$A:$E,5,0)</f>
        <v>A</v>
      </c>
      <c r="P2891" s="5" t="str">
        <f>VLOOKUP(Tabla1[[#This Row],[Código del producto]],'ABC Stock'!$A:$E,5,0)</f>
        <v>A</v>
      </c>
      <c r="Q28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2" spans="1:17" s="1" customFormat="1" x14ac:dyDescent="0.2">
      <c r="A2892" s="1">
        <v>1119</v>
      </c>
      <c r="B2892" s="1" t="s">
        <v>88</v>
      </c>
      <c r="C2892" s="1" t="s">
        <v>8</v>
      </c>
      <c r="D2892" s="1" t="s">
        <v>3</v>
      </c>
      <c r="E2892" s="11">
        <v>202</v>
      </c>
      <c r="F2892" s="3">
        <v>1.93</v>
      </c>
      <c r="G2892" s="11">
        <f>Tabla1[[#This Row],[Stock en unidades]]*Tabla1[[#This Row],[Costo unitario]]</f>
        <v>389.86</v>
      </c>
      <c r="H2892" s="1">
        <v>2025</v>
      </c>
      <c r="I2892" s="1" t="s">
        <v>258</v>
      </c>
      <c r="J2892" s="1">
        <v>82</v>
      </c>
      <c r="K2892" s="3">
        <v>232.64219999999997</v>
      </c>
      <c r="L2892" s="12">
        <f>Tabla1[[#This Row],[Venta prom 12 meses en UN]]*Tabla1[[#This Row],[Costo unitario]]</f>
        <v>158.26</v>
      </c>
      <c r="M2892" s="30">
        <f>IFERROR(Tabla1[[#This Row],[Stock en unidades]]/Tabla1[[#This Row],[Venta prom 12 meses en UN]],0)</f>
        <v>2.4634146341463414</v>
      </c>
      <c r="N2892" s="12">
        <f>IFERROR(12/Tabla1[[#This Row],[Meses de stock]],0)</f>
        <v>4.8712871287128712</v>
      </c>
      <c r="O2892" s="5" t="str">
        <f>VLOOKUP(Tabla1[[#This Row],[Código del producto]],'ABC Ventas'!$A:$E,5,0)</f>
        <v>C</v>
      </c>
      <c r="P2892" s="5" t="str">
        <f>VLOOKUP(Tabla1[[#This Row],[Código del producto]],'ABC Stock'!$A:$E,5,0)</f>
        <v>C</v>
      </c>
      <c r="Q28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3" spans="1:17" s="1" customFormat="1" x14ac:dyDescent="0.2">
      <c r="A2893" s="1">
        <v>1122</v>
      </c>
      <c r="B2893" s="1" t="s">
        <v>213</v>
      </c>
      <c r="C2893" s="1" t="s">
        <v>8</v>
      </c>
      <c r="D2893" s="1" t="s">
        <v>3</v>
      </c>
      <c r="E2893" s="11">
        <v>105</v>
      </c>
      <c r="F2893" s="3">
        <v>69</v>
      </c>
      <c r="G2893" s="11">
        <f>Tabla1[[#This Row],[Stock en unidades]]*Tabla1[[#This Row],[Costo unitario]]</f>
        <v>7245</v>
      </c>
      <c r="H2893" s="1">
        <v>2025</v>
      </c>
      <c r="I2893" s="1" t="s">
        <v>258</v>
      </c>
      <c r="J2893" s="1">
        <v>809</v>
      </c>
      <c r="K2893" s="3">
        <v>90430.02</v>
      </c>
      <c r="L2893" s="12">
        <f>Tabla1[[#This Row],[Venta prom 12 meses en UN]]*Tabla1[[#This Row],[Costo unitario]]</f>
        <v>55821</v>
      </c>
      <c r="M2893" s="30">
        <f>IFERROR(Tabla1[[#This Row],[Stock en unidades]]/Tabla1[[#This Row],[Venta prom 12 meses en UN]],0)</f>
        <v>0.12978986402966625</v>
      </c>
      <c r="N2893" s="12">
        <f>IFERROR(12/Tabla1[[#This Row],[Meses de stock]],0)</f>
        <v>92.45714285714287</v>
      </c>
      <c r="O2893" s="5" t="str">
        <f>VLOOKUP(Tabla1[[#This Row],[Código del producto]],'ABC Ventas'!$A:$E,5,0)</f>
        <v>A</v>
      </c>
      <c r="P2893" s="5" t="str">
        <f>VLOOKUP(Tabla1[[#This Row],[Código del producto]],'ABC Stock'!$A:$E,5,0)</f>
        <v>A</v>
      </c>
      <c r="Q289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4" spans="1:17" s="1" customFormat="1" x14ac:dyDescent="0.2">
      <c r="A2894" s="1">
        <v>1122</v>
      </c>
      <c r="B2894" s="1" t="s">
        <v>213</v>
      </c>
      <c r="C2894" s="1" t="s">
        <v>8</v>
      </c>
      <c r="D2894" s="1" t="s">
        <v>3</v>
      </c>
      <c r="E2894" s="11">
        <v>1332</v>
      </c>
      <c r="F2894" s="3">
        <v>54</v>
      </c>
      <c r="G2894" s="11">
        <f>Tabla1[[#This Row],[Stock en unidades]]*Tabla1[[#This Row],[Costo unitario]]</f>
        <v>71928</v>
      </c>
      <c r="H2894" s="1">
        <v>2025</v>
      </c>
      <c r="I2894" s="1" t="s">
        <v>258</v>
      </c>
      <c r="J2894" s="1">
        <v>786</v>
      </c>
      <c r="K2894" s="3">
        <v>70457.039999999994</v>
      </c>
      <c r="L2894" s="12">
        <f>Tabla1[[#This Row],[Venta prom 12 meses en UN]]*Tabla1[[#This Row],[Costo unitario]]</f>
        <v>42444</v>
      </c>
      <c r="M2894" s="30">
        <f>IFERROR(Tabla1[[#This Row],[Stock en unidades]]/Tabla1[[#This Row],[Venta prom 12 meses en UN]],0)</f>
        <v>1.6946564885496183</v>
      </c>
      <c r="N2894" s="12">
        <f>IFERROR(12/Tabla1[[#This Row],[Meses de stock]],0)</f>
        <v>7.0810810810810816</v>
      </c>
      <c r="O2894" s="5" t="str">
        <f>VLOOKUP(Tabla1[[#This Row],[Código del producto]],'ABC Ventas'!$A:$E,5,0)</f>
        <v>A</v>
      </c>
      <c r="P2894" s="5" t="str">
        <f>VLOOKUP(Tabla1[[#This Row],[Código del producto]],'ABC Stock'!$A:$E,5,0)</f>
        <v>A</v>
      </c>
      <c r="Q28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5" spans="1:17" s="1" customFormat="1" x14ac:dyDescent="0.2">
      <c r="A2895" s="1">
        <v>1123</v>
      </c>
      <c r="B2895" s="1" t="s">
        <v>276</v>
      </c>
      <c r="C2895" s="1" t="s">
        <v>8</v>
      </c>
      <c r="D2895" s="1" t="s">
        <v>3</v>
      </c>
      <c r="E2895" s="11">
        <v>478</v>
      </c>
      <c r="F2895" s="3">
        <v>7.49</v>
      </c>
      <c r="G2895" s="11">
        <f>Tabla1[[#This Row],[Stock en unidades]]*Tabla1[[#This Row],[Costo unitario]]</f>
        <v>3580.2200000000003</v>
      </c>
      <c r="H2895" s="1">
        <v>2025</v>
      </c>
      <c r="I2895" s="1" t="s">
        <v>258</v>
      </c>
      <c r="J2895" s="1">
        <v>36.700000000000003</v>
      </c>
      <c r="K2895" s="3">
        <v>404.07801000000006</v>
      </c>
      <c r="L2895" s="12">
        <f>Tabla1[[#This Row],[Venta prom 12 meses en UN]]*Tabla1[[#This Row],[Costo unitario]]</f>
        <v>274.88300000000004</v>
      </c>
      <c r="M2895" s="30">
        <f>IFERROR(Tabla1[[#This Row],[Stock en unidades]]/Tabla1[[#This Row],[Venta prom 12 meses en UN]],0)</f>
        <v>13.024523160762941</v>
      </c>
      <c r="N2895" s="12">
        <f>IFERROR(12/Tabla1[[#This Row],[Meses de stock]],0)</f>
        <v>0.9213389121338913</v>
      </c>
      <c r="O2895" s="5" t="str">
        <f>VLOOKUP(Tabla1[[#This Row],[Código del producto]],'ABC Ventas'!$A:$E,5,0)</f>
        <v>C</v>
      </c>
      <c r="P2895" s="5" t="str">
        <f>VLOOKUP(Tabla1[[#This Row],[Código del producto]],'ABC Stock'!$A:$E,5,0)</f>
        <v>C</v>
      </c>
      <c r="Q289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896" spans="1:17" s="1" customFormat="1" x14ac:dyDescent="0.2">
      <c r="A2896" s="1">
        <v>1124</v>
      </c>
      <c r="B2896" s="1" t="s">
        <v>379</v>
      </c>
      <c r="C2896" s="1" t="s">
        <v>8</v>
      </c>
      <c r="D2896" s="1" t="s">
        <v>3</v>
      </c>
      <c r="E2896" s="11">
        <v>105</v>
      </c>
      <c r="F2896" s="3">
        <v>5.46</v>
      </c>
      <c r="G2896" s="11">
        <f>Tabla1[[#This Row],[Stock en unidades]]*Tabla1[[#This Row],[Costo unitario]]</f>
        <v>573.29999999999995</v>
      </c>
      <c r="H2896" s="1">
        <v>2025</v>
      </c>
      <c r="I2896" s="1" t="s">
        <v>258</v>
      </c>
      <c r="J2896" s="1">
        <v>90</v>
      </c>
      <c r="K2896" s="3">
        <v>658.47599999999989</v>
      </c>
      <c r="L2896" s="12">
        <f>Tabla1[[#This Row],[Venta prom 12 meses en UN]]*Tabla1[[#This Row],[Costo unitario]]</f>
        <v>491.4</v>
      </c>
      <c r="M2896" s="30">
        <f>IFERROR(Tabla1[[#This Row],[Stock en unidades]]/Tabla1[[#This Row],[Venta prom 12 meses en UN]],0)</f>
        <v>1.1666666666666667</v>
      </c>
      <c r="N2896" s="12">
        <f>IFERROR(12/Tabla1[[#This Row],[Meses de stock]],0)</f>
        <v>10.285714285714285</v>
      </c>
      <c r="O2896" s="5" t="str">
        <f>VLOOKUP(Tabla1[[#This Row],[Código del producto]],'ABC Ventas'!$A:$E,5,0)</f>
        <v>C</v>
      </c>
      <c r="P2896" s="5" t="str">
        <f>VLOOKUP(Tabla1[[#This Row],[Código del producto]],'ABC Stock'!$A:$E,5,0)</f>
        <v>C</v>
      </c>
      <c r="Q28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7" spans="1:17" s="1" customFormat="1" x14ac:dyDescent="0.2">
      <c r="A2897" s="1">
        <v>1124</v>
      </c>
      <c r="B2897" s="1" t="s">
        <v>379</v>
      </c>
      <c r="C2897" s="1" t="s">
        <v>8</v>
      </c>
      <c r="D2897" s="1" t="s">
        <v>3</v>
      </c>
      <c r="E2897" s="11">
        <v>777</v>
      </c>
      <c r="F2897" s="3">
        <v>3.29</v>
      </c>
      <c r="G2897" s="11">
        <f>Tabla1[[#This Row],[Stock en unidades]]*Tabla1[[#This Row],[Costo unitario]]</f>
        <v>2556.33</v>
      </c>
      <c r="H2897" s="1">
        <v>2025</v>
      </c>
      <c r="I2897" s="1" t="s">
        <v>258</v>
      </c>
      <c r="J2897" s="1">
        <v>86.3</v>
      </c>
      <c r="K2897" s="3">
        <v>411.69415000000004</v>
      </c>
      <c r="L2897" s="12">
        <f>Tabla1[[#This Row],[Venta prom 12 meses en UN]]*Tabla1[[#This Row],[Costo unitario]]</f>
        <v>283.92700000000002</v>
      </c>
      <c r="M2897" s="30">
        <f>IFERROR(Tabla1[[#This Row],[Stock en unidades]]/Tabla1[[#This Row],[Venta prom 12 meses en UN]],0)</f>
        <v>9.003476245654694</v>
      </c>
      <c r="N2897" s="12">
        <f>IFERROR(12/Tabla1[[#This Row],[Meses de stock]],0)</f>
        <v>1.3328185328185327</v>
      </c>
      <c r="O2897" s="5" t="str">
        <f>VLOOKUP(Tabla1[[#This Row],[Código del producto]],'ABC Ventas'!$A:$E,5,0)</f>
        <v>C</v>
      </c>
      <c r="P2897" s="5" t="str">
        <f>VLOOKUP(Tabla1[[#This Row],[Código del producto]],'ABC Stock'!$A:$E,5,0)</f>
        <v>C</v>
      </c>
      <c r="Q289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898" spans="1:17" s="1" customFormat="1" x14ac:dyDescent="0.2">
      <c r="A2898" s="1">
        <v>1125</v>
      </c>
      <c r="B2898" s="1" t="s">
        <v>79</v>
      </c>
      <c r="C2898" s="1" t="s">
        <v>8</v>
      </c>
      <c r="D2898" s="1" t="s">
        <v>3</v>
      </c>
      <c r="E2898" s="11">
        <v>2</v>
      </c>
      <c r="F2898" s="3">
        <v>6.8</v>
      </c>
      <c r="G2898" s="11">
        <f>Tabla1[[#This Row],[Stock en unidades]]*Tabla1[[#This Row],[Costo unitario]]</f>
        <v>13.6</v>
      </c>
      <c r="H2898" s="1">
        <v>2025</v>
      </c>
      <c r="I2898" s="1" t="s">
        <v>258</v>
      </c>
      <c r="J2898" s="1">
        <v>138</v>
      </c>
      <c r="K2898" s="3">
        <v>1135.4639999999999</v>
      </c>
      <c r="L2898" s="12">
        <f>Tabla1[[#This Row],[Venta prom 12 meses en UN]]*Tabla1[[#This Row],[Costo unitario]]</f>
        <v>938.4</v>
      </c>
      <c r="M2898" s="30">
        <f>IFERROR(Tabla1[[#This Row],[Stock en unidades]]/Tabla1[[#This Row],[Venta prom 12 meses en UN]],0)</f>
        <v>1.4492753623188406E-2</v>
      </c>
      <c r="N2898" s="12">
        <f>IFERROR(12/Tabla1[[#This Row],[Meses de stock]],0)</f>
        <v>828</v>
      </c>
      <c r="O2898" s="5" t="str">
        <f>VLOOKUP(Tabla1[[#This Row],[Código del producto]],'ABC Ventas'!$A:$E,5,0)</f>
        <v>C</v>
      </c>
      <c r="P2898" s="5" t="str">
        <f>VLOOKUP(Tabla1[[#This Row],[Código del producto]],'ABC Stock'!$A:$E,5,0)</f>
        <v>C</v>
      </c>
      <c r="Q28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899" spans="1:17" s="1" customFormat="1" x14ac:dyDescent="0.2">
      <c r="A2899" s="1">
        <v>1125</v>
      </c>
      <c r="B2899" s="1" t="s">
        <v>79</v>
      </c>
      <c r="C2899" s="1" t="s">
        <v>8</v>
      </c>
      <c r="D2899" s="1" t="s">
        <v>3</v>
      </c>
      <c r="E2899" s="11">
        <v>0</v>
      </c>
      <c r="F2899" s="3">
        <v>2.31</v>
      </c>
      <c r="G2899" s="11">
        <f>Tabla1[[#This Row],[Stock en unidades]]*Tabla1[[#This Row],[Costo unitario]]</f>
        <v>0</v>
      </c>
      <c r="H2899" s="1">
        <v>2025</v>
      </c>
      <c r="I2899" s="1" t="s">
        <v>258</v>
      </c>
      <c r="J2899" s="1">
        <v>82</v>
      </c>
      <c r="K2899" s="3">
        <v>276.55320000000006</v>
      </c>
      <c r="L2899" s="12">
        <f>Tabla1[[#This Row],[Venta prom 12 meses en UN]]*Tabla1[[#This Row],[Costo unitario]]</f>
        <v>189.42000000000002</v>
      </c>
      <c r="M2899" s="30">
        <f>IFERROR(Tabla1[[#This Row],[Stock en unidades]]/Tabla1[[#This Row],[Venta prom 12 meses en UN]],0)</f>
        <v>0</v>
      </c>
      <c r="N2899" s="12">
        <f>IFERROR(12/Tabla1[[#This Row],[Meses de stock]],0)</f>
        <v>0</v>
      </c>
      <c r="O2899" s="5" t="str">
        <f>VLOOKUP(Tabla1[[#This Row],[Código del producto]],'ABC Ventas'!$A:$E,5,0)</f>
        <v>C</v>
      </c>
      <c r="P2899" s="5" t="str">
        <f>VLOOKUP(Tabla1[[#This Row],[Código del producto]],'ABC Stock'!$A:$E,5,0)</f>
        <v>C</v>
      </c>
      <c r="Q28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0" spans="1:17" s="1" customFormat="1" x14ac:dyDescent="0.2">
      <c r="A2900" s="1">
        <v>1128</v>
      </c>
      <c r="B2900" s="1" t="s">
        <v>380</v>
      </c>
      <c r="C2900" s="1" t="s">
        <v>8</v>
      </c>
      <c r="D2900" s="1" t="s">
        <v>3</v>
      </c>
      <c r="E2900" s="11">
        <v>436</v>
      </c>
      <c r="F2900" s="3">
        <v>51</v>
      </c>
      <c r="G2900" s="11">
        <f>Tabla1[[#This Row],[Stock en unidades]]*Tabla1[[#This Row],[Costo unitario]]</f>
        <v>22236</v>
      </c>
      <c r="H2900" s="1">
        <v>2025</v>
      </c>
      <c r="I2900" s="1" t="s">
        <v>258</v>
      </c>
      <c r="J2900" s="1">
        <v>832</v>
      </c>
      <c r="K2900" s="3">
        <v>64496.639999999999</v>
      </c>
      <c r="L2900" s="12">
        <f>Tabla1[[#This Row],[Venta prom 12 meses en UN]]*Tabla1[[#This Row],[Costo unitario]]</f>
        <v>42432</v>
      </c>
      <c r="M2900" s="30">
        <f>IFERROR(Tabla1[[#This Row],[Stock en unidades]]/Tabla1[[#This Row],[Venta prom 12 meses en UN]],0)</f>
        <v>0.52403846153846156</v>
      </c>
      <c r="N2900" s="12">
        <f>IFERROR(12/Tabla1[[#This Row],[Meses de stock]],0)</f>
        <v>22.899082568807337</v>
      </c>
      <c r="O2900" s="5" t="str">
        <f>VLOOKUP(Tabla1[[#This Row],[Código del producto]],'ABC Ventas'!$A:$E,5,0)</f>
        <v>A</v>
      </c>
      <c r="P2900" s="5" t="str">
        <f>VLOOKUP(Tabla1[[#This Row],[Código del producto]],'ABC Stock'!$A:$E,5,0)</f>
        <v>A</v>
      </c>
      <c r="Q29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1" spans="1:17" s="1" customFormat="1" x14ac:dyDescent="0.2">
      <c r="A2901" s="1">
        <v>1129</v>
      </c>
      <c r="B2901" s="1" t="s">
        <v>381</v>
      </c>
      <c r="C2901" s="1" t="s">
        <v>8</v>
      </c>
      <c r="D2901" s="1" t="s">
        <v>3</v>
      </c>
      <c r="E2901" s="11">
        <v>621</v>
      </c>
      <c r="F2901" s="3">
        <v>2.04</v>
      </c>
      <c r="G2901" s="11">
        <f>Tabla1[[#This Row],[Stock en unidades]]*Tabla1[[#This Row],[Costo unitario]]</f>
        <v>1266.8399999999999</v>
      </c>
      <c r="H2901" s="1">
        <v>2025</v>
      </c>
      <c r="I2901" s="1" t="s">
        <v>258</v>
      </c>
      <c r="J2901" s="1">
        <v>113</v>
      </c>
      <c r="K2901" s="3">
        <v>384.96840000000003</v>
      </c>
      <c r="L2901" s="12">
        <f>Tabla1[[#This Row],[Venta prom 12 meses en UN]]*Tabla1[[#This Row],[Costo unitario]]</f>
        <v>230.52</v>
      </c>
      <c r="M2901" s="30">
        <f>IFERROR(Tabla1[[#This Row],[Stock en unidades]]/Tabla1[[#This Row],[Venta prom 12 meses en UN]],0)</f>
        <v>5.4955752212389379</v>
      </c>
      <c r="N2901" s="12">
        <f>IFERROR(12/Tabla1[[#This Row],[Meses de stock]],0)</f>
        <v>2.1835748792270531</v>
      </c>
      <c r="O2901" s="5" t="str">
        <f>VLOOKUP(Tabla1[[#This Row],[Código del producto]],'ABC Ventas'!$A:$E,5,0)</f>
        <v>C</v>
      </c>
      <c r="P2901" s="5" t="str">
        <f>VLOOKUP(Tabla1[[#This Row],[Código del producto]],'ABC Stock'!$A:$E,5,0)</f>
        <v>B</v>
      </c>
      <c r="Q290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02" spans="1:17" s="1" customFormat="1" x14ac:dyDescent="0.2">
      <c r="A2902" s="1">
        <v>1131</v>
      </c>
      <c r="B2902" s="1" t="s">
        <v>382</v>
      </c>
      <c r="C2902" s="1" t="s">
        <v>8</v>
      </c>
      <c r="D2902" s="1" t="s">
        <v>3</v>
      </c>
      <c r="E2902" s="11">
        <v>156</v>
      </c>
      <c r="F2902" s="3">
        <v>3.78</v>
      </c>
      <c r="G2902" s="11">
        <f>Tabla1[[#This Row],[Stock en unidades]]*Tabla1[[#This Row],[Costo unitario]]</f>
        <v>589.67999999999995</v>
      </c>
      <c r="H2902" s="1">
        <v>2025</v>
      </c>
      <c r="I2902" s="1" t="s">
        <v>258</v>
      </c>
      <c r="J2902" s="1">
        <v>77.8</v>
      </c>
      <c r="K2902" s="3">
        <v>367.6049999999999</v>
      </c>
      <c r="L2902" s="12">
        <f>Tabla1[[#This Row],[Venta prom 12 meses en UN]]*Tabla1[[#This Row],[Costo unitario]]</f>
        <v>294.08399999999995</v>
      </c>
      <c r="M2902" s="30">
        <f>IFERROR(Tabla1[[#This Row],[Stock en unidades]]/Tabla1[[#This Row],[Venta prom 12 meses en UN]],0)</f>
        <v>2.0051413881748075</v>
      </c>
      <c r="N2902" s="12">
        <f>IFERROR(12/Tabla1[[#This Row],[Meses de stock]],0)</f>
        <v>5.9846153846153838</v>
      </c>
      <c r="O2902" s="5" t="str">
        <f>VLOOKUP(Tabla1[[#This Row],[Código del producto]],'ABC Ventas'!$A:$E,5,0)</f>
        <v>C</v>
      </c>
      <c r="P2902" s="5" t="str">
        <f>VLOOKUP(Tabla1[[#This Row],[Código del producto]],'ABC Stock'!$A:$E,5,0)</f>
        <v>C</v>
      </c>
      <c r="Q29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3" spans="1:17" s="1" customFormat="1" x14ac:dyDescent="0.2">
      <c r="A2903" s="1">
        <v>1131</v>
      </c>
      <c r="B2903" s="1" t="s">
        <v>382</v>
      </c>
      <c r="C2903" s="1" t="s">
        <v>8</v>
      </c>
      <c r="D2903" s="1" t="s">
        <v>3</v>
      </c>
      <c r="E2903" s="11">
        <v>1646</v>
      </c>
      <c r="F2903" s="3">
        <v>2.14</v>
      </c>
      <c r="G2903" s="11">
        <f>Tabla1[[#This Row],[Stock en unidades]]*Tabla1[[#This Row],[Costo unitario]]</f>
        <v>3522.44</v>
      </c>
      <c r="H2903" s="1">
        <v>2025</v>
      </c>
      <c r="I2903" s="1" t="s">
        <v>258</v>
      </c>
      <c r="J2903" s="1">
        <v>93</v>
      </c>
      <c r="K2903" s="3">
        <v>338.334</v>
      </c>
      <c r="L2903" s="12">
        <f>Tabla1[[#This Row],[Venta prom 12 meses en UN]]*Tabla1[[#This Row],[Costo unitario]]</f>
        <v>199.02</v>
      </c>
      <c r="M2903" s="30">
        <f>IFERROR(Tabla1[[#This Row],[Stock en unidades]]/Tabla1[[#This Row],[Venta prom 12 meses en UN]],0)</f>
        <v>17.698924731182796</v>
      </c>
      <c r="N2903" s="12">
        <f>IFERROR(12/Tabla1[[#This Row],[Meses de stock]],0)</f>
        <v>0.67800729040097207</v>
      </c>
      <c r="O2903" s="5" t="str">
        <f>VLOOKUP(Tabla1[[#This Row],[Código del producto]],'ABC Ventas'!$A:$E,5,0)</f>
        <v>C</v>
      </c>
      <c r="P2903" s="5" t="str">
        <f>VLOOKUP(Tabla1[[#This Row],[Código del producto]],'ABC Stock'!$A:$E,5,0)</f>
        <v>C</v>
      </c>
      <c r="Q290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04" spans="1:17" s="1" customFormat="1" x14ac:dyDescent="0.2">
      <c r="A2904" s="1">
        <v>1132</v>
      </c>
      <c r="B2904" s="1" t="s">
        <v>383</v>
      </c>
      <c r="C2904" s="1" t="s">
        <v>8</v>
      </c>
      <c r="D2904" s="1" t="s">
        <v>3</v>
      </c>
      <c r="E2904" s="11">
        <v>1162</v>
      </c>
      <c r="F2904" s="3">
        <v>4.78</v>
      </c>
      <c r="G2904" s="11">
        <f>Tabla1[[#This Row],[Stock en unidades]]*Tabla1[[#This Row],[Costo unitario]]</f>
        <v>5554.3600000000006</v>
      </c>
      <c r="H2904" s="1">
        <v>2025</v>
      </c>
      <c r="I2904" s="1" t="s">
        <v>258</v>
      </c>
      <c r="J2904" s="1">
        <v>72.599999999999994</v>
      </c>
      <c r="K2904" s="3">
        <v>562.18535999999995</v>
      </c>
      <c r="L2904" s="12">
        <f>Tabla1[[#This Row],[Venta prom 12 meses en UN]]*Tabla1[[#This Row],[Costo unitario]]</f>
        <v>347.02799999999996</v>
      </c>
      <c r="M2904" s="30">
        <f>IFERROR(Tabla1[[#This Row],[Stock en unidades]]/Tabla1[[#This Row],[Venta prom 12 meses en UN]],0)</f>
        <v>16.005509641873278</v>
      </c>
      <c r="N2904" s="12">
        <f>IFERROR(12/Tabla1[[#This Row],[Meses de stock]],0)</f>
        <v>0.74974182444061965</v>
      </c>
      <c r="O2904" s="5" t="str">
        <f>VLOOKUP(Tabla1[[#This Row],[Código del producto]],'ABC Ventas'!$A:$E,5,0)</f>
        <v>C</v>
      </c>
      <c r="P2904" s="5" t="str">
        <f>VLOOKUP(Tabla1[[#This Row],[Código del producto]],'ABC Stock'!$A:$E,5,0)</f>
        <v>B</v>
      </c>
      <c r="Q290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05" spans="1:17" s="1" customFormat="1" x14ac:dyDescent="0.2">
      <c r="A2905" s="1">
        <v>1134</v>
      </c>
      <c r="B2905" s="1" t="s">
        <v>9</v>
      </c>
      <c r="C2905" s="1" t="s">
        <v>8</v>
      </c>
      <c r="D2905" s="1" t="s">
        <v>3</v>
      </c>
      <c r="E2905" s="11">
        <v>743</v>
      </c>
      <c r="F2905" s="3">
        <v>1.33</v>
      </c>
      <c r="G2905" s="11">
        <f>Tabla1[[#This Row],[Stock en unidades]]*Tabla1[[#This Row],[Costo unitario]]</f>
        <v>988.19</v>
      </c>
      <c r="H2905" s="1">
        <v>2025</v>
      </c>
      <c r="I2905" s="1" t="s">
        <v>258</v>
      </c>
      <c r="J2905" s="1">
        <v>76</v>
      </c>
      <c r="K2905" s="3">
        <v>126.35000000000002</v>
      </c>
      <c r="L2905" s="12">
        <f>Tabla1[[#This Row],[Venta prom 12 meses en UN]]*Tabla1[[#This Row],[Costo unitario]]</f>
        <v>101.08000000000001</v>
      </c>
      <c r="M2905" s="30">
        <f>IFERROR(Tabla1[[#This Row],[Stock en unidades]]/Tabla1[[#This Row],[Venta prom 12 meses en UN]],0)</f>
        <v>9.776315789473685</v>
      </c>
      <c r="N2905" s="12">
        <f>IFERROR(12/Tabla1[[#This Row],[Meses de stock]],0)</f>
        <v>1.2274562584118438</v>
      </c>
      <c r="O2905" s="5" t="str">
        <f>VLOOKUP(Tabla1[[#This Row],[Código del producto]],'ABC Ventas'!$A:$E,5,0)</f>
        <v>C</v>
      </c>
      <c r="P2905" s="5" t="str">
        <f>VLOOKUP(Tabla1[[#This Row],[Código del producto]],'ABC Stock'!$A:$E,5,0)</f>
        <v>C</v>
      </c>
      <c r="Q290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06" spans="1:17" s="1" customFormat="1" x14ac:dyDescent="0.2">
      <c r="A2906" s="1">
        <v>1135</v>
      </c>
      <c r="B2906" s="1" t="s">
        <v>293</v>
      </c>
      <c r="C2906" s="1" t="s">
        <v>8</v>
      </c>
      <c r="D2906" s="1" t="s">
        <v>3</v>
      </c>
      <c r="E2906" s="11">
        <v>72</v>
      </c>
      <c r="F2906" s="3">
        <v>7.57</v>
      </c>
      <c r="G2906" s="11">
        <f>Tabla1[[#This Row],[Stock en unidades]]*Tabla1[[#This Row],[Costo unitario]]</f>
        <v>545.04</v>
      </c>
      <c r="H2906" s="1">
        <v>2025</v>
      </c>
      <c r="I2906" s="1" t="s">
        <v>258</v>
      </c>
      <c r="J2906" s="1">
        <v>108</v>
      </c>
      <c r="K2906" s="3">
        <v>1373.5008000000003</v>
      </c>
      <c r="L2906" s="12">
        <f>Tabla1[[#This Row],[Venta prom 12 meses en UN]]*Tabla1[[#This Row],[Costo unitario]]</f>
        <v>817.56000000000006</v>
      </c>
      <c r="M2906" s="30">
        <f>IFERROR(Tabla1[[#This Row],[Stock en unidades]]/Tabla1[[#This Row],[Venta prom 12 meses en UN]],0)</f>
        <v>0.66666666666666663</v>
      </c>
      <c r="N2906" s="12">
        <f>IFERROR(12/Tabla1[[#This Row],[Meses de stock]],0)</f>
        <v>18</v>
      </c>
      <c r="O2906" s="5" t="str">
        <f>VLOOKUP(Tabla1[[#This Row],[Código del producto]],'ABC Ventas'!$A:$E,5,0)</f>
        <v>C</v>
      </c>
      <c r="P2906" s="5" t="str">
        <f>VLOOKUP(Tabla1[[#This Row],[Código del producto]],'ABC Stock'!$A:$E,5,0)</f>
        <v>B</v>
      </c>
      <c r="Q29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7" spans="1:17" s="1" customFormat="1" x14ac:dyDescent="0.2">
      <c r="A2907" s="1">
        <v>1136</v>
      </c>
      <c r="B2907" s="1" t="s">
        <v>384</v>
      </c>
      <c r="C2907" s="1" t="s">
        <v>8</v>
      </c>
      <c r="D2907" s="1" t="s">
        <v>3</v>
      </c>
      <c r="E2907" s="11">
        <v>1230</v>
      </c>
      <c r="F2907" s="3">
        <v>5.49</v>
      </c>
      <c r="G2907" s="11">
        <f>Tabla1[[#This Row],[Stock en unidades]]*Tabla1[[#This Row],[Costo unitario]]</f>
        <v>6752.7</v>
      </c>
      <c r="H2907" s="1">
        <v>2025</v>
      </c>
      <c r="I2907" s="1" t="s">
        <v>258</v>
      </c>
      <c r="J2907" s="1">
        <v>87.8</v>
      </c>
      <c r="K2907" s="3">
        <v>694.11168000000009</v>
      </c>
      <c r="L2907" s="12">
        <f>Tabla1[[#This Row],[Venta prom 12 meses en UN]]*Tabla1[[#This Row],[Costo unitario]]</f>
        <v>482.02199999999999</v>
      </c>
      <c r="M2907" s="30">
        <f>IFERROR(Tabla1[[#This Row],[Stock en unidades]]/Tabla1[[#This Row],[Venta prom 12 meses en UN]],0)</f>
        <v>14.009111617312074</v>
      </c>
      <c r="N2907" s="12">
        <f>IFERROR(12/Tabla1[[#This Row],[Meses de stock]],0)</f>
        <v>0.85658536585365841</v>
      </c>
      <c r="O2907" s="5" t="str">
        <f>VLOOKUP(Tabla1[[#This Row],[Código del producto]],'ABC Ventas'!$A:$E,5,0)</f>
        <v>C</v>
      </c>
      <c r="P2907" s="5" t="str">
        <f>VLOOKUP(Tabla1[[#This Row],[Código del producto]],'ABC Stock'!$A:$E,5,0)</f>
        <v>B</v>
      </c>
      <c r="Q290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08" spans="1:17" s="1" customFormat="1" x14ac:dyDescent="0.2">
      <c r="A2908" s="1">
        <v>1137</v>
      </c>
      <c r="B2908" s="1" t="s">
        <v>294</v>
      </c>
      <c r="C2908" s="1" t="s">
        <v>8</v>
      </c>
      <c r="D2908" s="1" t="s">
        <v>3</v>
      </c>
      <c r="E2908" s="11">
        <v>20</v>
      </c>
      <c r="F2908" s="3">
        <v>7.04</v>
      </c>
      <c r="G2908" s="11">
        <f>Tabla1[[#This Row],[Stock en unidades]]*Tabla1[[#This Row],[Costo unitario]]</f>
        <v>140.80000000000001</v>
      </c>
      <c r="H2908" s="1">
        <v>2025</v>
      </c>
      <c r="I2908" s="1" t="s">
        <v>258</v>
      </c>
      <c r="J2908" s="1">
        <v>84</v>
      </c>
      <c r="K2908" s="3">
        <v>940.26240000000007</v>
      </c>
      <c r="L2908" s="12">
        <f>Tabla1[[#This Row],[Venta prom 12 meses en UN]]*Tabla1[[#This Row],[Costo unitario]]</f>
        <v>591.36</v>
      </c>
      <c r="M2908" s="30">
        <f>IFERROR(Tabla1[[#This Row],[Stock en unidades]]/Tabla1[[#This Row],[Venta prom 12 meses en UN]],0)</f>
        <v>0.23809523809523808</v>
      </c>
      <c r="N2908" s="12">
        <f>IFERROR(12/Tabla1[[#This Row],[Meses de stock]],0)</f>
        <v>50.400000000000006</v>
      </c>
      <c r="O2908" s="5" t="str">
        <f>VLOOKUP(Tabla1[[#This Row],[Código del producto]],'ABC Ventas'!$A:$E,5,0)</f>
        <v>C</v>
      </c>
      <c r="P2908" s="5" t="str">
        <f>VLOOKUP(Tabla1[[#This Row],[Código del producto]],'ABC Stock'!$A:$E,5,0)</f>
        <v>C</v>
      </c>
      <c r="Q290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09" spans="1:17" s="1" customFormat="1" x14ac:dyDescent="0.2">
      <c r="A2909" s="1">
        <v>1137</v>
      </c>
      <c r="B2909" s="1" t="s">
        <v>294</v>
      </c>
      <c r="C2909" s="1" t="s">
        <v>8</v>
      </c>
      <c r="D2909" s="1" t="s">
        <v>3</v>
      </c>
      <c r="E2909" s="11">
        <v>146</v>
      </c>
      <c r="F2909" s="3">
        <v>3.71</v>
      </c>
      <c r="G2909" s="11">
        <f>Tabla1[[#This Row],[Stock en unidades]]*Tabla1[[#This Row],[Costo unitario]]</f>
        <v>541.66</v>
      </c>
      <c r="H2909" s="1">
        <v>2025</v>
      </c>
      <c r="I2909" s="1" t="s">
        <v>258</v>
      </c>
      <c r="J2909" s="1">
        <v>106</v>
      </c>
      <c r="K2909" s="3">
        <v>578.09220000000005</v>
      </c>
      <c r="L2909" s="12">
        <f>Tabla1[[#This Row],[Venta prom 12 meses en UN]]*Tabla1[[#This Row],[Costo unitario]]</f>
        <v>393.26</v>
      </c>
      <c r="M2909" s="30">
        <f>IFERROR(Tabla1[[#This Row],[Stock en unidades]]/Tabla1[[#This Row],[Venta prom 12 meses en UN]],0)</f>
        <v>1.3773584905660377</v>
      </c>
      <c r="N2909" s="12">
        <f>IFERROR(12/Tabla1[[#This Row],[Meses de stock]],0)</f>
        <v>8.7123287671232887</v>
      </c>
      <c r="O2909" s="5" t="str">
        <f>VLOOKUP(Tabla1[[#This Row],[Código del producto]],'ABC Ventas'!$A:$E,5,0)</f>
        <v>C</v>
      </c>
      <c r="P2909" s="5" t="str">
        <f>VLOOKUP(Tabla1[[#This Row],[Código del producto]],'ABC Stock'!$A:$E,5,0)</f>
        <v>C</v>
      </c>
      <c r="Q29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0" spans="1:17" s="1" customFormat="1" x14ac:dyDescent="0.2">
      <c r="A2910" s="1">
        <v>1138</v>
      </c>
      <c r="B2910" s="1" t="s">
        <v>385</v>
      </c>
      <c r="C2910" s="1" t="s">
        <v>8</v>
      </c>
      <c r="D2910" s="1" t="s">
        <v>3</v>
      </c>
      <c r="E2910" s="11">
        <v>746</v>
      </c>
      <c r="F2910" s="3">
        <v>47.1</v>
      </c>
      <c r="G2910" s="11">
        <f>Tabla1[[#This Row],[Stock en unidades]]*Tabla1[[#This Row],[Costo unitario]]</f>
        <v>35136.6</v>
      </c>
      <c r="H2910" s="1">
        <v>2025</v>
      </c>
      <c r="I2910" s="1" t="s">
        <v>258</v>
      </c>
      <c r="J2910" s="1">
        <v>0</v>
      </c>
      <c r="K2910" s="3">
        <v>0</v>
      </c>
      <c r="L2910" s="12">
        <f>Tabla1[[#This Row],[Venta prom 12 meses en UN]]*Tabla1[[#This Row],[Costo unitario]]</f>
        <v>0</v>
      </c>
      <c r="M2910" s="30">
        <f>IFERROR(Tabla1[[#This Row],[Stock en unidades]]/Tabla1[[#This Row],[Venta prom 12 meses en UN]],0)</f>
        <v>0</v>
      </c>
      <c r="N2910" s="12">
        <f>IFERROR(12/Tabla1[[#This Row],[Meses de stock]],0)</f>
        <v>0</v>
      </c>
      <c r="O2910" s="5" t="str">
        <f>VLOOKUP(Tabla1[[#This Row],[Código del producto]],'ABC Ventas'!$A:$E,5,0)</f>
        <v>C</v>
      </c>
      <c r="P2910" s="5" t="str">
        <f>VLOOKUP(Tabla1[[#This Row],[Código del producto]],'ABC Stock'!$A:$E,5,0)</f>
        <v>A</v>
      </c>
      <c r="Q291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911" spans="1:17" s="1" customFormat="1" x14ac:dyDescent="0.2">
      <c r="A2911" s="1">
        <v>1139</v>
      </c>
      <c r="B2911" s="1" t="s">
        <v>386</v>
      </c>
      <c r="C2911" s="1" t="s">
        <v>8</v>
      </c>
      <c r="D2911" s="1" t="s">
        <v>3</v>
      </c>
      <c r="E2911" s="11">
        <v>8</v>
      </c>
      <c r="F2911" s="3">
        <v>4.3499999999999996</v>
      </c>
      <c r="G2911" s="11">
        <f>Tabla1[[#This Row],[Stock en unidades]]*Tabla1[[#This Row],[Costo unitario]]</f>
        <v>34.799999999999997</v>
      </c>
      <c r="H2911" s="1">
        <v>2025</v>
      </c>
      <c r="I2911" s="1" t="s">
        <v>258</v>
      </c>
      <c r="J2911" s="1">
        <v>77</v>
      </c>
      <c r="K2911" s="3">
        <v>411.98849999999999</v>
      </c>
      <c r="L2911" s="12">
        <f>Tabla1[[#This Row],[Venta prom 12 meses en UN]]*Tabla1[[#This Row],[Costo unitario]]</f>
        <v>334.95</v>
      </c>
      <c r="M2911" s="30">
        <f>IFERROR(Tabla1[[#This Row],[Stock en unidades]]/Tabla1[[#This Row],[Venta prom 12 meses en UN]],0)</f>
        <v>0.1038961038961039</v>
      </c>
      <c r="N2911" s="12">
        <f>IFERROR(12/Tabla1[[#This Row],[Meses de stock]],0)</f>
        <v>115.49999999999999</v>
      </c>
      <c r="O2911" s="5" t="str">
        <f>VLOOKUP(Tabla1[[#This Row],[Código del producto]],'ABC Ventas'!$A:$E,5,0)</f>
        <v>C</v>
      </c>
      <c r="P2911" s="5" t="str">
        <f>VLOOKUP(Tabla1[[#This Row],[Código del producto]],'ABC Stock'!$A:$E,5,0)</f>
        <v>C</v>
      </c>
      <c r="Q29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2" spans="1:17" s="1" customFormat="1" x14ac:dyDescent="0.2">
      <c r="A2912" s="1">
        <v>1140</v>
      </c>
      <c r="B2912" s="1" t="s">
        <v>387</v>
      </c>
      <c r="C2912" s="1" t="s">
        <v>8</v>
      </c>
      <c r="D2912" s="1" t="s">
        <v>3</v>
      </c>
      <c r="E2912" s="11">
        <v>533</v>
      </c>
      <c r="F2912" s="3">
        <v>5.49</v>
      </c>
      <c r="G2912" s="11">
        <f>Tabla1[[#This Row],[Stock en unidades]]*Tabla1[[#This Row],[Costo unitario]]</f>
        <v>2926.17</v>
      </c>
      <c r="H2912" s="1">
        <v>2025</v>
      </c>
      <c r="I2912" s="1" t="s">
        <v>258</v>
      </c>
      <c r="J2912" s="1">
        <v>33.299999999999997</v>
      </c>
      <c r="K2912" s="3">
        <v>327.24242999999996</v>
      </c>
      <c r="L2912" s="12">
        <f>Tabla1[[#This Row],[Venta prom 12 meses en UN]]*Tabla1[[#This Row],[Costo unitario]]</f>
        <v>182.81699999999998</v>
      </c>
      <c r="M2912" s="30">
        <f>IFERROR(Tabla1[[#This Row],[Stock en unidades]]/Tabla1[[#This Row],[Venta prom 12 meses en UN]],0)</f>
        <v>16.006006006006007</v>
      </c>
      <c r="N2912" s="12">
        <f>IFERROR(12/Tabla1[[#This Row],[Meses de stock]],0)</f>
        <v>0.74971857410881793</v>
      </c>
      <c r="O2912" s="5" t="str">
        <f>VLOOKUP(Tabla1[[#This Row],[Código del producto]],'ABC Ventas'!$A:$E,5,0)</f>
        <v>C</v>
      </c>
      <c r="P2912" s="5" t="str">
        <f>VLOOKUP(Tabla1[[#This Row],[Código del producto]],'ABC Stock'!$A:$E,5,0)</f>
        <v>B</v>
      </c>
      <c r="Q29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13" spans="1:17" s="1" customFormat="1" x14ac:dyDescent="0.2">
      <c r="A2913" s="1">
        <v>1141</v>
      </c>
      <c r="B2913" s="1" t="s">
        <v>388</v>
      </c>
      <c r="C2913" s="1" t="s">
        <v>8</v>
      </c>
      <c r="D2913" s="1" t="s">
        <v>3</v>
      </c>
      <c r="E2913" s="11">
        <v>90</v>
      </c>
      <c r="F2913" s="3">
        <v>37</v>
      </c>
      <c r="G2913" s="11">
        <f>Tabla1[[#This Row],[Stock en unidades]]*Tabla1[[#This Row],[Costo unitario]]</f>
        <v>3330</v>
      </c>
      <c r="H2913" s="1">
        <v>2025</v>
      </c>
      <c r="I2913" s="1" t="s">
        <v>258</v>
      </c>
      <c r="J2913" s="1">
        <v>870</v>
      </c>
      <c r="K2913" s="3">
        <v>44744.1</v>
      </c>
      <c r="L2913" s="12">
        <f>Tabla1[[#This Row],[Venta prom 12 meses en UN]]*Tabla1[[#This Row],[Costo unitario]]</f>
        <v>32190</v>
      </c>
      <c r="M2913" s="30">
        <f>IFERROR(Tabla1[[#This Row],[Stock en unidades]]/Tabla1[[#This Row],[Venta prom 12 meses en UN]],0)</f>
        <v>0.10344827586206896</v>
      </c>
      <c r="N2913" s="12">
        <f>IFERROR(12/Tabla1[[#This Row],[Meses de stock]],0)</f>
        <v>116</v>
      </c>
      <c r="O2913" s="5" t="str">
        <f>VLOOKUP(Tabla1[[#This Row],[Código del producto]],'ABC Ventas'!$A:$E,5,0)</f>
        <v>B</v>
      </c>
      <c r="P2913" s="5" t="str">
        <f>VLOOKUP(Tabla1[[#This Row],[Código del producto]],'ABC Stock'!$A:$E,5,0)</f>
        <v>A</v>
      </c>
      <c r="Q29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4" spans="1:17" s="1" customFormat="1" x14ac:dyDescent="0.2">
      <c r="A2914" s="1">
        <v>1142</v>
      </c>
      <c r="B2914" s="1" t="s">
        <v>178</v>
      </c>
      <c r="C2914" s="1" t="s">
        <v>8</v>
      </c>
      <c r="D2914" s="1" t="s">
        <v>3</v>
      </c>
      <c r="E2914" s="11">
        <v>1010</v>
      </c>
      <c r="F2914" s="3">
        <v>77</v>
      </c>
      <c r="G2914" s="11">
        <f>Tabla1[[#This Row],[Stock en unidades]]*Tabla1[[#This Row],[Costo unitario]]</f>
        <v>77770</v>
      </c>
      <c r="H2914" s="1">
        <v>2025</v>
      </c>
      <c r="I2914" s="1" t="s">
        <v>258</v>
      </c>
      <c r="J2914" s="1">
        <v>974</v>
      </c>
      <c r="K2914" s="3">
        <v>110247.06</v>
      </c>
      <c r="L2914" s="12">
        <f>Tabla1[[#This Row],[Venta prom 12 meses en UN]]*Tabla1[[#This Row],[Costo unitario]]</f>
        <v>74998</v>
      </c>
      <c r="M2914" s="30">
        <f>IFERROR(Tabla1[[#This Row],[Stock en unidades]]/Tabla1[[#This Row],[Venta prom 12 meses en UN]],0)</f>
        <v>1.0369609856262834</v>
      </c>
      <c r="N2914" s="12">
        <f>IFERROR(12/Tabla1[[#This Row],[Meses de stock]],0)</f>
        <v>11.572277227722772</v>
      </c>
      <c r="O2914" s="5" t="str">
        <f>VLOOKUP(Tabla1[[#This Row],[Código del producto]],'ABC Ventas'!$A:$E,5,0)</f>
        <v>A</v>
      </c>
      <c r="P2914" s="5" t="str">
        <f>VLOOKUP(Tabla1[[#This Row],[Código del producto]],'ABC Stock'!$A:$E,5,0)</f>
        <v>A</v>
      </c>
      <c r="Q29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5" spans="1:17" s="1" customFormat="1" x14ac:dyDescent="0.2">
      <c r="A2915" s="1">
        <v>1142</v>
      </c>
      <c r="B2915" s="1" t="s">
        <v>178</v>
      </c>
      <c r="C2915" s="1" t="s">
        <v>8</v>
      </c>
      <c r="D2915" s="1" t="s">
        <v>3</v>
      </c>
      <c r="E2915" s="11">
        <v>1073</v>
      </c>
      <c r="F2915" s="3">
        <v>62</v>
      </c>
      <c r="G2915" s="11">
        <f>Tabla1[[#This Row],[Stock en unidades]]*Tabla1[[#This Row],[Costo unitario]]</f>
        <v>66526</v>
      </c>
      <c r="H2915" s="1">
        <v>2025</v>
      </c>
      <c r="I2915" s="1" t="s">
        <v>258</v>
      </c>
      <c r="J2915" s="1">
        <v>352</v>
      </c>
      <c r="K2915" s="3">
        <v>26188.799999999999</v>
      </c>
      <c r="L2915" s="12">
        <f>Tabla1[[#This Row],[Venta prom 12 meses en UN]]*Tabla1[[#This Row],[Costo unitario]]</f>
        <v>21824</v>
      </c>
      <c r="M2915" s="30">
        <f>IFERROR(Tabla1[[#This Row],[Stock en unidades]]/Tabla1[[#This Row],[Venta prom 12 meses en UN]],0)</f>
        <v>3.0482954545454546</v>
      </c>
      <c r="N2915" s="12">
        <f>IFERROR(12/Tabla1[[#This Row],[Meses de stock]],0)</f>
        <v>3.9366262814538677</v>
      </c>
      <c r="O2915" s="5" t="str">
        <f>VLOOKUP(Tabla1[[#This Row],[Código del producto]],'ABC Ventas'!$A:$E,5,0)</f>
        <v>A</v>
      </c>
      <c r="P2915" s="5" t="str">
        <f>VLOOKUP(Tabla1[[#This Row],[Código del producto]],'ABC Stock'!$A:$E,5,0)</f>
        <v>A</v>
      </c>
      <c r="Q291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16" spans="1:17" s="1" customFormat="1" x14ac:dyDescent="0.2">
      <c r="A2916" s="1">
        <v>1145</v>
      </c>
      <c r="B2916" s="1" t="s">
        <v>246</v>
      </c>
      <c r="C2916" s="1" t="s">
        <v>8</v>
      </c>
      <c r="D2916" s="1" t="s">
        <v>3</v>
      </c>
      <c r="E2916" s="11">
        <v>147</v>
      </c>
      <c r="F2916" s="3">
        <v>5.86</v>
      </c>
      <c r="G2916" s="11">
        <f>Tabla1[[#This Row],[Stock en unidades]]*Tabla1[[#This Row],[Costo unitario]]</f>
        <v>861.42000000000007</v>
      </c>
      <c r="H2916" s="1">
        <v>2025</v>
      </c>
      <c r="I2916" s="1" t="s">
        <v>258</v>
      </c>
      <c r="J2916" s="1">
        <v>56</v>
      </c>
      <c r="K2916" s="3">
        <v>541.46400000000006</v>
      </c>
      <c r="L2916" s="12">
        <f>Tabla1[[#This Row],[Venta prom 12 meses en UN]]*Tabla1[[#This Row],[Costo unitario]]</f>
        <v>328.16</v>
      </c>
      <c r="M2916" s="30">
        <f>IFERROR(Tabla1[[#This Row],[Stock en unidades]]/Tabla1[[#This Row],[Venta prom 12 meses en UN]],0)</f>
        <v>2.625</v>
      </c>
      <c r="N2916" s="12">
        <f>IFERROR(12/Tabla1[[#This Row],[Meses de stock]],0)</f>
        <v>4.5714285714285712</v>
      </c>
      <c r="O2916" s="5" t="str">
        <f>VLOOKUP(Tabla1[[#This Row],[Código del producto]],'ABC Ventas'!$A:$E,5,0)</f>
        <v>C</v>
      </c>
      <c r="P2916" s="5" t="str">
        <f>VLOOKUP(Tabla1[[#This Row],[Código del producto]],'ABC Stock'!$A:$E,5,0)</f>
        <v>C</v>
      </c>
      <c r="Q29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7" spans="1:17" s="1" customFormat="1" x14ac:dyDescent="0.2">
      <c r="A2917" s="1">
        <v>1145</v>
      </c>
      <c r="B2917" s="1" t="s">
        <v>246</v>
      </c>
      <c r="C2917" s="1" t="s">
        <v>8</v>
      </c>
      <c r="D2917" s="1" t="s">
        <v>3</v>
      </c>
      <c r="E2917" s="11">
        <v>116</v>
      </c>
      <c r="F2917" s="3">
        <v>4.4000000000000004</v>
      </c>
      <c r="G2917" s="11">
        <f>Tabla1[[#This Row],[Stock en unidades]]*Tabla1[[#This Row],[Costo unitario]]</f>
        <v>510.40000000000003</v>
      </c>
      <c r="H2917" s="1">
        <v>2025</v>
      </c>
      <c r="I2917" s="1" t="s">
        <v>258</v>
      </c>
      <c r="J2917" s="1">
        <v>0</v>
      </c>
      <c r="K2917" s="3">
        <v>0</v>
      </c>
      <c r="L2917" s="12">
        <f>Tabla1[[#This Row],[Venta prom 12 meses en UN]]*Tabla1[[#This Row],[Costo unitario]]</f>
        <v>0</v>
      </c>
      <c r="M2917" s="30">
        <f>IFERROR(Tabla1[[#This Row],[Stock en unidades]]/Tabla1[[#This Row],[Venta prom 12 meses en UN]],0)</f>
        <v>0</v>
      </c>
      <c r="N2917" s="12">
        <f>IFERROR(12/Tabla1[[#This Row],[Meses de stock]],0)</f>
        <v>0</v>
      </c>
      <c r="O2917" s="5" t="str">
        <f>VLOOKUP(Tabla1[[#This Row],[Código del producto]],'ABC Ventas'!$A:$E,5,0)</f>
        <v>C</v>
      </c>
      <c r="P2917" s="5" t="str">
        <f>VLOOKUP(Tabla1[[#This Row],[Código del producto]],'ABC Stock'!$A:$E,5,0)</f>
        <v>C</v>
      </c>
      <c r="Q291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918" spans="1:17" s="1" customFormat="1" x14ac:dyDescent="0.2">
      <c r="A2918" s="1">
        <v>1147</v>
      </c>
      <c r="B2918" s="1" t="s">
        <v>392</v>
      </c>
      <c r="C2918" s="1" t="s">
        <v>8</v>
      </c>
      <c r="D2918" s="1" t="s">
        <v>3</v>
      </c>
      <c r="E2918" s="11">
        <v>711</v>
      </c>
      <c r="F2918" s="3">
        <v>78</v>
      </c>
      <c r="G2918" s="11">
        <f>Tabla1[[#This Row],[Stock en unidades]]*Tabla1[[#This Row],[Costo unitario]]</f>
        <v>55458</v>
      </c>
      <c r="H2918" s="1">
        <v>2025</v>
      </c>
      <c r="I2918" s="1" t="s">
        <v>258</v>
      </c>
      <c r="J2918" s="1">
        <v>611</v>
      </c>
      <c r="K2918" s="3">
        <v>81971.759999999995</v>
      </c>
      <c r="L2918" s="12">
        <f>Tabla1[[#This Row],[Venta prom 12 meses en UN]]*Tabla1[[#This Row],[Costo unitario]]</f>
        <v>47658</v>
      </c>
      <c r="M2918" s="30">
        <f>IFERROR(Tabla1[[#This Row],[Stock en unidades]]/Tabla1[[#This Row],[Venta prom 12 meses en UN]],0)</f>
        <v>1.1636661211129296</v>
      </c>
      <c r="N2918" s="12">
        <f>IFERROR(12/Tabla1[[#This Row],[Meses de stock]],0)</f>
        <v>10.312236286919832</v>
      </c>
      <c r="O2918" s="5" t="str">
        <f>VLOOKUP(Tabla1[[#This Row],[Código del producto]],'ABC Ventas'!$A:$E,5,0)</f>
        <v>A</v>
      </c>
      <c r="P2918" s="5" t="str">
        <f>VLOOKUP(Tabla1[[#This Row],[Código del producto]],'ABC Stock'!$A:$E,5,0)</f>
        <v>A</v>
      </c>
      <c r="Q29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19" spans="1:17" s="1" customFormat="1" x14ac:dyDescent="0.2">
      <c r="A2919" s="1">
        <v>1147</v>
      </c>
      <c r="B2919" s="1" t="s">
        <v>392</v>
      </c>
      <c r="C2919" s="1" t="s">
        <v>8</v>
      </c>
      <c r="D2919" s="1" t="s">
        <v>3</v>
      </c>
      <c r="E2919" s="11">
        <v>120</v>
      </c>
      <c r="F2919" s="3">
        <v>51</v>
      </c>
      <c r="G2919" s="11">
        <f>Tabla1[[#This Row],[Stock en unidades]]*Tabla1[[#This Row],[Costo unitario]]</f>
        <v>6120</v>
      </c>
      <c r="H2919" s="1">
        <v>2025</v>
      </c>
      <c r="I2919" s="1" t="s">
        <v>258</v>
      </c>
      <c r="J2919" s="1">
        <v>539</v>
      </c>
      <c r="K2919" s="3">
        <v>38759.49</v>
      </c>
      <c r="L2919" s="12">
        <f>Tabla1[[#This Row],[Venta prom 12 meses en UN]]*Tabla1[[#This Row],[Costo unitario]]</f>
        <v>27489</v>
      </c>
      <c r="M2919" s="30">
        <f>IFERROR(Tabla1[[#This Row],[Stock en unidades]]/Tabla1[[#This Row],[Venta prom 12 meses en UN]],0)</f>
        <v>0.22263450834879406</v>
      </c>
      <c r="N2919" s="12">
        <f>IFERROR(12/Tabla1[[#This Row],[Meses de stock]],0)</f>
        <v>53.9</v>
      </c>
      <c r="O2919" s="5" t="str">
        <f>VLOOKUP(Tabla1[[#This Row],[Código del producto]],'ABC Ventas'!$A:$E,5,0)</f>
        <v>A</v>
      </c>
      <c r="P2919" s="5" t="str">
        <f>VLOOKUP(Tabla1[[#This Row],[Código del producto]],'ABC Stock'!$A:$E,5,0)</f>
        <v>A</v>
      </c>
      <c r="Q29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0" spans="1:17" s="1" customFormat="1" x14ac:dyDescent="0.2">
      <c r="A2920" s="1">
        <v>1149</v>
      </c>
      <c r="B2920" s="1" t="s">
        <v>393</v>
      </c>
      <c r="C2920" s="1" t="s">
        <v>8</v>
      </c>
      <c r="D2920" s="1" t="s">
        <v>3</v>
      </c>
      <c r="E2920" s="11">
        <v>1216</v>
      </c>
      <c r="F2920" s="3">
        <v>3.05</v>
      </c>
      <c r="G2920" s="11">
        <f>Tabla1[[#This Row],[Stock en unidades]]*Tabla1[[#This Row],[Costo unitario]]</f>
        <v>3708.7999999999997</v>
      </c>
      <c r="H2920" s="1">
        <v>2025</v>
      </c>
      <c r="I2920" s="1" t="s">
        <v>258</v>
      </c>
      <c r="J2920" s="1">
        <v>93.5</v>
      </c>
      <c r="K2920" s="3">
        <v>353.61700000000002</v>
      </c>
      <c r="L2920" s="12">
        <f>Tabla1[[#This Row],[Venta prom 12 meses en UN]]*Tabla1[[#This Row],[Costo unitario]]</f>
        <v>285.17500000000001</v>
      </c>
      <c r="M2920" s="30">
        <f>IFERROR(Tabla1[[#This Row],[Stock en unidades]]/Tabla1[[#This Row],[Venta prom 12 meses en UN]],0)</f>
        <v>13.005347593582888</v>
      </c>
      <c r="N2920" s="12">
        <f>IFERROR(12/Tabla1[[#This Row],[Meses de stock]],0)</f>
        <v>0.92269736842105254</v>
      </c>
      <c r="O2920" s="5" t="str">
        <f>VLOOKUP(Tabla1[[#This Row],[Código del producto]],'ABC Ventas'!$A:$E,5,0)</f>
        <v>C</v>
      </c>
      <c r="P2920" s="5" t="str">
        <f>VLOOKUP(Tabla1[[#This Row],[Código del producto]],'ABC Stock'!$A:$E,5,0)</f>
        <v>C</v>
      </c>
      <c r="Q292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21" spans="1:17" s="1" customFormat="1" x14ac:dyDescent="0.2">
      <c r="A2921" s="1">
        <v>1151</v>
      </c>
      <c r="B2921" s="1" t="s">
        <v>234</v>
      </c>
      <c r="C2921" s="1" t="s">
        <v>8</v>
      </c>
      <c r="D2921" s="1" t="s">
        <v>3</v>
      </c>
      <c r="E2921" s="11">
        <v>312</v>
      </c>
      <c r="F2921" s="3">
        <v>4.05</v>
      </c>
      <c r="G2921" s="11">
        <f>Tabla1[[#This Row],[Stock en unidades]]*Tabla1[[#This Row],[Costo unitario]]</f>
        <v>1263.5999999999999</v>
      </c>
      <c r="H2921" s="1">
        <v>2025</v>
      </c>
      <c r="I2921" s="1" t="s">
        <v>258</v>
      </c>
      <c r="J2921" s="1">
        <v>72</v>
      </c>
      <c r="K2921" s="3">
        <v>428.65199999999999</v>
      </c>
      <c r="L2921" s="12">
        <f>Tabla1[[#This Row],[Venta prom 12 meses en UN]]*Tabla1[[#This Row],[Costo unitario]]</f>
        <v>291.59999999999997</v>
      </c>
      <c r="M2921" s="30">
        <f>IFERROR(Tabla1[[#This Row],[Stock en unidades]]/Tabla1[[#This Row],[Venta prom 12 meses en UN]],0)</f>
        <v>4.333333333333333</v>
      </c>
      <c r="N2921" s="12">
        <f>IFERROR(12/Tabla1[[#This Row],[Meses de stock]],0)</f>
        <v>2.7692307692307696</v>
      </c>
      <c r="O2921" s="5" t="str">
        <f>VLOOKUP(Tabla1[[#This Row],[Código del producto]],'ABC Ventas'!$A:$E,5,0)</f>
        <v>C</v>
      </c>
      <c r="P2921" s="5" t="str">
        <f>VLOOKUP(Tabla1[[#This Row],[Código del producto]],'ABC Stock'!$A:$E,5,0)</f>
        <v>B</v>
      </c>
      <c r="Q292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22" spans="1:17" s="1" customFormat="1" x14ac:dyDescent="0.2">
      <c r="A2922" s="1">
        <v>1152</v>
      </c>
      <c r="B2922" s="1" t="s">
        <v>395</v>
      </c>
      <c r="C2922" s="1" t="s">
        <v>8</v>
      </c>
      <c r="D2922" s="1" t="s">
        <v>3</v>
      </c>
      <c r="E2922" s="11">
        <v>423</v>
      </c>
      <c r="F2922" s="3">
        <v>7.94</v>
      </c>
      <c r="G2922" s="11">
        <f>Tabla1[[#This Row],[Stock en unidades]]*Tabla1[[#This Row],[Costo unitario]]</f>
        <v>3358.6200000000003</v>
      </c>
      <c r="H2922" s="1">
        <v>2025</v>
      </c>
      <c r="I2922" s="1" t="s">
        <v>258</v>
      </c>
      <c r="J2922" s="1">
        <v>60.4</v>
      </c>
      <c r="K2922" s="3">
        <v>887.21559999999999</v>
      </c>
      <c r="L2922" s="12">
        <f>Tabla1[[#This Row],[Venta prom 12 meses en UN]]*Tabla1[[#This Row],[Costo unitario]]</f>
        <v>479.57600000000002</v>
      </c>
      <c r="M2922" s="30">
        <f>IFERROR(Tabla1[[#This Row],[Stock en unidades]]/Tabla1[[#This Row],[Venta prom 12 meses en UN]],0)</f>
        <v>7.0033112582781456</v>
      </c>
      <c r="N2922" s="12">
        <f>IFERROR(12/Tabla1[[#This Row],[Meses de stock]],0)</f>
        <v>1.7134751773049646</v>
      </c>
      <c r="O2922" s="5" t="str">
        <f>VLOOKUP(Tabla1[[#This Row],[Código del producto]],'ABC Ventas'!$A:$E,5,0)</f>
        <v>C</v>
      </c>
      <c r="P2922" s="5" t="str">
        <f>VLOOKUP(Tabla1[[#This Row],[Código del producto]],'ABC Stock'!$A:$E,5,0)</f>
        <v>C</v>
      </c>
      <c r="Q292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23" spans="1:17" s="1" customFormat="1" x14ac:dyDescent="0.2">
      <c r="A2923" s="1">
        <v>1155</v>
      </c>
      <c r="B2923" s="1" t="s">
        <v>397</v>
      </c>
      <c r="C2923" s="1" t="s">
        <v>8</v>
      </c>
      <c r="D2923" s="1" t="s">
        <v>3</v>
      </c>
      <c r="E2923" s="11">
        <v>545</v>
      </c>
      <c r="F2923" s="3">
        <v>7.69</v>
      </c>
      <c r="G2923" s="11">
        <f>Tabla1[[#This Row],[Stock en unidades]]*Tabla1[[#This Row],[Costo unitario]]</f>
        <v>4191.05</v>
      </c>
      <c r="H2923" s="1">
        <v>2025</v>
      </c>
      <c r="I2923" s="1" t="s">
        <v>258</v>
      </c>
      <c r="J2923" s="1">
        <v>77.8</v>
      </c>
      <c r="K2923" s="3">
        <v>735.88686000000007</v>
      </c>
      <c r="L2923" s="12">
        <f>Tabla1[[#This Row],[Venta prom 12 meses en UN]]*Tabla1[[#This Row],[Costo unitario]]</f>
        <v>598.28200000000004</v>
      </c>
      <c r="M2923" s="30">
        <f>IFERROR(Tabla1[[#This Row],[Stock en unidades]]/Tabla1[[#This Row],[Venta prom 12 meses en UN]],0)</f>
        <v>7.005141388174807</v>
      </c>
      <c r="N2923" s="12">
        <f>IFERROR(12/Tabla1[[#This Row],[Meses de stock]],0)</f>
        <v>1.7130275229357799</v>
      </c>
      <c r="O2923" s="5" t="str">
        <f>VLOOKUP(Tabla1[[#This Row],[Código del producto]],'ABC Ventas'!$A:$E,5,0)</f>
        <v>C</v>
      </c>
      <c r="P2923" s="5" t="str">
        <f>VLOOKUP(Tabla1[[#This Row],[Código del producto]],'ABC Stock'!$A:$E,5,0)</f>
        <v>B</v>
      </c>
      <c r="Q29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24" spans="1:17" s="1" customFormat="1" x14ac:dyDescent="0.2">
      <c r="A2924" s="1">
        <v>1157</v>
      </c>
      <c r="B2924" s="1" t="s">
        <v>83</v>
      </c>
      <c r="C2924" s="1" t="s">
        <v>8</v>
      </c>
      <c r="D2924" s="1" t="s">
        <v>3</v>
      </c>
      <c r="E2924" s="11">
        <v>243</v>
      </c>
      <c r="F2924" s="3">
        <v>71</v>
      </c>
      <c r="G2924" s="11">
        <f>Tabla1[[#This Row],[Stock en unidades]]*Tabla1[[#This Row],[Costo unitario]]</f>
        <v>17253</v>
      </c>
      <c r="H2924" s="1">
        <v>2025</v>
      </c>
      <c r="I2924" s="1" t="s">
        <v>258</v>
      </c>
      <c r="J2924" s="1">
        <v>724</v>
      </c>
      <c r="K2924" s="3">
        <v>93555.28</v>
      </c>
      <c r="L2924" s="12">
        <f>Tabla1[[#This Row],[Venta prom 12 meses en UN]]*Tabla1[[#This Row],[Costo unitario]]</f>
        <v>51404</v>
      </c>
      <c r="M2924" s="30">
        <f>IFERROR(Tabla1[[#This Row],[Stock en unidades]]/Tabla1[[#This Row],[Venta prom 12 meses en UN]],0)</f>
        <v>0.3356353591160221</v>
      </c>
      <c r="N2924" s="12">
        <f>IFERROR(12/Tabla1[[#This Row],[Meses de stock]],0)</f>
        <v>35.753086419753089</v>
      </c>
      <c r="O2924" s="5" t="str">
        <f>VLOOKUP(Tabla1[[#This Row],[Código del producto]],'ABC Ventas'!$A:$E,5,0)</f>
        <v>A</v>
      </c>
      <c r="P2924" s="5" t="str">
        <f>VLOOKUP(Tabla1[[#This Row],[Código del producto]],'ABC Stock'!$A:$E,5,0)</f>
        <v>A</v>
      </c>
      <c r="Q29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5" spans="1:17" s="1" customFormat="1" x14ac:dyDescent="0.2">
      <c r="A2925" s="1">
        <v>1157</v>
      </c>
      <c r="B2925" s="1" t="s">
        <v>83</v>
      </c>
      <c r="C2925" s="1" t="s">
        <v>8</v>
      </c>
      <c r="D2925" s="1" t="s">
        <v>3</v>
      </c>
      <c r="E2925" s="11">
        <v>193</v>
      </c>
      <c r="F2925" s="3">
        <v>49</v>
      </c>
      <c r="G2925" s="11">
        <f>Tabla1[[#This Row],[Stock en unidades]]*Tabla1[[#This Row],[Costo unitario]]</f>
        <v>9457</v>
      </c>
      <c r="H2925" s="1">
        <v>2025</v>
      </c>
      <c r="I2925" s="1" t="s">
        <v>258</v>
      </c>
      <c r="J2925" s="1">
        <v>335</v>
      </c>
      <c r="K2925" s="3">
        <v>21339.5</v>
      </c>
      <c r="L2925" s="12">
        <f>Tabla1[[#This Row],[Venta prom 12 meses en UN]]*Tabla1[[#This Row],[Costo unitario]]</f>
        <v>16415</v>
      </c>
      <c r="M2925" s="30">
        <f>IFERROR(Tabla1[[#This Row],[Stock en unidades]]/Tabla1[[#This Row],[Venta prom 12 meses en UN]],0)</f>
        <v>0.57611940298507458</v>
      </c>
      <c r="N2925" s="12">
        <f>IFERROR(12/Tabla1[[#This Row],[Meses de stock]],0)</f>
        <v>20.829015544041454</v>
      </c>
      <c r="O2925" s="5" t="str">
        <f>VLOOKUP(Tabla1[[#This Row],[Código del producto]],'ABC Ventas'!$A:$E,5,0)</f>
        <v>A</v>
      </c>
      <c r="P2925" s="5" t="str">
        <f>VLOOKUP(Tabla1[[#This Row],[Código del producto]],'ABC Stock'!$A:$E,5,0)</f>
        <v>A</v>
      </c>
      <c r="Q29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6" spans="1:17" s="1" customFormat="1" x14ac:dyDescent="0.2">
      <c r="A2926" s="1">
        <v>1158</v>
      </c>
      <c r="B2926" s="1" t="s">
        <v>398</v>
      </c>
      <c r="C2926" s="1" t="s">
        <v>8</v>
      </c>
      <c r="D2926" s="1" t="s">
        <v>3</v>
      </c>
      <c r="E2926" s="11">
        <v>270</v>
      </c>
      <c r="F2926" s="3">
        <v>5.42</v>
      </c>
      <c r="G2926" s="11">
        <f>Tabla1[[#This Row],[Stock en unidades]]*Tabla1[[#This Row],[Costo unitario]]</f>
        <v>1463.4</v>
      </c>
      <c r="H2926" s="1">
        <v>2025</v>
      </c>
      <c r="I2926" s="1" t="s">
        <v>258</v>
      </c>
      <c r="J2926" s="1">
        <v>103</v>
      </c>
      <c r="K2926" s="3">
        <v>1010.4506</v>
      </c>
      <c r="L2926" s="12">
        <f>Tabla1[[#This Row],[Venta prom 12 meses en UN]]*Tabla1[[#This Row],[Costo unitario]]</f>
        <v>558.26</v>
      </c>
      <c r="M2926" s="30">
        <f>IFERROR(Tabla1[[#This Row],[Stock en unidades]]/Tabla1[[#This Row],[Venta prom 12 meses en UN]],0)</f>
        <v>2.621359223300971</v>
      </c>
      <c r="N2926" s="12">
        <f>IFERROR(12/Tabla1[[#This Row],[Meses de stock]],0)</f>
        <v>4.5777777777777775</v>
      </c>
      <c r="O2926" s="5" t="str">
        <f>VLOOKUP(Tabla1[[#This Row],[Código del producto]],'ABC Ventas'!$A:$E,5,0)</f>
        <v>C</v>
      </c>
      <c r="P2926" s="5" t="str">
        <f>VLOOKUP(Tabla1[[#This Row],[Código del producto]],'ABC Stock'!$A:$E,5,0)</f>
        <v>C</v>
      </c>
      <c r="Q29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7" spans="1:17" s="1" customFormat="1" x14ac:dyDescent="0.2">
      <c r="A2927" s="1">
        <v>1159</v>
      </c>
      <c r="B2927" s="1" t="s">
        <v>170</v>
      </c>
      <c r="C2927" s="1" t="s">
        <v>8</v>
      </c>
      <c r="D2927" s="1" t="s">
        <v>3</v>
      </c>
      <c r="E2927" s="11">
        <v>54</v>
      </c>
      <c r="F2927" s="3">
        <v>3.3</v>
      </c>
      <c r="G2927" s="11">
        <f>Tabla1[[#This Row],[Stock en unidades]]*Tabla1[[#This Row],[Costo unitario]]</f>
        <v>178.2</v>
      </c>
      <c r="H2927" s="1">
        <v>2025</v>
      </c>
      <c r="I2927" s="1" t="s">
        <v>258</v>
      </c>
      <c r="J2927" s="1">
        <v>102</v>
      </c>
      <c r="K2927" s="3">
        <v>589.04999999999995</v>
      </c>
      <c r="L2927" s="12">
        <f>Tabla1[[#This Row],[Venta prom 12 meses en UN]]*Tabla1[[#This Row],[Costo unitario]]</f>
        <v>336.59999999999997</v>
      </c>
      <c r="M2927" s="30">
        <f>IFERROR(Tabla1[[#This Row],[Stock en unidades]]/Tabla1[[#This Row],[Venta prom 12 meses en UN]],0)</f>
        <v>0.52941176470588236</v>
      </c>
      <c r="N2927" s="12">
        <f>IFERROR(12/Tabla1[[#This Row],[Meses de stock]],0)</f>
        <v>22.666666666666668</v>
      </c>
      <c r="O2927" s="5" t="str">
        <f>VLOOKUP(Tabla1[[#This Row],[Código del producto]],'ABC Ventas'!$A:$E,5,0)</f>
        <v>C</v>
      </c>
      <c r="P2927" s="5" t="str">
        <f>VLOOKUP(Tabla1[[#This Row],[Código del producto]],'ABC Stock'!$A:$E,5,0)</f>
        <v>C</v>
      </c>
      <c r="Q29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8" spans="1:17" s="1" customFormat="1" x14ac:dyDescent="0.2">
      <c r="A2928" s="1">
        <v>1160</v>
      </c>
      <c r="B2928" s="1" t="s">
        <v>102</v>
      </c>
      <c r="C2928" s="1" t="s">
        <v>8</v>
      </c>
      <c r="D2928" s="1" t="s">
        <v>3</v>
      </c>
      <c r="E2928" s="11">
        <v>13</v>
      </c>
      <c r="F2928" s="3">
        <v>3.61</v>
      </c>
      <c r="G2928" s="11">
        <f>Tabla1[[#This Row],[Stock en unidades]]*Tabla1[[#This Row],[Costo unitario]]</f>
        <v>46.93</v>
      </c>
      <c r="H2928" s="1">
        <v>2025</v>
      </c>
      <c r="I2928" s="1" t="s">
        <v>258</v>
      </c>
      <c r="J2928" s="1">
        <v>127</v>
      </c>
      <c r="K2928" s="3">
        <v>632.68859999999995</v>
      </c>
      <c r="L2928" s="12">
        <f>Tabla1[[#This Row],[Venta prom 12 meses en UN]]*Tabla1[[#This Row],[Costo unitario]]</f>
        <v>458.46999999999997</v>
      </c>
      <c r="M2928" s="30">
        <f>IFERROR(Tabla1[[#This Row],[Stock en unidades]]/Tabla1[[#This Row],[Venta prom 12 meses en UN]],0)</f>
        <v>0.10236220472440945</v>
      </c>
      <c r="N2928" s="12">
        <f>IFERROR(12/Tabla1[[#This Row],[Meses de stock]],0)</f>
        <v>117.23076923076923</v>
      </c>
      <c r="O2928" s="5" t="str">
        <f>VLOOKUP(Tabla1[[#This Row],[Código del producto]],'ABC Ventas'!$A:$E,5,0)</f>
        <v>C</v>
      </c>
      <c r="P2928" s="5" t="str">
        <f>VLOOKUP(Tabla1[[#This Row],[Código del producto]],'ABC Stock'!$A:$E,5,0)</f>
        <v>B</v>
      </c>
      <c r="Q29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29" spans="1:17" s="1" customFormat="1" x14ac:dyDescent="0.2">
      <c r="A2929" s="1">
        <v>1161</v>
      </c>
      <c r="B2929" s="1" t="s">
        <v>399</v>
      </c>
      <c r="C2929" s="1" t="s">
        <v>8</v>
      </c>
      <c r="D2929" s="1" t="s">
        <v>3</v>
      </c>
      <c r="E2929" s="11">
        <v>170</v>
      </c>
      <c r="F2929" s="3">
        <v>6.05</v>
      </c>
      <c r="G2929" s="11">
        <f>Tabla1[[#This Row],[Stock en unidades]]*Tabla1[[#This Row],[Costo unitario]]</f>
        <v>1028.5</v>
      </c>
      <c r="H2929" s="1">
        <v>2025</v>
      </c>
      <c r="I2929" s="1" t="s">
        <v>258</v>
      </c>
      <c r="J2929" s="1">
        <v>68</v>
      </c>
      <c r="K2929" s="3">
        <v>658.24</v>
      </c>
      <c r="L2929" s="12">
        <f>Tabla1[[#This Row],[Venta prom 12 meses en UN]]*Tabla1[[#This Row],[Costo unitario]]</f>
        <v>411.4</v>
      </c>
      <c r="M2929" s="30">
        <f>IFERROR(Tabla1[[#This Row],[Stock en unidades]]/Tabla1[[#This Row],[Venta prom 12 meses en UN]],0)</f>
        <v>2.5</v>
      </c>
      <c r="N2929" s="12">
        <f>IFERROR(12/Tabla1[[#This Row],[Meses de stock]],0)</f>
        <v>4.8</v>
      </c>
      <c r="O2929" s="5" t="str">
        <f>VLOOKUP(Tabla1[[#This Row],[Código del producto]],'ABC Ventas'!$A:$E,5,0)</f>
        <v>C</v>
      </c>
      <c r="P2929" s="5" t="str">
        <f>VLOOKUP(Tabla1[[#This Row],[Código del producto]],'ABC Stock'!$A:$E,5,0)</f>
        <v>B</v>
      </c>
      <c r="Q29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30" spans="1:17" s="1" customFormat="1" x14ac:dyDescent="0.2">
      <c r="A2930" s="1">
        <v>1162</v>
      </c>
      <c r="B2930" s="1" t="s">
        <v>400</v>
      </c>
      <c r="C2930" s="1" t="s">
        <v>8</v>
      </c>
      <c r="D2930" s="1" t="s">
        <v>3</v>
      </c>
      <c r="E2930" s="11">
        <v>1250</v>
      </c>
      <c r="F2930" s="3">
        <v>2.88</v>
      </c>
      <c r="G2930" s="11">
        <f>Tabla1[[#This Row],[Stock en unidades]]*Tabla1[[#This Row],[Costo unitario]]</f>
        <v>3600</v>
      </c>
      <c r="H2930" s="1">
        <v>2025</v>
      </c>
      <c r="I2930" s="1" t="s">
        <v>258</v>
      </c>
      <c r="J2930" s="1">
        <v>78.099999999999994</v>
      </c>
      <c r="K2930" s="3">
        <v>416.11679999999996</v>
      </c>
      <c r="L2930" s="12">
        <f>Tabla1[[#This Row],[Venta prom 12 meses en UN]]*Tabla1[[#This Row],[Costo unitario]]</f>
        <v>224.92799999999997</v>
      </c>
      <c r="M2930" s="30">
        <f>IFERROR(Tabla1[[#This Row],[Stock en unidades]]/Tabla1[[#This Row],[Venta prom 12 meses en UN]],0)</f>
        <v>16.005121638924457</v>
      </c>
      <c r="N2930" s="12">
        <f>IFERROR(12/Tabla1[[#This Row],[Meses de stock]],0)</f>
        <v>0.74975999999999998</v>
      </c>
      <c r="O2930" s="5" t="str">
        <f>VLOOKUP(Tabla1[[#This Row],[Código del producto]],'ABC Ventas'!$A:$E,5,0)</f>
        <v>C</v>
      </c>
      <c r="P2930" s="5" t="str">
        <f>VLOOKUP(Tabla1[[#This Row],[Código del producto]],'ABC Stock'!$A:$E,5,0)</f>
        <v>B</v>
      </c>
      <c r="Q293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31" spans="1:17" s="1" customFormat="1" x14ac:dyDescent="0.2">
      <c r="A2931" s="1">
        <v>1163</v>
      </c>
      <c r="B2931" s="1" t="s">
        <v>302</v>
      </c>
      <c r="C2931" s="1" t="s">
        <v>8</v>
      </c>
      <c r="D2931" s="1" t="s">
        <v>3</v>
      </c>
      <c r="E2931" s="11">
        <v>762</v>
      </c>
      <c r="F2931" s="3">
        <v>5.96</v>
      </c>
      <c r="G2931" s="11">
        <f>Tabla1[[#This Row],[Stock en unidades]]*Tabla1[[#This Row],[Costo unitario]]</f>
        <v>4541.5199999999995</v>
      </c>
      <c r="H2931" s="1">
        <v>2025</v>
      </c>
      <c r="I2931" s="1" t="s">
        <v>258</v>
      </c>
      <c r="J2931" s="1">
        <v>84.6</v>
      </c>
      <c r="K2931" s="3">
        <v>952.96823999999992</v>
      </c>
      <c r="L2931" s="12">
        <f>Tabla1[[#This Row],[Venta prom 12 meses en UN]]*Tabla1[[#This Row],[Costo unitario]]</f>
        <v>504.21599999999995</v>
      </c>
      <c r="M2931" s="30">
        <f>IFERROR(Tabla1[[#This Row],[Stock en unidades]]/Tabla1[[#This Row],[Venta prom 12 meses en UN]],0)</f>
        <v>9.0070921985815602</v>
      </c>
      <c r="N2931" s="12">
        <f>IFERROR(12/Tabla1[[#This Row],[Meses de stock]],0)</f>
        <v>1.3322834645669293</v>
      </c>
      <c r="O2931" s="5" t="str">
        <f>VLOOKUP(Tabla1[[#This Row],[Código del producto]],'ABC Ventas'!$A:$E,5,0)</f>
        <v>C</v>
      </c>
      <c r="P2931" s="5" t="str">
        <f>VLOOKUP(Tabla1[[#This Row],[Código del producto]],'ABC Stock'!$A:$E,5,0)</f>
        <v>B</v>
      </c>
      <c r="Q29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32" spans="1:17" s="1" customFormat="1" x14ac:dyDescent="0.2">
      <c r="A2932" s="1">
        <v>1163</v>
      </c>
      <c r="B2932" s="1" t="s">
        <v>302</v>
      </c>
      <c r="C2932" s="1" t="s">
        <v>8</v>
      </c>
      <c r="D2932" s="1" t="s">
        <v>3</v>
      </c>
      <c r="E2932" s="11">
        <v>0</v>
      </c>
      <c r="F2932" s="3">
        <v>4.05</v>
      </c>
      <c r="G2932" s="11">
        <f>Tabla1[[#This Row],[Stock en unidades]]*Tabla1[[#This Row],[Costo unitario]]</f>
        <v>0</v>
      </c>
      <c r="H2932" s="1">
        <v>2025</v>
      </c>
      <c r="I2932" s="1" t="s">
        <v>258</v>
      </c>
      <c r="J2932" s="1">
        <v>0</v>
      </c>
      <c r="K2932" s="3">
        <v>0</v>
      </c>
      <c r="L2932" s="12">
        <f>Tabla1[[#This Row],[Venta prom 12 meses en UN]]*Tabla1[[#This Row],[Costo unitario]]</f>
        <v>0</v>
      </c>
      <c r="M2932" s="30">
        <f>IFERROR(Tabla1[[#This Row],[Stock en unidades]]/Tabla1[[#This Row],[Venta prom 12 meses en UN]],0)</f>
        <v>0</v>
      </c>
      <c r="N2932" s="12">
        <f>IFERROR(12/Tabla1[[#This Row],[Meses de stock]],0)</f>
        <v>0</v>
      </c>
      <c r="O2932" s="5" t="str">
        <f>VLOOKUP(Tabla1[[#This Row],[Código del producto]],'ABC Ventas'!$A:$E,5,0)</f>
        <v>C</v>
      </c>
      <c r="P2932" s="5" t="str">
        <f>VLOOKUP(Tabla1[[#This Row],[Código del producto]],'ABC Stock'!$A:$E,5,0)</f>
        <v>B</v>
      </c>
      <c r="Q29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33" spans="1:17" s="1" customFormat="1" x14ac:dyDescent="0.2">
      <c r="A2933" s="1">
        <v>1164</v>
      </c>
      <c r="B2933" s="1" t="s">
        <v>401</v>
      </c>
      <c r="C2933" s="1" t="s">
        <v>8</v>
      </c>
      <c r="D2933" s="1" t="s">
        <v>3</v>
      </c>
      <c r="E2933" s="11">
        <v>632</v>
      </c>
      <c r="F2933" s="3">
        <v>1.89</v>
      </c>
      <c r="G2933" s="11">
        <f>Tabla1[[#This Row],[Stock en unidades]]*Tabla1[[#This Row],[Costo unitario]]</f>
        <v>1194.48</v>
      </c>
      <c r="H2933" s="1">
        <v>2025</v>
      </c>
      <c r="I2933" s="1" t="s">
        <v>258</v>
      </c>
      <c r="J2933" s="1">
        <v>77</v>
      </c>
      <c r="K2933" s="3">
        <v>260.49869999999999</v>
      </c>
      <c r="L2933" s="12">
        <f>Tabla1[[#This Row],[Venta prom 12 meses en UN]]*Tabla1[[#This Row],[Costo unitario]]</f>
        <v>145.53</v>
      </c>
      <c r="M2933" s="30">
        <f>IFERROR(Tabla1[[#This Row],[Stock en unidades]]/Tabla1[[#This Row],[Venta prom 12 meses en UN]],0)</f>
        <v>8.2077922077922079</v>
      </c>
      <c r="N2933" s="12">
        <f>IFERROR(12/Tabla1[[#This Row],[Meses de stock]],0)</f>
        <v>1.4620253164556962</v>
      </c>
      <c r="O2933" s="5" t="str">
        <f>VLOOKUP(Tabla1[[#This Row],[Código del producto]],'ABC Ventas'!$A:$E,5,0)</f>
        <v>C</v>
      </c>
      <c r="P2933" s="5" t="str">
        <f>VLOOKUP(Tabla1[[#This Row],[Código del producto]],'ABC Stock'!$A:$E,5,0)</f>
        <v>C</v>
      </c>
      <c r="Q29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34" spans="1:17" s="1" customFormat="1" x14ac:dyDescent="0.2">
      <c r="A2934" s="1">
        <v>1165</v>
      </c>
      <c r="B2934" s="1" t="s">
        <v>111</v>
      </c>
      <c r="C2934" s="1" t="s">
        <v>8</v>
      </c>
      <c r="D2934" s="1" t="s">
        <v>3</v>
      </c>
      <c r="E2934" s="11">
        <v>332</v>
      </c>
      <c r="F2934" s="3">
        <v>5.16</v>
      </c>
      <c r="G2934" s="11">
        <f>Tabla1[[#This Row],[Stock en unidades]]*Tabla1[[#This Row],[Costo unitario]]</f>
        <v>1713.1200000000001</v>
      </c>
      <c r="H2934" s="1">
        <v>2025</v>
      </c>
      <c r="I2934" s="1" t="s">
        <v>258</v>
      </c>
      <c r="J2934" s="1">
        <v>55.3</v>
      </c>
      <c r="K2934" s="3">
        <v>348.12455999999997</v>
      </c>
      <c r="L2934" s="12">
        <f>Tabla1[[#This Row],[Venta prom 12 meses en UN]]*Tabla1[[#This Row],[Costo unitario]]</f>
        <v>285.34800000000001</v>
      </c>
      <c r="M2934" s="30">
        <f>IFERROR(Tabla1[[#This Row],[Stock en unidades]]/Tabla1[[#This Row],[Venta prom 12 meses en UN]],0)</f>
        <v>6.0036166365280295</v>
      </c>
      <c r="N2934" s="12">
        <f>IFERROR(12/Tabla1[[#This Row],[Meses de stock]],0)</f>
        <v>1.9987951807228914</v>
      </c>
      <c r="O2934" s="5" t="str">
        <f>VLOOKUP(Tabla1[[#This Row],[Código del producto]],'ABC Ventas'!$A:$E,5,0)</f>
        <v>C</v>
      </c>
      <c r="P2934" s="5" t="str">
        <f>VLOOKUP(Tabla1[[#This Row],[Código del producto]],'ABC Stock'!$A:$E,5,0)</f>
        <v>C</v>
      </c>
      <c r="Q29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35" spans="1:17" s="1" customFormat="1" x14ac:dyDescent="0.2">
      <c r="A2935" s="1">
        <v>1167</v>
      </c>
      <c r="B2935" s="1" t="s">
        <v>152</v>
      </c>
      <c r="C2935" s="1" t="s">
        <v>8</v>
      </c>
      <c r="D2935" s="1" t="s">
        <v>3</v>
      </c>
      <c r="E2935" s="11">
        <v>300</v>
      </c>
      <c r="F2935" s="3">
        <v>5.92</v>
      </c>
      <c r="G2935" s="11">
        <f>Tabla1[[#This Row],[Stock en unidades]]*Tabla1[[#This Row],[Costo unitario]]</f>
        <v>1776</v>
      </c>
      <c r="H2935" s="1">
        <v>2025</v>
      </c>
      <c r="I2935" s="1" t="s">
        <v>258</v>
      </c>
      <c r="J2935" s="1">
        <v>74.900000000000006</v>
      </c>
      <c r="K2935" s="3">
        <v>651.80975999999998</v>
      </c>
      <c r="L2935" s="12">
        <f>Tabla1[[#This Row],[Venta prom 12 meses en UN]]*Tabla1[[#This Row],[Costo unitario]]</f>
        <v>443.40800000000002</v>
      </c>
      <c r="M2935" s="30">
        <f>IFERROR(Tabla1[[#This Row],[Stock en unidades]]/Tabla1[[#This Row],[Venta prom 12 meses en UN]],0)</f>
        <v>4.0053404539385848</v>
      </c>
      <c r="N2935" s="12">
        <f>IFERROR(12/Tabla1[[#This Row],[Meses de stock]],0)</f>
        <v>2.996</v>
      </c>
      <c r="O2935" s="5" t="str">
        <f>VLOOKUP(Tabla1[[#This Row],[Código del producto]],'ABC Ventas'!$A:$E,5,0)</f>
        <v>C</v>
      </c>
      <c r="P2935" s="5" t="str">
        <f>VLOOKUP(Tabla1[[#This Row],[Código del producto]],'ABC Stock'!$A:$E,5,0)</f>
        <v>C</v>
      </c>
      <c r="Q29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36" spans="1:17" s="1" customFormat="1" x14ac:dyDescent="0.2">
      <c r="A2936" s="1">
        <v>1167</v>
      </c>
      <c r="B2936" s="1" t="s">
        <v>152</v>
      </c>
      <c r="C2936" s="1" t="s">
        <v>8</v>
      </c>
      <c r="D2936" s="1" t="s">
        <v>3</v>
      </c>
      <c r="E2936" s="11">
        <v>280</v>
      </c>
      <c r="F2936" s="3">
        <v>1.5</v>
      </c>
      <c r="G2936" s="11">
        <f>Tabla1[[#This Row],[Stock en unidades]]*Tabla1[[#This Row],[Costo unitario]]</f>
        <v>420</v>
      </c>
      <c r="H2936" s="1">
        <v>2025</v>
      </c>
      <c r="I2936" s="1" t="s">
        <v>258</v>
      </c>
      <c r="J2936" s="1">
        <v>57</v>
      </c>
      <c r="K2936" s="3">
        <v>127.395</v>
      </c>
      <c r="L2936" s="12">
        <f>Tabla1[[#This Row],[Venta prom 12 meses en UN]]*Tabla1[[#This Row],[Costo unitario]]</f>
        <v>85.5</v>
      </c>
      <c r="M2936" s="30">
        <f>IFERROR(Tabla1[[#This Row],[Stock en unidades]]/Tabla1[[#This Row],[Venta prom 12 meses en UN]],0)</f>
        <v>4.9122807017543861</v>
      </c>
      <c r="N2936" s="12">
        <f>IFERROR(12/Tabla1[[#This Row],[Meses de stock]],0)</f>
        <v>2.4428571428571426</v>
      </c>
      <c r="O2936" s="5" t="str">
        <f>VLOOKUP(Tabla1[[#This Row],[Código del producto]],'ABC Ventas'!$A:$E,5,0)</f>
        <v>C</v>
      </c>
      <c r="P2936" s="5" t="str">
        <f>VLOOKUP(Tabla1[[#This Row],[Código del producto]],'ABC Stock'!$A:$E,5,0)</f>
        <v>C</v>
      </c>
      <c r="Q293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37" spans="1:17" s="1" customFormat="1" x14ac:dyDescent="0.2">
      <c r="A2937" s="1">
        <v>1168</v>
      </c>
      <c r="B2937" s="1" t="s">
        <v>402</v>
      </c>
      <c r="C2937" s="1" t="s">
        <v>8</v>
      </c>
      <c r="D2937" s="1" t="s">
        <v>3</v>
      </c>
      <c r="E2937" s="11">
        <v>546</v>
      </c>
      <c r="F2937" s="3">
        <v>53</v>
      </c>
      <c r="G2937" s="11">
        <f>Tabla1[[#This Row],[Stock en unidades]]*Tabla1[[#This Row],[Costo unitario]]</f>
        <v>28938</v>
      </c>
      <c r="H2937" s="1">
        <v>2025</v>
      </c>
      <c r="I2937" s="1" t="s">
        <v>258</v>
      </c>
      <c r="J2937" s="1">
        <v>480</v>
      </c>
      <c r="K2937" s="3">
        <v>35107.199999999997</v>
      </c>
      <c r="L2937" s="12">
        <f>Tabla1[[#This Row],[Venta prom 12 meses en UN]]*Tabla1[[#This Row],[Costo unitario]]</f>
        <v>25440</v>
      </c>
      <c r="M2937" s="30">
        <f>IFERROR(Tabla1[[#This Row],[Stock en unidades]]/Tabla1[[#This Row],[Venta prom 12 meses en UN]],0)</f>
        <v>1.1375</v>
      </c>
      <c r="N2937" s="12">
        <f>IFERROR(12/Tabla1[[#This Row],[Meses de stock]],0)</f>
        <v>10.549450549450549</v>
      </c>
      <c r="O2937" s="5" t="str">
        <f>VLOOKUP(Tabla1[[#This Row],[Código del producto]],'ABC Ventas'!$A:$E,5,0)</f>
        <v>A</v>
      </c>
      <c r="P2937" s="5" t="str">
        <f>VLOOKUP(Tabla1[[#This Row],[Código del producto]],'ABC Stock'!$A:$E,5,0)</f>
        <v>A</v>
      </c>
      <c r="Q29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38" spans="1:17" s="1" customFormat="1" x14ac:dyDescent="0.2">
      <c r="A2938" s="1">
        <v>1169</v>
      </c>
      <c r="B2938" s="1" t="s">
        <v>403</v>
      </c>
      <c r="C2938" s="1" t="s">
        <v>8</v>
      </c>
      <c r="D2938" s="1" t="s">
        <v>3</v>
      </c>
      <c r="E2938" s="11">
        <v>504</v>
      </c>
      <c r="F2938" s="3">
        <v>7.22</v>
      </c>
      <c r="G2938" s="11">
        <f>Tabla1[[#This Row],[Stock en unidades]]*Tabla1[[#This Row],[Costo unitario]]</f>
        <v>3638.8799999999997</v>
      </c>
      <c r="H2938" s="1">
        <v>2025</v>
      </c>
      <c r="I2938" s="1" t="s">
        <v>258</v>
      </c>
      <c r="J2938" s="1">
        <v>56</v>
      </c>
      <c r="K2938" s="3">
        <v>654.99839999999995</v>
      </c>
      <c r="L2938" s="12">
        <f>Tabla1[[#This Row],[Venta prom 12 meses en UN]]*Tabla1[[#This Row],[Costo unitario]]</f>
        <v>404.32</v>
      </c>
      <c r="M2938" s="30">
        <f>IFERROR(Tabla1[[#This Row],[Stock en unidades]]/Tabla1[[#This Row],[Venta prom 12 meses en UN]],0)</f>
        <v>9</v>
      </c>
      <c r="N2938" s="12">
        <f>IFERROR(12/Tabla1[[#This Row],[Meses de stock]],0)</f>
        <v>1.3333333333333333</v>
      </c>
      <c r="O2938" s="5" t="str">
        <f>VLOOKUP(Tabla1[[#This Row],[Código del producto]],'ABC Ventas'!$A:$E,5,0)</f>
        <v>C</v>
      </c>
      <c r="P2938" s="5" t="str">
        <f>VLOOKUP(Tabla1[[#This Row],[Código del producto]],'ABC Stock'!$A:$E,5,0)</f>
        <v>C</v>
      </c>
      <c r="Q293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39" spans="1:17" s="1" customFormat="1" x14ac:dyDescent="0.2">
      <c r="A2939" s="1">
        <v>1171</v>
      </c>
      <c r="B2939" s="1" t="s">
        <v>404</v>
      </c>
      <c r="C2939" s="1" t="s">
        <v>8</v>
      </c>
      <c r="D2939" s="1" t="s">
        <v>3</v>
      </c>
      <c r="E2939" s="11">
        <v>134</v>
      </c>
      <c r="F2939" s="3">
        <v>6.45</v>
      </c>
      <c r="G2939" s="11">
        <f>Tabla1[[#This Row],[Stock en unidades]]*Tabla1[[#This Row],[Costo unitario]]</f>
        <v>864.30000000000007</v>
      </c>
      <c r="H2939" s="1">
        <v>2025</v>
      </c>
      <c r="I2939" s="1" t="s">
        <v>258</v>
      </c>
      <c r="J2939" s="1">
        <v>44.5</v>
      </c>
      <c r="K2939" s="3">
        <v>496.55325000000005</v>
      </c>
      <c r="L2939" s="12">
        <f>Tabla1[[#This Row],[Venta prom 12 meses en UN]]*Tabla1[[#This Row],[Costo unitario]]</f>
        <v>287.02500000000003</v>
      </c>
      <c r="M2939" s="30">
        <f>IFERROR(Tabla1[[#This Row],[Stock en unidades]]/Tabla1[[#This Row],[Venta prom 12 meses en UN]],0)</f>
        <v>3.0112359550561796</v>
      </c>
      <c r="N2939" s="12">
        <f>IFERROR(12/Tabla1[[#This Row],[Meses de stock]],0)</f>
        <v>3.9850746268656718</v>
      </c>
      <c r="O2939" s="5" t="str">
        <f>VLOOKUP(Tabla1[[#This Row],[Código del producto]],'ABC Ventas'!$A:$E,5,0)</f>
        <v>C</v>
      </c>
      <c r="P2939" s="5" t="str">
        <f>VLOOKUP(Tabla1[[#This Row],[Código del producto]],'ABC Stock'!$A:$E,5,0)</f>
        <v>B</v>
      </c>
      <c r="Q293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40" spans="1:17" s="1" customFormat="1" x14ac:dyDescent="0.2">
      <c r="A2940" s="1">
        <v>1171</v>
      </c>
      <c r="B2940" s="1" t="s">
        <v>404</v>
      </c>
      <c r="C2940" s="1" t="s">
        <v>8</v>
      </c>
      <c r="D2940" s="1" t="s">
        <v>3</v>
      </c>
      <c r="E2940" s="11">
        <v>252</v>
      </c>
      <c r="F2940" s="3">
        <v>2.34</v>
      </c>
      <c r="G2940" s="11">
        <f>Tabla1[[#This Row],[Stock en unidades]]*Tabla1[[#This Row],[Costo unitario]]</f>
        <v>589.67999999999995</v>
      </c>
      <c r="H2940" s="1">
        <v>2025</v>
      </c>
      <c r="I2940" s="1" t="s">
        <v>258</v>
      </c>
      <c r="J2940" s="1">
        <v>124</v>
      </c>
      <c r="K2940" s="3">
        <v>487.46879999999999</v>
      </c>
      <c r="L2940" s="12">
        <f>Tabla1[[#This Row],[Venta prom 12 meses en UN]]*Tabla1[[#This Row],[Costo unitario]]</f>
        <v>290.15999999999997</v>
      </c>
      <c r="M2940" s="30">
        <f>IFERROR(Tabla1[[#This Row],[Stock en unidades]]/Tabla1[[#This Row],[Venta prom 12 meses en UN]],0)</f>
        <v>2.032258064516129</v>
      </c>
      <c r="N2940" s="12">
        <f>IFERROR(12/Tabla1[[#This Row],[Meses de stock]],0)</f>
        <v>5.9047619047619051</v>
      </c>
      <c r="O2940" s="5" t="str">
        <f>VLOOKUP(Tabla1[[#This Row],[Código del producto]],'ABC Ventas'!$A:$E,5,0)</f>
        <v>C</v>
      </c>
      <c r="P2940" s="5" t="str">
        <f>VLOOKUP(Tabla1[[#This Row],[Código del producto]],'ABC Stock'!$A:$E,5,0)</f>
        <v>B</v>
      </c>
      <c r="Q29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41" spans="1:17" s="1" customFormat="1" x14ac:dyDescent="0.2">
      <c r="A2941" s="1">
        <v>1171</v>
      </c>
      <c r="B2941" s="1" t="s">
        <v>404</v>
      </c>
      <c r="C2941" s="1" t="s">
        <v>8</v>
      </c>
      <c r="D2941" s="1" t="s">
        <v>3</v>
      </c>
      <c r="E2941" s="11">
        <v>640</v>
      </c>
      <c r="F2941" s="3">
        <v>2.4700000000000002</v>
      </c>
      <c r="G2941" s="11">
        <f>Tabla1[[#This Row],[Stock en unidades]]*Tabla1[[#This Row],[Costo unitario]]</f>
        <v>1580.8000000000002</v>
      </c>
      <c r="H2941" s="1">
        <v>2025</v>
      </c>
      <c r="I2941" s="1" t="s">
        <v>258</v>
      </c>
      <c r="J2941" s="1">
        <v>65</v>
      </c>
      <c r="K2941" s="3">
        <v>269.72399999999999</v>
      </c>
      <c r="L2941" s="12">
        <f>Tabla1[[#This Row],[Venta prom 12 meses en UN]]*Tabla1[[#This Row],[Costo unitario]]</f>
        <v>160.55000000000001</v>
      </c>
      <c r="M2941" s="30">
        <f>IFERROR(Tabla1[[#This Row],[Stock en unidades]]/Tabla1[[#This Row],[Venta prom 12 meses en UN]],0)</f>
        <v>9.8461538461538467</v>
      </c>
      <c r="N2941" s="12">
        <f>IFERROR(12/Tabla1[[#This Row],[Meses de stock]],0)</f>
        <v>1.21875</v>
      </c>
      <c r="O2941" s="5" t="str">
        <f>VLOOKUP(Tabla1[[#This Row],[Código del producto]],'ABC Ventas'!$A:$E,5,0)</f>
        <v>C</v>
      </c>
      <c r="P2941" s="5" t="str">
        <f>VLOOKUP(Tabla1[[#This Row],[Código del producto]],'ABC Stock'!$A:$E,5,0)</f>
        <v>B</v>
      </c>
      <c r="Q294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42" spans="1:17" s="1" customFormat="1" x14ac:dyDescent="0.2">
      <c r="A2942" s="1">
        <v>1173</v>
      </c>
      <c r="B2942" s="1" t="s">
        <v>405</v>
      </c>
      <c r="C2942" s="1" t="s">
        <v>8</v>
      </c>
      <c r="D2942" s="1" t="s">
        <v>3</v>
      </c>
      <c r="E2942" s="11">
        <v>268</v>
      </c>
      <c r="F2942" s="3">
        <v>54</v>
      </c>
      <c r="G2942" s="11">
        <f>Tabla1[[#This Row],[Stock en unidades]]*Tabla1[[#This Row],[Costo unitario]]</f>
        <v>14472</v>
      </c>
      <c r="H2942" s="1">
        <v>2025</v>
      </c>
      <c r="I2942" s="1" t="s">
        <v>258</v>
      </c>
      <c r="J2942" s="1">
        <v>977</v>
      </c>
      <c r="K2942" s="3">
        <v>81774.899999999994</v>
      </c>
      <c r="L2942" s="12">
        <f>Tabla1[[#This Row],[Venta prom 12 meses en UN]]*Tabla1[[#This Row],[Costo unitario]]</f>
        <v>52758</v>
      </c>
      <c r="M2942" s="30">
        <f>IFERROR(Tabla1[[#This Row],[Stock en unidades]]/Tabla1[[#This Row],[Venta prom 12 meses en UN]],0)</f>
        <v>0.2743091095189355</v>
      </c>
      <c r="N2942" s="12">
        <f>IFERROR(12/Tabla1[[#This Row],[Meses de stock]],0)</f>
        <v>43.746268656716417</v>
      </c>
      <c r="O2942" s="5" t="str">
        <f>VLOOKUP(Tabla1[[#This Row],[Código del producto]],'ABC Ventas'!$A:$E,5,0)</f>
        <v>A</v>
      </c>
      <c r="P2942" s="5" t="str">
        <f>VLOOKUP(Tabla1[[#This Row],[Código del producto]],'ABC Stock'!$A:$E,5,0)</f>
        <v>A</v>
      </c>
      <c r="Q29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43" spans="1:17" s="1" customFormat="1" x14ac:dyDescent="0.2">
      <c r="A2943" s="1">
        <v>1173</v>
      </c>
      <c r="B2943" s="1" t="s">
        <v>405</v>
      </c>
      <c r="C2943" s="1" t="s">
        <v>8</v>
      </c>
      <c r="D2943" s="1" t="s">
        <v>3</v>
      </c>
      <c r="E2943" s="11">
        <v>267</v>
      </c>
      <c r="F2943" s="3">
        <v>52</v>
      </c>
      <c r="G2943" s="11">
        <f>Tabla1[[#This Row],[Stock en unidades]]*Tabla1[[#This Row],[Costo unitario]]</f>
        <v>13884</v>
      </c>
      <c r="H2943" s="1">
        <v>2025</v>
      </c>
      <c r="I2943" s="1" t="s">
        <v>258</v>
      </c>
      <c r="J2943" s="1">
        <v>883</v>
      </c>
      <c r="K2943" s="3">
        <v>70710.64</v>
      </c>
      <c r="L2943" s="12">
        <f>Tabla1[[#This Row],[Venta prom 12 meses en UN]]*Tabla1[[#This Row],[Costo unitario]]</f>
        <v>45916</v>
      </c>
      <c r="M2943" s="30">
        <f>IFERROR(Tabla1[[#This Row],[Stock en unidades]]/Tabla1[[#This Row],[Venta prom 12 meses en UN]],0)</f>
        <v>0.30237825594563988</v>
      </c>
      <c r="N2943" s="12">
        <f>IFERROR(12/Tabla1[[#This Row],[Meses de stock]],0)</f>
        <v>39.685393258426963</v>
      </c>
      <c r="O2943" s="5" t="str">
        <f>VLOOKUP(Tabla1[[#This Row],[Código del producto]],'ABC Ventas'!$A:$E,5,0)</f>
        <v>A</v>
      </c>
      <c r="P2943" s="5" t="str">
        <f>VLOOKUP(Tabla1[[#This Row],[Código del producto]],'ABC Stock'!$A:$E,5,0)</f>
        <v>A</v>
      </c>
      <c r="Q29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44" spans="1:17" s="1" customFormat="1" x14ac:dyDescent="0.2">
      <c r="A2944" s="1">
        <v>1174</v>
      </c>
      <c r="B2944" s="1" t="s">
        <v>406</v>
      </c>
      <c r="C2944" s="1" t="s">
        <v>8</v>
      </c>
      <c r="D2944" s="1" t="s">
        <v>3</v>
      </c>
      <c r="E2944" s="11">
        <v>56</v>
      </c>
      <c r="F2944" s="3">
        <v>3.45</v>
      </c>
      <c r="G2944" s="11">
        <f>Tabla1[[#This Row],[Stock en unidades]]*Tabla1[[#This Row],[Costo unitario]]</f>
        <v>193.20000000000002</v>
      </c>
      <c r="H2944" s="1">
        <v>2025</v>
      </c>
      <c r="I2944" s="1" t="s">
        <v>258</v>
      </c>
      <c r="J2944" s="1">
        <v>112</v>
      </c>
      <c r="K2944" s="3">
        <v>695.52</v>
      </c>
      <c r="L2944" s="12">
        <f>Tabla1[[#This Row],[Venta prom 12 meses en UN]]*Tabla1[[#This Row],[Costo unitario]]</f>
        <v>386.40000000000003</v>
      </c>
      <c r="M2944" s="30">
        <f>IFERROR(Tabla1[[#This Row],[Stock en unidades]]/Tabla1[[#This Row],[Venta prom 12 meses en UN]],0)</f>
        <v>0.5</v>
      </c>
      <c r="N2944" s="12">
        <f>IFERROR(12/Tabla1[[#This Row],[Meses de stock]],0)</f>
        <v>24</v>
      </c>
      <c r="O2944" s="5" t="str">
        <f>VLOOKUP(Tabla1[[#This Row],[Código del producto]],'ABC Ventas'!$A:$E,5,0)</f>
        <v>C</v>
      </c>
      <c r="P2944" s="5" t="str">
        <f>VLOOKUP(Tabla1[[#This Row],[Código del producto]],'ABC Stock'!$A:$E,5,0)</f>
        <v>B</v>
      </c>
      <c r="Q29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45" spans="1:17" s="1" customFormat="1" x14ac:dyDescent="0.2">
      <c r="A2945" s="1">
        <v>1174</v>
      </c>
      <c r="B2945" s="1" t="s">
        <v>406</v>
      </c>
      <c r="C2945" s="1" t="s">
        <v>8</v>
      </c>
      <c r="D2945" s="1" t="s">
        <v>3</v>
      </c>
      <c r="E2945" s="11">
        <v>676</v>
      </c>
      <c r="F2945" s="3">
        <v>4.2</v>
      </c>
      <c r="G2945" s="11">
        <f>Tabla1[[#This Row],[Stock en unidades]]*Tabla1[[#This Row],[Costo unitario]]</f>
        <v>2839.2000000000003</v>
      </c>
      <c r="H2945" s="1">
        <v>2025</v>
      </c>
      <c r="I2945" s="1" t="s">
        <v>258</v>
      </c>
      <c r="J2945" s="1">
        <v>56.3</v>
      </c>
      <c r="K2945" s="3">
        <v>427.99260000000004</v>
      </c>
      <c r="L2945" s="12">
        <f>Tabla1[[#This Row],[Venta prom 12 meses en UN]]*Tabla1[[#This Row],[Costo unitario]]</f>
        <v>236.46</v>
      </c>
      <c r="M2945" s="30">
        <f>IFERROR(Tabla1[[#This Row],[Stock en unidades]]/Tabla1[[#This Row],[Venta prom 12 meses en UN]],0)</f>
        <v>12.007104795737122</v>
      </c>
      <c r="N2945" s="12">
        <f>IFERROR(12/Tabla1[[#This Row],[Meses de stock]],0)</f>
        <v>0.99940828402366866</v>
      </c>
      <c r="O2945" s="5" t="str">
        <f>VLOOKUP(Tabla1[[#This Row],[Código del producto]],'ABC Ventas'!$A:$E,5,0)</f>
        <v>C</v>
      </c>
      <c r="P2945" s="5" t="str">
        <f>VLOOKUP(Tabla1[[#This Row],[Código del producto]],'ABC Stock'!$A:$E,5,0)</f>
        <v>B</v>
      </c>
      <c r="Q294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46" spans="1:17" s="1" customFormat="1" x14ac:dyDescent="0.2">
      <c r="A2946" s="1">
        <v>1174</v>
      </c>
      <c r="B2946" s="1" t="s">
        <v>406</v>
      </c>
      <c r="C2946" s="1" t="s">
        <v>8</v>
      </c>
      <c r="D2946" s="1" t="s">
        <v>3</v>
      </c>
      <c r="E2946" s="11">
        <v>858</v>
      </c>
      <c r="F2946" s="3">
        <v>1.66</v>
      </c>
      <c r="G2946" s="11">
        <f>Tabla1[[#This Row],[Stock en unidades]]*Tabla1[[#This Row],[Costo unitario]]</f>
        <v>1424.28</v>
      </c>
      <c r="H2946" s="1">
        <v>2025</v>
      </c>
      <c r="I2946" s="1" t="s">
        <v>258</v>
      </c>
      <c r="J2946" s="1">
        <v>145</v>
      </c>
      <c r="K2946" s="3">
        <v>308.096</v>
      </c>
      <c r="L2946" s="12">
        <f>Tabla1[[#This Row],[Venta prom 12 meses en UN]]*Tabla1[[#This Row],[Costo unitario]]</f>
        <v>240.7</v>
      </c>
      <c r="M2946" s="30">
        <f>IFERROR(Tabla1[[#This Row],[Stock en unidades]]/Tabla1[[#This Row],[Venta prom 12 meses en UN]],0)</f>
        <v>5.9172413793103447</v>
      </c>
      <c r="N2946" s="12">
        <f>IFERROR(12/Tabla1[[#This Row],[Meses de stock]],0)</f>
        <v>2.0279720279720279</v>
      </c>
      <c r="O2946" s="5" t="str">
        <f>VLOOKUP(Tabla1[[#This Row],[Código del producto]],'ABC Ventas'!$A:$E,5,0)</f>
        <v>C</v>
      </c>
      <c r="P2946" s="5" t="str">
        <f>VLOOKUP(Tabla1[[#This Row],[Código del producto]],'ABC Stock'!$A:$E,5,0)</f>
        <v>B</v>
      </c>
      <c r="Q29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47" spans="1:17" s="1" customFormat="1" x14ac:dyDescent="0.2">
      <c r="A2947" s="1">
        <v>1176</v>
      </c>
      <c r="B2947" s="1" t="s">
        <v>156</v>
      </c>
      <c r="C2947" s="1" t="s">
        <v>8</v>
      </c>
      <c r="D2947" s="1" t="s">
        <v>3</v>
      </c>
      <c r="E2947" s="11">
        <v>721</v>
      </c>
      <c r="F2947" s="3">
        <v>5.88</v>
      </c>
      <c r="G2947" s="11">
        <f>Tabla1[[#This Row],[Stock en unidades]]*Tabla1[[#This Row],[Costo unitario]]</f>
        <v>4239.4799999999996</v>
      </c>
      <c r="H2947" s="1">
        <v>2025</v>
      </c>
      <c r="I2947" s="1" t="s">
        <v>258</v>
      </c>
      <c r="J2947" s="1">
        <v>42.4</v>
      </c>
      <c r="K2947" s="3">
        <v>301.66751999999997</v>
      </c>
      <c r="L2947" s="12">
        <f>Tabla1[[#This Row],[Venta prom 12 meses en UN]]*Tabla1[[#This Row],[Costo unitario]]</f>
        <v>249.31199999999998</v>
      </c>
      <c r="M2947" s="30">
        <f>IFERROR(Tabla1[[#This Row],[Stock en unidades]]/Tabla1[[#This Row],[Venta prom 12 meses en UN]],0)</f>
        <v>17.004716981132077</v>
      </c>
      <c r="N2947" s="12">
        <f>IFERROR(12/Tabla1[[#This Row],[Meses de stock]],0)</f>
        <v>0.70568654646324547</v>
      </c>
      <c r="O2947" s="5" t="str">
        <f>VLOOKUP(Tabla1[[#This Row],[Código del producto]],'ABC Ventas'!$A:$E,5,0)</f>
        <v>C</v>
      </c>
      <c r="P2947" s="5" t="str">
        <f>VLOOKUP(Tabla1[[#This Row],[Código del producto]],'ABC Stock'!$A:$E,5,0)</f>
        <v>B</v>
      </c>
      <c r="Q29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48" spans="1:17" s="1" customFormat="1" x14ac:dyDescent="0.2">
      <c r="A2948" s="1">
        <v>1177</v>
      </c>
      <c r="B2948" s="1" t="s">
        <v>407</v>
      </c>
      <c r="C2948" s="1" t="s">
        <v>8</v>
      </c>
      <c r="D2948" s="1" t="s">
        <v>3</v>
      </c>
      <c r="E2948" s="11">
        <v>1109</v>
      </c>
      <c r="F2948" s="3">
        <v>3.93</v>
      </c>
      <c r="G2948" s="11">
        <f>Tabla1[[#This Row],[Stock en unidades]]*Tabla1[[#This Row],[Costo unitario]]</f>
        <v>4358.37</v>
      </c>
      <c r="H2948" s="1">
        <v>2025</v>
      </c>
      <c r="I2948" s="1" t="s">
        <v>258</v>
      </c>
      <c r="J2948" s="1">
        <v>73.900000000000006</v>
      </c>
      <c r="K2948" s="3">
        <v>357.22521</v>
      </c>
      <c r="L2948" s="12">
        <f>Tabla1[[#This Row],[Venta prom 12 meses en UN]]*Tabla1[[#This Row],[Costo unitario]]</f>
        <v>290.42700000000002</v>
      </c>
      <c r="M2948" s="30">
        <f>IFERROR(Tabla1[[#This Row],[Stock en unidades]]/Tabla1[[#This Row],[Venta prom 12 meses en UN]],0)</f>
        <v>15.00676589986468</v>
      </c>
      <c r="N2948" s="12">
        <f>IFERROR(12/Tabla1[[#This Row],[Meses de stock]],0)</f>
        <v>0.79963931469792615</v>
      </c>
      <c r="O2948" s="5" t="str">
        <f>VLOOKUP(Tabla1[[#This Row],[Código del producto]],'ABC Ventas'!$A:$E,5,0)</f>
        <v>C</v>
      </c>
      <c r="P2948" s="5" t="str">
        <f>VLOOKUP(Tabla1[[#This Row],[Código del producto]],'ABC Stock'!$A:$E,5,0)</f>
        <v>B</v>
      </c>
      <c r="Q294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49" spans="1:17" s="1" customFormat="1" x14ac:dyDescent="0.2">
      <c r="A2949" s="1">
        <v>1177</v>
      </c>
      <c r="B2949" s="1" t="s">
        <v>407</v>
      </c>
      <c r="C2949" s="1" t="s">
        <v>8</v>
      </c>
      <c r="D2949" s="1" t="s">
        <v>3</v>
      </c>
      <c r="E2949" s="11">
        <v>56</v>
      </c>
      <c r="F2949" s="3">
        <v>3.19</v>
      </c>
      <c r="G2949" s="11">
        <f>Tabla1[[#This Row],[Stock en unidades]]*Tabla1[[#This Row],[Costo unitario]]</f>
        <v>178.64</v>
      </c>
      <c r="H2949" s="1">
        <v>2025</v>
      </c>
      <c r="I2949" s="1" t="s">
        <v>258</v>
      </c>
      <c r="J2949" s="1">
        <v>55.9</v>
      </c>
      <c r="K2949" s="3">
        <v>329.89385000000004</v>
      </c>
      <c r="L2949" s="12">
        <f>Tabla1[[#This Row],[Venta prom 12 meses en UN]]*Tabla1[[#This Row],[Costo unitario]]</f>
        <v>178.321</v>
      </c>
      <c r="M2949" s="30">
        <f>IFERROR(Tabla1[[#This Row],[Stock en unidades]]/Tabla1[[#This Row],[Venta prom 12 meses en UN]],0)</f>
        <v>1.0017889087656531</v>
      </c>
      <c r="N2949" s="12">
        <f>IFERROR(12/Tabla1[[#This Row],[Meses de stock]],0)</f>
        <v>11.978571428571428</v>
      </c>
      <c r="O2949" s="5" t="str">
        <f>VLOOKUP(Tabla1[[#This Row],[Código del producto]],'ABC Ventas'!$A:$E,5,0)</f>
        <v>C</v>
      </c>
      <c r="P2949" s="5" t="str">
        <f>VLOOKUP(Tabla1[[#This Row],[Código del producto]],'ABC Stock'!$A:$E,5,0)</f>
        <v>B</v>
      </c>
      <c r="Q29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0" spans="1:17" s="1" customFormat="1" x14ac:dyDescent="0.2">
      <c r="A2950" s="1">
        <v>1178</v>
      </c>
      <c r="B2950" s="1" t="s">
        <v>176</v>
      </c>
      <c r="C2950" s="1" t="s">
        <v>8</v>
      </c>
      <c r="D2950" s="1" t="s">
        <v>3</v>
      </c>
      <c r="E2950" s="11">
        <v>3</v>
      </c>
      <c r="F2950" s="3">
        <v>4.28</v>
      </c>
      <c r="G2950" s="11">
        <f>Tabla1[[#This Row],[Stock en unidades]]*Tabla1[[#This Row],[Costo unitario]]</f>
        <v>12.84</v>
      </c>
      <c r="H2950" s="1">
        <v>2025</v>
      </c>
      <c r="I2950" s="1" t="s">
        <v>258</v>
      </c>
      <c r="J2950" s="1">
        <v>131</v>
      </c>
      <c r="K2950" s="3">
        <v>751.3112000000001</v>
      </c>
      <c r="L2950" s="12">
        <f>Tabla1[[#This Row],[Venta prom 12 meses en UN]]*Tabla1[[#This Row],[Costo unitario]]</f>
        <v>560.68000000000006</v>
      </c>
      <c r="M2950" s="30">
        <f>IFERROR(Tabla1[[#This Row],[Stock en unidades]]/Tabla1[[#This Row],[Venta prom 12 meses en UN]],0)</f>
        <v>2.2900763358778626E-2</v>
      </c>
      <c r="N2950" s="12">
        <f>IFERROR(12/Tabla1[[#This Row],[Meses de stock]],0)</f>
        <v>524</v>
      </c>
      <c r="O2950" s="5" t="str">
        <f>VLOOKUP(Tabla1[[#This Row],[Código del producto]],'ABC Ventas'!$A:$E,5,0)</f>
        <v>C</v>
      </c>
      <c r="P2950" s="5" t="str">
        <f>VLOOKUP(Tabla1[[#This Row],[Código del producto]],'ABC Stock'!$A:$E,5,0)</f>
        <v>C</v>
      </c>
      <c r="Q29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1" spans="1:17" s="1" customFormat="1" x14ac:dyDescent="0.2">
      <c r="A2951" s="1">
        <v>1179</v>
      </c>
      <c r="B2951" s="1" t="s">
        <v>408</v>
      </c>
      <c r="C2951" s="1" t="s">
        <v>8</v>
      </c>
      <c r="D2951" s="1" t="s">
        <v>3</v>
      </c>
      <c r="E2951" s="11">
        <v>1037</v>
      </c>
      <c r="F2951" s="3">
        <v>3.17</v>
      </c>
      <c r="G2951" s="11">
        <f>Tabla1[[#This Row],[Stock en unidades]]*Tabla1[[#This Row],[Costo unitario]]</f>
        <v>3287.29</v>
      </c>
      <c r="H2951" s="1">
        <v>2025</v>
      </c>
      <c r="I2951" s="1" t="s">
        <v>258</v>
      </c>
      <c r="J2951" s="1">
        <v>86.4</v>
      </c>
      <c r="K2951" s="3">
        <v>364.27104000000008</v>
      </c>
      <c r="L2951" s="12">
        <f>Tabla1[[#This Row],[Venta prom 12 meses en UN]]*Tabla1[[#This Row],[Costo unitario]]</f>
        <v>273.88800000000003</v>
      </c>
      <c r="M2951" s="30">
        <f>IFERROR(Tabla1[[#This Row],[Stock en unidades]]/Tabla1[[#This Row],[Venta prom 12 meses en UN]],0)</f>
        <v>12.002314814814815</v>
      </c>
      <c r="N2951" s="12">
        <f>IFERROR(12/Tabla1[[#This Row],[Meses de stock]],0)</f>
        <v>0.99980713596914172</v>
      </c>
      <c r="O2951" s="5" t="str">
        <f>VLOOKUP(Tabla1[[#This Row],[Código del producto]],'ABC Ventas'!$A:$E,5,0)</f>
        <v>C</v>
      </c>
      <c r="P2951" s="5" t="str">
        <f>VLOOKUP(Tabla1[[#This Row],[Código del producto]],'ABC Stock'!$A:$E,5,0)</f>
        <v>C</v>
      </c>
      <c r="Q295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52" spans="1:17" s="1" customFormat="1" x14ac:dyDescent="0.2">
      <c r="A2952" s="1">
        <v>1179</v>
      </c>
      <c r="B2952" s="1" t="s">
        <v>408</v>
      </c>
      <c r="C2952" s="1" t="s">
        <v>8</v>
      </c>
      <c r="D2952" s="1" t="s">
        <v>3</v>
      </c>
      <c r="E2952" s="11">
        <v>23</v>
      </c>
      <c r="F2952" s="3">
        <v>1.42</v>
      </c>
      <c r="G2952" s="11">
        <f>Tabla1[[#This Row],[Stock en unidades]]*Tabla1[[#This Row],[Costo unitario]]</f>
        <v>32.659999999999997</v>
      </c>
      <c r="H2952" s="1">
        <v>2025</v>
      </c>
      <c r="I2952" s="1" t="s">
        <v>258</v>
      </c>
      <c r="J2952" s="1">
        <v>140</v>
      </c>
      <c r="K2952" s="3">
        <v>361.81599999999997</v>
      </c>
      <c r="L2952" s="12">
        <f>Tabla1[[#This Row],[Venta prom 12 meses en UN]]*Tabla1[[#This Row],[Costo unitario]]</f>
        <v>198.79999999999998</v>
      </c>
      <c r="M2952" s="30">
        <f>IFERROR(Tabla1[[#This Row],[Stock en unidades]]/Tabla1[[#This Row],[Venta prom 12 meses en UN]],0)</f>
        <v>0.16428571428571428</v>
      </c>
      <c r="N2952" s="12">
        <f>IFERROR(12/Tabla1[[#This Row],[Meses de stock]],0)</f>
        <v>73.043478260869563</v>
      </c>
      <c r="O2952" s="5" t="str">
        <f>VLOOKUP(Tabla1[[#This Row],[Código del producto]],'ABC Ventas'!$A:$E,5,0)</f>
        <v>C</v>
      </c>
      <c r="P2952" s="5" t="str">
        <f>VLOOKUP(Tabla1[[#This Row],[Código del producto]],'ABC Stock'!$A:$E,5,0)</f>
        <v>C</v>
      </c>
      <c r="Q29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3" spans="1:17" s="1" customFormat="1" x14ac:dyDescent="0.2">
      <c r="A2953" s="1">
        <v>1179</v>
      </c>
      <c r="B2953" s="1" t="s">
        <v>408</v>
      </c>
      <c r="C2953" s="1" t="s">
        <v>8</v>
      </c>
      <c r="D2953" s="1" t="s">
        <v>3</v>
      </c>
      <c r="E2953" s="11">
        <v>95</v>
      </c>
      <c r="F2953" s="3">
        <v>1.26</v>
      </c>
      <c r="G2953" s="11">
        <f>Tabla1[[#This Row],[Stock en unidades]]*Tabla1[[#This Row],[Costo unitario]]</f>
        <v>119.7</v>
      </c>
      <c r="H2953" s="1">
        <v>2025</v>
      </c>
      <c r="I2953" s="1" t="s">
        <v>258</v>
      </c>
      <c r="J2953" s="1">
        <v>66</v>
      </c>
      <c r="K2953" s="3">
        <v>128.898</v>
      </c>
      <c r="L2953" s="12">
        <f>Tabla1[[#This Row],[Venta prom 12 meses en UN]]*Tabla1[[#This Row],[Costo unitario]]</f>
        <v>83.16</v>
      </c>
      <c r="M2953" s="30">
        <f>IFERROR(Tabla1[[#This Row],[Stock en unidades]]/Tabla1[[#This Row],[Venta prom 12 meses en UN]],0)</f>
        <v>1.4393939393939394</v>
      </c>
      <c r="N2953" s="12">
        <f>IFERROR(12/Tabla1[[#This Row],[Meses de stock]],0)</f>
        <v>8.3368421052631572</v>
      </c>
      <c r="O2953" s="5" t="str">
        <f>VLOOKUP(Tabla1[[#This Row],[Código del producto]],'ABC Ventas'!$A:$E,5,0)</f>
        <v>C</v>
      </c>
      <c r="P2953" s="5" t="str">
        <f>VLOOKUP(Tabla1[[#This Row],[Código del producto]],'ABC Stock'!$A:$E,5,0)</f>
        <v>C</v>
      </c>
      <c r="Q29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4" spans="1:17" s="1" customFormat="1" x14ac:dyDescent="0.2">
      <c r="A2954" s="1">
        <v>1181</v>
      </c>
      <c r="B2954" s="1" t="s">
        <v>250</v>
      </c>
      <c r="C2954" s="1" t="s">
        <v>8</v>
      </c>
      <c r="D2954" s="1" t="s">
        <v>3</v>
      </c>
      <c r="E2954" s="11">
        <v>79</v>
      </c>
      <c r="F2954" s="3">
        <v>2.1800000000000002</v>
      </c>
      <c r="G2954" s="11">
        <f>Tabla1[[#This Row],[Stock en unidades]]*Tabla1[[#This Row],[Costo unitario]]</f>
        <v>172.22</v>
      </c>
      <c r="H2954" s="1">
        <v>2025</v>
      </c>
      <c r="I2954" s="1" t="s">
        <v>258</v>
      </c>
      <c r="J2954" s="1">
        <v>137</v>
      </c>
      <c r="K2954" s="3">
        <v>397.21780000000007</v>
      </c>
      <c r="L2954" s="12">
        <f>Tabla1[[#This Row],[Venta prom 12 meses en UN]]*Tabla1[[#This Row],[Costo unitario]]</f>
        <v>298.66000000000003</v>
      </c>
      <c r="M2954" s="30">
        <f>IFERROR(Tabla1[[#This Row],[Stock en unidades]]/Tabla1[[#This Row],[Venta prom 12 meses en UN]],0)</f>
        <v>0.57664233576642332</v>
      </c>
      <c r="N2954" s="12">
        <f>IFERROR(12/Tabla1[[#This Row],[Meses de stock]],0)</f>
        <v>20.810126582278482</v>
      </c>
      <c r="O2954" s="5" t="str">
        <f>VLOOKUP(Tabla1[[#This Row],[Código del producto]],'ABC Ventas'!$A:$E,5,0)</f>
        <v>C</v>
      </c>
      <c r="P2954" s="5" t="str">
        <f>VLOOKUP(Tabla1[[#This Row],[Código del producto]],'ABC Stock'!$A:$E,5,0)</f>
        <v>C</v>
      </c>
      <c r="Q29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5" spans="1:17" s="1" customFormat="1" x14ac:dyDescent="0.2">
      <c r="A2955" s="1">
        <v>1181</v>
      </c>
      <c r="B2955" s="1" t="s">
        <v>250</v>
      </c>
      <c r="C2955" s="1" t="s">
        <v>8</v>
      </c>
      <c r="D2955" s="1" t="s">
        <v>3</v>
      </c>
      <c r="E2955" s="11">
        <v>337</v>
      </c>
      <c r="F2955" s="3">
        <v>2.41</v>
      </c>
      <c r="G2955" s="11">
        <f>Tabla1[[#This Row],[Stock en unidades]]*Tabla1[[#This Row],[Costo unitario]]</f>
        <v>812.17000000000007</v>
      </c>
      <c r="H2955" s="1">
        <v>2025</v>
      </c>
      <c r="I2955" s="1" t="s">
        <v>258</v>
      </c>
      <c r="J2955" s="1">
        <v>66</v>
      </c>
      <c r="K2955" s="3">
        <v>264.03960000000001</v>
      </c>
      <c r="L2955" s="12">
        <f>Tabla1[[#This Row],[Venta prom 12 meses en UN]]*Tabla1[[#This Row],[Costo unitario]]</f>
        <v>159.06</v>
      </c>
      <c r="M2955" s="30">
        <f>IFERROR(Tabla1[[#This Row],[Stock en unidades]]/Tabla1[[#This Row],[Venta prom 12 meses en UN]],0)</f>
        <v>5.1060606060606064</v>
      </c>
      <c r="N2955" s="12">
        <f>IFERROR(12/Tabla1[[#This Row],[Meses de stock]],0)</f>
        <v>2.3501483679525221</v>
      </c>
      <c r="O2955" s="5" t="str">
        <f>VLOOKUP(Tabla1[[#This Row],[Código del producto]],'ABC Ventas'!$A:$E,5,0)</f>
        <v>C</v>
      </c>
      <c r="P2955" s="5" t="str">
        <f>VLOOKUP(Tabla1[[#This Row],[Código del producto]],'ABC Stock'!$A:$E,5,0)</f>
        <v>C</v>
      </c>
      <c r="Q295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56" spans="1:17" s="1" customFormat="1" x14ac:dyDescent="0.2">
      <c r="A2956" s="1">
        <v>1182</v>
      </c>
      <c r="B2956" s="1" t="s">
        <v>409</v>
      </c>
      <c r="C2956" s="1" t="s">
        <v>8</v>
      </c>
      <c r="D2956" s="1" t="s">
        <v>3</v>
      </c>
      <c r="E2956" s="11">
        <v>44</v>
      </c>
      <c r="F2956" s="3">
        <v>2.13</v>
      </c>
      <c r="G2956" s="11">
        <f>Tabla1[[#This Row],[Stock en unidades]]*Tabla1[[#This Row],[Costo unitario]]</f>
        <v>93.72</v>
      </c>
      <c r="H2956" s="1">
        <v>2025</v>
      </c>
      <c r="I2956" s="1" t="s">
        <v>258</v>
      </c>
      <c r="J2956" s="1">
        <v>106</v>
      </c>
      <c r="K2956" s="3">
        <v>302.54520000000002</v>
      </c>
      <c r="L2956" s="12">
        <f>Tabla1[[#This Row],[Venta prom 12 meses en UN]]*Tabla1[[#This Row],[Costo unitario]]</f>
        <v>225.78</v>
      </c>
      <c r="M2956" s="30">
        <f>IFERROR(Tabla1[[#This Row],[Stock en unidades]]/Tabla1[[#This Row],[Venta prom 12 meses en UN]],0)</f>
        <v>0.41509433962264153</v>
      </c>
      <c r="N2956" s="12">
        <f>IFERROR(12/Tabla1[[#This Row],[Meses de stock]],0)</f>
        <v>28.909090909090907</v>
      </c>
      <c r="O2956" s="5" t="str">
        <f>VLOOKUP(Tabla1[[#This Row],[Código del producto]],'ABC Ventas'!$A:$E,5,0)</f>
        <v>C</v>
      </c>
      <c r="P2956" s="5" t="str">
        <f>VLOOKUP(Tabla1[[#This Row],[Código del producto]],'ABC Stock'!$A:$E,5,0)</f>
        <v>B</v>
      </c>
      <c r="Q29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7" spans="1:17" s="1" customFormat="1" x14ac:dyDescent="0.2">
      <c r="A2957" s="1">
        <v>1183</v>
      </c>
      <c r="B2957" s="1" t="s">
        <v>410</v>
      </c>
      <c r="C2957" s="1" t="s">
        <v>8</v>
      </c>
      <c r="D2957" s="1" t="s">
        <v>3</v>
      </c>
      <c r="E2957" s="11">
        <v>54</v>
      </c>
      <c r="F2957" s="3">
        <v>4.4000000000000004</v>
      </c>
      <c r="G2957" s="11">
        <f>Tabla1[[#This Row],[Stock en unidades]]*Tabla1[[#This Row],[Costo unitario]]</f>
        <v>237.60000000000002</v>
      </c>
      <c r="H2957" s="1">
        <v>2025</v>
      </c>
      <c r="I2957" s="1" t="s">
        <v>258</v>
      </c>
      <c r="J2957" s="1">
        <v>53.9</v>
      </c>
      <c r="K2957" s="3">
        <v>441.11760000000004</v>
      </c>
      <c r="L2957" s="12">
        <f>Tabla1[[#This Row],[Venta prom 12 meses en UN]]*Tabla1[[#This Row],[Costo unitario]]</f>
        <v>237.16000000000003</v>
      </c>
      <c r="M2957" s="30">
        <f>IFERROR(Tabla1[[#This Row],[Stock en unidades]]/Tabla1[[#This Row],[Venta prom 12 meses en UN]],0)</f>
        <v>1.0018552875695732</v>
      </c>
      <c r="N2957" s="12">
        <f>IFERROR(12/Tabla1[[#This Row],[Meses de stock]],0)</f>
        <v>11.977777777777778</v>
      </c>
      <c r="O2957" s="5" t="str">
        <f>VLOOKUP(Tabla1[[#This Row],[Código del producto]],'ABC Ventas'!$A:$E,5,0)</f>
        <v>C</v>
      </c>
      <c r="P2957" s="5" t="str">
        <f>VLOOKUP(Tabla1[[#This Row],[Código del producto]],'ABC Stock'!$A:$E,5,0)</f>
        <v>C</v>
      </c>
      <c r="Q29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58" spans="1:17" s="1" customFormat="1" x14ac:dyDescent="0.2">
      <c r="A2958" s="1">
        <v>1183</v>
      </c>
      <c r="B2958" s="1" t="s">
        <v>410</v>
      </c>
      <c r="C2958" s="1" t="s">
        <v>8</v>
      </c>
      <c r="D2958" s="1" t="s">
        <v>3</v>
      </c>
      <c r="E2958" s="11">
        <v>681</v>
      </c>
      <c r="F2958" s="3">
        <v>1.48</v>
      </c>
      <c r="G2958" s="11">
        <f>Tabla1[[#This Row],[Stock en unidades]]*Tabla1[[#This Row],[Costo unitario]]</f>
        <v>1007.88</v>
      </c>
      <c r="H2958" s="1">
        <v>2025</v>
      </c>
      <c r="I2958" s="1" t="s">
        <v>258</v>
      </c>
      <c r="J2958" s="1">
        <v>145</v>
      </c>
      <c r="K2958" s="3">
        <v>300.44</v>
      </c>
      <c r="L2958" s="12">
        <f>Tabla1[[#This Row],[Venta prom 12 meses en UN]]*Tabla1[[#This Row],[Costo unitario]]</f>
        <v>214.6</v>
      </c>
      <c r="M2958" s="30">
        <f>IFERROR(Tabla1[[#This Row],[Stock en unidades]]/Tabla1[[#This Row],[Venta prom 12 meses en UN]],0)</f>
        <v>4.6965517241379313</v>
      </c>
      <c r="N2958" s="12">
        <f>IFERROR(12/Tabla1[[#This Row],[Meses de stock]],0)</f>
        <v>2.5550660792951541</v>
      </c>
      <c r="O2958" s="5" t="str">
        <f>VLOOKUP(Tabla1[[#This Row],[Código del producto]],'ABC Ventas'!$A:$E,5,0)</f>
        <v>C</v>
      </c>
      <c r="P2958" s="5" t="str">
        <f>VLOOKUP(Tabla1[[#This Row],[Código del producto]],'ABC Stock'!$A:$E,5,0)</f>
        <v>C</v>
      </c>
      <c r="Q295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59" spans="1:17" s="1" customFormat="1" x14ac:dyDescent="0.2">
      <c r="A2959" s="1">
        <v>1184</v>
      </c>
      <c r="B2959" s="1" t="s">
        <v>283</v>
      </c>
      <c r="C2959" s="1" t="s">
        <v>8</v>
      </c>
      <c r="D2959" s="1" t="s">
        <v>3</v>
      </c>
      <c r="E2959" s="11">
        <v>623</v>
      </c>
      <c r="F2959" s="3">
        <v>6.18</v>
      </c>
      <c r="G2959" s="11">
        <f>Tabla1[[#This Row],[Stock en unidades]]*Tabla1[[#This Row],[Costo unitario]]</f>
        <v>3850.14</v>
      </c>
      <c r="H2959" s="1">
        <v>2025</v>
      </c>
      <c r="I2959" s="1" t="s">
        <v>258</v>
      </c>
      <c r="J2959" s="1">
        <v>41.5</v>
      </c>
      <c r="K2959" s="3">
        <v>418.04609999999991</v>
      </c>
      <c r="L2959" s="12">
        <f>Tabla1[[#This Row],[Venta prom 12 meses en UN]]*Tabla1[[#This Row],[Costo unitario]]</f>
        <v>256.46999999999997</v>
      </c>
      <c r="M2959" s="30">
        <f>IFERROR(Tabla1[[#This Row],[Stock en unidades]]/Tabla1[[#This Row],[Venta prom 12 meses en UN]],0)</f>
        <v>15.012048192771084</v>
      </c>
      <c r="N2959" s="12">
        <f>IFERROR(12/Tabla1[[#This Row],[Meses de stock]],0)</f>
        <v>0.79935794542536109</v>
      </c>
      <c r="O2959" s="5" t="str">
        <f>VLOOKUP(Tabla1[[#This Row],[Código del producto]],'ABC Ventas'!$A:$E,5,0)</f>
        <v>C</v>
      </c>
      <c r="P2959" s="5" t="str">
        <f>VLOOKUP(Tabla1[[#This Row],[Código del producto]],'ABC Stock'!$A:$E,5,0)</f>
        <v>B</v>
      </c>
      <c r="Q295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60" spans="1:17" s="1" customFormat="1" x14ac:dyDescent="0.2">
      <c r="A2960" s="1">
        <v>1185</v>
      </c>
      <c r="B2960" s="1" t="s">
        <v>67</v>
      </c>
      <c r="C2960" s="1" t="s">
        <v>8</v>
      </c>
      <c r="D2960" s="1" t="s">
        <v>3</v>
      </c>
      <c r="E2960" s="11">
        <v>287</v>
      </c>
      <c r="F2960" s="3">
        <v>25.3</v>
      </c>
      <c r="G2960" s="11">
        <f>Tabla1[[#This Row],[Stock en unidades]]*Tabla1[[#This Row],[Costo unitario]]</f>
        <v>7261.1</v>
      </c>
      <c r="H2960" s="1">
        <v>2025</v>
      </c>
      <c r="I2960" s="1" t="s">
        <v>258</v>
      </c>
      <c r="J2960" s="1">
        <v>0</v>
      </c>
      <c r="K2960" s="3">
        <v>0</v>
      </c>
      <c r="L2960" s="12">
        <f>Tabla1[[#This Row],[Venta prom 12 meses en UN]]*Tabla1[[#This Row],[Costo unitario]]</f>
        <v>0</v>
      </c>
      <c r="M2960" s="30">
        <f>IFERROR(Tabla1[[#This Row],[Stock en unidades]]/Tabla1[[#This Row],[Venta prom 12 meses en UN]],0)</f>
        <v>0</v>
      </c>
      <c r="N2960" s="12">
        <f>IFERROR(12/Tabla1[[#This Row],[Meses de stock]],0)</f>
        <v>0</v>
      </c>
      <c r="O2960" s="5" t="str">
        <f>VLOOKUP(Tabla1[[#This Row],[Código del producto]],'ABC Ventas'!$A:$E,5,0)</f>
        <v>C</v>
      </c>
      <c r="P2960" s="5" t="str">
        <f>VLOOKUP(Tabla1[[#This Row],[Código del producto]],'ABC Stock'!$A:$E,5,0)</f>
        <v>B</v>
      </c>
      <c r="Q296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961" spans="1:17" s="1" customFormat="1" x14ac:dyDescent="0.2">
      <c r="A2961" s="1">
        <v>1186</v>
      </c>
      <c r="B2961" s="1" t="s">
        <v>411</v>
      </c>
      <c r="C2961" s="1" t="s">
        <v>8</v>
      </c>
      <c r="D2961" s="1" t="s">
        <v>3</v>
      </c>
      <c r="E2961" s="11">
        <v>66</v>
      </c>
      <c r="F2961" s="3">
        <v>4.8899999999999997</v>
      </c>
      <c r="G2961" s="11">
        <f>Tabla1[[#This Row],[Stock en unidades]]*Tabla1[[#This Row],[Costo unitario]]</f>
        <v>322.73999999999995</v>
      </c>
      <c r="H2961" s="1">
        <v>2025</v>
      </c>
      <c r="I2961" s="1" t="s">
        <v>258</v>
      </c>
      <c r="J2961" s="1">
        <v>121</v>
      </c>
      <c r="K2961" s="3">
        <v>952.62090000000001</v>
      </c>
      <c r="L2961" s="12">
        <f>Tabla1[[#This Row],[Venta prom 12 meses en UN]]*Tabla1[[#This Row],[Costo unitario]]</f>
        <v>591.68999999999994</v>
      </c>
      <c r="M2961" s="30">
        <f>IFERROR(Tabla1[[#This Row],[Stock en unidades]]/Tabla1[[#This Row],[Venta prom 12 meses en UN]],0)</f>
        <v>0.54545454545454541</v>
      </c>
      <c r="N2961" s="12">
        <f>IFERROR(12/Tabla1[[#This Row],[Meses de stock]],0)</f>
        <v>22</v>
      </c>
      <c r="O2961" s="5" t="str">
        <f>VLOOKUP(Tabla1[[#This Row],[Código del producto]],'ABC Ventas'!$A:$E,5,0)</f>
        <v>C</v>
      </c>
      <c r="P2961" s="5" t="str">
        <f>VLOOKUP(Tabla1[[#This Row],[Código del producto]],'ABC Stock'!$A:$E,5,0)</f>
        <v>C</v>
      </c>
      <c r="Q29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62" spans="1:17" s="1" customFormat="1" x14ac:dyDescent="0.2">
      <c r="A2962" s="1">
        <v>1187</v>
      </c>
      <c r="B2962" s="1" t="s">
        <v>210</v>
      </c>
      <c r="C2962" s="1" t="s">
        <v>8</v>
      </c>
      <c r="D2962" s="1" t="s">
        <v>3</v>
      </c>
      <c r="E2962" s="11">
        <v>91</v>
      </c>
      <c r="F2962" s="3">
        <v>1.04</v>
      </c>
      <c r="G2962" s="11">
        <f>Tabla1[[#This Row],[Stock en unidades]]*Tabla1[[#This Row],[Costo unitario]]</f>
        <v>94.64</v>
      </c>
      <c r="H2962" s="1">
        <v>2025</v>
      </c>
      <c r="I2962" s="1" t="s">
        <v>258</v>
      </c>
      <c r="J2962" s="1">
        <v>74</v>
      </c>
      <c r="K2962" s="3">
        <v>135.4496</v>
      </c>
      <c r="L2962" s="12">
        <f>Tabla1[[#This Row],[Venta prom 12 meses en UN]]*Tabla1[[#This Row],[Costo unitario]]</f>
        <v>76.960000000000008</v>
      </c>
      <c r="M2962" s="30">
        <f>IFERROR(Tabla1[[#This Row],[Stock en unidades]]/Tabla1[[#This Row],[Venta prom 12 meses en UN]],0)</f>
        <v>1.2297297297297298</v>
      </c>
      <c r="N2962" s="12">
        <f>IFERROR(12/Tabla1[[#This Row],[Meses de stock]],0)</f>
        <v>9.7582417582417573</v>
      </c>
      <c r="O2962" s="5" t="str">
        <f>VLOOKUP(Tabla1[[#This Row],[Código del producto]],'ABC Ventas'!$A:$E,5,0)</f>
        <v>C</v>
      </c>
      <c r="P2962" s="5" t="str">
        <f>VLOOKUP(Tabla1[[#This Row],[Código del producto]],'ABC Stock'!$A:$E,5,0)</f>
        <v>C</v>
      </c>
      <c r="Q29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63" spans="1:17" s="1" customFormat="1" x14ac:dyDescent="0.2">
      <c r="A2963" s="1">
        <v>1188</v>
      </c>
      <c r="B2963" s="1" t="s">
        <v>272</v>
      </c>
      <c r="C2963" s="1" t="s">
        <v>8</v>
      </c>
      <c r="D2963" s="1" t="s">
        <v>3</v>
      </c>
      <c r="E2963" s="11">
        <v>373</v>
      </c>
      <c r="F2963" s="3">
        <v>2.65</v>
      </c>
      <c r="G2963" s="11">
        <f>Tabla1[[#This Row],[Stock en unidades]]*Tabla1[[#This Row],[Costo unitario]]</f>
        <v>988.44999999999993</v>
      </c>
      <c r="H2963" s="1">
        <v>2025</v>
      </c>
      <c r="I2963" s="1" t="s">
        <v>258</v>
      </c>
      <c r="J2963" s="1">
        <v>138</v>
      </c>
      <c r="K2963" s="3">
        <v>438.84</v>
      </c>
      <c r="L2963" s="12">
        <f>Tabla1[[#This Row],[Venta prom 12 meses en UN]]*Tabla1[[#This Row],[Costo unitario]]</f>
        <v>365.7</v>
      </c>
      <c r="M2963" s="30">
        <f>IFERROR(Tabla1[[#This Row],[Stock en unidades]]/Tabla1[[#This Row],[Venta prom 12 meses en UN]],0)</f>
        <v>2.7028985507246377</v>
      </c>
      <c r="N2963" s="12">
        <f>IFERROR(12/Tabla1[[#This Row],[Meses de stock]],0)</f>
        <v>4.4396782841823059</v>
      </c>
      <c r="O2963" s="5" t="str">
        <f>VLOOKUP(Tabla1[[#This Row],[Código del producto]],'ABC Ventas'!$A:$E,5,0)</f>
        <v>C</v>
      </c>
      <c r="P2963" s="5" t="str">
        <f>VLOOKUP(Tabla1[[#This Row],[Código del producto]],'ABC Stock'!$A:$E,5,0)</f>
        <v>C</v>
      </c>
      <c r="Q29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64" spans="1:17" s="1" customFormat="1" x14ac:dyDescent="0.2">
      <c r="A2964" s="1">
        <v>1189</v>
      </c>
      <c r="B2964" s="1" t="s">
        <v>412</v>
      </c>
      <c r="C2964" s="1" t="s">
        <v>8</v>
      </c>
      <c r="D2964" s="1" t="s">
        <v>3</v>
      </c>
      <c r="E2964" s="11">
        <v>278</v>
      </c>
      <c r="F2964" s="3">
        <v>2.35</v>
      </c>
      <c r="G2964" s="11">
        <f>Tabla1[[#This Row],[Stock en unidades]]*Tabla1[[#This Row],[Costo unitario]]</f>
        <v>653.30000000000007</v>
      </c>
      <c r="H2964" s="1">
        <v>2025</v>
      </c>
      <c r="I2964" s="1" t="s">
        <v>258</v>
      </c>
      <c r="J2964" s="1">
        <v>74</v>
      </c>
      <c r="K2964" s="3">
        <v>262.589</v>
      </c>
      <c r="L2964" s="12">
        <f>Tabla1[[#This Row],[Venta prom 12 meses en UN]]*Tabla1[[#This Row],[Costo unitario]]</f>
        <v>173.9</v>
      </c>
      <c r="M2964" s="30">
        <f>IFERROR(Tabla1[[#This Row],[Stock en unidades]]/Tabla1[[#This Row],[Venta prom 12 meses en UN]],0)</f>
        <v>3.7567567567567566</v>
      </c>
      <c r="N2964" s="12">
        <f>IFERROR(12/Tabla1[[#This Row],[Meses de stock]],0)</f>
        <v>3.1942446043165469</v>
      </c>
      <c r="O2964" s="5" t="str">
        <f>VLOOKUP(Tabla1[[#This Row],[Código del producto]],'ABC Ventas'!$A:$E,5,0)</f>
        <v>C</v>
      </c>
      <c r="P2964" s="5" t="str">
        <f>VLOOKUP(Tabla1[[#This Row],[Código del producto]],'ABC Stock'!$A:$E,5,0)</f>
        <v>B</v>
      </c>
      <c r="Q296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65" spans="1:17" s="1" customFormat="1" x14ac:dyDescent="0.2">
      <c r="A2965" s="1">
        <v>1190</v>
      </c>
      <c r="B2965" s="1" t="s">
        <v>199</v>
      </c>
      <c r="C2965" s="1" t="s">
        <v>8</v>
      </c>
      <c r="D2965" s="1" t="s">
        <v>3</v>
      </c>
      <c r="E2965" s="11">
        <v>5</v>
      </c>
      <c r="F2965" s="3">
        <v>5.22</v>
      </c>
      <c r="G2965" s="11">
        <f>Tabla1[[#This Row],[Stock en unidades]]*Tabla1[[#This Row],[Costo unitario]]</f>
        <v>26.099999999999998</v>
      </c>
      <c r="H2965" s="1">
        <v>2025</v>
      </c>
      <c r="I2965" s="1" t="s">
        <v>258</v>
      </c>
      <c r="J2965" s="1">
        <v>109</v>
      </c>
      <c r="K2965" s="3">
        <v>756.74339999999995</v>
      </c>
      <c r="L2965" s="12">
        <f>Tabla1[[#This Row],[Venta prom 12 meses en UN]]*Tabla1[[#This Row],[Costo unitario]]</f>
        <v>568.98</v>
      </c>
      <c r="M2965" s="30">
        <f>IFERROR(Tabla1[[#This Row],[Stock en unidades]]/Tabla1[[#This Row],[Venta prom 12 meses en UN]],0)</f>
        <v>4.5871559633027525E-2</v>
      </c>
      <c r="N2965" s="12">
        <f>IFERROR(12/Tabla1[[#This Row],[Meses de stock]],0)</f>
        <v>261.59999999999997</v>
      </c>
      <c r="O2965" s="5" t="str">
        <f>VLOOKUP(Tabla1[[#This Row],[Código del producto]],'ABC Ventas'!$A:$E,5,0)</f>
        <v>C</v>
      </c>
      <c r="P2965" s="5" t="str">
        <f>VLOOKUP(Tabla1[[#This Row],[Código del producto]],'ABC Stock'!$A:$E,5,0)</f>
        <v>B</v>
      </c>
      <c r="Q29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66" spans="1:17" s="1" customFormat="1" x14ac:dyDescent="0.2">
      <c r="A2966" s="1">
        <v>1190</v>
      </c>
      <c r="B2966" s="1" t="s">
        <v>199</v>
      </c>
      <c r="C2966" s="1" t="s">
        <v>8</v>
      </c>
      <c r="D2966" s="1" t="s">
        <v>3</v>
      </c>
      <c r="E2966" s="11">
        <v>1403</v>
      </c>
      <c r="F2966" s="3">
        <v>2.54</v>
      </c>
      <c r="G2966" s="11">
        <f>Tabla1[[#This Row],[Stock en unidades]]*Tabla1[[#This Row],[Costo unitario]]</f>
        <v>3563.62</v>
      </c>
      <c r="H2966" s="1">
        <v>2025</v>
      </c>
      <c r="I2966" s="1" t="s">
        <v>258</v>
      </c>
      <c r="J2966" s="1">
        <v>82.5</v>
      </c>
      <c r="K2966" s="3">
        <v>356.23500000000001</v>
      </c>
      <c r="L2966" s="12">
        <f>Tabla1[[#This Row],[Venta prom 12 meses en UN]]*Tabla1[[#This Row],[Costo unitario]]</f>
        <v>209.55</v>
      </c>
      <c r="M2966" s="30">
        <f>IFERROR(Tabla1[[#This Row],[Stock en unidades]]/Tabla1[[#This Row],[Venta prom 12 meses en UN]],0)</f>
        <v>17.006060606060608</v>
      </c>
      <c r="N2966" s="12">
        <f>IFERROR(12/Tabla1[[#This Row],[Meses de stock]],0)</f>
        <v>0.70563079116179606</v>
      </c>
      <c r="O2966" s="5" t="str">
        <f>VLOOKUP(Tabla1[[#This Row],[Código del producto]],'ABC Ventas'!$A:$E,5,0)</f>
        <v>C</v>
      </c>
      <c r="P2966" s="5" t="str">
        <f>VLOOKUP(Tabla1[[#This Row],[Código del producto]],'ABC Stock'!$A:$E,5,0)</f>
        <v>B</v>
      </c>
      <c r="Q296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67" spans="1:17" s="1" customFormat="1" x14ac:dyDescent="0.2">
      <c r="A2967" s="1">
        <v>1191</v>
      </c>
      <c r="B2967" s="1" t="s">
        <v>413</v>
      </c>
      <c r="C2967" s="1" t="s">
        <v>8</v>
      </c>
      <c r="D2967" s="1" t="s">
        <v>3</v>
      </c>
      <c r="E2967" s="11">
        <v>539</v>
      </c>
      <c r="F2967" s="3">
        <v>5.91</v>
      </c>
      <c r="G2967" s="11">
        <f>Tabla1[[#This Row],[Stock en unidades]]*Tabla1[[#This Row],[Costo unitario]]</f>
        <v>3185.4900000000002</v>
      </c>
      <c r="H2967" s="1">
        <v>2025</v>
      </c>
      <c r="I2967" s="1" t="s">
        <v>258</v>
      </c>
      <c r="J2967" s="1">
        <v>29.9</v>
      </c>
      <c r="K2967" s="3">
        <v>250.92678000000001</v>
      </c>
      <c r="L2967" s="12">
        <f>Tabla1[[#This Row],[Venta prom 12 meses en UN]]*Tabla1[[#This Row],[Costo unitario]]</f>
        <v>176.709</v>
      </c>
      <c r="M2967" s="30">
        <f>IFERROR(Tabla1[[#This Row],[Stock en unidades]]/Tabla1[[#This Row],[Venta prom 12 meses en UN]],0)</f>
        <v>18.026755852842811</v>
      </c>
      <c r="N2967" s="12">
        <f>IFERROR(12/Tabla1[[#This Row],[Meses de stock]],0)</f>
        <v>0.66567717996289422</v>
      </c>
      <c r="O2967" s="5" t="str">
        <f>VLOOKUP(Tabla1[[#This Row],[Código del producto]],'ABC Ventas'!$A:$E,5,0)</f>
        <v>C</v>
      </c>
      <c r="P2967" s="5" t="str">
        <f>VLOOKUP(Tabla1[[#This Row],[Código del producto]],'ABC Stock'!$A:$E,5,0)</f>
        <v>B</v>
      </c>
      <c r="Q296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68" spans="1:17" s="1" customFormat="1" x14ac:dyDescent="0.2">
      <c r="A2968" s="1">
        <v>1192</v>
      </c>
      <c r="B2968" s="1" t="s">
        <v>109</v>
      </c>
      <c r="C2968" s="1" t="s">
        <v>8</v>
      </c>
      <c r="D2968" s="1" t="s">
        <v>3</v>
      </c>
      <c r="E2968" s="11">
        <v>870</v>
      </c>
      <c r="F2968" s="3">
        <v>6.35</v>
      </c>
      <c r="G2968" s="11">
        <f>Tabla1[[#This Row],[Stock en unidades]]*Tabla1[[#This Row],[Costo unitario]]</f>
        <v>5524.5</v>
      </c>
      <c r="H2968" s="1">
        <v>2025</v>
      </c>
      <c r="I2968" s="1" t="s">
        <v>258</v>
      </c>
      <c r="J2968" s="1">
        <v>48.3</v>
      </c>
      <c r="K2968" s="3">
        <v>524.46555000000001</v>
      </c>
      <c r="L2968" s="12">
        <f>Tabla1[[#This Row],[Venta prom 12 meses en UN]]*Tabla1[[#This Row],[Costo unitario]]</f>
        <v>306.70499999999998</v>
      </c>
      <c r="M2968" s="30">
        <f>IFERROR(Tabla1[[#This Row],[Stock en unidades]]/Tabla1[[#This Row],[Venta prom 12 meses en UN]],0)</f>
        <v>18.012422360248447</v>
      </c>
      <c r="N2968" s="12">
        <f>IFERROR(12/Tabla1[[#This Row],[Meses de stock]],0)</f>
        <v>0.66620689655172416</v>
      </c>
      <c r="O2968" s="5" t="str">
        <f>VLOOKUP(Tabla1[[#This Row],[Código del producto]],'ABC Ventas'!$A:$E,5,0)</f>
        <v>C</v>
      </c>
      <c r="P2968" s="5" t="str">
        <f>VLOOKUP(Tabla1[[#This Row],[Código del producto]],'ABC Stock'!$A:$E,5,0)</f>
        <v>B</v>
      </c>
      <c r="Q296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69" spans="1:17" s="1" customFormat="1" x14ac:dyDescent="0.2">
      <c r="A2969" s="1">
        <v>1193</v>
      </c>
      <c r="B2969" s="1" t="s">
        <v>414</v>
      </c>
      <c r="C2969" s="1" t="s">
        <v>8</v>
      </c>
      <c r="D2969" s="1" t="s">
        <v>3</v>
      </c>
      <c r="E2969" s="11">
        <v>114</v>
      </c>
      <c r="F2969" s="3">
        <v>3.59</v>
      </c>
      <c r="G2969" s="11">
        <f>Tabla1[[#This Row],[Stock en unidades]]*Tabla1[[#This Row],[Costo unitario]]</f>
        <v>409.26</v>
      </c>
      <c r="H2969" s="1">
        <v>2025</v>
      </c>
      <c r="I2969" s="1" t="s">
        <v>258</v>
      </c>
      <c r="J2969" s="1">
        <v>71</v>
      </c>
      <c r="K2969" s="3">
        <v>356.846</v>
      </c>
      <c r="L2969" s="12">
        <f>Tabla1[[#This Row],[Venta prom 12 meses en UN]]*Tabla1[[#This Row],[Costo unitario]]</f>
        <v>254.89</v>
      </c>
      <c r="M2969" s="30">
        <f>IFERROR(Tabla1[[#This Row],[Stock en unidades]]/Tabla1[[#This Row],[Venta prom 12 meses en UN]],0)</f>
        <v>1.6056338028169015</v>
      </c>
      <c r="N2969" s="12">
        <f>IFERROR(12/Tabla1[[#This Row],[Meses de stock]],0)</f>
        <v>7.473684210526315</v>
      </c>
      <c r="O2969" s="5" t="str">
        <f>VLOOKUP(Tabla1[[#This Row],[Código del producto]],'ABC Ventas'!$A:$E,5,0)</f>
        <v>C</v>
      </c>
      <c r="P2969" s="5" t="str">
        <f>VLOOKUP(Tabla1[[#This Row],[Código del producto]],'ABC Stock'!$A:$E,5,0)</f>
        <v>C</v>
      </c>
      <c r="Q29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0" spans="1:17" s="1" customFormat="1" x14ac:dyDescent="0.2">
      <c r="A2970" s="1">
        <v>1193</v>
      </c>
      <c r="B2970" s="1" t="s">
        <v>414</v>
      </c>
      <c r="C2970" s="1" t="s">
        <v>8</v>
      </c>
      <c r="D2970" s="1" t="s">
        <v>3</v>
      </c>
      <c r="E2970" s="11">
        <v>106</v>
      </c>
      <c r="F2970" s="3">
        <v>3.04</v>
      </c>
      <c r="G2970" s="11">
        <f>Tabla1[[#This Row],[Stock en unidades]]*Tabla1[[#This Row],[Costo unitario]]</f>
        <v>322.24</v>
      </c>
      <c r="H2970" s="1">
        <v>2025</v>
      </c>
      <c r="I2970" s="1" t="s">
        <v>258</v>
      </c>
      <c r="J2970" s="1">
        <v>65</v>
      </c>
      <c r="K2970" s="3">
        <v>351.72799999999995</v>
      </c>
      <c r="L2970" s="12">
        <f>Tabla1[[#This Row],[Venta prom 12 meses en UN]]*Tabla1[[#This Row],[Costo unitario]]</f>
        <v>197.6</v>
      </c>
      <c r="M2970" s="30">
        <f>IFERROR(Tabla1[[#This Row],[Stock en unidades]]/Tabla1[[#This Row],[Venta prom 12 meses en UN]],0)</f>
        <v>1.6307692307692307</v>
      </c>
      <c r="N2970" s="12">
        <f>IFERROR(12/Tabla1[[#This Row],[Meses de stock]],0)</f>
        <v>7.3584905660377355</v>
      </c>
      <c r="O2970" s="5" t="str">
        <f>VLOOKUP(Tabla1[[#This Row],[Código del producto]],'ABC Ventas'!$A:$E,5,0)</f>
        <v>C</v>
      </c>
      <c r="P2970" s="5" t="str">
        <f>VLOOKUP(Tabla1[[#This Row],[Código del producto]],'ABC Stock'!$A:$E,5,0)</f>
        <v>C</v>
      </c>
      <c r="Q29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1" spans="1:17" s="1" customFormat="1" x14ac:dyDescent="0.2">
      <c r="A2971" s="1">
        <v>1193</v>
      </c>
      <c r="B2971" s="1" t="s">
        <v>414</v>
      </c>
      <c r="C2971" s="1" t="s">
        <v>8</v>
      </c>
      <c r="D2971" s="1" t="s">
        <v>3</v>
      </c>
      <c r="E2971" s="11">
        <v>138</v>
      </c>
      <c r="F2971" s="3">
        <v>5.0199999999999996</v>
      </c>
      <c r="G2971" s="11">
        <f>Tabla1[[#This Row],[Stock en unidades]]*Tabla1[[#This Row],[Costo unitario]]</f>
        <v>692.76</v>
      </c>
      <c r="H2971" s="1">
        <v>2025</v>
      </c>
      <c r="I2971" s="1" t="s">
        <v>258</v>
      </c>
      <c r="J2971" s="1">
        <v>27.6</v>
      </c>
      <c r="K2971" s="3">
        <v>245.23703999999998</v>
      </c>
      <c r="L2971" s="12">
        <f>Tabla1[[#This Row],[Venta prom 12 meses en UN]]*Tabla1[[#This Row],[Costo unitario]]</f>
        <v>138.55199999999999</v>
      </c>
      <c r="M2971" s="30">
        <f>IFERROR(Tabla1[[#This Row],[Stock en unidades]]/Tabla1[[#This Row],[Venta prom 12 meses en UN]],0)</f>
        <v>5</v>
      </c>
      <c r="N2971" s="12">
        <f>IFERROR(12/Tabla1[[#This Row],[Meses de stock]],0)</f>
        <v>2.4</v>
      </c>
      <c r="O2971" s="5" t="str">
        <f>VLOOKUP(Tabla1[[#This Row],[Código del producto]],'ABC Ventas'!$A:$E,5,0)</f>
        <v>C</v>
      </c>
      <c r="P2971" s="5" t="str">
        <f>VLOOKUP(Tabla1[[#This Row],[Código del producto]],'ABC Stock'!$A:$E,5,0)</f>
        <v>C</v>
      </c>
      <c r="Q29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72" spans="1:17" s="1" customFormat="1" x14ac:dyDescent="0.2">
      <c r="A2972" s="1">
        <v>1195</v>
      </c>
      <c r="B2972" s="1" t="s">
        <v>415</v>
      </c>
      <c r="C2972" s="1" t="s">
        <v>8</v>
      </c>
      <c r="D2972" s="1" t="s">
        <v>3</v>
      </c>
      <c r="E2972" s="11">
        <v>260</v>
      </c>
      <c r="F2972" s="3">
        <v>4.75</v>
      </c>
      <c r="G2972" s="11">
        <f>Tabla1[[#This Row],[Stock en unidades]]*Tabla1[[#This Row],[Costo unitario]]</f>
        <v>1235</v>
      </c>
      <c r="H2972" s="1">
        <v>2025</v>
      </c>
      <c r="I2972" s="1" t="s">
        <v>258</v>
      </c>
      <c r="J2972" s="1">
        <v>106</v>
      </c>
      <c r="K2972" s="3">
        <v>876.09</v>
      </c>
      <c r="L2972" s="12">
        <f>Tabla1[[#This Row],[Venta prom 12 meses en UN]]*Tabla1[[#This Row],[Costo unitario]]</f>
        <v>503.5</v>
      </c>
      <c r="M2972" s="30">
        <f>IFERROR(Tabla1[[#This Row],[Stock en unidades]]/Tabla1[[#This Row],[Venta prom 12 meses en UN]],0)</f>
        <v>2.4528301886792452</v>
      </c>
      <c r="N2972" s="12">
        <f>IFERROR(12/Tabla1[[#This Row],[Meses de stock]],0)</f>
        <v>4.8923076923076927</v>
      </c>
      <c r="O2972" s="5" t="str">
        <f>VLOOKUP(Tabla1[[#This Row],[Código del producto]],'ABC Ventas'!$A:$E,5,0)</f>
        <v>C</v>
      </c>
      <c r="P2972" s="5" t="str">
        <f>VLOOKUP(Tabla1[[#This Row],[Código del producto]],'ABC Stock'!$A:$E,5,0)</f>
        <v>C</v>
      </c>
      <c r="Q29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3" spans="1:17" s="1" customFormat="1" x14ac:dyDescent="0.2">
      <c r="A2973" s="1">
        <v>1196</v>
      </c>
      <c r="B2973" s="1" t="s">
        <v>97</v>
      </c>
      <c r="C2973" s="1" t="s">
        <v>8</v>
      </c>
      <c r="D2973" s="1" t="s">
        <v>3</v>
      </c>
      <c r="E2973" s="11">
        <v>1170</v>
      </c>
      <c r="F2973" s="3">
        <v>7.61</v>
      </c>
      <c r="G2973" s="11">
        <f>Tabla1[[#This Row],[Stock en unidades]]*Tabla1[[#This Row],[Costo unitario]]</f>
        <v>8903.7000000000007</v>
      </c>
      <c r="H2973" s="1">
        <v>2025</v>
      </c>
      <c r="I2973" s="1" t="s">
        <v>258</v>
      </c>
      <c r="J2973" s="1">
        <v>65</v>
      </c>
      <c r="K2973" s="3">
        <v>707.34950000000015</v>
      </c>
      <c r="L2973" s="12">
        <f>Tabla1[[#This Row],[Venta prom 12 meses en UN]]*Tabla1[[#This Row],[Costo unitario]]</f>
        <v>494.65000000000003</v>
      </c>
      <c r="M2973" s="30">
        <f>IFERROR(Tabla1[[#This Row],[Stock en unidades]]/Tabla1[[#This Row],[Venta prom 12 meses en UN]],0)</f>
        <v>18</v>
      </c>
      <c r="N2973" s="12">
        <f>IFERROR(12/Tabla1[[#This Row],[Meses de stock]],0)</f>
        <v>0.66666666666666663</v>
      </c>
      <c r="O2973" s="5" t="str">
        <f>VLOOKUP(Tabla1[[#This Row],[Código del producto]],'ABC Ventas'!$A:$E,5,0)</f>
        <v>C</v>
      </c>
      <c r="P2973" s="5" t="str">
        <f>VLOOKUP(Tabla1[[#This Row],[Código del producto]],'ABC Stock'!$A:$E,5,0)</f>
        <v>B</v>
      </c>
      <c r="Q297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74" spans="1:17" s="1" customFormat="1" x14ac:dyDescent="0.2">
      <c r="A2974" s="1">
        <v>1199</v>
      </c>
      <c r="B2974" s="1" t="s">
        <v>251</v>
      </c>
      <c r="C2974" s="1" t="s">
        <v>8</v>
      </c>
      <c r="D2974" s="1" t="s">
        <v>3</v>
      </c>
      <c r="E2974" s="11">
        <v>24</v>
      </c>
      <c r="F2974" s="3">
        <v>1.81</v>
      </c>
      <c r="G2974" s="11">
        <f>Tabla1[[#This Row],[Stock en unidades]]*Tabla1[[#This Row],[Costo unitario]]</f>
        <v>43.44</v>
      </c>
      <c r="H2974" s="1">
        <v>2025</v>
      </c>
      <c r="I2974" s="1" t="s">
        <v>258</v>
      </c>
      <c r="J2974" s="1">
        <v>143</v>
      </c>
      <c r="K2974" s="3">
        <v>320.94919999999996</v>
      </c>
      <c r="L2974" s="12">
        <f>Tabla1[[#This Row],[Venta prom 12 meses en UN]]*Tabla1[[#This Row],[Costo unitario]]</f>
        <v>258.83</v>
      </c>
      <c r="M2974" s="30">
        <f>IFERROR(Tabla1[[#This Row],[Stock en unidades]]/Tabla1[[#This Row],[Venta prom 12 meses en UN]],0)</f>
        <v>0.16783216783216784</v>
      </c>
      <c r="N2974" s="12">
        <f>IFERROR(12/Tabla1[[#This Row],[Meses de stock]],0)</f>
        <v>71.5</v>
      </c>
      <c r="O2974" s="5" t="str">
        <f>VLOOKUP(Tabla1[[#This Row],[Código del producto]],'ABC Ventas'!$A:$E,5,0)</f>
        <v>C</v>
      </c>
      <c r="P2974" s="5" t="str">
        <f>VLOOKUP(Tabla1[[#This Row],[Código del producto]],'ABC Stock'!$A:$E,5,0)</f>
        <v>C</v>
      </c>
      <c r="Q29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5" spans="1:17" s="1" customFormat="1" x14ac:dyDescent="0.2">
      <c r="A2975" s="1">
        <v>1200</v>
      </c>
      <c r="B2975" s="1" t="s">
        <v>418</v>
      </c>
      <c r="C2975" s="1" t="s">
        <v>8</v>
      </c>
      <c r="D2975" s="1" t="s">
        <v>3</v>
      </c>
      <c r="E2975" s="11">
        <v>1071</v>
      </c>
      <c r="F2975" s="3">
        <v>33</v>
      </c>
      <c r="G2975" s="11">
        <f>Tabla1[[#This Row],[Stock en unidades]]*Tabla1[[#This Row],[Costo unitario]]</f>
        <v>35343</v>
      </c>
      <c r="H2975" s="1">
        <v>2025</v>
      </c>
      <c r="I2975" s="1" t="s">
        <v>258</v>
      </c>
      <c r="J2975" s="1">
        <v>306</v>
      </c>
      <c r="K2975" s="3">
        <v>19186.2</v>
      </c>
      <c r="L2975" s="12">
        <f>Tabla1[[#This Row],[Venta prom 12 meses en UN]]*Tabla1[[#This Row],[Costo unitario]]</f>
        <v>10098</v>
      </c>
      <c r="M2975" s="30">
        <f>IFERROR(Tabla1[[#This Row],[Stock en unidades]]/Tabla1[[#This Row],[Venta prom 12 meses en UN]],0)</f>
        <v>3.5</v>
      </c>
      <c r="N2975" s="12">
        <f>IFERROR(12/Tabla1[[#This Row],[Meses de stock]],0)</f>
        <v>3.4285714285714284</v>
      </c>
      <c r="O2975" s="5" t="str">
        <f>VLOOKUP(Tabla1[[#This Row],[Código del producto]],'ABC Ventas'!$A:$E,5,0)</f>
        <v>A</v>
      </c>
      <c r="P2975" s="5" t="str">
        <f>VLOOKUP(Tabla1[[#This Row],[Código del producto]],'ABC Stock'!$A:$E,5,0)</f>
        <v>A</v>
      </c>
      <c r="Q297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76" spans="1:17" s="1" customFormat="1" x14ac:dyDescent="0.2">
      <c r="A2976" s="1">
        <v>1201</v>
      </c>
      <c r="B2976" s="1" t="s">
        <v>419</v>
      </c>
      <c r="C2976" s="1" t="s">
        <v>8</v>
      </c>
      <c r="D2976" s="1" t="s">
        <v>3</v>
      </c>
      <c r="E2976" s="11">
        <v>124</v>
      </c>
      <c r="F2976" s="3">
        <v>55</v>
      </c>
      <c r="G2976" s="11">
        <f>Tabla1[[#This Row],[Stock en unidades]]*Tabla1[[#This Row],[Costo unitario]]</f>
        <v>6820</v>
      </c>
      <c r="H2976" s="1">
        <v>2025</v>
      </c>
      <c r="I2976" s="1" t="s">
        <v>258</v>
      </c>
      <c r="J2976" s="1">
        <v>590</v>
      </c>
      <c r="K2976" s="3">
        <v>53542.5</v>
      </c>
      <c r="L2976" s="12">
        <f>Tabla1[[#This Row],[Venta prom 12 meses en UN]]*Tabla1[[#This Row],[Costo unitario]]</f>
        <v>32450</v>
      </c>
      <c r="M2976" s="30">
        <f>IFERROR(Tabla1[[#This Row],[Stock en unidades]]/Tabla1[[#This Row],[Venta prom 12 meses en UN]],0)</f>
        <v>0.21016949152542372</v>
      </c>
      <c r="N2976" s="12">
        <f>IFERROR(12/Tabla1[[#This Row],[Meses de stock]],0)</f>
        <v>57.096774193548391</v>
      </c>
      <c r="O2976" s="5" t="str">
        <f>VLOOKUP(Tabla1[[#This Row],[Código del producto]],'ABC Ventas'!$A:$E,5,0)</f>
        <v>A</v>
      </c>
      <c r="P2976" s="5" t="str">
        <f>VLOOKUP(Tabla1[[#This Row],[Código del producto]],'ABC Stock'!$A:$E,5,0)</f>
        <v>A</v>
      </c>
      <c r="Q29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7" spans="1:17" s="1" customFormat="1" x14ac:dyDescent="0.2">
      <c r="A2977" s="1">
        <v>1202</v>
      </c>
      <c r="B2977" s="1" t="s">
        <v>420</v>
      </c>
      <c r="C2977" s="1" t="s">
        <v>8</v>
      </c>
      <c r="D2977" s="1" t="s">
        <v>3</v>
      </c>
      <c r="E2977" s="11">
        <v>286</v>
      </c>
      <c r="F2977" s="3">
        <v>46</v>
      </c>
      <c r="G2977" s="11">
        <f>Tabla1[[#This Row],[Stock en unidades]]*Tabla1[[#This Row],[Costo unitario]]</f>
        <v>13156</v>
      </c>
      <c r="H2977" s="1">
        <v>2025</v>
      </c>
      <c r="I2977" s="1" t="s">
        <v>258</v>
      </c>
      <c r="J2977" s="1">
        <v>366</v>
      </c>
      <c r="K2977" s="3">
        <v>31483.32</v>
      </c>
      <c r="L2977" s="12">
        <f>Tabla1[[#This Row],[Venta prom 12 meses en UN]]*Tabla1[[#This Row],[Costo unitario]]</f>
        <v>16836</v>
      </c>
      <c r="M2977" s="30">
        <f>IFERROR(Tabla1[[#This Row],[Stock en unidades]]/Tabla1[[#This Row],[Venta prom 12 meses en UN]],0)</f>
        <v>0.78142076502732238</v>
      </c>
      <c r="N2977" s="12">
        <f>IFERROR(12/Tabla1[[#This Row],[Meses de stock]],0)</f>
        <v>15.356643356643357</v>
      </c>
      <c r="O2977" s="5" t="str">
        <f>VLOOKUP(Tabla1[[#This Row],[Código del producto]],'ABC Ventas'!$A:$E,5,0)</f>
        <v>B</v>
      </c>
      <c r="P2977" s="5" t="str">
        <f>VLOOKUP(Tabla1[[#This Row],[Código del producto]],'ABC Stock'!$A:$E,5,0)</f>
        <v>A</v>
      </c>
      <c r="Q29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8" spans="1:17" s="1" customFormat="1" x14ac:dyDescent="0.2">
      <c r="A2978" s="1">
        <v>1204</v>
      </c>
      <c r="B2978" s="1" t="s">
        <v>422</v>
      </c>
      <c r="C2978" s="1" t="s">
        <v>8</v>
      </c>
      <c r="D2978" s="1" t="s">
        <v>3</v>
      </c>
      <c r="E2978" s="11">
        <v>348</v>
      </c>
      <c r="F2978" s="3">
        <v>1.06</v>
      </c>
      <c r="G2978" s="11">
        <f>Tabla1[[#This Row],[Stock en unidades]]*Tabla1[[#This Row],[Costo unitario]]</f>
        <v>368.88</v>
      </c>
      <c r="H2978" s="1">
        <v>2025</v>
      </c>
      <c r="I2978" s="1" t="s">
        <v>258</v>
      </c>
      <c r="J2978" s="1">
        <v>127</v>
      </c>
      <c r="K2978" s="3">
        <v>235.58500000000001</v>
      </c>
      <c r="L2978" s="12">
        <f>Tabla1[[#This Row],[Venta prom 12 meses en UN]]*Tabla1[[#This Row],[Costo unitario]]</f>
        <v>134.62</v>
      </c>
      <c r="M2978" s="30">
        <f>IFERROR(Tabla1[[#This Row],[Stock en unidades]]/Tabla1[[#This Row],[Venta prom 12 meses en UN]],0)</f>
        <v>2.7401574803149606</v>
      </c>
      <c r="N2978" s="12">
        <f>IFERROR(12/Tabla1[[#This Row],[Meses de stock]],0)</f>
        <v>4.3793103448275863</v>
      </c>
      <c r="O2978" s="5" t="str">
        <f>VLOOKUP(Tabla1[[#This Row],[Código del producto]],'ABC Ventas'!$A:$E,5,0)</f>
        <v>C</v>
      </c>
      <c r="P2978" s="5" t="str">
        <f>VLOOKUP(Tabla1[[#This Row],[Código del producto]],'ABC Stock'!$A:$E,5,0)</f>
        <v>B</v>
      </c>
      <c r="Q29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79" spans="1:17" s="1" customFormat="1" x14ac:dyDescent="0.2">
      <c r="A2979" s="1">
        <v>1205</v>
      </c>
      <c r="B2979" s="1" t="s">
        <v>423</v>
      </c>
      <c r="C2979" s="1" t="s">
        <v>8</v>
      </c>
      <c r="D2979" s="1" t="s">
        <v>3</v>
      </c>
      <c r="E2979" s="11">
        <v>26</v>
      </c>
      <c r="F2979" s="3">
        <v>3.12</v>
      </c>
      <c r="G2979" s="11">
        <f>Tabla1[[#This Row],[Stock en unidades]]*Tabla1[[#This Row],[Costo unitario]]</f>
        <v>81.12</v>
      </c>
      <c r="H2979" s="1">
        <v>2025</v>
      </c>
      <c r="I2979" s="1" t="s">
        <v>258</v>
      </c>
      <c r="J2979" s="1">
        <v>150</v>
      </c>
      <c r="K2979" s="3">
        <v>645.84</v>
      </c>
      <c r="L2979" s="12">
        <f>Tabla1[[#This Row],[Venta prom 12 meses en UN]]*Tabla1[[#This Row],[Costo unitario]]</f>
        <v>468</v>
      </c>
      <c r="M2979" s="30">
        <f>IFERROR(Tabla1[[#This Row],[Stock en unidades]]/Tabla1[[#This Row],[Venta prom 12 meses en UN]],0)</f>
        <v>0.17333333333333334</v>
      </c>
      <c r="N2979" s="12">
        <f>IFERROR(12/Tabla1[[#This Row],[Meses de stock]],0)</f>
        <v>69.230769230769226</v>
      </c>
      <c r="O2979" s="5" t="str">
        <f>VLOOKUP(Tabla1[[#This Row],[Código del producto]],'ABC Ventas'!$A:$E,5,0)</f>
        <v>C</v>
      </c>
      <c r="P2979" s="5" t="str">
        <f>VLOOKUP(Tabla1[[#This Row],[Código del producto]],'ABC Stock'!$A:$E,5,0)</f>
        <v>C</v>
      </c>
      <c r="Q29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80" spans="1:17" s="1" customFormat="1" x14ac:dyDescent="0.2">
      <c r="A2980" s="1">
        <v>1205</v>
      </c>
      <c r="B2980" s="1" t="s">
        <v>423</v>
      </c>
      <c r="C2980" s="1" t="s">
        <v>8</v>
      </c>
      <c r="D2980" s="1" t="s">
        <v>3</v>
      </c>
      <c r="E2980" s="11">
        <v>1335</v>
      </c>
      <c r="F2980" s="3">
        <v>4.07</v>
      </c>
      <c r="G2980" s="11">
        <f>Tabla1[[#This Row],[Stock en unidades]]*Tabla1[[#This Row],[Costo unitario]]</f>
        <v>5433.4500000000007</v>
      </c>
      <c r="H2980" s="1">
        <v>2025</v>
      </c>
      <c r="I2980" s="1" t="s">
        <v>258</v>
      </c>
      <c r="J2980" s="1">
        <v>89</v>
      </c>
      <c r="K2980" s="3">
        <v>528.85580000000004</v>
      </c>
      <c r="L2980" s="12">
        <f>Tabla1[[#This Row],[Venta prom 12 meses en UN]]*Tabla1[[#This Row],[Costo unitario]]</f>
        <v>362.23</v>
      </c>
      <c r="M2980" s="30">
        <f>IFERROR(Tabla1[[#This Row],[Stock en unidades]]/Tabla1[[#This Row],[Venta prom 12 meses en UN]],0)</f>
        <v>15</v>
      </c>
      <c r="N2980" s="12">
        <f>IFERROR(12/Tabla1[[#This Row],[Meses de stock]],0)</f>
        <v>0.8</v>
      </c>
      <c r="O2980" s="5" t="str">
        <f>VLOOKUP(Tabla1[[#This Row],[Código del producto]],'ABC Ventas'!$A:$E,5,0)</f>
        <v>C</v>
      </c>
      <c r="P2980" s="5" t="str">
        <f>VLOOKUP(Tabla1[[#This Row],[Código del producto]],'ABC Stock'!$A:$E,5,0)</f>
        <v>C</v>
      </c>
      <c r="Q298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81" spans="1:17" s="1" customFormat="1" x14ac:dyDescent="0.2">
      <c r="A2981" s="1">
        <v>1205</v>
      </c>
      <c r="B2981" s="1" t="s">
        <v>423</v>
      </c>
      <c r="C2981" s="1" t="s">
        <v>8</v>
      </c>
      <c r="D2981" s="1" t="s">
        <v>3</v>
      </c>
      <c r="E2981" s="11">
        <v>0</v>
      </c>
      <c r="F2981" s="3">
        <v>3.94</v>
      </c>
      <c r="G2981" s="11">
        <f>Tabla1[[#This Row],[Stock en unidades]]*Tabla1[[#This Row],[Costo unitario]]</f>
        <v>0</v>
      </c>
      <c r="H2981" s="1">
        <v>2025</v>
      </c>
      <c r="I2981" s="1" t="s">
        <v>258</v>
      </c>
      <c r="J2981" s="1">
        <v>110</v>
      </c>
      <c r="K2981" s="3">
        <v>528.74799999999993</v>
      </c>
      <c r="L2981" s="12">
        <f>Tabla1[[#This Row],[Venta prom 12 meses en UN]]*Tabla1[[#This Row],[Costo unitario]]</f>
        <v>433.4</v>
      </c>
      <c r="M2981" s="30">
        <f>IFERROR(Tabla1[[#This Row],[Stock en unidades]]/Tabla1[[#This Row],[Venta prom 12 meses en UN]],0)</f>
        <v>0</v>
      </c>
      <c r="N2981" s="12">
        <f>IFERROR(12/Tabla1[[#This Row],[Meses de stock]],0)</f>
        <v>0</v>
      </c>
      <c r="O2981" s="5" t="str">
        <f>VLOOKUP(Tabla1[[#This Row],[Código del producto]],'ABC Ventas'!$A:$E,5,0)</f>
        <v>C</v>
      </c>
      <c r="P2981" s="5" t="str">
        <f>VLOOKUP(Tabla1[[#This Row],[Código del producto]],'ABC Stock'!$A:$E,5,0)</f>
        <v>C</v>
      </c>
      <c r="Q29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82" spans="1:17" s="1" customFormat="1" x14ac:dyDescent="0.2">
      <c r="A2982" s="1">
        <v>1205</v>
      </c>
      <c r="B2982" s="1" t="s">
        <v>423</v>
      </c>
      <c r="C2982" s="1" t="s">
        <v>8</v>
      </c>
      <c r="D2982" s="1" t="s">
        <v>3</v>
      </c>
      <c r="E2982" s="11">
        <v>537</v>
      </c>
      <c r="F2982" s="3">
        <v>2.61</v>
      </c>
      <c r="G2982" s="11">
        <f>Tabla1[[#This Row],[Stock en unidades]]*Tabla1[[#This Row],[Costo unitario]]</f>
        <v>1401.57</v>
      </c>
      <c r="H2982" s="1">
        <v>2025</v>
      </c>
      <c r="I2982" s="1" t="s">
        <v>258</v>
      </c>
      <c r="J2982" s="1">
        <v>76.599999999999994</v>
      </c>
      <c r="K2982" s="3">
        <v>343.87271999999996</v>
      </c>
      <c r="L2982" s="12">
        <f>Tabla1[[#This Row],[Venta prom 12 meses en UN]]*Tabla1[[#This Row],[Costo unitario]]</f>
        <v>199.92599999999999</v>
      </c>
      <c r="M2982" s="30">
        <f>IFERROR(Tabla1[[#This Row],[Stock en unidades]]/Tabla1[[#This Row],[Venta prom 12 meses en UN]],0)</f>
        <v>7.0104438642297655</v>
      </c>
      <c r="N2982" s="12">
        <f>IFERROR(12/Tabla1[[#This Row],[Meses de stock]],0)</f>
        <v>1.711731843575419</v>
      </c>
      <c r="O2982" s="5" t="str">
        <f>VLOOKUP(Tabla1[[#This Row],[Código del producto]],'ABC Ventas'!$A:$E,5,0)</f>
        <v>C</v>
      </c>
      <c r="P2982" s="5" t="str">
        <f>VLOOKUP(Tabla1[[#This Row],[Código del producto]],'ABC Stock'!$A:$E,5,0)</f>
        <v>C</v>
      </c>
      <c r="Q298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83" spans="1:17" s="1" customFormat="1" x14ac:dyDescent="0.2">
      <c r="A2983" s="1">
        <v>1205</v>
      </c>
      <c r="B2983" s="1" t="s">
        <v>423</v>
      </c>
      <c r="C2983" s="1" t="s">
        <v>8</v>
      </c>
      <c r="D2983" s="1" t="s">
        <v>3</v>
      </c>
      <c r="E2983" s="11">
        <v>1559</v>
      </c>
      <c r="F2983" s="3">
        <v>1.37</v>
      </c>
      <c r="G2983" s="11">
        <f>Tabla1[[#This Row],[Stock en unidades]]*Tabla1[[#This Row],[Costo unitario]]</f>
        <v>2135.8300000000004</v>
      </c>
      <c r="H2983" s="1">
        <v>2025</v>
      </c>
      <c r="I2983" s="1" t="s">
        <v>258</v>
      </c>
      <c r="J2983" s="1">
        <v>128</v>
      </c>
      <c r="K2983" s="3">
        <v>312.14080000000001</v>
      </c>
      <c r="L2983" s="12">
        <f>Tabla1[[#This Row],[Venta prom 12 meses en UN]]*Tabla1[[#This Row],[Costo unitario]]</f>
        <v>175.36</v>
      </c>
      <c r="M2983" s="30">
        <f>IFERROR(Tabla1[[#This Row],[Stock en unidades]]/Tabla1[[#This Row],[Venta prom 12 meses en UN]],0)</f>
        <v>12.1796875</v>
      </c>
      <c r="N2983" s="12">
        <f>IFERROR(12/Tabla1[[#This Row],[Meses de stock]],0)</f>
        <v>0.98524695317511224</v>
      </c>
      <c r="O2983" s="5" t="str">
        <f>VLOOKUP(Tabla1[[#This Row],[Código del producto]],'ABC Ventas'!$A:$E,5,0)</f>
        <v>C</v>
      </c>
      <c r="P2983" s="5" t="str">
        <f>VLOOKUP(Tabla1[[#This Row],[Código del producto]],'ABC Stock'!$A:$E,5,0)</f>
        <v>C</v>
      </c>
      <c r="Q298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84" spans="1:17" s="1" customFormat="1" x14ac:dyDescent="0.2">
      <c r="A2984" s="1">
        <v>1206</v>
      </c>
      <c r="B2984" s="1" t="s">
        <v>266</v>
      </c>
      <c r="C2984" s="1" t="s">
        <v>8</v>
      </c>
      <c r="D2984" s="1" t="s">
        <v>3</v>
      </c>
      <c r="E2984" s="11">
        <v>502</v>
      </c>
      <c r="F2984" s="3">
        <v>78</v>
      </c>
      <c r="G2984" s="11">
        <f>Tabla1[[#This Row],[Stock en unidades]]*Tabla1[[#This Row],[Costo unitario]]</f>
        <v>39156</v>
      </c>
      <c r="H2984" s="1">
        <v>2025</v>
      </c>
      <c r="I2984" s="1" t="s">
        <v>258</v>
      </c>
      <c r="J2984" s="1">
        <v>515</v>
      </c>
      <c r="K2984" s="3">
        <v>71502.600000000006</v>
      </c>
      <c r="L2984" s="12">
        <f>Tabla1[[#This Row],[Venta prom 12 meses en UN]]*Tabla1[[#This Row],[Costo unitario]]</f>
        <v>40170</v>
      </c>
      <c r="M2984" s="30">
        <f>IFERROR(Tabla1[[#This Row],[Stock en unidades]]/Tabla1[[#This Row],[Venta prom 12 meses en UN]],0)</f>
        <v>0.97475728155339803</v>
      </c>
      <c r="N2984" s="12">
        <f>IFERROR(12/Tabla1[[#This Row],[Meses de stock]],0)</f>
        <v>12.310756972111554</v>
      </c>
      <c r="O2984" s="5" t="str">
        <f>VLOOKUP(Tabla1[[#This Row],[Código del producto]],'ABC Ventas'!$A:$E,5,0)</f>
        <v>A</v>
      </c>
      <c r="P2984" s="5" t="str">
        <f>VLOOKUP(Tabla1[[#This Row],[Código del producto]],'ABC Stock'!$A:$E,5,0)</f>
        <v>A</v>
      </c>
      <c r="Q29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85" spans="1:17" s="1" customFormat="1" x14ac:dyDescent="0.2">
      <c r="A2985" s="1">
        <v>1208</v>
      </c>
      <c r="B2985" s="1" t="s">
        <v>424</v>
      </c>
      <c r="C2985" s="1" t="s">
        <v>8</v>
      </c>
      <c r="D2985" s="1" t="s">
        <v>3</v>
      </c>
      <c r="E2985" s="11">
        <v>680</v>
      </c>
      <c r="F2985" s="3">
        <v>5.78</v>
      </c>
      <c r="G2985" s="11">
        <f>Tabla1[[#This Row],[Stock en unidades]]*Tabla1[[#This Row],[Costo unitario]]</f>
        <v>3930.4</v>
      </c>
      <c r="H2985" s="1">
        <v>2025</v>
      </c>
      <c r="I2985" s="1" t="s">
        <v>258</v>
      </c>
      <c r="J2985" s="1">
        <v>85</v>
      </c>
      <c r="K2985" s="3">
        <v>682.90699999999993</v>
      </c>
      <c r="L2985" s="12">
        <f>Tabla1[[#This Row],[Venta prom 12 meses en UN]]*Tabla1[[#This Row],[Costo unitario]]</f>
        <v>491.3</v>
      </c>
      <c r="M2985" s="30">
        <f>IFERROR(Tabla1[[#This Row],[Stock en unidades]]/Tabla1[[#This Row],[Venta prom 12 meses en UN]],0)</f>
        <v>8</v>
      </c>
      <c r="N2985" s="12">
        <f>IFERROR(12/Tabla1[[#This Row],[Meses de stock]],0)</f>
        <v>1.5</v>
      </c>
      <c r="O2985" s="5" t="str">
        <f>VLOOKUP(Tabla1[[#This Row],[Código del producto]],'ABC Ventas'!$A:$E,5,0)</f>
        <v>C</v>
      </c>
      <c r="P2985" s="5" t="str">
        <f>VLOOKUP(Tabla1[[#This Row],[Código del producto]],'ABC Stock'!$A:$E,5,0)</f>
        <v>C</v>
      </c>
      <c r="Q298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86" spans="1:17" s="1" customFormat="1" x14ac:dyDescent="0.2">
      <c r="A2986" s="1">
        <v>1209</v>
      </c>
      <c r="B2986" s="1" t="s">
        <v>288</v>
      </c>
      <c r="C2986" s="1" t="s">
        <v>8</v>
      </c>
      <c r="D2986" s="1" t="s">
        <v>3</v>
      </c>
      <c r="E2986" s="11">
        <v>90</v>
      </c>
      <c r="F2986" s="3">
        <v>37</v>
      </c>
      <c r="G2986" s="11">
        <f>Tabla1[[#This Row],[Stock en unidades]]*Tabla1[[#This Row],[Costo unitario]]</f>
        <v>3330</v>
      </c>
      <c r="H2986" s="1">
        <v>2025</v>
      </c>
      <c r="I2986" s="1" t="s">
        <v>258</v>
      </c>
      <c r="J2986" s="1">
        <v>493</v>
      </c>
      <c r="K2986" s="3">
        <v>23348.48</v>
      </c>
      <c r="L2986" s="12">
        <f>Tabla1[[#This Row],[Venta prom 12 meses en UN]]*Tabla1[[#This Row],[Costo unitario]]</f>
        <v>18241</v>
      </c>
      <c r="M2986" s="30">
        <f>IFERROR(Tabla1[[#This Row],[Stock en unidades]]/Tabla1[[#This Row],[Venta prom 12 meses en UN]],0)</f>
        <v>0.18255578093306288</v>
      </c>
      <c r="N2986" s="12">
        <f>IFERROR(12/Tabla1[[#This Row],[Meses de stock]],0)</f>
        <v>65.733333333333334</v>
      </c>
      <c r="O2986" s="5" t="str">
        <f>VLOOKUP(Tabla1[[#This Row],[Código del producto]],'ABC Ventas'!$A:$E,5,0)</f>
        <v>B</v>
      </c>
      <c r="P2986" s="5" t="str">
        <f>VLOOKUP(Tabla1[[#This Row],[Código del producto]],'ABC Stock'!$A:$E,5,0)</f>
        <v>A</v>
      </c>
      <c r="Q29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87" spans="1:17" s="1" customFormat="1" x14ac:dyDescent="0.2">
      <c r="A2987" s="1">
        <v>1211</v>
      </c>
      <c r="B2987" s="1" t="s">
        <v>425</v>
      </c>
      <c r="C2987" s="1" t="s">
        <v>8</v>
      </c>
      <c r="D2987" s="1" t="s">
        <v>3</v>
      </c>
      <c r="E2987" s="11">
        <v>999</v>
      </c>
      <c r="F2987" s="3">
        <v>3.17</v>
      </c>
      <c r="G2987" s="11">
        <f>Tabla1[[#This Row],[Stock en unidades]]*Tabla1[[#This Row],[Costo unitario]]</f>
        <v>3166.83</v>
      </c>
      <c r="H2987" s="1">
        <v>2025</v>
      </c>
      <c r="I2987" s="1" t="s">
        <v>258</v>
      </c>
      <c r="J2987" s="1">
        <v>71.3</v>
      </c>
      <c r="K2987" s="3">
        <v>352.59276</v>
      </c>
      <c r="L2987" s="12">
        <f>Tabla1[[#This Row],[Venta prom 12 meses en UN]]*Tabla1[[#This Row],[Costo unitario]]</f>
        <v>226.02099999999999</v>
      </c>
      <c r="M2987" s="30">
        <f>IFERROR(Tabla1[[#This Row],[Stock en unidades]]/Tabla1[[#This Row],[Venta prom 12 meses en UN]],0)</f>
        <v>14.011220196353436</v>
      </c>
      <c r="N2987" s="12">
        <f>IFERROR(12/Tabla1[[#This Row],[Meses de stock]],0)</f>
        <v>0.85645645645645641</v>
      </c>
      <c r="O2987" s="5" t="str">
        <f>VLOOKUP(Tabla1[[#This Row],[Código del producto]],'ABC Ventas'!$A:$E,5,0)</f>
        <v>C</v>
      </c>
      <c r="P2987" s="5" t="str">
        <f>VLOOKUP(Tabla1[[#This Row],[Código del producto]],'ABC Stock'!$A:$E,5,0)</f>
        <v>C</v>
      </c>
      <c r="Q298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88" spans="1:17" s="1" customFormat="1" x14ac:dyDescent="0.2">
      <c r="A2988" s="1">
        <v>1211</v>
      </c>
      <c r="B2988" s="1" t="s">
        <v>425</v>
      </c>
      <c r="C2988" s="1" t="s">
        <v>8</v>
      </c>
      <c r="D2988" s="1" t="s">
        <v>3</v>
      </c>
      <c r="E2988" s="11">
        <v>96</v>
      </c>
      <c r="F2988" s="3">
        <v>7.59</v>
      </c>
      <c r="G2988" s="11">
        <f>Tabla1[[#This Row],[Stock en unidades]]*Tabla1[[#This Row],[Costo unitario]]</f>
        <v>728.64</v>
      </c>
      <c r="H2988" s="1">
        <v>2025</v>
      </c>
      <c r="I2988" s="1" t="s">
        <v>258</v>
      </c>
      <c r="J2988" s="1">
        <v>0</v>
      </c>
      <c r="K2988" s="3">
        <v>0</v>
      </c>
      <c r="L2988" s="12">
        <f>Tabla1[[#This Row],[Venta prom 12 meses en UN]]*Tabla1[[#This Row],[Costo unitario]]</f>
        <v>0</v>
      </c>
      <c r="M2988" s="30">
        <f>IFERROR(Tabla1[[#This Row],[Stock en unidades]]/Tabla1[[#This Row],[Venta prom 12 meses en UN]],0)</f>
        <v>0</v>
      </c>
      <c r="N2988" s="12">
        <f>IFERROR(12/Tabla1[[#This Row],[Meses de stock]],0)</f>
        <v>0</v>
      </c>
      <c r="O2988" s="5" t="str">
        <f>VLOOKUP(Tabla1[[#This Row],[Código del producto]],'ABC Ventas'!$A:$E,5,0)</f>
        <v>C</v>
      </c>
      <c r="P2988" s="5" t="str">
        <f>VLOOKUP(Tabla1[[#This Row],[Código del producto]],'ABC Stock'!$A:$E,5,0)</f>
        <v>C</v>
      </c>
      <c r="Q2988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2989" spans="1:17" s="1" customFormat="1" x14ac:dyDescent="0.2">
      <c r="A2989" s="1">
        <v>1212</v>
      </c>
      <c r="B2989" s="1" t="s">
        <v>426</v>
      </c>
      <c r="C2989" s="1" t="s">
        <v>8</v>
      </c>
      <c r="D2989" s="1" t="s">
        <v>3</v>
      </c>
      <c r="E2989" s="11">
        <v>75</v>
      </c>
      <c r="F2989" s="3">
        <v>5.1100000000000003</v>
      </c>
      <c r="G2989" s="11">
        <f>Tabla1[[#This Row],[Stock en unidades]]*Tabla1[[#This Row],[Costo unitario]]</f>
        <v>383.25</v>
      </c>
      <c r="H2989" s="1">
        <v>2025</v>
      </c>
      <c r="I2989" s="1" t="s">
        <v>258</v>
      </c>
      <c r="J2989" s="1">
        <v>120</v>
      </c>
      <c r="K2989" s="3">
        <v>950.46</v>
      </c>
      <c r="L2989" s="12">
        <f>Tabla1[[#This Row],[Venta prom 12 meses en UN]]*Tabla1[[#This Row],[Costo unitario]]</f>
        <v>613.20000000000005</v>
      </c>
      <c r="M2989" s="30">
        <f>IFERROR(Tabla1[[#This Row],[Stock en unidades]]/Tabla1[[#This Row],[Venta prom 12 meses en UN]],0)</f>
        <v>0.625</v>
      </c>
      <c r="N2989" s="12">
        <f>IFERROR(12/Tabla1[[#This Row],[Meses de stock]],0)</f>
        <v>19.2</v>
      </c>
      <c r="O2989" s="5" t="str">
        <f>VLOOKUP(Tabla1[[#This Row],[Código del producto]],'ABC Ventas'!$A:$E,5,0)</f>
        <v>C</v>
      </c>
      <c r="P2989" s="5" t="str">
        <f>VLOOKUP(Tabla1[[#This Row],[Código del producto]],'ABC Stock'!$A:$E,5,0)</f>
        <v>B</v>
      </c>
      <c r="Q29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90" spans="1:17" s="1" customFormat="1" x14ac:dyDescent="0.2">
      <c r="A2990" s="1">
        <v>1214</v>
      </c>
      <c r="B2990" s="1" t="s">
        <v>427</v>
      </c>
      <c r="C2990" s="1" t="s">
        <v>8</v>
      </c>
      <c r="D2990" s="1" t="s">
        <v>3</v>
      </c>
      <c r="E2990" s="11">
        <v>142</v>
      </c>
      <c r="F2990" s="3">
        <v>6.82</v>
      </c>
      <c r="G2990" s="11">
        <f>Tabla1[[#This Row],[Stock en unidades]]*Tabla1[[#This Row],[Costo unitario]]</f>
        <v>968.44</v>
      </c>
      <c r="H2990" s="1">
        <v>2025</v>
      </c>
      <c r="I2990" s="1" t="s">
        <v>258</v>
      </c>
      <c r="J2990" s="1">
        <v>47.1</v>
      </c>
      <c r="K2990" s="3">
        <v>610.32180000000005</v>
      </c>
      <c r="L2990" s="12">
        <f>Tabla1[[#This Row],[Venta prom 12 meses en UN]]*Tabla1[[#This Row],[Costo unitario]]</f>
        <v>321.22200000000004</v>
      </c>
      <c r="M2990" s="30">
        <f>IFERROR(Tabla1[[#This Row],[Stock en unidades]]/Tabla1[[#This Row],[Venta prom 12 meses en UN]],0)</f>
        <v>3.0148619957537153</v>
      </c>
      <c r="N2990" s="12">
        <f>IFERROR(12/Tabla1[[#This Row],[Meses de stock]],0)</f>
        <v>3.9802816901408455</v>
      </c>
      <c r="O2990" s="5" t="str">
        <f>VLOOKUP(Tabla1[[#This Row],[Código del producto]],'ABC Ventas'!$A:$E,5,0)</f>
        <v>C</v>
      </c>
      <c r="P2990" s="5" t="str">
        <f>VLOOKUP(Tabla1[[#This Row],[Código del producto]],'ABC Stock'!$A:$E,5,0)</f>
        <v>C</v>
      </c>
      <c r="Q299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91" spans="1:17" s="1" customFormat="1" x14ac:dyDescent="0.2">
      <c r="A2991" s="1">
        <v>1215</v>
      </c>
      <c r="B2991" s="1" t="s">
        <v>428</v>
      </c>
      <c r="C2991" s="1" t="s">
        <v>8</v>
      </c>
      <c r="D2991" s="1" t="s">
        <v>3</v>
      </c>
      <c r="E2991" s="11">
        <v>297</v>
      </c>
      <c r="F2991" s="3">
        <v>5.14</v>
      </c>
      <c r="G2991" s="11">
        <f>Tabla1[[#This Row],[Stock en unidades]]*Tabla1[[#This Row],[Costo unitario]]</f>
        <v>1526.58</v>
      </c>
      <c r="H2991" s="1">
        <v>2025</v>
      </c>
      <c r="I2991" s="1" t="s">
        <v>258</v>
      </c>
      <c r="J2991" s="1">
        <v>93</v>
      </c>
      <c r="K2991" s="3">
        <v>908.23800000000006</v>
      </c>
      <c r="L2991" s="12">
        <f>Tabla1[[#This Row],[Venta prom 12 meses en UN]]*Tabla1[[#This Row],[Costo unitario]]</f>
        <v>478.02</v>
      </c>
      <c r="M2991" s="30">
        <f>IFERROR(Tabla1[[#This Row],[Stock en unidades]]/Tabla1[[#This Row],[Venta prom 12 meses en UN]],0)</f>
        <v>3.193548387096774</v>
      </c>
      <c r="N2991" s="12">
        <f>IFERROR(12/Tabla1[[#This Row],[Meses de stock]],0)</f>
        <v>3.7575757575757578</v>
      </c>
      <c r="O2991" s="5" t="str">
        <f>VLOOKUP(Tabla1[[#This Row],[Código del producto]],'ABC Ventas'!$A:$E,5,0)</f>
        <v>C</v>
      </c>
      <c r="P2991" s="5" t="str">
        <f>VLOOKUP(Tabla1[[#This Row],[Código del producto]],'ABC Stock'!$A:$E,5,0)</f>
        <v>B</v>
      </c>
      <c r="Q299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92" spans="1:17" s="1" customFormat="1" x14ac:dyDescent="0.2">
      <c r="A2992" s="1">
        <v>1215</v>
      </c>
      <c r="B2992" s="1" t="s">
        <v>428</v>
      </c>
      <c r="C2992" s="1" t="s">
        <v>8</v>
      </c>
      <c r="D2992" s="1" t="s">
        <v>3</v>
      </c>
      <c r="E2992" s="11">
        <v>15</v>
      </c>
      <c r="F2992" s="3">
        <v>2.4300000000000002</v>
      </c>
      <c r="G2992" s="11">
        <f>Tabla1[[#This Row],[Stock en unidades]]*Tabla1[[#This Row],[Costo unitario]]</f>
        <v>36.450000000000003</v>
      </c>
      <c r="H2992" s="1">
        <v>2025</v>
      </c>
      <c r="I2992" s="1" t="s">
        <v>258</v>
      </c>
      <c r="J2992" s="1">
        <v>122</v>
      </c>
      <c r="K2992" s="3">
        <v>471.37140000000005</v>
      </c>
      <c r="L2992" s="12">
        <f>Tabla1[[#This Row],[Venta prom 12 meses en UN]]*Tabla1[[#This Row],[Costo unitario]]</f>
        <v>296.46000000000004</v>
      </c>
      <c r="M2992" s="30">
        <f>IFERROR(Tabla1[[#This Row],[Stock en unidades]]/Tabla1[[#This Row],[Venta prom 12 meses en UN]],0)</f>
        <v>0.12295081967213115</v>
      </c>
      <c r="N2992" s="12">
        <f>IFERROR(12/Tabla1[[#This Row],[Meses de stock]],0)</f>
        <v>97.600000000000009</v>
      </c>
      <c r="O2992" s="5" t="str">
        <f>VLOOKUP(Tabla1[[#This Row],[Código del producto]],'ABC Ventas'!$A:$E,5,0)</f>
        <v>C</v>
      </c>
      <c r="P2992" s="5" t="str">
        <f>VLOOKUP(Tabla1[[#This Row],[Código del producto]],'ABC Stock'!$A:$E,5,0)</f>
        <v>B</v>
      </c>
      <c r="Q29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93" spans="1:17" s="1" customFormat="1" x14ac:dyDescent="0.2">
      <c r="A2993" s="1">
        <v>1216</v>
      </c>
      <c r="B2993" s="1" t="s">
        <v>206</v>
      </c>
      <c r="C2993" s="1" t="s">
        <v>8</v>
      </c>
      <c r="D2993" s="1" t="s">
        <v>3</v>
      </c>
      <c r="E2993" s="11">
        <v>841</v>
      </c>
      <c r="F2993" s="3">
        <v>3.55</v>
      </c>
      <c r="G2993" s="11">
        <f>Tabla1[[#This Row],[Stock en unidades]]*Tabla1[[#This Row],[Costo unitario]]</f>
        <v>2985.5499999999997</v>
      </c>
      <c r="H2993" s="1">
        <v>2025</v>
      </c>
      <c r="I2993" s="1" t="s">
        <v>258</v>
      </c>
      <c r="J2993" s="1">
        <v>93.4</v>
      </c>
      <c r="K2993" s="3">
        <v>593.51030000000003</v>
      </c>
      <c r="L2993" s="12">
        <f>Tabla1[[#This Row],[Venta prom 12 meses en UN]]*Tabla1[[#This Row],[Costo unitario]]</f>
        <v>331.57</v>
      </c>
      <c r="M2993" s="30">
        <f>IFERROR(Tabla1[[#This Row],[Stock en unidades]]/Tabla1[[#This Row],[Venta prom 12 meses en UN]],0)</f>
        <v>9.0042826552462518</v>
      </c>
      <c r="N2993" s="12">
        <f>IFERROR(12/Tabla1[[#This Row],[Meses de stock]],0)</f>
        <v>1.3326991676575506</v>
      </c>
      <c r="O2993" s="5" t="str">
        <f>VLOOKUP(Tabla1[[#This Row],[Código del producto]],'ABC Ventas'!$A:$E,5,0)</f>
        <v>C</v>
      </c>
      <c r="P2993" s="5" t="str">
        <f>VLOOKUP(Tabla1[[#This Row],[Código del producto]],'ABC Stock'!$A:$E,5,0)</f>
        <v>B</v>
      </c>
      <c r="Q299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2994" spans="1:17" s="1" customFormat="1" x14ac:dyDescent="0.2">
      <c r="A2994" s="1">
        <v>1219</v>
      </c>
      <c r="B2994" s="1" t="s">
        <v>429</v>
      </c>
      <c r="C2994" s="1" t="s">
        <v>8</v>
      </c>
      <c r="D2994" s="1" t="s">
        <v>3</v>
      </c>
      <c r="E2994" s="11">
        <v>935</v>
      </c>
      <c r="F2994" s="3">
        <v>7.82</v>
      </c>
      <c r="G2994" s="11">
        <f>Tabla1[[#This Row],[Stock en unidades]]*Tabla1[[#This Row],[Costo unitario]]</f>
        <v>7311.7</v>
      </c>
      <c r="H2994" s="1">
        <v>2025</v>
      </c>
      <c r="I2994" s="1" t="s">
        <v>258</v>
      </c>
      <c r="J2994" s="1">
        <v>51.9</v>
      </c>
      <c r="K2994" s="3">
        <v>592.55268000000001</v>
      </c>
      <c r="L2994" s="12">
        <f>Tabla1[[#This Row],[Venta prom 12 meses en UN]]*Tabla1[[#This Row],[Costo unitario]]</f>
        <v>405.858</v>
      </c>
      <c r="M2994" s="30">
        <f>IFERROR(Tabla1[[#This Row],[Stock en unidades]]/Tabla1[[#This Row],[Venta prom 12 meses en UN]],0)</f>
        <v>18.015414258188827</v>
      </c>
      <c r="N2994" s="12">
        <f>IFERROR(12/Tabla1[[#This Row],[Meses de stock]],0)</f>
        <v>0.66609625668449191</v>
      </c>
      <c r="O2994" s="5" t="str">
        <f>VLOOKUP(Tabla1[[#This Row],[Código del producto]],'ABC Ventas'!$A:$E,5,0)</f>
        <v>C</v>
      </c>
      <c r="P2994" s="5" t="str">
        <f>VLOOKUP(Tabla1[[#This Row],[Código del producto]],'ABC Stock'!$A:$E,5,0)</f>
        <v>B</v>
      </c>
      <c r="Q299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2995" spans="1:17" s="1" customFormat="1" x14ac:dyDescent="0.2">
      <c r="A2995" s="1">
        <v>1220</v>
      </c>
      <c r="B2995" s="1" t="s">
        <v>430</v>
      </c>
      <c r="C2995" s="1" t="s">
        <v>8</v>
      </c>
      <c r="D2995" s="1" t="s">
        <v>3</v>
      </c>
      <c r="E2995" s="11">
        <v>272</v>
      </c>
      <c r="F2995" s="3">
        <v>3.47</v>
      </c>
      <c r="G2995" s="11">
        <f>Tabla1[[#This Row],[Stock en unidades]]*Tabla1[[#This Row],[Costo unitario]]</f>
        <v>943.84</v>
      </c>
      <c r="H2995" s="1">
        <v>2025</v>
      </c>
      <c r="I2995" s="1" t="s">
        <v>258</v>
      </c>
      <c r="J2995" s="1">
        <v>89</v>
      </c>
      <c r="K2995" s="3">
        <v>447.80350000000004</v>
      </c>
      <c r="L2995" s="12">
        <f>Tabla1[[#This Row],[Venta prom 12 meses en UN]]*Tabla1[[#This Row],[Costo unitario]]</f>
        <v>308.83000000000004</v>
      </c>
      <c r="M2995" s="30">
        <f>IFERROR(Tabla1[[#This Row],[Stock en unidades]]/Tabla1[[#This Row],[Venta prom 12 meses en UN]],0)</f>
        <v>3.0561797752808988</v>
      </c>
      <c r="N2995" s="12">
        <f>IFERROR(12/Tabla1[[#This Row],[Meses de stock]],0)</f>
        <v>3.9264705882352944</v>
      </c>
      <c r="O2995" s="5" t="str">
        <f>VLOOKUP(Tabla1[[#This Row],[Código del producto]],'ABC Ventas'!$A:$E,5,0)</f>
        <v>C</v>
      </c>
      <c r="P2995" s="5" t="str">
        <f>VLOOKUP(Tabla1[[#This Row],[Código del producto]],'ABC Stock'!$A:$E,5,0)</f>
        <v>B</v>
      </c>
      <c r="Q299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96" spans="1:17" s="1" customFormat="1" x14ac:dyDescent="0.2">
      <c r="A2996" s="1">
        <v>1220</v>
      </c>
      <c r="B2996" s="1" t="s">
        <v>430</v>
      </c>
      <c r="C2996" s="1" t="s">
        <v>8</v>
      </c>
      <c r="D2996" s="1" t="s">
        <v>3</v>
      </c>
      <c r="E2996" s="11">
        <v>434</v>
      </c>
      <c r="F2996" s="3">
        <v>1.55</v>
      </c>
      <c r="G2996" s="11">
        <f>Tabla1[[#This Row],[Stock en unidades]]*Tabla1[[#This Row],[Costo unitario]]</f>
        <v>672.7</v>
      </c>
      <c r="H2996" s="1">
        <v>2025</v>
      </c>
      <c r="I2996" s="1" t="s">
        <v>258</v>
      </c>
      <c r="J2996" s="1">
        <v>90</v>
      </c>
      <c r="K2996" s="3">
        <v>252.495</v>
      </c>
      <c r="L2996" s="12">
        <f>Tabla1[[#This Row],[Venta prom 12 meses en UN]]*Tabla1[[#This Row],[Costo unitario]]</f>
        <v>139.5</v>
      </c>
      <c r="M2996" s="30">
        <f>IFERROR(Tabla1[[#This Row],[Stock en unidades]]/Tabla1[[#This Row],[Venta prom 12 meses en UN]],0)</f>
        <v>4.822222222222222</v>
      </c>
      <c r="N2996" s="12">
        <f>IFERROR(12/Tabla1[[#This Row],[Meses de stock]],0)</f>
        <v>2.4884792626728114</v>
      </c>
      <c r="O2996" s="5" t="str">
        <f>VLOOKUP(Tabla1[[#This Row],[Código del producto]],'ABC Ventas'!$A:$E,5,0)</f>
        <v>C</v>
      </c>
      <c r="P2996" s="5" t="str">
        <f>VLOOKUP(Tabla1[[#This Row],[Código del producto]],'ABC Stock'!$A:$E,5,0)</f>
        <v>B</v>
      </c>
      <c r="Q299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2997" spans="1:17" s="1" customFormat="1" x14ac:dyDescent="0.2">
      <c r="A2997" s="1">
        <v>1222</v>
      </c>
      <c r="B2997" s="1" t="s">
        <v>432</v>
      </c>
      <c r="C2997" s="1" t="s">
        <v>8</v>
      </c>
      <c r="D2997" s="1" t="s">
        <v>3</v>
      </c>
      <c r="E2997" s="11">
        <v>927</v>
      </c>
      <c r="F2997" s="3">
        <v>66</v>
      </c>
      <c r="G2997" s="11">
        <f>Tabla1[[#This Row],[Stock en unidades]]*Tabla1[[#This Row],[Costo unitario]]</f>
        <v>61182</v>
      </c>
      <c r="H2997" s="1">
        <v>2025</v>
      </c>
      <c r="I2997" s="1" t="s">
        <v>258</v>
      </c>
      <c r="J2997" s="1">
        <v>884</v>
      </c>
      <c r="K2997" s="3">
        <v>85182.24</v>
      </c>
      <c r="L2997" s="12">
        <f>Tabla1[[#This Row],[Venta prom 12 meses en UN]]*Tabla1[[#This Row],[Costo unitario]]</f>
        <v>58344</v>
      </c>
      <c r="M2997" s="30">
        <f>IFERROR(Tabla1[[#This Row],[Stock en unidades]]/Tabla1[[#This Row],[Venta prom 12 meses en UN]],0)</f>
        <v>1.0486425339366516</v>
      </c>
      <c r="N2997" s="12">
        <f>IFERROR(12/Tabla1[[#This Row],[Meses de stock]],0)</f>
        <v>11.443365695792879</v>
      </c>
      <c r="O2997" s="5" t="str">
        <f>VLOOKUP(Tabla1[[#This Row],[Código del producto]],'ABC Ventas'!$A:$E,5,0)</f>
        <v>A</v>
      </c>
      <c r="P2997" s="5" t="str">
        <f>VLOOKUP(Tabla1[[#This Row],[Código del producto]],'ABC Stock'!$A:$E,5,0)</f>
        <v>A</v>
      </c>
      <c r="Q29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98" spans="1:17" s="1" customFormat="1" x14ac:dyDescent="0.2">
      <c r="A2998" s="1">
        <v>1222</v>
      </c>
      <c r="B2998" s="1" t="s">
        <v>432</v>
      </c>
      <c r="C2998" s="1" t="s">
        <v>8</v>
      </c>
      <c r="D2998" s="1" t="s">
        <v>3</v>
      </c>
      <c r="E2998" s="11">
        <v>28</v>
      </c>
      <c r="F2998" s="3">
        <v>70</v>
      </c>
      <c r="G2998" s="11">
        <f>Tabla1[[#This Row],[Stock en unidades]]*Tabla1[[#This Row],[Costo unitario]]</f>
        <v>1960</v>
      </c>
      <c r="H2998" s="1">
        <v>2025</v>
      </c>
      <c r="I2998" s="1" t="s">
        <v>258</v>
      </c>
      <c r="J2998" s="1">
        <v>750</v>
      </c>
      <c r="K2998" s="3">
        <v>78750</v>
      </c>
      <c r="L2998" s="12">
        <f>Tabla1[[#This Row],[Venta prom 12 meses en UN]]*Tabla1[[#This Row],[Costo unitario]]</f>
        <v>52500</v>
      </c>
      <c r="M2998" s="30">
        <f>IFERROR(Tabla1[[#This Row],[Stock en unidades]]/Tabla1[[#This Row],[Venta prom 12 meses en UN]],0)</f>
        <v>3.7333333333333336E-2</v>
      </c>
      <c r="N2998" s="12">
        <f>IFERROR(12/Tabla1[[#This Row],[Meses de stock]],0)</f>
        <v>321.42857142857139</v>
      </c>
      <c r="O2998" s="5" t="str">
        <f>VLOOKUP(Tabla1[[#This Row],[Código del producto]],'ABC Ventas'!$A:$E,5,0)</f>
        <v>A</v>
      </c>
      <c r="P2998" s="5" t="str">
        <f>VLOOKUP(Tabla1[[#This Row],[Código del producto]],'ABC Stock'!$A:$E,5,0)</f>
        <v>A</v>
      </c>
      <c r="Q29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2999" spans="1:17" s="1" customFormat="1" x14ac:dyDescent="0.2">
      <c r="A2999" s="1">
        <v>1222</v>
      </c>
      <c r="B2999" s="1" t="s">
        <v>432</v>
      </c>
      <c r="C2999" s="1" t="s">
        <v>8</v>
      </c>
      <c r="D2999" s="1" t="s">
        <v>3</v>
      </c>
      <c r="E2999" s="11">
        <v>698</v>
      </c>
      <c r="F2999" s="3">
        <v>74</v>
      </c>
      <c r="G2999" s="11">
        <f>Tabla1[[#This Row],[Stock en unidades]]*Tabla1[[#This Row],[Costo unitario]]</f>
        <v>51652</v>
      </c>
      <c r="H2999" s="1">
        <v>2025</v>
      </c>
      <c r="I2999" s="1" t="s">
        <v>258</v>
      </c>
      <c r="J2999" s="1">
        <v>388</v>
      </c>
      <c r="K2999" s="3">
        <v>50246</v>
      </c>
      <c r="L2999" s="12">
        <f>Tabla1[[#This Row],[Venta prom 12 meses en UN]]*Tabla1[[#This Row],[Costo unitario]]</f>
        <v>28712</v>
      </c>
      <c r="M2999" s="30">
        <f>IFERROR(Tabla1[[#This Row],[Stock en unidades]]/Tabla1[[#This Row],[Venta prom 12 meses en UN]],0)</f>
        <v>1.7989690721649485</v>
      </c>
      <c r="N2999" s="12">
        <f>IFERROR(12/Tabla1[[#This Row],[Meses de stock]],0)</f>
        <v>6.670487106017192</v>
      </c>
      <c r="O2999" s="5" t="str">
        <f>VLOOKUP(Tabla1[[#This Row],[Código del producto]],'ABC Ventas'!$A:$E,5,0)</f>
        <v>A</v>
      </c>
      <c r="P2999" s="5" t="str">
        <f>VLOOKUP(Tabla1[[#This Row],[Código del producto]],'ABC Stock'!$A:$E,5,0)</f>
        <v>A</v>
      </c>
      <c r="Q29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00" spans="1:17" s="1" customFormat="1" x14ac:dyDescent="0.2">
      <c r="A3000" s="1">
        <v>1223</v>
      </c>
      <c r="B3000" s="1" t="s">
        <v>433</v>
      </c>
      <c r="C3000" s="1" t="s">
        <v>8</v>
      </c>
      <c r="D3000" s="1" t="s">
        <v>3</v>
      </c>
      <c r="E3000" s="11">
        <v>123</v>
      </c>
      <c r="F3000" s="3">
        <v>5.75</v>
      </c>
      <c r="G3000" s="11">
        <f>Tabla1[[#This Row],[Stock en unidades]]*Tabla1[[#This Row],[Costo unitario]]</f>
        <v>707.25</v>
      </c>
      <c r="H3000" s="1">
        <v>2025</v>
      </c>
      <c r="I3000" s="1" t="s">
        <v>258</v>
      </c>
      <c r="J3000" s="1">
        <v>141</v>
      </c>
      <c r="K3000" s="3">
        <v>1021.545</v>
      </c>
      <c r="L3000" s="12">
        <f>Tabla1[[#This Row],[Venta prom 12 meses en UN]]*Tabla1[[#This Row],[Costo unitario]]</f>
        <v>810.75</v>
      </c>
      <c r="M3000" s="30">
        <f>IFERROR(Tabla1[[#This Row],[Stock en unidades]]/Tabla1[[#This Row],[Venta prom 12 meses en UN]],0)</f>
        <v>0.87234042553191493</v>
      </c>
      <c r="N3000" s="12">
        <f>IFERROR(12/Tabla1[[#This Row],[Meses de stock]],0)</f>
        <v>13.75609756097561</v>
      </c>
      <c r="O3000" s="5" t="str">
        <f>VLOOKUP(Tabla1[[#This Row],[Código del producto]],'ABC Ventas'!$A:$E,5,0)</f>
        <v>C</v>
      </c>
      <c r="P3000" s="5" t="str">
        <f>VLOOKUP(Tabla1[[#This Row],[Código del producto]],'ABC Stock'!$A:$E,5,0)</f>
        <v>B</v>
      </c>
      <c r="Q30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01" spans="1:17" s="1" customFormat="1" x14ac:dyDescent="0.2">
      <c r="A3001" s="1">
        <v>1224</v>
      </c>
      <c r="B3001" s="1" t="s">
        <v>434</v>
      </c>
      <c r="C3001" s="1" t="s">
        <v>8</v>
      </c>
      <c r="D3001" s="1" t="s">
        <v>3</v>
      </c>
      <c r="E3001" s="11">
        <v>343</v>
      </c>
      <c r="F3001" s="3">
        <v>6.92</v>
      </c>
      <c r="G3001" s="11">
        <f>Tabla1[[#This Row],[Stock en unidades]]*Tabla1[[#This Row],[Costo unitario]]</f>
        <v>2373.56</v>
      </c>
      <c r="H3001" s="1">
        <v>2025</v>
      </c>
      <c r="I3001" s="1" t="s">
        <v>258</v>
      </c>
      <c r="J3001" s="1">
        <v>42.8</v>
      </c>
      <c r="K3001" s="3">
        <v>506.46096</v>
      </c>
      <c r="L3001" s="12">
        <f>Tabla1[[#This Row],[Venta prom 12 meses en UN]]*Tabla1[[#This Row],[Costo unitario]]</f>
        <v>296.17599999999999</v>
      </c>
      <c r="M3001" s="30">
        <f>IFERROR(Tabla1[[#This Row],[Stock en unidades]]/Tabla1[[#This Row],[Venta prom 12 meses en UN]],0)</f>
        <v>8.0140186915887863</v>
      </c>
      <c r="N3001" s="12">
        <f>IFERROR(12/Tabla1[[#This Row],[Meses de stock]],0)</f>
        <v>1.4973760932944604</v>
      </c>
      <c r="O3001" s="5" t="str">
        <f>VLOOKUP(Tabla1[[#This Row],[Código del producto]],'ABC Ventas'!$A:$E,5,0)</f>
        <v>C</v>
      </c>
      <c r="P3001" s="5" t="str">
        <f>VLOOKUP(Tabla1[[#This Row],[Código del producto]],'ABC Stock'!$A:$E,5,0)</f>
        <v>C</v>
      </c>
      <c r="Q300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02" spans="1:17" s="1" customFormat="1" x14ac:dyDescent="0.2">
      <c r="A3002" s="1">
        <v>1224</v>
      </c>
      <c r="B3002" s="1" t="s">
        <v>434</v>
      </c>
      <c r="C3002" s="1" t="s">
        <v>8</v>
      </c>
      <c r="D3002" s="1" t="s">
        <v>3</v>
      </c>
      <c r="E3002" s="11">
        <v>1124</v>
      </c>
      <c r="F3002" s="3">
        <v>1.33</v>
      </c>
      <c r="G3002" s="11">
        <f>Tabla1[[#This Row],[Stock en unidades]]*Tabla1[[#This Row],[Costo unitario]]</f>
        <v>1494.92</v>
      </c>
      <c r="H3002" s="1">
        <v>2025</v>
      </c>
      <c r="I3002" s="1" t="s">
        <v>258</v>
      </c>
      <c r="J3002" s="1">
        <v>137</v>
      </c>
      <c r="K3002" s="3">
        <v>273.315</v>
      </c>
      <c r="L3002" s="12">
        <f>Tabla1[[#This Row],[Venta prom 12 meses en UN]]*Tabla1[[#This Row],[Costo unitario]]</f>
        <v>182.21</v>
      </c>
      <c r="M3002" s="30">
        <f>IFERROR(Tabla1[[#This Row],[Stock en unidades]]/Tabla1[[#This Row],[Venta prom 12 meses en UN]],0)</f>
        <v>8.2043795620437958</v>
      </c>
      <c r="N3002" s="12">
        <f>IFERROR(12/Tabla1[[#This Row],[Meses de stock]],0)</f>
        <v>1.4626334519572954</v>
      </c>
      <c r="O3002" s="5" t="str">
        <f>VLOOKUP(Tabla1[[#This Row],[Código del producto]],'ABC Ventas'!$A:$E,5,0)</f>
        <v>C</v>
      </c>
      <c r="P3002" s="5" t="str">
        <f>VLOOKUP(Tabla1[[#This Row],[Código del producto]],'ABC Stock'!$A:$E,5,0)</f>
        <v>C</v>
      </c>
      <c r="Q300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03" spans="1:17" s="1" customFormat="1" x14ac:dyDescent="0.2">
      <c r="A3003" s="1">
        <v>1225</v>
      </c>
      <c r="B3003" s="1" t="s">
        <v>435</v>
      </c>
      <c r="C3003" s="1" t="s">
        <v>8</v>
      </c>
      <c r="D3003" s="1" t="s">
        <v>3</v>
      </c>
      <c r="E3003" s="11">
        <v>1170</v>
      </c>
      <c r="F3003" s="3">
        <v>55</v>
      </c>
      <c r="G3003" s="11">
        <f>Tabla1[[#This Row],[Stock en unidades]]*Tabla1[[#This Row],[Costo unitario]]</f>
        <v>64350</v>
      </c>
      <c r="H3003" s="1">
        <v>2025</v>
      </c>
      <c r="I3003" s="1" t="s">
        <v>258</v>
      </c>
      <c r="J3003" s="1">
        <v>653</v>
      </c>
      <c r="K3003" s="3">
        <v>55309.1</v>
      </c>
      <c r="L3003" s="12">
        <f>Tabla1[[#This Row],[Venta prom 12 meses en UN]]*Tabla1[[#This Row],[Costo unitario]]</f>
        <v>35915</v>
      </c>
      <c r="M3003" s="30">
        <f>IFERROR(Tabla1[[#This Row],[Stock en unidades]]/Tabla1[[#This Row],[Venta prom 12 meses en UN]],0)</f>
        <v>1.7917304747320062</v>
      </c>
      <c r="N3003" s="12">
        <f>IFERROR(12/Tabla1[[#This Row],[Meses de stock]],0)</f>
        <v>6.6974358974358967</v>
      </c>
      <c r="O3003" s="5" t="str">
        <f>VLOOKUP(Tabla1[[#This Row],[Código del producto]],'ABC Ventas'!$A:$E,5,0)</f>
        <v>B</v>
      </c>
      <c r="P3003" s="5" t="str">
        <f>VLOOKUP(Tabla1[[#This Row],[Código del producto]],'ABC Stock'!$A:$E,5,0)</f>
        <v>A</v>
      </c>
      <c r="Q30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04" spans="1:17" s="1" customFormat="1" x14ac:dyDescent="0.2">
      <c r="A3004" s="1">
        <v>1226</v>
      </c>
      <c r="B3004" s="1" t="s">
        <v>436</v>
      </c>
      <c r="C3004" s="1" t="s">
        <v>8</v>
      </c>
      <c r="D3004" s="1" t="s">
        <v>3</v>
      </c>
      <c r="E3004" s="11">
        <v>267</v>
      </c>
      <c r="F3004" s="3">
        <v>3.09</v>
      </c>
      <c r="G3004" s="11">
        <f>Tabla1[[#This Row],[Stock en unidades]]*Tabla1[[#This Row],[Costo unitario]]</f>
        <v>825.03</v>
      </c>
      <c r="H3004" s="1">
        <v>2025</v>
      </c>
      <c r="I3004" s="1" t="s">
        <v>258</v>
      </c>
      <c r="J3004" s="1">
        <v>53.3</v>
      </c>
      <c r="K3004" s="3">
        <v>268.45610999999997</v>
      </c>
      <c r="L3004" s="12">
        <f>Tabla1[[#This Row],[Venta prom 12 meses en UN]]*Tabla1[[#This Row],[Costo unitario]]</f>
        <v>164.69699999999997</v>
      </c>
      <c r="M3004" s="30">
        <f>IFERROR(Tabla1[[#This Row],[Stock en unidades]]/Tabla1[[#This Row],[Venta prom 12 meses en UN]],0)</f>
        <v>5.0093808630394001</v>
      </c>
      <c r="N3004" s="12">
        <f>IFERROR(12/Tabla1[[#This Row],[Meses de stock]],0)</f>
        <v>2.3955056179775278</v>
      </c>
      <c r="O3004" s="5" t="str">
        <f>VLOOKUP(Tabla1[[#This Row],[Código del producto]],'ABC Ventas'!$A:$E,5,0)</f>
        <v>C</v>
      </c>
      <c r="P3004" s="5" t="str">
        <f>VLOOKUP(Tabla1[[#This Row],[Código del producto]],'ABC Stock'!$A:$E,5,0)</f>
        <v>C</v>
      </c>
      <c r="Q300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05" spans="1:17" s="1" customFormat="1" x14ac:dyDescent="0.2">
      <c r="A3005" s="1">
        <v>1227</v>
      </c>
      <c r="B3005" s="1" t="s">
        <v>437</v>
      </c>
      <c r="C3005" s="1" t="s">
        <v>8</v>
      </c>
      <c r="D3005" s="1" t="s">
        <v>3</v>
      </c>
      <c r="E3005" s="11">
        <v>73</v>
      </c>
      <c r="F3005" s="3">
        <v>7.96</v>
      </c>
      <c r="G3005" s="11">
        <f>Tabla1[[#This Row],[Stock en unidades]]*Tabla1[[#This Row],[Costo unitario]]</f>
        <v>581.08000000000004</v>
      </c>
      <c r="H3005" s="1">
        <v>2025</v>
      </c>
      <c r="I3005" s="1" t="s">
        <v>258</v>
      </c>
      <c r="J3005" s="1">
        <v>86</v>
      </c>
      <c r="K3005" s="3">
        <v>1019.9943999999999</v>
      </c>
      <c r="L3005" s="12">
        <f>Tabla1[[#This Row],[Venta prom 12 meses en UN]]*Tabla1[[#This Row],[Costo unitario]]</f>
        <v>684.56</v>
      </c>
      <c r="M3005" s="30">
        <f>IFERROR(Tabla1[[#This Row],[Stock en unidades]]/Tabla1[[#This Row],[Venta prom 12 meses en UN]],0)</f>
        <v>0.84883720930232553</v>
      </c>
      <c r="N3005" s="12">
        <f>IFERROR(12/Tabla1[[#This Row],[Meses de stock]],0)</f>
        <v>14.136986301369864</v>
      </c>
      <c r="O3005" s="5" t="str">
        <f>VLOOKUP(Tabla1[[#This Row],[Código del producto]],'ABC Ventas'!$A:$E,5,0)</f>
        <v>C</v>
      </c>
      <c r="P3005" s="5" t="str">
        <f>VLOOKUP(Tabla1[[#This Row],[Código del producto]],'ABC Stock'!$A:$E,5,0)</f>
        <v>B</v>
      </c>
      <c r="Q30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06" spans="1:17" s="1" customFormat="1" x14ac:dyDescent="0.2">
      <c r="A3006" s="1">
        <v>1227</v>
      </c>
      <c r="B3006" s="1" t="s">
        <v>437</v>
      </c>
      <c r="C3006" s="1" t="s">
        <v>8</v>
      </c>
      <c r="D3006" s="1" t="s">
        <v>3</v>
      </c>
      <c r="E3006" s="11">
        <v>644</v>
      </c>
      <c r="F3006" s="3">
        <v>2</v>
      </c>
      <c r="G3006" s="11">
        <f>Tabla1[[#This Row],[Stock en unidades]]*Tabla1[[#This Row],[Costo unitario]]</f>
        <v>1288</v>
      </c>
      <c r="H3006" s="1">
        <v>2025</v>
      </c>
      <c r="I3006" s="1" t="s">
        <v>258</v>
      </c>
      <c r="J3006" s="1">
        <v>107</v>
      </c>
      <c r="K3006" s="3">
        <v>323.14</v>
      </c>
      <c r="L3006" s="12">
        <f>Tabla1[[#This Row],[Venta prom 12 meses en UN]]*Tabla1[[#This Row],[Costo unitario]]</f>
        <v>214</v>
      </c>
      <c r="M3006" s="30">
        <f>IFERROR(Tabla1[[#This Row],[Stock en unidades]]/Tabla1[[#This Row],[Venta prom 12 meses en UN]],0)</f>
        <v>6.018691588785047</v>
      </c>
      <c r="N3006" s="12">
        <f>IFERROR(12/Tabla1[[#This Row],[Meses de stock]],0)</f>
        <v>1.9937888198757763</v>
      </c>
      <c r="O3006" s="5" t="str">
        <f>VLOOKUP(Tabla1[[#This Row],[Código del producto]],'ABC Ventas'!$A:$E,5,0)</f>
        <v>C</v>
      </c>
      <c r="P3006" s="5" t="str">
        <f>VLOOKUP(Tabla1[[#This Row],[Código del producto]],'ABC Stock'!$A:$E,5,0)</f>
        <v>B</v>
      </c>
      <c r="Q300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07" spans="1:17" s="1" customFormat="1" x14ac:dyDescent="0.2">
      <c r="A3007" s="1">
        <v>1229</v>
      </c>
      <c r="B3007" s="1" t="s">
        <v>439</v>
      </c>
      <c r="C3007" s="1" t="s">
        <v>8</v>
      </c>
      <c r="D3007" s="1" t="s">
        <v>3</v>
      </c>
      <c r="E3007" s="11">
        <v>90</v>
      </c>
      <c r="F3007" s="3">
        <v>6.61</v>
      </c>
      <c r="G3007" s="11">
        <f>Tabla1[[#This Row],[Stock en unidades]]*Tabla1[[#This Row],[Costo unitario]]</f>
        <v>594.9</v>
      </c>
      <c r="H3007" s="1">
        <v>2025</v>
      </c>
      <c r="I3007" s="1" t="s">
        <v>258</v>
      </c>
      <c r="J3007" s="1">
        <v>44.8</v>
      </c>
      <c r="K3007" s="3">
        <v>464.92095999999998</v>
      </c>
      <c r="L3007" s="12">
        <f>Tabla1[[#This Row],[Venta prom 12 meses en UN]]*Tabla1[[#This Row],[Costo unitario]]</f>
        <v>296.12799999999999</v>
      </c>
      <c r="M3007" s="30">
        <f>IFERROR(Tabla1[[#This Row],[Stock en unidades]]/Tabla1[[#This Row],[Venta prom 12 meses en UN]],0)</f>
        <v>2.0089285714285716</v>
      </c>
      <c r="N3007" s="12">
        <f>IFERROR(12/Tabla1[[#This Row],[Meses de stock]],0)</f>
        <v>5.9733333333333327</v>
      </c>
      <c r="O3007" s="5" t="str">
        <f>VLOOKUP(Tabla1[[#This Row],[Código del producto]],'ABC Ventas'!$A:$E,5,0)</f>
        <v>C</v>
      </c>
      <c r="P3007" s="5" t="str">
        <f>VLOOKUP(Tabla1[[#This Row],[Código del producto]],'ABC Stock'!$A:$E,5,0)</f>
        <v>B</v>
      </c>
      <c r="Q30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08" spans="1:17" s="1" customFormat="1" x14ac:dyDescent="0.2">
      <c r="A3008" s="1">
        <v>1229</v>
      </c>
      <c r="B3008" s="1" t="s">
        <v>439</v>
      </c>
      <c r="C3008" s="1" t="s">
        <v>8</v>
      </c>
      <c r="D3008" s="1" t="s">
        <v>3</v>
      </c>
      <c r="E3008" s="11">
        <v>718</v>
      </c>
      <c r="F3008" s="3">
        <v>3.6</v>
      </c>
      <c r="G3008" s="11">
        <f>Tabla1[[#This Row],[Stock en unidades]]*Tabla1[[#This Row],[Costo unitario]]</f>
        <v>2584.8000000000002</v>
      </c>
      <c r="H3008" s="1">
        <v>2025</v>
      </c>
      <c r="I3008" s="1" t="s">
        <v>258</v>
      </c>
      <c r="J3008" s="1">
        <v>59.8</v>
      </c>
      <c r="K3008" s="3">
        <v>297.08639999999997</v>
      </c>
      <c r="L3008" s="12">
        <f>Tabla1[[#This Row],[Venta prom 12 meses en UN]]*Tabla1[[#This Row],[Costo unitario]]</f>
        <v>215.28</v>
      </c>
      <c r="M3008" s="30">
        <f>IFERROR(Tabla1[[#This Row],[Stock en unidades]]/Tabla1[[#This Row],[Venta prom 12 meses en UN]],0)</f>
        <v>12.006688963210703</v>
      </c>
      <c r="N3008" s="12">
        <f>IFERROR(12/Tabla1[[#This Row],[Meses de stock]],0)</f>
        <v>0.99944289693593313</v>
      </c>
      <c r="O3008" s="5" t="str">
        <f>VLOOKUP(Tabla1[[#This Row],[Código del producto]],'ABC Ventas'!$A:$E,5,0)</f>
        <v>C</v>
      </c>
      <c r="P3008" s="5" t="str">
        <f>VLOOKUP(Tabla1[[#This Row],[Código del producto]],'ABC Stock'!$A:$E,5,0)</f>
        <v>B</v>
      </c>
      <c r="Q300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09" spans="1:17" s="1" customFormat="1" x14ac:dyDescent="0.2">
      <c r="A3009" s="1">
        <v>1230</v>
      </c>
      <c r="B3009" s="1" t="s">
        <v>440</v>
      </c>
      <c r="C3009" s="1" t="s">
        <v>8</v>
      </c>
      <c r="D3009" s="1" t="s">
        <v>3</v>
      </c>
      <c r="E3009" s="11">
        <v>817</v>
      </c>
      <c r="F3009" s="3">
        <v>68</v>
      </c>
      <c r="G3009" s="11">
        <f>Tabla1[[#This Row],[Stock en unidades]]*Tabla1[[#This Row],[Costo unitario]]</f>
        <v>55556</v>
      </c>
      <c r="H3009" s="1">
        <v>2025</v>
      </c>
      <c r="I3009" s="1" t="s">
        <v>258</v>
      </c>
      <c r="J3009" s="1">
        <v>726</v>
      </c>
      <c r="K3009" s="3">
        <v>64672.08</v>
      </c>
      <c r="L3009" s="12">
        <f>Tabla1[[#This Row],[Venta prom 12 meses en UN]]*Tabla1[[#This Row],[Costo unitario]]</f>
        <v>49368</v>
      </c>
      <c r="M3009" s="30">
        <f>IFERROR(Tabla1[[#This Row],[Stock en unidades]]/Tabla1[[#This Row],[Venta prom 12 meses en UN]],0)</f>
        <v>1.1253443526170799</v>
      </c>
      <c r="N3009" s="12">
        <f>IFERROR(12/Tabla1[[#This Row],[Meses de stock]],0)</f>
        <v>10.663402692778458</v>
      </c>
      <c r="O3009" s="5" t="str">
        <f>VLOOKUP(Tabla1[[#This Row],[Código del producto]],'ABC Ventas'!$A:$E,5,0)</f>
        <v>A</v>
      </c>
      <c r="P3009" s="5" t="str">
        <f>VLOOKUP(Tabla1[[#This Row],[Código del producto]],'ABC Stock'!$A:$E,5,0)</f>
        <v>A</v>
      </c>
      <c r="Q30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0" spans="1:17" s="1" customFormat="1" x14ac:dyDescent="0.2">
      <c r="A3010" s="1">
        <v>1230</v>
      </c>
      <c r="B3010" s="1" t="s">
        <v>440</v>
      </c>
      <c r="C3010" s="1" t="s">
        <v>8</v>
      </c>
      <c r="D3010" s="1" t="s">
        <v>3</v>
      </c>
      <c r="E3010" s="11">
        <v>572</v>
      </c>
      <c r="F3010" s="3">
        <v>35</v>
      </c>
      <c r="G3010" s="11">
        <f>Tabla1[[#This Row],[Stock en unidades]]*Tabla1[[#This Row],[Costo unitario]]</f>
        <v>20020</v>
      </c>
      <c r="H3010" s="1">
        <v>2025</v>
      </c>
      <c r="I3010" s="1" t="s">
        <v>258</v>
      </c>
      <c r="J3010" s="1">
        <v>647</v>
      </c>
      <c r="K3010" s="3">
        <v>28759.15</v>
      </c>
      <c r="L3010" s="12">
        <f>Tabla1[[#This Row],[Venta prom 12 meses en UN]]*Tabla1[[#This Row],[Costo unitario]]</f>
        <v>22645</v>
      </c>
      <c r="M3010" s="30">
        <f>IFERROR(Tabla1[[#This Row],[Stock en unidades]]/Tabla1[[#This Row],[Venta prom 12 meses en UN]],0)</f>
        <v>0.884080370942813</v>
      </c>
      <c r="N3010" s="12">
        <f>IFERROR(12/Tabla1[[#This Row],[Meses de stock]],0)</f>
        <v>13.573426573426573</v>
      </c>
      <c r="O3010" s="5" t="str">
        <f>VLOOKUP(Tabla1[[#This Row],[Código del producto]],'ABC Ventas'!$A:$E,5,0)</f>
        <v>A</v>
      </c>
      <c r="P3010" s="5" t="str">
        <f>VLOOKUP(Tabla1[[#This Row],[Código del producto]],'ABC Stock'!$A:$E,5,0)</f>
        <v>A</v>
      </c>
      <c r="Q30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1" spans="1:17" s="1" customFormat="1" x14ac:dyDescent="0.2">
      <c r="A3011" s="1">
        <v>1232</v>
      </c>
      <c r="B3011" s="1" t="s">
        <v>70</v>
      </c>
      <c r="C3011" s="1" t="s">
        <v>8</v>
      </c>
      <c r="D3011" s="1" t="s">
        <v>3</v>
      </c>
      <c r="E3011" s="11">
        <v>29</v>
      </c>
      <c r="F3011" s="3">
        <v>72</v>
      </c>
      <c r="G3011" s="11">
        <f>Tabla1[[#This Row],[Stock en unidades]]*Tabla1[[#This Row],[Costo unitario]]</f>
        <v>2088</v>
      </c>
      <c r="H3011" s="1">
        <v>2025</v>
      </c>
      <c r="I3011" s="1" t="s">
        <v>258</v>
      </c>
      <c r="J3011" s="1">
        <v>430</v>
      </c>
      <c r="K3011" s="3">
        <v>37461.599999999999</v>
      </c>
      <c r="L3011" s="12">
        <f>Tabla1[[#This Row],[Venta prom 12 meses en UN]]*Tabla1[[#This Row],[Costo unitario]]</f>
        <v>30960</v>
      </c>
      <c r="M3011" s="30">
        <f>IFERROR(Tabla1[[#This Row],[Stock en unidades]]/Tabla1[[#This Row],[Venta prom 12 meses en UN]],0)</f>
        <v>6.7441860465116285E-2</v>
      </c>
      <c r="N3011" s="12">
        <f>IFERROR(12/Tabla1[[#This Row],[Meses de stock]],0)</f>
        <v>177.93103448275861</v>
      </c>
      <c r="O3011" s="5" t="str">
        <f>VLOOKUP(Tabla1[[#This Row],[Código del producto]],'ABC Ventas'!$A:$E,5,0)</f>
        <v>A</v>
      </c>
      <c r="P3011" s="5" t="str">
        <f>VLOOKUP(Tabla1[[#This Row],[Código del producto]],'ABC Stock'!$A:$E,5,0)</f>
        <v>A</v>
      </c>
      <c r="Q301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2" spans="1:17" s="1" customFormat="1" x14ac:dyDescent="0.2">
      <c r="A3012" s="1">
        <v>1234</v>
      </c>
      <c r="B3012" s="1" t="s">
        <v>442</v>
      </c>
      <c r="C3012" s="1" t="s">
        <v>8</v>
      </c>
      <c r="D3012" s="1" t="s">
        <v>3</v>
      </c>
      <c r="E3012" s="11">
        <v>141</v>
      </c>
      <c r="F3012" s="3">
        <v>51</v>
      </c>
      <c r="G3012" s="11">
        <f>Tabla1[[#This Row],[Stock en unidades]]*Tabla1[[#This Row],[Costo unitario]]</f>
        <v>7191</v>
      </c>
      <c r="H3012" s="1">
        <v>2025</v>
      </c>
      <c r="I3012" s="1" t="s">
        <v>258</v>
      </c>
      <c r="J3012" s="1">
        <v>694</v>
      </c>
      <c r="K3012" s="3">
        <v>57338.28</v>
      </c>
      <c r="L3012" s="12">
        <f>Tabla1[[#This Row],[Venta prom 12 meses en UN]]*Tabla1[[#This Row],[Costo unitario]]</f>
        <v>35394</v>
      </c>
      <c r="M3012" s="30">
        <f>IFERROR(Tabla1[[#This Row],[Stock en unidades]]/Tabla1[[#This Row],[Venta prom 12 meses en UN]],0)</f>
        <v>0.20317002881844382</v>
      </c>
      <c r="N3012" s="12">
        <f>IFERROR(12/Tabla1[[#This Row],[Meses de stock]],0)</f>
        <v>59.063829787234042</v>
      </c>
      <c r="O3012" s="5" t="str">
        <f>VLOOKUP(Tabla1[[#This Row],[Código del producto]],'ABC Ventas'!$A:$E,5,0)</f>
        <v>A</v>
      </c>
      <c r="P3012" s="5" t="str">
        <f>VLOOKUP(Tabla1[[#This Row],[Código del producto]],'ABC Stock'!$A:$E,5,0)</f>
        <v>A</v>
      </c>
      <c r="Q30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3" spans="1:17" s="1" customFormat="1" x14ac:dyDescent="0.2">
      <c r="A3013" s="1">
        <v>1234</v>
      </c>
      <c r="B3013" s="1" t="s">
        <v>442</v>
      </c>
      <c r="C3013" s="1" t="s">
        <v>8</v>
      </c>
      <c r="D3013" s="1" t="s">
        <v>3</v>
      </c>
      <c r="E3013" s="11">
        <v>811</v>
      </c>
      <c r="F3013" s="3">
        <v>40</v>
      </c>
      <c r="G3013" s="11">
        <f>Tabla1[[#This Row],[Stock en unidades]]*Tabla1[[#This Row],[Costo unitario]]</f>
        <v>32440</v>
      </c>
      <c r="H3013" s="1">
        <v>2025</v>
      </c>
      <c r="I3013" s="1" t="s">
        <v>258</v>
      </c>
      <c r="J3013" s="1">
        <v>666</v>
      </c>
      <c r="K3013" s="3">
        <v>44222.400000000001</v>
      </c>
      <c r="L3013" s="12">
        <f>Tabla1[[#This Row],[Venta prom 12 meses en UN]]*Tabla1[[#This Row],[Costo unitario]]</f>
        <v>26640</v>
      </c>
      <c r="M3013" s="30">
        <f>IFERROR(Tabla1[[#This Row],[Stock en unidades]]/Tabla1[[#This Row],[Venta prom 12 meses en UN]],0)</f>
        <v>1.2177177177177176</v>
      </c>
      <c r="N3013" s="12">
        <f>IFERROR(12/Tabla1[[#This Row],[Meses de stock]],0)</f>
        <v>9.8545006165228113</v>
      </c>
      <c r="O3013" s="5" t="str">
        <f>VLOOKUP(Tabla1[[#This Row],[Código del producto]],'ABC Ventas'!$A:$E,5,0)</f>
        <v>A</v>
      </c>
      <c r="P3013" s="5" t="str">
        <f>VLOOKUP(Tabla1[[#This Row],[Código del producto]],'ABC Stock'!$A:$E,5,0)</f>
        <v>A</v>
      </c>
      <c r="Q30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4" spans="1:17" s="1" customFormat="1" x14ac:dyDescent="0.2">
      <c r="A3014" s="1">
        <v>1235</v>
      </c>
      <c r="B3014" s="1" t="s">
        <v>443</v>
      </c>
      <c r="C3014" s="1" t="s">
        <v>8</v>
      </c>
      <c r="D3014" s="1" t="s">
        <v>3</v>
      </c>
      <c r="E3014" s="11">
        <v>464</v>
      </c>
      <c r="F3014" s="3">
        <v>32</v>
      </c>
      <c r="G3014" s="11">
        <f>Tabla1[[#This Row],[Stock en unidades]]*Tabla1[[#This Row],[Costo unitario]]</f>
        <v>14848</v>
      </c>
      <c r="H3014" s="1">
        <v>2025</v>
      </c>
      <c r="I3014" s="1" t="s">
        <v>258</v>
      </c>
      <c r="J3014" s="1">
        <v>566</v>
      </c>
      <c r="K3014" s="3">
        <v>25356.799999999999</v>
      </c>
      <c r="L3014" s="12">
        <f>Tabla1[[#This Row],[Venta prom 12 meses en UN]]*Tabla1[[#This Row],[Costo unitario]]</f>
        <v>18112</v>
      </c>
      <c r="M3014" s="30">
        <f>IFERROR(Tabla1[[#This Row],[Stock en unidades]]/Tabla1[[#This Row],[Venta prom 12 meses en UN]],0)</f>
        <v>0.81978798586572443</v>
      </c>
      <c r="N3014" s="12">
        <f>IFERROR(12/Tabla1[[#This Row],[Meses de stock]],0)</f>
        <v>14.637931034482758</v>
      </c>
      <c r="O3014" s="5" t="str">
        <f>VLOOKUP(Tabla1[[#This Row],[Código del producto]],'ABC Ventas'!$A:$E,5,0)</f>
        <v>A</v>
      </c>
      <c r="P3014" s="5" t="str">
        <f>VLOOKUP(Tabla1[[#This Row],[Código del producto]],'ABC Stock'!$A:$E,5,0)</f>
        <v>A</v>
      </c>
      <c r="Q30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5" spans="1:17" s="1" customFormat="1" x14ac:dyDescent="0.2">
      <c r="A3015" s="1">
        <v>1236</v>
      </c>
      <c r="B3015" s="1" t="s">
        <v>101</v>
      </c>
      <c r="C3015" s="1" t="s">
        <v>8</v>
      </c>
      <c r="D3015" s="1" t="s">
        <v>3</v>
      </c>
      <c r="E3015" s="11">
        <v>1340</v>
      </c>
      <c r="F3015" s="3">
        <v>3.24</v>
      </c>
      <c r="G3015" s="11">
        <f>Tabla1[[#This Row],[Stock en unidades]]*Tabla1[[#This Row],[Costo unitario]]</f>
        <v>4341.6000000000004</v>
      </c>
      <c r="H3015" s="1">
        <v>2025</v>
      </c>
      <c r="I3015" s="1" t="s">
        <v>258</v>
      </c>
      <c r="J3015" s="1">
        <v>89.3</v>
      </c>
      <c r="K3015" s="3">
        <v>390.59820000000002</v>
      </c>
      <c r="L3015" s="12">
        <f>Tabla1[[#This Row],[Venta prom 12 meses en UN]]*Tabla1[[#This Row],[Costo unitario]]</f>
        <v>289.33199999999999</v>
      </c>
      <c r="M3015" s="30">
        <f>IFERROR(Tabla1[[#This Row],[Stock en unidades]]/Tabla1[[#This Row],[Venta prom 12 meses en UN]],0)</f>
        <v>15.005599104143338</v>
      </c>
      <c r="N3015" s="12">
        <f>IFERROR(12/Tabla1[[#This Row],[Meses de stock]],0)</f>
        <v>0.79970149253731337</v>
      </c>
      <c r="O3015" s="5" t="str">
        <f>VLOOKUP(Tabla1[[#This Row],[Código del producto]],'ABC Ventas'!$A:$E,5,0)</f>
        <v>C</v>
      </c>
      <c r="P3015" s="5" t="str">
        <f>VLOOKUP(Tabla1[[#This Row],[Código del producto]],'ABC Stock'!$A:$E,5,0)</f>
        <v>B</v>
      </c>
      <c r="Q301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16" spans="1:17" s="1" customFormat="1" x14ac:dyDescent="0.2">
      <c r="A3016" s="1">
        <v>1241</v>
      </c>
      <c r="B3016" s="1" t="s">
        <v>241</v>
      </c>
      <c r="C3016" s="1" t="s">
        <v>8</v>
      </c>
      <c r="D3016" s="1" t="s">
        <v>3</v>
      </c>
      <c r="E3016" s="11">
        <v>0</v>
      </c>
      <c r="F3016" s="3">
        <v>7.41</v>
      </c>
      <c r="G3016" s="11">
        <f>Tabla1[[#This Row],[Stock en unidades]]*Tabla1[[#This Row],[Costo unitario]]</f>
        <v>0</v>
      </c>
      <c r="H3016" s="1">
        <v>2025</v>
      </c>
      <c r="I3016" s="1" t="s">
        <v>258</v>
      </c>
      <c r="J3016" s="1">
        <v>82.6</v>
      </c>
      <c r="K3016" s="3">
        <v>814.04777999999988</v>
      </c>
      <c r="L3016" s="12">
        <f>Tabla1[[#This Row],[Venta prom 12 meses en UN]]*Tabla1[[#This Row],[Costo unitario]]</f>
        <v>612.06599999999992</v>
      </c>
      <c r="M3016" s="30">
        <f>IFERROR(Tabla1[[#This Row],[Stock en unidades]]/Tabla1[[#This Row],[Venta prom 12 meses en UN]],0)</f>
        <v>0</v>
      </c>
      <c r="N3016" s="12">
        <f>IFERROR(12/Tabla1[[#This Row],[Meses de stock]],0)</f>
        <v>0</v>
      </c>
      <c r="O3016" s="5" t="str">
        <f>VLOOKUP(Tabla1[[#This Row],[Código del producto]],'ABC Ventas'!$A:$E,5,0)</f>
        <v>C</v>
      </c>
      <c r="P3016" s="5" t="str">
        <f>VLOOKUP(Tabla1[[#This Row],[Código del producto]],'ABC Stock'!$A:$E,5,0)</f>
        <v>B</v>
      </c>
      <c r="Q30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7" spans="1:17" s="1" customFormat="1" x14ac:dyDescent="0.2">
      <c r="A3017" s="1">
        <v>1241</v>
      </c>
      <c r="B3017" s="1" t="s">
        <v>241</v>
      </c>
      <c r="C3017" s="1" t="s">
        <v>8</v>
      </c>
      <c r="D3017" s="1" t="s">
        <v>3</v>
      </c>
      <c r="E3017" s="11">
        <v>396</v>
      </c>
      <c r="F3017" s="3">
        <v>1.39</v>
      </c>
      <c r="G3017" s="11">
        <f>Tabla1[[#This Row],[Stock en unidades]]*Tabla1[[#This Row],[Costo unitario]]</f>
        <v>550.43999999999994</v>
      </c>
      <c r="H3017" s="1">
        <v>2025</v>
      </c>
      <c r="I3017" s="1" t="s">
        <v>258</v>
      </c>
      <c r="J3017" s="1">
        <v>109</v>
      </c>
      <c r="K3017" s="3">
        <v>212.11399999999998</v>
      </c>
      <c r="L3017" s="12">
        <f>Tabla1[[#This Row],[Venta prom 12 meses en UN]]*Tabla1[[#This Row],[Costo unitario]]</f>
        <v>151.51</v>
      </c>
      <c r="M3017" s="30">
        <f>IFERROR(Tabla1[[#This Row],[Stock en unidades]]/Tabla1[[#This Row],[Venta prom 12 meses en UN]],0)</f>
        <v>3.6330275229357798</v>
      </c>
      <c r="N3017" s="12">
        <f>IFERROR(12/Tabla1[[#This Row],[Meses de stock]],0)</f>
        <v>3.3030303030303032</v>
      </c>
      <c r="O3017" s="5" t="str">
        <f>VLOOKUP(Tabla1[[#This Row],[Código del producto]],'ABC Ventas'!$A:$E,5,0)</f>
        <v>C</v>
      </c>
      <c r="P3017" s="5" t="str">
        <f>VLOOKUP(Tabla1[[#This Row],[Código del producto]],'ABC Stock'!$A:$E,5,0)</f>
        <v>B</v>
      </c>
      <c r="Q301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18" spans="1:17" s="1" customFormat="1" x14ac:dyDescent="0.2">
      <c r="A3018" s="1">
        <v>1242</v>
      </c>
      <c r="B3018" s="1" t="s">
        <v>46</v>
      </c>
      <c r="C3018" s="1" t="s">
        <v>8</v>
      </c>
      <c r="D3018" s="1" t="s">
        <v>3</v>
      </c>
      <c r="E3018" s="11">
        <v>765</v>
      </c>
      <c r="F3018" s="3">
        <v>72</v>
      </c>
      <c r="G3018" s="11">
        <f>Tabla1[[#This Row],[Stock en unidades]]*Tabla1[[#This Row],[Costo unitario]]</f>
        <v>55080</v>
      </c>
      <c r="H3018" s="1">
        <v>2025</v>
      </c>
      <c r="I3018" s="1" t="s">
        <v>258</v>
      </c>
      <c r="J3018" s="1">
        <v>884</v>
      </c>
      <c r="K3018" s="3">
        <v>117112.32000000001</v>
      </c>
      <c r="L3018" s="12">
        <f>Tabla1[[#This Row],[Venta prom 12 meses en UN]]*Tabla1[[#This Row],[Costo unitario]]</f>
        <v>63648</v>
      </c>
      <c r="M3018" s="30">
        <f>IFERROR(Tabla1[[#This Row],[Stock en unidades]]/Tabla1[[#This Row],[Venta prom 12 meses en UN]],0)</f>
        <v>0.86538461538461542</v>
      </c>
      <c r="N3018" s="12">
        <f>IFERROR(12/Tabla1[[#This Row],[Meses de stock]],0)</f>
        <v>13.866666666666665</v>
      </c>
      <c r="O3018" s="5" t="str">
        <f>VLOOKUP(Tabla1[[#This Row],[Código del producto]],'ABC Ventas'!$A:$E,5,0)</f>
        <v>A</v>
      </c>
      <c r="P3018" s="5" t="str">
        <f>VLOOKUP(Tabla1[[#This Row],[Código del producto]],'ABC Stock'!$A:$E,5,0)</f>
        <v>A</v>
      </c>
      <c r="Q30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19" spans="1:17" s="1" customFormat="1" x14ac:dyDescent="0.2">
      <c r="A3019" s="1">
        <v>1244</v>
      </c>
      <c r="B3019" s="1" t="s">
        <v>33</v>
      </c>
      <c r="C3019" s="1" t="s">
        <v>8</v>
      </c>
      <c r="D3019" s="1" t="s">
        <v>3</v>
      </c>
      <c r="E3019" s="11">
        <v>406</v>
      </c>
      <c r="F3019" s="3">
        <v>8</v>
      </c>
      <c r="G3019" s="11">
        <f>Tabla1[[#This Row],[Stock en unidades]]*Tabla1[[#This Row],[Costo unitario]]</f>
        <v>3248</v>
      </c>
      <c r="H3019" s="1">
        <v>2025</v>
      </c>
      <c r="I3019" s="1" t="s">
        <v>258</v>
      </c>
      <c r="J3019" s="1">
        <v>33.799999999999997</v>
      </c>
      <c r="K3019" s="3">
        <v>492.12799999999993</v>
      </c>
      <c r="L3019" s="12">
        <f>Tabla1[[#This Row],[Venta prom 12 meses en UN]]*Tabla1[[#This Row],[Costo unitario]]</f>
        <v>270.39999999999998</v>
      </c>
      <c r="M3019" s="30">
        <f>IFERROR(Tabla1[[#This Row],[Stock en unidades]]/Tabla1[[#This Row],[Venta prom 12 meses en UN]],0)</f>
        <v>12.011834319526628</v>
      </c>
      <c r="N3019" s="12">
        <f>IFERROR(12/Tabla1[[#This Row],[Meses de stock]],0)</f>
        <v>0.99901477832512309</v>
      </c>
      <c r="O3019" s="5" t="str">
        <f>VLOOKUP(Tabla1[[#This Row],[Código del producto]],'ABC Ventas'!$A:$E,5,0)</f>
        <v>C</v>
      </c>
      <c r="P3019" s="5" t="str">
        <f>VLOOKUP(Tabla1[[#This Row],[Código del producto]],'ABC Stock'!$A:$E,5,0)</f>
        <v>B</v>
      </c>
      <c r="Q301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20" spans="1:17" s="1" customFormat="1" x14ac:dyDescent="0.2">
      <c r="A3020" s="1">
        <v>1245</v>
      </c>
      <c r="B3020" s="1" t="s">
        <v>448</v>
      </c>
      <c r="C3020" s="1" t="s">
        <v>8</v>
      </c>
      <c r="D3020" s="1" t="s">
        <v>3</v>
      </c>
      <c r="E3020" s="11">
        <v>291</v>
      </c>
      <c r="F3020" s="3">
        <v>3.8</v>
      </c>
      <c r="G3020" s="11">
        <f>Tabla1[[#This Row],[Stock en unidades]]*Tabla1[[#This Row],[Costo unitario]]</f>
        <v>1105.8</v>
      </c>
      <c r="H3020" s="1">
        <v>2025</v>
      </c>
      <c r="I3020" s="1" t="s">
        <v>258</v>
      </c>
      <c r="J3020" s="1">
        <v>72.599999999999994</v>
      </c>
      <c r="K3020" s="3">
        <v>521.41319999999985</v>
      </c>
      <c r="L3020" s="12">
        <f>Tabla1[[#This Row],[Venta prom 12 meses en UN]]*Tabla1[[#This Row],[Costo unitario]]</f>
        <v>275.87999999999994</v>
      </c>
      <c r="M3020" s="30">
        <f>IFERROR(Tabla1[[#This Row],[Stock en unidades]]/Tabla1[[#This Row],[Venta prom 12 meses en UN]],0)</f>
        <v>4.008264462809918</v>
      </c>
      <c r="N3020" s="12">
        <f>IFERROR(12/Tabla1[[#This Row],[Meses de stock]],0)</f>
        <v>2.9938144329896903</v>
      </c>
      <c r="O3020" s="5" t="str">
        <f>VLOOKUP(Tabla1[[#This Row],[Código del producto]],'ABC Ventas'!$A:$E,5,0)</f>
        <v>C</v>
      </c>
      <c r="P3020" s="5" t="str">
        <f>VLOOKUP(Tabla1[[#This Row],[Código del producto]],'ABC Stock'!$A:$E,5,0)</f>
        <v>B</v>
      </c>
      <c r="Q302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21" spans="1:17" s="1" customFormat="1" x14ac:dyDescent="0.2">
      <c r="A3021" s="1">
        <v>1246</v>
      </c>
      <c r="B3021" s="1" t="s">
        <v>177</v>
      </c>
      <c r="C3021" s="1" t="s">
        <v>8</v>
      </c>
      <c r="D3021" s="1" t="s">
        <v>3</v>
      </c>
      <c r="E3021" s="11">
        <v>576</v>
      </c>
      <c r="F3021" s="3">
        <v>68</v>
      </c>
      <c r="G3021" s="11">
        <f>Tabla1[[#This Row],[Stock en unidades]]*Tabla1[[#This Row],[Costo unitario]]</f>
        <v>39168</v>
      </c>
      <c r="H3021" s="1">
        <v>2025</v>
      </c>
      <c r="I3021" s="1" t="s">
        <v>258</v>
      </c>
      <c r="J3021" s="1">
        <v>681</v>
      </c>
      <c r="K3021" s="3">
        <v>74092.800000000003</v>
      </c>
      <c r="L3021" s="12">
        <f>Tabla1[[#This Row],[Venta prom 12 meses en UN]]*Tabla1[[#This Row],[Costo unitario]]</f>
        <v>46308</v>
      </c>
      <c r="M3021" s="30">
        <f>IFERROR(Tabla1[[#This Row],[Stock en unidades]]/Tabla1[[#This Row],[Venta prom 12 meses en UN]],0)</f>
        <v>0.8458149779735683</v>
      </c>
      <c r="N3021" s="12">
        <f>IFERROR(12/Tabla1[[#This Row],[Meses de stock]],0)</f>
        <v>14.1875</v>
      </c>
      <c r="O3021" s="5" t="str">
        <f>VLOOKUP(Tabla1[[#This Row],[Código del producto]],'ABC Ventas'!$A:$E,5,0)</f>
        <v>A</v>
      </c>
      <c r="P3021" s="5" t="str">
        <f>VLOOKUP(Tabla1[[#This Row],[Código del producto]],'ABC Stock'!$A:$E,5,0)</f>
        <v>A</v>
      </c>
      <c r="Q30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22" spans="1:17" s="1" customFormat="1" x14ac:dyDescent="0.2">
      <c r="A3022" s="1">
        <v>1247</v>
      </c>
      <c r="B3022" s="1" t="s">
        <v>449</v>
      </c>
      <c r="C3022" s="1" t="s">
        <v>8</v>
      </c>
      <c r="D3022" s="1" t="s">
        <v>3</v>
      </c>
      <c r="E3022" s="11">
        <v>1482</v>
      </c>
      <c r="F3022" s="3">
        <v>5.32</v>
      </c>
      <c r="G3022" s="11">
        <f>Tabla1[[#This Row],[Stock en unidades]]*Tabla1[[#This Row],[Costo unitario]]</f>
        <v>7884.2400000000007</v>
      </c>
      <c r="H3022" s="1">
        <v>2025</v>
      </c>
      <c r="I3022" s="1" t="s">
        <v>258</v>
      </c>
      <c r="J3022" s="1">
        <v>82.3</v>
      </c>
      <c r="K3022" s="3">
        <v>674.26744000000008</v>
      </c>
      <c r="L3022" s="12">
        <f>Tabla1[[#This Row],[Venta prom 12 meses en UN]]*Tabla1[[#This Row],[Costo unitario]]</f>
        <v>437.83600000000001</v>
      </c>
      <c r="M3022" s="30">
        <f>IFERROR(Tabla1[[#This Row],[Stock en unidades]]/Tabla1[[#This Row],[Venta prom 12 meses en UN]],0)</f>
        <v>18.007290400972053</v>
      </c>
      <c r="N3022" s="12">
        <f>IFERROR(12/Tabla1[[#This Row],[Meses de stock]],0)</f>
        <v>0.66639676113360324</v>
      </c>
      <c r="O3022" s="5" t="str">
        <f>VLOOKUP(Tabla1[[#This Row],[Código del producto]],'ABC Ventas'!$A:$E,5,0)</f>
        <v>C</v>
      </c>
      <c r="P3022" s="5" t="str">
        <f>VLOOKUP(Tabla1[[#This Row],[Código del producto]],'ABC Stock'!$A:$E,5,0)</f>
        <v>B</v>
      </c>
      <c r="Q302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23" spans="1:17" s="1" customFormat="1" x14ac:dyDescent="0.2">
      <c r="A3023" s="1">
        <v>1247</v>
      </c>
      <c r="B3023" s="1" t="s">
        <v>449</v>
      </c>
      <c r="C3023" s="1" t="s">
        <v>8</v>
      </c>
      <c r="D3023" s="1" t="s">
        <v>3</v>
      </c>
      <c r="E3023" s="11">
        <v>879</v>
      </c>
      <c r="F3023" s="3">
        <v>5</v>
      </c>
      <c r="G3023" s="11">
        <f>Tabla1[[#This Row],[Stock en unidades]]*Tabla1[[#This Row],[Costo unitario]]</f>
        <v>4395</v>
      </c>
      <c r="H3023" s="1">
        <v>2025</v>
      </c>
      <c r="I3023" s="1" t="s">
        <v>258</v>
      </c>
      <c r="J3023" s="1">
        <v>67.599999999999994</v>
      </c>
      <c r="K3023" s="3">
        <v>561.08000000000004</v>
      </c>
      <c r="L3023" s="12">
        <f>Tabla1[[#This Row],[Venta prom 12 meses en UN]]*Tabla1[[#This Row],[Costo unitario]]</f>
        <v>338</v>
      </c>
      <c r="M3023" s="30">
        <f>IFERROR(Tabla1[[#This Row],[Stock en unidades]]/Tabla1[[#This Row],[Venta prom 12 meses en UN]],0)</f>
        <v>13.002958579881659</v>
      </c>
      <c r="N3023" s="12">
        <f>IFERROR(12/Tabla1[[#This Row],[Meses de stock]],0)</f>
        <v>0.92286689419795209</v>
      </c>
      <c r="O3023" s="5" t="str">
        <f>VLOOKUP(Tabla1[[#This Row],[Código del producto]],'ABC Ventas'!$A:$E,5,0)</f>
        <v>C</v>
      </c>
      <c r="P3023" s="5" t="str">
        <f>VLOOKUP(Tabla1[[#This Row],[Código del producto]],'ABC Stock'!$A:$E,5,0)</f>
        <v>B</v>
      </c>
      <c r="Q30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24" spans="1:17" s="1" customFormat="1" x14ac:dyDescent="0.2">
      <c r="A3024" s="1">
        <v>1247</v>
      </c>
      <c r="B3024" s="1" t="s">
        <v>449</v>
      </c>
      <c r="C3024" s="1" t="s">
        <v>8</v>
      </c>
      <c r="D3024" s="1" t="s">
        <v>3</v>
      </c>
      <c r="E3024" s="11">
        <v>1759</v>
      </c>
      <c r="F3024" s="3">
        <v>2.1800000000000002</v>
      </c>
      <c r="G3024" s="11">
        <f>Tabla1[[#This Row],[Stock en unidades]]*Tabla1[[#This Row],[Costo unitario]]</f>
        <v>3834.6200000000003</v>
      </c>
      <c r="H3024" s="1">
        <v>2025</v>
      </c>
      <c r="I3024" s="1" t="s">
        <v>258</v>
      </c>
      <c r="J3024" s="1">
        <v>97.7</v>
      </c>
      <c r="K3024" s="3">
        <v>261.97278</v>
      </c>
      <c r="L3024" s="12">
        <f>Tabla1[[#This Row],[Venta prom 12 meses en UN]]*Tabla1[[#This Row],[Costo unitario]]</f>
        <v>212.98600000000002</v>
      </c>
      <c r="M3024" s="30">
        <f>IFERROR(Tabla1[[#This Row],[Stock en unidades]]/Tabla1[[#This Row],[Venta prom 12 meses en UN]],0)</f>
        <v>18.004094165813715</v>
      </c>
      <c r="N3024" s="12">
        <f>IFERROR(12/Tabla1[[#This Row],[Meses de stock]],0)</f>
        <v>0.66651506537805572</v>
      </c>
      <c r="O3024" s="5" t="str">
        <f>VLOOKUP(Tabla1[[#This Row],[Código del producto]],'ABC Ventas'!$A:$E,5,0)</f>
        <v>C</v>
      </c>
      <c r="P3024" s="5" t="str">
        <f>VLOOKUP(Tabla1[[#This Row],[Código del producto]],'ABC Stock'!$A:$E,5,0)</f>
        <v>B</v>
      </c>
      <c r="Q30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25" spans="1:17" s="1" customFormat="1" x14ac:dyDescent="0.2">
      <c r="A3025" s="1">
        <v>1248</v>
      </c>
      <c r="B3025" s="1" t="s">
        <v>450</v>
      </c>
      <c r="C3025" s="1" t="s">
        <v>8</v>
      </c>
      <c r="D3025" s="1" t="s">
        <v>3</v>
      </c>
      <c r="E3025" s="11">
        <v>832</v>
      </c>
      <c r="F3025" s="3">
        <v>1.25</v>
      </c>
      <c r="G3025" s="11">
        <f>Tabla1[[#This Row],[Stock en unidades]]*Tabla1[[#This Row],[Costo unitario]]</f>
        <v>1040</v>
      </c>
      <c r="H3025" s="1">
        <v>2025</v>
      </c>
      <c r="I3025" s="1" t="s">
        <v>258</v>
      </c>
      <c r="J3025" s="1">
        <v>140</v>
      </c>
      <c r="K3025" s="3">
        <v>315</v>
      </c>
      <c r="L3025" s="12">
        <f>Tabla1[[#This Row],[Venta prom 12 meses en UN]]*Tabla1[[#This Row],[Costo unitario]]</f>
        <v>175</v>
      </c>
      <c r="M3025" s="30">
        <f>IFERROR(Tabla1[[#This Row],[Stock en unidades]]/Tabla1[[#This Row],[Venta prom 12 meses en UN]],0)</f>
        <v>5.9428571428571431</v>
      </c>
      <c r="N3025" s="12">
        <f>IFERROR(12/Tabla1[[#This Row],[Meses de stock]],0)</f>
        <v>2.0192307692307692</v>
      </c>
      <c r="O3025" s="5" t="str">
        <f>VLOOKUP(Tabla1[[#This Row],[Código del producto]],'ABC Ventas'!$A:$E,5,0)</f>
        <v>C</v>
      </c>
      <c r="P3025" s="5" t="str">
        <f>VLOOKUP(Tabla1[[#This Row],[Código del producto]],'ABC Stock'!$A:$E,5,0)</f>
        <v>B</v>
      </c>
      <c r="Q30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26" spans="1:17" s="1" customFormat="1" x14ac:dyDescent="0.2">
      <c r="A3026" s="1">
        <v>1249</v>
      </c>
      <c r="B3026" s="1" t="s">
        <v>451</v>
      </c>
      <c r="C3026" s="1" t="s">
        <v>8</v>
      </c>
      <c r="D3026" s="1" t="s">
        <v>3</v>
      </c>
      <c r="E3026" s="11">
        <v>58</v>
      </c>
      <c r="F3026" s="3">
        <v>5.87</v>
      </c>
      <c r="G3026" s="11">
        <f>Tabla1[[#This Row],[Stock en unidades]]*Tabla1[[#This Row],[Costo unitario]]</f>
        <v>340.46</v>
      </c>
      <c r="H3026" s="1">
        <v>2025</v>
      </c>
      <c r="I3026" s="1" t="s">
        <v>258</v>
      </c>
      <c r="J3026" s="1">
        <v>89</v>
      </c>
      <c r="K3026" s="3">
        <v>867.23380000000009</v>
      </c>
      <c r="L3026" s="12">
        <f>Tabla1[[#This Row],[Venta prom 12 meses en UN]]*Tabla1[[#This Row],[Costo unitario]]</f>
        <v>522.43000000000006</v>
      </c>
      <c r="M3026" s="30">
        <f>IFERROR(Tabla1[[#This Row],[Stock en unidades]]/Tabla1[[#This Row],[Venta prom 12 meses en UN]],0)</f>
        <v>0.651685393258427</v>
      </c>
      <c r="N3026" s="12">
        <f>IFERROR(12/Tabla1[[#This Row],[Meses de stock]],0)</f>
        <v>18.413793103448274</v>
      </c>
      <c r="O3026" s="5" t="str">
        <f>VLOOKUP(Tabla1[[#This Row],[Código del producto]],'ABC Ventas'!$A:$E,5,0)</f>
        <v>C</v>
      </c>
      <c r="P3026" s="5" t="str">
        <f>VLOOKUP(Tabla1[[#This Row],[Código del producto]],'ABC Stock'!$A:$E,5,0)</f>
        <v>C</v>
      </c>
      <c r="Q30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27" spans="1:17" s="1" customFormat="1" x14ac:dyDescent="0.2">
      <c r="A3027" s="1">
        <v>1250</v>
      </c>
      <c r="B3027" s="1" t="s">
        <v>232</v>
      </c>
      <c r="C3027" s="1" t="s">
        <v>8</v>
      </c>
      <c r="D3027" s="1" t="s">
        <v>3</v>
      </c>
      <c r="E3027" s="11">
        <v>920</v>
      </c>
      <c r="F3027" s="3">
        <v>4.1100000000000003</v>
      </c>
      <c r="G3027" s="11">
        <f>Tabla1[[#This Row],[Stock en unidades]]*Tabla1[[#This Row],[Costo unitario]]</f>
        <v>3781.2000000000003</v>
      </c>
      <c r="H3027" s="1">
        <v>2025</v>
      </c>
      <c r="I3027" s="1" t="s">
        <v>258</v>
      </c>
      <c r="J3027" s="1">
        <v>76.599999999999994</v>
      </c>
      <c r="K3027" s="3">
        <v>418.71857999999997</v>
      </c>
      <c r="L3027" s="12">
        <f>Tabla1[[#This Row],[Venta prom 12 meses en UN]]*Tabla1[[#This Row],[Costo unitario]]</f>
        <v>314.82600000000002</v>
      </c>
      <c r="M3027" s="30">
        <f>IFERROR(Tabla1[[#This Row],[Stock en unidades]]/Tabla1[[#This Row],[Venta prom 12 meses en UN]],0)</f>
        <v>12.010443864229766</v>
      </c>
      <c r="N3027" s="12">
        <f>IFERROR(12/Tabla1[[#This Row],[Meses de stock]],0)</f>
        <v>0.99913043478260866</v>
      </c>
      <c r="O3027" s="5" t="str">
        <f>VLOOKUP(Tabla1[[#This Row],[Código del producto]],'ABC Ventas'!$A:$E,5,0)</f>
        <v>C</v>
      </c>
      <c r="P3027" s="5" t="str">
        <f>VLOOKUP(Tabla1[[#This Row],[Código del producto]],'ABC Stock'!$A:$E,5,0)</f>
        <v>B</v>
      </c>
      <c r="Q30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28" spans="1:17" s="1" customFormat="1" x14ac:dyDescent="0.2">
      <c r="A3028" s="1">
        <v>1250</v>
      </c>
      <c r="B3028" s="1" t="s">
        <v>232</v>
      </c>
      <c r="C3028" s="1" t="s">
        <v>8</v>
      </c>
      <c r="D3028" s="1" t="s">
        <v>3</v>
      </c>
      <c r="E3028" s="11">
        <v>61</v>
      </c>
      <c r="F3028" s="3">
        <v>4.42</v>
      </c>
      <c r="G3028" s="11">
        <f>Tabla1[[#This Row],[Stock en unidades]]*Tabla1[[#This Row],[Costo unitario]]</f>
        <v>269.62</v>
      </c>
      <c r="H3028" s="1">
        <v>2025</v>
      </c>
      <c r="I3028" s="1" t="s">
        <v>258</v>
      </c>
      <c r="J3028" s="1">
        <v>57</v>
      </c>
      <c r="K3028" s="3">
        <v>360.27420000000001</v>
      </c>
      <c r="L3028" s="12">
        <f>Tabla1[[#This Row],[Venta prom 12 meses en UN]]*Tabla1[[#This Row],[Costo unitario]]</f>
        <v>251.94</v>
      </c>
      <c r="M3028" s="30">
        <f>IFERROR(Tabla1[[#This Row],[Stock en unidades]]/Tabla1[[#This Row],[Venta prom 12 meses en UN]],0)</f>
        <v>1.0701754385964912</v>
      </c>
      <c r="N3028" s="12">
        <f>IFERROR(12/Tabla1[[#This Row],[Meses de stock]],0)</f>
        <v>11.213114754098362</v>
      </c>
      <c r="O3028" s="5" t="str">
        <f>VLOOKUP(Tabla1[[#This Row],[Código del producto]],'ABC Ventas'!$A:$E,5,0)</f>
        <v>C</v>
      </c>
      <c r="P3028" s="5" t="str">
        <f>VLOOKUP(Tabla1[[#This Row],[Código del producto]],'ABC Stock'!$A:$E,5,0)</f>
        <v>B</v>
      </c>
      <c r="Q30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29" spans="1:17" s="1" customFormat="1" x14ac:dyDescent="0.2">
      <c r="A3029" s="1">
        <v>1253</v>
      </c>
      <c r="B3029" s="1" t="s">
        <v>36</v>
      </c>
      <c r="C3029" s="1" t="s">
        <v>8</v>
      </c>
      <c r="D3029" s="1" t="s">
        <v>3</v>
      </c>
      <c r="E3029" s="11">
        <v>1322</v>
      </c>
      <c r="F3029" s="3">
        <v>5.15</v>
      </c>
      <c r="G3029" s="11">
        <f>Tabla1[[#This Row],[Stock en unidades]]*Tabla1[[#This Row],[Costo unitario]]</f>
        <v>6808.3</v>
      </c>
      <c r="H3029" s="1">
        <v>2025</v>
      </c>
      <c r="I3029" s="1" t="s">
        <v>258</v>
      </c>
      <c r="J3029" s="1">
        <v>88.1</v>
      </c>
      <c r="K3029" s="3">
        <v>612.51524999999992</v>
      </c>
      <c r="L3029" s="12">
        <f>Tabla1[[#This Row],[Venta prom 12 meses en UN]]*Tabla1[[#This Row],[Costo unitario]]</f>
        <v>453.71499999999997</v>
      </c>
      <c r="M3029" s="30">
        <f>IFERROR(Tabla1[[#This Row],[Stock en unidades]]/Tabla1[[#This Row],[Venta prom 12 meses en UN]],0)</f>
        <v>15.005675368898979</v>
      </c>
      <c r="N3029" s="12">
        <f>IFERROR(12/Tabla1[[#This Row],[Meses de stock]],0)</f>
        <v>0.79969742813918299</v>
      </c>
      <c r="O3029" s="5" t="str">
        <f>VLOOKUP(Tabla1[[#This Row],[Código del producto]],'ABC Ventas'!$A:$E,5,0)</f>
        <v>C</v>
      </c>
      <c r="P3029" s="5" t="str">
        <f>VLOOKUP(Tabla1[[#This Row],[Código del producto]],'ABC Stock'!$A:$E,5,0)</f>
        <v>B</v>
      </c>
      <c r="Q302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30" spans="1:17" s="1" customFormat="1" x14ac:dyDescent="0.2">
      <c r="A3030" s="1">
        <v>1255</v>
      </c>
      <c r="B3030" s="1" t="s">
        <v>452</v>
      </c>
      <c r="C3030" s="1" t="s">
        <v>8</v>
      </c>
      <c r="D3030" s="1" t="s">
        <v>3</v>
      </c>
      <c r="E3030" s="11">
        <v>213</v>
      </c>
      <c r="F3030" s="3">
        <v>7.64</v>
      </c>
      <c r="G3030" s="11">
        <f>Tabla1[[#This Row],[Stock en unidades]]*Tabla1[[#This Row],[Costo unitario]]</f>
        <v>1627.32</v>
      </c>
      <c r="H3030" s="1">
        <v>2025</v>
      </c>
      <c r="I3030" s="1" t="s">
        <v>258</v>
      </c>
      <c r="J3030" s="1">
        <v>70.7</v>
      </c>
      <c r="K3030" s="3">
        <v>783.21460000000002</v>
      </c>
      <c r="L3030" s="12">
        <f>Tabla1[[#This Row],[Venta prom 12 meses en UN]]*Tabla1[[#This Row],[Costo unitario]]</f>
        <v>540.14800000000002</v>
      </c>
      <c r="M3030" s="30">
        <f>IFERROR(Tabla1[[#This Row],[Stock en unidades]]/Tabla1[[#This Row],[Venta prom 12 meses en UN]],0)</f>
        <v>3.0127298444130126</v>
      </c>
      <c r="N3030" s="12">
        <f>IFERROR(12/Tabla1[[#This Row],[Meses de stock]],0)</f>
        <v>3.9830985915492958</v>
      </c>
      <c r="O3030" s="5" t="str">
        <f>VLOOKUP(Tabla1[[#This Row],[Código del producto]],'ABC Ventas'!$A:$E,5,0)</f>
        <v>C</v>
      </c>
      <c r="P3030" s="5" t="str">
        <f>VLOOKUP(Tabla1[[#This Row],[Código del producto]],'ABC Stock'!$A:$E,5,0)</f>
        <v>C</v>
      </c>
      <c r="Q303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31" spans="1:17" s="1" customFormat="1" x14ac:dyDescent="0.2">
      <c r="A3031" s="1">
        <v>1255</v>
      </c>
      <c r="B3031" s="1" t="s">
        <v>452</v>
      </c>
      <c r="C3031" s="1" t="s">
        <v>8</v>
      </c>
      <c r="D3031" s="1" t="s">
        <v>3</v>
      </c>
      <c r="E3031" s="11">
        <v>23</v>
      </c>
      <c r="F3031" s="3">
        <v>2.2400000000000002</v>
      </c>
      <c r="G3031" s="11">
        <f>Tabla1[[#This Row],[Stock en unidades]]*Tabla1[[#This Row],[Costo unitario]]</f>
        <v>51.52</v>
      </c>
      <c r="H3031" s="1">
        <v>2025</v>
      </c>
      <c r="I3031" s="1" t="s">
        <v>258</v>
      </c>
      <c r="J3031" s="1">
        <v>66</v>
      </c>
      <c r="K3031" s="3">
        <v>236.54400000000001</v>
      </c>
      <c r="L3031" s="12">
        <f>Tabla1[[#This Row],[Venta prom 12 meses en UN]]*Tabla1[[#This Row],[Costo unitario]]</f>
        <v>147.84</v>
      </c>
      <c r="M3031" s="30">
        <f>IFERROR(Tabla1[[#This Row],[Stock en unidades]]/Tabla1[[#This Row],[Venta prom 12 meses en UN]],0)</f>
        <v>0.34848484848484851</v>
      </c>
      <c r="N3031" s="12">
        <f>IFERROR(12/Tabla1[[#This Row],[Meses de stock]],0)</f>
        <v>34.434782608695649</v>
      </c>
      <c r="O3031" s="5" t="str">
        <f>VLOOKUP(Tabla1[[#This Row],[Código del producto]],'ABC Ventas'!$A:$E,5,0)</f>
        <v>C</v>
      </c>
      <c r="P3031" s="5" t="str">
        <f>VLOOKUP(Tabla1[[#This Row],[Código del producto]],'ABC Stock'!$A:$E,5,0)</f>
        <v>C</v>
      </c>
      <c r="Q30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32" spans="1:17" s="1" customFormat="1" x14ac:dyDescent="0.2">
      <c r="A3032" s="1">
        <v>1258</v>
      </c>
      <c r="B3032" s="1" t="s">
        <v>455</v>
      </c>
      <c r="C3032" s="1" t="s">
        <v>8</v>
      </c>
      <c r="D3032" s="1" t="s">
        <v>3</v>
      </c>
      <c r="E3032" s="11">
        <v>388</v>
      </c>
      <c r="F3032" s="3">
        <v>5.43</v>
      </c>
      <c r="G3032" s="11">
        <f>Tabla1[[#This Row],[Stock en unidades]]*Tabla1[[#This Row],[Costo unitario]]</f>
        <v>2106.8399999999997</v>
      </c>
      <c r="H3032" s="1">
        <v>2025</v>
      </c>
      <c r="I3032" s="1" t="s">
        <v>258</v>
      </c>
      <c r="J3032" s="1">
        <v>77.5</v>
      </c>
      <c r="K3032" s="3">
        <v>631.23749999999995</v>
      </c>
      <c r="L3032" s="12">
        <f>Tabla1[[#This Row],[Venta prom 12 meses en UN]]*Tabla1[[#This Row],[Costo unitario]]</f>
        <v>420.82499999999999</v>
      </c>
      <c r="M3032" s="30">
        <f>IFERROR(Tabla1[[#This Row],[Stock en unidades]]/Tabla1[[#This Row],[Venta prom 12 meses en UN]],0)</f>
        <v>5.0064516129032262</v>
      </c>
      <c r="N3032" s="12">
        <f>IFERROR(12/Tabla1[[#This Row],[Meses de stock]],0)</f>
        <v>2.3969072164948453</v>
      </c>
      <c r="O3032" s="5" t="str">
        <f>VLOOKUP(Tabla1[[#This Row],[Código del producto]],'ABC Ventas'!$A:$E,5,0)</f>
        <v>C</v>
      </c>
      <c r="P3032" s="5" t="str">
        <f>VLOOKUP(Tabla1[[#This Row],[Código del producto]],'ABC Stock'!$A:$E,5,0)</f>
        <v>B</v>
      </c>
      <c r="Q303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33" spans="1:17" s="1" customFormat="1" x14ac:dyDescent="0.2">
      <c r="A3033" s="1">
        <v>1258</v>
      </c>
      <c r="B3033" s="1" t="s">
        <v>455</v>
      </c>
      <c r="C3033" s="1" t="s">
        <v>8</v>
      </c>
      <c r="D3033" s="1" t="s">
        <v>3</v>
      </c>
      <c r="E3033" s="11">
        <v>980</v>
      </c>
      <c r="F3033" s="3">
        <v>3.04</v>
      </c>
      <c r="G3033" s="11">
        <f>Tabla1[[#This Row],[Stock en unidades]]*Tabla1[[#This Row],[Costo unitario]]</f>
        <v>2979.2</v>
      </c>
      <c r="H3033" s="1">
        <v>2025</v>
      </c>
      <c r="I3033" s="1" t="s">
        <v>258</v>
      </c>
      <c r="J3033" s="1">
        <v>70</v>
      </c>
      <c r="K3033" s="3">
        <v>257.48800000000006</v>
      </c>
      <c r="L3033" s="12">
        <f>Tabla1[[#This Row],[Venta prom 12 meses en UN]]*Tabla1[[#This Row],[Costo unitario]]</f>
        <v>212.8</v>
      </c>
      <c r="M3033" s="30">
        <f>IFERROR(Tabla1[[#This Row],[Stock en unidades]]/Tabla1[[#This Row],[Venta prom 12 meses en UN]],0)</f>
        <v>14</v>
      </c>
      <c r="N3033" s="12">
        <f>IFERROR(12/Tabla1[[#This Row],[Meses de stock]],0)</f>
        <v>0.8571428571428571</v>
      </c>
      <c r="O3033" s="5" t="str">
        <f>VLOOKUP(Tabla1[[#This Row],[Código del producto]],'ABC Ventas'!$A:$E,5,0)</f>
        <v>C</v>
      </c>
      <c r="P3033" s="5" t="str">
        <f>VLOOKUP(Tabla1[[#This Row],[Código del producto]],'ABC Stock'!$A:$E,5,0)</f>
        <v>B</v>
      </c>
      <c r="Q303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34" spans="1:17" s="1" customFormat="1" x14ac:dyDescent="0.2">
      <c r="A3034" s="1">
        <v>1259</v>
      </c>
      <c r="B3034" s="1" t="s">
        <v>456</v>
      </c>
      <c r="C3034" s="1" t="s">
        <v>8</v>
      </c>
      <c r="D3034" s="1" t="s">
        <v>3</v>
      </c>
      <c r="E3034" s="11">
        <v>648</v>
      </c>
      <c r="F3034" s="3">
        <v>3</v>
      </c>
      <c r="G3034" s="11">
        <f>Tabla1[[#This Row],[Stock en unidades]]*Tabla1[[#This Row],[Costo unitario]]</f>
        <v>1944</v>
      </c>
      <c r="H3034" s="1">
        <v>2025</v>
      </c>
      <c r="I3034" s="1" t="s">
        <v>258</v>
      </c>
      <c r="J3034" s="1">
        <v>150</v>
      </c>
      <c r="K3034" s="3">
        <v>589.5</v>
      </c>
      <c r="L3034" s="12">
        <f>Tabla1[[#This Row],[Venta prom 12 meses en UN]]*Tabla1[[#This Row],[Costo unitario]]</f>
        <v>450</v>
      </c>
      <c r="M3034" s="30">
        <f>IFERROR(Tabla1[[#This Row],[Stock en unidades]]/Tabla1[[#This Row],[Venta prom 12 meses en UN]],0)</f>
        <v>4.32</v>
      </c>
      <c r="N3034" s="12">
        <f>IFERROR(12/Tabla1[[#This Row],[Meses de stock]],0)</f>
        <v>2.7777777777777777</v>
      </c>
      <c r="O3034" s="5" t="str">
        <f>VLOOKUP(Tabla1[[#This Row],[Código del producto]],'ABC Ventas'!$A:$E,5,0)</f>
        <v>C</v>
      </c>
      <c r="P3034" s="5" t="str">
        <f>VLOOKUP(Tabla1[[#This Row],[Código del producto]],'ABC Stock'!$A:$E,5,0)</f>
        <v>C</v>
      </c>
      <c r="Q303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35" spans="1:17" s="1" customFormat="1" x14ac:dyDescent="0.2">
      <c r="A3035" s="1">
        <v>1259</v>
      </c>
      <c r="B3035" s="1" t="s">
        <v>456</v>
      </c>
      <c r="C3035" s="1" t="s">
        <v>8</v>
      </c>
      <c r="D3035" s="1" t="s">
        <v>3</v>
      </c>
      <c r="E3035" s="11">
        <v>86</v>
      </c>
      <c r="F3035" s="3">
        <v>4.5999999999999996</v>
      </c>
      <c r="G3035" s="11">
        <f>Tabla1[[#This Row],[Stock en unidades]]*Tabla1[[#This Row],[Costo unitario]]</f>
        <v>395.59999999999997</v>
      </c>
      <c r="H3035" s="1">
        <v>2025</v>
      </c>
      <c r="I3035" s="1" t="s">
        <v>258</v>
      </c>
      <c r="J3035" s="1">
        <v>0</v>
      </c>
      <c r="K3035" s="3">
        <v>0</v>
      </c>
      <c r="L3035" s="12">
        <f>Tabla1[[#This Row],[Venta prom 12 meses en UN]]*Tabla1[[#This Row],[Costo unitario]]</f>
        <v>0</v>
      </c>
      <c r="M3035" s="30">
        <f>IFERROR(Tabla1[[#This Row],[Stock en unidades]]/Tabla1[[#This Row],[Venta prom 12 meses en UN]],0)</f>
        <v>0</v>
      </c>
      <c r="N3035" s="12">
        <f>IFERROR(12/Tabla1[[#This Row],[Meses de stock]],0)</f>
        <v>0</v>
      </c>
      <c r="O3035" s="5" t="str">
        <f>VLOOKUP(Tabla1[[#This Row],[Código del producto]],'ABC Ventas'!$A:$E,5,0)</f>
        <v>C</v>
      </c>
      <c r="P3035" s="5" t="str">
        <f>VLOOKUP(Tabla1[[#This Row],[Código del producto]],'ABC Stock'!$A:$E,5,0)</f>
        <v>C</v>
      </c>
      <c r="Q3035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036" spans="1:17" s="1" customFormat="1" x14ac:dyDescent="0.2">
      <c r="A3036" s="1">
        <v>1260</v>
      </c>
      <c r="B3036" s="1" t="s">
        <v>66</v>
      </c>
      <c r="C3036" s="1" t="s">
        <v>8</v>
      </c>
      <c r="D3036" s="1" t="s">
        <v>3</v>
      </c>
      <c r="E3036" s="11">
        <v>1107</v>
      </c>
      <c r="F3036" s="3">
        <v>6.23</v>
      </c>
      <c r="G3036" s="11">
        <f>Tabla1[[#This Row],[Stock en unidades]]*Tabla1[[#This Row],[Costo unitario]]</f>
        <v>6896.6100000000006</v>
      </c>
      <c r="H3036" s="1">
        <v>2025</v>
      </c>
      <c r="I3036" s="1" t="s">
        <v>258</v>
      </c>
      <c r="J3036" s="1">
        <v>85.1</v>
      </c>
      <c r="K3036" s="3">
        <v>991.42350999999996</v>
      </c>
      <c r="L3036" s="12">
        <f>Tabla1[[#This Row],[Venta prom 12 meses en UN]]*Tabla1[[#This Row],[Costo unitario]]</f>
        <v>530.173</v>
      </c>
      <c r="M3036" s="30">
        <f>IFERROR(Tabla1[[#This Row],[Stock en unidades]]/Tabla1[[#This Row],[Venta prom 12 meses en UN]],0)</f>
        <v>13.008225616921269</v>
      </c>
      <c r="N3036" s="12">
        <f>IFERROR(12/Tabla1[[#This Row],[Meses de stock]],0)</f>
        <v>0.92249322493224928</v>
      </c>
      <c r="O3036" s="5" t="str">
        <f>VLOOKUP(Tabla1[[#This Row],[Código del producto]],'ABC Ventas'!$A:$E,5,0)</f>
        <v>C</v>
      </c>
      <c r="P3036" s="5" t="str">
        <f>VLOOKUP(Tabla1[[#This Row],[Código del producto]],'ABC Stock'!$A:$E,5,0)</f>
        <v>B</v>
      </c>
      <c r="Q303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37" spans="1:17" s="1" customFormat="1" x14ac:dyDescent="0.2">
      <c r="A3037" s="1">
        <v>1261</v>
      </c>
      <c r="B3037" s="1" t="s">
        <v>167</v>
      </c>
      <c r="C3037" s="1" t="s">
        <v>8</v>
      </c>
      <c r="D3037" s="1" t="s">
        <v>3</v>
      </c>
      <c r="E3037" s="11">
        <v>0</v>
      </c>
      <c r="F3037" s="3">
        <v>41</v>
      </c>
      <c r="G3037" s="11">
        <f>Tabla1[[#This Row],[Stock en unidades]]*Tabla1[[#This Row],[Costo unitario]]</f>
        <v>0</v>
      </c>
      <c r="H3037" s="1">
        <v>2025</v>
      </c>
      <c r="I3037" s="1" t="s">
        <v>258</v>
      </c>
      <c r="J3037" s="1">
        <v>895</v>
      </c>
      <c r="K3037" s="3">
        <v>49905.2</v>
      </c>
      <c r="L3037" s="12">
        <f>Tabla1[[#This Row],[Venta prom 12 meses en UN]]*Tabla1[[#This Row],[Costo unitario]]</f>
        <v>36695</v>
      </c>
      <c r="M3037" s="30">
        <f>IFERROR(Tabla1[[#This Row],[Stock en unidades]]/Tabla1[[#This Row],[Venta prom 12 meses en UN]],0)</f>
        <v>0</v>
      </c>
      <c r="N3037" s="12">
        <f>IFERROR(12/Tabla1[[#This Row],[Meses de stock]],0)</f>
        <v>0</v>
      </c>
      <c r="O3037" s="5" t="str">
        <f>VLOOKUP(Tabla1[[#This Row],[Código del producto]],'ABC Ventas'!$A:$E,5,0)</f>
        <v>B</v>
      </c>
      <c r="P3037" s="5" t="str">
        <f>VLOOKUP(Tabla1[[#This Row],[Código del producto]],'ABC Stock'!$A:$E,5,0)</f>
        <v>A</v>
      </c>
      <c r="Q303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38" spans="1:17" s="1" customFormat="1" x14ac:dyDescent="0.2">
      <c r="A3038" s="1">
        <v>1267</v>
      </c>
      <c r="B3038" s="1" t="s">
        <v>460</v>
      </c>
      <c r="C3038" s="1" t="s">
        <v>8</v>
      </c>
      <c r="D3038" s="1" t="s">
        <v>3</v>
      </c>
      <c r="E3038" s="11">
        <v>201</v>
      </c>
      <c r="F3038" s="3">
        <v>7.92</v>
      </c>
      <c r="G3038" s="11">
        <f>Tabla1[[#This Row],[Stock en unidades]]*Tabla1[[#This Row],[Costo unitario]]</f>
        <v>1591.92</v>
      </c>
      <c r="H3038" s="1">
        <v>2025</v>
      </c>
      <c r="I3038" s="1" t="s">
        <v>258</v>
      </c>
      <c r="J3038" s="1">
        <v>33.5</v>
      </c>
      <c r="K3038" s="3">
        <v>379.4076</v>
      </c>
      <c r="L3038" s="12">
        <f>Tabla1[[#This Row],[Venta prom 12 meses en UN]]*Tabla1[[#This Row],[Costo unitario]]</f>
        <v>265.32</v>
      </c>
      <c r="M3038" s="30">
        <f>IFERROR(Tabla1[[#This Row],[Stock en unidades]]/Tabla1[[#This Row],[Venta prom 12 meses en UN]],0)</f>
        <v>6</v>
      </c>
      <c r="N3038" s="12">
        <f>IFERROR(12/Tabla1[[#This Row],[Meses de stock]],0)</f>
        <v>2</v>
      </c>
      <c r="O3038" s="5" t="str">
        <f>VLOOKUP(Tabla1[[#This Row],[Código del producto]],'ABC Ventas'!$A:$E,5,0)</f>
        <v>C</v>
      </c>
      <c r="P3038" s="5" t="str">
        <f>VLOOKUP(Tabla1[[#This Row],[Código del producto]],'ABC Stock'!$A:$E,5,0)</f>
        <v>B</v>
      </c>
      <c r="Q303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39" spans="1:17" s="1" customFormat="1" x14ac:dyDescent="0.2">
      <c r="A3039" s="1">
        <v>1268</v>
      </c>
      <c r="B3039" s="1" t="s">
        <v>461</v>
      </c>
      <c r="C3039" s="1" t="s">
        <v>8</v>
      </c>
      <c r="D3039" s="1" t="s">
        <v>3</v>
      </c>
      <c r="E3039" s="11">
        <v>344</v>
      </c>
      <c r="F3039" s="3">
        <v>6.53</v>
      </c>
      <c r="G3039" s="11">
        <f>Tabla1[[#This Row],[Stock en unidades]]*Tabla1[[#This Row],[Costo unitario]]</f>
        <v>2246.3200000000002</v>
      </c>
      <c r="H3039" s="1">
        <v>2025</v>
      </c>
      <c r="I3039" s="1" t="s">
        <v>258</v>
      </c>
      <c r="J3039" s="1">
        <v>85.8</v>
      </c>
      <c r="K3039" s="3">
        <v>1036.5069000000001</v>
      </c>
      <c r="L3039" s="12">
        <f>Tabla1[[#This Row],[Venta prom 12 meses en UN]]*Tabla1[[#This Row],[Costo unitario]]</f>
        <v>560.274</v>
      </c>
      <c r="M3039" s="30">
        <f>IFERROR(Tabla1[[#This Row],[Stock en unidades]]/Tabla1[[#This Row],[Venta prom 12 meses en UN]],0)</f>
        <v>4.0093240093240095</v>
      </c>
      <c r="N3039" s="12">
        <f>IFERROR(12/Tabla1[[#This Row],[Meses de stock]],0)</f>
        <v>2.9930232558139536</v>
      </c>
      <c r="O3039" s="5" t="str">
        <f>VLOOKUP(Tabla1[[#This Row],[Código del producto]],'ABC Ventas'!$A:$E,5,0)</f>
        <v>C</v>
      </c>
      <c r="P3039" s="5" t="str">
        <f>VLOOKUP(Tabla1[[#This Row],[Código del producto]],'ABC Stock'!$A:$E,5,0)</f>
        <v>B</v>
      </c>
      <c r="Q303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40" spans="1:17" s="1" customFormat="1" x14ac:dyDescent="0.2">
      <c r="A3040" s="1">
        <v>1268</v>
      </c>
      <c r="B3040" s="1" t="s">
        <v>461</v>
      </c>
      <c r="C3040" s="1" t="s">
        <v>8</v>
      </c>
      <c r="D3040" s="1" t="s">
        <v>3</v>
      </c>
      <c r="E3040" s="11">
        <v>27</v>
      </c>
      <c r="F3040" s="3">
        <v>6.1</v>
      </c>
      <c r="G3040" s="11">
        <f>Tabla1[[#This Row],[Stock en unidades]]*Tabla1[[#This Row],[Costo unitario]]</f>
        <v>164.7</v>
      </c>
      <c r="H3040" s="1">
        <v>2025</v>
      </c>
      <c r="I3040" s="1" t="s">
        <v>258</v>
      </c>
      <c r="J3040" s="1">
        <v>83</v>
      </c>
      <c r="K3040" s="3">
        <v>810.08</v>
      </c>
      <c r="L3040" s="12">
        <f>Tabla1[[#This Row],[Venta prom 12 meses en UN]]*Tabla1[[#This Row],[Costo unitario]]</f>
        <v>506.29999999999995</v>
      </c>
      <c r="M3040" s="30">
        <f>IFERROR(Tabla1[[#This Row],[Stock en unidades]]/Tabla1[[#This Row],[Venta prom 12 meses en UN]],0)</f>
        <v>0.3253012048192771</v>
      </c>
      <c r="N3040" s="12">
        <f>IFERROR(12/Tabla1[[#This Row],[Meses de stock]],0)</f>
        <v>36.888888888888893</v>
      </c>
      <c r="O3040" s="5" t="str">
        <f>VLOOKUP(Tabla1[[#This Row],[Código del producto]],'ABC Ventas'!$A:$E,5,0)</f>
        <v>C</v>
      </c>
      <c r="P3040" s="5" t="str">
        <f>VLOOKUP(Tabla1[[#This Row],[Código del producto]],'ABC Stock'!$A:$E,5,0)</f>
        <v>B</v>
      </c>
      <c r="Q30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1" spans="1:17" s="1" customFormat="1" x14ac:dyDescent="0.2">
      <c r="A3041" s="1">
        <v>1268</v>
      </c>
      <c r="B3041" s="1" t="s">
        <v>461</v>
      </c>
      <c r="C3041" s="1" t="s">
        <v>8</v>
      </c>
      <c r="D3041" s="1" t="s">
        <v>3</v>
      </c>
      <c r="E3041" s="11">
        <v>69</v>
      </c>
      <c r="F3041" s="3">
        <v>6.63</v>
      </c>
      <c r="G3041" s="11">
        <f>Tabla1[[#This Row],[Stock en unidades]]*Tabla1[[#This Row],[Costo unitario]]</f>
        <v>457.46999999999997</v>
      </c>
      <c r="H3041" s="1">
        <v>2025</v>
      </c>
      <c r="I3041" s="1" t="s">
        <v>258</v>
      </c>
      <c r="J3041" s="1">
        <v>51</v>
      </c>
      <c r="K3041" s="3">
        <v>415.8999</v>
      </c>
      <c r="L3041" s="12">
        <f>Tabla1[[#This Row],[Venta prom 12 meses en UN]]*Tabla1[[#This Row],[Costo unitario]]</f>
        <v>338.13</v>
      </c>
      <c r="M3041" s="30">
        <f>IFERROR(Tabla1[[#This Row],[Stock en unidades]]/Tabla1[[#This Row],[Venta prom 12 meses en UN]],0)</f>
        <v>1.3529411764705883</v>
      </c>
      <c r="N3041" s="12">
        <f>IFERROR(12/Tabla1[[#This Row],[Meses de stock]],0)</f>
        <v>8.8695652173913047</v>
      </c>
      <c r="O3041" s="5" t="str">
        <f>VLOOKUP(Tabla1[[#This Row],[Código del producto]],'ABC Ventas'!$A:$E,5,0)</f>
        <v>C</v>
      </c>
      <c r="P3041" s="5" t="str">
        <f>VLOOKUP(Tabla1[[#This Row],[Código del producto]],'ABC Stock'!$A:$E,5,0)</f>
        <v>B</v>
      </c>
      <c r="Q30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2" spans="1:17" s="1" customFormat="1" x14ac:dyDescent="0.2">
      <c r="A3042" s="1">
        <v>1269</v>
      </c>
      <c r="B3042" s="1" t="s">
        <v>462</v>
      </c>
      <c r="C3042" s="1" t="s">
        <v>8</v>
      </c>
      <c r="D3042" s="1" t="s">
        <v>3</v>
      </c>
      <c r="E3042" s="11">
        <v>152</v>
      </c>
      <c r="F3042" s="3">
        <v>4.66</v>
      </c>
      <c r="G3042" s="11">
        <f>Tabla1[[#This Row],[Stock en unidades]]*Tabla1[[#This Row],[Costo unitario]]</f>
        <v>708.32</v>
      </c>
      <c r="H3042" s="1">
        <v>2025</v>
      </c>
      <c r="I3042" s="1" t="s">
        <v>258</v>
      </c>
      <c r="J3042" s="1">
        <v>130</v>
      </c>
      <c r="K3042" s="3">
        <v>805.71400000000006</v>
      </c>
      <c r="L3042" s="12">
        <f>Tabla1[[#This Row],[Venta prom 12 meses en UN]]*Tabla1[[#This Row],[Costo unitario]]</f>
        <v>605.80000000000007</v>
      </c>
      <c r="M3042" s="30">
        <f>IFERROR(Tabla1[[#This Row],[Stock en unidades]]/Tabla1[[#This Row],[Venta prom 12 meses en UN]],0)</f>
        <v>1.1692307692307693</v>
      </c>
      <c r="N3042" s="12">
        <f>IFERROR(12/Tabla1[[#This Row],[Meses de stock]],0)</f>
        <v>10.263157894736841</v>
      </c>
      <c r="O3042" s="5" t="str">
        <f>VLOOKUP(Tabla1[[#This Row],[Código del producto]],'ABC Ventas'!$A:$E,5,0)</f>
        <v>C</v>
      </c>
      <c r="P3042" s="5" t="str">
        <f>VLOOKUP(Tabla1[[#This Row],[Código del producto]],'ABC Stock'!$A:$E,5,0)</f>
        <v>B</v>
      </c>
      <c r="Q30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3" spans="1:17" s="1" customFormat="1" x14ac:dyDescent="0.2">
      <c r="A3043" s="1">
        <v>1270</v>
      </c>
      <c r="B3043" s="1" t="s">
        <v>463</v>
      </c>
      <c r="C3043" s="1" t="s">
        <v>8</v>
      </c>
      <c r="D3043" s="1" t="s">
        <v>3</v>
      </c>
      <c r="E3043" s="11">
        <v>5</v>
      </c>
      <c r="F3043" s="3">
        <v>44</v>
      </c>
      <c r="G3043" s="11">
        <f>Tabla1[[#This Row],[Stock en unidades]]*Tabla1[[#This Row],[Costo unitario]]</f>
        <v>220</v>
      </c>
      <c r="H3043" s="1">
        <v>2025</v>
      </c>
      <c r="I3043" s="1" t="s">
        <v>258</v>
      </c>
      <c r="J3043" s="1">
        <v>798</v>
      </c>
      <c r="K3043" s="3">
        <v>63201.599999999999</v>
      </c>
      <c r="L3043" s="12">
        <f>Tabla1[[#This Row],[Venta prom 12 meses en UN]]*Tabla1[[#This Row],[Costo unitario]]</f>
        <v>35112</v>
      </c>
      <c r="M3043" s="30">
        <f>IFERROR(Tabla1[[#This Row],[Stock en unidades]]/Tabla1[[#This Row],[Venta prom 12 meses en UN]],0)</f>
        <v>6.2656641604010022E-3</v>
      </c>
      <c r="N3043" s="12">
        <f>IFERROR(12/Tabla1[[#This Row],[Meses de stock]],0)</f>
        <v>1915.2</v>
      </c>
      <c r="O3043" s="5" t="str">
        <f>VLOOKUP(Tabla1[[#This Row],[Código del producto]],'ABC Ventas'!$A:$E,5,0)</f>
        <v>A</v>
      </c>
      <c r="P3043" s="5" t="str">
        <f>VLOOKUP(Tabla1[[#This Row],[Código del producto]],'ABC Stock'!$A:$E,5,0)</f>
        <v>A</v>
      </c>
      <c r="Q30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4" spans="1:17" s="1" customFormat="1" x14ac:dyDescent="0.2">
      <c r="A3044" s="1">
        <v>1271</v>
      </c>
      <c r="B3044" s="1" t="s">
        <v>7</v>
      </c>
      <c r="C3044" s="1" t="s">
        <v>8</v>
      </c>
      <c r="D3044" s="1" t="s">
        <v>3</v>
      </c>
      <c r="E3044" s="11">
        <v>786</v>
      </c>
      <c r="F3044" s="3">
        <v>4.22</v>
      </c>
      <c r="G3044" s="11">
        <f>Tabla1[[#This Row],[Stock en unidades]]*Tabla1[[#This Row],[Costo unitario]]</f>
        <v>3316.9199999999996</v>
      </c>
      <c r="H3044" s="1">
        <v>2025</v>
      </c>
      <c r="I3044" s="1" t="s">
        <v>258</v>
      </c>
      <c r="J3044" s="1">
        <v>46.2</v>
      </c>
      <c r="K3044" s="3">
        <v>309.99275999999998</v>
      </c>
      <c r="L3044" s="12">
        <f>Tabla1[[#This Row],[Venta prom 12 meses en UN]]*Tabla1[[#This Row],[Costo unitario]]</f>
        <v>194.964</v>
      </c>
      <c r="M3044" s="30">
        <f>IFERROR(Tabla1[[#This Row],[Stock en unidades]]/Tabla1[[#This Row],[Venta prom 12 meses en UN]],0)</f>
        <v>17.012987012987011</v>
      </c>
      <c r="N3044" s="12">
        <f>IFERROR(12/Tabla1[[#This Row],[Meses de stock]],0)</f>
        <v>0.70534351145038177</v>
      </c>
      <c r="O3044" s="5" t="str">
        <f>VLOOKUP(Tabla1[[#This Row],[Código del producto]],'ABC Ventas'!$A:$E,5,0)</f>
        <v>C</v>
      </c>
      <c r="P3044" s="5" t="str">
        <f>VLOOKUP(Tabla1[[#This Row],[Código del producto]],'ABC Stock'!$A:$E,5,0)</f>
        <v>C</v>
      </c>
      <c r="Q30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45" spans="1:17" s="1" customFormat="1" x14ac:dyDescent="0.2">
      <c r="A3045" s="1">
        <v>1272</v>
      </c>
      <c r="B3045" s="1" t="s">
        <v>200</v>
      </c>
      <c r="C3045" s="1" t="s">
        <v>20</v>
      </c>
      <c r="D3045" s="1" t="s">
        <v>3</v>
      </c>
      <c r="E3045" s="11">
        <v>665</v>
      </c>
      <c r="F3045" s="3">
        <v>5.01</v>
      </c>
      <c r="G3045" s="11">
        <f>Tabla1[[#This Row],[Stock en unidades]]*Tabla1[[#This Row],[Costo unitario]]</f>
        <v>3331.6499999999996</v>
      </c>
      <c r="H3045" s="1">
        <v>2025</v>
      </c>
      <c r="I3045" s="1" t="s">
        <v>258</v>
      </c>
      <c r="J3045" s="1">
        <v>149</v>
      </c>
      <c r="K3045" s="3">
        <v>1381.0065</v>
      </c>
      <c r="L3045" s="12">
        <f>Tabla1[[#This Row],[Venta prom 12 meses en UN]]*Tabla1[[#This Row],[Costo unitario]]</f>
        <v>746.49</v>
      </c>
      <c r="M3045" s="30">
        <f>IFERROR(Tabla1[[#This Row],[Stock en unidades]]/Tabla1[[#This Row],[Venta prom 12 meses en UN]],0)</f>
        <v>4.4630872483221475</v>
      </c>
      <c r="N3045" s="12">
        <f>IFERROR(12/Tabla1[[#This Row],[Meses de stock]],0)</f>
        <v>2.6887218045112782</v>
      </c>
      <c r="O3045" s="5" t="str">
        <f>VLOOKUP(Tabla1[[#This Row],[Código del producto]],'ABC Ventas'!$A:$E,5,0)</f>
        <v>C</v>
      </c>
      <c r="P3045" s="5" t="str">
        <f>VLOOKUP(Tabla1[[#This Row],[Código del producto]],'ABC Stock'!$A:$E,5,0)</f>
        <v>B</v>
      </c>
      <c r="Q30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46" spans="1:17" s="1" customFormat="1" x14ac:dyDescent="0.2">
      <c r="A3046" s="1">
        <v>1273</v>
      </c>
      <c r="B3046" s="1" t="s">
        <v>464</v>
      </c>
      <c r="C3046" s="1" t="s">
        <v>20</v>
      </c>
      <c r="D3046" s="1" t="s">
        <v>3</v>
      </c>
      <c r="E3046" s="11">
        <v>194</v>
      </c>
      <c r="F3046" s="3">
        <v>4</v>
      </c>
      <c r="G3046" s="11">
        <f>Tabla1[[#This Row],[Stock en unidades]]*Tabla1[[#This Row],[Costo unitario]]</f>
        <v>776</v>
      </c>
      <c r="H3046" s="1">
        <v>2025</v>
      </c>
      <c r="I3046" s="1" t="s">
        <v>258</v>
      </c>
      <c r="J3046" s="1">
        <v>69</v>
      </c>
      <c r="K3046" s="3">
        <v>345</v>
      </c>
      <c r="L3046" s="12">
        <f>Tabla1[[#This Row],[Venta prom 12 meses en UN]]*Tabla1[[#This Row],[Costo unitario]]</f>
        <v>276</v>
      </c>
      <c r="M3046" s="30">
        <f>IFERROR(Tabla1[[#This Row],[Stock en unidades]]/Tabla1[[#This Row],[Venta prom 12 meses en UN]],0)</f>
        <v>2.8115942028985508</v>
      </c>
      <c r="N3046" s="12">
        <f>IFERROR(12/Tabla1[[#This Row],[Meses de stock]],0)</f>
        <v>4.268041237113402</v>
      </c>
      <c r="O3046" s="5" t="str">
        <f>VLOOKUP(Tabla1[[#This Row],[Código del producto]],'ABC Ventas'!$A:$E,5,0)</f>
        <v>C</v>
      </c>
      <c r="P3046" s="5" t="str">
        <f>VLOOKUP(Tabla1[[#This Row],[Código del producto]],'ABC Stock'!$A:$E,5,0)</f>
        <v>C</v>
      </c>
      <c r="Q30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7" spans="1:17" s="1" customFormat="1" x14ac:dyDescent="0.2">
      <c r="A3047" s="1">
        <v>1276</v>
      </c>
      <c r="B3047" s="1" t="s">
        <v>466</v>
      </c>
      <c r="C3047" s="1" t="s">
        <v>20</v>
      </c>
      <c r="D3047" s="1" t="s">
        <v>3</v>
      </c>
      <c r="E3047" s="11">
        <v>106</v>
      </c>
      <c r="F3047" s="3">
        <v>4.83</v>
      </c>
      <c r="G3047" s="11">
        <f>Tabla1[[#This Row],[Stock en unidades]]*Tabla1[[#This Row],[Costo unitario]]</f>
        <v>511.98</v>
      </c>
      <c r="H3047" s="1">
        <v>2025</v>
      </c>
      <c r="I3047" s="1" t="s">
        <v>258</v>
      </c>
      <c r="J3047" s="1">
        <v>136</v>
      </c>
      <c r="K3047" s="3">
        <v>998.45759999999996</v>
      </c>
      <c r="L3047" s="12">
        <f>Tabla1[[#This Row],[Venta prom 12 meses en UN]]*Tabla1[[#This Row],[Costo unitario]]</f>
        <v>656.88</v>
      </c>
      <c r="M3047" s="30">
        <f>IFERROR(Tabla1[[#This Row],[Stock en unidades]]/Tabla1[[#This Row],[Venta prom 12 meses en UN]],0)</f>
        <v>0.77941176470588236</v>
      </c>
      <c r="N3047" s="12">
        <f>IFERROR(12/Tabla1[[#This Row],[Meses de stock]],0)</f>
        <v>15.39622641509434</v>
      </c>
      <c r="O3047" s="5" t="str">
        <f>VLOOKUP(Tabla1[[#This Row],[Código del producto]],'ABC Ventas'!$A:$E,5,0)</f>
        <v>C</v>
      </c>
      <c r="P3047" s="5" t="str">
        <f>VLOOKUP(Tabla1[[#This Row],[Código del producto]],'ABC Stock'!$A:$E,5,0)</f>
        <v>B</v>
      </c>
      <c r="Q30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8" spans="1:17" s="1" customFormat="1" x14ac:dyDescent="0.2">
      <c r="A3048" s="1">
        <v>1276</v>
      </c>
      <c r="B3048" s="1" t="s">
        <v>466</v>
      </c>
      <c r="C3048" s="1" t="s">
        <v>20</v>
      </c>
      <c r="D3048" s="1" t="s">
        <v>3</v>
      </c>
      <c r="E3048" s="11">
        <v>165</v>
      </c>
      <c r="F3048" s="3">
        <v>5.23</v>
      </c>
      <c r="G3048" s="11">
        <f>Tabla1[[#This Row],[Stock en unidades]]*Tabla1[[#This Row],[Costo unitario]]</f>
        <v>862.95</v>
      </c>
      <c r="H3048" s="1">
        <v>2025</v>
      </c>
      <c r="I3048" s="1" t="s">
        <v>258</v>
      </c>
      <c r="J3048" s="1">
        <v>97</v>
      </c>
      <c r="K3048" s="3">
        <v>933.45040000000006</v>
      </c>
      <c r="L3048" s="12">
        <f>Tabla1[[#This Row],[Venta prom 12 meses en UN]]*Tabla1[[#This Row],[Costo unitario]]</f>
        <v>507.31000000000006</v>
      </c>
      <c r="M3048" s="30">
        <f>IFERROR(Tabla1[[#This Row],[Stock en unidades]]/Tabla1[[#This Row],[Venta prom 12 meses en UN]],0)</f>
        <v>1.7010309278350515</v>
      </c>
      <c r="N3048" s="12">
        <f>IFERROR(12/Tabla1[[#This Row],[Meses de stock]],0)</f>
        <v>7.0545454545454547</v>
      </c>
      <c r="O3048" s="5" t="str">
        <f>VLOOKUP(Tabla1[[#This Row],[Código del producto]],'ABC Ventas'!$A:$E,5,0)</f>
        <v>C</v>
      </c>
      <c r="P3048" s="5" t="str">
        <f>VLOOKUP(Tabla1[[#This Row],[Código del producto]],'ABC Stock'!$A:$E,5,0)</f>
        <v>B</v>
      </c>
      <c r="Q30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49" spans="1:17" s="1" customFormat="1" x14ac:dyDescent="0.2">
      <c r="A3049" s="1">
        <v>1276</v>
      </c>
      <c r="B3049" s="1" t="s">
        <v>466</v>
      </c>
      <c r="C3049" s="1" t="s">
        <v>20</v>
      </c>
      <c r="D3049" s="1" t="s">
        <v>3</v>
      </c>
      <c r="E3049" s="11">
        <v>36</v>
      </c>
      <c r="F3049" s="3">
        <v>2.2200000000000002</v>
      </c>
      <c r="G3049" s="11">
        <f>Tabla1[[#This Row],[Stock en unidades]]*Tabla1[[#This Row],[Costo unitario]]</f>
        <v>79.92</v>
      </c>
      <c r="H3049" s="1">
        <v>2025</v>
      </c>
      <c r="I3049" s="1" t="s">
        <v>258</v>
      </c>
      <c r="J3049" s="1">
        <v>69</v>
      </c>
      <c r="K3049" s="3">
        <v>252.74700000000001</v>
      </c>
      <c r="L3049" s="12">
        <f>Tabla1[[#This Row],[Venta prom 12 meses en UN]]*Tabla1[[#This Row],[Costo unitario]]</f>
        <v>153.18</v>
      </c>
      <c r="M3049" s="30">
        <f>IFERROR(Tabla1[[#This Row],[Stock en unidades]]/Tabla1[[#This Row],[Venta prom 12 meses en UN]],0)</f>
        <v>0.52173913043478259</v>
      </c>
      <c r="N3049" s="12">
        <f>IFERROR(12/Tabla1[[#This Row],[Meses de stock]],0)</f>
        <v>23</v>
      </c>
      <c r="O3049" s="5" t="str">
        <f>VLOOKUP(Tabla1[[#This Row],[Código del producto]],'ABC Ventas'!$A:$E,5,0)</f>
        <v>C</v>
      </c>
      <c r="P3049" s="5" t="str">
        <f>VLOOKUP(Tabla1[[#This Row],[Código del producto]],'ABC Stock'!$A:$E,5,0)</f>
        <v>B</v>
      </c>
      <c r="Q30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0" spans="1:17" s="1" customFormat="1" x14ac:dyDescent="0.2">
      <c r="A3050" s="1">
        <v>1277</v>
      </c>
      <c r="B3050" s="1" t="s">
        <v>30</v>
      </c>
      <c r="C3050" s="1" t="s">
        <v>20</v>
      </c>
      <c r="D3050" s="1" t="s">
        <v>3</v>
      </c>
      <c r="E3050" s="11">
        <v>456</v>
      </c>
      <c r="F3050" s="3">
        <v>30</v>
      </c>
      <c r="G3050" s="11">
        <f>Tabla1[[#This Row],[Stock en unidades]]*Tabla1[[#This Row],[Costo unitario]]</f>
        <v>13680</v>
      </c>
      <c r="H3050" s="1">
        <v>2025</v>
      </c>
      <c r="I3050" s="1" t="s">
        <v>258</v>
      </c>
      <c r="J3050" s="1">
        <v>944</v>
      </c>
      <c r="K3050" s="3">
        <v>46444.800000000003</v>
      </c>
      <c r="L3050" s="12">
        <f>Tabla1[[#This Row],[Venta prom 12 meses en UN]]*Tabla1[[#This Row],[Costo unitario]]</f>
        <v>28320</v>
      </c>
      <c r="M3050" s="30">
        <f>IFERROR(Tabla1[[#This Row],[Stock en unidades]]/Tabla1[[#This Row],[Venta prom 12 meses en UN]],0)</f>
        <v>0.48305084745762711</v>
      </c>
      <c r="N3050" s="12">
        <f>IFERROR(12/Tabla1[[#This Row],[Meses de stock]],0)</f>
        <v>24.842105263157894</v>
      </c>
      <c r="O3050" s="5" t="str">
        <f>VLOOKUP(Tabla1[[#This Row],[Código del producto]],'ABC Ventas'!$A:$E,5,0)</f>
        <v>A</v>
      </c>
      <c r="P3050" s="5" t="str">
        <f>VLOOKUP(Tabla1[[#This Row],[Código del producto]],'ABC Stock'!$A:$E,5,0)</f>
        <v>A</v>
      </c>
      <c r="Q30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1" spans="1:17" s="1" customFormat="1" x14ac:dyDescent="0.2">
      <c r="A3051" s="1">
        <v>1279</v>
      </c>
      <c r="B3051" s="1" t="s">
        <v>468</v>
      </c>
      <c r="C3051" s="1" t="s">
        <v>20</v>
      </c>
      <c r="D3051" s="1" t="s">
        <v>3</v>
      </c>
      <c r="E3051" s="11">
        <v>448</v>
      </c>
      <c r="F3051" s="3">
        <v>38</v>
      </c>
      <c r="G3051" s="11">
        <f>Tabla1[[#This Row],[Stock en unidades]]*Tabla1[[#This Row],[Costo unitario]]</f>
        <v>17024</v>
      </c>
      <c r="H3051" s="1">
        <v>2025</v>
      </c>
      <c r="I3051" s="1" t="s">
        <v>258</v>
      </c>
      <c r="J3051" s="1">
        <v>900</v>
      </c>
      <c r="K3051" s="3">
        <v>57114</v>
      </c>
      <c r="L3051" s="12">
        <f>Tabla1[[#This Row],[Venta prom 12 meses en UN]]*Tabla1[[#This Row],[Costo unitario]]</f>
        <v>34200</v>
      </c>
      <c r="M3051" s="30">
        <f>IFERROR(Tabla1[[#This Row],[Stock en unidades]]/Tabla1[[#This Row],[Venta prom 12 meses en UN]],0)</f>
        <v>0.49777777777777776</v>
      </c>
      <c r="N3051" s="12">
        <f>IFERROR(12/Tabla1[[#This Row],[Meses de stock]],0)</f>
        <v>24.107142857142858</v>
      </c>
      <c r="O3051" s="5" t="str">
        <f>VLOOKUP(Tabla1[[#This Row],[Código del producto]],'ABC Ventas'!$A:$E,5,0)</f>
        <v>B</v>
      </c>
      <c r="P3051" s="5" t="str">
        <f>VLOOKUP(Tabla1[[#This Row],[Código del producto]],'ABC Stock'!$A:$E,5,0)</f>
        <v>A</v>
      </c>
      <c r="Q30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2" spans="1:17" s="1" customFormat="1" x14ac:dyDescent="0.2">
      <c r="A3052" s="1">
        <v>1279</v>
      </c>
      <c r="B3052" s="1" t="s">
        <v>468</v>
      </c>
      <c r="C3052" s="1" t="s">
        <v>20</v>
      </c>
      <c r="D3052" s="1" t="s">
        <v>3</v>
      </c>
      <c r="E3052" s="11">
        <v>632</v>
      </c>
      <c r="F3052" s="3">
        <v>34</v>
      </c>
      <c r="G3052" s="11">
        <f>Tabla1[[#This Row],[Stock en unidades]]*Tabla1[[#This Row],[Costo unitario]]</f>
        <v>21488</v>
      </c>
      <c r="H3052" s="1">
        <v>2025</v>
      </c>
      <c r="I3052" s="1" t="s">
        <v>258</v>
      </c>
      <c r="J3052" s="1">
        <v>567</v>
      </c>
      <c r="K3052" s="3">
        <v>25254.18</v>
      </c>
      <c r="L3052" s="12">
        <f>Tabla1[[#This Row],[Venta prom 12 meses en UN]]*Tabla1[[#This Row],[Costo unitario]]</f>
        <v>19278</v>
      </c>
      <c r="M3052" s="30">
        <f>IFERROR(Tabla1[[#This Row],[Stock en unidades]]/Tabla1[[#This Row],[Venta prom 12 meses en UN]],0)</f>
        <v>1.1146384479717812</v>
      </c>
      <c r="N3052" s="12">
        <f>IFERROR(12/Tabla1[[#This Row],[Meses de stock]],0)</f>
        <v>10.765822784810128</v>
      </c>
      <c r="O3052" s="5" t="str">
        <f>VLOOKUP(Tabla1[[#This Row],[Código del producto]],'ABC Ventas'!$A:$E,5,0)</f>
        <v>B</v>
      </c>
      <c r="P3052" s="5" t="str">
        <f>VLOOKUP(Tabla1[[#This Row],[Código del producto]],'ABC Stock'!$A:$E,5,0)</f>
        <v>A</v>
      </c>
      <c r="Q30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3" spans="1:17" s="1" customFormat="1" x14ac:dyDescent="0.2">
      <c r="A3053" s="1">
        <v>1280</v>
      </c>
      <c r="B3053" s="1" t="s">
        <v>125</v>
      </c>
      <c r="C3053" s="1" t="s">
        <v>20</v>
      </c>
      <c r="D3053" s="1" t="s">
        <v>3</v>
      </c>
      <c r="E3053" s="11">
        <v>550</v>
      </c>
      <c r="F3053" s="3">
        <v>7.54</v>
      </c>
      <c r="G3053" s="11">
        <f>Tabla1[[#This Row],[Stock en unidades]]*Tabla1[[#This Row],[Costo unitario]]</f>
        <v>4147</v>
      </c>
      <c r="H3053" s="1">
        <v>2025</v>
      </c>
      <c r="I3053" s="1" t="s">
        <v>258</v>
      </c>
      <c r="J3053" s="1">
        <v>68.7</v>
      </c>
      <c r="K3053" s="3">
        <v>958.29630000000009</v>
      </c>
      <c r="L3053" s="12">
        <f>Tabla1[[#This Row],[Venta prom 12 meses en UN]]*Tabla1[[#This Row],[Costo unitario]]</f>
        <v>517.99800000000005</v>
      </c>
      <c r="M3053" s="30">
        <f>IFERROR(Tabla1[[#This Row],[Stock en unidades]]/Tabla1[[#This Row],[Venta prom 12 meses en UN]],0)</f>
        <v>8.0058224163027649</v>
      </c>
      <c r="N3053" s="12">
        <f>IFERROR(12/Tabla1[[#This Row],[Meses de stock]],0)</f>
        <v>1.498909090909091</v>
      </c>
      <c r="O3053" s="5" t="str">
        <f>VLOOKUP(Tabla1[[#This Row],[Código del producto]],'ABC Ventas'!$A:$E,5,0)</f>
        <v>C</v>
      </c>
      <c r="P3053" s="5" t="str">
        <f>VLOOKUP(Tabla1[[#This Row],[Código del producto]],'ABC Stock'!$A:$E,5,0)</f>
        <v>C</v>
      </c>
      <c r="Q305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54" spans="1:17" s="1" customFormat="1" x14ac:dyDescent="0.2">
      <c r="A3054" s="1">
        <v>1281</v>
      </c>
      <c r="B3054" s="1" t="s">
        <v>469</v>
      </c>
      <c r="C3054" s="1" t="s">
        <v>20</v>
      </c>
      <c r="D3054" s="1" t="s">
        <v>3</v>
      </c>
      <c r="E3054" s="11">
        <v>35</v>
      </c>
      <c r="F3054" s="3">
        <v>6.79</v>
      </c>
      <c r="G3054" s="11">
        <f>Tabla1[[#This Row],[Stock en unidades]]*Tabla1[[#This Row],[Costo unitario]]</f>
        <v>237.65</v>
      </c>
      <c r="H3054" s="1">
        <v>2025</v>
      </c>
      <c r="I3054" s="1" t="s">
        <v>258</v>
      </c>
      <c r="J3054" s="1">
        <v>91</v>
      </c>
      <c r="K3054" s="3">
        <v>1149.2754</v>
      </c>
      <c r="L3054" s="12">
        <f>Tabla1[[#This Row],[Venta prom 12 meses en UN]]*Tabla1[[#This Row],[Costo unitario]]</f>
        <v>617.89</v>
      </c>
      <c r="M3054" s="30">
        <f>IFERROR(Tabla1[[#This Row],[Stock en unidades]]/Tabla1[[#This Row],[Venta prom 12 meses en UN]],0)</f>
        <v>0.38461538461538464</v>
      </c>
      <c r="N3054" s="12">
        <f>IFERROR(12/Tabla1[[#This Row],[Meses de stock]],0)</f>
        <v>31.2</v>
      </c>
      <c r="O3054" s="5" t="str">
        <f>VLOOKUP(Tabla1[[#This Row],[Código del producto]],'ABC Ventas'!$A:$E,5,0)</f>
        <v>C</v>
      </c>
      <c r="P3054" s="5" t="str">
        <f>VLOOKUP(Tabla1[[#This Row],[Código del producto]],'ABC Stock'!$A:$E,5,0)</f>
        <v>C</v>
      </c>
      <c r="Q30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5" spans="1:17" s="1" customFormat="1" x14ac:dyDescent="0.2">
      <c r="A3055" s="1">
        <v>1281</v>
      </c>
      <c r="B3055" s="1" t="s">
        <v>469</v>
      </c>
      <c r="C3055" s="1" t="s">
        <v>20</v>
      </c>
      <c r="D3055" s="1" t="s">
        <v>3</v>
      </c>
      <c r="E3055" s="11">
        <v>957</v>
      </c>
      <c r="F3055" s="3">
        <v>4.66</v>
      </c>
      <c r="G3055" s="11">
        <f>Tabla1[[#This Row],[Stock en unidades]]*Tabla1[[#This Row],[Costo unitario]]</f>
        <v>4459.62</v>
      </c>
      <c r="H3055" s="1">
        <v>2025</v>
      </c>
      <c r="I3055" s="1" t="s">
        <v>258</v>
      </c>
      <c r="J3055" s="1">
        <v>59.8</v>
      </c>
      <c r="K3055" s="3">
        <v>443.08211999999997</v>
      </c>
      <c r="L3055" s="12">
        <f>Tabla1[[#This Row],[Venta prom 12 meses en UN]]*Tabla1[[#This Row],[Costo unitario]]</f>
        <v>278.66800000000001</v>
      </c>
      <c r="M3055" s="30">
        <f>IFERROR(Tabla1[[#This Row],[Stock en unidades]]/Tabla1[[#This Row],[Venta prom 12 meses en UN]],0)</f>
        <v>16.003344481605353</v>
      </c>
      <c r="N3055" s="12">
        <f>IFERROR(12/Tabla1[[#This Row],[Meses de stock]],0)</f>
        <v>0.74984326018808767</v>
      </c>
      <c r="O3055" s="5" t="str">
        <f>VLOOKUP(Tabla1[[#This Row],[Código del producto]],'ABC Ventas'!$A:$E,5,0)</f>
        <v>C</v>
      </c>
      <c r="P3055" s="5" t="str">
        <f>VLOOKUP(Tabla1[[#This Row],[Código del producto]],'ABC Stock'!$A:$E,5,0)</f>
        <v>C</v>
      </c>
      <c r="Q305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56" spans="1:17" s="1" customFormat="1" x14ac:dyDescent="0.2">
      <c r="A3056" s="1">
        <v>1282</v>
      </c>
      <c r="B3056" s="1" t="s">
        <v>181</v>
      </c>
      <c r="C3056" s="1" t="s">
        <v>20</v>
      </c>
      <c r="D3056" s="1" t="s">
        <v>3</v>
      </c>
      <c r="E3056" s="11">
        <v>243</v>
      </c>
      <c r="F3056" s="3">
        <v>6.95</v>
      </c>
      <c r="G3056" s="11">
        <f>Tabla1[[#This Row],[Stock en unidades]]*Tabla1[[#This Row],[Costo unitario]]</f>
        <v>1688.8500000000001</v>
      </c>
      <c r="H3056" s="1">
        <v>2025</v>
      </c>
      <c r="I3056" s="1" t="s">
        <v>258</v>
      </c>
      <c r="J3056" s="1">
        <v>48.6</v>
      </c>
      <c r="K3056" s="3">
        <v>442.4787</v>
      </c>
      <c r="L3056" s="12">
        <f>Tabla1[[#This Row],[Venta prom 12 meses en UN]]*Tabla1[[#This Row],[Costo unitario]]</f>
        <v>337.77000000000004</v>
      </c>
      <c r="M3056" s="30">
        <f>IFERROR(Tabla1[[#This Row],[Stock en unidades]]/Tabla1[[#This Row],[Venta prom 12 meses en UN]],0)</f>
        <v>5</v>
      </c>
      <c r="N3056" s="12">
        <f>IFERROR(12/Tabla1[[#This Row],[Meses de stock]],0)</f>
        <v>2.4</v>
      </c>
      <c r="O3056" s="5" t="str">
        <f>VLOOKUP(Tabla1[[#This Row],[Código del producto]],'ABC Ventas'!$A:$E,5,0)</f>
        <v>C</v>
      </c>
      <c r="P3056" s="5" t="str">
        <f>VLOOKUP(Tabla1[[#This Row],[Código del producto]],'ABC Stock'!$A:$E,5,0)</f>
        <v>B</v>
      </c>
      <c r="Q305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57" spans="1:17" s="1" customFormat="1" x14ac:dyDescent="0.2">
      <c r="A3057" s="1">
        <v>1282</v>
      </c>
      <c r="B3057" s="1" t="s">
        <v>181</v>
      </c>
      <c r="C3057" s="1" t="s">
        <v>20</v>
      </c>
      <c r="D3057" s="1" t="s">
        <v>3</v>
      </c>
      <c r="E3057" s="11">
        <v>308</v>
      </c>
      <c r="F3057" s="3">
        <v>6.3</v>
      </c>
      <c r="G3057" s="11">
        <f>Tabla1[[#This Row],[Stock en unidades]]*Tabla1[[#This Row],[Costo unitario]]</f>
        <v>1940.3999999999999</v>
      </c>
      <c r="H3057" s="1">
        <v>2025</v>
      </c>
      <c r="I3057" s="1" t="s">
        <v>258</v>
      </c>
      <c r="J3057" s="1">
        <v>38.4</v>
      </c>
      <c r="K3057" s="3">
        <v>324.1728</v>
      </c>
      <c r="L3057" s="12">
        <f>Tabla1[[#This Row],[Venta prom 12 meses en UN]]*Tabla1[[#This Row],[Costo unitario]]</f>
        <v>241.92</v>
      </c>
      <c r="M3057" s="30">
        <f>IFERROR(Tabla1[[#This Row],[Stock en unidades]]/Tabla1[[#This Row],[Venta prom 12 meses en UN]],0)</f>
        <v>8.0208333333333339</v>
      </c>
      <c r="N3057" s="12">
        <f>IFERROR(12/Tabla1[[#This Row],[Meses de stock]],0)</f>
        <v>1.4961038961038959</v>
      </c>
      <c r="O3057" s="5" t="str">
        <f>VLOOKUP(Tabla1[[#This Row],[Código del producto]],'ABC Ventas'!$A:$E,5,0)</f>
        <v>C</v>
      </c>
      <c r="P3057" s="5" t="str">
        <f>VLOOKUP(Tabla1[[#This Row],[Código del producto]],'ABC Stock'!$A:$E,5,0)</f>
        <v>B</v>
      </c>
      <c r="Q305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58" spans="1:17" s="1" customFormat="1" x14ac:dyDescent="0.2">
      <c r="A3058" s="1">
        <v>1283</v>
      </c>
      <c r="B3058" s="1" t="s">
        <v>470</v>
      </c>
      <c r="C3058" s="1" t="s">
        <v>20</v>
      </c>
      <c r="D3058" s="1" t="s">
        <v>3</v>
      </c>
      <c r="E3058" s="11">
        <v>1394</v>
      </c>
      <c r="F3058" s="3">
        <v>63</v>
      </c>
      <c r="G3058" s="11">
        <f>Tabla1[[#This Row],[Stock en unidades]]*Tabla1[[#This Row],[Costo unitario]]</f>
        <v>87822</v>
      </c>
      <c r="H3058" s="1">
        <v>2025</v>
      </c>
      <c r="I3058" s="1" t="s">
        <v>258</v>
      </c>
      <c r="J3058" s="1">
        <v>619</v>
      </c>
      <c r="K3058" s="3">
        <v>50306.13</v>
      </c>
      <c r="L3058" s="12">
        <f>Tabla1[[#This Row],[Venta prom 12 meses en UN]]*Tabla1[[#This Row],[Costo unitario]]</f>
        <v>38997</v>
      </c>
      <c r="M3058" s="30">
        <f>IFERROR(Tabla1[[#This Row],[Stock en unidades]]/Tabla1[[#This Row],[Venta prom 12 meses en UN]],0)</f>
        <v>2.2520193861066238</v>
      </c>
      <c r="N3058" s="12">
        <f>IFERROR(12/Tabla1[[#This Row],[Meses de stock]],0)</f>
        <v>5.3285509325681488</v>
      </c>
      <c r="O3058" s="5" t="str">
        <f>VLOOKUP(Tabla1[[#This Row],[Código del producto]],'ABC Ventas'!$A:$E,5,0)</f>
        <v>A</v>
      </c>
      <c r="P3058" s="5" t="str">
        <f>VLOOKUP(Tabla1[[#This Row],[Código del producto]],'ABC Stock'!$A:$E,5,0)</f>
        <v>A</v>
      </c>
      <c r="Q30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59" spans="1:17" s="1" customFormat="1" x14ac:dyDescent="0.2">
      <c r="A3059" s="1">
        <v>1285</v>
      </c>
      <c r="B3059" s="1" t="s">
        <v>183</v>
      </c>
      <c r="C3059" s="1" t="s">
        <v>20</v>
      </c>
      <c r="D3059" s="1" t="s">
        <v>3</v>
      </c>
      <c r="E3059" s="11">
        <v>278</v>
      </c>
      <c r="F3059" s="3">
        <v>7.34</v>
      </c>
      <c r="G3059" s="11">
        <f>Tabla1[[#This Row],[Stock en unidades]]*Tabla1[[#This Row],[Costo unitario]]</f>
        <v>2040.52</v>
      </c>
      <c r="H3059" s="1">
        <v>2025</v>
      </c>
      <c r="I3059" s="1" t="s">
        <v>258</v>
      </c>
      <c r="J3059" s="1">
        <v>69.5</v>
      </c>
      <c r="K3059" s="3">
        <v>806.0053999999999</v>
      </c>
      <c r="L3059" s="12">
        <f>Tabla1[[#This Row],[Venta prom 12 meses en UN]]*Tabla1[[#This Row],[Costo unitario]]</f>
        <v>510.13</v>
      </c>
      <c r="M3059" s="30">
        <f>IFERROR(Tabla1[[#This Row],[Stock en unidades]]/Tabla1[[#This Row],[Venta prom 12 meses en UN]],0)</f>
        <v>4</v>
      </c>
      <c r="N3059" s="12">
        <f>IFERROR(12/Tabla1[[#This Row],[Meses de stock]],0)</f>
        <v>3</v>
      </c>
      <c r="O3059" s="5" t="str">
        <f>VLOOKUP(Tabla1[[#This Row],[Código del producto]],'ABC Ventas'!$A:$E,5,0)</f>
        <v>C</v>
      </c>
      <c r="P3059" s="5" t="str">
        <f>VLOOKUP(Tabla1[[#This Row],[Código del producto]],'ABC Stock'!$A:$E,5,0)</f>
        <v>C</v>
      </c>
      <c r="Q30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60" spans="1:17" s="1" customFormat="1" x14ac:dyDescent="0.2">
      <c r="A3060" s="1">
        <v>1285</v>
      </c>
      <c r="B3060" s="1" t="s">
        <v>183</v>
      </c>
      <c r="C3060" s="1" t="s">
        <v>20</v>
      </c>
      <c r="D3060" s="1" t="s">
        <v>3</v>
      </c>
      <c r="E3060" s="11">
        <v>198</v>
      </c>
      <c r="F3060" s="3">
        <v>4.78</v>
      </c>
      <c r="G3060" s="11">
        <f>Tabla1[[#This Row],[Stock en unidades]]*Tabla1[[#This Row],[Costo unitario]]</f>
        <v>946.44</v>
      </c>
      <c r="H3060" s="1">
        <v>2025</v>
      </c>
      <c r="I3060" s="1" t="s">
        <v>258</v>
      </c>
      <c r="J3060" s="1">
        <v>65.8</v>
      </c>
      <c r="K3060" s="3">
        <v>553.56223999999997</v>
      </c>
      <c r="L3060" s="12">
        <f>Tabla1[[#This Row],[Venta prom 12 meses en UN]]*Tabla1[[#This Row],[Costo unitario]]</f>
        <v>314.524</v>
      </c>
      <c r="M3060" s="30">
        <f>IFERROR(Tabla1[[#This Row],[Stock en unidades]]/Tabla1[[#This Row],[Venta prom 12 meses en UN]],0)</f>
        <v>3.0091185410334349</v>
      </c>
      <c r="N3060" s="12">
        <f>IFERROR(12/Tabla1[[#This Row],[Meses de stock]],0)</f>
        <v>3.9878787878787874</v>
      </c>
      <c r="O3060" s="5" t="str">
        <f>VLOOKUP(Tabla1[[#This Row],[Código del producto]],'ABC Ventas'!$A:$E,5,0)</f>
        <v>C</v>
      </c>
      <c r="P3060" s="5" t="str">
        <f>VLOOKUP(Tabla1[[#This Row],[Código del producto]],'ABC Stock'!$A:$E,5,0)</f>
        <v>C</v>
      </c>
      <c r="Q306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61" spans="1:17" s="1" customFormat="1" x14ac:dyDescent="0.2">
      <c r="A3061" s="1">
        <v>1287</v>
      </c>
      <c r="B3061" s="1" t="s">
        <v>214</v>
      </c>
      <c r="C3061" s="1" t="s">
        <v>20</v>
      </c>
      <c r="D3061" s="1" t="s">
        <v>3</v>
      </c>
      <c r="E3061" s="11">
        <v>544</v>
      </c>
      <c r="F3061" s="3">
        <v>4.5999999999999996</v>
      </c>
      <c r="G3061" s="11">
        <f>Tabla1[[#This Row],[Stock en unidades]]*Tabla1[[#This Row],[Costo unitario]]</f>
        <v>2502.3999999999996</v>
      </c>
      <c r="H3061" s="1">
        <v>2025</v>
      </c>
      <c r="I3061" s="1" t="s">
        <v>258</v>
      </c>
      <c r="J3061" s="1">
        <v>75</v>
      </c>
      <c r="K3061" s="3">
        <v>414</v>
      </c>
      <c r="L3061" s="12">
        <f>Tabla1[[#This Row],[Venta prom 12 meses en UN]]*Tabla1[[#This Row],[Costo unitario]]</f>
        <v>345</v>
      </c>
      <c r="M3061" s="30">
        <f>IFERROR(Tabla1[[#This Row],[Stock en unidades]]/Tabla1[[#This Row],[Venta prom 12 meses en UN]],0)</f>
        <v>7.253333333333333</v>
      </c>
      <c r="N3061" s="12">
        <f>IFERROR(12/Tabla1[[#This Row],[Meses de stock]],0)</f>
        <v>1.6544117647058825</v>
      </c>
      <c r="O3061" s="5" t="str">
        <f>VLOOKUP(Tabla1[[#This Row],[Código del producto]],'ABC Ventas'!$A:$E,5,0)</f>
        <v>C</v>
      </c>
      <c r="P3061" s="5" t="str">
        <f>VLOOKUP(Tabla1[[#This Row],[Código del producto]],'ABC Stock'!$A:$E,5,0)</f>
        <v>C</v>
      </c>
      <c r="Q306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62" spans="1:17" s="1" customFormat="1" x14ac:dyDescent="0.2">
      <c r="A3062" s="1">
        <v>1288</v>
      </c>
      <c r="B3062" s="1" t="s">
        <v>19</v>
      </c>
      <c r="C3062" s="1" t="s">
        <v>20</v>
      </c>
      <c r="D3062" s="1" t="s">
        <v>3</v>
      </c>
      <c r="E3062" s="11">
        <v>292</v>
      </c>
      <c r="F3062" s="3">
        <v>5.95</v>
      </c>
      <c r="G3062" s="11">
        <f>Tabla1[[#This Row],[Stock en unidades]]*Tabla1[[#This Row],[Costo unitario]]</f>
        <v>1737.4</v>
      </c>
      <c r="H3062" s="1">
        <v>2025</v>
      </c>
      <c r="I3062" s="1" t="s">
        <v>258</v>
      </c>
      <c r="J3062" s="1">
        <v>58</v>
      </c>
      <c r="K3062" s="3">
        <v>624.63100000000009</v>
      </c>
      <c r="L3062" s="12">
        <f>Tabla1[[#This Row],[Venta prom 12 meses en UN]]*Tabla1[[#This Row],[Costo unitario]]</f>
        <v>345.1</v>
      </c>
      <c r="M3062" s="30">
        <f>IFERROR(Tabla1[[#This Row],[Stock en unidades]]/Tabla1[[#This Row],[Venta prom 12 meses en UN]],0)</f>
        <v>5.0344827586206895</v>
      </c>
      <c r="N3062" s="12">
        <f>IFERROR(12/Tabla1[[#This Row],[Meses de stock]],0)</f>
        <v>2.3835616438356166</v>
      </c>
      <c r="O3062" s="5" t="str">
        <f>VLOOKUP(Tabla1[[#This Row],[Código del producto]],'ABC Ventas'!$A:$E,5,0)</f>
        <v>C</v>
      </c>
      <c r="P3062" s="5" t="str">
        <f>VLOOKUP(Tabla1[[#This Row],[Código del producto]],'ABC Stock'!$A:$E,5,0)</f>
        <v>C</v>
      </c>
      <c r="Q306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63" spans="1:17" s="1" customFormat="1" x14ac:dyDescent="0.2">
      <c r="A3063" s="1">
        <v>1290</v>
      </c>
      <c r="B3063" s="1" t="s">
        <v>120</v>
      </c>
      <c r="C3063" s="1" t="s">
        <v>20</v>
      </c>
      <c r="D3063" s="1" t="s">
        <v>3</v>
      </c>
      <c r="E3063" s="11">
        <v>439</v>
      </c>
      <c r="F3063" s="3">
        <v>33.9</v>
      </c>
      <c r="G3063" s="11">
        <f>Tabla1[[#This Row],[Stock en unidades]]*Tabla1[[#This Row],[Costo unitario]]</f>
        <v>14882.099999999999</v>
      </c>
      <c r="H3063" s="1">
        <v>2025</v>
      </c>
      <c r="I3063" s="1" t="s">
        <v>258</v>
      </c>
      <c r="J3063" s="1">
        <v>0</v>
      </c>
      <c r="K3063" s="3">
        <v>0</v>
      </c>
      <c r="L3063" s="12">
        <f>Tabla1[[#This Row],[Venta prom 12 meses en UN]]*Tabla1[[#This Row],[Costo unitario]]</f>
        <v>0</v>
      </c>
      <c r="M3063" s="30">
        <f>IFERROR(Tabla1[[#This Row],[Stock en unidades]]/Tabla1[[#This Row],[Venta prom 12 meses en UN]],0)</f>
        <v>0</v>
      </c>
      <c r="N3063" s="12">
        <f>IFERROR(12/Tabla1[[#This Row],[Meses de stock]],0)</f>
        <v>0</v>
      </c>
      <c r="O3063" s="5" t="str">
        <f>VLOOKUP(Tabla1[[#This Row],[Código del producto]],'ABC Ventas'!$A:$E,5,0)</f>
        <v>C</v>
      </c>
      <c r="P3063" s="5" t="str">
        <f>VLOOKUP(Tabla1[[#This Row],[Código del producto]],'ABC Stock'!$A:$E,5,0)</f>
        <v>B</v>
      </c>
      <c r="Q306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064" spans="1:17" s="1" customFormat="1" x14ac:dyDescent="0.2">
      <c r="A3064" s="1">
        <v>1290</v>
      </c>
      <c r="B3064" s="1" t="s">
        <v>120</v>
      </c>
      <c r="C3064" s="1" t="s">
        <v>20</v>
      </c>
      <c r="D3064" s="1" t="s">
        <v>3</v>
      </c>
      <c r="E3064" s="11">
        <v>85</v>
      </c>
      <c r="F3064" s="3">
        <v>2.48</v>
      </c>
      <c r="G3064" s="11">
        <f>Tabla1[[#This Row],[Stock en unidades]]*Tabla1[[#This Row],[Costo unitario]]</f>
        <v>210.8</v>
      </c>
      <c r="H3064" s="1">
        <v>2025</v>
      </c>
      <c r="I3064" s="1" t="s">
        <v>258</v>
      </c>
      <c r="J3064" s="1">
        <v>135</v>
      </c>
      <c r="K3064" s="3">
        <v>485.46</v>
      </c>
      <c r="L3064" s="12">
        <f>Tabla1[[#This Row],[Venta prom 12 meses en UN]]*Tabla1[[#This Row],[Costo unitario]]</f>
        <v>334.8</v>
      </c>
      <c r="M3064" s="30">
        <f>IFERROR(Tabla1[[#This Row],[Stock en unidades]]/Tabla1[[#This Row],[Venta prom 12 meses en UN]],0)</f>
        <v>0.62962962962962965</v>
      </c>
      <c r="N3064" s="12">
        <f>IFERROR(12/Tabla1[[#This Row],[Meses de stock]],0)</f>
        <v>19.058823529411764</v>
      </c>
      <c r="O3064" s="5" t="str">
        <f>VLOOKUP(Tabla1[[#This Row],[Código del producto]],'ABC Ventas'!$A:$E,5,0)</f>
        <v>C</v>
      </c>
      <c r="P3064" s="5" t="str">
        <f>VLOOKUP(Tabla1[[#This Row],[Código del producto]],'ABC Stock'!$A:$E,5,0)</f>
        <v>B</v>
      </c>
      <c r="Q30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65" spans="1:17" s="1" customFormat="1" x14ac:dyDescent="0.2">
      <c r="A3065" s="1">
        <v>1291</v>
      </c>
      <c r="B3065" s="1" t="s">
        <v>217</v>
      </c>
      <c r="C3065" s="1" t="s">
        <v>20</v>
      </c>
      <c r="D3065" s="1" t="s">
        <v>3</v>
      </c>
      <c r="E3065" s="11">
        <v>398</v>
      </c>
      <c r="F3065" s="3">
        <v>2.89</v>
      </c>
      <c r="G3065" s="11">
        <f>Tabla1[[#This Row],[Stock en unidades]]*Tabla1[[#This Row],[Costo unitario]]</f>
        <v>1150.22</v>
      </c>
      <c r="H3065" s="1">
        <v>2025</v>
      </c>
      <c r="I3065" s="1" t="s">
        <v>258</v>
      </c>
      <c r="J3065" s="1">
        <v>99.5</v>
      </c>
      <c r="K3065" s="3">
        <v>385.32370000000003</v>
      </c>
      <c r="L3065" s="12">
        <f>Tabla1[[#This Row],[Venta prom 12 meses en UN]]*Tabla1[[#This Row],[Costo unitario]]</f>
        <v>287.55500000000001</v>
      </c>
      <c r="M3065" s="30">
        <f>IFERROR(Tabla1[[#This Row],[Stock en unidades]]/Tabla1[[#This Row],[Venta prom 12 meses en UN]],0)</f>
        <v>4</v>
      </c>
      <c r="N3065" s="12">
        <f>IFERROR(12/Tabla1[[#This Row],[Meses de stock]],0)</f>
        <v>3</v>
      </c>
      <c r="O3065" s="5" t="str">
        <f>VLOOKUP(Tabla1[[#This Row],[Código del producto]],'ABC Ventas'!$A:$E,5,0)</f>
        <v>C</v>
      </c>
      <c r="P3065" s="5" t="str">
        <f>VLOOKUP(Tabla1[[#This Row],[Código del producto]],'ABC Stock'!$A:$E,5,0)</f>
        <v>C</v>
      </c>
      <c r="Q306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66" spans="1:17" s="1" customFormat="1" x14ac:dyDescent="0.2">
      <c r="A3066" s="1">
        <v>1292</v>
      </c>
      <c r="B3066" s="1" t="s">
        <v>471</v>
      </c>
      <c r="C3066" s="1" t="s">
        <v>20</v>
      </c>
      <c r="D3066" s="1" t="s">
        <v>3</v>
      </c>
      <c r="E3066" s="11">
        <v>130</v>
      </c>
      <c r="F3066" s="3">
        <v>7.14</v>
      </c>
      <c r="G3066" s="11">
        <f>Tabla1[[#This Row],[Stock en unidades]]*Tabla1[[#This Row],[Costo unitario]]</f>
        <v>928.19999999999993</v>
      </c>
      <c r="H3066" s="1">
        <v>2025</v>
      </c>
      <c r="I3066" s="1" t="s">
        <v>258</v>
      </c>
      <c r="J3066" s="1">
        <v>21.6</v>
      </c>
      <c r="K3066" s="3">
        <v>185.06879999999998</v>
      </c>
      <c r="L3066" s="12">
        <f>Tabla1[[#This Row],[Venta prom 12 meses en UN]]*Tabla1[[#This Row],[Costo unitario]]</f>
        <v>154.22399999999999</v>
      </c>
      <c r="M3066" s="30">
        <f>IFERROR(Tabla1[[#This Row],[Stock en unidades]]/Tabla1[[#This Row],[Venta prom 12 meses en UN]],0)</f>
        <v>6.0185185185185182</v>
      </c>
      <c r="N3066" s="12">
        <f>IFERROR(12/Tabla1[[#This Row],[Meses de stock]],0)</f>
        <v>1.993846153846154</v>
      </c>
      <c r="O3066" s="5" t="str">
        <f>VLOOKUP(Tabla1[[#This Row],[Código del producto]],'ABC Ventas'!$A:$E,5,0)</f>
        <v>C</v>
      </c>
      <c r="P3066" s="5" t="str">
        <f>VLOOKUP(Tabla1[[#This Row],[Código del producto]],'ABC Stock'!$A:$E,5,0)</f>
        <v>B</v>
      </c>
      <c r="Q306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67" spans="1:17" s="1" customFormat="1" x14ac:dyDescent="0.2">
      <c r="A3067" s="1">
        <v>1293</v>
      </c>
      <c r="B3067" s="1" t="s">
        <v>472</v>
      </c>
      <c r="C3067" s="1" t="s">
        <v>20</v>
      </c>
      <c r="D3067" s="1" t="s">
        <v>3</v>
      </c>
      <c r="E3067" s="11">
        <v>1400</v>
      </c>
      <c r="F3067" s="3">
        <v>5.13</v>
      </c>
      <c r="G3067" s="11">
        <f>Tabla1[[#This Row],[Stock en unidades]]*Tabla1[[#This Row],[Costo unitario]]</f>
        <v>7182</v>
      </c>
      <c r="H3067" s="1">
        <v>2025</v>
      </c>
      <c r="I3067" s="1" t="s">
        <v>258</v>
      </c>
      <c r="J3067" s="1">
        <v>0</v>
      </c>
      <c r="K3067" s="3">
        <v>0</v>
      </c>
      <c r="L3067" s="12">
        <f>Tabla1[[#This Row],[Venta prom 12 meses en UN]]*Tabla1[[#This Row],[Costo unitario]]</f>
        <v>0</v>
      </c>
      <c r="M3067" s="30">
        <f>IFERROR(Tabla1[[#This Row],[Stock en unidades]]/Tabla1[[#This Row],[Venta prom 12 meses en UN]],0)</f>
        <v>0</v>
      </c>
      <c r="N3067" s="12">
        <f>IFERROR(12/Tabla1[[#This Row],[Meses de stock]],0)</f>
        <v>0</v>
      </c>
      <c r="O3067" s="5" t="str">
        <f>VLOOKUP(Tabla1[[#This Row],[Código del producto]],'ABC Ventas'!$A:$E,5,0)</f>
        <v>C</v>
      </c>
      <c r="P3067" s="5" t="str">
        <f>VLOOKUP(Tabla1[[#This Row],[Código del producto]],'ABC Stock'!$A:$E,5,0)</f>
        <v>B</v>
      </c>
      <c r="Q306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068" spans="1:17" s="1" customFormat="1" x14ac:dyDescent="0.2">
      <c r="A3068" s="1">
        <v>1293</v>
      </c>
      <c r="B3068" s="1" t="s">
        <v>472</v>
      </c>
      <c r="C3068" s="1" t="s">
        <v>20</v>
      </c>
      <c r="D3068" s="1" t="s">
        <v>3</v>
      </c>
      <c r="E3068" s="11">
        <v>11</v>
      </c>
      <c r="F3068" s="3">
        <v>3.17</v>
      </c>
      <c r="G3068" s="11">
        <f>Tabla1[[#This Row],[Stock en unidades]]*Tabla1[[#This Row],[Costo unitario]]</f>
        <v>34.869999999999997</v>
      </c>
      <c r="H3068" s="1">
        <v>2025</v>
      </c>
      <c r="I3068" s="1" t="s">
        <v>258</v>
      </c>
      <c r="J3068" s="1">
        <v>114</v>
      </c>
      <c r="K3068" s="3">
        <v>607.11839999999995</v>
      </c>
      <c r="L3068" s="12">
        <f>Tabla1[[#This Row],[Venta prom 12 meses en UN]]*Tabla1[[#This Row],[Costo unitario]]</f>
        <v>361.38</v>
      </c>
      <c r="M3068" s="30">
        <f>IFERROR(Tabla1[[#This Row],[Stock en unidades]]/Tabla1[[#This Row],[Venta prom 12 meses en UN]],0)</f>
        <v>9.6491228070175433E-2</v>
      </c>
      <c r="N3068" s="12">
        <f>IFERROR(12/Tabla1[[#This Row],[Meses de stock]],0)</f>
        <v>124.36363636363637</v>
      </c>
      <c r="O3068" s="5" t="str">
        <f>VLOOKUP(Tabla1[[#This Row],[Código del producto]],'ABC Ventas'!$A:$E,5,0)</f>
        <v>C</v>
      </c>
      <c r="P3068" s="5" t="str">
        <f>VLOOKUP(Tabla1[[#This Row],[Código del producto]],'ABC Stock'!$A:$E,5,0)</f>
        <v>B</v>
      </c>
      <c r="Q306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69" spans="1:17" s="1" customFormat="1" x14ac:dyDescent="0.2">
      <c r="A3069" s="1">
        <v>1294</v>
      </c>
      <c r="B3069" s="1" t="s">
        <v>71</v>
      </c>
      <c r="C3069" s="1" t="s">
        <v>20</v>
      </c>
      <c r="D3069" s="1" t="s">
        <v>3</v>
      </c>
      <c r="E3069" s="11">
        <v>302</v>
      </c>
      <c r="F3069" s="3">
        <v>7.11</v>
      </c>
      <c r="G3069" s="11">
        <f>Tabla1[[#This Row],[Stock en unidades]]*Tabla1[[#This Row],[Costo unitario]]</f>
        <v>2147.2200000000003</v>
      </c>
      <c r="H3069" s="1">
        <v>2025</v>
      </c>
      <c r="I3069" s="1" t="s">
        <v>258</v>
      </c>
      <c r="J3069" s="1">
        <v>84</v>
      </c>
      <c r="K3069" s="3">
        <v>1086.9768000000001</v>
      </c>
      <c r="L3069" s="12">
        <f>Tabla1[[#This Row],[Venta prom 12 meses en UN]]*Tabla1[[#This Row],[Costo unitario]]</f>
        <v>597.24</v>
      </c>
      <c r="M3069" s="30">
        <f>IFERROR(Tabla1[[#This Row],[Stock en unidades]]/Tabla1[[#This Row],[Venta prom 12 meses en UN]],0)</f>
        <v>3.5952380952380953</v>
      </c>
      <c r="N3069" s="12">
        <f>IFERROR(12/Tabla1[[#This Row],[Meses de stock]],0)</f>
        <v>3.3377483443708607</v>
      </c>
      <c r="O3069" s="5" t="str">
        <f>VLOOKUP(Tabla1[[#This Row],[Código del producto]],'ABC Ventas'!$A:$E,5,0)</f>
        <v>C</v>
      </c>
      <c r="P3069" s="5" t="str">
        <f>VLOOKUP(Tabla1[[#This Row],[Código del producto]],'ABC Stock'!$A:$E,5,0)</f>
        <v>B</v>
      </c>
      <c r="Q306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70" spans="1:17" s="1" customFormat="1" x14ac:dyDescent="0.2">
      <c r="A3070" s="1">
        <v>1294</v>
      </c>
      <c r="B3070" s="1" t="s">
        <v>71</v>
      </c>
      <c r="C3070" s="1" t="s">
        <v>20</v>
      </c>
      <c r="D3070" s="1" t="s">
        <v>3</v>
      </c>
      <c r="E3070" s="11">
        <v>1048</v>
      </c>
      <c r="F3070" s="3">
        <v>1.71</v>
      </c>
      <c r="G3070" s="11">
        <f>Tabla1[[#This Row],[Stock en unidades]]*Tabla1[[#This Row],[Costo unitario]]</f>
        <v>1792.08</v>
      </c>
      <c r="H3070" s="1">
        <v>2025</v>
      </c>
      <c r="I3070" s="1" t="s">
        <v>258</v>
      </c>
      <c r="J3070" s="1">
        <v>95.2</v>
      </c>
      <c r="K3070" s="3">
        <v>286.51391999999998</v>
      </c>
      <c r="L3070" s="12">
        <f>Tabla1[[#This Row],[Venta prom 12 meses en UN]]*Tabla1[[#This Row],[Costo unitario]]</f>
        <v>162.792</v>
      </c>
      <c r="M3070" s="30">
        <f>IFERROR(Tabla1[[#This Row],[Stock en unidades]]/Tabla1[[#This Row],[Venta prom 12 meses en UN]],0)</f>
        <v>11.008403361344538</v>
      </c>
      <c r="N3070" s="12">
        <f>IFERROR(12/Tabla1[[#This Row],[Meses de stock]],0)</f>
        <v>1.0900763358778627</v>
      </c>
      <c r="O3070" s="5" t="str">
        <f>VLOOKUP(Tabla1[[#This Row],[Código del producto]],'ABC Ventas'!$A:$E,5,0)</f>
        <v>C</v>
      </c>
      <c r="P3070" s="5" t="str">
        <f>VLOOKUP(Tabla1[[#This Row],[Código del producto]],'ABC Stock'!$A:$E,5,0)</f>
        <v>B</v>
      </c>
      <c r="Q307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71" spans="1:17" s="1" customFormat="1" x14ac:dyDescent="0.2">
      <c r="A3071" s="1">
        <v>1295</v>
      </c>
      <c r="B3071" s="1" t="s">
        <v>473</v>
      </c>
      <c r="C3071" s="1" t="s">
        <v>20</v>
      </c>
      <c r="D3071" s="1" t="s">
        <v>3</v>
      </c>
      <c r="E3071" s="11">
        <v>79</v>
      </c>
      <c r="F3071" s="3">
        <v>7.57</v>
      </c>
      <c r="G3071" s="11">
        <f>Tabla1[[#This Row],[Stock en unidades]]*Tabla1[[#This Row],[Costo unitario]]</f>
        <v>598.03</v>
      </c>
      <c r="H3071" s="1">
        <v>2025</v>
      </c>
      <c r="I3071" s="1" t="s">
        <v>258</v>
      </c>
      <c r="J3071" s="1">
        <v>126</v>
      </c>
      <c r="K3071" s="3">
        <v>1268.5806000000002</v>
      </c>
      <c r="L3071" s="12">
        <f>Tabla1[[#This Row],[Venta prom 12 meses en UN]]*Tabla1[[#This Row],[Costo unitario]]</f>
        <v>953.82</v>
      </c>
      <c r="M3071" s="30">
        <f>IFERROR(Tabla1[[#This Row],[Stock en unidades]]/Tabla1[[#This Row],[Venta prom 12 meses en UN]],0)</f>
        <v>0.62698412698412698</v>
      </c>
      <c r="N3071" s="12">
        <f>IFERROR(12/Tabla1[[#This Row],[Meses de stock]],0)</f>
        <v>19.139240506329113</v>
      </c>
      <c r="O3071" s="5" t="str">
        <f>VLOOKUP(Tabla1[[#This Row],[Código del producto]],'ABC Ventas'!$A:$E,5,0)</f>
        <v>C</v>
      </c>
      <c r="P3071" s="5" t="str">
        <f>VLOOKUP(Tabla1[[#This Row],[Código del producto]],'ABC Stock'!$A:$E,5,0)</f>
        <v>B</v>
      </c>
      <c r="Q30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72" spans="1:17" s="1" customFormat="1" x14ac:dyDescent="0.2">
      <c r="A3072" s="1">
        <v>1295</v>
      </c>
      <c r="B3072" s="1" t="s">
        <v>473</v>
      </c>
      <c r="C3072" s="1" t="s">
        <v>20</v>
      </c>
      <c r="D3072" s="1" t="s">
        <v>3</v>
      </c>
      <c r="E3072" s="11">
        <v>47</v>
      </c>
      <c r="F3072" s="3">
        <v>2.41</v>
      </c>
      <c r="G3072" s="11">
        <f>Tabla1[[#This Row],[Stock en unidades]]*Tabla1[[#This Row],[Costo unitario]]</f>
        <v>113.27000000000001</v>
      </c>
      <c r="H3072" s="1">
        <v>2025</v>
      </c>
      <c r="I3072" s="1" t="s">
        <v>258</v>
      </c>
      <c r="J3072" s="1">
        <v>57</v>
      </c>
      <c r="K3072" s="3">
        <v>256.88190000000003</v>
      </c>
      <c r="L3072" s="12">
        <f>Tabla1[[#This Row],[Venta prom 12 meses en UN]]*Tabla1[[#This Row],[Costo unitario]]</f>
        <v>137.37</v>
      </c>
      <c r="M3072" s="30">
        <f>IFERROR(Tabla1[[#This Row],[Stock en unidades]]/Tabla1[[#This Row],[Venta prom 12 meses en UN]],0)</f>
        <v>0.82456140350877194</v>
      </c>
      <c r="N3072" s="12">
        <f>IFERROR(12/Tabla1[[#This Row],[Meses de stock]],0)</f>
        <v>14.553191489361701</v>
      </c>
      <c r="O3072" s="5" t="str">
        <f>VLOOKUP(Tabla1[[#This Row],[Código del producto]],'ABC Ventas'!$A:$E,5,0)</f>
        <v>C</v>
      </c>
      <c r="P3072" s="5" t="str">
        <f>VLOOKUP(Tabla1[[#This Row],[Código del producto]],'ABC Stock'!$A:$E,5,0)</f>
        <v>B</v>
      </c>
      <c r="Q30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73" spans="1:17" s="1" customFormat="1" x14ac:dyDescent="0.2">
      <c r="A3073" s="1">
        <v>1297</v>
      </c>
      <c r="B3073" s="1" t="s">
        <v>193</v>
      </c>
      <c r="C3073" s="1" t="s">
        <v>20</v>
      </c>
      <c r="D3073" s="1" t="s">
        <v>3</v>
      </c>
      <c r="E3073" s="11">
        <v>772</v>
      </c>
      <c r="F3073" s="3">
        <v>5.7</v>
      </c>
      <c r="G3073" s="11">
        <f>Tabla1[[#This Row],[Stock en unidades]]*Tabla1[[#This Row],[Costo unitario]]</f>
        <v>4400.4000000000005</v>
      </c>
      <c r="H3073" s="1">
        <v>2025</v>
      </c>
      <c r="I3073" s="1" t="s">
        <v>258</v>
      </c>
      <c r="J3073" s="1">
        <v>70.099999999999994</v>
      </c>
      <c r="K3073" s="3">
        <v>527.43240000000003</v>
      </c>
      <c r="L3073" s="12">
        <f>Tabla1[[#This Row],[Venta prom 12 meses en UN]]*Tabla1[[#This Row],[Costo unitario]]</f>
        <v>399.57</v>
      </c>
      <c r="M3073" s="30">
        <f>IFERROR(Tabla1[[#This Row],[Stock en unidades]]/Tabla1[[#This Row],[Venta prom 12 meses en UN]],0)</f>
        <v>11.01283880171184</v>
      </c>
      <c r="N3073" s="12">
        <f>IFERROR(12/Tabla1[[#This Row],[Meses de stock]],0)</f>
        <v>1.0896373056994819</v>
      </c>
      <c r="O3073" s="5" t="str">
        <f>VLOOKUP(Tabla1[[#This Row],[Código del producto]],'ABC Ventas'!$A:$E,5,0)</f>
        <v>C</v>
      </c>
      <c r="P3073" s="5" t="str">
        <f>VLOOKUP(Tabla1[[#This Row],[Código del producto]],'ABC Stock'!$A:$E,5,0)</f>
        <v>B</v>
      </c>
      <c r="Q307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74" spans="1:17" s="1" customFormat="1" x14ac:dyDescent="0.2">
      <c r="A3074" s="1">
        <v>1298</v>
      </c>
      <c r="B3074" s="1" t="s">
        <v>117</v>
      </c>
      <c r="C3074" s="1" t="s">
        <v>20</v>
      </c>
      <c r="D3074" s="1" t="s">
        <v>3</v>
      </c>
      <c r="E3074" s="11">
        <v>1266</v>
      </c>
      <c r="F3074" s="3">
        <v>7.22</v>
      </c>
      <c r="G3074" s="11">
        <f>Tabla1[[#This Row],[Stock en unidades]]*Tabla1[[#This Row],[Costo unitario]]</f>
        <v>9140.52</v>
      </c>
      <c r="H3074" s="1">
        <v>2025</v>
      </c>
      <c r="I3074" s="1" t="s">
        <v>258</v>
      </c>
      <c r="J3074" s="1">
        <v>84.4</v>
      </c>
      <c r="K3074" s="3">
        <v>1023.7382400000001</v>
      </c>
      <c r="L3074" s="12">
        <f>Tabla1[[#This Row],[Venta prom 12 meses en UN]]*Tabla1[[#This Row],[Costo unitario]]</f>
        <v>609.36800000000005</v>
      </c>
      <c r="M3074" s="30">
        <f>IFERROR(Tabla1[[#This Row],[Stock en unidades]]/Tabla1[[#This Row],[Venta prom 12 meses en UN]],0)</f>
        <v>14.999999999999998</v>
      </c>
      <c r="N3074" s="12">
        <f>IFERROR(12/Tabla1[[#This Row],[Meses de stock]],0)</f>
        <v>0.8</v>
      </c>
      <c r="O3074" s="5" t="str">
        <f>VLOOKUP(Tabla1[[#This Row],[Código del producto]],'ABC Ventas'!$A:$E,5,0)</f>
        <v>C</v>
      </c>
      <c r="P3074" s="5" t="str">
        <f>VLOOKUP(Tabla1[[#This Row],[Código del producto]],'ABC Stock'!$A:$E,5,0)</f>
        <v>B</v>
      </c>
      <c r="Q307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75" spans="1:17" s="1" customFormat="1" x14ac:dyDescent="0.2">
      <c r="A3075" s="1">
        <v>1298</v>
      </c>
      <c r="B3075" s="1" t="s">
        <v>117</v>
      </c>
      <c r="C3075" s="1" t="s">
        <v>20</v>
      </c>
      <c r="D3075" s="1" t="s">
        <v>3</v>
      </c>
      <c r="E3075" s="11">
        <v>382</v>
      </c>
      <c r="F3075" s="3">
        <v>6.89</v>
      </c>
      <c r="G3075" s="11">
        <f>Tabla1[[#This Row],[Stock en unidades]]*Tabla1[[#This Row],[Costo unitario]]</f>
        <v>2631.98</v>
      </c>
      <c r="H3075" s="1">
        <v>2025</v>
      </c>
      <c r="I3075" s="1" t="s">
        <v>258</v>
      </c>
      <c r="J3075" s="1">
        <v>54.5</v>
      </c>
      <c r="K3075" s="3">
        <v>660.88880000000006</v>
      </c>
      <c r="L3075" s="12">
        <f>Tabla1[[#This Row],[Venta prom 12 meses en UN]]*Tabla1[[#This Row],[Costo unitario]]</f>
        <v>375.505</v>
      </c>
      <c r="M3075" s="30">
        <f>IFERROR(Tabla1[[#This Row],[Stock en unidades]]/Tabla1[[#This Row],[Venta prom 12 meses en UN]],0)</f>
        <v>7.0091743119266052</v>
      </c>
      <c r="N3075" s="12">
        <f>IFERROR(12/Tabla1[[#This Row],[Meses de stock]],0)</f>
        <v>1.712041884816754</v>
      </c>
      <c r="O3075" s="5" t="str">
        <f>VLOOKUP(Tabla1[[#This Row],[Código del producto]],'ABC Ventas'!$A:$E,5,0)</f>
        <v>C</v>
      </c>
      <c r="P3075" s="5" t="str">
        <f>VLOOKUP(Tabla1[[#This Row],[Código del producto]],'ABC Stock'!$A:$E,5,0)</f>
        <v>B</v>
      </c>
      <c r="Q30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76" spans="1:17" s="1" customFormat="1" x14ac:dyDescent="0.2">
      <c r="A3076" s="1">
        <v>1298</v>
      </c>
      <c r="B3076" s="1" t="s">
        <v>117</v>
      </c>
      <c r="C3076" s="1" t="s">
        <v>20</v>
      </c>
      <c r="D3076" s="1" t="s">
        <v>3</v>
      </c>
      <c r="E3076" s="11">
        <v>174</v>
      </c>
      <c r="F3076" s="3">
        <v>1.68</v>
      </c>
      <c r="G3076" s="11">
        <f>Tabla1[[#This Row],[Stock en unidades]]*Tabla1[[#This Row],[Costo unitario]]</f>
        <v>292.32</v>
      </c>
      <c r="H3076" s="1">
        <v>2025</v>
      </c>
      <c r="I3076" s="1" t="s">
        <v>258</v>
      </c>
      <c r="J3076" s="1">
        <v>115</v>
      </c>
      <c r="K3076" s="3">
        <v>303.32399999999996</v>
      </c>
      <c r="L3076" s="12">
        <f>Tabla1[[#This Row],[Venta prom 12 meses en UN]]*Tabla1[[#This Row],[Costo unitario]]</f>
        <v>193.2</v>
      </c>
      <c r="M3076" s="30">
        <f>IFERROR(Tabla1[[#This Row],[Stock en unidades]]/Tabla1[[#This Row],[Venta prom 12 meses en UN]],0)</f>
        <v>1.5130434782608695</v>
      </c>
      <c r="N3076" s="12">
        <f>IFERROR(12/Tabla1[[#This Row],[Meses de stock]],0)</f>
        <v>7.931034482758621</v>
      </c>
      <c r="O3076" s="5" t="str">
        <f>VLOOKUP(Tabla1[[#This Row],[Código del producto]],'ABC Ventas'!$A:$E,5,0)</f>
        <v>C</v>
      </c>
      <c r="P3076" s="5" t="str">
        <f>VLOOKUP(Tabla1[[#This Row],[Código del producto]],'ABC Stock'!$A:$E,5,0)</f>
        <v>B</v>
      </c>
      <c r="Q30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77" spans="1:17" s="1" customFormat="1" x14ac:dyDescent="0.2">
      <c r="A3077" s="1">
        <v>1299</v>
      </c>
      <c r="B3077" s="1" t="s">
        <v>231</v>
      </c>
      <c r="C3077" s="1" t="s">
        <v>20</v>
      </c>
      <c r="D3077" s="1" t="s">
        <v>3</v>
      </c>
      <c r="E3077" s="11">
        <v>128</v>
      </c>
      <c r="F3077" s="3">
        <v>5.43</v>
      </c>
      <c r="G3077" s="11">
        <f>Tabla1[[#This Row],[Stock en unidades]]*Tabla1[[#This Row],[Costo unitario]]</f>
        <v>695.04</v>
      </c>
      <c r="H3077" s="1">
        <v>2025</v>
      </c>
      <c r="I3077" s="1" t="s">
        <v>258</v>
      </c>
      <c r="J3077" s="1">
        <v>42.5</v>
      </c>
      <c r="K3077" s="3">
        <v>394.62524999999994</v>
      </c>
      <c r="L3077" s="12">
        <f>Tabla1[[#This Row],[Venta prom 12 meses en UN]]*Tabla1[[#This Row],[Costo unitario]]</f>
        <v>230.77499999999998</v>
      </c>
      <c r="M3077" s="30">
        <f>IFERROR(Tabla1[[#This Row],[Stock en unidades]]/Tabla1[[#This Row],[Venta prom 12 meses en UN]],0)</f>
        <v>3.0117647058823529</v>
      </c>
      <c r="N3077" s="12">
        <f>IFERROR(12/Tabla1[[#This Row],[Meses de stock]],0)</f>
        <v>3.984375</v>
      </c>
      <c r="O3077" s="5" t="str">
        <f>VLOOKUP(Tabla1[[#This Row],[Código del producto]],'ABC Ventas'!$A:$E,5,0)</f>
        <v>C</v>
      </c>
      <c r="P3077" s="5" t="str">
        <f>VLOOKUP(Tabla1[[#This Row],[Código del producto]],'ABC Stock'!$A:$E,5,0)</f>
        <v>C</v>
      </c>
      <c r="Q307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78" spans="1:17" s="1" customFormat="1" x14ac:dyDescent="0.2">
      <c r="A3078" s="1">
        <v>1302</v>
      </c>
      <c r="B3078" s="1" t="s">
        <v>477</v>
      </c>
      <c r="C3078" s="1" t="s">
        <v>20</v>
      </c>
      <c r="D3078" s="1" t="s">
        <v>3</v>
      </c>
      <c r="E3078" s="11">
        <v>306</v>
      </c>
      <c r="F3078" s="3">
        <v>5.65</v>
      </c>
      <c r="G3078" s="11">
        <f>Tabla1[[#This Row],[Stock en unidades]]*Tabla1[[#This Row],[Costo unitario]]</f>
        <v>1728.9</v>
      </c>
      <c r="H3078" s="1">
        <v>2025</v>
      </c>
      <c r="I3078" s="1" t="s">
        <v>258</v>
      </c>
      <c r="J3078" s="1">
        <v>137</v>
      </c>
      <c r="K3078" s="3">
        <v>1075.9295000000002</v>
      </c>
      <c r="L3078" s="12">
        <f>Tabla1[[#This Row],[Venta prom 12 meses en UN]]*Tabla1[[#This Row],[Costo unitario]]</f>
        <v>774.05000000000007</v>
      </c>
      <c r="M3078" s="30">
        <f>IFERROR(Tabla1[[#This Row],[Stock en unidades]]/Tabla1[[#This Row],[Venta prom 12 meses en UN]],0)</f>
        <v>2.2335766423357666</v>
      </c>
      <c r="N3078" s="12">
        <f>IFERROR(12/Tabla1[[#This Row],[Meses de stock]],0)</f>
        <v>5.3725490196078427</v>
      </c>
      <c r="O3078" s="5" t="str">
        <f>VLOOKUP(Tabla1[[#This Row],[Código del producto]],'ABC Ventas'!$A:$E,5,0)</f>
        <v>C</v>
      </c>
      <c r="P3078" s="5" t="str">
        <f>VLOOKUP(Tabla1[[#This Row],[Código del producto]],'ABC Stock'!$A:$E,5,0)</f>
        <v>C</v>
      </c>
      <c r="Q307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79" spans="1:17" s="1" customFormat="1" x14ac:dyDescent="0.2">
      <c r="A3079" s="1">
        <v>1304</v>
      </c>
      <c r="B3079" s="1" t="s">
        <v>115</v>
      </c>
      <c r="C3079" s="1" t="s">
        <v>20</v>
      </c>
      <c r="D3079" s="1" t="s">
        <v>3</v>
      </c>
      <c r="E3079" s="11">
        <v>66</v>
      </c>
      <c r="F3079" s="3">
        <v>2.58</v>
      </c>
      <c r="G3079" s="11">
        <f>Tabla1[[#This Row],[Stock en unidades]]*Tabla1[[#This Row],[Costo unitario]]</f>
        <v>170.28</v>
      </c>
      <c r="H3079" s="1">
        <v>2025</v>
      </c>
      <c r="I3079" s="1" t="s">
        <v>258</v>
      </c>
      <c r="J3079" s="1">
        <v>70</v>
      </c>
      <c r="K3079" s="3">
        <v>278.12399999999997</v>
      </c>
      <c r="L3079" s="12">
        <f>Tabla1[[#This Row],[Venta prom 12 meses en UN]]*Tabla1[[#This Row],[Costo unitario]]</f>
        <v>180.6</v>
      </c>
      <c r="M3079" s="30">
        <f>IFERROR(Tabla1[[#This Row],[Stock en unidades]]/Tabla1[[#This Row],[Venta prom 12 meses en UN]],0)</f>
        <v>0.94285714285714284</v>
      </c>
      <c r="N3079" s="12">
        <f>IFERROR(12/Tabla1[[#This Row],[Meses de stock]],0)</f>
        <v>12.727272727272728</v>
      </c>
      <c r="O3079" s="5" t="str">
        <f>VLOOKUP(Tabla1[[#This Row],[Código del producto]],'ABC Ventas'!$A:$E,5,0)</f>
        <v>C</v>
      </c>
      <c r="P3079" s="5" t="str">
        <f>VLOOKUP(Tabla1[[#This Row],[Código del producto]],'ABC Stock'!$A:$E,5,0)</f>
        <v>C</v>
      </c>
      <c r="Q30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0" spans="1:17" s="1" customFormat="1" x14ac:dyDescent="0.2">
      <c r="A3080" s="1">
        <v>1306</v>
      </c>
      <c r="B3080" s="1" t="s">
        <v>179</v>
      </c>
      <c r="C3080" s="1" t="s">
        <v>20</v>
      </c>
      <c r="D3080" s="1" t="s">
        <v>3</v>
      </c>
      <c r="E3080" s="11">
        <v>189</v>
      </c>
      <c r="F3080" s="3">
        <v>2.77</v>
      </c>
      <c r="G3080" s="11">
        <f>Tabla1[[#This Row],[Stock en unidades]]*Tabla1[[#This Row],[Costo unitario]]</f>
        <v>523.53</v>
      </c>
      <c r="H3080" s="1">
        <v>2025</v>
      </c>
      <c r="I3080" s="1" t="s">
        <v>258</v>
      </c>
      <c r="J3080" s="1">
        <v>109</v>
      </c>
      <c r="K3080" s="3">
        <v>570.64769999999999</v>
      </c>
      <c r="L3080" s="12">
        <f>Tabla1[[#This Row],[Venta prom 12 meses en UN]]*Tabla1[[#This Row],[Costo unitario]]</f>
        <v>301.93</v>
      </c>
      <c r="M3080" s="30">
        <f>IFERROR(Tabla1[[#This Row],[Stock en unidades]]/Tabla1[[#This Row],[Venta prom 12 meses en UN]],0)</f>
        <v>1.7339449541284404</v>
      </c>
      <c r="N3080" s="12">
        <f>IFERROR(12/Tabla1[[#This Row],[Meses de stock]],0)</f>
        <v>6.92063492063492</v>
      </c>
      <c r="O3080" s="5" t="str">
        <f>VLOOKUP(Tabla1[[#This Row],[Código del producto]],'ABC Ventas'!$A:$E,5,0)</f>
        <v>C</v>
      </c>
      <c r="P3080" s="5" t="str">
        <f>VLOOKUP(Tabla1[[#This Row],[Código del producto]],'ABC Stock'!$A:$E,5,0)</f>
        <v>B</v>
      </c>
      <c r="Q30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1" spans="1:17" s="1" customFormat="1" x14ac:dyDescent="0.2">
      <c r="A3081" s="1">
        <v>1306</v>
      </c>
      <c r="B3081" s="1" t="s">
        <v>179</v>
      </c>
      <c r="C3081" s="1" t="s">
        <v>20</v>
      </c>
      <c r="D3081" s="1" t="s">
        <v>3</v>
      </c>
      <c r="E3081" s="11">
        <v>413</v>
      </c>
      <c r="F3081" s="3">
        <v>4.83</v>
      </c>
      <c r="G3081" s="11">
        <f>Tabla1[[#This Row],[Stock en unidades]]*Tabla1[[#This Row],[Costo unitario]]</f>
        <v>1994.79</v>
      </c>
      <c r="H3081" s="1">
        <v>2025</v>
      </c>
      <c r="I3081" s="1" t="s">
        <v>258</v>
      </c>
      <c r="J3081" s="1">
        <v>68.8</v>
      </c>
      <c r="K3081" s="3">
        <v>441.96431999999993</v>
      </c>
      <c r="L3081" s="12">
        <f>Tabla1[[#This Row],[Venta prom 12 meses en UN]]*Tabla1[[#This Row],[Costo unitario]]</f>
        <v>332.30399999999997</v>
      </c>
      <c r="M3081" s="30">
        <f>IFERROR(Tabla1[[#This Row],[Stock en unidades]]/Tabla1[[#This Row],[Venta prom 12 meses en UN]],0)</f>
        <v>6.0029069767441863</v>
      </c>
      <c r="N3081" s="12">
        <f>IFERROR(12/Tabla1[[#This Row],[Meses de stock]],0)</f>
        <v>1.9990314769975785</v>
      </c>
      <c r="O3081" s="5" t="str">
        <f>VLOOKUP(Tabla1[[#This Row],[Código del producto]],'ABC Ventas'!$A:$E,5,0)</f>
        <v>C</v>
      </c>
      <c r="P3081" s="5" t="str">
        <f>VLOOKUP(Tabla1[[#This Row],[Código del producto]],'ABC Stock'!$A:$E,5,0)</f>
        <v>B</v>
      </c>
      <c r="Q308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82" spans="1:17" s="1" customFormat="1" x14ac:dyDescent="0.2">
      <c r="A3082" s="1">
        <v>1309</v>
      </c>
      <c r="B3082" s="1" t="s">
        <v>169</v>
      </c>
      <c r="C3082" s="1" t="s">
        <v>20</v>
      </c>
      <c r="D3082" s="1" t="s">
        <v>3</v>
      </c>
      <c r="E3082" s="11">
        <v>290</v>
      </c>
      <c r="F3082" s="3">
        <v>1.69</v>
      </c>
      <c r="G3082" s="11">
        <f>Tabla1[[#This Row],[Stock en unidades]]*Tabla1[[#This Row],[Costo unitario]]</f>
        <v>490.09999999999997</v>
      </c>
      <c r="H3082" s="1">
        <v>2025</v>
      </c>
      <c r="I3082" s="1" t="s">
        <v>258</v>
      </c>
      <c r="J3082" s="1">
        <v>96</v>
      </c>
      <c r="K3082" s="3">
        <v>222.2688</v>
      </c>
      <c r="L3082" s="12">
        <f>Tabla1[[#This Row],[Venta prom 12 meses en UN]]*Tabla1[[#This Row],[Costo unitario]]</f>
        <v>162.24</v>
      </c>
      <c r="M3082" s="30">
        <f>IFERROR(Tabla1[[#This Row],[Stock en unidades]]/Tabla1[[#This Row],[Venta prom 12 meses en UN]],0)</f>
        <v>3.0208333333333335</v>
      </c>
      <c r="N3082" s="12">
        <f>IFERROR(12/Tabla1[[#This Row],[Meses de stock]],0)</f>
        <v>3.9724137931034482</v>
      </c>
      <c r="O3082" s="5" t="str">
        <f>VLOOKUP(Tabla1[[#This Row],[Código del producto]],'ABC Ventas'!$A:$E,5,0)</f>
        <v>C</v>
      </c>
      <c r="P3082" s="5" t="str">
        <f>VLOOKUP(Tabla1[[#This Row],[Código del producto]],'ABC Stock'!$A:$E,5,0)</f>
        <v>B</v>
      </c>
      <c r="Q30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083" spans="1:17" s="1" customFormat="1" x14ac:dyDescent="0.2">
      <c r="A3083" s="1">
        <v>1311</v>
      </c>
      <c r="B3083" s="1" t="s">
        <v>481</v>
      </c>
      <c r="C3083" s="1" t="s">
        <v>20</v>
      </c>
      <c r="D3083" s="1" t="s">
        <v>3</v>
      </c>
      <c r="E3083" s="11">
        <v>76</v>
      </c>
      <c r="F3083" s="3">
        <v>2.1800000000000002</v>
      </c>
      <c r="G3083" s="11">
        <f>Tabla1[[#This Row],[Stock en unidades]]*Tabla1[[#This Row],[Costo unitario]]</f>
        <v>165.68</v>
      </c>
      <c r="H3083" s="1">
        <v>2025</v>
      </c>
      <c r="I3083" s="1" t="s">
        <v>258</v>
      </c>
      <c r="J3083" s="1">
        <v>63</v>
      </c>
      <c r="K3083" s="3">
        <v>216.99720000000002</v>
      </c>
      <c r="L3083" s="12">
        <f>Tabla1[[#This Row],[Venta prom 12 meses en UN]]*Tabla1[[#This Row],[Costo unitario]]</f>
        <v>137.34</v>
      </c>
      <c r="M3083" s="30">
        <f>IFERROR(Tabla1[[#This Row],[Stock en unidades]]/Tabla1[[#This Row],[Venta prom 12 meses en UN]],0)</f>
        <v>1.2063492063492063</v>
      </c>
      <c r="N3083" s="12">
        <f>IFERROR(12/Tabla1[[#This Row],[Meses de stock]],0)</f>
        <v>9.9473684210526319</v>
      </c>
      <c r="O3083" s="5" t="str">
        <f>VLOOKUP(Tabla1[[#This Row],[Código del producto]],'ABC Ventas'!$A:$E,5,0)</f>
        <v>C</v>
      </c>
      <c r="P3083" s="5" t="str">
        <f>VLOOKUP(Tabla1[[#This Row],[Código del producto]],'ABC Stock'!$A:$E,5,0)</f>
        <v>B</v>
      </c>
      <c r="Q30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4" spans="1:17" s="1" customFormat="1" x14ac:dyDescent="0.2">
      <c r="A3084" s="1">
        <v>1312</v>
      </c>
      <c r="B3084" s="1" t="s">
        <v>245</v>
      </c>
      <c r="C3084" s="1" t="s">
        <v>20</v>
      </c>
      <c r="D3084" s="1" t="s">
        <v>3</v>
      </c>
      <c r="E3084" s="11">
        <v>18</v>
      </c>
      <c r="F3084" s="3">
        <v>7.5</v>
      </c>
      <c r="G3084" s="11">
        <f>Tabla1[[#This Row],[Stock en unidades]]*Tabla1[[#This Row],[Costo unitario]]</f>
        <v>135</v>
      </c>
      <c r="H3084" s="1">
        <v>2025</v>
      </c>
      <c r="I3084" s="1" t="s">
        <v>258</v>
      </c>
      <c r="J3084" s="1">
        <v>116</v>
      </c>
      <c r="K3084" s="3">
        <v>1044</v>
      </c>
      <c r="L3084" s="12">
        <f>Tabla1[[#This Row],[Venta prom 12 meses en UN]]*Tabla1[[#This Row],[Costo unitario]]</f>
        <v>870</v>
      </c>
      <c r="M3084" s="30">
        <f>IFERROR(Tabla1[[#This Row],[Stock en unidades]]/Tabla1[[#This Row],[Venta prom 12 meses en UN]],0)</f>
        <v>0.15517241379310345</v>
      </c>
      <c r="N3084" s="12">
        <f>IFERROR(12/Tabla1[[#This Row],[Meses de stock]],0)</f>
        <v>77.333333333333329</v>
      </c>
      <c r="O3084" s="5" t="str">
        <f>VLOOKUP(Tabla1[[#This Row],[Código del producto]],'ABC Ventas'!$A:$E,5,0)</f>
        <v>C</v>
      </c>
      <c r="P3084" s="5" t="str">
        <f>VLOOKUP(Tabla1[[#This Row],[Código del producto]],'ABC Stock'!$A:$E,5,0)</f>
        <v>C</v>
      </c>
      <c r="Q30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5" spans="1:17" s="1" customFormat="1" x14ac:dyDescent="0.2">
      <c r="A3085" s="1">
        <v>1313</v>
      </c>
      <c r="B3085" s="1" t="s">
        <v>116</v>
      </c>
      <c r="C3085" s="1" t="s">
        <v>20</v>
      </c>
      <c r="D3085" s="1" t="s">
        <v>3</v>
      </c>
      <c r="E3085" s="11">
        <v>1353</v>
      </c>
      <c r="F3085" s="3">
        <v>3.77</v>
      </c>
      <c r="G3085" s="11">
        <f>Tabla1[[#This Row],[Stock en unidades]]*Tabla1[[#This Row],[Costo unitario]]</f>
        <v>5100.8100000000004</v>
      </c>
      <c r="H3085" s="1">
        <v>2025</v>
      </c>
      <c r="I3085" s="1" t="s">
        <v>258</v>
      </c>
      <c r="J3085" s="1">
        <v>96.6</v>
      </c>
      <c r="K3085" s="3">
        <v>630.03485999999987</v>
      </c>
      <c r="L3085" s="12">
        <f>Tabla1[[#This Row],[Venta prom 12 meses en UN]]*Tabla1[[#This Row],[Costo unitario]]</f>
        <v>364.18199999999996</v>
      </c>
      <c r="M3085" s="30">
        <f>IFERROR(Tabla1[[#This Row],[Stock en unidades]]/Tabla1[[#This Row],[Venta prom 12 meses en UN]],0)</f>
        <v>14.006211180124225</v>
      </c>
      <c r="N3085" s="12">
        <f>IFERROR(12/Tabla1[[#This Row],[Meses de stock]],0)</f>
        <v>0.85676274944567621</v>
      </c>
      <c r="O3085" s="5" t="str">
        <f>VLOOKUP(Tabla1[[#This Row],[Código del producto]],'ABC Ventas'!$A:$E,5,0)</f>
        <v>C</v>
      </c>
      <c r="P3085" s="5" t="str">
        <f>VLOOKUP(Tabla1[[#This Row],[Código del producto]],'ABC Stock'!$A:$E,5,0)</f>
        <v>B</v>
      </c>
      <c r="Q308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86" spans="1:17" s="1" customFormat="1" x14ac:dyDescent="0.2">
      <c r="A3086" s="1">
        <v>1314</v>
      </c>
      <c r="B3086" s="1" t="s">
        <v>221</v>
      </c>
      <c r="C3086" s="1" t="s">
        <v>20</v>
      </c>
      <c r="D3086" s="1" t="s">
        <v>3</v>
      </c>
      <c r="E3086" s="11">
        <v>0</v>
      </c>
      <c r="F3086" s="3">
        <v>7.37</v>
      </c>
      <c r="G3086" s="11">
        <f>Tabla1[[#This Row],[Stock en unidades]]*Tabla1[[#This Row],[Costo unitario]]</f>
        <v>0</v>
      </c>
      <c r="H3086" s="1">
        <v>2025</v>
      </c>
      <c r="I3086" s="1" t="s">
        <v>258</v>
      </c>
      <c r="J3086" s="1">
        <v>114</v>
      </c>
      <c r="K3086" s="3">
        <v>1243.4664000000002</v>
      </c>
      <c r="L3086" s="12">
        <f>Tabla1[[#This Row],[Venta prom 12 meses en UN]]*Tabla1[[#This Row],[Costo unitario]]</f>
        <v>840.18000000000006</v>
      </c>
      <c r="M3086" s="30">
        <f>IFERROR(Tabla1[[#This Row],[Stock en unidades]]/Tabla1[[#This Row],[Venta prom 12 meses en UN]],0)</f>
        <v>0</v>
      </c>
      <c r="N3086" s="12">
        <f>IFERROR(12/Tabla1[[#This Row],[Meses de stock]],0)</f>
        <v>0</v>
      </c>
      <c r="O3086" s="5" t="str">
        <f>VLOOKUP(Tabla1[[#This Row],[Código del producto]],'ABC Ventas'!$A:$E,5,0)</f>
        <v>C</v>
      </c>
      <c r="P3086" s="5" t="str">
        <f>VLOOKUP(Tabla1[[#This Row],[Código del producto]],'ABC Stock'!$A:$E,5,0)</f>
        <v>C</v>
      </c>
      <c r="Q30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7" spans="1:17" s="1" customFormat="1" x14ac:dyDescent="0.2">
      <c r="A3087" s="1">
        <v>1314</v>
      </c>
      <c r="B3087" s="1" t="s">
        <v>221</v>
      </c>
      <c r="C3087" s="1" t="s">
        <v>20</v>
      </c>
      <c r="D3087" s="1" t="s">
        <v>3</v>
      </c>
      <c r="E3087" s="11">
        <v>395</v>
      </c>
      <c r="F3087" s="3">
        <v>2.41</v>
      </c>
      <c r="G3087" s="11">
        <f>Tabla1[[#This Row],[Stock en unidades]]*Tabla1[[#This Row],[Costo unitario]]</f>
        <v>951.95</v>
      </c>
      <c r="H3087" s="1">
        <v>2025</v>
      </c>
      <c r="I3087" s="1" t="s">
        <v>258</v>
      </c>
      <c r="J3087" s="1">
        <v>147</v>
      </c>
      <c r="K3087" s="3">
        <v>644.77140000000009</v>
      </c>
      <c r="L3087" s="12">
        <f>Tabla1[[#This Row],[Venta prom 12 meses en UN]]*Tabla1[[#This Row],[Costo unitario]]</f>
        <v>354.27000000000004</v>
      </c>
      <c r="M3087" s="30">
        <f>IFERROR(Tabla1[[#This Row],[Stock en unidades]]/Tabla1[[#This Row],[Venta prom 12 meses en UN]],0)</f>
        <v>2.6870748299319729</v>
      </c>
      <c r="N3087" s="12">
        <f>IFERROR(12/Tabla1[[#This Row],[Meses de stock]],0)</f>
        <v>4.4658227848101264</v>
      </c>
      <c r="O3087" s="5" t="str">
        <f>VLOOKUP(Tabla1[[#This Row],[Código del producto]],'ABC Ventas'!$A:$E,5,0)</f>
        <v>C</v>
      </c>
      <c r="P3087" s="5" t="str">
        <f>VLOOKUP(Tabla1[[#This Row],[Código del producto]],'ABC Stock'!$A:$E,5,0)</f>
        <v>C</v>
      </c>
      <c r="Q308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88" spans="1:17" s="1" customFormat="1" x14ac:dyDescent="0.2">
      <c r="A3088" s="1">
        <v>1316</v>
      </c>
      <c r="B3088" s="1" t="s">
        <v>483</v>
      </c>
      <c r="C3088" s="1" t="s">
        <v>20</v>
      </c>
      <c r="D3088" s="1" t="s">
        <v>3</v>
      </c>
      <c r="E3088" s="11">
        <v>754</v>
      </c>
      <c r="F3088" s="3">
        <v>4.17</v>
      </c>
      <c r="G3088" s="11">
        <f>Tabla1[[#This Row],[Stock en unidades]]*Tabla1[[#This Row],[Costo unitario]]</f>
        <v>3144.18</v>
      </c>
      <c r="H3088" s="1">
        <v>2025</v>
      </c>
      <c r="I3088" s="1" t="s">
        <v>258</v>
      </c>
      <c r="J3088" s="1">
        <v>58</v>
      </c>
      <c r="K3088" s="3">
        <v>348.27839999999998</v>
      </c>
      <c r="L3088" s="12">
        <f>Tabla1[[#This Row],[Venta prom 12 meses en UN]]*Tabla1[[#This Row],[Costo unitario]]</f>
        <v>241.85999999999999</v>
      </c>
      <c r="M3088" s="30">
        <f>IFERROR(Tabla1[[#This Row],[Stock en unidades]]/Tabla1[[#This Row],[Venta prom 12 meses en UN]],0)</f>
        <v>13</v>
      </c>
      <c r="N3088" s="12">
        <f>IFERROR(12/Tabla1[[#This Row],[Meses de stock]],0)</f>
        <v>0.92307692307692313</v>
      </c>
      <c r="O3088" s="5" t="str">
        <f>VLOOKUP(Tabla1[[#This Row],[Código del producto]],'ABC Ventas'!$A:$E,5,0)</f>
        <v>C</v>
      </c>
      <c r="P3088" s="5" t="str">
        <f>VLOOKUP(Tabla1[[#This Row],[Código del producto]],'ABC Stock'!$A:$E,5,0)</f>
        <v>B</v>
      </c>
      <c r="Q308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89" spans="1:17" s="1" customFormat="1" x14ac:dyDescent="0.2">
      <c r="A3089" s="1">
        <v>1318</v>
      </c>
      <c r="B3089" s="1" t="s">
        <v>98</v>
      </c>
      <c r="C3089" s="1" t="s">
        <v>16</v>
      </c>
      <c r="D3089" s="1" t="s">
        <v>3</v>
      </c>
      <c r="E3089" s="11">
        <v>2</v>
      </c>
      <c r="F3089" s="3">
        <v>7.07</v>
      </c>
      <c r="G3089" s="11">
        <f>Tabla1[[#This Row],[Stock en unidades]]*Tabla1[[#This Row],[Costo unitario]]</f>
        <v>14.14</v>
      </c>
      <c r="H3089" s="1">
        <v>2025</v>
      </c>
      <c r="I3089" s="1" t="s">
        <v>258</v>
      </c>
      <c r="J3089" s="1">
        <v>120</v>
      </c>
      <c r="K3089" s="3">
        <v>1145.3400000000001</v>
      </c>
      <c r="L3089" s="12">
        <f>Tabla1[[#This Row],[Venta prom 12 meses en UN]]*Tabla1[[#This Row],[Costo unitario]]</f>
        <v>848.40000000000009</v>
      </c>
      <c r="M3089" s="30">
        <f>IFERROR(Tabla1[[#This Row],[Stock en unidades]]/Tabla1[[#This Row],[Venta prom 12 meses en UN]],0)</f>
        <v>1.6666666666666666E-2</v>
      </c>
      <c r="N3089" s="12">
        <f>IFERROR(12/Tabla1[[#This Row],[Meses de stock]],0)</f>
        <v>720</v>
      </c>
      <c r="O3089" s="5" t="str">
        <f>VLOOKUP(Tabla1[[#This Row],[Código del producto]],'ABC Ventas'!$A:$E,5,0)</f>
        <v>C</v>
      </c>
      <c r="P3089" s="5" t="str">
        <f>VLOOKUP(Tabla1[[#This Row],[Código del producto]],'ABC Stock'!$A:$E,5,0)</f>
        <v>B</v>
      </c>
      <c r="Q30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0" spans="1:17" s="1" customFormat="1" x14ac:dyDescent="0.2">
      <c r="A3090" s="1">
        <v>1319</v>
      </c>
      <c r="B3090" s="1" t="s">
        <v>485</v>
      </c>
      <c r="C3090" s="1" t="s">
        <v>16</v>
      </c>
      <c r="D3090" s="1" t="s">
        <v>3</v>
      </c>
      <c r="E3090" s="11">
        <v>18</v>
      </c>
      <c r="F3090" s="3">
        <v>3.48</v>
      </c>
      <c r="G3090" s="11">
        <f>Tabla1[[#This Row],[Stock en unidades]]*Tabla1[[#This Row],[Costo unitario]]</f>
        <v>62.64</v>
      </c>
      <c r="H3090" s="1">
        <v>2025</v>
      </c>
      <c r="I3090" s="1" t="s">
        <v>258</v>
      </c>
      <c r="J3090" s="1">
        <v>65</v>
      </c>
      <c r="K3090" s="3">
        <v>321.20399999999995</v>
      </c>
      <c r="L3090" s="12">
        <f>Tabla1[[#This Row],[Venta prom 12 meses en UN]]*Tabla1[[#This Row],[Costo unitario]]</f>
        <v>226.2</v>
      </c>
      <c r="M3090" s="30">
        <f>IFERROR(Tabla1[[#This Row],[Stock en unidades]]/Tabla1[[#This Row],[Venta prom 12 meses en UN]],0)</f>
        <v>0.27692307692307694</v>
      </c>
      <c r="N3090" s="12">
        <f>IFERROR(12/Tabla1[[#This Row],[Meses de stock]],0)</f>
        <v>43.333333333333329</v>
      </c>
      <c r="O3090" s="5" t="str">
        <f>VLOOKUP(Tabla1[[#This Row],[Código del producto]],'ABC Ventas'!$A:$E,5,0)</f>
        <v>C</v>
      </c>
      <c r="P3090" s="5" t="str">
        <f>VLOOKUP(Tabla1[[#This Row],[Código del producto]],'ABC Stock'!$A:$E,5,0)</f>
        <v>B</v>
      </c>
      <c r="Q30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1" spans="1:17" s="1" customFormat="1" x14ac:dyDescent="0.2">
      <c r="A3091" s="1">
        <v>1319</v>
      </c>
      <c r="B3091" s="1" t="s">
        <v>485</v>
      </c>
      <c r="C3091" s="1" t="s">
        <v>16</v>
      </c>
      <c r="D3091" s="1" t="s">
        <v>3</v>
      </c>
      <c r="E3091" s="11">
        <v>784</v>
      </c>
      <c r="F3091" s="3">
        <v>2.09</v>
      </c>
      <c r="G3091" s="11">
        <f>Tabla1[[#This Row],[Stock en unidades]]*Tabla1[[#This Row],[Costo unitario]]</f>
        <v>1638.56</v>
      </c>
      <c r="H3091" s="1">
        <v>2025</v>
      </c>
      <c r="I3091" s="1" t="s">
        <v>258</v>
      </c>
      <c r="J3091" s="1">
        <v>69</v>
      </c>
      <c r="K3091" s="3">
        <v>196.12559999999996</v>
      </c>
      <c r="L3091" s="12">
        <f>Tabla1[[#This Row],[Venta prom 12 meses en UN]]*Tabla1[[#This Row],[Costo unitario]]</f>
        <v>144.20999999999998</v>
      </c>
      <c r="M3091" s="30">
        <f>IFERROR(Tabla1[[#This Row],[Stock en unidades]]/Tabla1[[#This Row],[Venta prom 12 meses en UN]],0)</f>
        <v>11.362318840579711</v>
      </c>
      <c r="N3091" s="12">
        <f>IFERROR(12/Tabla1[[#This Row],[Meses de stock]],0)</f>
        <v>1.0561224489795917</v>
      </c>
      <c r="O3091" s="5" t="str">
        <f>VLOOKUP(Tabla1[[#This Row],[Código del producto]],'ABC Ventas'!$A:$E,5,0)</f>
        <v>C</v>
      </c>
      <c r="P3091" s="5" t="str">
        <f>VLOOKUP(Tabla1[[#This Row],[Código del producto]],'ABC Stock'!$A:$E,5,0)</f>
        <v>B</v>
      </c>
      <c r="Q309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92" spans="1:17" s="1" customFormat="1" x14ac:dyDescent="0.2">
      <c r="A3092" s="1">
        <v>1322</v>
      </c>
      <c r="B3092" s="1" t="s">
        <v>243</v>
      </c>
      <c r="C3092" s="1" t="s">
        <v>16</v>
      </c>
      <c r="D3092" s="1" t="s">
        <v>3</v>
      </c>
      <c r="E3092" s="11">
        <v>1068</v>
      </c>
      <c r="F3092" s="3">
        <v>4.6900000000000004</v>
      </c>
      <c r="G3092" s="11">
        <f>Tabla1[[#This Row],[Stock en unidades]]*Tabla1[[#This Row],[Costo unitario]]</f>
        <v>5008.92</v>
      </c>
      <c r="H3092" s="1">
        <v>2025</v>
      </c>
      <c r="I3092" s="1" t="s">
        <v>258</v>
      </c>
      <c r="J3092" s="1">
        <v>62.8</v>
      </c>
      <c r="K3092" s="3">
        <v>474.19652000000008</v>
      </c>
      <c r="L3092" s="12">
        <f>Tabla1[[#This Row],[Venta prom 12 meses en UN]]*Tabla1[[#This Row],[Costo unitario]]</f>
        <v>294.53200000000004</v>
      </c>
      <c r="M3092" s="30">
        <f>IFERROR(Tabla1[[#This Row],[Stock en unidades]]/Tabla1[[#This Row],[Venta prom 12 meses en UN]],0)</f>
        <v>17.006369426751593</v>
      </c>
      <c r="N3092" s="12">
        <f>IFERROR(12/Tabla1[[#This Row],[Meses de stock]],0)</f>
        <v>0.70561797752808986</v>
      </c>
      <c r="O3092" s="5" t="str">
        <f>VLOOKUP(Tabla1[[#This Row],[Código del producto]],'ABC Ventas'!$A:$E,5,0)</f>
        <v>C</v>
      </c>
      <c r="P3092" s="5" t="str">
        <f>VLOOKUP(Tabla1[[#This Row],[Código del producto]],'ABC Stock'!$A:$E,5,0)</f>
        <v>C</v>
      </c>
      <c r="Q309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093" spans="1:17" s="1" customFormat="1" x14ac:dyDescent="0.2">
      <c r="A3093" s="1">
        <v>1323</v>
      </c>
      <c r="B3093" s="1" t="s">
        <v>218</v>
      </c>
      <c r="C3093" s="1" t="s">
        <v>16</v>
      </c>
      <c r="D3093" s="1" t="s">
        <v>3</v>
      </c>
      <c r="E3093" s="11">
        <v>489</v>
      </c>
      <c r="F3093" s="3">
        <v>22.2</v>
      </c>
      <c r="G3093" s="11">
        <f>Tabla1[[#This Row],[Stock en unidades]]*Tabla1[[#This Row],[Costo unitario]]</f>
        <v>10855.8</v>
      </c>
      <c r="H3093" s="1">
        <v>2025</v>
      </c>
      <c r="I3093" s="1" t="s">
        <v>258</v>
      </c>
      <c r="J3093" s="1">
        <v>0</v>
      </c>
      <c r="K3093" s="3">
        <v>0</v>
      </c>
      <c r="L3093" s="12">
        <f>Tabla1[[#This Row],[Venta prom 12 meses en UN]]*Tabla1[[#This Row],[Costo unitario]]</f>
        <v>0</v>
      </c>
      <c r="M3093" s="30">
        <f>IFERROR(Tabla1[[#This Row],[Stock en unidades]]/Tabla1[[#This Row],[Venta prom 12 meses en UN]],0)</f>
        <v>0</v>
      </c>
      <c r="N3093" s="12">
        <f>IFERROR(12/Tabla1[[#This Row],[Meses de stock]],0)</f>
        <v>0</v>
      </c>
      <c r="O3093" s="5" t="str">
        <f>VLOOKUP(Tabla1[[#This Row],[Código del producto]],'ABC Ventas'!$A:$E,5,0)</f>
        <v>C</v>
      </c>
      <c r="P3093" s="5" t="str">
        <f>VLOOKUP(Tabla1[[#This Row],[Código del producto]],'ABC Stock'!$A:$E,5,0)</f>
        <v>B</v>
      </c>
      <c r="Q3093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094" spans="1:17" s="1" customFormat="1" x14ac:dyDescent="0.2">
      <c r="A3094" s="1">
        <v>1325</v>
      </c>
      <c r="B3094" s="1" t="s">
        <v>64</v>
      </c>
      <c r="C3094" s="1" t="s">
        <v>16</v>
      </c>
      <c r="D3094" s="1" t="s">
        <v>3</v>
      </c>
      <c r="E3094" s="11">
        <v>39</v>
      </c>
      <c r="F3094" s="3">
        <v>4.43</v>
      </c>
      <c r="G3094" s="11">
        <f>Tabla1[[#This Row],[Stock en unidades]]*Tabla1[[#This Row],[Costo unitario]]</f>
        <v>172.76999999999998</v>
      </c>
      <c r="H3094" s="1">
        <v>2025</v>
      </c>
      <c r="I3094" s="1" t="s">
        <v>258</v>
      </c>
      <c r="J3094" s="1">
        <v>138</v>
      </c>
      <c r="K3094" s="3">
        <v>751.94819999999993</v>
      </c>
      <c r="L3094" s="12">
        <f>Tabla1[[#This Row],[Venta prom 12 meses en UN]]*Tabla1[[#This Row],[Costo unitario]]</f>
        <v>611.33999999999992</v>
      </c>
      <c r="M3094" s="30">
        <f>IFERROR(Tabla1[[#This Row],[Stock en unidades]]/Tabla1[[#This Row],[Venta prom 12 meses en UN]],0)</f>
        <v>0.28260869565217389</v>
      </c>
      <c r="N3094" s="12">
        <f>IFERROR(12/Tabla1[[#This Row],[Meses de stock]],0)</f>
        <v>42.461538461538467</v>
      </c>
      <c r="O3094" s="5" t="str">
        <f>VLOOKUP(Tabla1[[#This Row],[Código del producto]],'ABC Ventas'!$A:$E,5,0)</f>
        <v>C</v>
      </c>
      <c r="P3094" s="5" t="str">
        <f>VLOOKUP(Tabla1[[#This Row],[Código del producto]],'ABC Stock'!$A:$E,5,0)</f>
        <v>C</v>
      </c>
      <c r="Q309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5" spans="1:17" s="1" customFormat="1" x14ac:dyDescent="0.2">
      <c r="A3095" s="1">
        <v>1325</v>
      </c>
      <c r="B3095" s="1" t="s">
        <v>64</v>
      </c>
      <c r="C3095" s="1" t="s">
        <v>16</v>
      </c>
      <c r="D3095" s="1" t="s">
        <v>3</v>
      </c>
      <c r="E3095" s="11">
        <v>165</v>
      </c>
      <c r="F3095" s="3">
        <v>1.36</v>
      </c>
      <c r="G3095" s="11">
        <f>Tabla1[[#This Row],[Stock en unidades]]*Tabla1[[#This Row],[Costo unitario]]</f>
        <v>224.4</v>
      </c>
      <c r="H3095" s="1">
        <v>2025</v>
      </c>
      <c r="I3095" s="1" t="s">
        <v>258</v>
      </c>
      <c r="J3095" s="1">
        <v>108</v>
      </c>
      <c r="K3095" s="3">
        <v>204.16320000000005</v>
      </c>
      <c r="L3095" s="12">
        <f>Tabla1[[#This Row],[Venta prom 12 meses en UN]]*Tabla1[[#This Row],[Costo unitario]]</f>
        <v>146.88000000000002</v>
      </c>
      <c r="M3095" s="30">
        <f>IFERROR(Tabla1[[#This Row],[Stock en unidades]]/Tabla1[[#This Row],[Venta prom 12 meses en UN]],0)</f>
        <v>1.5277777777777777</v>
      </c>
      <c r="N3095" s="12">
        <f>IFERROR(12/Tabla1[[#This Row],[Meses de stock]],0)</f>
        <v>7.8545454545454554</v>
      </c>
      <c r="O3095" s="5" t="str">
        <f>VLOOKUP(Tabla1[[#This Row],[Código del producto]],'ABC Ventas'!$A:$E,5,0)</f>
        <v>C</v>
      </c>
      <c r="P3095" s="5" t="str">
        <f>VLOOKUP(Tabla1[[#This Row],[Código del producto]],'ABC Stock'!$A:$E,5,0)</f>
        <v>C</v>
      </c>
      <c r="Q30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6" spans="1:17" s="1" customFormat="1" x14ac:dyDescent="0.2">
      <c r="A3096" s="1">
        <v>1327</v>
      </c>
      <c r="B3096" s="1" t="s">
        <v>15</v>
      </c>
      <c r="C3096" s="1" t="s">
        <v>16</v>
      </c>
      <c r="D3096" s="1" t="s">
        <v>3</v>
      </c>
      <c r="E3096" s="11">
        <v>437</v>
      </c>
      <c r="F3096" s="3">
        <v>6.56</v>
      </c>
      <c r="G3096" s="11">
        <f>Tabla1[[#This Row],[Stock en unidades]]*Tabla1[[#This Row],[Costo unitario]]</f>
        <v>2866.72</v>
      </c>
      <c r="H3096" s="1">
        <v>2025</v>
      </c>
      <c r="I3096" s="1" t="s">
        <v>258</v>
      </c>
      <c r="J3096" s="1">
        <v>39.700000000000003</v>
      </c>
      <c r="K3096" s="3">
        <v>393.25232000000005</v>
      </c>
      <c r="L3096" s="12">
        <f>Tabla1[[#This Row],[Venta prom 12 meses en UN]]*Tabla1[[#This Row],[Costo unitario]]</f>
        <v>260.43200000000002</v>
      </c>
      <c r="M3096" s="30">
        <f>IFERROR(Tabla1[[#This Row],[Stock en unidades]]/Tabla1[[#This Row],[Venta prom 12 meses en UN]],0)</f>
        <v>11.007556675062972</v>
      </c>
      <c r="N3096" s="12">
        <f>IFERROR(12/Tabla1[[#This Row],[Meses de stock]],0)</f>
        <v>1.0901601830663616</v>
      </c>
      <c r="O3096" s="5" t="str">
        <f>VLOOKUP(Tabla1[[#This Row],[Código del producto]],'ABC Ventas'!$A:$E,5,0)</f>
        <v>C</v>
      </c>
      <c r="P3096" s="5" t="str">
        <f>VLOOKUP(Tabla1[[#This Row],[Código del producto]],'ABC Stock'!$A:$E,5,0)</f>
        <v>C</v>
      </c>
      <c r="Q30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097" spans="1:17" s="1" customFormat="1" x14ac:dyDescent="0.2">
      <c r="A3097" s="1">
        <v>1330</v>
      </c>
      <c r="B3097" s="1" t="s">
        <v>489</v>
      </c>
      <c r="C3097" s="1" t="s">
        <v>16</v>
      </c>
      <c r="D3097" s="1" t="s">
        <v>3</v>
      </c>
      <c r="E3097" s="11">
        <v>0</v>
      </c>
      <c r="F3097" s="3">
        <v>3.39</v>
      </c>
      <c r="G3097" s="11">
        <f>Tabla1[[#This Row],[Stock en unidades]]*Tabla1[[#This Row],[Costo unitario]]</f>
        <v>0</v>
      </c>
      <c r="H3097" s="1">
        <v>2025</v>
      </c>
      <c r="I3097" s="1" t="s">
        <v>258</v>
      </c>
      <c r="J3097" s="1">
        <v>80.5</v>
      </c>
      <c r="K3097" s="3">
        <v>450.27674999999994</v>
      </c>
      <c r="L3097" s="12">
        <f>Tabla1[[#This Row],[Venta prom 12 meses en UN]]*Tabla1[[#This Row],[Costo unitario]]</f>
        <v>272.89499999999998</v>
      </c>
      <c r="M3097" s="30">
        <f>IFERROR(Tabla1[[#This Row],[Stock en unidades]]/Tabla1[[#This Row],[Venta prom 12 meses en UN]],0)</f>
        <v>0</v>
      </c>
      <c r="N3097" s="12">
        <f>IFERROR(12/Tabla1[[#This Row],[Meses de stock]],0)</f>
        <v>0</v>
      </c>
      <c r="O3097" s="5" t="str">
        <f>VLOOKUP(Tabla1[[#This Row],[Código del producto]],'ABC Ventas'!$A:$E,5,0)</f>
        <v>C</v>
      </c>
      <c r="P3097" s="5" t="str">
        <f>VLOOKUP(Tabla1[[#This Row],[Código del producto]],'ABC Stock'!$A:$E,5,0)</f>
        <v>C</v>
      </c>
      <c r="Q30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8" spans="1:17" s="1" customFormat="1" x14ac:dyDescent="0.2">
      <c r="A3098" s="1">
        <v>1331</v>
      </c>
      <c r="B3098" s="1" t="s">
        <v>490</v>
      </c>
      <c r="C3098" s="1" t="s">
        <v>16</v>
      </c>
      <c r="D3098" s="1" t="s">
        <v>3</v>
      </c>
      <c r="E3098" s="11">
        <v>0</v>
      </c>
      <c r="F3098" s="3">
        <v>2.96</v>
      </c>
      <c r="G3098" s="11">
        <f>Tabla1[[#This Row],[Stock en unidades]]*Tabla1[[#This Row],[Costo unitario]]</f>
        <v>0</v>
      </c>
      <c r="H3098" s="1">
        <v>2025</v>
      </c>
      <c r="I3098" s="1" t="s">
        <v>258</v>
      </c>
      <c r="J3098" s="1">
        <v>81</v>
      </c>
      <c r="K3098" s="3">
        <v>359.64</v>
      </c>
      <c r="L3098" s="12">
        <f>Tabla1[[#This Row],[Venta prom 12 meses en UN]]*Tabla1[[#This Row],[Costo unitario]]</f>
        <v>239.76</v>
      </c>
      <c r="M3098" s="30">
        <f>IFERROR(Tabla1[[#This Row],[Stock en unidades]]/Tabla1[[#This Row],[Venta prom 12 meses en UN]],0)</f>
        <v>0</v>
      </c>
      <c r="N3098" s="12">
        <f>IFERROR(12/Tabla1[[#This Row],[Meses de stock]],0)</f>
        <v>0</v>
      </c>
      <c r="O3098" s="5" t="str">
        <f>VLOOKUP(Tabla1[[#This Row],[Código del producto]],'ABC Ventas'!$A:$E,5,0)</f>
        <v>C</v>
      </c>
      <c r="P3098" s="5" t="str">
        <f>VLOOKUP(Tabla1[[#This Row],[Código del producto]],'ABC Stock'!$A:$E,5,0)</f>
        <v>B</v>
      </c>
      <c r="Q309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099" spans="1:17" s="1" customFormat="1" x14ac:dyDescent="0.2">
      <c r="A3099" s="1">
        <v>1331</v>
      </c>
      <c r="B3099" s="1" t="s">
        <v>490</v>
      </c>
      <c r="C3099" s="1" t="s">
        <v>16</v>
      </c>
      <c r="D3099" s="1" t="s">
        <v>3</v>
      </c>
      <c r="E3099" s="11">
        <v>113</v>
      </c>
      <c r="F3099" s="3">
        <v>3.66</v>
      </c>
      <c r="G3099" s="11">
        <f>Tabla1[[#This Row],[Stock en unidades]]*Tabla1[[#This Row],[Costo unitario]]</f>
        <v>413.58000000000004</v>
      </c>
      <c r="H3099" s="1">
        <v>2025</v>
      </c>
      <c r="I3099" s="1" t="s">
        <v>258</v>
      </c>
      <c r="J3099" s="1">
        <v>56.3</v>
      </c>
      <c r="K3099" s="3">
        <v>261.69365999999997</v>
      </c>
      <c r="L3099" s="12">
        <f>Tabla1[[#This Row],[Venta prom 12 meses en UN]]*Tabla1[[#This Row],[Costo unitario]]</f>
        <v>206.05799999999999</v>
      </c>
      <c r="M3099" s="30">
        <f>IFERROR(Tabla1[[#This Row],[Stock en unidades]]/Tabla1[[#This Row],[Venta prom 12 meses en UN]],0)</f>
        <v>2.0071047957371229</v>
      </c>
      <c r="N3099" s="12">
        <f>IFERROR(12/Tabla1[[#This Row],[Meses de stock]],0)</f>
        <v>5.9787610619469014</v>
      </c>
      <c r="O3099" s="5" t="str">
        <f>VLOOKUP(Tabla1[[#This Row],[Código del producto]],'ABC Ventas'!$A:$E,5,0)</f>
        <v>C</v>
      </c>
      <c r="P3099" s="5" t="str">
        <f>VLOOKUP(Tabla1[[#This Row],[Código del producto]],'ABC Stock'!$A:$E,5,0)</f>
        <v>B</v>
      </c>
      <c r="Q30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00" spans="1:17" s="1" customFormat="1" x14ac:dyDescent="0.2">
      <c r="A3100" s="1">
        <v>1331</v>
      </c>
      <c r="B3100" s="1" t="s">
        <v>490</v>
      </c>
      <c r="C3100" s="1" t="s">
        <v>16</v>
      </c>
      <c r="D3100" s="1" t="s">
        <v>3</v>
      </c>
      <c r="E3100" s="11">
        <v>202</v>
      </c>
      <c r="F3100" s="3">
        <v>3.08</v>
      </c>
      <c r="G3100" s="11">
        <f>Tabla1[[#This Row],[Stock en unidades]]*Tabla1[[#This Row],[Costo unitario]]</f>
        <v>622.16</v>
      </c>
      <c r="H3100" s="1">
        <v>2025</v>
      </c>
      <c r="I3100" s="1" t="s">
        <v>258</v>
      </c>
      <c r="J3100" s="1">
        <v>52</v>
      </c>
      <c r="K3100" s="3">
        <v>254.65439999999998</v>
      </c>
      <c r="L3100" s="12">
        <f>Tabla1[[#This Row],[Venta prom 12 meses en UN]]*Tabla1[[#This Row],[Costo unitario]]</f>
        <v>160.16</v>
      </c>
      <c r="M3100" s="30">
        <f>IFERROR(Tabla1[[#This Row],[Stock en unidades]]/Tabla1[[#This Row],[Venta prom 12 meses en UN]],0)</f>
        <v>3.8846153846153846</v>
      </c>
      <c r="N3100" s="12">
        <f>IFERROR(12/Tabla1[[#This Row],[Meses de stock]],0)</f>
        <v>3.0891089108910892</v>
      </c>
      <c r="O3100" s="5" t="str">
        <f>VLOOKUP(Tabla1[[#This Row],[Código del producto]],'ABC Ventas'!$A:$E,5,0)</f>
        <v>C</v>
      </c>
      <c r="P3100" s="5" t="str">
        <f>VLOOKUP(Tabla1[[#This Row],[Código del producto]],'ABC Stock'!$A:$E,5,0)</f>
        <v>B</v>
      </c>
      <c r="Q310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01" spans="1:17" s="1" customFormat="1" x14ac:dyDescent="0.2">
      <c r="A3101" s="1">
        <v>1333</v>
      </c>
      <c r="B3101" s="1" t="s">
        <v>41</v>
      </c>
      <c r="C3101" s="1" t="s">
        <v>16</v>
      </c>
      <c r="D3101" s="1" t="s">
        <v>3</v>
      </c>
      <c r="E3101" s="11">
        <v>784</v>
      </c>
      <c r="F3101" s="3">
        <v>40.799999999999997</v>
      </c>
      <c r="G3101" s="11">
        <f>Tabla1[[#This Row],[Stock en unidades]]*Tabla1[[#This Row],[Costo unitario]]</f>
        <v>31987.199999999997</v>
      </c>
      <c r="H3101" s="1">
        <v>2025</v>
      </c>
      <c r="I3101" s="1" t="s">
        <v>258</v>
      </c>
      <c r="J3101" s="1">
        <v>0</v>
      </c>
      <c r="K3101" s="3">
        <v>0</v>
      </c>
      <c r="L3101" s="12">
        <f>Tabla1[[#This Row],[Venta prom 12 meses en UN]]*Tabla1[[#This Row],[Costo unitario]]</f>
        <v>0</v>
      </c>
      <c r="M3101" s="30">
        <f>IFERROR(Tabla1[[#This Row],[Stock en unidades]]/Tabla1[[#This Row],[Venta prom 12 meses en UN]],0)</f>
        <v>0</v>
      </c>
      <c r="N3101" s="12">
        <f>IFERROR(12/Tabla1[[#This Row],[Meses de stock]],0)</f>
        <v>0</v>
      </c>
      <c r="O3101" s="5" t="str">
        <f>VLOOKUP(Tabla1[[#This Row],[Código del producto]],'ABC Ventas'!$A:$E,5,0)</f>
        <v>C</v>
      </c>
      <c r="P3101" s="5" t="str">
        <f>VLOOKUP(Tabla1[[#This Row],[Código del producto]],'ABC Stock'!$A:$E,5,0)</f>
        <v>A</v>
      </c>
      <c r="Q3101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102" spans="1:17" s="1" customFormat="1" x14ac:dyDescent="0.2">
      <c r="A3102" s="1">
        <v>1333</v>
      </c>
      <c r="B3102" s="1" t="s">
        <v>41</v>
      </c>
      <c r="C3102" s="1" t="s">
        <v>16</v>
      </c>
      <c r="D3102" s="1" t="s">
        <v>3</v>
      </c>
      <c r="E3102" s="11">
        <v>712</v>
      </c>
      <c r="F3102" s="3">
        <v>4.6100000000000003</v>
      </c>
      <c r="G3102" s="11">
        <f>Tabla1[[#This Row],[Stock en unidades]]*Tabla1[[#This Row],[Costo unitario]]</f>
        <v>3282.32</v>
      </c>
      <c r="H3102" s="1">
        <v>2025</v>
      </c>
      <c r="I3102" s="1" t="s">
        <v>258</v>
      </c>
      <c r="J3102" s="1">
        <v>59.3</v>
      </c>
      <c r="K3102" s="3">
        <v>404.59204</v>
      </c>
      <c r="L3102" s="12">
        <f>Tabla1[[#This Row],[Venta prom 12 meses en UN]]*Tabla1[[#This Row],[Costo unitario]]</f>
        <v>273.37299999999999</v>
      </c>
      <c r="M3102" s="30">
        <f>IFERROR(Tabla1[[#This Row],[Stock en unidades]]/Tabla1[[#This Row],[Venta prom 12 meses en UN]],0)</f>
        <v>12.006745362563239</v>
      </c>
      <c r="N3102" s="12">
        <f>IFERROR(12/Tabla1[[#This Row],[Meses de stock]],0)</f>
        <v>0.99943820224719093</v>
      </c>
      <c r="O3102" s="5" t="str">
        <f>VLOOKUP(Tabla1[[#This Row],[Código del producto]],'ABC Ventas'!$A:$E,5,0)</f>
        <v>C</v>
      </c>
      <c r="P3102" s="5" t="str">
        <f>VLOOKUP(Tabla1[[#This Row],[Código del producto]],'ABC Stock'!$A:$E,5,0)</f>
        <v>A</v>
      </c>
      <c r="Q310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03" spans="1:17" s="1" customFormat="1" x14ac:dyDescent="0.2">
      <c r="A3103" s="1">
        <v>1334</v>
      </c>
      <c r="B3103" s="1" t="s">
        <v>492</v>
      </c>
      <c r="C3103" s="1" t="s">
        <v>16</v>
      </c>
      <c r="D3103" s="1" t="s">
        <v>3</v>
      </c>
      <c r="E3103" s="11">
        <v>1459</v>
      </c>
      <c r="F3103" s="3">
        <v>78</v>
      </c>
      <c r="G3103" s="11">
        <f>Tabla1[[#This Row],[Stock en unidades]]*Tabla1[[#This Row],[Costo unitario]]</f>
        <v>113802</v>
      </c>
      <c r="H3103" s="1">
        <v>2025</v>
      </c>
      <c r="I3103" s="1" t="s">
        <v>258</v>
      </c>
      <c r="J3103" s="1">
        <v>479</v>
      </c>
      <c r="K3103" s="3">
        <v>63141.78</v>
      </c>
      <c r="L3103" s="12">
        <f>Tabla1[[#This Row],[Venta prom 12 meses en UN]]*Tabla1[[#This Row],[Costo unitario]]</f>
        <v>37362</v>
      </c>
      <c r="M3103" s="30">
        <f>IFERROR(Tabla1[[#This Row],[Stock en unidades]]/Tabla1[[#This Row],[Venta prom 12 meses en UN]],0)</f>
        <v>3.0459290187891441</v>
      </c>
      <c r="N3103" s="12">
        <f>IFERROR(12/Tabla1[[#This Row],[Meses de stock]],0)</f>
        <v>3.9396847155586019</v>
      </c>
      <c r="O3103" s="5" t="str">
        <f>VLOOKUP(Tabla1[[#This Row],[Código del producto]],'ABC Ventas'!$A:$E,5,0)</f>
        <v>A</v>
      </c>
      <c r="P3103" s="5" t="str">
        <f>VLOOKUP(Tabla1[[#This Row],[Código del producto]],'ABC Stock'!$A:$E,5,0)</f>
        <v>A</v>
      </c>
      <c r="Q31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04" spans="1:17" s="1" customFormat="1" x14ac:dyDescent="0.2">
      <c r="A3104" s="1">
        <v>1334</v>
      </c>
      <c r="B3104" s="1" t="s">
        <v>492</v>
      </c>
      <c r="C3104" s="1" t="s">
        <v>16</v>
      </c>
      <c r="D3104" s="1" t="s">
        <v>3</v>
      </c>
      <c r="E3104" s="11">
        <v>267</v>
      </c>
      <c r="F3104" s="3">
        <v>34</v>
      </c>
      <c r="G3104" s="11">
        <f>Tabla1[[#This Row],[Stock en unidades]]*Tabla1[[#This Row],[Costo unitario]]</f>
        <v>9078</v>
      </c>
      <c r="H3104" s="1">
        <v>2025</v>
      </c>
      <c r="I3104" s="1" t="s">
        <v>258</v>
      </c>
      <c r="J3104" s="1">
        <v>833</v>
      </c>
      <c r="K3104" s="3">
        <v>50413.16</v>
      </c>
      <c r="L3104" s="12">
        <f>Tabla1[[#This Row],[Venta prom 12 meses en UN]]*Tabla1[[#This Row],[Costo unitario]]</f>
        <v>28322</v>
      </c>
      <c r="M3104" s="30">
        <f>IFERROR(Tabla1[[#This Row],[Stock en unidades]]/Tabla1[[#This Row],[Venta prom 12 meses en UN]],0)</f>
        <v>0.32052821128451381</v>
      </c>
      <c r="N3104" s="12">
        <f>IFERROR(12/Tabla1[[#This Row],[Meses de stock]],0)</f>
        <v>37.438202247191008</v>
      </c>
      <c r="O3104" s="5" t="str">
        <f>VLOOKUP(Tabla1[[#This Row],[Código del producto]],'ABC Ventas'!$A:$E,5,0)</f>
        <v>A</v>
      </c>
      <c r="P3104" s="5" t="str">
        <f>VLOOKUP(Tabla1[[#This Row],[Código del producto]],'ABC Stock'!$A:$E,5,0)</f>
        <v>A</v>
      </c>
      <c r="Q31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05" spans="1:17" s="1" customFormat="1" x14ac:dyDescent="0.2">
      <c r="A3105" s="1">
        <v>1335</v>
      </c>
      <c r="B3105" s="1" t="s">
        <v>493</v>
      </c>
      <c r="C3105" s="1" t="s">
        <v>16</v>
      </c>
      <c r="D3105" s="1" t="s">
        <v>3</v>
      </c>
      <c r="E3105" s="11">
        <v>1002</v>
      </c>
      <c r="F3105" s="3">
        <v>39</v>
      </c>
      <c r="G3105" s="11">
        <f>Tabla1[[#This Row],[Stock en unidades]]*Tabla1[[#This Row],[Costo unitario]]</f>
        <v>39078</v>
      </c>
      <c r="H3105" s="1">
        <v>2025</v>
      </c>
      <c r="I3105" s="1" t="s">
        <v>258</v>
      </c>
      <c r="J3105" s="1">
        <v>326</v>
      </c>
      <c r="K3105" s="3">
        <v>18181.02</v>
      </c>
      <c r="L3105" s="12">
        <f>Tabla1[[#This Row],[Venta prom 12 meses en UN]]*Tabla1[[#This Row],[Costo unitario]]</f>
        <v>12714</v>
      </c>
      <c r="M3105" s="30">
        <f>IFERROR(Tabla1[[#This Row],[Stock en unidades]]/Tabla1[[#This Row],[Venta prom 12 meses en UN]],0)</f>
        <v>3.0736196319018405</v>
      </c>
      <c r="N3105" s="12">
        <f>IFERROR(12/Tabla1[[#This Row],[Meses de stock]],0)</f>
        <v>3.9041916167664672</v>
      </c>
      <c r="O3105" s="5" t="str">
        <f>VLOOKUP(Tabla1[[#This Row],[Código del producto]],'ABC Ventas'!$A:$E,5,0)</f>
        <v>A</v>
      </c>
      <c r="P3105" s="5" t="str">
        <f>VLOOKUP(Tabla1[[#This Row],[Código del producto]],'ABC Stock'!$A:$E,5,0)</f>
        <v>A</v>
      </c>
      <c r="Q310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06" spans="1:17" s="1" customFormat="1" x14ac:dyDescent="0.2">
      <c r="A3106" s="1">
        <v>1338</v>
      </c>
      <c r="B3106" s="1" t="s">
        <v>494</v>
      </c>
      <c r="C3106" s="1" t="s">
        <v>16</v>
      </c>
      <c r="D3106" s="1" t="s">
        <v>3</v>
      </c>
      <c r="E3106" s="11">
        <v>495</v>
      </c>
      <c r="F3106" s="3">
        <v>80</v>
      </c>
      <c r="G3106" s="11">
        <f>Tabla1[[#This Row],[Stock en unidades]]*Tabla1[[#This Row],[Costo unitario]]</f>
        <v>39600</v>
      </c>
      <c r="H3106" s="1">
        <v>2025</v>
      </c>
      <c r="I3106" s="1" t="s">
        <v>258</v>
      </c>
      <c r="J3106" s="1">
        <v>860</v>
      </c>
      <c r="K3106" s="3">
        <v>92192</v>
      </c>
      <c r="L3106" s="12">
        <f>Tabla1[[#This Row],[Venta prom 12 meses en UN]]*Tabla1[[#This Row],[Costo unitario]]</f>
        <v>68800</v>
      </c>
      <c r="M3106" s="30">
        <f>IFERROR(Tabla1[[#This Row],[Stock en unidades]]/Tabla1[[#This Row],[Venta prom 12 meses en UN]],0)</f>
        <v>0.57558139534883723</v>
      </c>
      <c r="N3106" s="12">
        <f>IFERROR(12/Tabla1[[#This Row],[Meses de stock]],0)</f>
        <v>20.848484848484848</v>
      </c>
      <c r="O3106" s="5" t="str">
        <f>VLOOKUP(Tabla1[[#This Row],[Código del producto]],'ABC Ventas'!$A:$E,5,0)</f>
        <v>A</v>
      </c>
      <c r="P3106" s="5" t="str">
        <f>VLOOKUP(Tabla1[[#This Row],[Código del producto]],'ABC Stock'!$A:$E,5,0)</f>
        <v>A</v>
      </c>
      <c r="Q31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07" spans="1:17" s="1" customFormat="1" x14ac:dyDescent="0.2">
      <c r="A3107" s="1">
        <v>1338</v>
      </c>
      <c r="B3107" s="1" t="s">
        <v>494</v>
      </c>
      <c r="C3107" s="1" t="s">
        <v>16</v>
      </c>
      <c r="D3107" s="1" t="s">
        <v>3</v>
      </c>
      <c r="E3107" s="11">
        <v>465</v>
      </c>
      <c r="F3107" s="3">
        <v>62</v>
      </c>
      <c r="G3107" s="11">
        <f>Tabla1[[#This Row],[Stock en unidades]]*Tabla1[[#This Row],[Costo unitario]]</f>
        <v>28830</v>
      </c>
      <c r="H3107" s="1">
        <v>2025</v>
      </c>
      <c r="I3107" s="1" t="s">
        <v>258</v>
      </c>
      <c r="J3107" s="1">
        <v>487</v>
      </c>
      <c r="K3107" s="3">
        <v>43479.360000000001</v>
      </c>
      <c r="L3107" s="12">
        <f>Tabla1[[#This Row],[Venta prom 12 meses en UN]]*Tabla1[[#This Row],[Costo unitario]]</f>
        <v>30194</v>
      </c>
      <c r="M3107" s="30">
        <f>IFERROR(Tabla1[[#This Row],[Stock en unidades]]/Tabla1[[#This Row],[Venta prom 12 meses en UN]],0)</f>
        <v>0.95482546201232033</v>
      </c>
      <c r="N3107" s="12">
        <f>IFERROR(12/Tabla1[[#This Row],[Meses de stock]],0)</f>
        <v>12.567741935483872</v>
      </c>
      <c r="O3107" s="5" t="str">
        <f>VLOOKUP(Tabla1[[#This Row],[Código del producto]],'ABC Ventas'!$A:$E,5,0)</f>
        <v>A</v>
      </c>
      <c r="P3107" s="5" t="str">
        <f>VLOOKUP(Tabla1[[#This Row],[Código del producto]],'ABC Stock'!$A:$E,5,0)</f>
        <v>A</v>
      </c>
      <c r="Q31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08" spans="1:17" s="1" customFormat="1" x14ac:dyDescent="0.2">
      <c r="A3108" s="1">
        <v>1341</v>
      </c>
      <c r="B3108" s="1" t="s">
        <v>497</v>
      </c>
      <c r="C3108" s="1" t="s">
        <v>16</v>
      </c>
      <c r="D3108" s="1" t="s">
        <v>3</v>
      </c>
      <c r="E3108" s="11">
        <v>567</v>
      </c>
      <c r="F3108" s="3">
        <v>4.26</v>
      </c>
      <c r="G3108" s="11">
        <f>Tabla1[[#This Row],[Stock en unidades]]*Tabla1[[#This Row],[Costo unitario]]</f>
        <v>2415.42</v>
      </c>
      <c r="H3108" s="1">
        <v>2025</v>
      </c>
      <c r="I3108" s="1" t="s">
        <v>258</v>
      </c>
      <c r="J3108" s="1">
        <v>63</v>
      </c>
      <c r="K3108" s="3">
        <v>458.92979999999994</v>
      </c>
      <c r="L3108" s="12">
        <f>Tabla1[[#This Row],[Venta prom 12 meses en UN]]*Tabla1[[#This Row],[Costo unitario]]</f>
        <v>268.38</v>
      </c>
      <c r="M3108" s="30">
        <f>IFERROR(Tabla1[[#This Row],[Stock en unidades]]/Tabla1[[#This Row],[Venta prom 12 meses en UN]],0)</f>
        <v>9</v>
      </c>
      <c r="N3108" s="12">
        <f>IFERROR(12/Tabla1[[#This Row],[Meses de stock]],0)</f>
        <v>1.3333333333333333</v>
      </c>
      <c r="O3108" s="5" t="str">
        <f>VLOOKUP(Tabla1[[#This Row],[Código del producto]],'ABC Ventas'!$A:$E,5,0)</f>
        <v>C</v>
      </c>
      <c r="P3108" s="5" t="str">
        <f>VLOOKUP(Tabla1[[#This Row],[Código del producto]],'ABC Stock'!$A:$E,5,0)</f>
        <v>B</v>
      </c>
      <c r="Q31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09" spans="1:17" s="1" customFormat="1" x14ac:dyDescent="0.2">
      <c r="A3109" s="1">
        <v>1342</v>
      </c>
      <c r="B3109" s="1" t="s">
        <v>498</v>
      </c>
      <c r="C3109" s="1" t="s">
        <v>16</v>
      </c>
      <c r="D3109" s="1" t="s">
        <v>3</v>
      </c>
      <c r="E3109" s="11">
        <v>59</v>
      </c>
      <c r="F3109" s="3">
        <v>4.33</v>
      </c>
      <c r="G3109" s="11">
        <f>Tabla1[[#This Row],[Stock en unidades]]*Tabla1[[#This Row],[Costo unitario]]</f>
        <v>255.47</v>
      </c>
      <c r="H3109" s="1">
        <v>2025</v>
      </c>
      <c r="I3109" s="1" t="s">
        <v>258</v>
      </c>
      <c r="J3109" s="1">
        <v>132</v>
      </c>
      <c r="K3109" s="3">
        <v>891.63360000000011</v>
      </c>
      <c r="L3109" s="12">
        <f>Tabla1[[#This Row],[Venta prom 12 meses en UN]]*Tabla1[[#This Row],[Costo unitario]]</f>
        <v>571.56000000000006</v>
      </c>
      <c r="M3109" s="30">
        <f>IFERROR(Tabla1[[#This Row],[Stock en unidades]]/Tabla1[[#This Row],[Venta prom 12 meses en UN]],0)</f>
        <v>0.44696969696969696</v>
      </c>
      <c r="N3109" s="12">
        <f>IFERROR(12/Tabla1[[#This Row],[Meses de stock]],0)</f>
        <v>26.847457627118644</v>
      </c>
      <c r="O3109" s="5" t="str">
        <f>VLOOKUP(Tabla1[[#This Row],[Código del producto]],'ABC Ventas'!$A:$E,5,0)</f>
        <v>C</v>
      </c>
      <c r="P3109" s="5" t="str">
        <f>VLOOKUP(Tabla1[[#This Row],[Código del producto]],'ABC Stock'!$A:$E,5,0)</f>
        <v>B</v>
      </c>
      <c r="Q310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0" spans="1:17" s="1" customFormat="1" x14ac:dyDescent="0.2">
      <c r="A3110" s="1">
        <v>1343</v>
      </c>
      <c r="B3110" s="1" t="s">
        <v>35</v>
      </c>
      <c r="C3110" s="1" t="s">
        <v>16</v>
      </c>
      <c r="D3110" s="1" t="s">
        <v>3</v>
      </c>
      <c r="E3110" s="11">
        <v>528</v>
      </c>
      <c r="F3110" s="3">
        <v>4.17</v>
      </c>
      <c r="G3110" s="11">
        <f>Tabla1[[#This Row],[Stock en unidades]]*Tabla1[[#This Row],[Costo unitario]]</f>
        <v>2201.7599999999998</v>
      </c>
      <c r="H3110" s="1">
        <v>2025</v>
      </c>
      <c r="I3110" s="1" t="s">
        <v>258</v>
      </c>
      <c r="J3110" s="1">
        <v>52.8</v>
      </c>
      <c r="K3110" s="3">
        <v>416.13263999999998</v>
      </c>
      <c r="L3110" s="12">
        <f>Tabla1[[#This Row],[Venta prom 12 meses en UN]]*Tabla1[[#This Row],[Costo unitario]]</f>
        <v>220.17599999999999</v>
      </c>
      <c r="M3110" s="30">
        <f>IFERROR(Tabla1[[#This Row],[Stock en unidades]]/Tabla1[[#This Row],[Venta prom 12 meses en UN]],0)</f>
        <v>10</v>
      </c>
      <c r="N3110" s="12">
        <f>IFERROR(12/Tabla1[[#This Row],[Meses de stock]],0)</f>
        <v>1.2</v>
      </c>
      <c r="O3110" s="5" t="str">
        <f>VLOOKUP(Tabla1[[#This Row],[Código del producto]],'ABC Ventas'!$A:$E,5,0)</f>
        <v>C</v>
      </c>
      <c r="P3110" s="5" t="str">
        <f>VLOOKUP(Tabla1[[#This Row],[Código del producto]],'ABC Stock'!$A:$E,5,0)</f>
        <v>B</v>
      </c>
      <c r="Q311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11" spans="1:17" s="1" customFormat="1" x14ac:dyDescent="0.2">
      <c r="A3111" s="1">
        <v>1343</v>
      </c>
      <c r="B3111" s="1" t="s">
        <v>35</v>
      </c>
      <c r="C3111" s="1" t="s">
        <v>16</v>
      </c>
      <c r="D3111" s="1" t="s">
        <v>3</v>
      </c>
      <c r="E3111" s="11">
        <v>871</v>
      </c>
      <c r="F3111" s="3">
        <v>1.44</v>
      </c>
      <c r="G3111" s="11">
        <f>Tabla1[[#This Row],[Stock en unidades]]*Tabla1[[#This Row],[Costo unitario]]</f>
        <v>1254.24</v>
      </c>
      <c r="H3111" s="1">
        <v>2025</v>
      </c>
      <c r="I3111" s="1" t="s">
        <v>258</v>
      </c>
      <c r="J3111" s="1">
        <v>145</v>
      </c>
      <c r="K3111" s="3">
        <v>254.73599999999999</v>
      </c>
      <c r="L3111" s="12">
        <f>Tabla1[[#This Row],[Venta prom 12 meses en UN]]*Tabla1[[#This Row],[Costo unitario]]</f>
        <v>208.79999999999998</v>
      </c>
      <c r="M3111" s="30">
        <f>IFERROR(Tabla1[[#This Row],[Stock en unidades]]/Tabla1[[#This Row],[Venta prom 12 meses en UN]],0)</f>
        <v>6.0068965517241377</v>
      </c>
      <c r="N3111" s="12">
        <f>IFERROR(12/Tabla1[[#This Row],[Meses de stock]],0)</f>
        <v>1.9977037887485649</v>
      </c>
      <c r="O3111" s="5" t="str">
        <f>VLOOKUP(Tabla1[[#This Row],[Código del producto]],'ABC Ventas'!$A:$E,5,0)</f>
        <v>C</v>
      </c>
      <c r="P3111" s="5" t="str">
        <f>VLOOKUP(Tabla1[[#This Row],[Código del producto]],'ABC Stock'!$A:$E,5,0)</f>
        <v>B</v>
      </c>
      <c r="Q31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12" spans="1:17" s="1" customFormat="1" x14ac:dyDescent="0.2">
      <c r="A3112" s="1">
        <v>1344</v>
      </c>
      <c r="B3112" s="1" t="s">
        <v>499</v>
      </c>
      <c r="C3112" s="1" t="s">
        <v>16</v>
      </c>
      <c r="D3112" s="1" t="s">
        <v>3</v>
      </c>
      <c r="E3112" s="11">
        <v>503</v>
      </c>
      <c r="F3112" s="3">
        <v>70</v>
      </c>
      <c r="G3112" s="11">
        <f>Tabla1[[#This Row],[Stock en unidades]]*Tabla1[[#This Row],[Costo unitario]]</f>
        <v>35210</v>
      </c>
      <c r="H3112" s="1">
        <v>2025</v>
      </c>
      <c r="I3112" s="1" t="s">
        <v>258</v>
      </c>
      <c r="J3112" s="1">
        <v>669</v>
      </c>
      <c r="K3112" s="3">
        <v>76801.2</v>
      </c>
      <c r="L3112" s="12">
        <f>Tabla1[[#This Row],[Venta prom 12 meses en UN]]*Tabla1[[#This Row],[Costo unitario]]</f>
        <v>46830</v>
      </c>
      <c r="M3112" s="30">
        <f>IFERROR(Tabla1[[#This Row],[Stock en unidades]]/Tabla1[[#This Row],[Venta prom 12 meses en UN]],0)</f>
        <v>0.75186846038863975</v>
      </c>
      <c r="N3112" s="12">
        <f>IFERROR(12/Tabla1[[#This Row],[Meses de stock]],0)</f>
        <v>15.960238568588469</v>
      </c>
      <c r="O3112" s="5" t="str">
        <f>VLOOKUP(Tabla1[[#This Row],[Código del producto]],'ABC Ventas'!$A:$E,5,0)</f>
        <v>A</v>
      </c>
      <c r="P3112" s="5" t="str">
        <f>VLOOKUP(Tabla1[[#This Row],[Código del producto]],'ABC Stock'!$A:$E,5,0)</f>
        <v>A</v>
      </c>
      <c r="Q311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3" spans="1:17" s="1" customFormat="1" x14ac:dyDescent="0.2">
      <c r="A3113" s="1">
        <v>1344</v>
      </c>
      <c r="B3113" s="1" t="s">
        <v>499</v>
      </c>
      <c r="C3113" s="1" t="s">
        <v>16</v>
      </c>
      <c r="D3113" s="1" t="s">
        <v>3</v>
      </c>
      <c r="E3113" s="11">
        <v>336</v>
      </c>
      <c r="F3113" s="3">
        <v>36</v>
      </c>
      <c r="G3113" s="11">
        <f>Tabla1[[#This Row],[Stock en unidades]]*Tabla1[[#This Row],[Costo unitario]]</f>
        <v>12096</v>
      </c>
      <c r="H3113" s="1">
        <v>2025</v>
      </c>
      <c r="I3113" s="1" t="s">
        <v>258</v>
      </c>
      <c r="J3113" s="1">
        <v>516</v>
      </c>
      <c r="K3113" s="3">
        <v>25263.360000000001</v>
      </c>
      <c r="L3113" s="12">
        <f>Tabla1[[#This Row],[Venta prom 12 meses en UN]]*Tabla1[[#This Row],[Costo unitario]]</f>
        <v>18576</v>
      </c>
      <c r="M3113" s="30">
        <f>IFERROR(Tabla1[[#This Row],[Stock en unidades]]/Tabla1[[#This Row],[Venta prom 12 meses en UN]],0)</f>
        <v>0.65116279069767447</v>
      </c>
      <c r="N3113" s="12">
        <f>IFERROR(12/Tabla1[[#This Row],[Meses de stock]],0)</f>
        <v>18.428571428571427</v>
      </c>
      <c r="O3113" s="5" t="str">
        <f>VLOOKUP(Tabla1[[#This Row],[Código del producto]],'ABC Ventas'!$A:$E,5,0)</f>
        <v>A</v>
      </c>
      <c r="P3113" s="5" t="str">
        <f>VLOOKUP(Tabla1[[#This Row],[Código del producto]],'ABC Stock'!$A:$E,5,0)</f>
        <v>A</v>
      </c>
      <c r="Q31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4" spans="1:17" s="1" customFormat="1" x14ac:dyDescent="0.2">
      <c r="A3114" s="1">
        <v>1345</v>
      </c>
      <c r="B3114" s="1" t="s">
        <v>500</v>
      </c>
      <c r="C3114" s="1" t="s">
        <v>16</v>
      </c>
      <c r="D3114" s="1" t="s">
        <v>3</v>
      </c>
      <c r="E3114" s="11">
        <v>991</v>
      </c>
      <c r="F3114" s="3">
        <v>5.48</v>
      </c>
      <c r="G3114" s="11">
        <f>Tabla1[[#This Row],[Stock en unidades]]*Tabla1[[#This Row],[Costo unitario]]</f>
        <v>5430.68</v>
      </c>
      <c r="H3114" s="1">
        <v>2025</v>
      </c>
      <c r="I3114" s="1" t="s">
        <v>258</v>
      </c>
      <c r="J3114" s="1">
        <v>99.1</v>
      </c>
      <c r="K3114" s="3">
        <v>787.44860000000006</v>
      </c>
      <c r="L3114" s="12">
        <f>Tabla1[[#This Row],[Venta prom 12 meses en UN]]*Tabla1[[#This Row],[Costo unitario]]</f>
        <v>543.06799999999998</v>
      </c>
      <c r="M3114" s="30">
        <f>IFERROR(Tabla1[[#This Row],[Stock en unidades]]/Tabla1[[#This Row],[Venta prom 12 meses en UN]],0)</f>
        <v>10</v>
      </c>
      <c r="N3114" s="12">
        <f>IFERROR(12/Tabla1[[#This Row],[Meses de stock]],0)</f>
        <v>1.2</v>
      </c>
      <c r="O3114" s="5" t="str">
        <f>VLOOKUP(Tabla1[[#This Row],[Código del producto]],'ABC Ventas'!$A:$E,5,0)</f>
        <v>C</v>
      </c>
      <c r="P3114" s="5" t="str">
        <f>VLOOKUP(Tabla1[[#This Row],[Código del producto]],'ABC Stock'!$A:$E,5,0)</f>
        <v>B</v>
      </c>
      <c r="Q311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15" spans="1:17" s="1" customFormat="1" x14ac:dyDescent="0.2">
      <c r="A3115" s="1">
        <v>1345</v>
      </c>
      <c r="B3115" s="1" t="s">
        <v>500</v>
      </c>
      <c r="C3115" s="1" t="s">
        <v>16</v>
      </c>
      <c r="D3115" s="1" t="s">
        <v>3</v>
      </c>
      <c r="E3115" s="11">
        <v>84</v>
      </c>
      <c r="F3115" s="3">
        <v>6.64</v>
      </c>
      <c r="G3115" s="11">
        <f>Tabla1[[#This Row],[Stock en unidades]]*Tabla1[[#This Row],[Costo unitario]]</f>
        <v>557.76</v>
      </c>
      <c r="H3115" s="1">
        <v>2025</v>
      </c>
      <c r="I3115" s="1" t="s">
        <v>258</v>
      </c>
      <c r="J3115" s="1">
        <v>41.7</v>
      </c>
      <c r="K3115" s="3">
        <v>506.70504000000005</v>
      </c>
      <c r="L3115" s="12">
        <f>Tabla1[[#This Row],[Venta prom 12 meses en UN]]*Tabla1[[#This Row],[Costo unitario]]</f>
        <v>276.88800000000003</v>
      </c>
      <c r="M3115" s="30">
        <f>IFERROR(Tabla1[[#This Row],[Stock en unidades]]/Tabla1[[#This Row],[Venta prom 12 meses en UN]],0)</f>
        <v>2.014388489208633</v>
      </c>
      <c r="N3115" s="12">
        <f>IFERROR(12/Tabla1[[#This Row],[Meses de stock]],0)</f>
        <v>5.9571428571428573</v>
      </c>
      <c r="O3115" s="5" t="str">
        <f>VLOOKUP(Tabla1[[#This Row],[Código del producto]],'ABC Ventas'!$A:$E,5,0)</f>
        <v>C</v>
      </c>
      <c r="P3115" s="5" t="str">
        <f>VLOOKUP(Tabla1[[#This Row],[Código del producto]],'ABC Stock'!$A:$E,5,0)</f>
        <v>B</v>
      </c>
      <c r="Q31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6" spans="1:17" s="1" customFormat="1" x14ac:dyDescent="0.2">
      <c r="A3116" s="1">
        <v>1346</v>
      </c>
      <c r="B3116" s="1" t="s">
        <v>153</v>
      </c>
      <c r="C3116" s="1" t="s">
        <v>16</v>
      </c>
      <c r="D3116" s="1" t="s">
        <v>3</v>
      </c>
      <c r="E3116" s="11">
        <v>0</v>
      </c>
      <c r="F3116" s="3">
        <v>1.95</v>
      </c>
      <c r="G3116" s="11">
        <f>Tabla1[[#This Row],[Stock en unidades]]*Tabla1[[#This Row],[Costo unitario]]</f>
        <v>0</v>
      </c>
      <c r="H3116" s="1">
        <v>2025</v>
      </c>
      <c r="I3116" s="1" t="s">
        <v>258</v>
      </c>
      <c r="J3116" s="1">
        <v>87.4</v>
      </c>
      <c r="K3116" s="3">
        <v>242.01060000000001</v>
      </c>
      <c r="L3116" s="12">
        <f>Tabla1[[#This Row],[Venta prom 12 meses en UN]]*Tabla1[[#This Row],[Costo unitario]]</f>
        <v>170.43</v>
      </c>
      <c r="M3116" s="30">
        <f>IFERROR(Tabla1[[#This Row],[Stock en unidades]]/Tabla1[[#This Row],[Venta prom 12 meses en UN]],0)</f>
        <v>0</v>
      </c>
      <c r="N3116" s="12">
        <f>IFERROR(12/Tabla1[[#This Row],[Meses de stock]],0)</f>
        <v>0</v>
      </c>
      <c r="O3116" s="5" t="str">
        <f>VLOOKUP(Tabla1[[#This Row],[Código del producto]],'ABC Ventas'!$A:$E,5,0)</f>
        <v>C</v>
      </c>
      <c r="P3116" s="5" t="str">
        <f>VLOOKUP(Tabla1[[#This Row],[Código del producto]],'ABC Stock'!$A:$E,5,0)</f>
        <v>B</v>
      </c>
      <c r="Q31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7" spans="1:17" s="1" customFormat="1" x14ac:dyDescent="0.2">
      <c r="A3117" s="1">
        <v>1347</v>
      </c>
      <c r="B3117" s="1" t="s">
        <v>72</v>
      </c>
      <c r="C3117" s="1" t="s">
        <v>16</v>
      </c>
      <c r="D3117" s="1" t="s">
        <v>3</v>
      </c>
      <c r="E3117" s="11">
        <v>1089</v>
      </c>
      <c r="F3117" s="3">
        <v>2.06</v>
      </c>
      <c r="G3117" s="11">
        <f>Tabla1[[#This Row],[Stock en unidades]]*Tabla1[[#This Row],[Costo unitario]]</f>
        <v>2243.34</v>
      </c>
      <c r="H3117" s="1">
        <v>2025</v>
      </c>
      <c r="I3117" s="1" t="s">
        <v>258</v>
      </c>
      <c r="J3117" s="1">
        <v>122</v>
      </c>
      <c r="K3117" s="3">
        <v>351.84799999999996</v>
      </c>
      <c r="L3117" s="12">
        <f>Tabla1[[#This Row],[Venta prom 12 meses en UN]]*Tabla1[[#This Row],[Costo unitario]]</f>
        <v>251.32</v>
      </c>
      <c r="M3117" s="30">
        <f>IFERROR(Tabla1[[#This Row],[Stock en unidades]]/Tabla1[[#This Row],[Venta prom 12 meses en UN]],0)</f>
        <v>8.9262295081967213</v>
      </c>
      <c r="N3117" s="12">
        <f>IFERROR(12/Tabla1[[#This Row],[Meses de stock]],0)</f>
        <v>1.3443526170798898</v>
      </c>
      <c r="O3117" s="5" t="str">
        <f>VLOOKUP(Tabla1[[#This Row],[Código del producto]],'ABC Ventas'!$A:$E,5,0)</f>
        <v>C</v>
      </c>
      <c r="P3117" s="5" t="str">
        <f>VLOOKUP(Tabla1[[#This Row],[Código del producto]],'ABC Stock'!$A:$E,5,0)</f>
        <v>C</v>
      </c>
      <c r="Q311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18" spans="1:17" s="1" customFormat="1" x14ac:dyDescent="0.2">
      <c r="A3118" s="1">
        <v>1348</v>
      </c>
      <c r="B3118" s="1" t="s">
        <v>501</v>
      </c>
      <c r="C3118" s="1" t="s">
        <v>16</v>
      </c>
      <c r="D3118" s="1" t="s">
        <v>3</v>
      </c>
      <c r="E3118" s="11">
        <v>192</v>
      </c>
      <c r="F3118" s="3">
        <v>2.61</v>
      </c>
      <c r="G3118" s="11">
        <f>Tabla1[[#This Row],[Stock en unidades]]*Tabla1[[#This Row],[Costo unitario]]</f>
        <v>501.12</v>
      </c>
      <c r="H3118" s="1">
        <v>2025</v>
      </c>
      <c r="I3118" s="1" t="s">
        <v>258</v>
      </c>
      <c r="J3118" s="1">
        <v>98</v>
      </c>
      <c r="K3118" s="3">
        <v>322.28280000000001</v>
      </c>
      <c r="L3118" s="12">
        <f>Tabla1[[#This Row],[Venta prom 12 meses en UN]]*Tabla1[[#This Row],[Costo unitario]]</f>
        <v>255.78</v>
      </c>
      <c r="M3118" s="30">
        <f>IFERROR(Tabla1[[#This Row],[Stock en unidades]]/Tabla1[[#This Row],[Venta prom 12 meses en UN]],0)</f>
        <v>1.9591836734693877</v>
      </c>
      <c r="N3118" s="12">
        <f>IFERROR(12/Tabla1[[#This Row],[Meses de stock]],0)</f>
        <v>6.125</v>
      </c>
      <c r="O3118" s="5" t="str">
        <f>VLOOKUP(Tabla1[[#This Row],[Código del producto]],'ABC Ventas'!$A:$E,5,0)</f>
        <v>C</v>
      </c>
      <c r="P3118" s="5" t="str">
        <f>VLOOKUP(Tabla1[[#This Row],[Código del producto]],'ABC Stock'!$A:$E,5,0)</f>
        <v>C</v>
      </c>
      <c r="Q311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19" spans="1:17" s="1" customFormat="1" x14ac:dyDescent="0.2">
      <c r="A3119" s="1">
        <v>1349</v>
      </c>
      <c r="B3119" s="1" t="s">
        <v>38</v>
      </c>
      <c r="C3119" s="1" t="s">
        <v>16</v>
      </c>
      <c r="D3119" s="1" t="s">
        <v>3</v>
      </c>
      <c r="E3119" s="11">
        <v>899</v>
      </c>
      <c r="F3119" s="3">
        <v>4.38</v>
      </c>
      <c r="G3119" s="11">
        <f>Tabla1[[#This Row],[Stock en unidades]]*Tabla1[[#This Row],[Costo unitario]]</f>
        <v>3937.62</v>
      </c>
      <c r="H3119" s="1">
        <v>2025</v>
      </c>
      <c r="I3119" s="1" t="s">
        <v>258</v>
      </c>
      <c r="J3119" s="1">
        <v>59.9</v>
      </c>
      <c r="K3119" s="3">
        <v>380.42489999999998</v>
      </c>
      <c r="L3119" s="12">
        <f>Tabla1[[#This Row],[Venta prom 12 meses en UN]]*Tabla1[[#This Row],[Costo unitario]]</f>
        <v>262.36199999999997</v>
      </c>
      <c r="M3119" s="30">
        <f>IFERROR(Tabla1[[#This Row],[Stock en unidades]]/Tabla1[[#This Row],[Venta prom 12 meses en UN]],0)</f>
        <v>15.008347245409015</v>
      </c>
      <c r="N3119" s="12">
        <f>IFERROR(12/Tabla1[[#This Row],[Meses de stock]],0)</f>
        <v>0.79955506117908792</v>
      </c>
      <c r="O3119" s="5" t="str">
        <f>VLOOKUP(Tabla1[[#This Row],[Código del producto]],'ABC Ventas'!$A:$E,5,0)</f>
        <v>C</v>
      </c>
      <c r="P3119" s="5" t="str">
        <f>VLOOKUP(Tabla1[[#This Row],[Código del producto]],'ABC Stock'!$A:$E,5,0)</f>
        <v>B</v>
      </c>
      <c r="Q311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20" spans="1:17" s="1" customFormat="1" x14ac:dyDescent="0.2">
      <c r="A3120" s="1">
        <v>1349</v>
      </c>
      <c r="B3120" s="1" t="s">
        <v>38</v>
      </c>
      <c r="C3120" s="1" t="s">
        <v>16</v>
      </c>
      <c r="D3120" s="1" t="s">
        <v>3</v>
      </c>
      <c r="E3120" s="11">
        <v>602</v>
      </c>
      <c r="F3120" s="3">
        <v>6.09</v>
      </c>
      <c r="G3120" s="11">
        <f>Tabla1[[#This Row],[Stock en unidades]]*Tabla1[[#This Row],[Costo unitario]]</f>
        <v>3666.18</v>
      </c>
      <c r="H3120" s="1">
        <v>2025</v>
      </c>
      <c r="I3120" s="1" t="s">
        <v>258</v>
      </c>
      <c r="J3120" s="1">
        <v>35.4</v>
      </c>
      <c r="K3120" s="3">
        <v>269.48249999999996</v>
      </c>
      <c r="L3120" s="12">
        <f>Tabla1[[#This Row],[Venta prom 12 meses en UN]]*Tabla1[[#This Row],[Costo unitario]]</f>
        <v>215.58599999999998</v>
      </c>
      <c r="M3120" s="30">
        <f>IFERROR(Tabla1[[#This Row],[Stock en unidades]]/Tabla1[[#This Row],[Venta prom 12 meses en UN]],0)</f>
        <v>17.005649717514125</v>
      </c>
      <c r="N3120" s="12">
        <f>IFERROR(12/Tabla1[[#This Row],[Meses de stock]],0)</f>
        <v>0.70564784053156149</v>
      </c>
      <c r="O3120" s="5" t="str">
        <f>VLOOKUP(Tabla1[[#This Row],[Código del producto]],'ABC Ventas'!$A:$E,5,0)</f>
        <v>C</v>
      </c>
      <c r="P3120" s="5" t="str">
        <f>VLOOKUP(Tabla1[[#This Row],[Código del producto]],'ABC Stock'!$A:$E,5,0)</f>
        <v>B</v>
      </c>
      <c r="Q312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21" spans="1:17" s="1" customFormat="1" x14ac:dyDescent="0.2">
      <c r="A3121" s="1">
        <v>1350</v>
      </c>
      <c r="B3121" s="1" t="s">
        <v>502</v>
      </c>
      <c r="C3121" s="1" t="s">
        <v>16</v>
      </c>
      <c r="D3121" s="1" t="s">
        <v>3</v>
      </c>
      <c r="E3121" s="11">
        <v>99</v>
      </c>
      <c r="F3121" s="3">
        <v>4.32</v>
      </c>
      <c r="G3121" s="11">
        <f>Tabla1[[#This Row],[Stock en unidades]]*Tabla1[[#This Row],[Costo unitario]]</f>
        <v>427.68</v>
      </c>
      <c r="H3121" s="1">
        <v>2025</v>
      </c>
      <c r="I3121" s="1" t="s">
        <v>258</v>
      </c>
      <c r="J3121" s="1">
        <v>129</v>
      </c>
      <c r="K3121" s="3">
        <v>986.38560000000007</v>
      </c>
      <c r="L3121" s="12">
        <f>Tabla1[[#This Row],[Venta prom 12 meses en UN]]*Tabla1[[#This Row],[Costo unitario]]</f>
        <v>557.28000000000009</v>
      </c>
      <c r="M3121" s="30">
        <f>IFERROR(Tabla1[[#This Row],[Stock en unidades]]/Tabla1[[#This Row],[Venta prom 12 meses en UN]],0)</f>
        <v>0.76744186046511631</v>
      </c>
      <c r="N3121" s="12">
        <f>IFERROR(12/Tabla1[[#This Row],[Meses de stock]],0)</f>
        <v>15.636363636363635</v>
      </c>
      <c r="O3121" s="5" t="str">
        <f>VLOOKUP(Tabla1[[#This Row],[Código del producto]],'ABC Ventas'!$A:$E,5,0)</f>
        <v>C</v>
      </c>
      <c r="P3121" s="5" t="str">
        <f>VLOOKUP(Tabla1[[#This Row],[Código del producto]],'ABC Stock'!$A:$E,5,0)</f>
        <v>C</v>
      </c>
      <c r="Q31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22" spans="1:17" s="1" customFormat="1" x14ac:dyDescent="0.2">
      <c r="A3122" s="1">
        <v>1350</v>
      </c>
      <c r="B3122" s="1" t="s">
        <v>502</v>
      </c>
      <c r="C3122" s="1" t="s">
        <v>16</v>
      </c>
      <c r="D3122" s="1" t="s">
        <v>3</v>
      </c>
      <c r="E3122" s="11">
        <v>909</v>
      </c>
      <c r="F3122" s="3">
        <v>5.15</v>
      </c>
      <c r="G3122" s="11">
        <f>Tabla1[[#This Row],[Stock en unidades]]*Tabla1[[#This Row],[Costo unitario]]</f>
        <v>4681.3500000000004</v>
      </c>
      <c r="H3122" s="1">
        <v>2025</v>
      </c>
      <c r="I3122" s="1" t="s">
        <v>258</v>
      </c>
      <c r="J3122" s="1">
        <v>75.7</v>
      </c>
      <c r="K3122" s="3">
        <v>647.15930000000003</v>
      </c>
      <c r="L3122" s="12">
        <f>Tabla1[[#This Row],[Venta prom 12 meses en UN]]*Tabla1[[#This Row],[Costo unitario]]</f>
        <v>389.85500000000002</v>
      </c>
      <c r="M3122" s="30">
        <f>IFERROR(Tabla1[[#This Row],[Stock en unidades]]/Tabla1[[#This Row],[Venta prom 12 meses en UN]],0)</f>
        <v>12.007926023778071</v>
      </c>
      <c r="N3122" s="12">
        <f>IFERROR(12/Tabla1[[#This Row],[Meses de stock]],0)</f>
        <v>0.99933993399339938</v>
      </c>
      <c r="O3122" s="5" t="str">
        <f>VLOOKUP(Tabla1[[#This Row],[Código del producto]],'ABC Ventas'!$A:$E,5,0)</f>
        <v>C</v>
      </c>
      <c r="P3122" s="5" t="str">
        <f>VLOOKUP(Tabla1[[#This Row],[Código del producto]],'ABC Stock'!$A:$E,5,0)</f>
        <v>C</v>
      </c>
      <c r="Q312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23" spans="1:17" s="1" customFormat="1" x14ac:dyDescent="0.2">
      <c r="A3123" s="1">
        <v>1350</v>
      </c>
      <c r="B3123" s="1" t="s">
        <v>502</v>
      </c>
      <c r="C3123" s="1" t="s">
        <v>16</v>
      </c>
      <c r="D3123" s="1" t="s">
        <v>3</v>
      </c>
      <c r="E3123" s="11">
        <v>201</v>
      </c>
      <c r="F3123" s="3">
        <v>4.75</v>
      </c>
      <c r="G3123" s="11">
        <f>Tabla1[[#This Row],[Stock en unidades]]*Tabla1[[#This Row],[Costo unitario]]</f>
        <v>954.75</v>
      </c>
      <c r="H3123" s="1">
        <v>2025</v>
      </c>
      <c r="I3123" s="1" t="s">
        <v>258</v>
      </c>
      <c r="J3123" s="1">
        <v>66</v>
      </c>
      <c r="K3123" s="3">
        <v>523.54499999999996</v>
      </c>
      <c r="L3123" s="12">
        <f>Tabla1[[#This Row],[Venta prom 12 meses en UN]]*Tabla1[[#This Row],[Costo unitario]]</f>
        <v>313.5</v>
      </c>
      <c r="M3123" s="30">
        <f>IFERROR(Tabla1[[#This Row],[Stock en unidades]]/Tabla1[[#This Row],[Venta prom 12 meses en UN]],0)</f>
        <v>3.0454545454545454</v>
      </c>
      <c r="N3123" s="12">
        <f>IFERROR(12/Tabla1[[#This Row],[Meses de stock]],0)</f>
        <v>3.9402985074626868</v>
      </c>
      <c r="O3123" s="5" t="str">
        <f>VLOOKUP(Tabla1[[#This Row],[Código del producto]],'ABC Ventas'!$A:$E,5,0)</f>
        <v>C</v>
      </c>
      <c r="P3123" s="5" t="str">
        <f>VLOOKUP(Tabla1[[#This Row],[Código del producto]],'ABC Stock'!$A:$E,5,0)</f>
        <v>C</v>
      </c>
      <c r="Q312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24" spans="1:17" s="1" customFormat="1" x14ac:dyDescent="0.2">
      <c r="A3124" s="1">
        <v>1351</v>
      </c>
      <c r="B3124" s="1" t="s">
        <v>503</v>
      </c>
      <c r="C3124" s="1" t="s">
        <v>18</v>
      </c>
      <c r="D3124" s="1" t="s">
        <v>3</v>
      </c>
      <c r="E3124" s="11">
        <v>1107</v>
      </c>
      <c r="F3124" s="3">
        <v>5.51</v>
      </c>
      <c r="G3124" s="11">
        <f>Tabla1[[#This Row],[Stock en unidades]]*Tabla1[[#This Row],[Costo unitario]]</f>
        <v>6099.57</v>
      </c>
      <c r="H3124" s="1">
        <v>2025</v>
      </c>
      <c r="I3124" s="1" t="s">
        <v>258</v>
      </c>
      <c r="J3124" s="1">
        <v>73.8</v>
      </c>
      <c r="K3124" s="3">
        <v>508.29750000000001</v>
      </c>
      <c r="L3124" s="12">
        <f>Tabla1[[#This Row],[Venta prom 12 meses en UN]]*Tabla1[[#This Row],[Costo unitario]]</f>
        <v>406.63799999999998</v>
      </c>
      <c r="M3124" s="30">
        <f>IFERROR(Tabla1[[#This Row],[Stock en unidades]]/Tabla1[[#This Row],[Venta prom 12 meses en UN]],0)</f>
        <v>15</v>
      </c>
      <c r="N3124" s="12">
        <f>IFERROR(12/Tabla1[[#This Row],[Meses de stock]],0)</f>
        <v>0.8</v>
      </c>
      <c r="O3124" s="5" t="str">
        <f>VLOOKUP(Tabla1[[#This Row],[Código del producto]],'ABC Ventas'!$A:$E,5,0)</f>
        <v>C</v>
      </c>
      <c r="P3124" s="5" t="str">
        <f>VLOOKUP(Tabla1[[#This Row],[Código del producto]],'ABC Stock'!$A:$E,5,0)</f>
        <v>B</v>
      </c>
      <c r="Q312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25" spans="1:17" s="1" customFormat="1" x14ac:dyDescent="0.2">
      <c r="A3125" s="1">
        <v>1351</v>
      </c>
      <c r="B3125" s="1" t="s">
        <v>503</v>
      </c>
      <c r="C3125" s="1" t="s">
        <v>18</v>
      </c>
      <c r="D3125" s="1" t="s">
        <v>3</v>
      </c>
      <c r="E3125" s="11">
        <v>169</v>
      </c>
      <c r="F3125" s="3">
        <v>2.48</v>
      </c>
      <c r="G3125" s="11">
        <f>Tabla1[[#This Row],[Stock en unidades]]*Tabla1[[#This Row],[Costo unitario]]</f>
        <v>419.12</v>
      </c>
      <c r="H3125" s="1">
        <v>2025</v>
      </c>
      <c r="I3125" s="1" t="s">
        <v>258</v>
      </c>
      <c r="J3125" s="1">
        <v>68</v>
      </c>
      <c r="K3125" s="3">
        <v>300.17919999999998</v>
      </c>
      <c r="L3125" s="12">
        <f>Tabla1[[#This Row],[Venta prom 12 meses en UN]]*Tabla1[[#This Row],[Costo unitario]]</f>
        <v>168.64</v>
      </c>
      <c r="M3125" s="30">
        <f>IFERROR(Tabla1[[#This Row],[Stock en unidades]]/Tabla1[[#This Row],[Venta prom 12 meses en UN]],0)</f>
        <v>2.4852941176470589</v>
      </c>
      <c r="N3125" s="12">
        <f>IFERROR(12/Tabla1[[#This Row],[Meses de stock]],0)</f>
        <v>4.8284023668639051</v>
      </c>
      <c r="O3125" s="5" t="str">
        <f>VLOOKUP(Tabla1[[#This Row],[Código del producto]],'ABC Ventas'!$A:$E,5,0)</f>
        <v>C</v>
      </c>
      <c r="P3125" s="5" t="str">
        <f>VLOOKUP(Tabla1[[#This Row],[Código del producto]],'ABC Stock'!$A:$E,5,0)</f>
        <v>B</v>
      </c>
      <c r="Q312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26" spans="1:17" s="1" customFormat="1" x14ac:dyDescent="0.2">
      <c r="A3126" s="1">
        <v>1355</v>
      </c>
      <c r="B3126" s="1" t="s">
        <v>191</v>
      </c>
      <c r="C3126" s="1" t="s">
        <v>18</v>
      </c>
      <c r="D3126" s="1" t="s">
        <v>3</v>
      </c>
      <c r="E3126" s="11">
        <v>356</v>
      </c>
      <c r="F3126" s="3">
        <v>1.81</v>
      </c>
      <c r="G3126" s="11">
        <f>Tabla1[[#This Row],[Stock en unidades]]*Tabla1[[#This Row],[Costo unitario]]</f>
        <v>644.36</v>
      </c>
      <c r="H3126" s="1">
        <v>2025</v>
      </c>
      <c r="I3126" s="1" t="s">
        <v>258</v>
      </c>
      <c r="J3126" s="1">
        <v>145</v>
      </c>
      <c r="K3126" s="3">
        <v>480.2835</v>
      </c>
      <c r="L3126" s="12">
        <f>Tabla1[[#This Row],[Venta prom 12 meses en UN]]*Tabla1[[#This Row],[Costo unitario]]</f>
        <v>262.45</v>
      </c>
      <c r="M3126" s="30">
        <f>IFERROR(Tabla1[[#This Row],[Stock en unidades]]/Tabla1[[#This Row],[Venta prom 12 meses en UN]],0)</f>
        <v>2.4551724137931035</v>
      </c>
      <c r="N3126" s="12">
        <f>IFERROR(12/Tabla1[[#This Row],[Meses de stock]],0)</f>
        <v>4.8876404494382024</v>
      </c>
      <c r="O3126" s="5" t="str">
        <f>VLOOKUP(Tabla1[[#This Row],[Código del producto]],'ABC Ventas'!$A:$E,5,0)</f>
        <v>C</v>
      </c>
      <c r="P3126" s="5" t="str">
        <f>VLOOKUP(Tabla1[[#This Row],[Código del producto]],'ABC Stock'!$A:$E,5,0)</f>
        <v>B</v>
      </c>
      <c r="Q312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27" spans="1:17" s="1" customFormat="1" x14ac:dyDescent="0.2">
      <c r="A3127" s="1">
        <v>1355</v>
      </c>
      <c r="B3127" s="1" t="s">
        <v>191</v>
      </c>
      <c r="C3127" s="1" t="s">
        <v>18</v>
      </c>
      <c r="D3127" s="1" t="s">
        <v>3</v>
      </c>
      <c r="E3127" s="11">
        <v>644</v>
      </c>
      <c r="F3127" s="3">
        <v>5.96</v>
      </c>
      <c r="G3127" s="11">
        <f>Tabla1[[#This Row],[Stock en unidades]]*Tabla1[[#This Row],[Costo unitario]]</f>
        <v>3838.24</v>
      </c>
      <c r="H3127" s="1">
        <v>2025</v>
      </c>
      <c r="I3127" s="1" t="s">
        <v>258</v>
      </c>
      <c r="J3127" s="1">
        <v>42.9</v>
      </c>
      <c r="K3127" s="3">
        <v>398.86703999999997</v>
      </c>
      <c r="L3127" s="12">
        <f>Tabla1[[#This Row],[Venta prom 12 meses en UN]]*Tabla1[[#This Row],[Costo unitario]]</f>
        <v>255.684</v>
      </c>
      <c r="M3127" s="30">
        <f>IFERROR(Tabla1[[#This Row],[Stock en unidades]]/Tabla1[[#This Row],[Venta prom 12 meses en UN]],0)</f>
        <v>15.011655011655012</v>
      </c>
      <c r="N3127" s="12">
        <f>IFERROR(12/Tabla1[[#This Row],[Meses de stock]],0)</f>
        <v>0.79937888198757756</v>
      </c>
      <c r="O3127" s="5" t="str">
        <f>VLOOKUP(Tabla1[[#This Row],[Código del producto]],'ABC Ventas'!$A:$E,5,0)</f>
        <v>C</v>
      </c>
      <c r="P3127" s="5" t="str">
        <f>VLOOKUP(Tabla1[[#This Row],[Código del producto]],'ABC Stock'!$A:$E,5,0)</f>
        <v>B</v>
      </c>
      <c r="Q312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28" spans="1:17" s="1" customFormat="1" x14ac:dyDescent="0.2">
      <c r="A3128" s="1">
        <v>1356</v>
      </c>
      <c r="B3128" s="1" t="s">
        <v>506</v>
      </c>
      <c r="C3128" s="1" t="s">
        <v>18</v>
      </c>
      <c r="D3128" s="1" t="s">
        <v>3</v>
      </c>
      <c r="E3128" s="11">
        <v>1157</v>
      </c>
      <c r="F3128" s="3">
        <v>1.1499999999999999</v>
      </c>
      <c r="G3128" s="11">
        <f>Tabla1[[#This Row],[Stock en unidades]]*Tabla1[[#This Row],[Costo unitario]]</f>
        <v>1330.55</v>
      </c>
      <c r="H3128" s="1">
        <v>2025</v>
      </c>
      <c r="I3128" s="1" t="s">
        <v>258</v>
      </c>
      <c r="J3128" s="1">
        <v>104</v>
      </c>
      <c r="K3128" s="3">
        <v>150.696</v>
      </c>
      <c r="L3128" s="12">
        <f>Tabla1[[#This Row],[Venta prom 12 meses en UN]]*Tabla1[[#This Row],[Costo unitario]]</f>
        <v>119.6</v>
      </c>
      <c r="M3128" s="30">
        <f>IFERROR(Tabla1[[#This Row],[Stock en unidades]]/Tabla1[[#This Row],[Venta prom 12 meses en UN]],0)</f>
        <v>11.125</v>
      </c>
      <c r="N3128" s="12">
        <f>IFERROR(12/Tabla1[[#This Row],[Meses de stock]],0)</f>
        <v>1.0786516853932584</v>
      </c>
      <c r="O3128" s="5" t="str">
        <f>VLOOKUP(Tabla1[[#This Row],[Código del producto]],'ABC Ventas'!$A:$E,5,0)</f>
        <v>C</v>
      </c>
      <c r="P3128" s="5" t="str">
        <f>VLOOKUP(Tabla1[[#This Row],[Código del producto]],'ABC Stock'!$A:$E,5,0)</f>
        <v>B</v>
      </c>
      <c r="Q312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29" spans="1:17" s="1" customFormat="1" x14ac:dyDescent="0.2">
      <c r="A3129" s="1">
        <v>1357</v>
      </c>
      <c r="B3129" s="1" t="s">
        <v>103</v>
      </c>
      <c r="C3129" s="1" t="s">
        <v>18</v>
      </c>
      <c r="D3129" s="1" t="s">
        <v>3</v>
      </c>
      <c r="E3129" s="11">
        <v>162</v>
      </c>
      <c r="F3129" s="3">
        <v>7.37</v>
      </c>
      <c r="G3129" s="11">
        <f>Tabla1[[#This Row],[Stock en unidades]]*Tabla1[[#This Row],[Costo unitario]]</f>
        <v>1193.94</v>
      </c>
      <c r="H3129" s="1">
        <v>2025</v>
      </c>
      <c r="I3129" s="1" t="s">
        <v>258</v>
      </c>
      <c r="J3129" s="1">
        <v>54</v>
      </c>
      <c r="K3129" s="3">
        <v>624.82860000000005</v>
      </c>
      <c r="L3129" s="12">
        <f>Tabla1[[#This Row],[Venta prom 12 meses en UN]]*Tabla1[[#This Row],[Costo unitario]]</f>
        <v>397.98</v>
      </c>
      <c r="M3129" s="30">
        <f>IFERROR(Tabla1[[#This Row],[Stock en unidades]]/Tabla1[[#This Row],[Venta prom 12 meses en UN]],0)</f>
        <v>3</v>
      </c>
      <c r="N3129" s="12">
        <f>IFERROR(12/Tabla1[[#This Row],[Meses de stock]],0)</f>
        <v>4</v>
      </c>
      <c r="O3129" s="5" t="str">
        <f>VLOOKUP(Tabla1[[#This Row],[Código del producto]],'ABC Ventas'!$A:$E,5,0)</f>
        <v>C</v>
      </c>
      <c r="P3129" s="5" t="str">
        <f>VLOOKUP(Tabla1[[#This Row],[Código del producto]],'ABC Stock'!$A:$E,5,0)</f>
        <v>B</v>
      </c>
      <c r="Q312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30" spans="1:17" s="1" customFormat="1" x14ac:dyDescent="0.2">
      <c r="A3130" s="1">
        <v>1357</v>
      </c>
      <c r="B3130" s="1" t="s">
        <v>103</v>
      </c>
      <c r="C3130" s="1" t="s">
        <v>18</v>
      </c>
      <c r="D3130" s="1" t="s">
        <v>3</v>
      </c>
      <c r="E3130" s="11">
        <v>356</v>
      </c>
      <c r="F3130" s="3">
        <v>6.05</v>
      </c>
      <c r="G3130" s="11">
        <f>Tabla1[[#This Row],[Stock en unidades]]*Tabla1[[#This Row],[Costo unitario]]</f>
        <v>2153.7999999999997</v>
      </c>
      <c r="H3130" s="1">
        <v>2025</v>
      </c>
      <c r="I3130" s="1" t="s">
        <v>258</v>
      </c>
      <c r="J3130" s="1">
        <v>35.6</v>
      </c>
      <c r="K3130" s="3">
        <v>357.5308</v>
      </c>
      <c r="L3130" s="12">
        <f>Tabla1[[#This Row],[Venta prom 12 meses en UN]]*Tabla1[[#This Row],[Costo unitario]]</f>
        <v>215.38</v>
      </c>
      <c r="M3130" s="30">
        <f>IFERROR(Tabla1[[#This Row],[Stock en unidades]]/Tabla1[[#This Row],[Venta prom 12 meses en UN]],0)</f>
        <v>10</v>
      </c>
      <c r="N3130" s="12">
        <f>IFERROR(12/Tabla1[[#This Row],[Meses de stock]],0)</f>
        <v>1.2</v>
      </c>
      <c r="O3130" s="5" t="str">
        <f>VLOOKUP(Tabla1[[#This Row],[Código del producto]],'ABC Ventas'!$A:$E,5,0)</f>
        <v>C</v>
      </c>
      <c r="P3130" s="5" t="str">
        <f>VLOOKUP(Tabla1[[#This Row],[Código del producto]],'ABC Stock'!$A:$E,5,0)</f>
        <v>B</v>
      </c>
      <c r="Q313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31" spans="1:17" s="1" customFormat="1" x14ac:dyDescent="0.2">
      <c r="A3131" s="1">
        <v>1357</v>
      </c>
      <c r="B3131" s="1" t="s">
        <v>103</v>
      </c>
      <c r="C3131" s="1" t="s">
        <v>18</v>
      </c>
      <c r="D3131" s="1" t="s">
        <v>3</v>
      </c>
      <c r="E3131" s="11">
        <v>556</v>
      </c>
      <c r="F3131" s="3">
        <v>5.82</v>
      </c>
      <c r="G3131" s="11">
        <f>Tabla1[[#This Row],[Stock en unidades]]*Tabla1[[#This Row],[Costo unitario]]</f>
        <v>3235.92</v>
      </c>
      <c r="H3131" s="1">
        <v>2025</v>
      </c>
      <c r="I3131" s="1" t="s">
        <v>258</v>
      </c>
      <c r="J3131" s="1">
        <v>34.700000000000003</v>
      </c>
      <c r="K3131" s="3">
        <v>311.00916000000007</v>
      </c>
      <c r="L3131" s="12">
        <f>Tabla1[[#This Row],[Venta prom 12 meses en UN]]*Tabla1[[#This Row],[Costo unitario]]</f>
        <v>201.95400000000004</v>
      </c>
      <c r="M3131" s="30">
        <f>IFERROR(Tabla1[[#This Row],[Stock en unidades]]/Tabla1[[#This Row],[Venta prom 12 meses en UN]],0)</f>
        <v>16.023054755043226</v>
      </c>
      <c r="N3131" s="12">
        <f>IFERROR(12/Tabla1[[#This Row],[Meses de stock]],0)</f>
        <v>0.74892086330935259</v>
      </c>
      <c r="O3131" s="5" t="str">
        <f>VLOOKUP(Tabla1[[#This Row],[Código del producto]],'ABC Ventas'!$A:$E,5,0)</f>
        <v>C</v>
      </c>
      <c r="P3131" s="5" t="str">
        <f>VLOOKUP(Tabla1[[#This Row],[Código del producto]],'ABC Stock'!$A:$E,5,0)</f>
        <v>B</v>
      </c>
      <c r="Q313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32" spans="1:17" s="1" customFormat="1" x14ac:dyDescent="0.2">
      <c r="A3132" s="1">
        <v>1357</v>
      </c>
      <c r="B3132" s="1" t="s">
        <v>103</v>
      </c>
      <c r="C3132" s="1" t="s">
        <v>18</v>
      </c>
      <c r="D3132" s="1" t="s">
        <v>3</v>
      </c>
      <c r="E3132" s="11">
        <v>187</v>
      </c>
      <c r="F3132" s="3">
        <v>1.82</v>
      </c>
      <c r="G3132" s="11">
        <f>Tabla1[[#This Row],[Stock en unidades]]*Tabla1[[#This Row],[Costo unitario]]</f>
        <v>340.34000000000003</v>
      </c>
      <c r="H3132" s="1">
        <v>2025</v>
      </c>
      <c r="I3132" s="1" t="s">
        <v>258</v>
      </c>
      <c r="J3132" s="1">
        <v>82</v>
      </c>
      <c r="K3132" s="3">
        <v>217.8904</v>
      </c>
      <c r="L3132" s="12">
        <f>Tabla1[[#This Row],[Venta prom 12 meses en UN]]*Tabla1[[#This Row],[Costo unitario]]</f>
        <v>149.24</v>
      </c>
      <c r="M3132" s="30">
        <f>IFERROR(Tabla1[[#This Row],[Stock en unidades]]/Tabla1[[#This Row],[Venta prom 12 meses en UN]],0)</f>
        <v>2.2804878048780486</v>
      </c>
      <c r="N3132" s="12">
        <f>IFERROR(12/Tabla1[[#This Row],[Meses de stock]],0)</f>
        <v>5.2620320855614979</v>
      </c>
      <c r="O3132" s="5" t="str">
        <f>VLOOKUP(Tabla1[[#This Row],[Código del producto]],'ABC Ventas'!$A:$E,5,0)</f>
        <v>C</v>
      </c>
      <c r="P3132" s="5" t="str">
        <f>VLOOKUP(Tabla1[[#This Row],[Código del producto]],'ABC Stock'!$A:$E,5,0)</f>
        <v>B</v>
      </c>
      <c r="Q31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33" spans="1:17" s="1" customFormat="1" x14ac:dyDescent="0.2">
      <c r="A3133" s="1">
        <v>1358</v>
      </c>
      <c r="B3133" s="1" t="s">
        <v>37</v>
      </c>
      <c r="C3133" s="1" t="s">
        <v>18</v>
      </c>
      <c r="D3133" s="1" t="s">
        <v>3</v>
      </c>
      <c r="E3133" s="11">
        <v>727</v>
      </c>
      <c r="F3133" s="3">
        <v>4.2300000000000004</v>
      </c>
      <c r="G3133" s="11">
        <f>Tabla1[[#This Row],[Stock en unidades]]*Tabla1[[#This Row],[Costo unitario]]</f>
        <v>3075.2100000000005</v>
      </c>
      <c r="H3133" s="1">
        <v>2025</v>
      </c>
      <c r="I3133" s="1" t="s">
        <v>258</v>
      </c>
      <c r="J3133" s="1">
        <v>90.8</v>
      </c>
      <c r="K3133" s="3">
        <v>560.76264000000003</v>
      </c>
      <c r="L3133" s="12">
        <f>Tabla1[[#This Row],[Venta prom 12 meses en UN]]*Tabla1[[#This Row],[Costo unitario]]</f>
        <v>384.084</v>
      </c>
      <c r="M3133" s="30">
        <f>IFERROR(Tabla1[[#This Row],[Stock en unidades]]/Tabla1[[#This Row],[Venta prom 12 meses en UN]],0)</f>
        <v>8.0066079295154182</v>
      </c>
      <c r="N3133" s="12">
        <f>IFERROR(12/Tabla1[[#This Row],[Meses de stock]],0)</f>
        <v>1.4987620357634113</v>
      </c>
      <c r="O3133" s="5" t="str">
        <f>VLOOKUP(Tabla1[[#This Row],[Código del producto]],'ABC Ventas'!$A:$E,5,0)</f>
        <v>C</v>
      </c>
      <c r="P3133" s="5" t="str">
        <f>VLOOKUP(Tabla1[[#This Row],[Código del producto]],'ABC Stock'!$A:$E,5,0)</f>
        <v>B</v>
      </c>
      <c r="Q31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34" spans="1:17" s="1" customFormat="1" x14ac:dyDescent="0.2">
      <c r="A3134" s="1">
        <v>1360</v>
      </c>
      <c r="B3134" s="1" t="s">
        <v>150</v>
      </c>
      <c r="C3134" s="1" t="s">
        <v>18</v>
      </c>
      <c r="D3134" s="1" t="s">
        <v>3</v>
      </c>
      <c r="E3134" s="11">
        <v>369</v>
      </c>
      <c r="F3134" s="3">
        <v>4.08</v>
      </c>
      <c r="G3134" s="11">
        <f>Tabla1[[#This Row],[Stock en unidades]]*Tabla1[[#This Row],[Costo unitario]]</f>
        <v>1505.52</v>
      </c>
      <c r="H3134" s="1">
        <v>2025</v>
      </c>
      <c r="I3134" s="1" t="s">
        <v>258</v>
      </c>
      <c r="J3134" s="1">
        <v>52.7</v>
      </c>
      <c r="K3134" s="3">
        <v>384.87864000000002</v>
      </c>
      <c r="L3134" s="12">
        <f>Tabla1[[#This Row],[Venta prom 12 meses en UN]]*Tabla1[[#This Row],[Costo unitario]]</f>
        <v>215.01600000000002</v>
      </c>
      <c r="M3134" s="30">
        <f>IFERROR(Tabla1[[#This Row],[Stock en unidades]]/Tabla1[[#This Row],[Venta prom 12 meses en UN]],0)</f>
        <v>7.0018975332068312</v>
      </c>
      <c r="N3134" s="12">
        <f>IFERROR(12/Tabla1[[#This Row],[Meses de stock]],0)</f>
        <v>1.7138211382113822</v>
      </c>
      <c r="O3134" s="5" t="str">
        <f>VLOOKUP(Tabla1[[#This Row],[Código del producto]],'ABC Ventas'!$A:$E,5,0)</f>
        <v>C</v>
      </c>
      <c r="P3134" s="5" t="str">
        <f>VLOOKUP(Tabla1[[#This Row],[Código del producto]],'ABC Stock'!$A:$E,5,0)</f>
        <v>C</v>
      </c>
      <c r="Q313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35" spans="1:17" s="1" customFormat="1" x14ac:dyDescent="0.2">
      <c r="A3135" s="1">
        <v>1361</v>
      </c>
      <c r="B3135" s="1" t="s">
        <v>274</v>
      </c>
      <c r="C3135" s="1" t="s">
        <v>18</v>
      </c>
      <c r="D3135" s="1" t="s">
        <v>3</v>
      </c>
      <c r="E3135" s="11">
        <v>39</v>
      </c>
      <c r="F3135" s="3">
        <v>7.04</v>
      </c>
      <c r="G3135" s="11">
        <f>Tabla1[[#This Row],[Stock en unidades]]*Tabla1[[#This Row],[Costo unitario]]</f>
        <v>274.56</v>
      </c>
      <c r="H3135" s="1">
        <v>2025</v>
      </c>
      <c r="I3135" s="1" t="s">
        <v>258</v>
      </c>
      <c r="J3135" s="1">
        <v>139</v>
      </c>
      <c r="K3135" s="3">
        <v>1751.6224000000002</v>
      </c>
      <c r="L3135" s="12">
        <f>Tabla1[[#This Row],[Venta prom 12 meses en UN]]*Tabla1[[#This Row],[Costo unitario]]</f>
        <v>978.56000000000006</v>
      </c>
      <c r="M3135" s="30">
        <f>IFERROR(Tabla1[[#This Row],[Stock en unidades]]/Tabla1[[#This Row],[Venta prom 12 meses en UN]],0)</f>
        <v>0.2805755395683453</v>
      </c>
      <c r="N3135" s="12">
        <f>IFERROR(12/Tabla1[[#This Row],[Meses de stock]],0)</f>
        <v>42.769230769230774</v>
      </c>
      <c r="O3135" s="5" t="str">
        <f>VLOOKUP(Tabla1[[#This Row],[Código del producto]],'ABC Ventas'!$A:$E,5,0)</f>
        <v>C</v>
      </c>
      <c r="P3135" s="5" t="str">
        <f>VLOOKUP(Tabla1[[#This Row],[Código del producto]],'ABC Stock'!$A:$E,5,0)</f>
        <v>C</v>
      </c>
      <c r="Q313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36" spans="1:17" s="1" customFormat="1" x14ac:dyDescent="0.2">
      <c r="A3136" s="1">
        <v>1362</v>
      </c>
      <c r="B3136" s="1" t="s">
        <v>507</v>
      </c>
      <c r="C3136" s="1" t="s">
        <v>18</v>
      </c>
      <c r="D3136" s="1" t="s">
        <v>3</v>
      </c>
      <c r="E3136" s="11">
        <v>16</v>
      </c>
      <c r="F3136" s="3">
        <v>7.79</v>
      </c>
      <c r="G3136" s="11">
        <f>Tabla1[[#This Row],[Stock en unidades]]*Tabla1[[#This Row],[Costo unitario]]</f>
        <v>124.64</v>
      </c>
      <c r="H3136" s="1">
        <v>2025</v>
      </c>
      <c r="I3136" s="1" t="s">
        <v>258</v>
      </c>
      <c r="J3136" s="1">
        <v>126</v>
      </c>
      <c r="K3136" s="3">
        <v>1541.0178000000001</v>
      </c>
      <c r="L3136" s="12">
        <f>Tabla1[[#This Row],[Venta prom 12 meses en UN]]*Tabla1[[#This Row],[Costo unitario]]</f>
        <v>981.54</v>
      </c>
      <c r="M3136" s="30">
        <f>IFERROR(Tabla1[[#This Row],[Stock en unidades]]/Tabla1[[#This Row],[Venta prom 12 meses en UN]],0)</f>
        <v>0.12698412698412698</v>
      </c>
      <c r="N3136" s="12">
        <f>IFERROR(12/Tabla1[[#This Row],[Meses de stock]],0)</f>
        <v>94.5</v>
      </c>
      <c r="O3136" s="5" t="str">
        <f>VLOOKUP(Tabla1[[#This Row],[Código del producto]],'ABC Ventas'!$A:$E,5,0)</f>
        <v>C</v>
      </c>
      <c r="P3136" s="5" t="str">
        <f>VLOOKUP(Tabla1[[#This Row],[Código del producto]],'ABC Stock'!$A:$E,5,0)</f>
        <v>B</v>
      </c>
      <c r="Q31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37" spans="1:17" s="1" customFormat="1" x14ac:dyDescent="0.2">
      <c r="A3137" s="1">
        <v>1363</v>
      </c>
      <c r="B3137" s="1" t="s">
        <v>172</v>
      </c>
      <c r="C3137" s="1" t="s">
        <v>18</v>
      </c>
      <c r="D3137" s="1" t="s">
        <v>3</v>
      </c>
      <c r="E3137" s="11">
        <v>214</v>
      </c>
      <c r="F3137" s="3">
        <v>2.4</v>
      </c>
      <c r="G3137" s="11">
        <f>Tabla1[[#This Row],[Stock en unidades]]*Tabla1[[#This Row],[Costo unitario]]</f>
        <v>513.6</v>
      </c>
      <c r="H3137" s="1">
        <v>2025</v>
      </c>
      <c r="I3137" s="1" t="s">
        <v>258</v>
      </c>
      <c r="J3137" s="1">
        <v>69</v>
      </c>
      <c r="K3137" s="3">
        <v>243.43200000000002</v>
      </c>
      <c r="L3137" s="12">
        <f>Tabla1[[#This Row],[Venta prom 12 meses en UN]]*Tabla1[[#This Row],[Costo unitario]]</f>
        <v>165.6</v>
      </c>
      <c r="M3137" s="30">
        <f>IFERROR(Tabla1[[#This Row],[Stock en unidades]]/Tabla1[[#This Row],[Venta prom 12 meses en UN]],0)</f>
        <v>3.1014492753623188</v>
      </c>
      <c r="N3137" s="12">
        <f>IFERROR(12/Tabla1[[#This Row],[Meses de stock]],0)</f>
        <v>3.8691588785046731</v>
      </c>
      <c r="O3137" s="5" t="str">
        <f>VLOOKUP(Tabla1[[#This Row],[Código del producto]],'ABC Ventas'!$A:$E,5,0)</f>
        <v>C</v>
      </c>
      <c r="P3137" s="5" t="str">
        <f>VLOOKUP(Tabla1[[#This Row],[Código del producto]],'ABC Stock'!$A:$E,5,0)</f>
        <v>C</v>
      </c>
      <c r="Q313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38" spans="1:17" s="1" customFormat="1" x14ac:dyDescent="0.2">
      <c r="A3138" s="1">
        <v>1363</v>
      </c>
      <c r="B3138" s="1" t="s">
        <v>172</v>
      </c>
      <c r="C3138" s="1" t="s">
        <v>18</v>
      </c>
      <c r="D3138" s="1" t="s">
        <v>3</v>
      </c>
      <c r="E3138" s="11">
        <v>894</v>
      </c>
      <c r="F3138" s="3">
        <v>2.0699999999999998</v>
      </c>
      <c r="G3138" s="11">
        <f>Tabla1[[#This Row],[Stock en unidades]]*Tabla1[[#This Row],[Costo unitario]]</f>
        <v>1850.58</v>
      </c>
      <c r="H3138" s="1">
        <v>2025</v>
      </c>
      <c r="I3138" s="1" t="s">
        <v>258</v>
      </c>
      <c r="J3138" s="1">
        <v>51</v>
      </c>
      <c r="K3138" s="3">
        <v>128.7954</v>
      </c>
      <c r="L3138" s="12">
        <f>Tabla1[[#This Row],[Venta prom 12 meses en UN]]*Tabla1[[#This Row],[Costo unitario]]</f>
        <v>105.57</v>
      </c>
      <c r="M3138" s="30">
        <f>IFERROR(Tabla1[[#This Row],[Stock en unidades]]/Tabla1[[#This Row],[Venta prom 12 meses en UN]],0)</f>
        <v>17.529411764705884</v>
      </c>
      <c r="N3138" s="12">
        <f>IFERROR(12/Tabla1[[#This Row],[Meses de stock]],0)</f>
        <v>0.68456375838926165</v>
      </c>
      <c r="O3138" s="5" t="str">
        <f>VLOOKUP(Tabla1[[#This Row],[Código del producto]],'ABC Ventas'!$A:$E,5,0)</f>
        <v>C</v>
      </c>
      <c r="P3138" s="5" t="str">
        <f>VLOOKUP(Tabla1[[#This Row],[Código del producto]],'ABC Stock'!$A:$E,5,0)</f>
        <v>C</v>
      </c>
      <c r="Q31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39" spans="1:17" s="1" customFormat="1" x14ac:dyDescent="0.2">
      <c r="A3139" s="1">
        <v>1364</v>
      </c>
      <c r="B3139" s="1" t="s">
        <v>48</v>
      </c>
      <c r="C3139" s="1" t="s">
        <v>18</v>
      </c>
      <c r="D3139" s="1" t="s">
        <v>3</v>
      </c>
      <c r="E3139" s="11">
        <v>810</v>
      </c>
      <c r="F3139" s="3">
        <v>2.2599999999999998</v>
      </c>
      <c r="G3139" s="11">
        <f>Tabla1[[#This Row],[Stock en unidades]]*Tabla1[[#This Row],[Costo unitario]]</f>
        <v>1830.6</v>
      </c>
      <c r="H3139" s="1">
        <v>2025</v>
      </c>
      <c r="I3139" s="1" t="s">
        <v>258</v>
      </c>
      <c r="J3139" s="1">
        <v>147</v>
      </c>
      <c r="K3139" s="3">
        <v>468.43019999999996</v>
      </c>
      <c r="L3139" s="12">
        <f>Tabla1[[#This Row],[Venta prom 12 meses en UN]]*Tabla1[[#This Row],[Costo unitario]]</f>
        <v>332.21999999999997</v>
      </c>
      <c r="M3139" s="30">
        <f>IFERROR(Tabla1[[#This Row],[Stock en unidades]]/Tabla1[[#This Row],[Venta prom 12 meses en UN]],0)</f>
        <v>5.5102040816326534</v>
      </c>
      <c r="N3139" s="12">
        <f>IFERROR(12/Tabla1[[#This Row],[Meses de stock]],0)</f>
        <v>2.1777777777777776</v>
      </c>
      <c r="O3139" s="5" t="str">
        <f>VLOOKUP(Tabla1[[#This Row],[Código del producto]],'ABC Ventas'!$A:$E,5,0)</f>
        <v>C</v>
      </c>
      <c r="P3139" s="5" t="str">
        <f>VLOOKUP(Tabla1[[#This Row],[Código del producto]],'ABC Stock'!$A:$E,5,0)</f>
        <v>C</v>
      </c>
      <c r="Q313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40" spans="1:17" s="1" customFormat="1" x14ac:dyDescent="0.2">
      <c r="A3140" s="1">
        <v>1364</v>
      </c>
      <c r="B3140" s="1" t="s">
        <v>48</v>
      </c>
      <c r="C3140" s="1" t="s">
        <v>18</v>
      </c>
      <c r="D3140" s="1" t="s">
        <v>3</v>
      </c>
      <c r="E3140" s="11">
        <v>543</v>
      </c>
      <c r="F3140" s="3">
        <v>1.3</v>
      </c>
      <c r="G3140" s="11">
        <f>Tabla1[[#This Row],[Stock en unidades]]*Tabla1[[#This Row],[Costo unitario]]</f>
        <v>705.9</v>
      </c>
      <c r="H3140" s="1">
        <v>2025</v>
      </c>
      <c r="I3140" s="1" t="s">
        <v>258</v>
      </c>
      <c r="J3140" s="1">
        <v>130</v>
      </c>
      <c r="K3140" s="3">
        <v>216.32</v>
      </c>
      <c r="L3140" s="12">
        <f>Tabla1[[#This Row],[Venta prom 12 meses en UN]]*Tabla1[[#This Row],[Costo unitario]]</f>
        <v>169</v>
      </c>
      <c r="M3140" s="30">
        <f>IFERROR(Tabla1[[#This Row],[Stock en unidades]]/Tabla1[[#This Row],[Venta prom 12 meses en UN]],0)</f>
        <v>4.1769230769230772</v>
      </c>
      <c r="N3140" s="12">
        <f>IFERROR(12/Tabla1[[#This Row],[Meses de stock]],0)</f>
        <v>2.8729281767955799</v>
      </c>
      <c r="O3140" s="5" t="str">
        <f>VLOOKUP(Tabla1[[#This Row],[Código del producto]],'ABC Ventas'!$A:$E,5,0)</f>
        <v>C</v>
      </c>
      <c r="P3140" s="5" t="str">
        <f>VLOOKUP(Tabla1[[#This Row],[Código del producto]],'ABC Stock'!$A:$E,5,0)</f>
        <v>C</v>
      </c>
      <c r="Q314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41" spans="1:17" s="1" customFormat="1" x14ac:dyDescent="0.2">
      <c r="A3141" s="1">
        <v>1364</v>
      </c>
      <c r="B3141" s="1" t="s">
        <v>48</v>
      </c>
      <c r="C3141" s="1" t="s">
        <v>18</v>
      </c>
      <c r="D3141" s="1" t="s">
        <v>3</v>
      </c>
      <c r="E3141" s="11">
        <v>58</v>
      </c>
      <c r="F3141" s="3">
        <v>2.4700000000000002</v>
      </c>
      <c r="G3141" s="11">
        <f>Tabla1[[#This Row],[Stock en unidades]]*Tabla1[[#This Row],[Costo unitario]]</f>
        <v>143.26000000000002</v>
      </c>
      <c r="H3141" s="1">
        <v>2025</v>
      </c>
      <c r="I3141" s="1" t="s">
        <v>258</v>
      </c>
      <c r="J3141" s="1">
        <v>50</v>
      </c>
      <c r="K3141" s="3">
        <v>151.90500000000003</v>
      </c>
      <c r="L3141" s="12">
        <f>Tabla1[[#This Row],[Venta prom 12 meses en UN]]*Tabla1[[#This Row],[Costo unitario]]</f>
        <v>123.50000000000001</v>
      </c>
      <c r="M3141" s="30">
        <f>IFERROR(Tabla1[[#This Row],[Stock en unidades]]/Tabla1[[#This Row],[Venta prom 12 meses en UN]],0)</f>
        <v>1.1599999999999999</v>
      </c>
      <c r="N3141" s="12">
        <f>IFERROR(12/Tabla1[[#This Row],[Meses de stock]],0)</f>
        <v>10.344827586206897</v>
      </c>
      <c r="O3141" s="5" t="str">
        <f>VLOOKUP(Tabla1[[#This Row],[Código del producto]],'ABC Ventas'!$A:$E,5,0)</f>
        <v>C</v>
      </c>
      <c r="P3141" s="5" t="str">
        <f>VLOOKUP(Tabla1[[#This Row],[Código del producto]],'ABC Stock'!$A:$E,5,0)</f>
        <v>C</v>
      </c>
      <c r="Q31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2" spans="1:17" s="1" customFormat="1" x14ac:dyDescent="0.2">
      <c r="A3142" s="1">
        <v>1365</v>
      </c>
      <c r="B3142" s="1" t="s">
        <v>240</v>
      </c>
      <c r="C3142" s="1" t="s">
        <v>18</v>
      </c>
      <c r="D3142" s="1" t="s">
        <v>3</v>
      </c>
      <c r="E3142" s="11">
        <v>343</v>
      </c>
      <c r="F3142" s="3">
        <v>65</v>
      </c>
      <c r="G3142" s="11">
        <f>Tabla1[[#This Row],[Stock en unidades]]*Tabla1[[#This Row],[Costo unitario]]</f>
        <v>22295</v>
      </c>
      <c r="H3142" s="1">
        <v>2025</v>
      </c>
      <c r="I3142" s="1" t="s">
        <v>258</v>
      </c>
      <c r="J3142" s="1">
        <v>887</v>
      </c>
      <c r="K3142" s="3">
        <v>108391.4</v>
      </c>
      <c r="L3142" s="12">
        <f>Tabla1[[#This Row],[Venta prom 12 meses en UN]]*Tabla1[[#This Row],[Costo unitario]]</f>
        <v>57655</v>
      </c>
      <c r="M3142" s="30">
        <f>IFERROR(Tabla1[[#This Row],[Stock en unidades]]/Tabla1[[#This Row],[Venta prom 12 meses en UN]],0)</f>
        <v>0.38669673055242393</v>
      </c>
      <c r="N3142" s="12">
        <f>IFERROR(12/Tabla1[[#This Row],[Meses de stock]],0)</f>
        <v>31.03206997084548</v>
      </c>
      <c r="O3142" s="5" t="str">
        <f>VLOOKUP(Tabla1[[#This Row],[Código del producto]],'ABC Ventas'!$A:$E,5,0)</f>
        <v>A</v>
      </c>
      <c r="P3142" s="5" t="str">
        <f>VLOOKUP(Tabla1[[#This Row],[Código del producto]],'ABC Stock'!$A:$E,5,0)</f>
        <v>A</v>
      </c>
      <c r="Q314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3" spans="1:17" s="1" customFormat="1" x14ac:dyDescent="0.2">
      <c r="A3143" s="1">
        <v>1366</v>
      </c>
      <c r="B3143" s="1" t="s">
        <v>508</v>
      </c>
      <c r="C3143" s="1" t="s">
        <v>18</v>
      </c>
      <c r="D3143" s="1" t="s">
        <v>3</v>
      </c>
      <c r="E3143" s="11">
        <v>54</v>
      </c>
      <c r="F3143" s="3">
        <v>53</v>
      </c>
      <c r="G3143" s="11">
        <f>Tabla1[[#This Row],[Stock en unidades]]*Tabla1[[#This Row],[Costo unitario]]</f>
        <v>2862</v>
      </c>
      <c r="H3143" s="1">
        <v>2025</v>
      </c>
      <c r="I3143" s="1" t="s">
        <v>258</v>
      </c>
      <c r="J3143" s="1">
        <v>576</v>
      </c>
      <c r="K3143" s="3">
        <v>57087.360000000001</v>
      </c>
      <c r="L3143" s="12">
        <f>Tabla1[[#This Row],[Venta prom 12 meses en UN]]*Tabla1[[#This Row],[Costo unitario]]</f>
        <v>30528</v>
      </c>
      <c r="M3143" s="30">
        <f>IFERROR(Tabla1[[#This Row],[Stock en unidades]]/Tabla1[[#This Row],[Venta prom 12 meses en UN]],0)</f>
        <v>9.375E-2</v>
      </c>
      <c r="N3143" s="12">
        <f>IFERROR(12/Tabla1[[#This Row],[Meses de stock]],0)</f>
        <v>128</v>
      </c>
      <c r="O3143" s="5" t="str">
        <f>VLOOKUP(Tabla1[[#This Row],[Código del producto]],'ABC Ventas'!$A:$E,5,0)</f>
        <v>A</v>
      </c>
      <c r="P3143" s="5" t="str">
        <f>VLOOKUP(Tabla1[[#This Row],[Código del producto]],'ABC Stock'!$A:$E,5,0)</f>
        <v>A</v>
      </c>
      <c r="Q31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4" spans="1:17" s="1" customFormat="1" x14ac:dyDescent="0.2">
      <c r="A3144" s="1">
        <v>1367</v>
      </c>
      <c r="B3144" s="1" t="s">
        <v>26</v>
      </c>
      <c r="C3144" s="1" t="s">
        <v>18</v>
      </c>
      <c r="D3144" s="1" t="s">
        <v>3</v>
      </c>
      <c r="E3144" s="11">
        <v>0</v>
      </c>
      <c r="F3144" s="3">
        <v>4.3099999999999996</v>
      </c>
      <c r="G3144" s="11">
        <f>Tabla1[[#This Row],[Stock en unidades]]*Tabla1[[#This Row],[Costo unitario]]</f>
        <v>0</v>
      </c>
      <c r="H3144" s="1">
        <v>2025</v>
      </c>
      <c r="I3144" s="1" t="s">
        <v>258</v>
      </c>
      <c r="J3144" s="1">
        <v>111</v>
      </c>
      <c r="K3144" s="3">
        <v>861.13799999999992</v>
      </c>
      <c r="L3144" s="12">
        <f>Tabla1[[#This Row],[Venta prom 12 meses en UN]]*Tabla1[[#This Row],[Costo unitario]]</f>
        <v>478.40999999999997</v>
      </c>
      <c r="M3144" s="30">
        <f>IFERROR(Tabla1[[#This Row],[Stock en unidades]]/Tabla1[[#This Row],[Venta prom 12 meses en UN]],0)</f>
        <v>0</v>
      </c>
      <c r="N3144" s="12">
        <f>IFERROR(12/Tabla1[[#This Row],[Meses de stock]],0)</f>
        <v>0</v>
      </c>
      <c r="O3144" s="5" t="str">
        <f>VLOOKUP(Tabla1[[#This Row],[Código del producto]],'ABC Ventas'!$A:$E,5,0)</f>
        <v>C</v>
      </c>
      <c r="P3144" s="5" t="str">
        <f>VLOOKUP(Tabla1[[#This Row],[Código del producto]],'ABC Stock'!$A:$E,5,0)</f>
        <v>C</v>
      </c>
      <c r="Q31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5" spans="1:17" s="1" customFormat="1" x14ac:dyDescent="0.2">
      <c r="A3145" s="1">
        <v>1368</v>
      </c>
      <c r="B3145" s="1" t="s">
        <v>509</v>
      </c>
      <c r="C3145" s="1" t="s">
        <v>18</v>
      </c>
      <c r="D3145" s="1" t="s">
        <v>3</v>
      </c>
      <c r="E3145" s="11">
        <v>605</v>
      </c>
      <c r="F3145" s="3">
        <v>2.4700000000000002</v>
      </c>
      <c r="G3145" s="11">
        <f>Tabla1[[#This Row],[Stock en unidades]]*Tabla1[[#This Row],[Costo unitario]]</f>
        <v>1494.3500000000001</v>
      </c>
      <c r="H3145" s="1">
        <v>2025</v>
      </c>
      <c r="I3145" s="1" t="s">
        <v>258</v>
      </c>
      <c r="J3145" s="1">
        <v>113</v>
      </c>
      <c r="K3145" s="3">
        <v>496.81580000000002</v>
      </c>
      <c r="L3145" s="12">
        <f>Tabla1[[#This Row],[Venta prom 12 meses en UN]]*Tabla1[[#This Row],[Costo unitario]]</f>
        <v>279.11</v>
      </c>
      <c r="M3145" s="30">
        <f>IFERROR(Tabla1[[#This Row],[Stock en unidades]]/Tabla1[[#This Row],[Venta prom 12 meses en UN]],0)</f>
        <v>5.3539823008849554</v>
      </c>
      <c r="N3145" s="12">
        <f>IFERROR(12/Tabla1[[#This Row],[Meses de stock]],0)</f>
        <v>2.241322314049587</v>
      </c>
      <c r="O3145" s="5" t="str">
        <f>VLOOKUP(Tabla1[[#This Row],[Código del producto]],'ABC Ventas'!$A:$E,5,0)</f>
        <v>C</v>
      </c>
      <c r="P3145" s="5" t="str">
        <f>VLOOKUP(Tabla1[[#This Row],[Código del producto]],'ABC Stock'!$A:$E,5,0)</f>
        <v>B</v>
      </c>
      <c r="Q31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46" spans="1:17" s="1" customFormat="1" x14ac:dyDescent="0.2">
      <c r="A3146" s="1">
        <v>1368</v>
      </c>
      <c r="B3146" s="1" t="s">
        <v>509</v>
      </c>
      <c r="C3146" s="1" t="s">
        <v>18</v>
      </c>
      <c r="D3146" s="1" t="s">
        <v>3</v>
      </c>
      <c r="E3146" s="11">
        <v>349</v>
      </c>
      <c r="F3146" s="3">
        <v>3.52</v>
      </c>
      <c r="G3146" s="11">
        <f>Tabla1[[#This Row],[Stock en unidades]]*Tabla1[[#This Row],[Costo unitario]]</f>
        <v>1228.48</v>
      </c>
      <c r="H3146" s="1">
        <v>2025</v>
      </c>
      <c r="I3146" s="1" t="s">
        <v>258</v>
      </c>
      <c r="J3146" s="1">
        <v>87.1</v>
      </c>
      <c r="K3146" s="3">
        <v>374.04223999999994</v>
      </c>
      <c r="L3146" s="12">
        <f>Tabla1[[#This Row],[Venta prom 12 meses en UN]]*Tabla1[[#This Row],[Costo unitario]]</f>
        <v>306.59199999999998</v>
      </c>
      <c r="M3146" s="30">
        <f>IFERROR(Tabla1[[#This Row],[Stock en unidades]]/Tabla1[[#This Row],[Venta prom 12 meses en UN]],0)</f>
        <v>4.0068886337543059</v>
      </c>
      <c r="N3146" s="12">
        <f>IFERROR(12/Tabla1[[#This Row],[Meses de stock]],0)</f>
        <v>2.9948424068767903</v>
      </c>
      <c r="O3146" s="5" t="str">
        <f>VLOOKUP(Tabla1[[#This Row],[Código del producto]],'ABC Ventas'!$A:$E,5,0)</f>
        <v>C</v>
      </c>
      <c r="P3146" s="5" t="str">
        <f>VLOOKUP(Tabla1[[#This Row],[Código del producto]],'ABC Stock'!$A:$E,5,0)</f>
        <v>B</v>
      </c>
      <c r="Q3146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47" spans="1:17" s="1" customFormat="1" x14ac:dyDescent="0.2">
      <c r="A3147" s="1">
        <v>1369</v>
      </c>
      <c r="B3147" s="1" t="s">
        <v>510</v>
      </c>
      <c r="C3147" s="1" t="s">
        <v>18</v>
      </c>
      <c r="D3147" s="1" t="s">
        <v>3</v>
      </c>
      <c r="E3147" s="11">
        <v>1224</v>
      </c>
      <c r="F3147" s="3">
        <v>2.4500000000000002</v>
      </c>
      <c r="G3147" s="11">
        <f>Tabla1[[#This Row],[Stock en unidades]]*Tabla1[[#This Row],[Costo unitario]]</f>
        <v>2998.8</v>
      </c>
      <c r="H3147" s="1">
        <v>2025</v>
      </c>
      <c r="I3147" s="1" t="s">
        <v>258</v>
      </c>
      <c r="J3147" s="1">
        <v>87.4</v>
      </c>
      <c r="K3147" s="3">
        <v>267.66250000000002</v>
      </c>
      <c r="L3147" s="12">
        <f>Tabla1[[#This Row],[Venta prom 12 meses en UN]]*Tabla1[[#This Row],[Costo unitario]]</f>
        <v>214.13000000000002</v>
      </c>
      <c r="M3147" s="30">
        <f>IFERROR(Tabla1[[#This Row],[Stock en unidades]]/Tabla1[[#This Row],[Venta prom 12 meses en UN]],0)</f>
        <v>14.0045766590389</v>
      </c>
      <c r="N3147" s="12">
        <f>IFERROR(12/Tabla1[[#This Row],[Meses de stock]],0)</f>
        <v>0.85686274509803928</v>
      </c>
      <c r="O3147" s="5" t="str">
        <f>VLOOKUP(Tabla1[[#This Row],[Código del producto]],'ABC Ventas'!$A:$E,5,0)</f>
        <v>C</v>
      </c>
      <c r="P3147" s="5" t="str">
        <f>VLOOKUP(Tabla1[[#This Row],[Código del producto]],'ABC Stock'!$A:$E,5,0)</f>
        <v>C</v>
      </c>
      <c r="Q31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48" spans="1:17" s="1" customFormat="1" x14ac:dyDescent="0.2">
      <c r="A3148" s="1">
        <v>1370</v>
      </c>
      <c r="B3148" s="1" t="s">
        <v>511</v>
      </c>
      <c r="C3148" s="1" t="s">
        <v>18</v>
      </c>
      <c r="D3148" s="1" t="s">
        <v>3</v>
      </c>
      <c r="E3148" s="11">
        <v>248</v>
      </c>
      <c r="F3148" s="3">
        <v>4.12</v>
      </c>
      <c r="G3148" s="11">
        <f>Tabla1[[#This Row],[Stock en unidades]]*Tabla1[[#This Row],[Costo unitario]]</f>
        <v>1021.76</v>
      </c>
      <c r="H3148" s="1">
        <v>2025</v>
      </c>
      <c r="I3148" s="1" t="s">
        <v>258</v>
      </c>
      <c r="J3148" s="1">
        <v>110</v>
      </c>
      <c r="K3148" s="3">
        <v>779.50399999999991</v>
      </c>
      <c r="L3148" s="12">
        <f>Tabla1[[#This Row],[Venta prom 12 meses en UN]]*Tabla1[[#This Row],[Costo unitario]]</f>
        <v>453.2</v>
      </c>
      <c r="M3148" s="30">
        <f>IFERROR(Tabla1[[#This Row],[Stock en unidades]]/Tabla1[[#This Row],[Venta prom 12 meses en UN]],0)</f>
        <v>2.2545454545454544</v>
      </c>
      <c r="N3148" s="12">
        <f>IFERROR(12/Tabla1[[#This Row],[Meses de stock]],0)</f>
        <v>5.3225806451612909</v>
      </c>
      <c r="O3148" s="5" t="str">
        <f>VLOOKUP(Tabla1[[#This Row],[Código del producto]],'ABC Ventas'!$A:$E,5,0)</f>
        <v>C</v>
      </c>
      <c r="P3148" s="5" t="str">
        <f>VLOOKUP(Tabla1[[#This Row],[Código del producto]],'ABC Stock'!$A:$E,5,0)</f>
        <v>C</v>
      </c>
      <c r="Q31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49" spans="1:17" s="1" customFormat="1" x14ac:dyDescent="0.2">
      <c r="A3149" s="1">
        <v>1370</v>
      </c>
      <c r="B3149" s="1" t="s">
        <v>511</v>
      </c>
      <c r="C3149" s="1" t="s">
        <v>18</v>
      </c>
      <c r="D3149" s="1" t="s">
        <v>3</v>
      </c>
      <c r="E3149" s="11">
        <v>701</v>
      </c>
      <c r="F3149" s="3">
        <v>2.15</v>
      </c>
      <c r="G3149" s="11">
        <f>Tabla1[[#This Row],[Stock en unidades]]*Tabla1[[#This Row],[Costo unitario]]</f>
        <v>1507.1499999999999</v>
      </c>
      <c r="H3149" s="1">
        <v>2025</v>
      </c>
      <c r="I3149" s="1" t="s">
        <v>258</v>
      </c>
      <c r="J3149" s="1">
        <v>56</v>
      </c>
      <c r="K3149" s="3">
        <v>214.31199999999998</v>
      </c>
      <c r="L3149" s="12">
        <f>Tabla1[[#This Row],[Venta prom 12 meses en UN]]*Tabla1[[#This Row],[Costo unitario]]</f>
        <v>120.39999999999999</v>
      </c>
      <c r="M3149" s="30">
        <f>IFERROR(Tabla1[[#This Row],[Stock en unidades]]/Tabla1[[#This Row],[Venta prom 12 meses en UN]],0)</f>
        <v>12.517857142857142</v>
      </c>
      <c r="N3149" s="12">
        <f>IFERROR(12/Tabla1[[#This Row],[Meses de stock]],0)</f>
        <v>0.95863052781740377</v>
      </c>
      <c r="O3149" s="5" t="str">
        <f>VLOOKUP(Tabla1[[#This Row],[Código del producto]],'ABC Ventas'!$A:$E,5,0)</f>
        <v>C</v>
      </c>
      <c r="P3149" s="5" t="str">
        <f>VLOOKUP(Tabla1[[#This Row],[Código del producto]],'ABC Stock'!$A:$E,5,0)</f>
        <v>C</v>
      </c>
      <c r="Q314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50" spans="1:17" s="1" customFormat="1" x14ac:dyDescent="0.2">
      <c r="A3150" s="1">
        <v>1371</v>
      </c>
      <c r="B3150" s="1" t="s">
        <v>106</v>
      </c>
      <c r="C3150" s="1" t="s">
        <v>18</v>
      </c>
      <c r="D3150" s="1" t="s">
        <v>3</v>
      </c>
      <c r="E3150" s="11">
        <v>197</v>
      </c>
      <c r="F3150" s="3">
        <v>6.81</v>
      </c>
      <c r="G3150" s="11">
        <f>Tabla1[[#This Row],[Stock en unidades]]*Tabla1[[#This Row],[Costo unitario]]</f>
        <v>1341.57</v>
      </c>
      <c r="H3150" s="1">
        <v>2025</v>
      </c>
      <c r="I3150" s="1" t="s">
        <v>258</v>
      </c>
      <c r="J3150" s="1">
        <v>149</v>
      </c>
      <c r="K3150" s="3">
        <v>1481.4474</v>
      </c>
      <c r="L3150" s="12">
        <f>Tabla1[[#This Row],[Venta prom 12 meses en UN]]*Tabla1[[#This Row],[Costo unitario]]</f>
        <v>1014.6899999999999</v>
      </c>
      <c r="M3150" s="30">
        <f>IFERROR(Tabla1[[#This Row],[Stock en unidades]]/Tabla1[[#This Row],[Venta prom 12 meses en UN]],0)</f>
        <v>1.3221476510067114</v>
      </c>
      <c r="N3150" s="12">
        <f>IFERROR(12/Tabla1[[#This Row],[Meses de stock]],0)</f>
        <v>9.0761421319796955</v>
      </c>
      <c r="O3150" s="5" t="str">
        <f>VLOOKUP(Tabla1[[#This Row],[Código del producto]],'ABC Ventas'!$A:$E,5,0)</f>
        <v>C</v>
      </c>
      <c r="P3150" s="5" t="str">
        <f>VLOOKUP(Tabla1[[#This Row],[Código del producto]],'ABC Stock'!$A:$E,5,0)</f>
        <v>B</v>
      </c>
      <c r="Q31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1" spans="1:17" s="1" customFormat="1" x14ac:dyDescent="0.2">
      <c r="A3151" s="1">
        <v>1372</v>
      </c>
      <c r="B3151" s="1" t="s">
        <v>201</v>
      </c>
      <c r="C3151" s="1" t="s">
        <v>18</v>
      </c>
      <c r="D3151" s="1" t="s">
        <v>3</v>
      </c>
      <c r="E3151" s="11">
        <v>50</v>
      </c>
      <c r="F3151" s="3">
        <v>5.09</v>
      </c>
      <c r="G3151" s="11">
        <f>Tabla1[[#This Row],[Stock en unidades]]*Tabla1[[#This Row],[Costo unitario]]</f>
        <v>254.5</v>
      </c>
      <c r="H3151" s="1">
        <v>2025</v>
      </c>
      <c r="I3151" s="1" t="s">
        <v>258</v>
      </c>
      <c r="J3151" s="1">
        <v>139</v>
      </c>
      <c r="K3151" s="3">
        <v>1259.3678</v>
      </c>
      <c r="L3151" s="12">
        <f>Tabla1[[#This Row],[Venta prom 12 meses en UN]]*Tabla1[[#This Row],[Costo unitario]]</f>
        <v>707.51</v>
      </c>
      <c r="M3151" s="30">
        <f>IFERROR(Tabla1[[#This Row],[Stock en unidades]]/Tabla1[[#This Row],[Venta prom 12 meses en UN]],0)</f>
        <v>0.35971223021582732</v>
      </c>
      <c r="N3151" s="12">
        <f>IFERROR(12/Tabla1[[#This Row],[Meses de stock]],0)</f>
        <v>33.36</v>
      </c>
      <c r="O3151" s="5" t="str">
        <f>VLOOKUP(Tabla1[[#This Row],[Código del producto]],'ABC Ventas'!$A:$E,5,0)</f>
        <v>C</v>
      </c>
      <c r="P3151" s="5" t="str">
        <f>VLOOKUP(Tabla1[[#This Row],[Código del producto]],'ABC Stock'!$A:$E,5,0)</f>
        <v>B</v>
      </c>
      <c r="Q31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2" spans="1:17" s="1" customFormat="1" x14ac:dyDescent="0.2">
      <c r="A3152" s="1">
        <v>1373</v>
      </c>
      <c r="B3152" s="1" t="s">
        <v>512</v>
      </c>
      <c r="C3152" s="1" t="s">
        <v>18</v>
      </c>
      <c r="D3152" s="1" t="s">
        <v>3</v>
      </c>
      <c r="E3152" s="11">
        <v>641</v>
      </c>
      <c r="F3152" s="3">
        <v>68</v>
      </c>
      <c r="G3152" s="11">
        <f>Tabla1[[#This Row],[Stock en unidades]]*Tabla1[[#This Row],[Costo unitario]]</f>
        <v>43588</v>
      </c>
      <c r="H3152" s="1">
        <v>2025</v>
      </c>
      <c r="I3152" s="1" t="s">
        <v>258</v>
      </c>
      <c r="J3152" s="1">
        <v>300</v>
      </c>
      <c r="K3152" s="3">
        <v>37536</v>
      </c>
      <c r="L3152" s="12">
        <f>Tabla1[[#This Row],[Venta prom 12 meses en UN]]*Tabla1[[#This Row],[Costo unitario]]</f>
        <v>20400</v>
      </c>
      <c r="M3152" s="30">
        <f>IFERROR(Tabla1[[#This Row],[Stock en unidades]]/Tabla1[[#This Row],[Venta prom 12 meses en UN]],0)</f>
        <v>2.1366666666666667</v>
      </c>
      <c r="N3152" s="12">
        <f>IFERROR(12/Tabla1[[#This Row],[Meses de stock]],0)</f>
        <v>5.6162246489859591</v>
      </c>
      <c r="O3152" s="5" t="str">
        <f>VLOOKUP(Tabla1[[#This Row],[Código del producto]],'ABC Ventas'!$A:$E,5,0)</f>
        <v>A</v>
      </c>
      <c r="P3152" s="5" t="str">
        <f>VLOOKUP(Tabla1[[#This Row],[Código del producto]],'ABC Stock'!$A:$E,5,0)</f>
        <v>A</v>
      </c>
      <c r="Q31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3" spans="1:17" s="1" customFormat="1" x14ac:dyDescent="0.2">
      <c r="A3153" s="1">
        <v>1374</v>
      </c>
      <c r="B3153" s="1" t="s">
        <v>513</v>
      </c>
      <c r="C3153" s="1" t="s">
        <v>18</v>
      </c>
      <c r="D3153" s="1" t="s">
        <v>3</v>
      </c>
      <c r="E3153" s="11">
        <v>1385</v>
      </c>
      <c r="F3153" s="3">
        <v>5.14</v>
      </c>
      <c r="G3153" s="11">
        <f>Tabla1[[#This Row],[Stock en unidades]]*Tabla1[[#This Row],[Costo unitario]]</f>
        <v>7118.9</v>
      </c>
      <c r="H3153" s="1">
        <v>2025</v>
      </c>
      <c r="I3153" s="1" t="s">
        <v>258</v>
      </c>
      <c r="J3153" s="1">
        <v>98.9</v>
      </c>
      <c r="K3153" s="3">
        <v>904.85588000000007</v>
      </c>
      <c r="L3153" s="12">
        <f>Tabla1[[#This Row],[Venta prom 12 meses en UN]]*Tabla1[[#This Row],[Costo unitario]]</f>
        <v>508.346</v>
      </c>
      <c r="M3153" s="30">
        <f>IFERROR(Tabla1[[#This Row],[Stock en unidades]]/Tabla1[[#This Row],[Venta prom 12 meses en UN]],0)</f>
        <v>14.004044489383215</v>
      </c>
      <c r="N3153" s="12">
        <f>IFERROR(12/Tabla1[[#This Row],[Meses de stock]],0)</f>
        <v>0.85689530685920579</v>
      </c>
      <c r="O3153" s="5" t="str">
        <f>VLOOKUP(Tabla1[[#This Row],[Código del producto]],'ABC Ventas'!$A:$E,5,0)</f>
        <v>C</v>
      </c>
      <c r="P3153" s="5" t="str">
        <f>VLOOKUP(Tabla1[[#This Row],[Código del producto]],'ABC Stock'!$A:$E,5,0)</f>
        <v>B</v>
      </c>
      <c r="Q315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54" spans="1:17" s="1" customFormat="1" x14ac:dyDescent="0.2">
      <c r="A3154" s="1">
        <v>1374</v>
      </c>
      <c r="B3154" s="1" t="s">
        <v>513</v>
      </c>
      <c r="C3154" s="1" t="s">
        <v>18</v>
      </c>
      <c r="D3154" s="1" t="s">
        <v>3</v>
      </c>
      <c r="E3154" s="11">
        <v>66</v>
      </c>
      <c r="F3154" s="3">
        <v>3.85</v>
      </c>
      <c r="G3154" s="11">
        <f>Tabla1[[#This Row],[Stock en unidades]]*Tabla1[[#This Row],[Costo unitario]]</f>
        <v>254.1</v>
      </c>
      <c r="H3154" s="1">
        <v>2025</v>
      </c>
      <c r="I3154" s="1" t="s">
        <v>258</v>
      </c>
      <c r="J3154" s="1">
        <v>58</v>
      </c>
      <c r="K3154" s="3">
        <v>290.29000000000002</v>
      </c>
      <c r="L3154" s="12">
        <f>Tabla1[[#This Row],[Venta prom 12 meses en UN]]*Tabla1[[#This Row],[Costo unitario]]</f>
        <v>223.3</v>
      </c>
      <c r="M3154" s="30">
        <f>IFERROR(Tabla1[[#This Row],[Stock en unidades]]/Tabla1[[#This Row],[Venta prom 12 meses en UN]],0)</f>
        <v>1.1379310344827587</v>
      </c>
      <c r="N3154" s="12">
        <f>IFERROR(12/Tabla1[[#This Row],[Meses de stock]],0)</f>
        <v>10.545454545454545</v>
      </c>
      <c r="O3154" s="5" t="str">
        <f>VLOOKUP(Tabla1[[#This Row],[Código del producto]],'ABC Ventas'!$A:$E,5,0)</f>
        <v>C</v>
      </c>
      <c r="P3154" s="5" t="str">
        <f>VLOOKUP(Tabla1[[#This Row],[Código del producto]],'ABC Stock'!$A:$E,5,0)</f>
        <v>B</v>
      </c>
      <c r="Q31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5" spans="1:17" s="1" customFormat="1" x14ac:dyDescent="0.2">
      <c r="A3155" s="1">
        <v>1375</v>
      </c>
      <c r="B3155" s="1" t="s">
        <v>514</v>
      </c>
      <c r="C3155" s="1" t="s">
        <v>18</v>
      </c>
      <c r="D3155" s="1" t="s">
        <v>3</v>
      </c>
      <c r="E3155" s="11">
        <v>150</v>
      </c>
      <c r="F3155" s="3">
        <v>3.51</v>
      </c>
      <c r="G3155" s="11">
        <f>Tabla1[[#This Row],[Stock en unidades]]*Tabla1[[#This Row],[Costo unitario]]</f>
        <v>526.5</v>
      </c>
      <c r="H3155" s="1">
        <v>2025</v>
      </c>
      <c r="I3155" s="1" t="s">
        <v>258</v>
      </c>
      <c r="J3155" s="1">
        <v>130</v>
      </c>
      <c r="K3155" s="3">
        <v>862.40699999999993</v>
      </c>
      <c r="L3155" s="12">
        <f>Tabla1[[#This Row],[Venta prom 12 meses en UN]]*Tabla1[[#This Row],[Costo unitario]]</f>
        <v>456.29999999999995</v>
      </c>
      <c r="M3155" s="30">
        <f>IFERROR(Tabla1[[#This Row],[Stock en unidades]]/Tabla1[[#This Row],[Venta prom 12 meses en UN]],0)</f>
        <v>1.1538461538461537</v>
      </c>
      <c r="N3155" s="12">
        <f>IFERROR(12/Tabla1[[#This Row],[Meses de stock]],0)</f>
        <v>10.4</v>
      </c>
      <c r="O3155" s="5" t="str">
        <f>VLOOKUP(Tabla1[[#This Row],[Código del producto]],'ABC Ventas'!$A:$E,5,0)</f>
        <v>C</v>
      </c>
      <c r="P3155" s="5" t="str">
        <f>VLOOKUP(Tabla1[[#This Row],[Código del producto]],'ABC Stock'!$A:$E,5,0)</f>
        <v>B</v>
      </c>
      <c r="Q31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6" spans="1:17" s="1" customFormat="1" x14ac:dyDescent="0.2">
      <c r="A3156" s="1">
        <v>1375</v>
      </c>
      <c r="B3156" s="1" t="s">
        <v>514</v>
      </c>
      <c r="C3156" s="1" t="s">
        <v>18</v>
      </c>
      <c r="D3156" s="1" t="s">
        <v>3</v>
      </c>
      <c r="E3156" s="11">
        <v>630</v>
      </c>
      <c r="F3156" s="3">
        <v>2.2999999999999998</v>
      </c>
      <c r="G3156" s="11">
        <f>Tabla1[[#This Row],[Stock en unidades]]*Tabla1[[#This Row],[Costo unitario]]</f>
        <v>1449</v>
      </c>
      <c r="H3156" s="1">
        <v>2025</v>
      </c>
      <c r="I3156" s="1" t="s">
        <v>258</v>
      </c>
      <c r="J3156" s="1">
        <v>89.9</v>
      </c>
      <c r="K3156" s="3">
        <v>349.44130000000007</v>
      </c>
      <c r="L3156" s="12">
        <f>Tabla1[[#This Row],[Venta prom 12 meses en UN]]*Tabla1[[#This Row],[Costo unitario]]</f>
        <v>206.77</v>
      </c>
      <c r="M3156" s="30">
        <f>IFERROR(Tabla1[[#This Row],[Stock en unidades]]/Tabla1[[#This Row],[Venta prom 12 meses en UN]],0)</f>
        <v>7.0077864293659617</v>
      </c>
      <c r="N3156" s="12">
        <f>IFERROR(12/Tabla1[[#This Row],[Meses de stock]],0)</f>
        <v>1.7123809523809526</v>
      </c>
      <c r="O3156" s="5" t="str">
        <f>VLOOKUP(Tabla1[[#This Row],[Código del producto]],'ABC Ventas'!$A:$E,5,0)</f>
        <v>C</v>
      </c>
      <c r="P3156" s="5" t="str">
        <f>VLOOKUP(Tabla1[[#This Row],[Código del producto]],'ABC Stock'!$A:$E,5,0)</f>
        <v>B</v>
      </c>
      <c r="Q31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57" spans="1:17" s="1" customFormat="1" x14ac:dyDescent="0.2">
      <c r="A3157" s="1">
        <v>1377</v>
      </c>
      <c r="B3157" s="1" t="s">
        <v>515</v>
      </c>
      <c r="C3157" s="1" t="s">
        <v>18</v>
      </c>
      <c r="D3157" s="1" t="s">
        <v>3</v>
      </c>
      <c r="E3157" s="11">
        <v>211</v>
      </c>
      <c r="F3157" s="3">
        <v>43</v>
      </c>
      <c r="G3157" s="11">
        <f>Tabla1[[#This Row],[Stock en unidades]]*Tabla1[[#This Row],[Costo unitario]]</f>
        <v>9073</v>
      </c>
      <c r="H3157" s="1">
        <v>2025</v>
      </c>
      <c r="I3157" s="1" t="s">
        <v>258</v>
      </c>
      <c r="J3157" s="1">
        <v>522</v>
      </c>
      <c r="K3157" s="3">
        <v>27608.58</v>
      </c>
      <c r="L3157" s="12">
        <f>Tabla1[[#This Row],[Venta prom 12 meses en UN]]*Tabla1[[#This Row],[Costo unitario]]</f>
        <v>22446</v>
      </c>
      <c r="M3157" s="30">
        <f>IFERROR(Tabla1[[#This Row],[Stock en unidades]]/Tabla1[[#This Row],[Venta prom 12 meses en UN]],0)</f>
        <v>0.4042145593869732</v>
      </c>
      <c r="N3157" s="12">
        <f>IFERROR(12/Tabla1[[#This Row],[Meses de stock]],0)</f>
        <v>29.687203791469191</v>
      </c>
      <c r="O3157" s="5" t="str">
        <f>VLOOKUP(Tabla1[[#This Row],[Código del producto]],'ABC Ventas'!$A:$E,5,0)</f>
        <v>B</v>
      </c>
      <c r="P3157" s="5" t="str">
        <f>VLOOKUP(Tabla1[[#This Row],[Código del producto]],'ABC Stock'!$A:$E,5,0)</f>
        <v>A</v>
      </c>
      <c r="Q31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8" spans="1:17" s="1" customFormat="1" x14ac:dyDescent="0.2">
      <c r="A3158" s="1">
        <v>1377</v>
      </c>
      <c r="B3158" s="1" t="s">
        <v>515</v>
      </c>
      <c r="C3158" s="1" t="s">
        <v>18</v>
      </c>
      <c r="D3158" s="1" t="s">
        <v>3</v>
      </c>
      <c r="E3158" s="11">
        <v>130</v>
      </c>
      <c r="F3158" s="3">
        <v>43</v>
      </c>
      <c r="G3158" s="11">
        <f>Tabla1[[#This Row],[Stock en unidades]]*Tabla1[[#This Row],[Costo unitario]]</f>
        <v>5590</v>
      </c>
      <c r="H3158" s="1">
        <v>2025</v>
      </c>
      <c r="I3158" s="1" t="s">
        <v>258</v>
      </c>
      <c r="J3158" s="1">
        <v>471</v>
      </c>
      <c r="K3158" s="3">
        <v>24506.13</v>
      </c>
      <c r="L3158" s="12">
        <f>Tabla1[[#This Row],[Venta prom 12 meses en UN]]*Tabla1[[#This Row],[Costo unitario]]</f>
        <v>20253</v>
      </c>
      <c r="M3158" s="30">
        <f>IFERROR(Tabla1[[#This Row],[Stock en unidades]]/Tabla1[[#This Row],[Venta prom 12 meses en UN]],0)</f>
        <v>0.27600849256900212</v>
      </c>
      <c r="N3158" s="12">
        <f>IFERROR(12/Tabla1[[#This Row],[Meses de stock]],0)</f>
        <v>43.476923076923079</v>
      </c>
      <c r="O3158" s="5" t="str">
        <f>VLOOKUP(Tabla1[[#This Row],[Código del producto]],'ABC Ventas'!$A:$E,5,0)</f>
        <v>B</v>
      </c>
      <c r="P3158" s="5" t="str">
        <f>VLOOKUP(Tabla1[[#This Row],[Código del producto]],'ABC Stock'!$A:$E,5,0)</f>
        <v>A</v>
      </c>
      <c r="Q31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59" spans="1:17" s="1" customFormat="1" x14ac:dyDescent="0.2">
      <c r="A3159" s="1">
        <v>1378</v>
      </c>
      <c r="B3159" s="1" t="s">
        <v>516</v>
      </c>
      <c r="C3159" s="1" t="s">
        <v>18</v>
      </c>
      <c r="D3159" s="1" t="s">
        <v>3</v>
      </c>
      <c r="E3159" s="11">
        <v>179</v>
      </c>
      <c r="F3159" s="3">
        <v>3.12</v>
      </c>
      <c r="G3159" s="11">
        <f>Tabla1[[#This Row],[Stock en unidades]]*Tabla1[[#This Row],[Costo unitario]]</f>
        <v>558.48</v>
      </c>
      <c r="H3159" s="1">
        <v>2025</v>
      </c>
      <c r="I3159" s="1" t="s">
        <v>258</v>
      </c>
      <c r="J3159" s="1">
        <v>134</v>
      </c>
      <c r="K3159" s="3">
        <v>526.7808</v>
      </c>
      <c r="L3159" s="12">
        <f>Tabla1[[#This Row],[Venta prom 12 meses en UN]]*Tabla1[[#This Row],[Costo unitario]]</f>
        <v>418.08000000000004</v>
      </c>
      <c r="M3159" s="30">
        <f>IFERROR(Tabla1[[#This Row],[Stock en unidades]]/Tabla1[[#This Row],[Venta prom 12 meses en UN]],0)</f>
        <v>1.335820895522388</v>
      </c>
      <c r="N3159" s="12">
        <f>IFERROR(12/Tabla1[[#This Row],[Meses de stock]],0)</f>
        <v>8.983240223463687</v>
      </c>
      <c r="O3159" s="5" t="str">
        <f>VLOOKUP(Tabla1[[#This Row],[Código del producto]],'ABC Ventas'!$A:$E,5,0)</f>
        <v>C</v>
      </c>
      <c r="P3159" s="5" t="str">
        <f>VLOOKUP(Tabla1[[#This Row],[Código del producto]],'ABC Stock'!$A:$E,5,0)</f>
        <v>B</v>
      </c>
      <c r="Q315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0" spans="1:17" s="1" customFormat="1" x14ac:dyDescent="0.2">
      <c r="A3160" s="1">
        <v>1378</v>
      </c>
      <c r="B3160" s="1" t="s">
        <v>516</v>
      </c>
      <c r="C3160" s="1" t="s">
        <v>18</v>
      </c>
      <c r="D3160" s="1" t="s">
        <v>3</v>
      </c>
      <c r="E3160" s="11">
        <v>266</v>
      </c>
      <c r="F3160" s="3">
        <v>1.0900000000000001</v>
      </c>
      <c r="G3160" s="11">
        <f>Tabla1[[#This Row],[Stock en unidades]]*Tabla1[[#This Row],[Costo unitario]]</f>
        <v>289.94</v>
      </c>
      <c r="H3160" s="1">
        <v>2025</v>
      </c>
      <c r="I3160" s="1" t="s">
        <v>258</v>
      </c>
      <c r="J3160" s="1">
        <v>76</v>
      </c>
      <c r="K3160" s="3">
        <v>131.71560000000002</v>
      </c>
      <c r="L3160" s="12">
        <f>Tabla1[[#This Row],[Venta prom 12 meses en UN]]*Tabla1[[#This Row],[Costo unitario]]</f>
        <v>82.84</v>
      </c>
      <c r="M3160" s="30">
        <f>IFERROR(Tabla1[[#This Row],[Stock en unidades]]/Tabla1[[#This Row],[Venta prom 12 meses en UN]],0)</f>
        <v>3.5</v>
      </c>
      <c r="N3160" s="12">
        <f>IFERROR(12/Tabla1[[#This Row],[Meses de stock]],0)</f>
        <v>3.4285714285714284</v>
      </c>
      <c r="O3160" s="5" t="str">
        <f>VLOOKUP(Tabla1[[#This Row],[Código del producto]],'ABC Ventas'!$A:$E,5,0)</f>
        <v>C</v>
      </c>
      <c r="P3160" s="5" t="str">
        <f>VLOOKUP(Tabla1[[#This Row],[Código del producto]],'ABC Stock'!$A:$E,5,0)</f>
        <v>B</v>
      </c>
      <c r="Q316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61" spans="1:17" s="1" customFormat="1" x14ac:dyDescent="0.2">
      <c r="A3161" s="1">
        <v>1380</v>
      </c>
      <c r="B3161" s="1" t="s">
        <v>517</v>
      </c>
      <c r="C3161" s="1" t="s">
        <v>18</v>
      </c>
      <c r="D3161" s="1" t="s">
        <v>3</v>
      </c>
      <c r="E3161" s="11">
        <v>36</v>
      </c>
      <c r="F3161" s="3">
        <v>80</v>
      </c>
      <c r="G3161" s="11">
        <f>Tabla1[[#This Row],[Stock en unidades]]*Tabla1[[#This Row],[Costo unitario]]</f>
        <v>2880</v>
      </c>
      <c r="H3161" s="1">
        <v>2025</v>
      </c>
      <c r="I3161" s="1" t="s">
        <v>258</v>
      </c>
      <c r="J3161" s="1">
        <v>668</v>
      </c>
      <c r="K3161" s="3">
        <v>74281.600000000006</v>
      </c>
      <c r="L3161" s="12">
        <f>Tabla1[[#This Row],[Venta prom 12 meses en UN]]*Tabla1[[#This Row],[Costo unitario]]</f>
        <v>53440</v>
      </c>
      <c r="M3161" s="30">
        <f>IFERROR(Tabla1[[#This Row],[Stock en unidades]]/Tabla1[[#This Row],[Venta prom 12 meses en UN]],0)</f>
        <v>5.3892215568862277E-2</v>
      </c>
      <c r="N3161" s="12">
        <f>IFERROR(12/Tabla1[[#This Row],[Meses de stock]],0)</f>
        <v>222.66666666666666</v>
      </c>
      <c r="O3161" s="5" t="str">
        <f>VLOOKUP(Tabla1[[#This Row],[Código del producto]],'ABC Ventas'!$A:$E,5,0)</f>
        <v>A</v>
      </c>
      <c r="P3161" s="5" t="str">
        <f>VLOOKUP(Tabla1[[#This Row],[Código del producto]],'ABC Stock'!$A:$E,5,0)</f>
        <v>A</v>
      </c>
      <c r="Q31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2" spans="1:17" s="1" customFormat="1" x14ac:dyDescent="0.2">
      <c r="A3162" s="1">
        <v>1381</v>
      </c>
      <c r="B3162" s="1" t="s">
        <v>158</v>
      </c>
      <c r="C3162" s="1" t="s">
        <v>18</v>
      </c>
      <c r="D3162" s="1" t="s">
        <v>3</v>
      </c>
      <c r="E3162" s="11">
        <v>1212</v>
      </c>
      <c r="F3162" s="3">
        <v>3.57</v>
      </c>
      <c r="G3162" s="11">
        <f>Tabla1[[#This Row],[Stock en unidades]]*Tabla1[[#This Row],[Costo unitario]]</f>
        <v>4326.84</v>
      </c>
      <c r="H3162" s="1">
        <v>2025</v>
      </c>
      <c r="I3162" s="1" t="s">
        <v>258</v>
      </c>
      <c r="J3162" s="1">
        <v>75.7</v>
      </c>
      <c r="K3162" s="3">
        <v>456.72081000000003</v>
      </c>
      <c r="L3162" s="12">
        <f>Tabla1[[#This Row],[Venta prom 12 meses en UN]]*Tabla1[[#This Row],[Costo unitario]]</f>
        <v>270.24900000000002</v>
      </c>
      <c r="M3162" s="30">
        <f>IFERROR(Tabla1[[#This Row],[Stock en unidades]]/Tabla1[[#This Row],[Venta prom 12 meses en UN]],0)</f>
        <v>16.010568031704093</v>
      </c>
      <c r="N3162" s="12">
        <f>IFERROR(12/Tabla1[[#This Row],[Meses de stock]],0)</f>
        <v>0.74950495049504962</v>
      </c>
      <c r="O3162" s="5" t="str">
        <f>VLOOKUP(Tabla1[[#This Row],[Código del producto]],'ABC Ventas'!$A:$E,5,0)</f>
        <v>C</v>
      </c>
      <c r="P3162" s="5" t="str">
        <f>VLOOKUP(Tabla1[[#This Row],[Código del producto]],'ABC Stock'!$A:$E,5,0)</f>
        <v>B</v>
      </c>
      <c r="Q316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63" spans="1:17" s="1" customFormat="1" x14ac:dyDescent="0.2">
      <c r="A3163" s="1">
        <v>1382</v>
      </c>
      <c r="B3163" s="1" t="s">
        <v>518</v>
      </c>
      <c r="C3163" s="1" t="s">
        <v>18</v>
      </c>
      <c r="D3163" s="1" t="s">
        <v>3</v>
      </c>
      <c r="E3163" s="11">
        <v>207</v>
      </c>
      <c r="F3163" s="3">
        <v>68</v>
      </c>
      <c r="G3163" s="11">
        <f>Tabla1[[#This Row],[Stock en unidades]]*Tabla1[[#This Row],[Costo unitario]]</f>
        <v>14076</v>
      </c>
      <c r="H3163" s="1">
        <v>2025</v>
      </c>
      <c r="I3163" s="1" t="s">
        <v>258</v>
      </c>
      <c r="J3163" s="1">
        <v>622</v>
      </c>
      <c r="K3163" s="3">
        <v>79939.44</v>
      </c>
      <c r="L3163" s="12">
        <f>Tabla1[[#This Row],[Venta prom 12 meses en UN]]*Tabla1[[#This Row],[Costo unitario]]</f>
        <v>42296</v>
      </c>
      <c r="M3163" s="30">
        <f>IFERROR(Tabla1[[#This Row],[Stock en unidades]]/Tabla1[[#This Row],[Venta prom 12 meses en UN]],0)</f>
        <v>0.33279742765273312</v>
      </c>
      <c r="N3163" s="12">
        <f>IFERROR(12/Tabla1[[#This Row],[Meses de stock]],0)</f>
        <v>36.05797101449275</v>
      </c>
      <c r="O3163" s="5" t="str">
        <f>VLOOKUP(Tabla1[[#This Row],[Código del producto]],'ABC Ventas'!$A:$E,5,0)</f>
        <v>A</v>
      </c>
      <c r="P3163" s="5" t="str">
        <f>VLOOKUP(Tabla1[[#This Row],[Código del producto]],'ABC Stock'!$A:$E,5,0)</f>
        <v>A</v>
      </c>
      <c r="Q31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4" spans="1:17" s="1" customFormat="1" x14ac:dyDescent="0.2">
      <c r="A3164" s="1">
        <v>1382</v>
      </c>
      <c r="B3164" s="1" t="s">
        <v>518</v>
      </c>
      <c r="C3164" s="1" t="s">
        <v>18</v>
      </c>
      <c r="D3164" s="1" t="s">
        <v>3</v>
      </c>
      <c r="E3164" s="11">
        <v>111</v>
      </c>
      <c r="F3164" s="3">
        <v>38</v>
      </c>
      <c r="G3164" s="11">
        <f>Tabla1[[#This Row],[Stock en unidades]]*Tabla1[[#This Row],[Costo unitario]]</f>
        <v>4218</v>
      </c>
      <c r="H3164" s="1">
        <v>2025</v>
      </c>
      <c r="I3164" s="1" t="s">
        <v>258</v>
      </c>
      <c r="J3164" s="1">
        <v>525</v>
      </c>
      <c r="K3164" s="3">
        <v>36508.5</v>
      </c>
      <c r="L3164" s="12">
        <f>Tabla1[[#This Row],[Venta prom 12 meses en UN]]*Tabla1[[#This Row],[Costo unitario]]</f>
        <v>19950</v>
      </c>
      <c r="M3164" s="30">
        <f>IFERROR(Tabla1[[#This Row],[Stock en unidades]]/Tabla1[[#This Row],[Venta prom 12 meses en UN]],0)</f>
        <v>0.21142857142857144</v>
      </c>
      <c r="N3164" s="12">
        <f>IFERROR(12/Tabla1[[#This Row],[Meses de stock]],0)</f>
        <v>56.756756756756751</v>
      </c>
      <c r="O3164" s="5" t="str">
        <f>VLOOKUP(Tabla1[[#This Row],[Código del producto]],'ABC Ventas'!$A:$E,5,0)</f>
        <v>A</v>
      </c>
      <c r="P3164" s="5" t="str">
        <f>VLOOKUP(Tabla1[[#This Row],[Código del producto]],'ABC Stock'!$A:$E,5,0)</f>
        <v>A</v>
      </c>
      <c r="Q31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5" spans="1:17" s="1" customFormat="1" x14ac:dyDescent="0.2">
      <c r="A3165" s="1">
        <v>1384</v>
      </c>
      <c r="B3165" s="1" t="s">
        <v>204</v>
      </c>
      <c r="C3165" s="1" t="s">
        <v>18</v>
      </c>
      <c r="D3165" s="1" t="s">
        <v>3</v>
      </c>
      <c r="E3165" s="11">
        <v>85</v>
      </c>
      <c r="F3165" s="3">
        <v>49</v>
      </c>
      <c r="G3165" s="11">
        <f>Tabla1[[#This Row],[Stock en unidades]]*Tabla1[[#This Row],[Costo unitario]]</f>
        <v>4165</v>
      </c>
      <c r="H3165" s="1">
        <v>2025</v>
      </c>
      <c r="I3165" s="1" t="s">
        <v>258</v>
      </c>
      <c r="J3165" s="1">
        <v>775</v>
      </c>
      <c r="K3165" s="3">
        <v>64937.25</v>
      </c>
      <c r="L3165" s="12">
        <f>Tabla1[[#This Row],[Venta prom 12 meses en UN]]*Tabla1[[#This Row],[Costo unitario]]</f>
        <v>37975</v>
      </c>
      <c r="M3165" s="30">
        <f>IFERROR(Tabla1[[#This Row],[Stock en unidades]]/Tabla1[[#This Row],[Venta prom 12 meses en UN]],0)</f>
        <v>0.10967741935483871</v>
      </c>
      <c r="N3165" s="12">
        <f>IFERROR(12/Tabla1[[#This Row],[Meses de stock]],0)</f>
        <v>109.41176470588235</v>
      </c>
      <c r="O3165" s="5" t="str">
        <f>VLOOKUP(Tabla1[[#This Row],[Código del producto]],'ABC Ventas'!$A:$E,5,0)</f>
        <v>A</v>
      </c>
      <c r="P3165" s="5" t="str">
        <f>VLOOKUP(Tabla1[[#This Row],[Código del producto]],'ABC Stock'!$A:$E,5,0)</f>
        <v>A</v>
      </c>
      <c r="Q31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6" spans="1:17" s="1" customFormat="1" x14ac:dyDescent="0.2">
      <c r="A3166" s="1">
        <v>1384</v>
      </c>
      <c r="B3166" s="1" t="s">
        <v>204</v>
      </c>
      <c r="C3166" s="1" t="s">
        <v>18</v>
      </c>
      <c r="D3166" s="1" t="s">
        <v>3</v>
      </c>
      <c r="E3166" s="11">
        <v>775</v>
      </c>
      <c r="F3166" s="3">
        <v>46</v>
      </c>
      <c r="G3166" s="11">
        <f>Tabla1[[#This Row],[Stock en unidades]]*Tabla1[[#This Row],[Costo unitario]]</f>
        <v>35650</v>
      </c>
      <c r="H3166" s="1">
        <v>2025</v>
      </c>
      <c r="I3166" s="1" t="s">
        <v>258</v>
      </c>
      <c r="J3166" s="1">
        <v>832</v>
      </c>
      <c r="K3166" s="3">
        <v>50136.32</v>
      </c>
      <c r="L3166" s="12">
        <f>Tabla1[[#This Row],[Venta prom 12 meses en UN]]*Tabla1[[#This Row],[Costo unitario]]</f>
        <v>38272</v>
      </c>
      <c r="M3166" s="30">
        <f>IFERROR(Tabla1[[#This Row],[Stock en unidades]]/Tabla1[[#This Row],[Venta prom 12 meses en UN]],0)</f>
        <v>0.93149038461538458</v>
      </c>
      <c r="N3166" s="12">
        <f>IFERROR(12/Tabla1[[#This Row],[Meses de stock]],0)</f>
        <v>12.882580645161291</v>
      </c>
      <c r="O3166" s="5" t="str">
        <f>VLOOKUP(Tabla1[[#This Row],[Código del producto]],'ABC Ventas'!$A:$E,5,0)</f>
        <v>A</v>
      </c>
      <c r="P3166" s="5" t="str">
        <f>VLOOKUP(Tabla1[[#This Row],[Código del producto]],'ABC Stock'!$A:$E,5,0)</f>
        <v>A</v>
      </c>
      <c r="Q31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7" spans="1:17" s="1" customFormat="1" x14ac:dyDescent="0.2">
      <c r="A3167" s="1">
        <v>1384</v>
      </c>
      <c r="B3167" s="1" t="s">
        <v>204</v>
      </c>
      <c r="C3167" s="1" t="s">
        <v>18</v>
      </c>
      <c r="D3167" s="1" t="s">
        <v>3</v>
      </c>
      <c r="E3167" s="11">
        <v>891</v>
      </c>
      <c r="F3167" s="3">
        <v>49</v>
      </c>
      <c r="G3167" s="11">
        <f>Tabla1[[#This Row],[Stock en unidades]]*Tabla1[[#This Row],[Costo unitario]]</f>
        <v>43659</v>
      </c>
      <c r="H3167" s="1">
        <v>2025</v>
      </c>
      <c r="I3167" s="1" t="s">
        <v>258</v>
      </c>
      <c r="J3167" s="1">
        <v>355</v>
      </c>
      <c r="K3167" s="3">
        <v>25744.6</v>
      </c>
      <c r="L3167" s="12">
        <f>Tabla1[[#This Row],[Venta prom 12 meses en UN]]*Tabla1[[#This Row],[Costo unitario]]</f>
        <v>17395</v>
      </c>
      <c r="M3167" s="30">
        <f>IFERROR(Tabla1[[#This Row],[Stock en unidades]]/Tabla1[[#This Row],[Venta prom 12 meses en UN]],0)</f>
        <v>2.5098591549295777</v>
      </c>
      <c r="N3167" s="12">
        <f>IFERROR(12/Tabla1[[#This Row],[Meses de stock]],0)</f>
        <v>4.7811447811447811</v>
      </c>
      <c r="O3167" s="5" t="str">
        <f>VLOOKUP(Tabla1[[#This Row],[Código del producto]],'ABC Ventas'!$A:$E,5,0)</f>
        <v>A</v>
      </c>
      <c r="P3167" s="5" t="str">
        <f>VLOOKUP(Tabla1[[#This Row],[Código del producto]],'ABC Stock'!$A:$E,5,0)</f>
        <v>A</v>
      </c>
      <c r="Q31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68" spans="1:17" s="1" customFormat="1" x14ac:dyDescent="0.2">
      <c r="A3168" s="1">
        <v>1386</v>
      </c>
      <c r="B3168" s="1" t="s">
        <v>520</v>
      </c>
      <c r="C3168" s="1" t="s">
        <v>18</v>
      </c>
      <c r="D3168" s="1" t="s">
        <v>3</v>
      </c>
      <c r="E3168" s="11">
        <v>1399</v>
      </c>
      <c r="F3168" s="3">
        <v>4.12</v>
      </c>
      <c r="G3168" s="11">
        <f>Tabla1[[#This Row],[Stock en unidades]]*Tabla1[[#This Row],[Costo unitario]]</f>
        <v>5763.88</v>
      </c>
      <c r="H3168" s="1">
        <v>2025</v>
      </c>
      <c r="I3168" s="1" t="s">
        <v>258</v>
      </c>
      <c r="J3168" s="1">
        <v>77.7</v>
      </c>
      <c r="K3168" s="3">
        <v>441.77112</v>
      </c>
      <c r="L3168" s="12">
        <f>Tabla1[[#This Row],[Venta prom 12 meses en UN]]*Tabla1[[#This Row],[Costo unitario]]</f>
        <v>320.12400000000002</v>
      </c>
      <c r="M3168" s="30">
        <f>IFERROR(Tabla1[[#This Row],[Stock en unidades]]/Tabla1[[#This Row],[Venta prom 12 meses en UN]],0)</f>
        <v>18.005148005148005</v>
      </c>
      <c r="N3168" s="12">
        <f>IFERROR(12/Tabla1[[#This Row],[Meses de stock]],0)</f>
        <v>0.66647605432451751</v>
      </c>
      <c r="O3168" s="5" t="str">
        <f>VLOOKUP(Tabla1[[#This Row],[Código del producto]],'ABC Ventas'!$A:$E,5,0)</f>
        <v>C</v>
      </c>
      <c r="P3168" s="5" t="str">
        <f>VLOOKUP(Tabla1[[#This Row],[Código del producto]],'ABC Stock'!$A:$E,5,0)</f>
        <v>B</v>
      </c>
      <c r="Q316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69" spans="1:17" s="1" customFormat="1" x14ac:dyDescent="0.2">
      <c r="A3169" s="1">
        <v>1387</v>
      </c>
      <c r="B3169" s="1" t="s">
        <v>521</v>
      </c>
      <c r="C3169" s="1" t="s">
        <v>18</v>
      </c>
      <c r="D3169" s="1" t="s">
        <v>3</v>
      </c>
      <c r="E3169" s="11">
        <v>808</v>
      </c>
      <c r="F3169" s="3">
        <v>7.07</v>
      </c>
      <c r="G3169" s="11">
        <f>Tabla1[[#This Row],[Stock en unidades]]*Tabla1[[#This Row],[Costo unitario]]</f>
        <v>5712.56</v>
      </c>
      <c r="H3169" s="1">
        <v>2025</v>
      </c>
      <c r="I3169" s="1" t="s">
        <v>258</v>
      </c>
      <c r="J3169" s="1">
        <v>0</v>
      </c>
      <c r="K3169" s="3">
        <v>0</v>
      </c>
      <c r="L3169" s="12">
        <f>Tabla1[[#This Row],[Venta prom 12 meses en UN]]*Tabla1[[#This Row],[Costo unitario]]</f>
        <v>0</v>
      </c>
      <c r="M3169" s="30">
        <f>IFERROR(Tabla1[[#This Row],[Stock en unidades]]/Tabla1[[#This Row],[Venta prom 12 meses en UN]],0)</f>
        <v>0</v>
      </c>
      <c r="N3169" s="12">
        <f>IFERROR(12/Tabla1[[#This Row],[Meses de stock]],0)</f>
        <v>0</v>
      </c>
      <c r="O3169" s="5" t="str">
        <f>VLOOKUP(Tabla1[[#This Row],[Código del producto]],'ABC Ventas'!$A:$E,5,0)</f>
        <v>C</v>
      </c>
      <c r="P3169" s="5" t="str">
        <f>VLOOKUP(Tabla1[[#This Row],[Código del producto]],'ABC Stock'!$A:$E,5,0)</f>
        <v>B</v>
      </c>
      <c r="Q316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170" spans="1:17" s="1" customFormat="1" x14ac:dyDescent="0.2">
      <c r="A3170" s="1">
        <v>1387</v>
      </c>
      <c r="B3170" s="1" t="s">
        <v>521</v>
      </c>
      <c r="C3170" s="1" t="s">
        <v>18</v>
      </c>
      <c r="D3170" s="1" t="s">
        <v>3</v>
      </c>
      <c r="E3170" s="11">
        <v>0</v>
      </c>
      <c r="F3170" s="3">
        <v>6.19</v>
      </c>
      <c r="G3170" s="11">
        <f>Tabla1[[#This Row],[Stock en unidades]]*Tabla1[[#This Row],[Costo unitario]]</f>
        <v>0</v>
      </c>
      <c r="H3170" s="1">
        <v>2025</v>
      </c>
      <c r="I3170" s="1" t="s">
        <v>258</v>
      </c>
      <c r="J3170" s="1">
        <v>40.5</v>
      </c>
      <c r="K3170" s="3">
        <v>421.16759999999999</v>
      </c>
      <c r="L3170" s="12">
        <f>Tabla1[[#This Row],[Venta prom 12 meses en UN]]*Tabla1[[#This Row],[Costo unitario]]</f>
        <v>250.69500000000002</v>
      </c>
      <c r="M3170" s="30">
        <f>IFERROR(Tabla1[[#This Row],[Stock en unidades]]/Tabla1[[#This Row],[Venta prom 12 meses en UN]],0)</f>
        <v>0</v>
      </c>
      <c r="N3170" s="12">
        <f>IFERROR(12/Tabla1[[#This Row],[Meses de stock]],0)</f>
        <v>0</v>
      </c>
      <c r="O3170" s="5" t="str">
        <f>VLOOKUP(Tabla1[[#This Row],[Código del producto]],'ABC Ventas'!$A:$E,5,0)</f>
        <v>C</v>
      </c>
      <c r="P3170" s="5" t="str">
        <f>VLOOKUP(Tabla1[[#This Row],[Código del producto]],'ABC Stock'!$A:$E,5,0)</f>
        <v>B</v>
      </c>
      <c r="Q31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71" spans="1:17" s="1" customFormat="1" x14ac:dyDescent="0.2">
      <c r="A3171" s="1">
        <v>1388</v>
      </c>
      <c r="B3171" s="1" t="s">
        <v>118</v>
      </c>
      <c r="C3171" s="1" t="s">
        <v>18</v>
      </c>
      <c r="D3171" s="1" t="s">
        <v>3</v>
      </c>
      <c r="E3171" s="11">
        <v>389</v>
      </c>
      <c r="F3171" s="3">
        <v>7.94</v>
      </c>
      <c r="G3171" s="11">
        <f>Tabla1[[#This Row],[Stock en unidades]]*Tabla1[[#This Row],[Costo unitario]]</f>
        <v>3088.6600000000003</v>
      </c>
      <c r="H3171" s="1">
        <v>2025</v>
      </c>
      <c r="I3171" s="1" t="s">
        <v>258</v>
      </c>
      <c r="J3171" s="1">
        <v>29.9</v>
      </c>
      <c r="K3171" s="3">
        <v>443.94921999999997</v>
      </c>
      <c r="L3171" s="12">
        <f>Tabla1[[#This Row],[Venta prom 12 meses en UN]]*Tabla1[[#This Row],[Costo unitario]]</f>
        <v>237.40600000000001</v>
      </c>
      <c r="M3171" s="30">
        <f>IFERROR(Tabla1[[#This Row],[Stock en unidades]]/Tabla1[[#This Row],[Venta prom 12 meses en UN]],0)</f>
        <v>13.010033444816054</v>
      </c>
      <c r="N3171" s="12">
        <f>IFERROR(12/Tabla1[[#This Row],[Meses de stock]],0)</f>
        <v>0.9223650385604113</v>
      </c>
      <c r="O3171" s="5" t="str">
        <f>VLOOKUP(Tabla1[[#This Row],[Código del producto]],'ABC Ventas'!$A:$E,5,0)</f>
        <v>C</v>
      </c>
      <c r="P3171" s="5" t="str">
        <f>VLOOKUP(Tabla1[[#This Row],[Código del producto]],'ABC Stock'!$A:$E,5,0)</f>
        <v>B</v>
      </c>
      <c r="Q317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72" spans="1:17" s="1" customFormat="1" x14ac:dyDescent="0.2">
      <c r="A3172" s="1">
        <v>1388</v>
      </c>
      <c r="B3172" s="1" t="s">
        <v>118</v>
      </c>
      <c r="C3172" s="1" t="s">
        <v>18</v>
      </c>
      <c r="D3172" s="1" t="s">
        <v>3</v>
      </c>
      <c r="E3172" s="11">
        <v>662</v>
      </c>
      <c r="F3172" s="3">
        <v>3.45</v>
      </c>
      <c r="G3172" s="11">
        <f>Tabla1[[#This Row],[Stock en unidades]]*Tabla1[[#This Row],[Costo unitario]]</f>
        <v>2283.9</v>
      </c>
      <c r="H3172" s="1">
        <v>2025</v>
      </c>
      <c r="I3172" s="1" t="s">
        <v>258</v>
      </c>
      <c r="J3172" s="1">
        <v>55.1</v>
      </c>
      <c r="K3172" s="3">
        <v>273.73680000000002</v>
      </c>
      <c r="L3172" s="12">
        <f>Tabla1[[#This Row],[Venta prom 12 meses en UN]]*Tabla1[[#This Row],[Costo unitario]]</f>
        <v>190.09500000000003</v>
      </c>
      <c r="M3172" s="30">
        <f>IFERROR(Tabla1[[#This Row],[Stock en unidades]]/Tabla1[[#This Row],[Venta prom 12 meses en UN]],0)</f>
        <v>12.014519056261342</v>
      </c>
      <c r="N3172" s="12">
        <f>IFERROR(12/Tabla1[[#This Row],[Meses de stock]],0)</f>
        <v>0.99879154078549859</v>
      </c>
      <c r="O3172" s="5" t="str">
        <f>VLOOKUP(Tabla1[[#This Row],[Código del producto]],'ABC Ventas'!$A:$E,5,0)</f>
        <v>C</v>
      </c>
      <c r="P3172" s="5" t="str">
        <f>VLOOKUP(Tabla1[[#This Row],[Código del producto]],'ABC Stock'!$A:$E,5,0)</f>
        <v>B</v>
      </c>
      <c r="Q317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73" spans="1:17" s="1" customFormat="1" x14ac:dyDescent="0.2">
      <c r="A3173" s="1">
        <v>1389</v>
      </c>
      <c r="B3173" s="1" t="s">
        <v>522</v>
      </c>
      <c r="C3173" s="1" t="s">
        <v>18</v>
      </c>
      <c r="D3173" s="1" t="s">
        <v>3</v>
      </c>
      <c r="E3173" s="11">
        <v>665</v>
      </c>
      <c r="F3173" s="3">
        <v>70</v>
      </c>
      <c r="G3173" s="11">
        <f>Tabla1[[#This Row],[Stock en unidades]]*Tabla1[[#This Row],[Costo unitario]]</f>
        <v>46550</v>
      </c>
      <c r="H3173" s="1">
        <v>2025</v>
      </c>
      <c r="I3173" s="1" t="s">
        <v>258</v>
      </c>
      <c r="J3173" s="1">
        <v>997</v>
      </c>
      <c r="K3173" s="3">
        <v>87935.4</v>
      </c>
      <c r="L3173" s="12">
        <f>Tabla1[[#This Row],[Venta prom 12 meses en UN]]*Tabla1[[#This Row],[Costo unitario]]</f>
        <v>69790</v>
      </c>
      <c r="M3173" s="30">
        <f>IFERROR(Tabla1[[#This Row],[Stock en unidades]]/Tabla1[[#This Row],[Venta prom 12 meses en UN]],0)</f>
        <v>0.66700100300902709</v>
      </c>
      <c r="N3173" s="12">
        <f>IFERROR(12/Tabla1[[#This Row],[Meses de stock]],0)</f>
        <v>17.990977443609022</v>
      </c>
      <c r="O3173" s="5" t="str">
        <f>VLOOKUP(Tabla1[[#This Row],[Código del producto]],'ABC Ventas'!$A:$E,5,0)</f>
        <v>A</v>
      </c>
      <c r="P3173" s="5" t="str">
        <f>VLOOKUP(Tabla1[[#This Row],[Código del producto]],'ABC Stock'!$A:$E,5,0)</f>
        <v>A</v>
      </c>
      <c r="Q31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74" spans="1:17" s="1" customFormat="1" x14ac:dyDescent="0.2">
      <c r="A3174" s="1">
        <v>1389</v>
      </c>
      <c r="B3174" s="1" t="s">
        <v>522</v>
      </c>
      <c r="C3174" s="1" t="s">
        <v>18</v>
      </c>
      <c r="D3174" s="1" t="s">
        <v>3</v>
      </c>
      <c r="E3174" s="11">
        <v>276</v>
      </c>
      <c r="F3174" s="3">
        <v>57</v>
      </c>
      <c r="G3174" s="11">
        <f>Tabla1[[#This Row],[Stock en unidades]]*Tabla1[[#This Row],[Costo unitario]]</f>
        <v>15732</v>
      </c>
      <c r="H3174" s="1">
        <v>2025</v>
      </c>
      <c r="I3174" s="1" t="s">
        <v>258</v>
      </c>
      <c r="J3174" s="1">
        <v>585</v>
      </c>
      <c r="K3174" s="3">
        <v>60687.9</v>
      </c>
      <c r="L3174" s="12">
        <f>Tabla1[[#This Row],[Venta prom 12 meses en UN]]*Tabla1[[#This Row],[Costo unitario]]</f>
        <v>33345</v>
      </c>
      <c r="M3174" s="30">
        <f>IFERROR(Tabla1[[#This Row],[Stock en unidades]]/Tabla1[[#This Row],[Venta prom 12 meses en UN]],0)</f>
        <v>0.47179487179487178</v>
      </c>
      <c r="N3174" s="12">
        <f>IFERROR(12/Tabla1[[#This Row],[Meses de stock]],0)</f>
        <v>25.434782608695652</v>
      </c>
      <c r="O3174" s="5" t="str">
        <f>VLOOKUP(Tabla1[[#This Row],[Código del producto]],'ABC Ventas'!$A:$E,5,0)</f>
        <v>A</v>
      </c>
      <c r="P3174" s="5" t="str">
        <f>VLOOKUP(Tabla1[[#This Row],[Código del producto]],'ABC Stock'!$A:$E,5,0)</f>
        <v>A</v>
      </c>
      <c r="Q317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75" spans="1:17" s="1" customFormat="1" x14ac:dyDescent="0.2">
      <c r="A3175" s="1">
        <v>1390</v>
      </c>
      <c r="B3175" s="1" t="s">
        <v>523</v>
      </c>
      <c r="C3175" s="1" t="s">
        <v>18</v>
      </c>
      <c r="D3175" s="1" t="s">
        <v>3</v>
      </c>
      <c r="E3175" s="11">
        <v>378</v>
      </c>
      <c r="F3175" s="3">
        <v>4.1100000000000003</v>
      </c>
      <c r="G3175" s="11">
        <f>Tabla1[[#This Row],[Stock en unidades]]*Tabla1[[#This Row],[Costo unitario]]</f>
        <v>1553.5800000000002</v>
      </c>
      <c r="H3175" s="1">
        <v>2025</v>
      </c>
      <c r="I3175" s="1" t="s">
        <v>258</v>
      </c>
      <c r="J3175" s="1">
        <v>62.9</v>
      </c>
      <c r="K3175" s="3">
        <v>444.65268000000003</v>
      </c>
      <c r="L3175" s="12">
        <f>Tabla1[[#This Row],[Venta prom 12 meses en UN]]*Tabla1[[#This Row],[Costo unitario]]</f>
        <v>258.51900000000001</v>
      </c>
      <c r="M3175" s="30">
        <f>IFERROR(Tabla1[[#This Row],[Stock en unidades]]/Tabla1[[#This Row],[Venta prom 12 meses en UN]],0)</f>
        <v>6.0095389507154211</v>
      </c>
      <c r="N3175" s="12">
        <f>IFERROR(12/Tabla1[[#This Row],[Meses de stock]],0)</f>
        <v>1.9968253968253968</v>
      </c>
      <c r="O3175" s="5" t="str">
        <f>VLOOKUP(Tabla1[[#This Row],[Código del producto]],'ABC Ventas'!$A:$E,5,0)</f>
        <v>C</v>
      </c>
      <c r="P3175" s="5" t="str">
        <f>VLOOKUP(Tabla1[[#This Row],[Código del producto]],'ABC Stock'!$A:$E,5,0)</f>
        <v>B</v>
      </c>
      <c r="Q317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76" spans="1:17" s="1" customFormat="1" x14ac:dyDescent="0.2">
      <c r="A3176" s="1">
        <v>1391</v>
      </c>
      <c r="B3176" s="1" t="s">
        <v>123</v>
      </c>
      <c r="C3176" s="1" t="s">
        <v>18</v>
      </c>
      <c r="D3176" s="1" t="s">
        <v>3</v>
      </c>
      <c r="E3176" s="11">
        <v>42</v>
      </c>
      <c r="F3176" s="3">
        <v>33</v>
      </c>
      <c r="G3176" s="11">
        <f>Tabla1[[#This Row],[Stock en unidades]]*Tabla1[[#This Row],[Costo unitario]]</f>
        <v>1386</v>
      </c>
      <c r="H3176" s="1">
        <v>2025</v>
      </c>
      <c r="I3176" s="1" t="s">
        <v>258</v>
      </c>
      <c r="J3176" s="1">
        <v>695</v>
      </c>
      <c r="K3176" s="3">
        <v>35778.6</v>
      </c>
      <c r="L3176" s="12">
        <f>Tabla1[[#This Row],[Venta prom 12 meses en UN]]*Tabla1[[#This Row],[Costo unitario]]</f>
        <v>22935</v>
      </c>
      <c r="M3176" s="30">
        <f>IFERROR(Tabla1[[#This Row],[Stock en unidades]]/Tabla1[[#This Row],[Venta prom 12 meses en UN]],0)</f>
        <v>6.0431654676258995E-2</v>
      </c>
      <c r="N3176" s="12">
        <f>IFERROR(12/Tabla1[[#This Row],[Meses de stock]],0)</f>
        <v>198.57142857142856</v>
      </c>
      <c r="O3176" s="5" t="str">
        <f>VLOOKUP(Tabla1[[#This Row],[Código del producto]],'ABC Ventas'!$A:$E,5,0)</f>
        <v>A</v>
      </c>
      <c r="P3176" s="5" t="str">
        <f>VLOOKUP(Tabla1[[#This Row],[Código del producto]],'ABC Stock'!$A:$E,5,0)</f>
        <v>A</v>
      </c>
      <c r="Q317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77" spans="1:17" s="1" customFormat="1" x14ac:dyDescent="0.2">
      <c r="A3177" s="1">
        <v>1394</v>
      </c>
      <c r="B3177" s="1" t="s">
        <v>29</v>
      </c>
      <c r="C3177" s="1" t="s">
        <v>18</v>
      </c>
      <c r="D3177" s="1" t="s">
        <v>3</v>
      </c>
      <c r="E3177" s="11">
        <v>57</v>
      </c>
      <c r="F3177" s="3">
        <v>3.91</v>
      </c>
      <c r="G3177" s="11">
        <f>Tabla1[[#This Row],[Stock en unidades]]*Tabla1[[#This Row],[Costo unitario]]</f>
        <v>222.87</v>
      </c>
      <c r="H3177" s="1">
        <v>2025</v>
      </c>
      <c r="I3177" s="1" t="s">
        <v>258</v>
      </c>
      <c r="J3177" s="1">
        <v>72</v>
      </c>
      <c r="K3177" s="3">
        <v>396.94319999999999</v>
      </c>
      <c r="L3177" s="12">
        <f>Tabla1[[#This Row],[Venta prom 12 meses en UN]]*Tabla1[[#This Row],[Costo unitario]]</f>
        <v>281.52</v>
      </c>
      <c r="M3177" s="30">
        <f>IFERROR(Tabla1[[#This Row],[Stock en unidades]]/Tabla1[[#This Row],[Venta prom 12 meses en UN]],0)</f>
        <v>0.79166666666666663</v>
      </c>
      <c r="N3177" s="12">
        <f>IFERROR(12/Tabla1[[#This Row],[Meses de stock]],0)</f>
        <v>15.157894736842106</v>
      </c>
      <c r="O3177" s="5" t="str">
        <f>VLOOKUP(Tabla1[[#This Row],[Código del producto]],'ABC Ventas'!$A:$E,5,0)</f>
        <v>C</v>
      </c>
      <c r="P3177" s="5" t="str">
        <f>VLOOKUP(Tabla1[[#This Row],[Código del producto]],'ABC Stock'!$A:$E,5,0)</f>
        <v>C</v>
      </c>
      <c r="Q31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78" spans="1:17" s="1" customFormat="1" x14ac:dyDescent="0.2">
      <c r="A3178" s="1">
        <v>1395</v>
      </c>
      <c r="B3178" s="1" t="s">
        <v>525</v>
      </c>
      <c r="C3178" s="1" t="s">
        <v>18</v>
      </c>
      <c r="D3178" s="1" t="s">
        <v>3</v>
      </c>
      <c r="E3178" s="11">
        <v>504</v>
      </c>
      <c r="F3178" s="3">
        <v>3.07</v>
      </c>
      <c r="G3178" s="11">
        <f>Tabla1[[#This Row],[Stock en unidades]]*Tabla1[[#This Row],[Costo unitario]]</f>
        <v>1547.28</v>
      </c>
      <c r="H3178" s="1">
        <v>2025</v>
      </c>
      <c r="I3178" s="1" t="s">
        <v>258</v>
      </c>
      <c r="J3178" s="1">
        <v>60</v>
      </c>
      <c r="K3178" s="3">
        <v>276.3</v>
      </c>
      <c r="L3178" s="12">
        <f>Tabla1[[#This Row],[Venta prom 12 meses en UN]]*Tabla1[[#This Row],[Costo unitario]]</f>
        <v>184.2</v>
      </c>
      <c r="M3178" s="30">
        <f>IFERROR(Tabla1[[#This Row],[Stock en unidades]]/Tabla1[[#This Row],[Venta prom 12 meses en UN]],0)</f>
        <v>8.4</v>
      </c>
      <c r="N3178" s="12">
        <f>IFERROR(12/Tabla1[[#This Row],[Meses de stock]],0)</f>
        <v>1.4285714285714286</v>
      </c>
      <c r="O3178" s="5" t="str">
        <f>VLOOKUP(Tabla1[[#This Row],[Código del producto]],'ABC Ventas'!$A:$E,5,0)</f>
        <v>C</v>
      </c>
      <c r="P3178" s="5" t="str">
        <f>VLOOKUP(Tabla1[[#This Row],[Código del producto]],'ABC Stock'!$A:$E,5,0)</f>
        <v>B</v>
      </c>
      <c r="Q317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79" spans="1:17" s="1" customFormat="1" x14ac:dyDescent="0.2">
      <c r="A3179" s="1">
        <v>1396</v>
      </c>
      <c r="B3179" s="1" t="s">
        <v>526</v>
      </c>
      <c r="C3179" s="1" t="s">
        <v>18</v>
      </c>
      <c r="D3179" s="1" t="s">
        <v>3</v>
      </c>
      <c r="E3179" s="11">
        <v>1020</v>
      </c>
      <c r="F3179" s="3">
        <v>5.3</v>
      </c>
      <c r="G3179" s="11">
        <f>Tabla1[[#This Row],[Stock en unidades]]*Tabla1[[#This Row],[Costo unitario]]</f>
        <v>5406</v>
      </c>
      <c r="H3179" s="1">
        <v>2025</v>
      </c>
      <c r="I3179" s="1" t="s">
        <v>258</v>
      </c>
      <c r="J3179" s="1">
        <v>72.8</v>
      </c>
      <c r="K3179" s="3">
        <v>551.75119999999993</v>
      </c>
      <c r="L3179" s="12">
        <f>Tabla1[[#This Row],[Venta prom 12 meses en UN]]*Tabla1[[#This Row],[Costo unitario]]</f>
        <v>385.84</v>
      </c>
      <c r="M3179" s="30">
        <f>IFERROR(Tabla1[[#This Row],[Stock en unidades]]/Tabla1[[#This Row],[Venta prom 12 meses en UN]],0)</f>
        <v>14.010989010989011</v>
      </c>
      <c r="N3179" s="12">
        <f>IFERROR(12/Tabla1[[#This Row],[Meses de stock]],0)</f>
        <v>0.85647058823529409</v>
      </c>
      <c r="O3179" s="5" t="str">
        <f>VLOOKUP(Tabla1[[#This Row],[Código del producto]],'ABC Ventas'!$A:$E,5,0)</f>
        <v>C</v>
      </c>
      <c r="P3179" s="5" t="str">
        <f>VLOOKUP(Tabla1[[#This Row],[Código del producto]],'ABC Stock'!$A:$E,5,0)</f>
        <v>B</v>
      </c>
      <c r="Q317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80" spans="1:17" s="1" customFormat="1" x14ac:dyDescent="0.2">
      <c r="A3180" s="1">
        <v>1397</v>
      </c>
      <c r="B3180" s="1" t="s">
        <v>527</v>
      </c>
      <c r="C3180" s="1" t="s">
        <v>6</v>
      </c>
      <c r="D3180" s="1" t="s">
        <v>3</v>
      </c>
      <c r="E3180" s="11">
        <v>36</v>
      </c>
      <c r="F3180" s="3">
        <v>2.4700000000000002</v>
      </c>
      <c r="G3180" s="11">
        <f>Tabla1[[#This Row],[Stock en unidades]]*Tabla1[[#This Row],[Costo unitario]]</f>
        <v>88.92</v>
      </c>
      <c r="H3180" s="1">
        <v>2025</v>
      </c>
      <c r="I3180" s="1" t="s">
        <v>258</v>
      </c>
      <c r="J3180" s="1">
        <v>144</v>
      </c>
      <c r="K3180" s="3">
        <v>508.62239999999997</v>
      </c>
      <c r="L3180" s="12">
        <f>Tabla1[[#This Row],[Venta prom 12 meses en UN]]*Tabla1[[#This Row],[Costo unitario]]</f>
        <v>355.68</v>
      </c>
      <c r="M3180" s="30">
        <f>IFERROR(Tabla1[[#This Row],[Stock en unidades]]/Tabla1[[#This Row],[Venta prom 12 meses en UN]],0)</f>
        <v>0.25</v>
      </c>
      <c r="N3180" s="12">
        <f>IFERROR(12/Tabla1[[#This Row],[Meses de stock]],0)</f>
        <v>48</v>
      </c>
      <c r="O3180" s="5" t="str">
        <f>VLOOKUP(Tabla1[[#This Row],[Código del producto]],'ABC Ventas'!$A:$E,5,0)</f>
        <v>C</v>
      </c>
      <c r="P3180" s="5" t="str">
        <f>VLOOKUP(Tabla1[[#This Row],[Código del producto]],'ABC Stock'!$A:$E,5,0)</f>
        <v>C</v>
      </c>
      <c r="Q31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1" spans="1:17" s="1" customFormat="1" x14ac:dyDescent="0.2">
      <c r="A3181" s="1">
        <v>1397</v>
      </c>
      <c r="B3181" s="1" t="s">
        <v>527</v>
      </c>
      <c r="C3181" s="1" t="s">
        <v>6</v>
      </c>
      <c r="D3181" s="1" t="s">
        <v>3</v>
      </c>
      <c r="E3181" s="11">
        <v>831</v>
      </c>
      <c r="F3181" s="3">
        <v>3.07</v>
      </c>
      <c r="G3181" s="11">
        <f>Tabla1[[#This Row],[Stock en unidades]]*Tabla1[[#This Row],[Costo unitario]]</f>
        <v>2551.17</v>
      </c>
      <c r="H3181" s="1">
        <v>2025</v>
      </c>
      <c r="I3181" s="1" t="s">
        <v>258</v>
      </c>
      <c r="J3181" s="1">
        <v>69.2</v>
      </c>
      <c r="K3181" s="3">
        <v>327.16375999999997</v>
      </c>
      <c r="L3181" s="12">
        <f>Tabla1[[#This Row],[Venta prom 12 meses en UN]]*Tabla1[[#This Row],[Costo unitario]]</f>
        <v>212.44399999999999</v>
      </c>
      <c r="M3181" s="30">
        <f>IFERROR(Tabla1[[#This Row],[Stock en unidades]]/Tabla1[[#This Row],[Venta prom 12 meses en UN]],0)</f>
        <v>12.008670520231213</v>
      </c>
      <c r="N3181" s="12">
        <f>IFERROR(12/Tabla1[[#This Row],[Meses de stock]],0)</f>
        <v>0.99927797833935028</v>
      </c>
      <c r="O3181" s="5" t="str">
        <f>VLOOKUP(Tabla1[[#This Row],[Código del producto]],'ABC Ventas'!$A:$E,5,0)</f>
        <v>C</v>
      </c>
      <c r="P3181" s="5" t="str">
        <f>VLOOKUP(Tabla1[[#This Row],[Código del producto]],'ABC Stock'!$A:$E,5,0)</f>
        <v>C</v>
      </c>
      <c r="Q318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82" spans="1:17" s="1" customFormat="1" x14ac:dyDescent="0.2">
      <c r="A3182" s="1">
        <v>1397</v>
      </c>
      <c r="B3182" s="1" t="s">
        <v>527</v>
      </c>
      <c r="C3182" s="1" t="s">
        <v>6</v>
      </c>
      <c r="D3182" s="1" t="s">
        <v>3</v>
      </c>
      <c r="E3182" s="11">
        <v>288</v>
      </c>
      <c r="F3182" s="3">
        <v>1.59</v>
      </c>
      <c r="G3182" s="11">
        <f>Tabla1[[#This Row],[Stock en unidades]]*Tabla1[[#This Row],[Costo unitario]]</f>
        <v>457.92</v>
      </c>
      <c r="H3182" s="1">
        <v>2025</v>
      </c>
      <c r="I3182" s="1" t="s">
        <v>258</v>
      </c>
      <c r="J3182" s="1">
        <v>84</v>
      </c>
      <c r="K3182" s="3">
        <v>199.00439999999998</v>
      </c>
      <c r="L3182" s="12">
        <f>Tabla1[[#This Row],[Venta prom 12 meses en UN]]*Tabla1[[#This Row],[Costo unitario]]</f>
        <v>133.56</v>
      </c>
      <c r="M3182" s="30">
        <f>IFERROR(Tabla1[[#This Row],[Stock en unidades]]/Tabla1[[#This Row],[Venta prom 12 meses en UN]],0)</f>
        <v>3.4285714285714284</v>
      </c>
      <c r="N3182" s="12">
        <f>IFERROR(12/Tabla1[[#This Row],[Meses de stock]],0)</f>
        <v>3.5</v>
      </c>
      <c r="O3182" s="5" t="str">
        <f>VLOOKUP(Tabla1[[#This Row],[Código del producto]],'ABC Ventas'!$A:$E,5,0)</f>
        <v>C</v>
      </c>
      <c r="P3182" s="5" t="str">
        <f>VLOOKUP(Tabla1[[#This Row],[Código del producto]],'ABC Stock'!$A:$E,5,0)</f>
        <v>C</v>
      </c>
      <c r="Q318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83" spans="1:17" s="1" customFormat="1" x14ac:dyDescent="0.2">
      <c r="A3183" s="1">
        <v>1399</v>
      </c>
      <c r="B3183" s="1" t="s">
        <v>528</v>
      </c>
      <c r="C3183" s="1" t="s">
        <v>6</v>
      </c>
      <c r="D3183" s="1" t="s">
        <v>3</v>
      </c>
      <c r="E3183" s="11">
        <v>265</v>
      </c>
      <c r="F3183" s="3">
        <v>5.31</v>
      </c>
      <c r="G3183" s="11">
        <f>Tabla1[[#This Row],[Stock en unidades]]*Tabla1[[#This Row],[Costo unitario]]</f>
        <v>1407.1499999999999</v>
      </c>
      <c r="H3183" s="1">
        <v>2025</v>
      </c>
      <c r="I3183" s="1" t="s">
        <v>258</v>
      </c>
      <c r="J3183" s="1">
        <v>88.3</v>
      </c>
      <c r="K3183" s="3">
        <v>623.60108999999989</v>
      </c>
      <c r="L3183" s="12">
        <f>Tabla1[[#This Row],[Venta prom 12 meses en UN]]*Tabla1[[#This Row],[Costo unitario]]</f>
        <v>468.87299999999993</v>
      </c>
      <c r="M3183" s="30">
        <f>IFERROR(Tabla1[[#This Row],[Stock en unidades]]/Tabla1[[#This Row],[Venta prom 12 meses en UN]],0)</f>
        <v>3.0011325028312572</v>
      </c>
      <c r="N3183" s="12">
        <f>IFERROR(12/Tabla1[[#This Row],[Meses de stock]],0)</f>
        <v>3.9984905660377357</v>
      </c>
      <c r="O3183" s="5" t="str">
        <f>VLOOKUP(Tabla1[[#This Row],[Código del producto]],'ABC Ventas'!$A:$E,5,0)</f>
        <v>C</v>
      </c>
      <c r="P3183" s="5" t="str">
        <f>VLOOKUP(Tabla1[[#This Row],[Código del producto]],'ABC Stock'!$A:$E,5,0)</f>
        <v>B</v>
      </c>
      <c r="Q318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84" spans="1:17" s="1" customFormat="1" x14ac:dyDescent="0.2">
      <c r="A3184" s="1">
        <v>1401</v>
      </c>
      <c r="B3184" s="1" t="s">
        <v>104</v>
      </c>
      <c r="C3184" s="1" t="s">
        <v>6</v>
      </c>
      <c r="D3184" s="1" t="s">
        <v>3</v>
      </c>
      <c r="E3184" s="11">
        <v>152</v>
      </c>
      <c r="F3184" s="3">
        <v>33</v>
      </c>
      <c r="G3184" s="11">
        <f>Tabla1[[#This Row],[Stock en unidades]]*Tabla1[[#This Row],[Costo unitario]]</f>
        <v>5016</v>
      </c>
      <c r="H3184" s="1">
        <v>2025</v>
      </c>
      <c r="I3184" s="1" t="s">
        <v>258</v>
      </c>
      <c r="J3184" s="1">
        <v>987</v>
      </c>
      <c r="K3184" s="3">
        <v>54067.86</v>
      </c>
      <c r="L3184" s="12">
        <f>Tabla1[[#This Row],[Venta prom 12 meses en UN]]*Tabla1[[#This Row],[Costo unitario]]</f>
        <v>32571</v>
      </c>
      <c r="M3184" s="30">
        <f>IFERROR(Tabla1[[#This Row],[Stock en unidades]]/Tabla1[[#This Row],[Venta prom 12 meses en UN]],0)</f>
        <v>0.15400202634245189</v>
      </c>
      <c r="N3184" s="12">
        <f>IFERROR(12/Tabla1[[#This Row],[Meses de stock]],0)</f>
        <v>77.921052631578945</v>
      </c>
      <c r="O3184" s="5" t="str">
        <f>VLOOKUP(Tabla1[[#This Row],[Código del producto]],'ABC Ventas'!$A:$E,5,0)</f>
        <v>B</v>
      </c>
      <c r="P3184" s="5" t="str">
        <f>VLOOKUP(Tabla1[[#This Row],[Código del producto]],'ABC Stock'!$A:$E,5,0)</f>
        <v>A</v>
      </c>
      <c r="Q31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5" spans="1:17" s="1" customFormat="1" x14ac:dyDescent="0.2">
      <c r="A3185" s="1">
        <v>1402</v>
      </c>
      <c r="B3185" s="1" t="s">
        <v>529</v>
      </c>
      <c r="C3185" s="1" t="s">
        <v>6</v>
      </c>
      <c r="D3185" s="1" t="s">
        <v>3</v>
      </c>
      <c r="E3185" s="11">
        <v>299</v>
      </c>
      <c r="F3185" s="3">
        <v>5.12</v>
      </c>
      <c r="G3185" s="11">
        <f>Tabla1[[#This Row],[Stock en unidades]]*Tabla1[[#This Row],[Costo unitario]]</f>
        <v>1530.88</v>
      </c>
      <c r="H3185" s="1">
        <v>2025</v>
      </c>
      <c r="I3185" s="1" t="s">
        <v>258</v>
      </c>
      <c r="J3185" s="1">
        <v>143</v>
      </c>
      <c r="K3185" s="3">
        <v>1193.4208000000001</v>
      </c>
      <c r="L3185" s="12">
        <f>Tabla1[[#This Row],[Venta prom 12 meses en UN]]*Tabla1[[#This Row],[Costo unitario]]</f>
        <v>732.16</v>
      </c>
      <c r="M3185" s="30">
        <f>IFERROR(Tabla1[[#This Row],[Stock en unidades]]/Tabla1[[#This Row],[Venta prom 12 meses en UN]],0)</f>
        <v>2.0909090909090908</v>
      </c>
      <c r="N3185" s="12">
        <f>IFERROR(12/Tabla1[[#This Row],[Meses de stock]],0)</f>
        <v>5.7391304347826093</v>
      </c>
      <c r="O3185" s="5" t="str">
        <f>VLOOKUP(Tabla1[[#This Row],[Código del producto]],'ABC Ventas'!$A:$E,5,0)</f>
        <v>C</v>
      </c>
      <c r="P3185" s="5" t="str">
        <f>VLOOKUP(Tabla1[[#This Row],[Código del producto]],'ABC Stock'!$A:$E,5,0)</f>
        <v>B</v>
      </c>
      <c r="Q318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6" spans="1:17" s="1" customFormat="1" x14ac:dyDescent="0.2">
      <c r="A3186" s="1">
        <v>1403</v>
      </c>
      <c r="B3186" s="1" t="s">
        <v>530</v>
      </c>
      <c r="C3186" s="1" t="s">
        <v>6</v>
      </c>
      <c r="D3186" s="1" t="s">
        <v>3</v>
      </c>
      <c r="E3186" s="11">
        <v>73</v>
      </c>
      <c r="F3186" s="3">
        <v>6.86</v>
      </c>
      <c r="G3186" s="11">
        <f>Tabla1[[#This Row],[Stock en unidades]]*Tabla1[[#This Row],[Costo unitario]]</f>
        <v>500.78000000000003</v>
      </c>
      <c r="H3186" s="1">
        <v>2025</v>
      </c>
      <c r="I3186" s="1" t="s">
        <v>258</v>
      </c>
      <c r="J3186" s="1">
        <v>115</v>
      </c>
      <c r="K3186" s="3">
        <v>1183.3500000000001</v>
      </c>
      <c r="L3186" s="12">
        <f>Tabla1[[#This Row],[Venta prom 12 meses en UN]]*Tabla1[[#This Row],[Costo unitario]]</f>
        <v>788.90000000000009</v>
      </c>
      <c r="M3186" s="30">
        <f>IFERROR(Tabla1[[#This Row],[Stock en unidades]]/Tabla1[[#This Row],[Venta prom 12 meses en UN]],0)</f>
        <v>0.63478260869565217</v>
      </c>
      <c r="N3186" s="12">
        <f>IFERROR(12/Tabla1[[#This Row],[Meses de stock]],0)</f>
        <v>18.904109589041095</v>
      </c>
      <c r="O3186" s="5" t="str">
        <f>VLOOKUP(Tabla1[[#This Row],[Código del producto]],'ABC Ventas'!$A:$E,5,0)</f>
        <v>C</v>
      </c>
      <c r="P3186" s="5" t="str">
        <f>VLOOKUP(Tabla1[[#This Row],[Código del producto]],'ABC Stock'!$A:$E,5,0)</f>
        <v>C</v>
      </c>
      <c r="Q318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7" spans="1:17" s="1" customFormat="1" x14ac:dyDescent="0.2">
      <c r="A3187" s="1">
        <v>1403</v>
      </c>
      <c r="B3187" s="1" t="s">
        <v>530</v>
      </c>
      <c r="C3187" s="1" t="s">
        <v>6</v>
      </c>
      <c r="D3187" s="1" t="s">
        <v>3</v>
      </c>
      <c r="E3187" s="11">
        <v>242</v>
      </c>
      <c r="F3187" s="3">
        <v>5.46</v>
      </c>
      <c r="G3187" s="11">
        <f>Tabla1[[#This Row],[Stock en unidades]]*Tabla1[[#This Row],[Costo unitario]]</f>
        <v>1321.32</v>
      </c>
      <c r="H3187" s="1">
        <v>2025</v>
      </c>
      <c r="I3187" s="1" t="s">
        <v>258</v>
      </c>
      <c r="J3187" s="1">
        <v>57</v>
      </c>
      <c r="K3187" s="3">
        <v>541.52279999999996</v>
      </c>
      <c r="L3187" s="12">
        <f>Tabla1[[#This Row],[Venta prom 12 meses en UN]]*Tabla1[[#This Row],[Costo unitario]]</f>
        <v>311.21999999999997</v>
      </c>
      <c r="M3187" s="30">
        <f>IFERROR(Tabla1[[#This Row],[Stock en unidades]]/Tabla1[[#This Row],[Venta prom 12 meses en UN]],0)</f>
        <v>4.2456140350877192</v>
      </c>
      <c r="N3187" s="12">
        <f>IFERROR(12/Tabla1[[#This Row],[Meses de stock]],0)</f>
        <v>2.8264462809917354</v>
      </c>
      <c r="O3187" s="5" t="str">
        <f>VLOOKUP(Tabla1[[#This Row],[Código del producto]],'ABC Ventas'!$A:$E,5,0)</f>
        <v>C</v>
      </c>
      <c r="P3187" s="5" t="str">
        <f>VLOOKUP(Tabla1[[#This Row],[Código del producto]],'ABC Stock'!$A:$E,5,0)</f>
        <v>C</v>
      </c>
      <c r="Q318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88" spans="1:17" s="1" customFormat="1" x14ac:dyDescent="0.2">
      <c r="A3188" s="1">
        <v>1404</v>
      </c>
      <c r="B3188" s="1" t="s">
        <v>290</v>
      </c>
      <c r="C3188" s="1" t="s">
        <v>6</v>
      </c>
      <c r="D3188" s="1" t="s">
        <v>3</v>
      </c>
      <c r="E3188" s="11">
        <v>821</v>
      </c>
      <c r="F3188" s="3">
        <v>60</v>
      </c>
      <c r="G3188" s="11">
        <f>Tabla1[[#This Row],[Stock en unidades]]*Tabla1[[#This Row],[Costo unitario]]</f>
        <v>49260</v>
      </c>
      <c r="H3188" s="1">
        <v>2025</v>
      </c>
      <c r="I3188" s="1" t="s">
        <v>258</v>
      </c>
      <c r="J3188" s="1">
        <v>849</v>
      </c>
      <c r="K3188" s="3">
        <v>95257.8</v>
      </c>
      <c r="L3188" s="12">
        <f>Tabla1[[#This Row],[Venta prom 12 meses en UN]]*Tabla1[[#This Row],[Costo unitario]]</f>
        <v>50940</v>
      </c>
      <c r="M3188" s="30">
        <f>IFERROR(Tabla1[[#This Row],[Stock en unidades]]/Tabla1[[#This Row],[Venta prom 12 meses en UN]],0)</f>
        <v>0.96702002355712602</v>
      </c>
      <c r="N3188" s="12">
        <f>IFERROR(12/Tabla1[[#This Row],[Meses de stock]],0)</f>
        <v>12.40925700365408</v>
      </c>
      <c r="O3188" s="5" t="str">
        <f>VLOOKUP(Tabla1[[#This Row],[Código del producto]],'ABC Ventas'!$A:$E,5,0)</f>
        <v>A</v>
      </c>
      <c r="P3188" s="5" t="str">
        <f>VLOOKUP(Tabla1[[#This Row],[Código del producto]],'ABC Stock'!$A:$E,5,0)</f>
        <v>A</v>
      </c>
      <c r="Q318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89" spans="1:17" s="1" customFormat="1" x14ac:dyDescent="0.2">
      <c r="A3189" s="1">
        <v>1404</v>
      </c>
      <c r="B3189" s="1" t="s">
        <v>290</v>
      </c>
      <c r="C3189" s="1" t="s">
        <v>6</v>
      </c>
      <c r="D3189" s="1" t="s">
        <v>3</v>
      </c>
      <c r="E3189" s="11">
        <v>1148</v>
      </c>
      <c r="F3189" s="3">
        <v>39</v>
      </c>
      <c r="G3189" s="11">
        <f>Tabla1[[#This Row],[Stock en unidades]]*Tabla1[[#This Row],[Costo unitario]]</f>
        <v>44772</v>
      </c>
      <c r="H3189" s="1">
        <v>2025</v>
      </c>
      <c r="I3189" s="1" t="s">
        <v>258</v>
      </c>
      <c r="J3189" s="1">
        <v>953</v>
      </c>
      <c r="K3189" s="3">
        <v>52777.14</v>
      </c>
      <c r="L3189" s="12">
        <f>Tabla1[[#This Row],[Venta prom 12 meses en UN]]*Tabla1[[#This Row],[Costo unitario]]</f>
        <v>37167</v>
      </c>
      <c r="M3189" s="30">
        <f>IFERROR(Tabla1[[#This Row],[Stock en unidades]]/Tabla1[[#This Row],[Venta prom 12 meses en UN]],0)</f>
        <v>1.2046169989506821</v>
      </c>
      <c r="N3189" s="12">
        <f>IFERROR(12/Tabla1[[#This Row],[Meses de stock]],0)</f>
        <v>9.9616724738675959</v>
      </c>
      <c r="O3189" s="5" t="str">
        <f>VLOOKUP(Tabla1[[#This Row],[Código del producto]],'ABC Ventas'!$A:$E,5,0)</f>
        <v>A</v>
      </c>
      <c r="P3189" s="5" t="str">
        <f>VLOOKUP(Tabla1[[#This Row],[Código del producto]],'ABC Stock'!$A:$E,5,0)</f>
        <v>A</v>
      </c>
      <c r="Q318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90" spans="1:17" s="1" customFormat="1" x14ac:dyDescent="0.2">
      <c r="A3190" s="1">
        <v>1405</v>
      </c>
      <c r="B3190" s="1" t="s">
        <v>149</v>
      </c>
      <c r="C3190" s="1" t="s">
        <v>6</v>
      </c>
      <c r="D3190" s="1" t="s">
        <v>3</v>
      </c>
      <c r="E3190" s="11">
        <v>110</v>
      </c>
      <c r="F3190" s="3">
        <v>7.07</v>
      </c>
      <c r="G3190" s="11">
        <f>Tabla1[[#This Row],[Stock en unidades]]*Tabla1[[#This Row],[Costo unitario]]</f>
        <v>777.7</v>
      </c>
      <c r="H3190" s="1">
        <v>2025</v>
      </c>
      <c r="I3190" s="1" t="s">
        <v>258</v>
      </c>
      <c r="J3190" s="1">
        <v>64</v>
      </c>
      <c r="K3190" s="3">
        <v>818.98880000000008</v>
      </c>
      <c r="L3190" s="12">
        <f>Tabla1[[#This Row],[Venta prom 12 meses en UN]]*Tabla1[[#This Row],[Costo unitario]]</f>
        <v>452.48</v>
      </c>
      <c r="M3190" s="30">
        <f>IFERROR(Tabla1[[#This Row],[Stock en unidades]]/Tabla1[[#This Row],[Venta prom 12 meses en UN]],0)</f>
        <v>1.71875</v>
      </c>
      <c r="N3190" s="12">
        <f>IFERROR(12/Tabla1[[#This Row],[Meses de stock]],0)</f>
        <v>6.9818181818181815</v>
      </c>
      <c r="O3190" s="5" t="str">
        <f>VLOOKUP(Tabla1[[#This Row],[Código del producto]],'ABC Ventas'!$A:$E,5,0)</f>
        <v>C</v>
      </c>
      <c r="P3190" s="5" t="str">
        <f>VLOOKUP(Tabla1[[#This Row],[Código del producto]],'ABC Stock'!$A:$E,5,0)</f>
        <v>C</v>
      </c>
      <c r="Q319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91" spans="1:17" s="1" customFormat="1" x14ac:dyDescent="0.2">
      <c r="A3191" s="1">
        <v>1405</v>
      </c>
      <c r="B3191" s="1" t="s">
        <v>149</v>
      </c>
      <c r="C3191" s="1" t="s">
        <v>6</v>
      </c>
      <c r="D3191" s="1" t="s">
        <v>3</v>
      </c>
      <c r="E3191" s="11">
        <v>926</v>
      </c>
      <c r="F3191" s="3">
        <v>3.7</v>
      </c>
      <c r="G3191" s="11">
        <f>Tabla1[[#This Row],[Stock en unidades]]*Tabla1[[#This Row],[Costo unitario]]</f>
        <v>3426.2000000000003</v>
      </c>
      <c r="H3191" s="1">
        <v>2025</v>
      </c>
      <c r="I3191" s="1" t="s">
        <v>258</v>
      </c>
      <c r="J3191" s="1">
        <v>66.099999999999994</v>
      </c>
      <c r="K3191" s="3">
        <v>383.97489999999999</v>
      </c>
      <c r="L3191" s="12">
        <f>Tabla1[[#This Row],[Venta prom 12 meses en UN]]*Tabla1[[#This Row],[Costo unitario]]</f>
        <v>244.57</v>
      </c>
      <c r="M3191" s="30">
        <f>IFERROR(Tabla1[[#This Row],[Stock en unidades]]/Tabla1[[#This Row],[Venta prom 12 meses en UN]],0)</f>
        <v>14.00907715582451</v>
      </c>
      <c r="N3191" s="12">
        <f>IFERROR(12/Tabla1[[#This Row],[Meses de stock]],0)</f>
        <v>0.85658747300215976</v>
      </c>
      <c r="O3191" s="5" t="str">
        <f>VLOOKUP(Tabla1[[#This Row],[Código del producto]],'ABC Ventas'!$A:$E,5,0)</f>
        <v>C</v>
      </c>
      <c r="P3191" s="5" t="str">
        <f>VLOOKUP(Tabla1[[#This Row],[Código del producto]],'ABC Stock'!$A:$E,5,0)</f>
        <v>C</v>
      </c>
      <c r="Q3191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92" spans="1:17" s="1" customFormat="1" x14ac:dyDescent="0.2">
      <c r="A3192" s="1">
        <v>1406</v>
      </c>
      <c r="B3192" s="1" t="s">
        <v>171</v>
      </c>
      <c r="C3192" s="1" t="s">
        <v>6</v>
      </c>
      <c r="D3192" s="1" t="s">
        <v>3</v>
      </c>
      <c r="E3192" s="11">
        <v>221</v>
      </c>
      <c r="F3192" s="3">
        <v>5.27</v>
      </c>
      <c r="G3192" s="11">
        <f>Tabla1[[#This Row],[Stock en unidades]]*Tabla1[[#This Row],[Costo unitario]]</f>
        <v>1164.6699999999998</v>
      </c>
      <c r="H3192" s="1">
        <v>2025</v>
      </c>
      <c r="I3192" s="1" t="s">
        <v>258</v>
      </c>
      <c r="J3192" s="1">
        <v>44.2</v>
      </c>
      <c r="K3192" s="3">
        <v>328.43694000000005</v>
      </c>
      <c r="L3192" s="12">
        <f>Tabla1[[#This Row],[Venta prom 12 meses en UN]]*Tabla1[[#This Row],[Costo unitario]]</f>
        <v>232.934</v>
      </c>
      <c r="M3192" s="30">
        <f>IFERROR(Tabla1[[#This Row],[Stock en unidades]]/Tabla1[[#This Row],[Venta prom 12 meses en UN]],0)</f>
        <v>5</v>
      </c>
      <c r="N3192" s="12">
        <f>IFERROR(12/Tabla1[[#This Row],[Meses de stock]],0)</f>
        <v>2.4</v>
      </c>
      <c r="O3192" s="5" t="str">
        <f>VLOOKUP(Tabla1[[#This Row],[Código del producto]],'ABC Ventas'!$A:$E,5,0)</f>
        <v>C</v>
      </c>
      <c r="P3192" s="5" t="str">
        <f>VLOOKUP(Tabla1[[#This Row],[Código del producto]],'ABC Stock'!$A:$E,5,0)</f>
        <v>B</v>
      </c>
      <c r="Q319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93" spans="1:17" s="1" customFormat="1" x14ac:dyDescent="0.2">
      <c r="A3193" s="1">
        <v>1406</v>
      </c>
      <c r="B3193" s="1" t="s">
        <v>171</v>
      </c>
      <c r="C3193" s="1" t="s">
        <v>6</v>
      </c>
      <c r="D3193" s="1" t="s">
        <v>3</v>
      </c>
      <c r="E3193" s="11">
        <v>819</v>
      </c>
      <c r="F3193" s="3">
        <v>3.03</v>
      </c>
      <c r="G3193" s="11">
        <f>Tabla1[[#This Row],[Stock en unidades]]*Tabla1[[#This Row],[Costo unitario]]</f>
        <v>2481.5699999999997</v>
      </c>
      <c r="H3193" s="1">
        <v>2025</v>
      </c>
      <c r="I3193" s="1" t="s">
        <v>258</v>
      </c>
      <c r="J3193" s="1">
        <v>58.5</v>
      </c>
      <c r="K3193" s="3">
        <v>262.3374</v>
      </c>
      <c r="L3193" s="12">
        <f>Tabla1[[#This Row],[Venta prom 12 meses en UN]]*Tabla1[[#This Row],[Costo unitario]]</f>
        <v>177.255</v>
      </c>
      <c r="M3193" s="30">
        <f>IFERROR(Tabla1[[#This Row],[Stock en unidades]]/Tabla1[[#This Row],[Venta prom 12 meses en UN]],0)</f>
        <v>14</v>
      </c>
      <c r="N3193" s="12">
        <f>IFERROR(12/Tabla1[[#This Row],[Meses de stock]],0)</f>
        <v>0.8571428571428571</v>
      </c>
      <c r="O3193" s="5" t="str">
        <f>VLOOKUP(Tabla1[[#This Row],[Código del producto]],'ABC Ventas'!$A:$E,5,0)</f>
        <v>C</v>
      </c>
      <c r="P3193" s="5" t="str">
        <f>VLOOKUP(Tabla1[[#This Row],[Código del producto]],'ABC Stock'!$A:$E,5,0)</f>
        <v>B</v>
      </c>
      <c r="Q31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94" spans="1:17" s="1" customFormat="1" x14ac:dyDescent="0.2">
      <c r="A3194" s="1">
        <v>1410</v>
      </c>
      <c r="B3194" s="1" t="s">
        <v>532</v>
      </c>
      <c r="C3194" s="1" t="s">
        <v>6</v>
      </c>
      <c r="D3194" s="1" t="s">
        <v>3</v>
      </c>
      <c r="E3194" s="11">
        <v>153</v>
      </c>
      <c r="F3194" s="3">
        <v>6.37</v>
      </c>
      <c r="G3194" s="11">
        <f>Tabla1[[#This Row],[Stock en unidades]]*Tabla1[[#This Row],[Costo unitario]]</f>
        <v>974.61</v>
      </c>
      <c r="H3194" s="1">
        <v>2025</v>
      </c>
      <c r="I3194" s="1" t="s">
        <v>258</v>
      </c>
      <c r="J3194" s="1">
        <v>50</v>
      </c>
      <c r="K3194" s="3">
        <v>471.38</v>
      </c>
      <c r="L3194" s="12">
        <f>Tabla1[[#This Row],[Venta prom 12 meses en UN]]*Tabla1[[#This Row],[Costo unitario]]</f>
        <v>318.5</v>
      </c>
      <c r="M3194" s="30">
        <f>IFERROR(Tabla1[[#This Row],[Stock en unidades]]/Tabla1[[#This Row],[Venta prom 12 meses en UN]],0)</f>
        <v>3.06</v>
      </c>
      <c r="N3194" s="12">
        <f>IFERROR(12/Tabla1[[#This Row],[Meses de stock]],0)</f>
        <v>3.9215686274509802</v>
      </c>
      <c r="O3194" s="5" t="str">
        <f>VLOOKUP(Tabla1[[#This Row],[Código del producto]],'ABC Ventas'!$A:$E,5,0)</f>
        <v>C</v>
      </c>
      <c r="P3194" s="5" t="str">
        <f>VLOOKUP(Tabla1[[#This Row],[Código del producto]],'ABC Stock'!$A:$E,5,0)</f>
        <v>B</v>
      </c>
      <c r="Q319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195" spans="1:17" s="1" customFormat="1" x14ac:dyDescent="0.2">
      <c r="A3195" s="1">
        <v>1411</v>
      </c>
      <c r="B3195" s="1" t="s">
        <v>533</v>
      </c>
      <c r="C3195" s="1" t="s">
        <v>6</v>
      </c>
      <c r="D3195" s="1" t="s">
        <v>3</v>
      </c>
      <c r="E3195" s="11">
        <v>0</v>
      </c>
      <c r="F3195" s="3">
        <v>1.96</v>
      </c>
      <c r="G3195" s="11">
        <f>Tabla1[[#This Row],[Stock en unidades]]*Tabla1[[#This Row],[Costo unitario]]</f>
        <v>0</v>
      </c>
      <c r="H3195" s="1">
        <v>2025</v>
      </c>
      <c r="I3195" s="1" t="s">
        <v>258</v>
      </c>
      <c r="J3195" s="1">
        <v>90.9</v>
      </c>
      <c r="K3195" s="3">
        <v>334.94832000000002</v>
      </c>
      <c r="L3195" s="12">
        <f>Tabla1[[#This Row],[Venta prom 12 meses en UN]]*Tabla1[[#This Row],[Costo unitario]]</f>
        <v>178.16400000000002</v>
      </c>
      <c r="M3195" s="30">
        <f>IFERROR(Tabla1[[#This Row],[Stock en unidades]]/Tabla1[[#This Row],[Venta prom 12 meses en UN]],0)</f>
        <v>0</v>
      </c>
      <c r="N3195" s="12">
        <f>IFERROR(12/Tabla1[[#This Row],[Meses de stock]],0)</f>
        <v>0</v>
      </c>
      <c r="O3195" s="5" t="str">
        <f>VLOOKUP(Tabla1[[#This Row],[Código del producto]],'ABC Ventas'!$A:$E,5,0)</f>
        <v>C</v>
      </c>
      <c r="P3195" s="5" t="str">
        <f>VLOOKUP(Tabla1[[#This Row],[Código del producto]],'ABC Stock'!$A:$E,5,0)</f>
        <v>C</v>
      </c>
      <c r="Q319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96" spans="1:17" s="1" customFormat="1" x14ac:dyDescent="0.2">
      <c r="A3196" s="1">
        <v>1412</v>
      </c>
      <c r="B3196" s="1" t="s">
        <v>223</v>
      </c>
      <c r="C3196" s="1" t="s">
        <v>6</v>
      </c>
      <c r="D3196" s="1" t="s">
        <v>3</v>
      </c>
      <c r="E3196" s="11">
        <v>807</v>
      </c>
      <c r="F3196" s="3">
        <v>7.98</v>
      </c>
      <c r="G3196" s="11">
        <f>Tabla1[[#This Row],[Stock en unidades]]*Tabla1[[#This Row],[Costo unitario]]</f>
        <v>6439.8600000000006</v>
      </c>
      <c r="H3196" s="1">
        <v>2025</v>
      </c>
      <c r="I3196" s="1" t="s">
        <v>258</v>
      </c>
      <c r="J3196" s="1">
        <v>89.6</v>
      </c>
      <c r="K3196" s="3">
        <v>1136.8627200000001</v>
      </c>
      <c r="L3196" s="12">
        <f>Tabla1[[#This Row],[Venta prom 12 meses en UN]]*Tabla1[[#This Row],[Costo unitario]]</f>
        <v>715.00800000000004</v>
      </c>
      <c r="M3196" s="30">
        <f>IFERROR(Tabla1[[#This Row],[Stock en unidades]]/Tabla1[[#This Row],[Venta prom 12 meses en UN]],0)</f>
        <v>9.0066964285714288</v>
      </c>
      <c r="N3196" s="12">
        <f>IFERROR(12/Tabla1[[#This Row],[Meses de stock]],0)</f>
        <v>1.3323420074349441</v>
      </c>
      <c r="O3196" s="5" t="str">
        <f>VLOOKUP(Tabla1[[#This Row],[Código del producto]],'ABC Ventas'!$A:$E,5,0)</f>
        <v>C</v>
      </c>
      <c r="P3196" s="5" t="str">
        <f>VLOOKUP(Tabla1[[#This Row],[Código del producto]],'ABC Stock'!$A:$E,5,0)</f>
        <v>B</v>
      </c>
      <c r="Q319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197" spans="1:17" s="1" customFormat="1" x14ac:dyDescent="0.2">
      <c r="A3197" s="1">
        <v>1412</v>
      </c>
      <c r="B3197" s="1" t="s">
        <v>223</v>
      </c>
      <c r="C3197" s="1" t="s">
        <v>6</v>
      </c>
      <c r="D3197" s="1" t="s">
        <v>3</v>
      </c>
      <c r="E3197" s="11">
        <v>40</v>
      </c>
      <c r="F3197" s="3">
        <v>5.45</v>
      </c>
      <c r="G3197" s="11">
        <f>Tabla1[[#This Row],[Stock en unidades]]*Tabla1[[#This Row],[Costo unitario]]</f>
        <v>218</v>
      </c>
      <c r="H3197" s="1">
        <v>2025</v>
      </c>
      <c r="I3197" s="1" t="s">
        <v>258</v>
      </c>
      <c r="J3197" s="1">
        <v>111</v>
      </c>
      <c r="K3197" s="3">
        <v>798.53400000000011</v>
      </c>
      <c r="L3197" s="12">
        <f>Tabla1[[#This Row],[Venta prom 12 meses en UN]]*Tabla1[[#This Row],[Costo unitario]]</f>
        <v>604.95000000000005</v>
      </c>
      <c r="M3197" s="30">
        <f>IFERROR(Tabla1[[#This Row],[Stock en unidades]]/Tabla1[[#This Row],[Venta prom 12 meses en UN]],0)</f>
        <v>0.36036036036036034</v>
      </c>
      <c r="N3197" s="12">
        <f>IFERROR(12/Tabla1[[#This Row],[Meses de stock]],0)</f>
        <v>33.300000000000004</v>
      </c>
      <c r="O3197" s="5" t="str">
        <f>VLOOKUP(Tabla1[[#This Row],[Código del producto]],'ABC Ventas'!$A:$E,5,0)</f>
        <v>C</v>
      </c>
      <c r="P3197" s="5" t="str">
        <f>VLOOKUP(Tabla1[[#This Row],[Código del producto]],'ABC Stock'!$A:$E,5,0)</f>
        <v>B</v>
      </c>
      <c r="Q31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198" spans="1:17" s="1" customFormat="1" x14ac:dyDescent="0.2">
      <c r="A3198" s="1">
        <v>1412</v>
      </c>
      <c r="B3198" s="1" t="s">
        <v>223</v>
      </c>
      <c r="C3198" s="1" t="s">
        <v>6</v>
      </c>
      <c r="D3198" s="1" t="s">
        <v>3</v>
      </c>
      <c r="E3198" s="11">
        <v>394</v>
      </c>
      <c r="F3198" s="3">
        <v>6.24</v>
      </c>
      <c r="G3198" s="11">
        <f>Tabla1[[#This Row],[Stock en unidades]]*Tabla1[[#This Row],[Costo unitario]]</f>
        <v>2458.56</v>
      </c>
      <c r="H3198" s="1">
        <v>2025</v>
      </c>
      <c r="I3198" s="1" t="s">
        <v>258</v>
      </c>
      <c r="J3198" s="1">
        <v>24.6</v>
      </c>
      <c r="K3198" s="3">
        <v>290.12256000000002</v>
      </c>
      <c r="L3198" s="12">
        <f>Tabla1[[#This Row],[Venta prom 12 meses en UN]]*Tabla1[[#This Row],[Costo unitario]]</f>
        <v>153.50400000000002</v>
      </c>
      <c r="M3198" s="30">
        <f>IFERROR(Tabla1[[#This Row],[Stock en unidades]]/Tabla1[[#This Row],[Venta prom 12 meses en UN]],0)</f>
        <v>16.016260162601625</v>
      </c>
      <c r="N3198" s="12">
        <f>IFERROR(12/Tabla1[[#This Row],[Meses de stock]],0)</f>
        <v>0.74923857868020305</v>
      </c>
      <c r="O3198" s="5" t="str">
        <f>VLOOKUP(Tabla1[[#This Row],[Código del producto]],'ABC Ventas'!$A:$E,5,0)</f>
        <v>C</v>
      </c>
      <c r="P3198" s="5" t="str">
        <f>VLOOKUP(Tabla1[[#This Row],[Código del producto]],'ABC Stock'!$A:$E,5,0)</f>
        <v>B</v>
      </c>
      <c r="Q31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199" spans="1:17" s="1" customFormat="1" x14ac:dyDescent="0.2">
      <c r="A3199" s="1">
        <v>1414</v>
      </c>
      <c r="B3199" s="1" t="s">
        <v>34</v>
      </c>
      <c r="C3199" s="1" t="s">
        <v>6</v>
      </c>
      <c r="D3199" s="1" t="s">
        <v>3</v>
      </c>
      <c r="E3199" s="11">
        <v>600</v>
      </c>
      <c r="F3199" s="3">
        <v>28.6</v>
      </c>
      <c r="G3199" s="11">
        <f>Tabla1[[#This Row],[Stock en unidades]]*Tabla1[[#This Row],[Costo unitario]]</f>
        <v>17160</v>
      </c>
      <c r="H3199" s="1">
        <v>2025</v>
      </c>
      <c r="I3199" s="1" t="s">
        <v>258</v>
      </c>
      <c r="J3199" s="1">
        <v>0</v>
      </c>
      <c r="K3199" s="3">
        <v>0</v>
      </c>
      <c r="L3199" s="12">
        <f>Tabla1[[#This Row],[Venta prom 12 meses en UN]]*Tabla1[[#This Row],[Costo unitario]]</f>
        <v>0</v>
      </c>
      <c r="M3199" s="30">
        <f>IFERROR(Tabla1[[#This Row],[Stock en unidades]]/Tabla1[[#This Row],[Venta prom 12 meses en UN]],0)</f>
        <v>0</v>
      </c>
      <c r="N3199" s="12">
        <f>IFERROR(12/Tabla1[[#This Row],[Meses de stock]],0)</f>
        <v>0</v>
      </c>
      <c r="O3199" s="5" t="str">
        <f>VLOOKUP(Tabla1[[#This Row],[Código del producto]],'ABC Ventas'!$A:$E,5,0)</f>
        <v>C</v>
      </c>
      <c r="P3199" s="5" t="str">
        <f>VLOOKUP(Tabla1[[#This Row],[Código del producto]],'ABC Stock'!$A:$E,5,0)</f>
        <v>B</v>
      </c>
      <c r="Q3199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200" spans="1:17" s="1" customFormat="1" x14ac:dyDescent="0.2">
      <c r="A3200" s="1">
        <v>1414</v>
      </c>
      <c r="B3200" s="1" t="s">
        <v>34</v>
      </c>
      <c r="C3200" s="1" t="s">
        <v>6</v>
      </c>
      <c r="D3200" s="1" t="s">
        <v>3</v>
      </c>
      <c r="E3200" s="11">
        <v>521</v>
      </c>
      <c r="F3200" s="3">
        <v>5.9</v>
      </c>
      <c r="G3200" s="11">
        <f>Tabla1[[#This Row],[Stock en unidades]]*Tabla1[[#This Row],[Costo unitario]]</f>
        <v>3073.9</v>
      </c>
      <c r="H3200" s="1">
        <v>2025</v>
      </c>
      <c r="I3200" s="1" t="s">
        <v>258</v>
      </c>
      <c r="J3200" s="1">
        <v>65.099999999999994</v>
      </c>
      <c r="K3200" s="3">
        <v>606.86219999999992</v>
      </c>
      <c r="L3200" s="12">
        <f>Tabla1[[#This Row],[Venta prom 12 meses en UN]]*Tabla1[[#This Row],[Costo unitario]]</f>
        <v>384.09</v>
      </c>
      <c r="M3200" s="30">
        <f>IFERROR(Tabla1[[#This Row],[Stock en unidades]]/Tabla1[[#This Row],[Venta prom 12 meses en UN]],0)</f>
        <v>8.0030721966205842</v>
      </c>
      <c r="N3200" s="12">
        <f>IFERROR(12/Tabla1[[#This Row],[Meses de stock]],0)</f>
        <v>1.4994241842610363</v>
      </c>
      <c r="O3200" s="5" t="str">
        <f>VLOOKUP(Tabla1[[#This Row],[Código del producto]],'ABC Ventas'!$A:$E,5,0)</f>
        <v>C</v>
      </c>
      <c r="P3200" s="5" t="str">
        <f>VLOOKUP(Tabla1[[#This Row],[Código del producto]],'ABC Stock'!$A:$E,5,0)</f>
        <v>B</v>
      </c>
      <c r="Q320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01" spans="1:17" s="1" customFormat="1" x14ac:dyDescent="0.2">
      <c r="A3201" s="1">
        <v>1416</v>
      </c>
      <c r="B3201" s="1" t="s">
        <v>126</v>
      </c>
      <c r="C3201" s="1" t="s">
        <v>6</v>
      </c>
      <c r="D3201" s="1" t="s">
        <v>3</v>
      </c>
      <c r="E3201" s="11">
        <v>113</v>
      </c>
      <c r="F3201" s="3">
        <v>60</v>
      </c>
      <c r="G3201" s="11">
        <f>Tabla1[[#This Row],[Stock en unidades]]*Tabla1[[#This Row],[Costo unitario]]</f>
        <v>6780</v>
      </c>
      <c r="H3201" s="1">
        <v>2025</v>
      </c>
      <c r="I3201" s="1" t="s">
        <v>258</v>
      </c>
      <c r="J3201" s="1">
        <v>871</v>
      </c>
      <c r="K3201" s="3">
        <v>66370.2</v>
      </c>
      <c r="L3201" s="12">
        <f>Tabla1[[#This Row],[Venta prom 12 meses en UN]]*Tabla1[[#This Row],[Costo unitario]]</f>
        <v>52260</v>
      </c>
      <c r="M3201" s="30">
        <f>IFERROR(Tabla1[[#This Row],[Stock en unidades]]/Tabla1[[#This Row],[Venta prom 12 meses en UN]],0)</f>
        <v>0.12973593570608496</v>
      </c>
      <c r="N3201" s="12">
        <f>IFERROR(12/Tabla1[[#This Row],[Meses de stock]],0)</f>
        <v>92.495575221238937</v>
      </c>
      <c r="O3201" s="5" t="str">
        <f>VLOOKUP(Tabla1[[#This Row],[Código del producto]],'ABC Ventas'!$A:$E,5,0)</f>
        <v>A</v>
      </c>
      <c r="P3201" s="5" t="str">
        <f>VLOOKUP(Tabla1[[#This Row],[Código del producto]],'ABC Stock'!$A:$E,5,0)</f>
        <v>A</v>
      </c>
      <c r="Q32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2" spans="1:17" s="1" customFormat="1" x14ac:dyDescent="0.2">
      <c r="A3202" s="1">
        <v>1416</v>
      </c>
      <c r="B3202" s="1" t="s">
        <v>126</v>
      </c>
      <c r="C3202" s="1" t="s">
        <v>6</v>
      </c>
      <c r="D3202" s="1" t="s">
        <v>3</v>
      </c>
      <c r="E3202" s="11">
        <v>263</v>
      </c>
      <c r="F3202" s="3">
        <v>57</v>
      </c>
      <c r="G3202" s="11">
        <f>Tabla1[[#This Row],[Stock en unidades]]*Tabla1[[#This Row],[Costo unitario]]</f>
        <v>14991</v>
      </c>
      <c r="H3202" s="1">
        <v>2025</v>
      </c>
      <c r="I3202" s="1" t="s">
        <v>258</v>
      </c>
      <c r="J3202" s="1">
        <v>491</v>
      </c>
      <c r="K3202" s="3">
        <v>47018.16</v>
      </c>
      <c r="L3202" s="12">
        <f>Tabla1[[#This Row],[Venta prom 12 meses en UN]]*Tabla1[[#This Row],[Costo unitario]]</f>
        <v>27987</v>
      </c>
      <c r="M3202" s="30">
        <f>IFERROR(Tabla1[[#This Row],[Stock en unidades]]/Tabla1[[#This Row],[Venta prom 12 meses en UN]],0)</f>
        <v>0.53564154786150708</v>
      </c>
      <c r="N3202" s="12">
        <f>IFERROR(12/Tabla1[[#This Row],[Meses de stock]],0)</f>
        <v>22.403041825095059</v>
      </c>
      <c r="O3202" s="5" t="str">
        <f>VLOOKUP(Tabla1[[#This Row],[Código del producto]],'ABC Ventas'!$A:$E,5,0)</f>
        <v>A</v>
      </c>
      <c r="P3202" s="5" t="str">
        <f>VLOOKUP(Tabla1[[#This Row],[Código del producto]],'ABC Stock'!$A:$E,5,0)</f>
        <v>A</v>
      </c>
      <c r="Q32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3" spans="1:17" s="1" customFormat="1" x14ac:dyDescent="0.2">
      <c r="A3203" s="1">
        <v>1417</v>
      </c>
      <c r="B3203" s="1" t="s">
        <v>14</v>
      </c>
      <c r="C3203" s="1" t="s">
        <v>6</v>
      </c>
      <c r="D3203" s="1" t="s">
        <v>3</v>
      </c>
      <c r="E3203" s="11">
        <v>1212</v>
      </c>
      <c r="F3203" s="3">
        <v>40</v>
      </c>
      <c r="G3203" s="11">
        <f>Tabla1[[#This Row],[Stock en unidades]]*Tabla1[[#This Row],[Costo unitario]]</f>
        <v>48480</v>
      </c>
      <c r="H3203" s="1">
        <v>2025</v>
      </c>
      <c r="I3203" s="1" t="s">
        <v>258</v>
      </c>
      <c r="J3203" s="1">
        <v>993</v>
      </c>
      <c r="K3203" s="3">
        <v>47664</v>
      </c>
      <c r="L3203" s="12">
        <f>Tabla1[[#This Row],[Venta prom 12 meses en UN]]*Tabla1[[#This Row],[Costo unitario]]</f>
        <v>39720</v>
      </c>
      <c r="M3203" s="30">
        <f>IFERROR(Tabla1[[#This Row],[Stock en unidades]]/Tabla1[[#This Row],[Venta prom 12 meses en UN]],0)</f>
        <v>1.2205438066465257</v>
      </c>
      <c r="N3203" s="12">
        <f>IFERROR(12/Tabla1[[#This Row],[Meses de stock]],0)</f>
        <v>9.8316831683168306</v>
      </c>
      <c r="O3203" s="5" t="str">
        <f>VLOOKUP(Tabla1[[#This Row],[Código del producto]],'ABC Ventas'!$A:$E,5,0)</f>
        <v>B</v>
      </c>
      <c r="P3203" s="5" t="str">
        <f>VLOOKUP(Tabla1[[#This Row],[Código del producto]],'ABC Stock'!$A:$E,5,0)</f>
        <v>A</v>
      </c>
      <c r="Q320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4" spans="1:17" s="1" customFormat="1" x14ac:dyDescent="0.2">
      <c r="A3204" s="1">
        <v>1417</v>
      </c>
      <c r="B3204" s="1" t="s">
        <v>14</v>
      </c>
      <c r="C3204" s="1" t="s">
        <v>6</v>
      </c>
      <c r="D3204" s="1" t="s">
        <v>3</v>
      </c>
      <c r="E3204" s="11">
        <v>0</v>
      </c>
      <c r="F3204" s="3">
        <v>34</v>
      </c>
      <c r="G3204" s="11">
        <f>Tabla1[[#This Row],[Stock en unidades]]*Tabla1[[#This Row],[Costo unitario]]</f>
        <v>0</v>
      </c>
      <c r="H3204" s="1">
        <v>2025</v>
      </c>
      <c r="I3204" s="1" t="s">
        <v>258</v>
      </c>
      <c r="J3204" s="1">
        <v>638</v>
      </c>
      <c r="K3204" s="3">
        <v>27982.68</v>
      </c>
      <c r="L3204" s="12">
        <f>Tabla1[[#This Row],[Venta prom 12 meses en UN]]*Tabla1[[#This Row],[Costo unitario]]</f>
        <v>21692</v>
      </c>
      <c r="M3204" s="30">
        <f>IFERROR(Tabla1[[#This Row],[Stock en unidades]]/Tabla1[[#This Row],[Venta prom 12 meses en UN]],0)</f>
        <v>0</v>
      </c>
      <c r="N3204" s="12">
        <f>IFERROR(12/Tabla1[[#This Row],[Meses de stock]],0)</f>
        <v>0</v>
      </c>
      <c r="O3204" s="5" t="str">
        <f>VLOOKUP(Tabla1[[#This Row],[Código del producto]],'ABC Ventas'!$A:$E,5,0)</f>
        <v>B</v>
      </c>
      <c r="P3204" s="5" t="str">
        <f>VLOOKUP(Tabla1[[#This Row],[Código del producto]],'ABC Stock'!$A:$E,5,0)</f>
        <v>A</v>
      </c>
      <c r="Q320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5" spans="1:17" s="1" customFormat="1" x14ac:dyDescent="0.2">
      <c r="A3205" s="1">
        <v>1418</v>
      </c>
      <c r="B3205" s="1" t="s">
        <v>230</v>
      </c>
      <c r="C3205" s="1" t="s">
        <v>6</v>
      </c>
      <c r="D3205" s="1" t="s">
        <v>3</v>
      </c>
      <c r="E3205" s="11">
        <v>1376</v>
      </c>
      <c r="F3205" s="3">
        <v>4.8600000000000003</v>
      </c>
      <c r="G3205" s="11">
        <f>Tabla1[[#This Row],[Stock en unidades]]*Tabla1[[#This Row],[Costo unitario]]</f>
        <v>6687.3600000000006</v>
      </c>
      <c r="H3205" s="1">
        <v>2025</v>
      </c>
      <c r="I3205" s="1" t="s">
        <v>258</v>
      </c>
      <c r="J3205" s="1">
        <v>76.400000000000006</v>
      </c>
      <c r="K3205" s="3">
        <v>660.92112000000009</v>
      </c>
      <c r="L3205" s="12">
        <f>Tabla1[[#This Row],[Venta prom 12 meses en UN]]*Tabla1[[#This Row],[Costo unitario]]</f>
        <v>371.30400000000003</v>
      </c>
      <c r="M3205" s="30">
        <f>IFERROR(Tabla1[[#This Row],[Stock en unidades]]/Tabla1[[#This Row],[Venta prom 12 meses en UN]],0)</f>
        <v>18.01047120418848</v>
      </c>
      <c r="N3205" s="12">
        <f>IFERROR(12/Tabla1[[#This Row],[Meses de stock]],0)</f>
        <v>0.66627906976744189</v>
      </c>
      <c r="O3205" s="5" t="str">
        <f>VLOOKUP(Tabla1[[#This Row],[Código del producto]],'ABC Ventas'!$A:$E,5,0)</f>
        <v>C</v>
      </c>
      <c r="P3205" s="5" t="str">
        <f>VLOOKUP(Tabla1[[#This Row],[Código del producto]],'ABC Stock'!$A:$E,5,0)</f>
        <v>B</v>
      </c>
      <c r="Q320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06" spans="1:17" s="1" customFormat="1" x14ac:dyDescent="0.2">
      <c r="A3206" s="1">
        <v>1420</v>
      </c>
      <c r="B3206" s="1" t="s">
        <v>534</v>
      </c>
      <c r="C3206" s="1" t="s">
        <v>6</v>
      </c>
      <c r="D3206" s="1" t="s">
        <v>3</v>
      </c>
      <c r="E3206" s="11">
        <v>46</v>
      </c>
      <c r="F3206" s="3">
        <v>2.4</v>
      </c>
      <c r="G3206" s="11">
        <f>Tabla1[[#This Row],[Stock en unidades]]*Tabla1[[#This Row],[Costo unitario]]</f>
        <v>110.39999999999999</v>
      </c>
      <c r="H3206" s="1">
        <v>2025</v>
      </c>
      <c r="I3206" s="1" t="s">
        <v>258</v>
      </c>
      <c r="J3206" s="1">
        <v>140</v>
      </c>
      <c r="K3206" s="3">
        <v>564.48</v>
      </c>
      <c r="L3206" s="12">
        <f>Tabla1[[#This Row],[Venta prom 12 meses en UN]]*Tabla1[[#This Row],[Costo unitario]]</f>
        <v>336</v>
      </c>
      <c r="M3206" s="30">
        <f>IFERROR(Tabla1[[#This Row],[Stock en unidades]]/Tabla1[[#This Row],[Venta prom 12 meses en UN]],0)</f>
        <v>0.32857142857142857</v>
      </c>
      <c r="N3206" s="12">
        <f>IFERROR(12/Tabla1[[#This Row],[Meses de stock]],0)</f>
        <v>36.521739130434781</v>
      </c>
      <c r="O3206" s="5" t="str">
        <f>VLOOKUP(Tabla1[[#This Row],[Código del producto]],'ABC Ventas'!$A:$E,5,0)</f>
        <v>C</v>
      </c>
      <c r="P3206" s="5" t="str">
        <f>VLOOKUP(Tabla1[[#This Row],[Código del producto]],'ABC Stock'!$A:$E,5,0)</f>
        <v>B</v>
      </c>
      <c r="Q320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7" spans="1:17" s="1" customFormat="1" x14ac:dyDescent="0.2">
      <c r="A3207" s="1">
        <v>1420</v>
      </c>
      <c r="B3207" s="1" t="s">
        <v>534</v>
      </c>
      <c r="C3207" s="1" t="s">
        <v>6</v>
      </c>
      <c r="D3207" s="1" t="s">
        <v>3</v>
      </c>
      <c r="E3207" s="11">
        <v>97</v>
      </c>
      <c r="F3207" s="3">
        <v>4.1500000000000004</v>
      </c>
      <c r="G3207" s="11">
        <f>Tabla1[[#This Row],[Stock en unidades]]*Tabla1[[#This Row],[Costo unitario]]</f>
        <v>402.55</v>
      </c>
      <c r="H3207" s="1">
        <v>2025</v>
      </c>
      <c r="I3207" s="1" t="s">
        <v>258</v>
      </c>
      <c r="J3207" s="1">
        <v>63</v>
      </c>
      <c r="K3207" s="3">
        <v>386.94600000000008</v>
      </c>
      <c r="L3207" s="12">
        <f>Tabla1[[#This Row],[Venta prom 12 meses en UN]]*Tabla1[[#This Row],[Costo unitario]]</f>
        <v>261.45000000000005</v>
      </c>
      <c r="M3207" s="30">
        <f>IFERROR(Tabla1[[#This Row],[Stock en unidades]]/Tabla1[[#This Row],[Venta prom 12 meses en UN]],0)</f>
        <v>1.5396825396825398</v>
      </c>
      <c r="N3207" s="12">
        <f>IFERROR(12/Tabla1[[#This Row],[Meses de stock]],0)</f>
        <v>7.7938144329896906</v>
      </c>
      <c r="O3207" s="5" t="str">
        <f>VLOOKUP(Tabla1[[#This Row],[Código del producto]],'ABC Ventas'!$A:$E,5,0)</f>
        <v>C</v>
      </c>
      <c r="P3207" s="5" t="str">
        <f>VLOOKUP(Tabla1[[#This Row],[Código del producto]],'ABC Stock'!$A:$E,5,0)</f>
        <v>B</v>
      </c>
      <c r="Q320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08" spans="1:17" s="1" customFormat="1" x14ac:dyDescent="0.2">
      <c r="A3208" s="1">
        <v>1420</v>
      </c>
      <c r="B3208" s="1" t="s">
        <v>534</v>
      </c>
      <c r="C3208" s="1" t="s">
        <v>6</v>
      </c>
      <c r="D3208" s="1" t="s">
        <v>3</v>
      </c>
      <c r="E3208" s="11">
        <v>628</v>
      </c>
      <c r="F3208" s="3">
        <v>2.41</v>
      </c>
      <c r="G3208" s="11">
        <f>Tabla1[[#This Row],[Stock en unidades]]*Tabla1[[#This Row],[Costo unitario]]</f>
        <v>1513.48</v>
      </c>
      <c r="H3208" s="1">
        <v>2025</v>
      </c>
      <c r="I3208" s="1" t="s">
        <v>258</v>
      </c>
      <c r="J3208" s="1">
        <v>61</v>
      </c>
      <c r="K3208" s="3">
        <v>194.05320000000003</v>
      </c>
      <c r="L3208" s="12">
        <f>Tabla1[[#This Row],[Venta prom 12 meses en UN]]*Tabla1[[#This Row],[Costo unitario]]</f>
        <v>147.01000000000002</v>
      </c>
      <c r="M3208" s="30">
        <f>IFERROR(Tabla1[[#This Row],[Stock en unidades]]/Tabla1[[#This Row],[Venta prom 12 meses en UN]],0)</f>
        <v>10.295081967213115</v>
      </c>
      <c r="N3208" s="12">
        <f>IFERROR(12/Tabla1[[#This Row],[Meses de stock]],0)</f>
        <v>1.1656050955414012</v>
      </c>
      <c r="O3208" s="5" t="str">
        <f>VLOOKUP(Tabla1[[#This Row],[Código del producto]],'ABC Ventas'!$A:$E,5,0)</f>
        <v>C</v>
      </c>
      <c r="P3208" s="5" t="str">
        <f>VLOOKUP(Tabla1[[#This Row],[Código del producto]],'ABC Stock'!$A:$E,5,0)</f>
        <v>B</v>
      </c>
      <c r="Q320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09" spans="1:17" s="1" customFormat="1" x14ac:dyDescent="0.2">
      <c r="A3209" s="1">
        <v>1420</v>
      </c>
      <c r="B3209" s="1" t="s">
        <v>534</v>
      </c>
      <c r="C3209" s="1" t="s">
        <v>6</v>
      </c>
      <c r="D3209" s="1" t="s">
        <v>3</v>
      </c>
      <c r="E3209" s="11">
        <v>1271</v>
      </c>
      <c r="F3209" s="3">
        <v>1.59</v>
      </c>
      <c r="G3209" s="11">
        <f>Tabla1[[#This Row],[Stock en unidades]]*Tabla1[[#This Row],[Costo unitario]]</f>
        <v>2020.89</v>
      </c>
      <c r="H3209" s="1">
        <v>2025</v>
      </c>
      <c r="I3209" s="1" t="s">
        <v>258</v>
      </c>
      <c r="J3209" s="1">
        <v>73</v>
      </c>
      <c r="K3209" s="3">
        <v>164.81940000000003</v>
      </c>
      <c r="L3209" s="12">
        <f>Tabla1[[#This Row],[Venta prom 12 meses en UN]]*Tabla1[[#This Row],[Costo unitario]]</f>
        <v>116.07000000000001</v>
      </c>
      <c r="M3209" s="30">
        <f>IFERROR(Tabla1[[#This Row],[Stock en unidades]]/Tabla1[[#This Row],[Venta prom 12 meses en UN]],0)</f>
        <v>17.410958904109588</v>
      </c>
      <c r="N3209" s="12">
        <f>IFERROR(12/Tabla1[[#This Row],[Meses de stock]],0)</f>
        <v>0.68922108575924468</v>
      </c>
      <c r="O3209" s="5" t="str">
        <f>VLOOKUP(Tabla1[[#This Row],[Código del producto]],'ABC Ventas'!$A:$E,5,0)</f>
        <v>C</v>
      </c>
      <c r="P3209" s="5" t="str">
        <f>VLOOKUP(Tabla1[[#This Row],[Código del producto]],'ABC Stock'!$A:$E,5,0)</f>
        <v>B</v>
      </c>
      <c r="Q320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10" spans="1:17" s="1" customFormat="1" x14ac:dyDescent="0.2">
      <c r="A3210" s="1">
        <v>1421</v>
      </c>
      <c r="B3210" s="1" t="s">
        <v>535</v>
      </c>
      <c r="C3210" s="1" t="s">
        <v>6</v>
      </c>
      <c r="D3210" s="1" t="s">
        <v>3</v>
      </c>
      <c r="E3210" s="11">
        <v>249</v>
      </c>
      <c r="F3210" s="3">
        <v>5.39</v>
      </c>
      <c r="G3210" s="11">
        <f>Tabla1[[#This Row],[Stock en unidades]]*Tabla1[[#This Row],[Costo unitario]]</f>
        <v>1342.11</v>
      </c>
      <c r="H3210" s="1">
        <v>2025</v>
      </c>
      <c r="I3210" s="1" t="s">
        <v>258</v>
      </c>
      <c r="J3210" s="1">
        <v>0</v>
      </c>
      <c r="K3210" s="3">
        <v>0</v>
      </c>
      <c r="L3210" s="12">
        <f>Tabla1[[#This Row],[Venta prom 12 meses en UN]]*Tabla1[[#This Row],[Costo unitario]]</f>
        <v>0</v>
      </c>
      <c r="M3210" s="30">
        <f>IFERROR(Tabla1[[#This Row],[Stock en unidades]]/Tabla1[[#This Row],[Venta prom 12 meses en UN]],0)</f>
        <v>0</v>
      </c>
      <c r="N3210" s="12">
        <f>IFERROR(12/Tabla1[[#This Row],[Meses de stock]],0)</f>
        <v>0</v>
      </c>
      <c r="O3210" s="5" t="str">
        <f>VLOOKUP(Tabla1[[#This Row],[Código del producto]],'ABC Ventas'!$A:$E,5,0)</f>
        <v>C</v>
      </c>
      <c r="P3210" s="5" t="str">
        <f>VLOOKUP(Tabla1[[#This Row],[Código del producto]],'ABC Stock'!$A:$E,5,0)</f>
        <v>B</v>
      </c>
      <c r="Q3210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211" spans="1:17" s="1" customFormat="1" x14ac:dyDescent="0.2">
      <c r="A3211" s="1">
        <v>1421</v>
      </c>
      <c r="B3211" s="1" t="s">
        <v>535</v>
      </c>
      <c r="C3211" s="1" t="s">
        <v>6</v>
      </c>
      <c r="D3211" s="1" t="s">
        <v>3</v>
      </c>
      <c r="E3211" s="11">
        <v>269</v>
      </c>
      <c r="F3211" s="3">
        <v>6.62</v>
      </c>
      <c r="G3211" s="11">
        <f>Tabla1[[#This Row],[Stock en unidades]]*Tabla1[[#This Row],[Costo unitario]]</f>
        <v>1780.78</v>
      </c>
      <c r="H3211" s="1">
        <v>2025</v>
      </c>
      <c r="I3211" s="1" t="s">
        <v>258</v>
      </c>
      <c r="J3211" s="1">
        <v>38.299999999999997</v>
      </c>
      <c r="K3211" s="3">
        <v>372.71262000000002</v>
      </c>
      <c r="L3211" s="12">
        <f>Tabla1[[#This Row],[Venta prom 12 meses en UN]]*Tabla1[[#This Row],[Costo unitario]]</f>
        <v>253.54599999999999</v>
      </c>
      <c r="M3211" s="30">
        <f>IFERROR(Tabla1[[#This Row],[Stock en unidades]]/Tabla1[[#This Row],[Venta prom 12 meses en UN]],0)</f>
        <v>7.023498694516972</v>
      </c>
      <c r="N3211" s="12">
        <f>IFERROR(12/Tabla1[[#This Row],[Meses de stock]],0)</f>
        <v>1.7085501858736059</v>
      </c>
      <c r="O3211" s="5" t="str">
        <f>VLOOKUP(Tabla1[[#This Row],[Código del producto]],'ABC Ventas'!$A:$E,5,0)</f>
        <v>C</v>
      </c>
      <c r="P3211" s="5" t="str">
        <f>VLOOKUP(Tabla1[[#This Row],[Código del producto]],'ABC Stock'!$A:$E,5,0)</f>
        <v>B</v>
      </c>
      <c r="Q32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12" spans="1:17" s="1" customFormat="1" x14ac:dyDescent="0.2">
      <c r="A3212" s="1">
        <v>1422</v>
      </c>
      <c r="B3212" s="1" t="s">
        <v>536</v>
      </c>
      <c r="C3212" s="1" t="s">
        <v>6</v>
      </c>
      <c r="D3212" s="1" t="s">
        <v>3</v>
      </c>
      <c r="E3212" s="11">
        <v>415</v>
      </c>
      <c r="F3212" s="3">
        <v>2.2599999999999998</v>
      </c>
      <c r="G3212" s="11">
        <f>Tabla1[[#This Row],[Stock en unidades]]*Tabla1[[#This Row],[Costo unitario]]</f>
        <v>937.89999999999986</v>
      </c>
      <c r="H3212" s="1">
        <v>2025</v>
      </c>
      <c r="I3212" s="1" t="s">
        <v>258</v>
      </c>
      <c r="J3212" s="1">
        <v>132</v>
      </c>
      <c r="K3212" s="3">
        <v>477.31199999999995</v>
      </c>
      <c r="L3212" s="12">
        <f>Tabla1[[#This Row],[Venta prom 12 meses en UN]]*Tabla1[[#This Row],[Costo unitario]]</f>
        <v>298.32</v>
      </c>
      <c r="M3212" s="30">
        <f>IFERROR(Tabla1[[#This Row],[Stock en unidades]]/Tabla1[[#This Row],[Venta prom 12 meses en UN]],0)</f>
        <v>3.143939393939394</v>
      </c>
      <c r="N3212" s="12">
        <f>IFERROR(12/Tabla1[[#This Row],[Meses de stock]],0)</f>
        <v>3.8168674698795177</v>
      </c>
      <c r="O3212" s="5" t="str">
        <f>VLOOKUP(Tabla1[[#This Row],[Código del producto]],'ABC Ventas'!$A:$E,5,0)</f>
        <v>C</v>
      </c>
      <c r="P3212" s="5" t="str">
        <f>VLOOKUP(Tabla1[[#This Row],[Código del producto]],'ABC Stock'!$A:$E,5,0)</f>
        <v>B</v>
      </c>
      <c r="Q321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13" spans="1:17" s="1" customFormat="1" x14ac:dyDescent="0.2">
      <c r="A3213" s="1">
        <v>1422</v>
      </c>
      <c r="B3213" s="1" t="s">
        <v>536</v>
      </c>
      <c r="C3213" s="1" t="s">
        <v>6</v>
      </c>
      <c r="D3213" s="1" t="s">
        <v>3</v>
      </c>
      <c r="E3213" s="11">
        <v>345</v>
      </c>
      <c r="F3213" s="3">
        <v>3.43</v>
      </c>
      <c r="G3213" s="11">
        <f>Tabla1[[#This Row],[Stock en unidades]]*Tabla1[[#This Row],[Costo unitario]]</f>
        <v>1183.3500000000001</v>
      </c>
      <c r="H3213" s="1">
        <v>2025</v>
      </c>
      <c r="I3213" s="1" t="s">
        <v>258</v>
      </c>
      <c r="J3213" s="1">
        <v>82</v>
      </c>
      <c r="K3213" s="3">
        <v>444.39080000000001</v>
      </c>
      <c r="L3213" s="12">
        <f>Tabla1[[#This Row],[Venta prom 12 meses en UN]]*Tabla1[[#This Row],[Costo unitario]]</f>
        <v>281.26</v>
      </c>
      <c r="M3213" s="30">
        <f>IFERROR(Tabla1[[#This Row],[Stock en unidades]]/Tabla1[[#This Row],[Venta prom 12 meses en UN]],0)</f>
        <v>4.2073170731707314</v>
      </c>
      <c r="N3213" s="12">
        <f>IFERROR(12/Tabla1[[#This Row],[Meses de stock]],0)</f>
        <v>2.8521739130434782</v>
      </c>
      <c r="O3213" s="5" t="str">
        <f>VLOOKUP(Tabla1[[#This Row],[Código del producto]],'ABC Ventas'!$A:$E,5,0)</f>
        <v>C</v>
      </c>
      <c r="P3213" s="5" t="str">
        <f>VLOOKUP(Tabla1[[#This Row],[Código del producto]],'ABC Stock'!$A:$E,5,0)</f>
        <v>B</v>
      </c>
      <c r="Q321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14" spans="1:17" s="1" customFormat="1" x14ac:dyDescent="0.2">
      <c r="A3214" s="1">
        <v>1422</v>
      </c>
      <c r="B3214" s="1" t="s">
        <v>536</v>
      </c>
      <c r="C3214" s="1" t="s">
        <v>6</v>
      </c>
      <c r="D3214" s="1" t="s">
        <v>3</v>
      </c>
      <c r="E3214" s="11">
        <v>760</v>
      </c>
      <c r="F3214" s="3">
        <v>2.2200000000000002</v>
      </c>
      <c r="G3214" s="11">
        <f>Tabla1[[#This Row],[Stock en unidades]]*Tabla1[[#This Row],[Costo unitario]]</f>
        <v>1687.2</v>
      </c>
      <c r="H3214" s="1">
        <v>2025</v>
      </c>
      <c r="I3214" s="1" t="s">
        <v>258</v>
      </c>
      <c r="J3214" s="1">
        <v>147</v>
      </c>
      <c r="K3214" s="3">
        <v>430.76880000000006</v>
      </c>
      <c r="L3214" s="12">
        <f>Tabla1[[#This Row],[Venta prom 12 meses en UN]]*Tabla1[[#This Row],[Costo unitario]]</f>
        <v>326.34000000000003</v>
      </c>
      <c r="M3214" s="30">
        <f>IFERROR(Tabla1[[#This Row],[Stock en unidades]]/Tabla1[[#This Row],[Venta prom 12 meses en UN]],0)</f>
        <v>5.1700680272108848</v>
      </c>
      <c r="N3214" s="12">
        <f>IFERROR(12/Tabla1[[#This Row],[Meses de stock]],0)</f>
        <v>2.3210526315789473</v>
      </c>
      <c r="O3214" s="5" t="str">
        <f>VLOOKUP(Tabla1[[#This Row],[Código del producto]],'ABC Ventas'!$A:$E,5,0)</f>
        <v>C</v>
      </c>
      <c r="P3214" s="5" t="str">
        <f>VLOOKUP(Tabla1[[#This Row],[Código del producto]],'ABC Stock'!$A:$E,5,0)</f>
        <v>B</v>
      </c>
      <c r="Q321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15" spans="1:17" s="1" customFormat="1" x14ac:dyDescent="0.2">
      <c r="A3215" s="1">
        <v>1425</v>
      </c>
      <c r="B3215" s="1" t="s">
        <v>63</v>
      </c>
      <c r="C3215" s="1" t="s">
        <v>6</v>
      </c>
      <c r="D3215" s="1" t="s">
        <v>3</v>
      </c>
      <c r="E3215" s="11">
        <v>194</v>
      </c>
      <c r="F3215" s="3">
        <v>5.74</v>
      </c>
      <c r="G3215" s="11">
        <f>Tabla1[[#This Row],[Stock en unidades]]*Tabla1[[#This Row],[Costo unitario]]</f>
        <v>1113.56</v>
      </c>
      <c r="H3215" s="1">
        <v>2025</v>
      </c>
      <c r="I3215" s="1" t="s">
        <v>258</v>
      </c>
      <c r="J3215" s="1">
        <v>99</v>
      </c>
      <c r="K3215" s="3">
        <v>880.803</v>
      </c>
      <c r="L3215" s="12">
        <f>Tabla1[[#This Row],[Venta prom 12 meses en UN]]*Tabla1[[#This Row],[Costo unitario]]</f>
        <v>568.26</v>
      </c>
      <c r="M3215" s="30">
        <f>IFERROR(Tabla1[[#This Row],[Stock en unidades]]/Tabla1[[#This Row],[Venta prom 12 meses en UN]],0)</f>
        <v>1.9595959595959596</v>
      </c>
      <c r="N3215" s="12">
        <f>IFERROR(12/Tabla1[[#This Row],[Meses de stock]],0)</f>
        <v>6.123711340206186</v>
      </c>
      <c r="O3215" s="5" t="str">
        <f>VLOOKUP(Tabla1[[#This Row],[Código del producto]],'ABC Ventas'!$A:$E,5,0)</f>
        <v>C</v>
      </c>
      <c r="P3215" s="5" t="str">
        <f>VLOOKUP(Tabla1[[#This Row],[Código del producto]],'ABC Stock'!$A:$E,5,0)</f>
        <v>C</v>
      </c>
      <c r="Q32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16" spans="1:17" s="1" customFormat="1" x14ac:dyDescent="0.2">
      <c r="A3216" s="1">
        <v>1425</v>
      </c>
      <c r="B3216" s="1" t="s">
        <v>63</v>
      </c>
      <c r="C3216" s="1" t="s">
        <v>6</v>
      </c>
      <c r="D3216" s="1" t="s">
        <v>3</v>
      </c>
      <c r="E3216" s="11">
        <v>92</v>
      </c>
      <c r="F3216" s="3">
        <v>3.36</v>
      </c>
      <c r="G3216" s="11">
        <f>Tabla1[[#This Row],[Stock en unidades]]*Tabla1[[#This Row],[Costo unitario]]</f>
        <v>309.12</v>
      </c>
      <c r="H3216" s="1">
        <v>2025</v>
      </c>
      <c r="I3216" s="1" t="s">
        <v>258</v>
      </c>
      <c r="J3216" s="1">
        <v>150</v>
      </c>
      <c r="K3216" s="3">
        <v>660.24</v>
      </c>
      <c r="L3216" s="12">
        <f>Tabla1[[#This Row],[Venta prom 12 meses en UN]]*Tabla1[[#This Row],[Costo unitario]]</f>
        <v>504</v>
      </c>
      <c r="M3216" s="30">
        <f>IFERROR(Tabla1[[#This Row],[Stock en unidades]]/Tabla1[[#This Row],[Venta prom 12 meses en UN]],0)</f>
        <v>0.61333333333333329</v>
      </c>
      <c r="N3216" s="12">
        <f>IFERROR(12/Tabla1[[#This Row],[Meses de stock]],0)</f>
        <v>19.565217391304348</v>
      </c>
      <c r="O3216" s="5" t="str">
        <f>VLOOKUP(Tabla1[[#This Row],[Código del producto]],'ABC Ventas'!$A:$E,5,0)</f>
        <v>C</v>
      </c>
      <c r="P3216" s="5" t="str">
        <f>VLOOKUP(Tabla1[[#This Row],[Código del producto]],'ABC Stock'!$A:$E,5,0)</f>
        <v>C</v>
      </c>
      <c r="Q321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17" spans="1:17" s="1" customFormat="1" x14ac:dyDescent="0.2">
      <c r="A3217" s="1">
        <v>1426</v>
      </c>
      <c r="B3217" s="1" t="s">
        <v>180</v>
      </c>
      <c r="C3217" s="1" t="s">
        <v>6</v>
      </c>
      <c r="D3217" s="1" t="s">
        <v>3</v>
      </c>
      <c r="E3217" s="11">
        <v>293</v>
      </c>
      <c r="F3217" s="3">
        <v>1.46</v>
      </c>
      <c r="G3217" s="11">
        <f>Tabla1[[#This Row],[Stock en unidades]]*Tabla1[[#This Row],[Costo unitario]]</f>
        <v>427.78</v>
      </c>
      <c r="H3217" s="1">
        <v>2025</v>
      </c>
      <c r="I3217" s="1" t="s">
        <v>258</v>
      </c>
      <c r="J3217" s="1">
        <v>131</v>
      </c>
      <c r="K3217" s="3">
        <v>248.63800000000001</v>
      </c>
      <c r="L3217" s="12">
        <f>Tabla1[[#This Row],[Venta prom 12 meses en UN]]*Tabla1[[#This Row],[Costo unitario]]</f>
        <v>191.26</v>
      </c>
      <c r="M3217" s="30">
        <f>IFERROR(Tabla1[[#This Row],[Stock en unidades]]/Tabla1[[#This Row],[Venta prom 12 meses en UN]],0)</f>
        <v>2.2366412213740459</v>
      </c>
      <c r="N3217" s="12">
        <f>IFERROR(12/Tabla1[[#This Row],[Meses de stock]],0)</f>
        <v>5.3651877133105801</v>
      </c>
      <c r="O3217" s="5" t="str">
        <f>VLOOKUP(Tabla1[[#This Row],[Código del producto]],'ABC Ventas'!$A:$E,5,0)</f>
        <v>C</v>
      </c>
      <c r="P3217" s="5" t="str">
        <f>VLOOKUP(Tabla1[[#This Row],[Código del producto]],'ABC Stock'!$A:$E,5,0)</f>
        <v>B</v>
      </c>
      <c r="Q32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18" spans="1:17" s="1" customFormat="1" x14ac:dyDescent="0.2">
      <c r="A3218" s="1">
        <v>1427</v>
      </c>
      <c r="B3218" s="1" t="s">
        <v>145</v>
      </c>
      <c r="C3218" s="1" t="s">
        <v>6</v>
      </c>
      <c r="D3218" s="1" t="s">
        <v>3</v>
      </c>
      <c r="E3218" s="11">
        <v>582</v>
      </c>
      <c r="F3218" s="3">
        <v>3.85</v>
      </c>
      <c r="G3218" s="11">
        <f>Tabla1[[#This Row],[Stock en unidades]]*Tabla1[[#This Row],[Costo unitario]]</f>
        <v>2240.7000000000003</v>
      </c>
      <c r="H3218" s="1">
        <v>2025</v>
      </c>
      <c r="I3218" s="1" t="s">
        <v>258</v>
      </c>
      <c r="J3218" s="1">
        <v>38.799999999999997</v>
      </c>
      <c r="K3218" s="3">
        <v>237.51419999999999</v>
      </c>
      <c r="L3218" s="12">
        <f>Tabla1[[#This Row],[Venta prom 12 meses en UN]]*Tabla1[[#This Row],[Costo unitario]]</f>
        <v>149.38</v>
      </c>
      <c r="M3218" s="30">
        <f>IFERROR(Tabla1[[#This Row],[Stock en unidades]]/Tabla1[[#This Row],[Venta prom 12 meses en UN]],0)</f>
        <v>15.000000000000002</v>
      </c>
      <c r="N3218" s="12">
        <f>IFERROR(12/Tabla1[[#This Row],[Meses de stock]],0)</f>
        <v>0.79999999999999993</v>
      </c>
      <c r="O3218" s="5" t="str">
        <f>VLOOKUP(Tabla1[[#This Row],[Código del producto]],'ABC Ventas'!$A:$E,5,0)</f>
        <v>C</v>
      </c>
      <c r="P3218" s="5" t="str">
        <f>VLOOKUP(Tabla1[[#This Row],[Código del producto]],'ABC Stock'!$A:$E,5,0)</f>
        <v>C</v>
      </c>
      <c r="Q321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19" spans="1:17" s="1" customFormat="1" x14ac:dyDescent="0.2">
      <c r="A3219" s="1">
        <v>1429</v>
      </c>
      <c r="B3219" s="1" t="s">
        <v>539</v>
      </c>
      <c r="C3219" s="1" t="s">
        <v>6</v>
      </c>
      <c r="D3219" s="1" t="s">
        <v>3</v>
      </c>
      <c r="E3219" s="11">
        <v>1398</v>
      </c>
      <c r="F3219" s="3">
        <v>60</v>
      </c>
      <c r="G3219" s="11">
        <f>Tabla1[[#This Row],[Stock en unidades]]*Tabla1[[#This Row],[Costo unitario]]</f>
        <v>83880</v>
      </c>
      <c r="H3219" s="1">
        <v>2025</v>
      </c>
      <c r="I3219" s="1" t="s">
        <v>258</v>
      </c>
      <c r="J3219" s="1">
        <v>885</v>
      </c>
      <c r="K3219" s="3">
        <v>82836</v>
      </c>
      <c r="L3219" s="12">
        <f>Tabla1[[#This Row],[Venta prom 12 meses en UN]]*Tabla1[[#This Row],[Costo unitario]]</f>
        <v>53100</v>
      </c>
      <c r="M3219" s="30">
        <f>IFERROR(Tabla1[[#This Row],[Stock en unidades]]/Tabla1[[#This Row],[Venta prom 12 meses en UN]],0)</f>
        <v>1.5796610169491525</v>
      </c>
      <c r="N3219" s="12">
        <f>IFERROR(12/Tabla1[[#This Row],[Meses de stock]],0)</f>
        <v>7.5965665236051505</v>
      </c>
      <c r="O3219" s="5" t="str">
        <f>VLOOKUP(Tabla1[[#This Row],[Código del producto]],'ABC Ventas'!$A:$E,5,0)</f>
        <v>A</v>
      </c>
      <c r="P3219" s="5" t="str">
        <f>VLOOKUP(Tabla1[[#This Row],[Código del producto]],'ABC Stock'!$A:$E,5,0)</f>
        <v>A</v>
      </c>
      <c r="Q321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0" spans="1:17" s="1" customFormat="1" x14ac:dyDescent="0.2">
      <c r="A3220" s="1">
        <v>1431</v>
      </c>
      <c r="B3220" s="1" t="s">
        <v>239</v>
      </c>
      <c r="C3220" s="1" t="s">
        <v>6</v>
      </c>
      <c r="D3220" s="1" t="s">
        <v>3</v>
      </c>
      <c r="E3220" s="11">
        <v>53</v>
      </c>
      <c r="F3220" s="3">
        <v>7.14</v>
      </c>
      <c r="G3220" s="11">
        <f>Tabla1[[#This Row],[Stock en unidades]]*Tabla1[[#This Row],[Costo unitario]]</f>
        <v>378.41999999999996</v>
      </c>
      <c r="H3220" s="1">
        <v>2025</v>
      </c>
      <c r="I3220" s="1" t="s">
        <v>258</v>
      </c>
      <c r="J3220" s="1">
        <v>52.8</v>
      </c>
      <c r="K3220" s="3">
        <v>712.51487999999995</v>
      </c>
      <c r="L3220" s="12">
        <f>Tabla1[[#This Row],[Venta prom 12 meses en UN]]*Tabla1[[#This Row],[Costo unitario]]</f>
        <v>376.99199999999996</v>
      </c>
      <c r="M3220" s="30">
        <f>IFERROR(Tabla1[[#This Row],[Stock en unidades]]/Tabla1[[#This Row],[Venta prom 12 meses en UN]],0)</f>
        <v>1.0037878787878789</v>
      </c>
      <c r="N3220" s="12">
        <f>IFERROR(12/Tabla1[[#This Row],[Meses de stock]],0)</f>
        <v>11.954716981132075</v>
      </c>
      <c r="O3220" s="5" t="str">
        <f>VLOOKUP(Tabla1[[#This Row],[Código del producto]],'ABC Ventas'!$A:$E,5,0)</f>
        <v>C</v>
      </c>
      <c r="P3220" s="5" t="str">
        <f>VLOOKUP(Tabla1[[#This Row],[Código del producto]],'ABC Stock'!$A:$E,5,0)</f>
        <v>B</v>
      </c>
      <c r="Q32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1" spans="1:17" s="1" customFormat="1" x14ac:dyDescent="0.2">
      <c r="A3221" s="1">
        <v>1431</v>
      </c>
      <c r="B3221" s="1" t="s">
        <v>239</v>
      </c>
      <c r="C3221" s="1" t="s">
        <v>6</v>
      </c>
      <c r="D3221" s="1" t="s">
        <v>3</v>
      </c>
      <c r="E3221" s="11">
        <v>166</v>
      </c>
      <c r="F3221" s="3">
        <v>3.65</v>
      </c>
      <c r="G3221" s="11">
        <f>Tabla1[[#This Row],[Stock en unidades]]*Tabla1[[#This Row],[Costo unitario]]</f>
        <v>605.9</v>
      </c>
      <c r="H3221" s="1">
        <v>2025</v>
      </c>
      <c r="I3221" s="1" t="s">
        <v>258</v>
      </c>
      <c r="J3221" s="1">
        <v>150</v>
      </c>
      <c r="K3221" s="3">
        <v>673.42499999999995</v>
      </c>
      <c r="L3221" s="12">
        <f>Tabla1[[#This Row],[Venta prom 12 meses en UN]]*Tabla1[[#This Row],[Costo unitario]]</f>
        <v>547.5</v>
      </c>
      <c r="M3221" s="30">
        <f>IFERROR(Tabla1[[#This Row],[Stock en unidades]]/Tabla1[[#This Row],[Venta prom 12 meses en UN]],0)</f>
        <v>1.1066666666666667</v>
      </c>
      <c r="N3221" s="12">
        <f>IFERROR(12/Tabla1[[#This Row],[Meses de stock]],0)</f>
        <v>10.843373493975903</v>
      </c>
      <c r="O3221" s="5" t="str">
        <f>VLOOKUP(Tabla1[[#This Row],[Código del producto]],'ABC Ventas'!$A:$E,5,0)</f>
        <v>C</v>
      </c>
      <c r="P3221" s="5" t="str">
        <f>VLOOKUP(Tabla1[[#This Row],[Código del producto]],'ABC Stock'!$A:$E,5,0)</f>
        <v>B</v>
      </c>
      <c r="Q32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2" spans="1:17" s="1" customFormat="1" x14ac:dyDescent="0.2">
      <c r="A3222" s="1">
        <v>1431</v>
      </c>
      <c r="B3222" s="1" t="s">
        <v>239</v>
      </c>
      <c r="C3222" s="1" t="s">
        <v>6</v>
      </c>
      <c r="D3222" s="1" t="s">
        <v>3</v>
      </c>
      <c r="E3222" s="11">
        <v>377</v>
      </c>
      <c r="F3222" s="3">
        <v>5.74</v>
      </c>
      <c r="G3222" s="11">
        <f>Tabla1[[#This Row],[Stock en unidades]]*Tabla1[[#This Row],[Costo unitario]]</f>
        <v>2163.98</v>
      </c>
      <c r="H3222" s="1">
        <v>2025</v>
      </c>
      <c r="I3222" s="1" t="s">
        <v>258</v>
      </c>
      <c r="J3222" s="1">
        <v>75.3</v>
      </c>
      <c r="K3222" s="3">
        <v>570.53303999999991</v>
      </c>
      <c r="L3222" s="12">
        <f>Tabla1[[#This Row],[Venta prom 12 meses en UN]]*Tabla1[[#This Row],[Costo unitario]]</f>
        <v>432.22199999999998</v>
      </c>
      <c r="M3222" s="30">
        <f>IFERROR(Tabla1[[#This Row],[Stock en unidades]]/Tabla1[[#This Row],[Venta prom 12 meses en UN]],0)</f>
        <v>5.0066401062416999</v>
      </c>
      <c r="N3222" s="12">
        <f>IFERROR(12/Tabla1[[#This Row],[Meses de stock]],0)</f>
        <v>2.396816976127321</v>
      </c>
      <c r="O3222" s="5" t="str">
        <f>VLOOKUP(Tabla1[[#This Row],[Código del producto]],'ABC Ventas'!$A:$E,5,0)</f>
        <v>C</v>
      </c>
      <c r="P3222" s="5" t="str">
        <f>VLOOKUP(Tabla1[[#This Row],[Código del producto]],'ABC Stock'!$A:$E,5,0)</f>
        <v>B</v>
      </c>
      <c r="Q3222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23" spans="1:17" s="1" customFormat="1" x14ac:dyDescent="0.2">
      <c r="A3223" s="1">
        <v>1432</v>
      </c>
      <c r="B3223" s="1" t="s">
        <v>541</v>
      </c>
      <c r="C3223" s="1" t="s">
        <v>6</v>
      </c>
      <c r="D3223" s="1" t="s">
        <v>3</v>
      </c>
      <c r="E3223" s="11">
        <v>562</v>
      </c>
      <c r="F3223" s="3">
        <v>7.62</v>
      </c>
      <c r="G3223" s="11">
        <f>Tabla1[[#This Row],[Stock en unidades]]*Tabla1[[#This Row],[Costo unitario]]</f>
        <v>4282.4400000000005</v>
      </c>
      <c r="H3223" s="1">
        <v>2025</v>
      </c>
      <c r="I3223" s="1" t="s">
        <v>258</v>
      </c>
      <c r="J3223" s="1">
        <v>40.1</v>
      </c>
      <c r="K3223" s="3">
        <v>568.34532000000002</v>
      </c>
      <c r="L3223" s="12">
        <f>Tabla1[[#This Row],[Venta prom 12 meses en UN]]*Tabla1[[#This Row],[Costo unitario]]</f>
        <v>305.56200000000001</v>
      </c>
      <c r="M3223" s="30">
        <f>IFERROR(Tabla1[[#This Row],[Stock en unidades]]/Tabla1[[#This Row],[Venta prom 12 meses en UN]],0)</f>
        <v>14.014962593516209</v>
      </c>
      <c r="N3223" s="12">
        <f>IFERROR(12/Tabla1[[#This Row],[Meses de stock]],0)</f>
        <v>0.85622775800711748</v>
      </c>
      <c r="O3223" s="5" t="str">
        <f>VLOOKUP(Tabla1[[#This Row],[Código del producto]],'ABC Ventas'!$A:$E,5,0)</f>
        <v>C</v>
      </c>
      <c r="P3223" s="5" t="str">
        <f>VLOOKUP(Tabla1[[#This Row],[Código del producto]],'ABC Stock'!$A:$E,5,0)</f>
        <v>B</v>
      </c>
      <c r="Q322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24" spans="1:17" s="1" customFormat="1" x14ac:dyDescent="0.2">
      <c r="A3224" s="1">
        <v>1432</v>
      </c>
      <c r="B3224" s="1" t="s">
        <v>541</v>
      </c>
      <c r="C3224" s="1" t="s">
        <v>6</v>
      </c>
      <c r="D3224" s="1" t="s">
        <v>3</v>
      </c>
      <c r="E3224" s="11">
        <v>89</v>
      </c>
      <c r="F3224" s="3">
        <v>4.29</v>
      </c>
      <c r="G3224" s="11">
        <f>Tabla1[[#This Row],[Stock en unidades]]*Tabla1[[#This Row],[Costo unitario]]</f>
        <v>381.81</v>
      </c>
      <c r="H3224" s="1">
        <v>2025</v>
      </c>
      <c r="I3224" s="1" t="s">
        <v>258</v>
      </c>
      <c r="J3224" s="1">
        <v>44.5</v>
      </c>
      <c r="K3224" s="3">
        <v>292.08465000000001</v>
      </c>
      <c r="L3224" s="12">
        <f>Tabla1[[#This Row],[Venta prom 12 meses en UN]]*Tabla1[[#This Row],[Costo unitario]]</f>
        <v>190.905</v>
      </c>
      <c r="M3224" s="30">
        <f>IFERROR(Tabla1[[#This Row],[Stock en unidades]]/Tabla1[[#This Row],[Venta prom 12 meses en UN]],0)</f>
        <v>2</v>
      </c>
      <c r="N3224" s="12">
        <f>IFERROR(12/Tabla1[[#This Row],[Meses de stock]],0)</f>
        <v>6</v>
      </c>
      <c r="O3224" s="5" t="str">
        <f>VLOOKUP(Tabla1[[#This Row],[Código del producto]],'ABC Ventas'!$A:$E,5,0)</f>
        <v>C</v>
      </c>
      <c r="P3224" s="5" t="str">
        <f>VLOOKUP(Tabla1[[#This Row],[Código del producto]],'ABC Stock'!$A:$E,5,0)</f>
        <v>B</v>
      </c>
      <c r="Q322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5" spans="1:17" s="1" customFormat="1" x14ac:dyDescent="0.2">
      <c r="A3225" s="1">
        <v>1434</v>
      </c>
      <c r="B3225" s="1" t="s">
        <v>542</v>
      </c>
      <c r="C3225" s="1" t="s">
        <v>6</v>
      </c>
      <c r="D3225" s="1" t="s">
        <v>3</v>
      </c>
      <c r="E3225" s="11">
        <v>371</v>
      </c>
      <c r="F3225" s="3">
        <v>4.54</v>
      </c>
      <c r="G3225" s="11">
        <f>Tabla1[[#This Row],[Stock en unidades]]*Tabla1[[#This Row],[Costo unitario]]</f>
        <v>1684.34</v>
      </c>
      <c r="H3225" s="1">
        <v>2025</v>
      </c>
      <c r="I3225" s="1" t="s">
        <v>258</v>
      </c>
      <c r="J3225" s="1">
        <v>92.6</v>
      </c>
      <c r="K3225" s="3">
        <v>786.1554799999999</v>
      </c>
      <c r="L3225" s="12">
        <f>Tabla1[[#This Row],[Venta prom 12 meses en UN]]*Tabla1[[#This Row],[Costo unitario]]</f>
        <v>420.404</v>
      </c>
      <c r="M3225" s="30">
        <f>IFERROR(Tabla1[[#This Row],[Stock en unidades]]/Tabla1[[#This Row],[Venta prom 12 meses en UN]],0)</f>
        <v>4.0064794816414686</v>
      </c>
      <c r="N3225" s="12">
        <f>IFERROR(12/Tabla1[[#This Row],[Meses de stock]],0)</f>
        <v>2.9951482479784368</v>
      </c>
      <c r="O3225" s="5" t="str">
        <f>VLOOKUP(Tabla1[[#This Row],[Código del producto]],'ABC Ventas'!$A:$E,5,0)</f>
        <v>C</v>
      </c>
      <c r="P3225" s="5" t="str">
        <f>VLOOKUP(Tabla1[[#This Row],[Código del producto]],'ABC Stock'!$A:$E,5,0)</f>
        <v>C</v>
      </c>
      <c r="Q32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26" spans="1:17" s="1" customFormat="1" x14ac:dyDescent="0.2">
      <c r="A3226" s="1">
        <v>1434</v>
      </c>
      <c r="B3226" s="1" t="s">
        <v>542</v>
      </c>
      <c r="C3226" s="1" t="s">
        <v>6</v>
      </c>
      <c r="D3226" s="1" t="s">
        <v>3</v>
      </c>
      <c r="E3226" s="11">
        <v>447</v>
      </c>
      <c r="F3226" s="3">
        <v>6.54</v>
      </c>
      <c r="G3226" s="11">
        <f>Tabla1[[#This Row],[Stock en unidades]]*Tabla1[[#This Row],[Costo unitario]]</f>
        <v>2923.38</v>
      </c>
      <c r="H3226" s="1">
        <v>2025</v>
      </c>
      <c r="I3226" s="1" t="s">
        <v>258</v>
      </c>
      <c r="J3226" s="1">
        <v>27.9</v>
      </c>
      <c r="K3226" s="3">
        <v>341.21141999999998</v>
      </c>
      <c r="L3226" s="12">
        <f>Tabla1[[#This Row],[Venta prom 12 meses en UN]]*Tabla1[[#This Row],[Costo unitario]]</f>
        <v>182.46599999999998</v>
      </c>
      <c r="M3226" s="30">
        <f>IFERROR(Tabla1[[#This Row],[Stock en unidades]]/Tabla1[[#This Row],[Venta prom 12 meses en UN]],0)</f>
        <v>16.021505376344088</v>
      </c>
      <c r="N3226" s="12">
        <f>IFERROR(12/Tabla1[[#This Row],[Meses de stock]],0)</f>
        <v>0.74899328859060399</v>
      </c>
      <c r="O3226" s="5" t="str">
        <f>VLOOKUP(Tabla1[[#This Row],[Código del producto]],'ABC Ventas'!$A:$E,5,0)</f>
        <v>C</v>
      </c>
      <c r="P3226" s="5" t="str">
        <f>VLOOKUP(Tabla1[[#This Row],[Código del producto]],'ABC Stock'!$A:$E,5,0)</f>
        <v>C</v>
      </c>
      <c r="Q32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27" spans="1:17" s="1" customFormat="1" x14ac:dyDescent="0.2">
      <c r="A3227" s="1">
        <v>1435</v>
      </c>
      <c r="B3227" s="1" t="s">
        <v>168</v>
      </c>
      <c r="C3227" s="1" t="s">
        <v>6</v>
      </c>
      <c r="D3227" s="1" t="s">
        <v>3</v>
      </c>
      <c r="E3227" s="11">
        <v>146</v>
      </c>
      <c r="F3227" s="3">
        <v>2.86</v>
      </c>
      <c r="G3227" s="11">
        <f>Tabla1[[#This Row],[Stock en unidades]]*Tabla1[[#This Row],[Costo unitario]]</f>
        <v>417.56</v>
      </c>
      <c r="H3227" s="1">
        <v>2025</v>
      </c>
      <c r="I3227" s="1" t="s">
        <v>258</v>
      </c>
      <c r="J3227" s="1">
        <v>115</v>
      </c>
      <c r="K3227" s="3">
        <v>470.327</v>
      </c>
      <c r="L3227" s="12">
        <f>Tabla1[[#This Row],[Venta prom 12 meses en UN]]*Tabla1[[#This Row],[Costo unitario]]</f>
        <v>328.9</v>
      </c>
      <c r="M3227" s="30">
        <f>IFERROR(Tabla1[[#This Row],[Stock en unidades]]/Tabla1[[#This Row],[Venta prom 12 meses en UN]],0)</f>
        <v>1.2695652173913043</v>
      </c>
      <c r="N3227" s="12">
        <f>IFERROR(12/Tabla1[[#This Row],[Meses de stock]],0)</f>
        <v>9.4520547945205475</v>
      </c>
      <c r="O3227" s="5" t="str">
        <f>VLOOKUP(Tabla1[[#This Row],[Código del producto]],'ABC Ventas'!$A:$E,5,0)</f>
        <v>C</v>
      </c>
      <c r="P3227" s="5" t="str">
        <f>VLOOKUP(Tabla1[[#This Row],[Código del producto]],'ABC Stock'!$A:$E,5,0)</f>
        <v>C</v>
      </c>
      <c r="Q32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28" spans="1:17" s="1" customFormat="1" x14ac:dyDescent="0.2">
      <c r="A3228" s="1">
        <v>1435</v>
      </c>
      <c r="B3228" s="1" t="s">
        <v>168</v>
      </c>
      <c r="C3228" s="1" t="s">
        <v>6</v>
      </c>
      <c r="D3228" s="1" t="s">
        <v>3</v>
      </c>
      <c r="E3228" s="11">
        <v>251</v>
      </c>
      <c r="F3228" s="3">
        <v>3.68</v>
      </c>
      <c r="G3228" s="11">
        <f>Tabla1[[#This Row],[Stock en unidades]]*Tabla1[[#This Row],[Costo unitario]]</f>
        <v>923.68000000000006</v>
      </c>
      <c r="H3228" s="1">
        <v>2025</v>
      </c>
      <c r="I3228" s="1" t="s">
        <v>258</v>
      </c>
      <c r="J3228" s="1">
        <v>62.7</v>
      </c>
      <c r="K3228" s="3">
        <v>290.72736000000003</v>
      </c>
      <c r="L3228" s="12">
        <f>Tabla1[[#This Row],[Venta prom 12 meses en UN]]*Tabla1[[#This Row],[Costo unitario]]</f>
        <v>230.73600000000002</v>
      </c>
      <c r="M3228" s="30">
        <f>IFERROR(Tabla1[[#This Row],[Stock en unidades]]/Tabla1[[#This Row],[Venta prom 12 meses en UN]],0)</f>
        <v>4.003189792663477</v>
      </c>
      <c r="N3228" s="12">
        <f>IFERROR(12/Tabla1[[#This Row],[Meses de stock]],0)</f>
        <v>2.9976095617529879</v>
      </c>
      <c r="O3228" s="5" t="str">
        <f>VLOOKUP(Tabla1[[#This Row],[Código del producto]],'ABC Ventas'!$A:$E,5,0)</f>
        <v>C</v>
      </c>
      <c r="P3228" s="5" t="str">
        <f>VLOOKUP(Tabla1[[#This Row],[Código del producto]],'ABC Stock'!$A:$E,5,0)</f>
        <v>C</v>
      </c>
      <c r="Q322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29" spans="1:17" s="1" customFormat="1" x14ac:dyDescent="0.2">
      <c r="A3229" s="1">
        <v>1436</v>
      </c>
      <c r="B3229" s="1" t="s">
        <v>175</v>
      </c>
      <c r="C3229" s="1" t="s">
        <v>6</v>
      </c>
      <c r="D3229" s="1" t="s">
        <v>3</v>
      </c>
      <c r="E3229" s="11">
        <v>280</v>
      </c>
      <c r="F3229" s="3">
        <v>5.92</v>
      </c>
      <c r="G3229" s="11">
        <f>Tabla1[[#This Row],[Stock en unidades]]*Tabla1[[#This Row],[Costo unitario]]</f>
        <v>1657.6</v>
      </c>
      <c r="H3229" s="1">
        <v>2025</v>
      </c>
      <c r="I3229" s="1" t="s">
        <v>258</v>
      </c>
      <c r="J3229" s="1">
        <v>130</v>
      </c>
      <c r="K3229" s="3">
        <v>954.30400000000009</v>
      </c>
      <c r="L3229" s="12">
        <f>Tabla1[[#This Row],[Venta prom 12 meses en UN]]*Tabla1[[#This Row],[Costo unitario]]</f>
        <v>769.6</v>
      </c>
      <c r="M3229" s="30">
        <f>IFERROR(Tabla1[[#This Row],[Stock en unidades]]/Tabla1[[#This Row],[Venta prom 12 meses en UN]],0)</f>
        <v>2.1538461538461537</v>
      </c>
      <c r="N3229" s="12">
        <f>IFERROR(12/Tabla1[[#This Row],[Meses de stock]],0)</f>
        <v>5.5714285714285721</v>
      </c>
      <c r="O3229" s="5" t="str">
        <f>VLOOKUP(Tabla1[[#This Row],[Código del producto]],'ABC Ventas'!$A:$E,5,0)</f>
        <v>C</v>
      </c>
      <c r="P3229" s="5" t="str">
        <f>VLOOKUP(Tabla1[[#This Row],[Código del producto]],'ABC Stock'!$A:$E,5,0)</f>
        <v>C</v>
      </c>
      <c r="Q322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30" spans="1:17" s="1" customFormat="1" x14ac:dyDescent="0.2">
      <c r="A3230" s="1">
        <v>1436</v>
      </c>
      <c r="B3230" s="1" t="s">
        <v>175</v>
      </c>
      <c r="C3230" s="1" t="s">
        <v>6</v>
      </c>
      <c r="D3230" s="1" t="s">
        <v>3</v>
      </c>
      <c r="E3230" s="11">
        <v>169</v>
      </c>
      <c r="F3230" s="3">
        <v>4.9400000000000004</v>
      </c>
      <c r="G3230" s="11">
        <f>Tabla1[[#This Row],[Stock en unidades]]*Tabla1[[#This Row],[Costo unitario]]</f>
        <v>834.86</v>
      </c>
      <c r="H3230" s="1">
        <v>2025</v>
      </c>
      <c r="I3230" s="1" t="s">
        <v>258</v>
      </c>
      <c r="J3230" s="1">
        <v>42.1</v>
      </c>
      <c r="K3230" s="3">
        <v>326.51918000000001</v>
      </c>
      <c r="L3230" s="12">
        <f>Tabla1[[#This Row],[Venta prom 12 meses en UN]]*Tabla1[[#This Row],[Costo unitario]]</f>
        <v>207.97400000000002</v>
      </c>
      <c r="M3230" s="30">
        <f>IFERROR(Tabla1[[#This Row],[Stock en unidades]]/Tabla1[[#This Row],[Venta prom 12 meses en UN]],0)</f>
        <v>4.0142517814726837</v>
      </c>
      <c r="N3230" s="12">
        <f>IFERROR(12/Tabla1[[#This Row],[Meses de stock]],0)</f>
        <v>2.9893491124260358</v>
      </c>
      <c r="O3230" s="5" t="str">
        <f>VLOOKUP(Tabla1[[#This Row],[Código del producto]],'ABC Ventas'!$A:$E,5,0)</f>
        <v>C</v>
      </c>
      <c r="P3230" s="5" t="str">
        <f>VLOOKUP(Tabla1[[#This Row],[Código del producto]],'ABC Stock'!$A:$E,5,0)</f>
        <v>C</v>
      </c>
      <c r="Q3230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31" spans="1:17" s="1" customFormat="1" x14ac:dyDescent="0.2">
      <c r="A3231" s="1">
        <v>1437</v>
      </c>
      <c r="B3231" s="1" t="s">
        <v>89</v>
      </c>
      <c r="C3231" s="1" t="s">
        <v>6</v>
      </c>
      <c r="D3231" s="1" t="s">
        <v>3</v>
      </c>
      <c r="E3231" s="11">
        <v>695</v>
      </c>
      <c r="F3231" s="3">
        <v>7.13</v>
      </c>
      <c r="G3231" s="11">
        <f>Tabla1[[#This Row],[Stock en unidades]]*Tabla1[[#This Row],[Costo unitario]]</f>
        <v>4955.3500000000004</v>
      </c>
      <c r="H3231" s="1">
        <v>2025</v>
      </c>
      <c r="I3231" s="1" t="s">
        <v>258</v>
      </c>
      <c r="J3231" s="1">
        <v>63.1</v>
      </c>
      <c r="K3231" s="3">
        <v>548.88166000000001</v>
      </c>
      <c r="L3231" s="12">
        <f>Tabla1[[#This Row],[Venta prom 12 meses en UN]]*Tabla1[[#This Row],[Costo unitario]]</f>
        <v>449.90300000000002</v>
      </c>
      <c r="M3231" s="30">
        <f>IFERROR(Tabla1[[#This Row],[Stock en unidades]]/Tabla1[[#This Row],[Venta prom 12 meses en UN]],0)</f>
        <v>11.014263074484944</v>
      </c>
      <c r="N3231" s="12">
        <f>IFERROR(12/Tabla1[[#This Row],[Meses de stock]],0)</f>
        <v>1.0894964028776979</v>
      </c>
      <c r="O3231" s="5" t="str">
        <f>VLOOKUP(Tabla1[[#This Row],[Código del producto]],'ABC Ventas'!$A:$E,5,0)</f>
        <v>C</v>
      </c>
      <c r="P3231" s="5" t="str">
        <f>VLOOKUP(Tabla1[[#This Row],[Código del producto]],'ABC Stock'!$A:$E,5,0)</f>
        <v>B</v>
      </c>
      <c r="Q323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32" spans="1:17" s="1" customFormat="1" x14ac:dyDescent="0.2">
      <c r="A3232" s="1">
        <v>1439</v>
      </c>
      <c r="B3232" s="1" t="s">
        <v>543</v>
      </c>
      <c r="C3232" s="1" t="s">
        <v>6</v>
      </c>
      <c r="D3232" s="1" t="s">
        <v>3</v>
      </c>
      <c r="E3232" s="11">
        <v>12</v>
      </c>
      <c r="F3232" s="3">
        <v>1.17</v>
      </c>
      <c r="G3232" s="11">
        <f>Tabla1[[#This Row],[Stock en unidades]]*Tabla1[[#This Row],[Costo unitario]]</f>
        <v>14.04</v>
      </c>
      <c r="H3232" s="1">
        <v>2025</v>
      </c>
      <c r="I3232" s="1" t="s">
        <v>258</v>
      </c>
      <c r="J3232" s="1">
        <v>125</v>
      </c>
      <c r="K3232" s="3">
        <v>179.88749999999999</v>
      </c>
      <c r="L3232" s="12">
        <f>Tabla1[[#This Row],[Venta prom 12 meses en UN]]*Tabla1[[#This Row],[Costo unitario]]</f>
        <v>146.25</v>
      </c>
      <c r="M3232" s="30">
        <f>IFERROR(Tabla1[[#This Row],[Stock en unidades]]/Tabla1[[#This Row],[Venta prom 12 meses en UN]],0)</f>
        <v>9.6000000000000002E-2</v>
      </c>
      <c r="N3232" s="12">
        <f>IFERROR(12/Tabla1[[#This Row],[Meses de stock]],0)</f>
        <v>125</v>
      </c>
      <c r="O3232" s="5" t="str">
        <f>VLOOKUP(Tabla1[[#This Row],[Código del producto]],'ABC Ventas'!$A:$E,5,0)</f>
        <v>C</v>
      </c>
      <c r="P3232" s="5" t="str">
        <f>VLOOKUP(Tabla1[[#This Row],[Código del producto]],'ABC Stock'!$A:$E,5,0)</f>
        <v>B</v>
      </c>
      <c r="Q323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33" spans="1:17" s="1" customFormat="1" x14ac:dyDescent="0.2">
      <c r="A3233" s="1">
        <v>1440</v>
      </c>
      <c r="B3233" s="1" t="s">
        <v>544</v>
      </c>
      <c r="C3233" s="1" t="s">
        <v>6</v>
      </c>
      <c r="D3233" s="1" t="s">
        <v>3</v>
      </c>
      <c r="E3233" s="11">
        <v>92</v>
      </c>
      <c r="F3233" s="3">
        <v>6.41</v>
      </c>
      <c r="G3233" s="11">
        <f>Tabla1[[#This Row],[Stock en unidades]]*Tabla1[[#This Row],[Costo unitario]]</f>
        <v>589.72</v>
      </c>
      <c r="H3233" s="1">
        <v>2025</v>
      </c>
      <c r="I3233" s="1" t="s">
        <v>258</v>
      </c>
      <c r="J3233" s="1">
        <v>91.8</v>
      </c>
      <c r="K3233" s="3">
        <v>1118.0322000000001</v>
      </c>
      <c r="L3233" s="12">
        <f>Tabla1[[#This Row],[Venta prom 12 meses en UN]]*Tabla1[[#This Row],[Costo unitario]]</f>
        <v>588.43799999999999</v>
      </c>
      <c r="M3233" s="30">
        <f>IFERROR(Tabla1[[#This Row],[Stock en unidades]]/Tabla1[[#This Row],[Venta prom 12 meses en UN]],0)</f>
        <v>1.0021786492374729</v>
      </c>
      <c r="N3233" s="12">
        <f>IFERROR(12/Tabla1[[#This Row],[Meses de stock]],0)</f>
        <v>11.973913043478259</v>
      </c>
      <c r="O3233" s="5" t="str">
        <f>VLOOKUP(Tabla1[[#This Row],[Código del producto]],'ABC Ventas'!$A:$E,5,0)</f>
        <v>C</v>
      </c>
      <c r="P3233" s="5" t="str">
        <f>VLOOKUP(Tabla1[[#This Row],[Código del producto]],'ABC Stock'!$A:$E,5,0)</f>
        <v>B</v>
      </c>
      <c r="Q323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34" spans="1:17" s="1" customFormat="1" x14ac:dyDescent="0.2">
      <c r="A3234" s="1">
        <v>1441</v>
      </c>
      <c r="B3234" s="1" t="s">
        <v>190</v>
      </c>
      <c r="C3234" s="1" t="s">
        <v>6</v>
      </c>
      <c r="D3234" s="1" t="s">
        <v>3</v>
      </c>
      <c r="E3234" s="11">
        <v>632</v>
      </c>
      <c r="F3234" s="3">
        <v>1.78</v>
      </c>
      <c r="G3234" s="11">
        <f>Tabla1[[#This Row],[Stock en unidades]]*Tabla1[[#This Row],[Costo unitario]]</f>
        <v>1124.96</v>
      </c>
      <c r="H3234" s="1">
        <v>2025</v>
      </c>
      <c r="I3234" s="1" t="s">
        <v>258</v>
      </c>
      <c r="J3234" s="1">
        <v>116</v>
      </c>
      <c r="K3234" s="3">
        <v>377.85839999999996</v>
      </c>
      <c r="L3234" s="12">
        <f>Tabla1[[#This Row],[Venta prom 12 meses en UN]]*Tabla1[[#This Row],[Costo unitario]]</f>
        <v>206.48</v>
      </c>
      <c r="M3234" s="30">
        <f>IFERROR(Tabla1[[#This Row],[Stock en unidades]]/Tabla1[[#This Row],[Venta prom 12 meses en UN]],0)</f>
        <v>5.4482758620689653</v>
      </c>
      <c r="N3234" s="12">
        <f>IFERROR(12/Tabla1[[#This Row],[Meses de stock]],0)</f>
        <v>2.2025316455696204</v>
      </c>
      <c r="O3234" s="5" t="str">
        <f>VLOOKUP(Tabla1[[#This Row],[Código del producto]],'ABC Ventas'!$A:$E,5,0)</f>
        <v>C</v>
      </c>
      <c r="P3234" s="5" t="str">
        <f>VLOOKUP(Tabla1[[#This Row],[Código del producto]],'ABC Stock'!$A:$E,5,0)</f>
        <v>B</v>
      </c>
      <c r="Q323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35" spans="1:17" s="1" customFormat="1" x14ac:dyDescent="0.2">
      <c r="A3235" s="1">
        <v>1442</v>
      </c>
      <c r="B3235" s="1" t="s">
        <v>192</v>
      </c>
      <c r="C3235" s="1" t="s">
        <v>6</v>
      </c>
      <c r="D3235" s="1" t="s">
        <v>3</v>
      </c>
      <c r="E3235" s="11">
        <v>378</v>
      </c>
      <c r="F3235" s="3">
        <v>1.71</v>
      </c>
      <c r="G3235" s="11">
        <f>Tabla1[[#This Row],[Stock en unidades]]*Tabla1[[#This Row],[Costo unitario]]</f>
        <v>646.38</v>
      </c>
      <c r="H3235" s="1">
        <v>2025</v>
      </c>
      <c r="I3235" s="1" t="s">
        <v>258</v>
      </c>
      <c r="J3235" s="1">
        <v>113</v>
      </c>
      <c r="K3235" s="3">
        <v>316.8972</v>
      </c>
      <c r="L3235" s="12">
        <f>Tabla1[[#This Row],[Venta prom 12 meses en UN]]*Tabla1[[#This Row],[Costo unitario]]</f>
        <v>193.23</v>
      </c>
      <c r="M3235" s="30">
        <f>IFERROR(Tabla1[[#This Row],[Stock en unidades]]/Tabla1[[#This Row],[Venta prom 12 meses en UN]],0)</f>
        <v>3.3451327433628317</v>
      </c>
      <c r="N3235" s="12">
        <f>IFERROR(12/Tabla1[[#This Row],[Meses de stock]],0)</f>
        <v>3.5873015873015874</v>
      </c>
      <c r="O3235" s="5" t="str">
        <f>VLOOKUP(Tabla1[[#This Row],[Código del producto]],'ABC Ventas'!$A:$E,5,0)</f>
        <v>C</v>
      </c>
      <c r="P3235" s="5" t="str">
        <f>VLOOKUP(Tabla1[[#This Row],[Código del producto]],'ABC Stock'!$A:$E,5,0)</f>
        <v>B</v>
      </c>
      <c r="Q323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36" spans="1:17" s="1" customFormat="1" x14ac:dyDescent="0.2">
      <c r="A3236" s="1">
        <v>1443</v>
      </c>
      <c r="B3236" s="1" t="s">
        <v>208</v>
      </c>
      <c r="C3236" s="1" t="s">
        <v>6</v>
      </c>
      <c r="D3236" s="1" t="s">
        <v>3</v>
      </c>
      <c r="E3236" s="11">
        <v>131</v>
      </c>
      <c r="F3236" s="3">
        <v>3.76</v>
      </c>
      <c r="G3236" s="11">
        <f>Tabla1[[#This Row],[Stock en unidades]]*Tabla1[[#This Row],[Costo unitario]]</f>
        <v>492.55999999999995</v>
      </c>
      <c r="H3236" s="1">
        <v>2025</v>
      </c>
      <c r="I3236" s="1" t="s">
        <v>258</v>
      </c>
      <c r="J3236" s="1">
        <v>68</v>
      </c>
      <c r="K3236" s="3">
        <v>386.07679999999999</v>
      </c>
      <c r="L3236" s="12">
        <f>Tabla1[[#This Row],[Venta prom 12 meses en UN]]*Tabla1[[#This Row],[Costo unitario]]</f>
        <v>255.67999999999998</v>
      </c>
      <c r="M3236" s="30">
        <f>IFERROR(Tabla1[[#This Row],[Stock en unidades]]/Tabla1[[#This Row],[Venta prom 12 meses en UN]],0)</f>
        <v>1.9264705882352942</v>
      </c>
      <c r="N3236" s="12">
        <f>IFERROR(12/Tabla1[[#This Row],[Meses de stock]],0)</f>
        <v>6.229007633587786</v>
      </c>
      <c r="O3236" s="5" t="str">
        <f>VLOOKUP(Tabla1[[#This Row],[Código del producto]],'ABC Ventas'!$A:$E,5,0)</f>
        <v>C</v>
      </c>
      <c r="P3236" s="5" t="str">
        <f>VLOOKUP(Tabla1[[#This Row],[Código del producto]],'ABC Stock'!$A:$E,5,0)</f>
        <v>C</v>
      </c>
      <c r="Q32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37" spans="1:17" s="1" customFormat="1" x14ac:dyDescent="0.2">
      <c r="A3237" s="1">
        <v>1444</v>
      </c>
      <c r="B3237" s="1" t="s">
        <v>51</v>
      </c>
      <c r="C3237" s="1" t="s">
        <v>6</v>
      </c>
      <c r="D3237" s="1" t="s">
        <v>3</v>
      </c>
      <c r="E3237" s="11">
        <v>359</v>
      </c>
      <c r="F3237" s="3">
        <v>6.86</v>
      </c>
      <c r="G3237" s="11">
        <f>Tabla1[[#This Row],[Stock en unidades]]*Tabla1[[#This Row],[Costo unitario]]</f>
        <v>2462.7400000000002</v>
      </c>
      <c r="H3237" s="1">
        <v>2025</v>
      </c>
      <c r="I3237" s="1" t="s">
        <v>258</v>
      </c>
      <c r="J3237" s="1">
        <v>119</v>
      </c>
      <c r="K3237" s="3">
        <v>1126.5491999999999</v>
      </c>
      <c r="L3237" s="12">
        <f>Tabla1[[#This Row],[Venta prom 12 meses en UN]]*Tabla1[[#This Row],[Costo unitario]]</f>
        <v>816.34</v>
      </c>
      <c r="M3237" s="30">
        <f>IFERROR(Tabla1[[#This Row],[Stock en unidades]]/Tabla1[[#This Row],[Venta prom 12 meses en UN]],0)</f>
        <v>3.0168067226890756</v>
      </c>
      <c r="N3237" s="12">
        <f>IFERROR(12/Tabla1[[#This Row],[Meses de stock]],0)</f>
        <v>3.9777158774373258</v>
      </c>
      <c r="O3237" s="5" t="str">
        <f>VLOOKUP(Tabla1[[#This Row],[Código del producto]],'ABC Ventas'!$A:$E,5,0)</f>
        <v>C</v>
      </c>
      <c r="P3237" s="5" t="str">
        <f>VLOOKUP(Tabla1[[#This Row],[Código del producto]],'ABC Stock'!$A:$E,5,0)</f>
        <v>B</v>
      </c>
      <c r="Q3237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38" spans="1:17" s="1" customFormat="1" x14ac:dyDescent="0.2">
      <c r="A3238" s="1">
        <v>1446</v>
      </c>
      <c r="B3238" s="1" t="s">
        <v>56</v>
      </c>
      <c r="C3238" s="1" t="s">
        <v>6</v>
      </c>
      <c r="D3238" s="1" t="s">
        <v>3</v>
      </c>
      <c r="E3238" s="11">
        <v>562</v>
      </c>
      <c r="F3238" s="3">
        <v>72</v>
      </c>
      <c r="G3238" s="11">
        <f>Tabla1[[#This Row],[Stock en unidades]]*Tabla1[[#This Row],[Costo unitario]]</f>
        <v>40464</v>
      </c>
      <c r="H3238" s="1">
        <v>2025</v>
      </c>
      <c r="I3238" s="1" t="s">
        <v>258</v>
      </c>
      <c r="J3238" s="1">
        <v>666</v>
      </c>
      <c r="K3238" s="3">
        <v>80559.360000000001</v>
      </c>
      <c r="L3238" s="12">
        <f>Tabla1[[#This Row],[Venta prom 12 meses en UN]]*Tabla1[[#This Row],[Costo unitario]]</f>
        <v>47952</v>
      </c>
      <c r="M3238" s="30">
        <f>IFERROR(Tabla1[[#This Row],[Stock en unidades]]/Tabla1[[#This Row],[Venta prom 12 meses en UN]],0)</f>
        <v>0.84384384384384381</v>
      </c>
      <c r="N3238" s="12">
        <f>IFERROR(12/Tabla1[[#This Row],[Meses de stock]],0)</f>
        <v>14.220640569395018</v>
      </c>
      <c r="O3238" s="5" t="str">
        <f>VLOOKUP(Tabla1[[#This Row],[Código del producto]],'ABC Ventas'!$A:$E,5,0)</f>
        <v>A</v>
      </c>
      <c r="P3238" s="5" t="str">
        <f>VLOOKUP(Tabla1[[#This Row],[Código del producto]],'ABC Stock'!$A:$E,5,0)</f>
        <v>A</v>
      </c>
      <c r="Q323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39" spans="1:17" s="1" customFormat="1" x14ac:dyDescent="0.2">
      <c r="A3239" s="1">
        <v>1446</v>
      </c>
      <c r="B3239" s="1" t="s">
        <v>56</v>
      </c>
      <c r="C3239" s="1" t="s">
        <v>6</v>
      </c>
      <c r="D3239" s="1" t="s">
        <v>3</v>
      </c>
      <c r="E3239" s="11">
        <v>1504</v>
      </c>
      <c r="F3239" s="3">
        <v>65</v>
      </c>
      <c r="G3239" s="11">
        <f>Tabla1[[#This Row],[Stock en unidades]]*Tabla1[[#This Row],[Costo unitario]]</f>
        <v>97760</v>
      </c>
      <c r="H3239" s="1">
        <v>2025</v>
      </c>
      <c r="I3239" s="1" t="s">
        <v>258</v>
      </c>
      <c r="J3239" s="1">
        <v>616</v>
      </c>
      <c r="K3239" s="3">
        <v>49649.599999999999</v>
      </c>
      <c r="L3239" s="12">
        <f>Tabla1[[#This Row],[Venta prom 12 meses en UN]]*Tabla1[[#This Row],[Costo unitario]]</f>
        <v>40040</v>
      </c>
      <c r="M3239" s="30">
        <f>IFERROR(Tabla1[[#This Row],[Stock en unidades]]/Tabla1[[#This Row],[Venta prom 12 meses en UN]],0)</f>
        <v>2.4415584415584415</v>
      </c>
      <c r="N3239" s="12">
        <f>IFERROR(12/Tabla1[[#This Row],[Meses de stock]],0)</f>
        <v>4.9148936170212769</v>
      </c>
      <c r="O3239" s="5" t="str">
        <f>VLOOKUP(Tabla1[[#This Row],[Código del producto]],'ABC Ventas'!$A:$E,5,0)</f>
        <v>A</v>
      </c>
      <c r="P3239" s="5" t="str">
        <f>VLOOKUP(Tabla1[[#This Row],[Código del producto]],'ABC Stock'!$A:$E,5,0)</f>
        <v>A</v>
      </c>
      <c r="Q32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40" spans="1:17" s="1" customFormat="1" x14ac:dyDescent="0.2">
      <c r="A3240" s="1">
        <v>1447</v>
      </c>
      <c r="B3240" s="1" t="s">
        <v>11</v>
      </c>
      <c r="C3240" s="1" t="s">
        <v>6</v>
      </c>
      <c r="D3240" s="1" t="s">
        <v>3</v>
      </c>
      <c r="E3240" s="11">
        <v>40</v>
      </c>
      <c r="F3240" s="3">
        <v>2.02</v>
      </c>
      <c r="G3240" s="11">
        <f>Tabla1[[#This Row],[Stock en unidades]]*Tabla1[[#This Row],[Costo unitario]]</f>
        <v>80.8</v>
      </c>
      <c r="H3240" s="1">
        <v>2025</v>
      </c>
      <c r="I3240" s="1" t="s">
        <v>258</v>
      </c>
      <c r="J3240" s="1">
        <v>105</v>
      </c>
      <c r="K3240" s="3">
        <v>288.45599999999996</v>
      </c>
      <c r="L3240" s="12">
        <f>Tabla1[[#This Row],[Venta prom 12 meses en UN]]*Tabla1[[#This Row],[Costo unitario]]</f>
        <v>212.1</v>
      </c>
      <c r="M3240" s="30">
        <f>IFERROR(Tabla1[[#This Row],[Stock en unidades]]/Tabla1[[#This Row],[Venta prom 12 meses en UN]],0)</f>
        <v>0.38095238095238093</v>
      </c>
      <c r="N3240" s="12">
        <f>IFERROR(12/Tabla1[[#This Row],[Meses de stock]],0)</f>
        <v>31.5</v>
      </c>
      <c r="O3240" s="5" t="str">
        <f>VLOOKUP(Tabla1[[#This Row],[Código del producto]],'ABC Ventas'!$A:$E,5,0)</f>
        <v>C</v>
      </c>
      <c r="P3240" s="5" t="str">
        <f>VLOOKUP(Tabla1[[#This Row],[Código del producto]],'ABC Stock'!$A:$E,5,0)</f>
        <v>C</v>
      </c>
      <c r="Q32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41" spans="1:17" s="1" customFormat="1" x14ac:dyDescent="0.2">
      <c r="A3241" s="1">
        <v>1448</v>
      </c>
      <c r="B3241" s="1" t="s">
        <v>545</v>
      </c>
      <c r="C3241" s="1" t="s">
        <v>6</v>
      </c>
      <c r="D3241" s="1" t="s">
        <v>3</v>
      </c>
      <c r="E3241" s="11">
        <v>439</v>
      </c>
      <c r="F3241" s="3">
        <v>4.3899999999999997</v>
      </c>
      <c r="G3241" s="11">
        <f>Tabla1[[#This Row],[Stock en unidades]]*Tabla1[[#This Row],[Costo unitario]]</f>
        <v>1927.2099999999998</v>
      </c>
      <c r="H3241" s="1">
        <v>2025</v>
      </c>
      <c r="I3241" s="1" t="s">
        <v>258</v>
      </c>
      <c r="J3241" s="1">
        <v>136</v>
      </c>
      <c r="K3241" s="3">
        <v>758.24080000000004</v>
      </c>
      <c r="L3241" s="12">
        <f>Tabla1[[#This Row],[Venta prom 12 meses en UN]]*Tabla1[[#This Row],[Costo unitario]]</f>
        <v>597.04</v>
      </c>
      <c r="M3241" s="30">
        <f>IFERROR(Tabla1[[#This Row],[Stock en unidades]]/Tabla1[[#This Row],[Venta prom 12 meses en UN]],0)</f>
        <v>3.2279411764705883</v>
      </c>
      <c r="N3241" s="12">
        <f>IFERROR(12/Tabla1[[#This Row],[Meses de stock]],0)</f>
        <v>3.7175398633257402</v>
      </c>
      <c r="O3241" s="5" t="str">
        <f>VLOOKUP(Tabla1[[#This Row],[Código del producto]],'ABC Ventas'!$A:$E,5,0)</f>
        <v>C</v>
      </c>
      <c r="P3241" s="5" t="str">
        <f>VLOOKUP(Tabla1[[#This Row],[Código del producto]],'ABC Stock'!$A:$E,5,0)</f>
        <v>C</v>
      </c>
      <c r="Q324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42" spans="1:17" s="1" customFormat="1" x14ac:dyDescent="0.2">
      <c r="A3242" s="1">
        <v>1449</v>
      </c>
      <c r="B3242" s="1" t="s">
        <v>151</v>
      </c>
      <c r="C3242" s="1" t="s">
        <v>6</v>
      </c>
      <c r="D3242" s="1" t="s">
        <v>3</v>
      </c>
      <c r="E3242" s="11">
        <v>340</v>
      </c>
      <c r="F3242" s="3">
        <v>4.03</v>
      </c>
      <c r="G3242" s="11">
        <f>Tabla1[[#This Row],[Stock en unidades]]*Tabla1[[#This Row],[Costo unitario]]</f>
        <v>1370.2</v>
      </c>
      <c r="H3242" s="1">
        <v>2025</v>
      </c>
      <c r="I3242" s="1" t="s">
        <v>258</v>
      </c>
      <c r="J3242" s="1">
        <v>48.5</v>
      </c>
      <c r="K3242" s="3">
        <v>265.81880000000001</v>
      </c>
      <c r="L3242" s="12">
        <f>Tabla1[[#This Row],[Venta prom 12 meses en UN]]*Tabla1[[#This Row],[Costo unitario]]</f>
        <v>195.45500000000001</v>
      </c>
      <c r="M3242" s="30">
        <f>IFERROR(Tabla1[[#This Row],[Stock en unidades]]/Tabla1[[#This Row],[Venta prom 12 meses en UN]],0)</f>
        <v>7.0103092783505154</v>
      </c>
      <c r="N3242" s="12">
        <f>IFERROR(12/Tabla1[[#This Row],[Meses de stock]],0)</f>
        <v>1.7117647058823529</v>
      </c>
      <c r="O3242" s="5" t="str">
        <f>VLOOKUP(Tabla1[[#This Row],[Código del producto]],'ABC Ventas'!$A:$E,5,0)</f>
        <v>C</v>
      </c>
      <c r="P3242" s="5" t="str">
        <f>VLOOKUP(Tabla1[[#This Row],[Código del producto]],'ABC Stock'!$A:$E,5,0)</f>
        <v>B</v>
      </c>
      <c r="Q324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43" spans="1:17" s="1" customFormat="1" x14ac:dyDescent="0.2">
      <c r="A3243" s="1">
        <v>1452</v>
      </c>
      <c r="B3243" s="1" t="s">
        <v>548</v>
      </c>
      <c r="C3243" s="1" t="s">
        <v>6</v>
      </c>
      <c r="D3243" s="1" t="s">
        <v>3</v>
      </c>
      <c r="E3243" s="11">
        <v>32</v>
      </c>
      <c r="F3243" s="3">
        <v>44</v>
      </c>
      <c r="G3243" s="11">
        <f>Tabla1[[#This Row],[Stock en unidades]]*Tabla1[[#This Row],[Costo unitario]]</f>
        <v>1408</v>
      </c>
      <c r="H3243" s="1">
        <v>2025</v>
      </c>
      <c r="I3243" s="1" t="s">
        <v>258</v>
      </c>
      <c r="J3243" s="1">
        <v>737</v>
      </c>
      <c r="K3243" s="3">
        <v>56749</v>
      </c>
      <c r="L3243" s="12">
        <f>Tabla1[[#This Row],[Venta prom 12 meses en UN]]*Tabla1[[#This Row],[Costo unitario]]</f>
        <v>32428</v>
      </c>
      <c r="M3243" s="30">
        <f>IFERROR(Tabla1[[#This Row],[Stock en unidades]]/Tabla1[[#This Row],[Venta prom 12 meses en UN]],0)</f>
        <v>4.3419267299864311E-2</v>
      </c>
      <c r="N3243" s="12">
        <f>IFERROR(12/Tabla1[[#This Row],[Meses de stock]],0)</f>
        <v>276.375</v>
      </c>
      <c r="O3243" s="5" t="str">
        <f>VLOOKUP(Tabla1[[#This Row],[Código del producto]],'ABC Ventas'!$A:$E,5,0)</f>
        <v>A</v>
      </c>
      <c r="P3243" s="5" t="str">
        <f>VLOOKUP(Tabla1[[#This Row],[Código del producto]],'ABC Stock'!$A:$E,5,0)</f>
        <v>A</v>
      </c>
      <c r="Q324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44" spans="1:17" s="1" customFormat="1" x14ac:dyDescent="0.2">
      <c r="A3244" s="1">
        <v>1452</v>
      </c>
      <c r="B3244" s="1" t="s">
        <v>548</v>
      </c>
      <c r="C3244" s="1" t="s">
        <v>6</v>
      </c>
      <c r="D3244" s="1" t="s">
        <v>3</v>
      </c>
      <c r="E3244" s="11">
        <v>169</v>
      </c>
      <c r="F3244" s="3">
        <v>68</v>
      </c>
      <c r="G3244" s="11">
        <f>Tabla1[[#This Row],[Stock en unidades]]*Tabla1[[#This Row],[Costo unitario]]</f>
        <v>11492</v>
      </c>
      <c r="H3244" s="1">
        <v>2025</v>
      </c>
      <c r="I3244" s="1" t="s">
        <v>258</v>
      </c>
      <c r="J3244" s="1">
        <v>448</v>
      </c>
      <c r="K3244" s="3">
        <v>53007.360000000001</v>
      </c>
      <c r="L3244" s="12">
        <f>Tabla1[[#This Row],[Venta prom 12 meses en UN]]*Tabla1[[#This Row],[Costo unitario]]</f>
        <v>30464</v>
      </c>
      <c r="M3244" s="30">
        <f>IFERROR(Tabla1[[#This Row],[Stock en unidades]]/Tabla1[[#This Row],[Venta prom 12 meses en UN]],0)</f>
        <v>0.37723214285714285</v>
      </c>
      <c r="N3244" s="12">
        <f>IFERROR(12/Tabla1[[#This Row],[Meses de stock]],0)</f>
        <v>31.810650887573964</v>
      </c>
      <c r="O3244" s="5" t="str">
        <f>VLOOKUP(Tabla1[[#This Row],[Código del producto]],'ABC Ventas'!$A:$E,5,0)</f>
        <v>A</v>
      </c>
      <c r="P3244" s="5" t="str">
        <f>VLOOKUP(Tabla1[[#This Row],[Código del producto]],'ABC Stock'!$A:$E,5,0)</f>
        <v>A</v>
      </c>
      <c r="Q324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45" spans="1:17" s="1" customFormat="1" x14ac:dyDescent="0.2">
      <c r="A3245" s="1">
        <v>1452</v>
      </c>
      <c r="B3245" s="1" t="s">
        <v>548</v>
      </c>
      <c r="C3245" s="1" t="s">
        <v>6</v>
      </c>
      <c r="D3245" s="1" t="s">
        <v>3</v>
      </c>
      <c r="E3245" s="11">
        <v>951</v>
      </c>
      <c r="F3245" s="3">
        <v>51</v>
      </c>
      <c r="G3245" s="11">
        <f>Tabla1[[#This Row],[Stock en unidades]]*Tabla1[[#This Row],[Costo unitario]]</f>
        <v>48501</v>
      </c>
      <c r="H3245" s="1">
        <v>2025</v>
      </c>
      <c r="I3245" s="1" t="s">
        <v>258</v>
      </c>
      <c r="J3245" s="1">
        <v>306</v>
      </c>
      <c r="K3245" s="3">
        <v>21380.22</v>
      </c>
      <c r="L3245" s="12">
        <f>Tabla1[[#This Row],[Venta prom 12 meses en UN]]*Tabla1[[#This Row],[Costo unitario]]</f>
        <v>15606</v>
      </c>
      <c r="M3245" s="30">
        <f>IFERROR(Tabla1[[#This Row],[Stock en unidades]]/Tabla1[[#This Row],[Venta prom 12 meses en UN]],0)</f>
        <v>3.107843137254902</v>
      </c>
      <c r="N3245" s="12">
        <f>IFERROR(12/Tabla1[[#This Row],[Meses de stock]],0)</f>
        <v>3.861198738170347</v>
      </c>
      <c r="O3245" s="5" t="str">
        <f>VLOOKUP(Tabla1[[#This Row],[Código del producto]],'ABC Ventas'!$A:$E,5,0)</f>
        <v>A</v>
      </c>
      <c r="P3245" s="5" t="str">
        <f>VLOOKUP(Tabla1[[#This Row],[Código del producto]],'ABC Stock'!$A:$E,5,0)</f>
        <v>A</v>
      </c>
      <c r="Q32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46" spans="1:17" s="1" customFormat="1" x14ac:dyDescent="0.2">
      <c r="A3246" s="1">
        <v>1453</v>
      </c>
      <c r="B3246" s="1" t="s">
        <v>211</v>
      </c>
      <c r="C3246" s="1" t="s">
        <v>6</v>
      </c>
      <c r="D3246" s="1" t="s">
        <v>3</v>
      </c>
      <c r="E3246" s="11">
        <v>677</v>
      </c>
      <c r="F3246" s="3">
        <v>6.91</v>
      </c>
      <c r="G3246" s="11">
        <f>Tabla1[[#This Row],[Stock en unidades]]*Tabla1[[#This Row],[Costo unitario]]</f>
        <v>4678.07</v>
      </c>
      <c r="H3246" s="1">
        <v>2025</v>
      </c>
      <c r="I3246" s="1" t="s">
        <v>258</v>
      </c>
      <c r="J3246" s="1">
        <v>37.6</v>
      </c>
      <c r="K3246" s="3">
        <v>392.32216000000005</v>
      </c>
      <c r="L3246" s="12">
        <f>Tabla1[[#This Row],[Venta prom 12 meses en UN]]*Tabla1[[#This Row],[Costo unitario]]</f>
        <v>259.81600000000003</v>
      </c>
      <c r="M3246" s="30">
        <f>IFERROR(Tabla1[[#This Row],[Stock en unidades]]/Tabla1[[#This Row],[Venta prom 12 meses en UN]],0)</f>
        <v>18.00531914893617</v>
      </c>
      <c r="N3246" s="12">
        <f>IFERROR(12/Tabla1[[#This Row],[Meses de stock]],0)</f>
        <v>0.66646971935007382</v>
      </c>
      <c r="O3246" s="5" t="str">
        <f>VLOOKUP(Tabla1[[#This Row],[Código del producto]],'ABC Ventas'!$A:$E,5,0)</f>
        <v>C</v>
      </c>
      <c r="P3246" s="5" t="str">
        <f>VLOOKUP(Tabla1[[#This Row],[Código del producto]],'ABC Stock'!$A:$E,5,0)</f>
        <v>C</v>
      </c>
      <c r="Q324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47" spans="1:17" s="1" customFormat="1" x14ac:dyDescent="0.2">
      <c r="A3247" s="1">
        <v>1454</v>
      </c>
      <c r="B3247" s="1" t="s">
        <v>549</v>
      </c>
      <c r="C3247" s="1" t="s">
        <v>6</v>
      </c>
      <c r="D3247" s="1" t="s">
        <v>3</v>
      </c>
      <c r="E3247" s="11">
        <v>1034</v>
      </c>
      <c r="F3247" s="3">
        <v>4.28</v>
      </c>
      <c r="G3247" s="11">
        <f>Tabla1[[#This Row],[Stock en unidades]]*Tabla1[[#This Row],[Costo unitario]]</f>
        <v>4425.5200000000004</v>
      </c>
      <c r="H3247" s="1">
        <v>2025</v>
      </c>
      <c r="I3247" s="1" t="s">
        <v>258</v>
      </c>
      <c r="J3247" s="1">
        <v>60.8</v>
      </c>
      <c r="K3247" s="3">
        <v>333.08672000000001</v>
      </c>
      <c r="L3247" s="12">
        <f>Tabla1[[#This Row],[Venta prom 12 meses en UN]]*Tabla1[[#This Row],[Costo unitario]]</f>
        <v>260.22399999999999</v>
      </c>
      <c r="M3247" s="30">
        <f>IFERROR(Tabla1[[#This Row],[Stock en unidades]]/Tabla1[[#This Row],[Venta prom 12 meses en UN]],0)</f>
        <v>17.006578947368421</v>
      </c>
      <c r="N3247" s="12">
        <f>IFERROR(12/Tabla1[[#This Row],[Meses de stock]],0)</f>
        <v>0.70560928433268855</v>
      </c>
      <c r="O3247" s="5" t="str">
        <f>VLOOKUP(Tabla1[[#This Row],[Código del producto]],'ABC Ventas'!$A:$E,5,0)</f>
        <v>C</v>
      </c>
      <c r="P3247" s="5" t="str">
        <f>VLOOKUP(Tabla1[[#This Row],[Código del producto]],'ABC Stock'!$A:$E,5,0)</f>
        <v>C</v>
      </c>
      <c r="Q3247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48" spans="1:17" s="1" customFormat="1" x14ac:dyDescent="0.2">
      <c r="A3248" s="1">
        <v>1454</v>
      </c>
      <c r="B3248" s="1" t="s">
        <v>549</v>
      </c>
      <c r="C3248" s="1" t="s">
        <v>6</v>
      </c>
      <c r="D3248" s="1" t="s">
        <v>3</v>
      </c>
      <c r="E3248" s="11">
        <v>318</v>
      </c>
      <c r="F3248" s="3">
        <v>3.68</v>
      </c>
      <c r="G3248" s="11">
        <f>Tabla1[[#This Row],[Stock en unidades]]*Tabla1[[#This Row],[Costo unitario]]</f>
        <v>1170.24</v>
      </c>
      <c r="H3248" s="1">
        <v>2025</v>
      </c>
      <c r="I3248" s="1" t="s">
        <v>258</v>
      </c>
      <c r="J3248" s="1">
        <v>63.5</v>
      </c>
      <c r="K3248" s="3">
        <v>308.45760000000001</v>
      </c>
      <c r="L3248" s="12">
        <f>Tabla1[[#This Row],[Venta prom 12 meses en UN]]*Tabla1[[#This Row],[Costo unitario]]</f>
        <v>233.68</v>
      </c>
      <c r="M3248" s="30">
        <f>IFERROR(Tabla1[[#This Row],[Stock en unidades]]/Tabla1[[#This Row],[Venta prom 12 meses en UN]],0)</f>
        <v>5.0078740157480315</v>
      </c>
      <c r="N3248" s="12">
        <f>IFERROR(12/Tabla1[[#This Row],[Meses de stock]],0)</f>
        <v>2.3962264150943398</v>
      </c>
      <c r="O3248" s="5" t="str">
        <f>VLOOKUP(Tabla1[[#This Row],[Código del producto]],'ABC Ventas'!$A:$E,5,0)</f>
        <v>C</v>
      </c>
      <c r="P3248" s="5" t="str">
        <f>VLOOKUP(Tabla1[[#This Row],[Código del producto]],'ABC Stock'!$A:$E,5,0)</f>
        <v>C</v>
      </c>
      <c r="Q324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49" spans="1:17" s="1" customFormat="1" x14ac:dyDescent="0.2">
      <c r="A3249" s="1">
        <v>1455</v>
      </c>
      <c r="B3249" s="1" t="s">
        <v>253</v>
      </c>
      <c r="C3249" s="1" t="s">
        <v>6</v>
      </c>
      <c r="D3249" s="1" t="s">
        <v>3</v>
      </c>
      <c r="E3249" s="11">
        <v>628</v>
      </c>
      <c r="F3249" s="3">
        <v>5.52</v>
      </c>
      <c r="G3249" s="11">
        <f>Tabla1[[#This Row],[Stock en unidades]]*Tabla1[[#This Row],[Costo unitario]]</f>
        <v>3466.56</v>
      </c>
      <c r="H3249" s="1">
        <v>2025</v>
      </c>
      <c r="I3249" s="1" t="s">
        <v>258</v>
      </c>
      <c r="J3249" s="1">
        <v>62.8</v>
      </c>
      <c r="K3249" s="3">
        <v>506.11775999999992</v>
      </c>
      <c r="L3249" s="12">
        <f>Tabla1[[#This Row],[Venta prom 12 meses en UN]]*Tabla1[[#This Row],[Costo unitario]]</f>
        <v>346.65599999999995</v>
      </c>
      <c r="M3249" s="30">
        <f>IFERROR(Tabla1[[#This Row],[Stock en unidades]]/Tabla1[[#This Row],[Venta prom 12 meses en UN]],0)</f>
        <v>10</v>
      </c>
      <c r="N3249" s="12">
        <f>IFERROR(12/Tabla1[[#This Row],[Meses de stock]],0)</f>
        <v>1.2</v>
      </c>
      <c r="O3249" s="5" t="str">
        <f>VLOOKUP(Tabla1[[#This Row],[Código del producto]],'ABC Ventas'!$A:$E,5,0)</f>
        <v>C</v>
      </c>
      <c r="P3249" s="5" t="str">
        <f>VLOOKUP(Tabla1[[#This Row],[Código del producto]],'ABC Stock'!$A:$E,5,0)</f>
        <v>B</v>
      </c>
      <c r="Q324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50" spans="1:17" s="1" customFormat="1" x14ac:dyDescent="0.2">
      <c r="A3250" s="1">
        <v>1455</v>
      </c>
      <c r="B3250" s="1" t="s">
        <v>253</v>
      </c>
      <c r="C3250" s="1" t="s">
        <v>6</v>
      </c>
      <c r="D3250" s="1" t="s">
        <v>3</v>
      </c>
      <c r="E3250" s="11">
        <v>729</v>
      </c>
      <c r="F3250" s="3">
        <v>2.62</v>
      </c>
      <c r="G3250" s="11">
        <f>Tabla1[[#This Row],[Stock en unidades]]*Tabla1[[#This Row],[Costo unitario]]</f>
        <v>1909.98</v>
      </c>
      <c r="H3250" s="1">
        <v>2025</v>
      </c>
      <c r="I3250" s="1" t="s">
        <v>258</v>
      </c>
      <c r="J3250" s="1">
        <v>91.1</v>
      </c>
      <c r="K3250" s="3">
        <v>410.53303999999997</v>
      </c>
      <c r="L3250" s="12">
        <f>Tabla1[[#This Row],[Venta prom 12 meses en UN]]*Tabla1[[#This Row],[Costo unitario]]</f>
        <v>238.68199999999999</v>
      </c>
      <c r="M3250" s="30">
        <f>IFERROR(Tabla1[[#This Row],[Stock en unidades]]/Tabla1[[#This Row],[Venta prom 12 meses en UN]],0)</f>
        <v>8.0021953896816687</v>
      </c>
      <c r="N3250" s="12">
        <f>IFERROR(12/Tabla1[[#This Row],[Meses de stock]],0)</f>
        <v>1.4995884773662551</v>
      </c>
      <c r="O3250" s="5" t="str">
        <f>VLOOKUP(Tabla1[[#This Row],[Código del producto]],'ABC Ventas'!$A:$E,5,0)</f>
        <v>C</v>
      </c>
      <c r="P3250" s="5" t="str">
        <f>VLOOKUP(Tabla1[[#This Row],[Código del producto]],'ABC Stock'!$A:$E,5,0)</f>
        <v>B</v>
      </c>
      <c r="Q325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51" spans="1:17" s="1" customFormat="1" x14ac:dyDescent="0.2">
      <c r="A3251" s="1">
        <v>1456</v>
      </c>
      <c r="B3251" s="1" t="s">
        <v>224</v>
      </c>
      <c r="C3251" s="1" t="s">
        <v>6</v>
      </c>
      <c r="D3251" s="1" t="s">
        <v>3</v>
      </c>
      <c r="E3251" s="11">
        <v>62</v>
      </c>
      <c r="F3251" s="3">
        <v>5.45</v>
      </c>
      <c r="G3251" s="11">
        <f>Tabla1[[#This Row],[Stock en unidades]]*Tabla1[[#This Row],[Costo unitario]]</f>
        <v>337.90000000000003</v>
      </c>
      <c r="H3251" s="1">
        <v>2025</v>
      </c>
      <c r="I3251" s="1" t="s">
        <v>258</v>
      </c>
      <c r="J3251" s="1">
        <v>61.3</v>
      </c>
      <c r="K3251" s="3">
        <v>608.03469999999993</v>
      </c>
      <c r="L3251" s="12">
        <f>Tabla1[[#This Row],[Venta prom 12 meses en UN]]*Tabla1[[#This Row],[Costo unitario]]</f>
        <v>334.08499999999998</v>
      </c>
      <c r="M3251" s="30">
        <f>IFERROR(Tabla1[[#This Row],[Stock en unidades]]/Tabla1[[#This Row],[Venta prom 12 meses en UN]],0)</f>
        <v>1.0114192495921697</v>
      </c>
      <c r="N3251" s="12">
        <f>IFERROR(12/Tabla1[[#This Row],[Meses de stock]],0)</f>
        <v>11.864516129032259</v>
      </c>
      <c r="O3251" s="5" t="str">
        <f>VLOOKUP(Tabla1[[#This Row],[Código del producto]],'ABC Ventas'!$A:$E,5,0)</f>
        <v>C</v>
      </c>
      <c r="P3251" s="5" t="str">
        <f>VLOOKUP(Tabla1[[#This Row],[Código del producto]],'ABC Stock'!$A:$E,5,0)</f>
        <v>C</v>
      </c>
      <c r="Q32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52" spans="1:17" s="1" customFormat="1" x14ac:dyDescent="0.2">
      <c r="A3252" s="1">
        <v>1457</v>
      </c>
      <c r="B3252" s="1" t="s">
        <v>227</v>
      </c>
      <c r="C3252" s="1" t="s">
        <v>6</v>
      </c>
      <c r="D3252" s="1" t="s">
        <v>3</v>
      </c>
      <c r="E3252" s="11">
        <v>23</v>
      </c>
      <c r="F3252" s="3">
        <v>1.62</v>
      </c>
      <c r="G3252" s="11">
        <f>Tabla1[[#This Row],[Stock en unidades]]*Tabla1[[#This Row],[Costo unitario]]</f>
        <v>37.260000000000005</v>
      </c>
      <c r="H3252" s="1">
        <v>2025</v>
      </c>
      <c r="I3252" s="1" t="s">
        <v>258</v>
      </c>
      <c r="J3252" s="1">
        <v>116</v>
      </c>
      <c r="K3252" s="3">
        <v>325.10160000000002</v>
      </c>
      <c r="L3252" s="12">
        <f>Tabla1[[#This Row],[Venta prom 12 meses en UN]]*Tabla1[[#This Row],[Costo unitario]]</f>
        <v>187.92000000000002</v>
      </c>
      <c r="M3252" s="30">
        <f>IFERROR(Tabla1[[#This Row],[Stock en unidades]]/Tabla1[[#This Row],[Venta prom 12 meses en UN]],0)</f>
        <v>0.19827586206896552</v>
      </c>
      <c r="N3252" s="12">
        <f>IFERROR(12/Tabla1[[#This Row],[Meses de stock]],0)</f>
        <v>60.521739130434781</v>
      </c>
      <c r="O3252" s="5" t="str">
        <f>VLOOKUP(Tabla1[[#This Row],[Código del producto]],'ABC Ventas'!$A:$E,5,0)</f>
        <v>C</v>
      </c>
      <c r="P3252" s="5" t="str">
        <f>VLOOKUP(Tabla1[[#This Row],[Código del producto]],'ABC Stock'!$A:$E,5,0)</f>
        <v>C</v>
      </c>
      <c r="Q325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53" spans="1:17" s="1" customFormat="1" x14ac:dyDescent="0.2">
      <c r="A3253" s="1">
        <v>1458</v>
      </c>
      <c r="B3253" s="1" t="s">
        <v>550</v>
      </c>
      <c r="C3253" s="1" t="s">
        <v>6</v>
      </c>
      <c r="D3253" s="1" t="s">
        <v>3</v>
      </c>
      <c r="E3253" s="11">
        <v>133</v>
      </c>
      <c r="F3253" s="3">
        <v>3.11</v>
      </c>
      <c r="G3253" s="11">
        <f>Tabla1[[#This Row],[Stock en unidades]]*Tabla1[[#This Row],[Costo unitario]]</f>
        <v>413.63</v>
      </c>
      <c r="H3253" s="1">
        <v>2025</v>
      </c>
      <c r="I3253" s="1" t="s">
        <v>258</v>
      </c>
      <c r="J3253" s="1">
        <v>58</v>
      </c>
      <c r="K3253" s="3">
        <v>301.2346</v>
      </c>
      <c r="L3253" s="12">
        <f>Tabla1[[#This Row],[Venta prom 12 meses en UN]]*Tabla1[[#This Row],[Costo unitario]]</f>
        <v>180.38</v>
      </c>
      <c r="M3253" s="30">
        <f>IFERROR(Tabla1[[#This Row],[Stock en unidades]]/Tabla1[[#This Row],[Venta prom 12 meses en UN]],0)</f>
        <v>2.2931034482758621</v>
      </c>
      <c r="N3253" s="12">
        <f>IFERROR(12/Tabla1[[#This Row],[Meses de stock]],0)</f>
        <v>5.2330827067669174</v>
      </c>
      <c r="O3253" s="5" t="str">
        <f>VLOOKUP(Tabla1[[#This Row],[Código del producto]],'ABC Ventas'!$A:$E,5,0)</f>
        <v>C</v>
      </c>
      <c r="P3253" s="5" t="str">
        <f>VLOOKUP(Tabla1[[#This Row],[Código del producto]],'ABC Stock'!$A:$E,5,0)</f>
        <v>B</v>
      </c>
      <c r="Q325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54" spans="1:17" s="1" customFormat="1" x14ac:dyDescent="0.2">
      <c r="A3254" s="1">
        <v>1458</v>
      </c>
      <c r="B3254" s="1" t="s">
        <v>550</v>
      </c>
      <c r="C3254" s="1" t="s">
        <v>6</v>
      </c>
      <c r="D3254" s="1" t="s">
        <v>3</v>
      </c>
      <c r="E3254" s="11">
        <v>682</v>
      </c>
      <c r="F3254" s="3">
        <v>2.89</v>
      </c>
      <c r="G3254" s="11">
        <f>Tabla1[[#This Row],[Stock en unidades]]*Tabla1[[#This Row],[Costo unitario]]</f>
        <v>1970.98</v>
      </c>
      <c r="H3254" s="1">
        <v>2025</v>
      </c>
      <c r="I3254" s="1" t="s">
        <v>258</v>
      </c>
      <c r="J3254" s="1">
        <v>52.4</v>
      </c>
      <c r="K3254" s="3">
        <v>192.32371999999998</v>
      </c>
      <c r="L3254" s="12">
        <f>Tabla1[[#This Row],[Venta prom 12 meses en UN]]*Tabla1[[#This Row],[Costo unitario]]</f>
        <v>151.43600000000001</v>
      </c>
      <c r="M3254" s="30">
        <f>IFERROR(Tabla1[[#This Row],[Stock en unidades]]/Tabla1[[#This Row],[Venta prom 12 meses en UN]],0)</f>
        <v>13.01526717557252</v>
      </c>
      <c r="N3254" s="12">
        <f>IFERROR(12/Tabla1[[#This Row],[Meses de stock]],0)</f>
        <v>0.92199413489736071</v>
      </c>
      <c r="O3254" s="5" t="str">
        <f>VLOOKUP(Tabla1[[#This Row],[Código del producto]],'ABC Ventas'!$A:$E,5,0)</f>
        <v>C</v>
      </c>
      <c r="P3254" s="5" t="str">
        <f>VLOOKUP(Tabla1[[#This Row],[Código del producto]],'ABC Stock'!$A:$E,5,0)</f>
        <v>B</v>
      </c>
      <c r="Q325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55" spans="1:17" s="1" customFormat="1" x14ac:dyDescent="0.2">
      <c r="A3255" s="1">
        <v>1459</v>
      </c>
      <c r="B3255" s="1" t="s">
        <v>551</v>
      </c>
      <c r="C3255" s="1" t="s">
        <v>6</v>
      </c>
      <c r="D3255" s="1" t="s">
        <v>3</v>
      </c>
      <c r="E3255" s="11">
        <v>141</v>
      </c>
      <c r="F3255" s="3">
        <v>7.09</v>
      </c>
      <c r="G3255" s="11">
        <f>Tabla1[[#This Row],[Stock en unidades]]*Tabla1[[#This Row],[Costo unitario]]</f>
        <v>999.68999999999994</v>
      </c>
      <c r="H3255" s="1">
        <v>2025</v>
      </c>
      <c r="I3255" s="1" t="s">
        <v>258</v>
      </c>
      <c r="J3255" s="1">
        <v>70.3</v>
      </c>
      <c r="K3255" s="3">
        <v>613.06520999999998</v>
      </c>
      <c r="L3255" s="12">
        <f>Tabla1[[#This Row],[Venta prom 12 meses en UN]]*Tabla1[[#This Row],[Costo unitario]]</f>
        <v>498.42699999999996</v>
      </c>
      <c r="M3255" s="30">
        <f>IFERROR(Tabla1[[#This Row],[Stock en unidades]]/Tabla1[[#This Row],[Venta prom 12 meses en UN]],0)</f>
        <v>2.0056899004267428</v>
      </c>
      <c r="N3255" s="12">
        <f>IFERROR(12/Tabla1[[#This Row],[Meses de stock]],0)</f>
        <v>5.9829787234042549</v>
      </c>
      <c r="O3255" s="5" t="str">
        <f>VLOOKUP(Tabla1[[#This Row],[Código del producto]],'ABC Ventas'!$A:$E,5,0)</f>
        <v>C</v>
      </c>
      <c r="P3255" s="5" t="str">
        <f>VLOOKUP(Tabla1[[#This Row],[Código del producto]],'ABC Stock'!$A:$E,5,0)</f>
        <v>C</v>
      </c>
      <c r="Q32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56" spans="1:17" s="1" customFormat="1" x14ac:dyDescent="0.2">
      <c r="A3256" s="1">
        <v>1460</v>
      </c>
      <c r="B3256" s="1" t="s">
        <v>552</v>
      </c>
      <c r="C3256" s="1" t="s">
        <v>6</v>
      </c>
      <c r="D3256" s="1" t="s">
        <v>3</v>
      </c>
      <c r="E3256" s="11">
        <v>754</v>
      </c>
      <c r="F3256" s="3">
        <v>4.97</v>
      </c>
      <c r="G3256" s="11">
        <f>Tabla1[[#This Row],[Stock en unidades]]*Tabla1[[#This Row],[Costo unitario]]</f>
        <v>3747.3799999999997</v>
      </c>
      <c r="H3256" s="1">
        <v>2025</v>
      </c>
      <c r="I3256" s="1" t="s">
        <v>258</v>
      </c>
      <c r="J3256" s="1">
        <v>68.5</v>
      </c>
      <c r="K3256" s="3">
        <v>510.66750000000002</v>
      </c>
      <c r="L3256" s="12">
        <f>Tabla1[[#This Row],[Venta prom 12 meses en UN]]*Tabla1[[#This Row],[Costo unitario]]</f>
        <v>340.44499999999999</v>
      </c>
      <c r="M3256" s="30">
        <f>IFERROR(Tabla1[[#This Row],[Stock en unidades]]/Tabla1[[#This Row],[Venta prom 12 meses en UN]],0)</f>
        <v>11.007299270072993</v>
      </c>
      <c r="N3256" s="12">
        <f>IFERROR(12/Tabla1[[#This Row],[Meses de stock]],0)</f>
        <v>1.090185676392573</v>
      </c>
      <c r="O3256" s="5" t="str">
        <f>VLOOKUP(Tabla1[[#This Row],[Código del producto]],'ABC Ventas'!$A:$E,5,0)</f>
        <v>C</v>
      </c>
      <c r="P3256" s="5" t="str">
        <f>VLOOKUP(Tabla1[[#This Row],[Código del producto]],'ABC Stock'!$A:$E,5,0)</f>
        <v>A</v>
      </c>
      <c r="Q325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57" spans="1:17" s="1" customFormat="1" x14ac:dyDescent="0.2">
      <c r="A3257" s="1">
        <v>1461</v>
      </c>
      <c r="B3257" s="1" t="s">
        <v>55</v>
      </c>
      <c r="C3257" s="1" t="s">
        <v>6</v>
      </c>
      <c r="D3257" s="1" t="s">
        <v>3</v>
      </c>
      <c r="E3257" s="11">
        <v>1151</v>
      </c>
      <c r="F3257" s="3">
        <v>5.58</v>
      </c>
      <c r="G3257" s="11">
        <f>Tabla1[[#This Row],[Stock en unidades]]*Tabla1[[#This Row],[Costo unitario]]</f>
        <v>6422.58</v>
      </c>
      <c r="H3257" s="1">
        <v>2025</v>
      </c>
      <c r="I3257" s="1" t="s">
        <v>258</v>
      </c>
      <c r="J3257" s="1">
        <v>0</v>
      </c>
      <c r="K3257" s="3">
        <v>0</v>
      </c>
      <c r="L3257" s="12">
        <f>Tabla1[[#This Row],[Venta prom 12 meses en UN]]*Tabla1[[#This Row],[Costo unitario]]</f>
        <v>0</v>
      </c>
      <c r="M3257" s="30">
        <f>IFERROR(Tabla1[[#This Row],[Stock en unidades]]/Tabla1[[#This Row],[Venta prom 12 meses en UN]],0)</f>
        <v>0</v>
      </c>
      <c r="N3257" s="12">
        <f>IFERROR(12/Tabla1[[#This Row],[Meses de stock]],0)</f>
        <v>0</v>
      </c>
      <c r="O3257" s="5" t="str">
        <f>VLOOKUP(Tabla1[[#This Row],[Código del producto]],'ABC Ventas'!$A:$E,5,0)</f>
        <v>C</v>
      </c>
      <c r="P3257" s="5" t="str">
        <f>VLOOKUP(Tabla1[[#This Row],[Código del producto]],'ABC Stock'!$A:$E,5,0)</f>
        <v>B</v>
      </c>
      <c r="Q3257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258" spans="1:17" s="1" customFormat="1" x14ac:dyDescent="0.2">
      <c r="A3258" s="1">
        <v>1462</v>
      </c>
      <c r="B3258" s="1" t="s">
        <v>237</v>
      </c>
      <c r="C3258" s="1" t="s">
        <v>6</v>
      </c>
      <c r="D3258" s="1" t="s">
        <v>3</v>
      </c>
      <c r="E3258" s="11">
        <v>0</v>
      </c>
      <c r="F3258" s="3">
        <v>6.28</v>
      </c>
      <c r="G3258" s="11">
        <f>Tabla1[[#This Row],[Stock en unidades]]*Tabla1[[#This Row],[Costo unitario]]</f>
        <v>0</v>
      </c>
      <c r="H3258" s="1">
        <v>2025</v>
      </c>
      <c r="I3258" s="1" t="s">
        <v>258</v>
      </c>
      <c r="J3258" s="1">
        <v>60.2</v>
      </c>
      <c r="K3258" s="3">
        <v>487.69224000000003</v>
      </c>
      <c r="L3258" s="12">
        <f>Tabla1[[#This Row],[Venta prom 12 meses en UN]]*Tabla1[[#This Row],[Costo unitario]]</f>
        <v>378.05600000000004</v>
      </c>
      <c r="M3258" s="30">
        <f>IFERROR(Tabla1[[#This Row],[Stock en unidades]]/Tabla1[[#This Row],[Venta prom 12 meses en UN]],0)</f>
        <v>0</v>
      </c>
      <c r="N3258" s="12">
        <f>IFERROR(12/Tabla1[[#This Row],[Meses de stock]],0)</f>
        <v>0</v>
      </c>
      <c r="O3258" s="5" t="str">
        <f>VLOOKUP(Tabla1[[#This Row],[Código del producto]],'ABC Ventas'!$A:$E,5,0)</f>
        <v>C</v>
      </c>
      <c r="P3258" s="5" t="str">
        <f>VLOOKUP(Tabla1[[#This Row],[Código del producto]],'ABC Stock'!$A:$E,5,0)</f>
        <v>B</v>
      </c>
      <c r="Q325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59" spans="1:17" s="1" customFormat="1" x14ac:dyDescent="0.2">
      <c r="A3259" s="1">
        <v>1463</v>
      </c>
      <c r="B3259" s="1" t="s">
        <v>252</v>
      </c>
      <c r="C3259" s="1" t="s">
        <v>6</v>
      </c>
      <c r="D3259" s="1" t="s">
        <v>3</v>
      </c>
      <c r="E3259" s="11">
        <v>204</v>
      </c>
      <c r="F3259" s="3">
        <v>6.48</v>
      </c>
      <c r="G3259" s="11">
        <f>Tabla1[[#This Row],[Stock en unidades]]*Tabla1[[#This Row],[Costo unitario]]</f>
        <v>1321.92</v>
      </c>
      <c r="H3259" s="1">
        <v>2025</v>
      </c>
      <c r="I3259" s="1" t="s">
        <v>258</v>
      </c>
      <c r="J3259" s="1">
        <v>50.8</v>
      </c>
      <c r="K3259" s="3">
        <v>612.28224</v>
      </c>
      <c r="L3259" s="12">
        <f>Tabla1[[#This Row],[Venta prom 12 meses en UN]]*Tabla1[[#This Row],[Costo unitario]]</f>
        <v>329.18400000000003</v>
      </c>
      <c r="M3259" s="30">
        <f>IFERROR(Tabla1[[#This Row],[Stock en unidades]]/Tabla1[[#This Row],[Venta prom 12 meses en UN]],0)</f>
        <v>4.015748031496063</v>
      </c>
      <c r="N3259" s="12">
        <f>IFERROR(12/Tabla1[[#This Row],[Meses de stock]],0)</f>
        <v>2.9882352941176471</v>
      </c>
      <c r="O3259" s="5" t="str">
        <f>VLOOKUP(Tabla1[[#This Row],[Código del producto]],'ABC Ventas'!$A:$E,5,0)</f>
        <v>C</v>
      </c>
      <c r="P3259" s="5" t="str">
        <f>VLOOKUP(Tabla1[[#This Row],[Código del producto]],'ABC Stock'!$A:$E,5,0)</f>
        <v>B</v>
      </c>
      <c r="Q32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60" spans="1:17" s="1" customFormat="1" x14ac:dyDescent="0.2">
      <c r="A3260" s="1">
        <v>1463</v>
      </c>
      <c r="B3260" s="1" t="s">
        <v>252</v>
      </c>
      <c r="C3260" s="1" t="s">
        <v>6</v>
      </c>
      <c r="D3260" s="1" t="s">
        <v>3</v>
      </c>
      <c r="E3260" s="11">
        <v>324</v>
      </c>
      <c r="F3260" s="3">
        <v>7.06</v>
      </c>
      <c r="G3260" s="11">
        <f>Tabla1[[#This Row],[Stock en unidades]]*Tabla1[[#This Row],[Costo unitario]]</f>
        <v>2287.44</v>
      </c>
      <c r="H3260" s="1">
        <v>2025</v>
      </c>
      <c r="I3260" s="1" t="s">
        <v>258</v>
      </c>
      <c r="J3260" s="1">
        <v>40.4</v>
      </c>
      <c r="K3260" s="3">
        <v>464.91511999999994</v>
      </c>
      <c r="L3260" s="12">
        <f>Tabla1[[#This Row],[Venta prom 12 meses en UN]]*Tabla1[[#This Row],[Costo unitario]]</f>
        <v>285.22399999999999</v>
      </c>
      <c r="M3260" s="30">
        <f>IFERROR(Tabla1[[#This Row],[Stock en unidades]]/Tabla1[[#This Row],[Venta prom 12 meses en UN]],0)</f>
        <v>8.0198019801980198</v>
      </c>
      <c r="N3260" s="12">
        <f>IFERROR(12/Tabla1[[#This Row],[Meses de stock]],0)</f>
        <v>1.4962962962962962</v>
      </c>
      <c r="O3260" s="5" t="str">
        <f>VLOOKUP(Tabla1[[#This Row],[Código del producto]],'ABC Ventas'!$A:$E,5,0)</f>
        <v>C</v>
      </c>
      <c r="P3260" s="5" t="str">
        <f>VLOOKUP(Tabla1[[#This Row],[Código del producto]],'ABC Stock'!$A:$E,5,0)</f>
        <v>B</v>
      </c>
      <c r="Q326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61" spans="1:17" s="1" customFormat="1" x14ac:dyDescent="0.2">
      <c r="A3261" s="1">
        <v>1464</v>
      </c>
      <c r="B3261" s="1" t="s">
        <v>77</v>
      </c>
      <c r="C3261" s="1" t="s">
        <v>6</v>
      </c>
      <c r="D3261" s="1" t="s">
        <v>3</v>
      </c>
      <c r="E3261" s="11">
        <v>482</v>
      </c>
      <c r="F3261" s="3">
        <v>6.22</v>
      </c>
      <c r="G3261" s="11">
        <f>Tabla1[[#This Row],[Stock en unidades]]*Tabla1[[#This Row],[Costo unitario]]</f>
        <v>2998.04</v>
      </c>
      <c r="H3261" s="1">
        <v>2025</v>
      </c>
      <c r="I3261" s="1" t="s">
        <v>258</v>
      </c>
      <c r="J3261" s="1">
        <v>96.4</v>
      </c>
      <c r="K3261" s="3">
        <v>983.35712000000012</v>
      </c>
      <c r="L3261" s="12">
        <f>Tabla1[[#This Row],[Venta prom 12 meses en UN]]*Tabla1[[#This Row],[Costo unitario]]</f>
        <v>599.60800000000006</v>
      </c>
      <c r="M3261" s="30">
        <f>IFERROR(Tabla1[[#This Row],[Stock en unidades]]/Tabla1[[#This Row],[Venta prom 12 meses en UN]],0)</f>
        <v>5</v>
      </c>
      <c r="N3261" s="12">
        <f>IFERROR(12/Tabla1[[#This Row],[Meses de stock]],0)</f>
        <v>2.4</v>
      </c>
      <c r="O3261" s="5" t="str">
        <f>VLOOKUP(Tabla1[[#This Row],[Código del producto]],'ABC Ventas'!$A:$E,5,0)</f>
        <v>C</v>
      </c>
      <c r="P3261" s="5" t="str">
        <f>VLOOKUP(Tabla1[[#This Row],[Código del producto]],'ABC Stock'!$A:$E,5,0)</f>
        <v>C</v>
      </c>
      <c r="Q326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62" spans="1:17" s="1" customFormat="1" x14ac:dyDescent="0.2">
      <c r="A3262" s="1">
        <v>1464</v>
      </c>
      <c r="B3262" s="1" t="s">
        <v>77</v>
      </c>
      <c r="C3262" s="1" t="s">
        <v>6</v>
      </c>
      <c r="D3262" s="1" t="s">
        <v>3</v>
      </c>
      <c r="E3262" s="11">
        <v>551</v>
      </c>
      <c r="F3262" s="3">
        <v>5.24</v>
      </c>
      <c r="G3262" s="11">
        <f>Tabla1[[#This Row],[Stock en unidades]]*Tabla1[[#This Row],[Costo unitario]]</f>
        <v>2887.2400000000002</v>
      </c>
      <c r="H3262" s="1">
        <v>2025</v>
      </c>
      <c r="I3262" s="1" t="s">
        <v>258</v>
      </c>
      <c r="J3262" s="1">
        <v>78.7</v>
      </c>
      <c r="K3262" s="3">
        <v>626.82976000000008</v>
      </c>
      <c r="L3262" s="12">
        <f>Tabla1[[#This Row],[Venta prom 12 meses en UN]]*Tabla1[[#This Row],[Costo unitario]]</f>
        <v>412.38800000000003</v>
      </c>
      <c r="M3262" s="30">
        <f>IFERROR(Tabla1[[#This Row],[Stock en unidades]]/Tabla1[[#This Row],[Venta prom 12 meses en UN]],0)</f>
        <v>7.0012706480304949</v>
      </c>
      <c r="N3262" s="12">
        <f>IFERROR(12/Tabla1[[#This Row],[Meses de stock]],0)</f>
        <v>1.7139745916515428</v>
      </c>
      <c r="O3262" s="5" t="str">
        <f>VLOOKUP(Tabla1[[#This Row],[Código del producto]],'ABC Ventas'!$A:$E,5,0)</f>
        <v>C</v>
      </c>
      <c r="P3262" s="5" t="str">
        <f>VLOOKUP(Tabla1[[#This Row],[Código del producto]],'ABC Stock'!$A:$E,5,0)</f>
        <v>C</v>
      </c>
      <c r="Q326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63" spans="1:17" s="1" customFormat="1" x14ac:dyDescent="0.2">
      <c r="A3263" s="1">
        <v>1464</v>
      </c>
      <c r="B3263" s="1" t="s">
        <v>77</v>
      </c>
      <c r="C3263" s="1" t="s">
        <v>6</v>
      </c>
      <c r="D3263" s="1" t="s">
        <v>3</v>
      </c>
      <c r="E3263" s="11">
        <v>0</v>
      </c>
      <c r="F3263" s="3">
        <v>3.52</v>
      </c>
      <c r="G3263" s="11">
        <f>Tabla1[[#This Row],[Stock en unidades]]*Tabla1[[#This Row],[Costo unitario]]</f>
        <v>0</v>
      </c>
      <c r="H3263" s="1">
        <v>2025</v>
      </c>
      <c r="I3263" s="1" t="s">
        <v>258</v>
      </c>
      <c r="J3263" s="1">
        <v>53</v>
      </c>
      <c r="K3263" s="3">
        <v>283.57119999999998</v>
      </c>
      <c r="L3263" s="12">
        <f>Tabla1[[#This Row],[Venta prom 12 meses en UN]]*Tabla1[[#This Row],[Costo unitario]]</f>
        <v>186.56</v>
      </c>
      <c r="M3263" s="30">
        <f>IFERROR(Tabla1[[#This Row],[Stock en unidades]]/Tabla1[[#This Row],[Venta prom 12 meses en UN]],0)</f>
        <v>0</v>
      </c>
      <c r="N3263" s="12">
        <f>IFERROR(12/Tabla1[[#This Row],[Meses de stock]],0)</f>
        <v>0</v>
      </c>
      <c r="O3263" s="5" t="str">
        <f>VLOOKUP(Tabla1[[#This Row],[Código del producto]],'ABC Ventas'!$A:$E,5,0)</f>
        <v>C</v>
      </c>
      <c r="P3263" s="5" t="str">
        <f>VLOOKUP(Tabla1[[#This Row],[Código del producto]],'ABC Stock'!$A:$E,5,0)</f>
        <v>C</v>
      </c>
      <c r="Q326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64" spans="1:17" s="1" customFormat="1" x14ac:dyDescent="0.2">
      <c r="A3264" s="1">
        <v>1465</v>
      </c>
      <c r="B3264" s="1" t="s">
        <v>220</v>
      </c>
      <c r="C3264" s="1" t="s">
        <v>6</v>
      </c>
      <c r="D3264" s="1" t="s">
        <v>3</v>
      </c>
      <c r="E3264" s="11">
        <v>392</v>
      </c>
      <c r="F3264" s="3">
        <v>70</v>
      </c>
      <c r="G3264" s="11">
        <f>Tabla1[[#This Row],[Stock en unidades]]*Tabla1[[#This Row],[Costo unitario]]</f>
        <v>27440</v>
      </c>
      <c r="H3264" s="1">
        <v>2025</v>
      </c>
      <c r="I3264" s="1" t="s">
        <v>258</v>
      </c>
      <c r="J3264" s="1">
        <v>754</v>
      </c>
      <c r="K3264" s="3">
        <v>63336</v>
      </c>
      <c r="L3264" s="12">
        <f>Tabla1[[#This Row],[Venta prom 12 meses en UN]]*Tabla1[[#This Row],[Costo unitario]]</f>
        <v>52780</v>
      </c>
      <c r="M3264" s="30">
        <f>IFERROR(Tabla1[[#This Row],[Stock en unidades]]/Tabla1[[#This Row],[Venta prom 12 meses en UN]],0)</f>
        <v>0.519893899204244</v>
      </c>
      <c r="N3264" s="12">
        <f>IFERROR(12/Tabla1[[#This Row],[Meses de stock]],0)</f>
        <v>23.081632653061227</v>
      </c>
      <c r="O3264" s="5" t="str">
        <f>VLOOKUP(Tabla1[[#This Row],[Código del producto]],'ABC Ventas'!$A:$E,5,0)</f>
        <v>A</v>
      </c>
      <c r="P3264" s="5" t="str">
        <f>VLOOKUP(Tabla1[[#This Row],[Código del producto]],'ABC Stock'!$A:$E,5,0)</f>
        <v>A</v>
      </c>
      <c r="Q326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65" spans="1:17" s="1" customFormat="1" x14ac:dyDescent="0.2">
      <c r="A3265" s="1">
        <v>1467</v>
      </c>
      <c r="B3265" s="1" t="s">
        <v>95</v>
      </c>
      <c r="C3265" s="1" t="s">
        <v>6</v>
      </c>
      <c r="D3265" s="1" t="s">
        <v>3</v>
      </c>
      <c r="E3265" s="11">
        <v>490</v>
      </c>
      <c r="F3265" s="3">
        <v>74</v>
      </c>
      <c r="G3265" s="11">
        <f>Tabla1[[#This Row],[Stock en unidades]]*Tabla1[[#This Row],[Costo unitario]]</f>
        <v>36260</v>
      </c>
      <c r="H3265" s="1">
        <v>2025</v>
      </c>
      <c r="I3265" s="1" t="s">
        <v>258</v>
      </c>
      <c r="J3265" s="1">
        <v>792</v>
      </c>
      <c r="K3265" s="3">
        <v>72087.839999999997</v>
      </c>
      <c r="L3265" s="12">
        <f>Tabla1[[#This Row],[Venta prom 12 meses en UN]]*Tabla1[[#This Row],[Costo unitario]]</f>
        <v>58608</v>
      </c>
      <c r="M3265" s="30">
        <f>IFERROR(Tabla1[[#This Row],[Stock en unidades]]/Tabla1[[#This Row],[Venta prom 12 meses en UN]],0)</f>
        <v>0.61868686868686873</v>
      </c>
      <c r="N3265" s="12">
        <f>IFERROR(12/Tabla1[[#This Row],[Meses de stock]],0)</f>
        <v>19.395918367346937</v>
      </c>
      <c r="O3265" s="5" t="str">
        <f>VLOOKUP(Tabla1[[#This Row],[Código del producto]],'ABC Ventas'!$A:$E,5,0)</f>
        <v>A</v>
      </c>
      <c r="P3265" s="5" t="str">
        <f>VLOOKUP(Tabla1[[#This Row],[Código del producto]],'ABC Stock'!$A:$E,5,0)</f>
        <v>A</v>
      </c>
      <c r="Q32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66" spans="1:17" s="1" customFormat="1" x14ac:dyDescent="0.2">
      <c r="A3266" s="1">
        <v>1468</v>
      </c>
      <c r="B3266" s="1" t="s">
        <v>113</v>
      </c>
      <c r="C3266" s="1" t="s">
        <v>6</v>
      </c>
      <c r="D3266" s="1" t="s">
        <v>3</v>
      </c>
      <c r="E3266" s="11">
        <v>279</v>
      </c>
      <c r="F3266" s="3">
        <v>4.12</v>
      </c>
      <c r="G3266" s="11">
        <f>Tabla1[[#This Row],[Stock en unidades]]*Tabla1[[#This Row],[Costo unitario]]</f>
        <v>1149.48</v>
      </c>
      <c r="H3266" s="1">
        <v>2025</v>
      </c>
      <c r="I3266" s="1" t="s">
        <v>258</v>
      </c>
      <c r="J3266" s="1">
        <v>34.799999999999997</v>
      </c>
      <c r="K3266" s="3">
        <v>255.20928000000001</v>
      </c>
      <c r="L3266" s="12">
        <f>Tabla1[[#This Row],[Venta prom 12 meses en UN]]*Tabla1[[#This Row],[Costo unitario]]</f>
        <v>143.376</v>
      </c>
      <c r="M3266" s="30">
        <f>IFERROR(Tabla1[[#This Row],[Stock en unidades]]/Tabla1[[#This Row],[Venta prom 12 meses en UN]],0)</f>
        <v>8.0172413793103452</v>
      </c>
      <c r="N3266" s="12">
        <f>IFERROR(12/Tabla1[[#This Row],[Meses de stock]],0)</f>
        <v>1.4967741935483869</v>
      </c>
      <c r="O3266" s="5" t="str">
        <f>VLOOKUP(Tabla1[[#This Row],[Código del producto]],'ABC Ventas'!$A:$E,5,0)</f>
        <v>C</v>
      </c>
      <c r="P3266" s="5" t="str">
        <f>VLOOKUP(Tabla1[[#This Row],[Código del producto]],'ABC Stock'!$A:$E,5,0)</f>
        <v>B</v>
      </c>
      <c r="Q326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67" spans="1:17" s="1" customFormat="1" x14ac:dyDescent="0.2">
      <c r="A3267" s="1">
        <v>1470</v>
      </c>
      <c r="B3267" s="1" t="s">
        <v>554</v>
      </c>
      <c r="C3267" s="1" t="s">
        <v>6</v>
      </c>
      <c r="D3267" s="1" t="s">
        <v>3</v>
      </c>
      <c r="E3267" s="11">
        <v>110</v>
      </c>
      <c r="F3267" s="3">
        <v>7.65</v>
      </c>
      <c r="G3267" s="11">
        <f>Tabla1[[#This Row],[Stock en unidades]]*Tabla1[[#This Row],[Costo unitario]]</f>
        <v>841.5</v>
      </c>
      <c r="H3267" s="1">
        <v>2025</v>
      </c>
      <c r="I3267" s="1" t="s">
        <v>258</v>
      </c>
      <c r="J3267" s="1">
        <v>55</v>
      </c>
      <c r="K3267" s="3">
        <v>782.59500000000003</v>
      </c>
      <c r="L3267" s="12">
        <f>Tabla1[[#This Row],[Venta prom 12 meses en UN]]*Tabla1[[#This Row],[Costo unitario]]</f>
        <v>420.75</v>
      </c>
      <c r="M3267" s="30">
        <f>IFERROR(Tabla1[[#This Row],[Stock en unidades]]/Tabla1[[#This Row],[Venta prom 12 meses en UN]],0)</f>
        <v>2</v>
      </c>
      <c r="N3267" s="12">
        <f>IFERROR(12/Tabla1[[#This Row],[Meses de stock]],0)</f>
        <v>6</v>
      </c>
      <c r="O3267" s="5" t="str">
        <f>VLOOKUP(Tabla1[[#This Row],[Código del producto]],'ABC Ventas'!$A:$E,5,0)</f>
        <v>C</v>
      </c>
      <c r="P3267" s="5" t="str">
        <f>VLOOKUP(Tabla1[[#This Row],[Código del producto]],'ABC Stock'!$A:$E,5,0)</f>
        <v>C</v>
      </c>
      <c r="Q32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68" spans="1:17" s="1" customFormat="1" x14ac:dyDescent="0.2">
      <c r="A3268" s="1">
        <v>1470</v>
      </c>
      <c r="B3268" s="1" t="s">
        <v>554</v>
      </c>
      <c r="C3268" s="1" t="s">
        <v>6</v>
      </c>
      <c r="D3268" s="1" t="s">
        <v>3</v>
      </c>
      <c r="E3268" s="11">
        <v>489</v>
      </c>
      <c r="F3268" s="3">
        <v>1.82</v>
      </c>
      <c r="G3268" s="11">
        <f>Tabla1[[#This Row],[Stock en unidades]]*Tabla1[[#This Row],[Costo unitario]]</f>
        <v>889.98</v>
      </c>
      <c r="H3268" s="1">
        <v>2025</v>
      </c>
      <c r="I3268" s="1" t="s">
        <v>258</v>
      </c>
      <c r="J3268" s="1">
        <v>97.7</v>
      </c>
      <c r="K3268" s="3">
        <v>222.26750000000004</v>
      </c>
      <c r="L3268" s="12">
        <f>Tabla1[[#This Row],[Venta prom 12 meses en UN]]*Tabla1[[#This Row],[Costo unitario]]</f>
        <v>177.81400000000002</v>
      </c>
      <c r="M3268" s="30">
        <f>IFERROR(Tabla1[[#This Row],[Stock en unidades]]/Tabla1[[#This Row],[Venta prom 12 meses en UN]],0)</f>
        <v>5.0051177072671438</v>
      </c>
      <c r="N3268" s="12">
        <f>IFERROR(12/Tabla1[[#This Row],[Meses de stock]],0)</f>
        <v>2.397546012269939</v>
      </c>
      <c r="O3268" s="5" t="str">
        <f>VLOOKUP(Tabla1[[#This Row],[Código del producto]],'ABC Ventas'!$A:$E,5,0)</f>
        <v>C</v>
      </c>
      <c r="P3268" s="5" t="str">
        <f>VLOOKUP(Tabla1[[#This Row],[Código del producto]],'ABC Stock'!$A:$E,5,0)</f>
        <v>C</v>
      </c>
      <c r="Q32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69" spans="1:17" s="1" customFormat="1" x14ac:dyDescent="0.2">
      <c r="A3269" s="1">
        <v>1472</v>
      </c>
      <c r="B3269" s="1" t="s">
        <v>137</v>
      </c>
      <c r="C3269" s="1" t="s">
        <v>6</v>
      </c>
      <c r="D3269" s="1" t="s">
        <v>3</v>
      </c>
      <c r="E3269" s="11">
        <v>0</v>
      </c>
      <c r="F3269" s="3">
        <v>5.96</v>
      </c>
      <c r="G3269" s="11">
        <f>Tabla1[[#This Row],[Stock en unidades]]*Tabla1[[#This Row],[Costo unitario]]</f>
        <v>0</v>
      </c>
      <c r="H3269" s="1">
        <v>2025</v>
      </c>
      <c r="I3269" s="1" t="s">
        <v>258</v>
      </c>
      <c r="J3269" s="1">
        <v>40</v>
      </c>
      <c r="K3269" s="3">
        <v>393.36</v>
      </c>
      <c r="L3269" s="12">
        <f>Tabla1[[#This Row],[Venta prom 12 meses en UN]]*Tabla1[[#This Row],[Costo unitario]]</f>
        <v>238.4</v>
      </c>
      <c r="M3269" s="30">
        <f>IFERROR(Tabla1[[#This Row],[Stock en unidades]]/Tabla1[[#This Row],[Venta prom 12 meses en UN]],0)</f>
        <v>0</v>
      </c>
      <c r="N3269" s="12">
        <f>IFERROR(12/Tabla1[[#This Row],[Meses de stock]],0)</f>
        <v>0</v>
      </c>
      <c r="O3269" s="5" t="str">
        <f>VLOOKUP(Tabla1[[#This Row],[Código del producto]],'ABC Ventas'!$A:$E,5,0)</f>
        <v>C</v>
      </c>
      <c r="P3269" s="5" t="str">
        <f>VLOOKUP(Tabla1[[#This Row],[Código del producto]],'ABC Stock'!$A:$E,5,0)</f>
        <v>C</v>
      </c>
      <c r="Q326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0" spans="1:17" s="1" customFormat="1" x14ac:dyDescent="0.2">
      <c r="A3270" s="1">
        <v>1473</v>
      </c>
      <c r="B3270" s="1" t="s">
        <v>247</v>
      </c>
      <c r="C3270" s="1" t="s">
        <v>6</v>
      </c>
      <c r="D3270" s="1" t="s">
        <v>3</v>
      </c>
      <c r="E3270" s="11">
        <v>1031</v>
      </c>
      <c r="F3270" s="3">
        <v>5.42</v>
      </c>
      <c r="G3270" s="11">
        <f>Tabla1[[#This Row],[Stock en unidades]]*Tabla1[[#This Row],[Costo unitario]]</f>
        <v>5588.0199999999995</v>
      </c>
      <c r="H3270" s="1">
        <v>2025</v>
      </c>
      <c r="I3270" s="1" t="s">
        <v>258</v>
      </c>
      <c r="J3270" s="1">
        <v>64.400000000000006</v>
      </c>
      <c r="K3270" s="3">
        <v>652.71976000000006</v>
      </c>
      <c r="L3270" s="12">
        <f>Tabla1[[#This Row],[Venta prom 12 meses en UN]]*Tabla1[[#This Row],[Costo unitario]]</f>
        <v>349.048</v>
      </c>
      <c r="M3270" s="30">
        <f>IFERROR(Tabla1[[#This Row],[Stock en unidades]]/Tabla1[[#This Row],[Venta prom 12 meses en UN]],0)</f>
        <v>16.009316770186334</v>
      </c>
      <c r="N3270" s="12">
        <f>IFERROR(12/Tabla1[[#This Row],[Meses de stock]],0)</f>
        <v>0.7495635305528614</v>
      </c>
      <c r="O3270" s="5" t="str">
        <f>VLOOKUP(Tabla1[[#This Row],[Código del producto]],'ABC Ventas'!$A:$E,5,0)</f>
        <v>C</v>
      </c>
      <c r="P3270" s="5" t="str">
        <f>VLOOKUP(Tabla1[[#This Row],[Código del producto]],'ABC Stock'!$A:$E,5,0)</f>
        <v>B</v>
      </c>
      <c r="Q327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71" spans="1:17" s="1" customFormat="1" x14ac:dyDescent="0.2">
      <c r="A3271" s="1">
        <v>1475</v>
      </c>
      <c r="B3271" s="1" t="s">
        <v>555</v>
      </c>
      <c r="C3271" s="1" t="s">
        <v>6</v>
      </c>
      <c r="D3271" s="1" t="s">
        <v>3</v>
      </c>
      <c r="E3271" s="11">
        <v>889</v>
      </c>
      <c r="F3271" s="3">
        <v>31</v>
      </c>
      <c r="G3271" s="11">
        <f>Tabla1[[#This Row],[Stock en unidades]]*Tabla1[[#This Row],[Costo unitario]]</f>
        <v>27559</v>
      </c>
      <c r="H3271" s="1">
        <v>2025</v>
      </c>
      <c r="I3271" s="1" t="s">
        <v>258</v>
      </c>
      <c r="J3271" s="1">
        <v>996</v>
      </c>
      <c r="K3271" s="3">
        <v>45387.72</v>
      </c>
      <c r="L3271" s="12">
        <f>Tabla1[[#This Row],[Venta prom 12 meses en UN]]*Tabla1[[#This Row],[Costo unitario]]</f>
        <v>30876</v>
      </c>
      <c r="M3271" s="30">
        <f>IFERROR(Tabla1[[#This Row],[Stock en unidades]]/Tabla1[[#This Row],[Venta prom 12 meses en UN]],0)</f>
        <v>0.89257028112449799</v>
      </c>
      <c r="N3271" s="12">
        <f>IFERROR(12/Tabla1[[#This Row],[Meses de stock]],0)</f>
        <v>13.444319460067492</v>
      </c>
      <c r="O3271" s="5" t="str">
        <f>VLOOKUP(Tabla1[[#This Row],[Código del producto]],'ABC Ventas'!$A:$E,5,0)</f>
        <v>C</v>
      </c>
      <c r="P3271" s="5" t="str">
        <f>VLOOKUP(Tabla1[[#This Row],[Código del producto]],'ABC Stock'!$A:$E,5,0)</f>
        <v>A</v>
      </c>
      <c r="Q327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2" spans="1:17" s="1" customFormat="1" x14ac:dyDescent="0.2">
      <c r="A3272" s="1">
        <v>1475</v>
      </c>
      <c r="B3272" s="1" t="s">
        <v>555</v>
      </c>
      <c r="C3272" s="1" t="s">
        <v>6</v>
      </c>
      <c r="D3272" s="1" t="s">
        <v>3</v>
      </c>
      <c r="E3272" s="11">
        <v>1022</v>
      </c>
      <c r="F3272" s="3">
        <v>38</v>
      </c>
      <c r="G3272" s="11">
        <f>Tabla1[[#This Row],[Stock en unidades]]*Tabla1[[#This Row],[Costo unitario]]</f>
        <v>38836</v>
      </c>
      <c r="H3272" s="1">
        <v>2025</v>
      </c>
      <c r="I3272" s="1" t="s">
        <v>258</v>
      </c>
      <c r="J3272" s="1">
        <v>541</v>
      </c>
      <c r="K3272" s="3">
        <v>24669.599999999999</v>
      </c>
      <c r="L3272" s="12">
        <f>Tabla1[[#This Row],[Venta prom 12 meses en UN]]*Tabla1[[#This Row],[Costo unitario]]</f>
        <v>20558</v>
      </c>
      <c r="M3272" s="30">
        <f>IFERROR(Tabla1[[#This Row],[Stock en unidades]]/Tabla1[[#This Row],[Venta prom 12 meses en UN]],0)</f>
        <v>1.8890942698706099</v>
      </c>
      <c r="N3272" s="12">
        <f>IFERROR(12/Tabla1[[#This Row],[Meses de stock]],0)</f>
        <v>6.3522504892367913</v>
      </c>
      <c r="O3272" s="5" t="str">
        <f>VLOOKUP(Tabla1[[#This Row],[Código del producto]],'ABC Ventas'!$A:$E,5,0)</f>
        <v>C</v>
      </c>
      <c r="P3272" s="5" t="str">
        <f>VLOOKUP(Tabla1[[#This Row],[Código del producto]],'ABC Stock'!$A:$E,5,0)</f>
        <v>A</v>
      </c>
      <c r="Q32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3" spans="1:17" s="1" customFormat="1" x14ac:dyDescent="0.2">
      <c r="A3273" s="1">
        <v>1476</v>
      </c>
      <c r="B3273" s="1" t="s">
        <v>556</v>
      </c>
      <c r="C3273" s="1" t="s">
        <v>6</v>
      </c>
      <c r="D3273" s="1" t="s">
        <v>3</v>
      </c>
      <c r="E3273" s="11">
        <v>40</v>
      </c>
      <c r="F3273" s="3">
        <v>3.03</v>
      </c>
      <c r="G3273" s="11">
        <f>Tabla1[[#This Row],[Stock en unidades]]*Tabla1[[#This Row],[Costo unitario]]</f>
        <v>121.19999999999999</v>
      </c>
      <c r="H3273" s="1">
        <v>2025</v>
      </c>
      <c r="I3273" s="1" t="s">
        <v>258</v>
      </c>
      <c r="J3273" s="1">
        <v>103</v>
      </c>
      <c r="K3273" s="3">
        <v>530.553</v>
      </c>
      <c r="L3273" s="12">
        <f>Tabla1[[#This Row],[Venta prom 12 meses en UN]]*Tabla1[[#This Row],[Costo unitario]]</f>
        <v>312.08999999999997</v>
      </c>
      <c r="M3273" s="30">
        <f>IFERROR(Tabla1[[#This Row],[Stock en unidades]]/Tabla1[[#This Row],[Venta prom 12 meses en UN]],0)</f>
        <v>0.38834951456310679</v>
      </c>
      <c r="N3273" s="12">
        <f>IFERROR(12/Tabla1[[#This Row],[Meses de stock]],0)</f>
        <v>30.900000000000002</v>
      </c>
      <c r="O3273" s="5" t="str">
        <f>VLOOKUP(Tabla1[[#This Row],[Código del producto]],'ABC Ventas'!$A:$E,5,0)</f>
        <v>C</v>
      </c>
      <c r="P3273" s="5" t="str">
        <f>VLOOKUP(Tabla1[[#This Row],[Código del producto]],'ABC Stock'!$A:$E,5,0)</f>
        <v>C</v>
      </c>
      <c r="Q32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4" spans="1:17" s="1" customFormat="1" x14ac:dyDescent="0.2">
      <c r="A3274" s="1">
        <v>1476</v>
      </c>
      <c r="B3274" s="1" t="s">
        <v>556</v>
      </c>
      <c r="C3274" s="1" t="s">
        <v>6</v>
      </c>
      <c r="D3274" s="1" t="s">
        <v>3</v>
      </c>
      <c r="E3274" s="11">
        <v>499</v>
      </c>
      <c r="F3274" s="3">
        <v>4.6500000000000004</v>
      </c>
      <c r="G3274" s="11">
        <f>Tabla1[[#This Row],[Stock en unidades]]*Tabla1[[#This Row],[Costo unitario]]</f>
        <v>2320.3500000000004</v>
      </c>
      <c r="H3274" s="1">
        <v>2025</v>
      </c>
      <c r="I3274" s="1" t="s">
        <v>258</v>
      </c>
      <c r="J3274" s="1">
        <v>55.4</v>
      </c>
      <c r="K3274" s="3">
        <v>437.93700000000007</v>
      </c>
      <c r="L3274" s="12">
        <f>Tabla1[[#This Row],[Venta prom 12 meses en UN]]*Tabla1[[#This Row],[Costo unitario]]</f>
        <v>257.61</v>
      </c>
      <c r="M3274" s="30">
        <f>IFERROR(Tabla1[[#This Row],[Stock en unidades]]/Tabla1[[#This Row],[Venta prom 12 meses en UN]],0)</f>
        <v>9.0072202166064983</v>
      </c>
      <c r="N3274" s="12">
        <f>IFERROR(12/Tabla1[[#This Row],[Meses de stock]],0)</f>
        <v>1.3322645290581163</v>
      </c>
      <c r="O3274" s="5" t="str">
        <f>VLOOKUP(Tabla1[[#This Row],[Código del producto]],'ABC Ventas'!$A:$E,5,0)</f>
        <v>C</v>
      </c>
      <c r="P3274" s="5" t="str">
        <f>VLOOKUP(Tabla1[[#This Row],[Código del producto]],'ABC Stock'!$A:$E,5,0)</f>
        <v>C</v>
      </c>
      <c r="Q327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75" spans="1:17" s="1" customFormat="1" x14ac:dyDescent="0.2">
      <c r="A3275" s="1">
        <v>1477</v>
      </c>
      <c r="B3275" s="1" t="s">
        <v>557</v>
      </c>
      <c r="C3275" s="1" t="s">
        <v>6</v>
      </c>
      <c r="D3275" s="1" t="s">
        <v>3</v>
      </c>
      <c r="E3275" s="11">
        <v>0</v>
      </c>
      <c r="F3275" s="3">
        <v>58</v>
      </c>
      <c r="G3275" s="11">
        <f>Tabla1[[#This Row],[Stock en unidades]]*Tabla1[[#This Row],[Costo unitario]]</f>
        <v>0</v>
      </c>
      <c r="H3275" s="1">
        <v>2025</v>
      </c>
      <c r="I3275" s="1" t="s">
        <v>258</v>
      </c>
      <c r="J3275" s="1">
        <v>695</v>
      </c>
      <c r="K3275" s="3">
        <v>76185.899999999994</v>
      </c>
      <c r="L3275" s="12">
        <f>Tabla1[[#This Row],[Venta prom 12 meses en UN]]*Tabla1[[#This Row],[Costo unitario]]</f>
        <v>40310</v>
      </c>
      <c r="M3275" s="30">
        <f>IFERROR(Tabla1[[#This Row],[Stock en unidades]]/Tabla1[[#This Row],[Venta prom 12 meses en UN]],0)</f>
        <v>0</v>
      </c>
      <c r="N3275" s="12">
        <f>IFERROR(12/Tabla1[[#This Row],[Meses de stock]],0)</f>
        <v>0</v>
      </c>
      <c r="O3275" s="5" t="str">
        <f>VLOOKUP(Tabla1[[#This Row],[Código del producto]],'ABC Ventas'!$A:$E,5,0)</f>
        <v>A</v>
      </c>
      <c r="P3275" s="5" t="str">
        <f>VLOOKUP(Tabla1[[#This Row],[Código del producto]],'ABC Stock'!$A:$E,5,0)</f>
        <v>A</v>
      </c>
      <c r="Q327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6" spans="1:17" s="1" customFormat="1" x14ac:dyDescent="0.2">
      <c r="A3276" s="1">
        <v>1478</v>
      </c>
      <c r="B3276" s="1" t="s">
        <v>558</v>
      </c>
      <c r="C3276" s="1" t="s">
        <v>6</v>
      </c>
      <c r="D3276" s="1" t="s">
        <v>3</v>
      </c>
      <c r="E3276" s="11">
        <v>830</v>
      </c>
      <c r="F3276" s="3">
        <v>5.22</v>
      </c>
      <c r="G3276" s="11">
        <f>Tabla1[[#This Row],[Stock en unidades]]*Tabla1[[#This Row],[Costo unitario]]</f>
        <v>4332.5999999999995</v>
      </c>
      <c r="H3276" s="1">
        <v>2025</v>
      </c>
      <c r="I3276" s="1" t="s">
        <v>258</v>
      </c>
      <c r="J3276" s="1">
        <v>46.1</v>
      </c>
      <c r="K3276" s="3">
        <v>320.05385999999999</v>
      </c>
      <c r="L3276" s="12">
        <f>Tabla1[[#This Row],[Venta prom 12 meses en UN]]*Tabla1[[#This Row],[Costo unitario]]</f>
        <v>240.642</v>
      </c>
      <c r="M3276" s="30">
        <f>IFERROR(Tabla1[[#This Row],[Stock en unidades]]/Tabla1[[#This Row],[Venta prom 12 meses en UN]],0)</f>
        <v>18.004338394793926</v>
      </c>
      <c r="N3276" s="12">
        <f>IFERROR(12/Tabla1[[#This Row],[Meses de stock]],0)</f>
        <v>0.6665060240963856</v>
      </c>
      <c r="O3276" s="5" t="str">
        <f>VLOOKUP(Tabla1[[#This Row],[Código del producto]],'ABC Ventas'!$A:$E,5,0)</f>
        <v>C</v>
      </c>
      <c r="P3276" s="5" t="str">
        <f>VLOOKUP(Tabla1[[#This Row],[Código del producto]],'ABC Stock'!$A:$E,5,0)</f>
        <v>B</v>
      </c>
      <c r="Q327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77" spans="1:17" s="1" customFormat="1" x14ac:dyDescent="0.2">
      <c r="A3277" s="1">
        <v>1481</v>
      </c>
      <c r="B3277" s="1" t="s">
        <v>560</v>
      </c>
      <c r="C3277" s="1" t="s">
        <v>6</v>
      </c>
      <c r="D3277" s="1" t="s">
        <v>3</v>
      </c>
      <c r="E3277" s="11">
        <v>233</v>
      </c>
      <c r="F3277" s="3">
        <v>1.55</v>
      </c>
      <c r="G3277" s="11">
        <f>Tabla1[[#This Row],[Stock en unidades]]*Tabla1[[#This Row],[Costo unitario]]</f>
        <v>361.15000000000003</v>
      </c>
      <c r="H3277" s="1">
        <v>2025</v>
      </c>
      <c r="I3277" s="1" t="s">
        <v>258</v>
      </c>
      <c r="J3277" s="1">
        <v>92</v>
      </c>
      <c r="K3277" s="3">
        <v>262.38399999999996</v>
      </c>
      <c r="L3277" s="12">
        <f>Tabla1[[#This Row],[Venta prom 12 meses en UN]]*Tabla1[[#This Row],[Costo unitario]]</f>
        <v>142.6</v>
      </c>
      <c r="M3277" s="30">
        <f>IFERROR(Tabla1[[#This Row],[Stock en unidades]]/Tabla1[[#This Row],[Venta prom 12 meses en UN]],0)</f>
        <v>2.5326086956521738</v>
      </c>
      <c r="N3277" s="12">
        <f>IFERROR(12/Tabla1[[#This Row],[Meses de stock]],0)</f>
        <v>4.7381974248927037</v>
      </c>
      <c r="O3277" s="5" t="str">
        <f>VLOOKUP(Tabla1[[#This Row],[Código del producto]],'ABC Ventas'!$A:$E,5,0)</f>
        <v>C</v>
      </c>
      <c r="P3277" s="5" t="str">
        <f>VLOOKUP(Tabla1[[#This Row],[Código del producto]],'ABC Stock'!$A:$E,5,0)</f>
        <v>B</v>
      </c>
      <c r="Q327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78" spans="1:17" s="1" customFormat="1" x14ac:dyDescent="0.2">
      <c r="A3278" s="1">
        <v>1481</v>
      </c>
      <c r="B3278" s="1" t="s">
        <v>560</v>
      </c>
      <c r="C3278" s="1" t="s">
        <v>6</v>
      </c>
      <c r="D3278" s="1" t="s">
        <v>3</v>
      </c>
      <c r="E3278" s="11">
        <v>265</v>
      </c>
      <c r="F3278" s="3">
        <v>2.88</v>
      </c>
      <c r="G3278" s="11">
        <f>Tabla1[[#This Row],[Stock en unidades]]*Tabla1[[#This Row],[Costo unitario]]</f>
        <v>763.19999999999993</v>
      </c>
      <c r="H3278" s="1">
        <v>2025</v>
      </c>
      <c r="I3278" s="1" t="s">
        <v>258</v>
      </c>
      <c r="J3278" s="1">
        <v>52.9</v>
      </c>
      <c r="K3278" s="3">
        <v>201.10463999999999</v>
      </c>
      <c r="L3278" s="12">
        <f>Tabla1[[#This Row],[Venta prom 12 meses en UN]]*Tabla1[[#This Row],[Costo unitario]]</f>
        <v>152.352</v>
      </c>
      <c r="M3278" s="30">
        <f>IFERROR(Tabla1[[#This Row],[Stock en unidades]]/Tabla1[[#This Row],[Venta prom 12 meses en UN]],0)</f>
        <v>5.0094517958412101</v>
      </c>
      <c r="N3278" s="12">
        <f>IFERROR(12/Tabla1[[#This Row],[Meses de stock]],0)</f>
        <v>2.3954716981132074</v>
      </c>
      <c r="O3278" s="5" t="str">
        <f>VLOOKUP(Tabla1[[#This Row],[Código del producto]],'ABC Ventas'!$A:$E,5,0)</f>
        <v>C</v>
      </c>
      <c r="P3278" s="5" t="str">
        <f>VLOOKUP(Tabla1[[#This Row],[Código del producto]],'ABC Stock'!$A:$E,5,0)</f>
        <v>B</v>
      </c>
      <c r="Q327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79" spans="1:17" s="1" customFormat="1" x14ac:dyDescent="0.2">
      <c r="A3279" s="1">
        <v>1482</v>
      </c>
      <c r="B3279" s="1" t="s">
        <v>561</v>
      </c>
      <c r="C3279" s="1" t="s">
        <v>6</v>
      </c>
      <c r="D3279" s="1" t="s">
        <v>3</v>
      </c>
      <c r="E3279" s="11">
        <v>180</v>
      </c>
      <c r="F3279" s="3">
        <v>7.51</v>
      </c>
      <c r="G3279" s="11">
        <f>Tabla1[[#This Row],[Stock en unidades]]*Tabla1[[#This Row],[Costo unitario]]</f>
        <v>1351.8</v>
      </c>
      <c r="H3279" s="1">
        <v>2025</v>
      </c>
      <c r="I3279" s="1" t="s">
        <v>258</v>
      </c>
      <c r="J3279" s="1">
        <v>109</v>
      </c>
      <c r="K3279" s="3">
        <v>1080.5388</v>
      </c>
      <c r="L3279" s="12">
        <f>Tabla1[[#This Row],[Venta prom 12 meses en UN]]*Tabla1[[#This Row],[Costo unitario]]</f>
        <v>818.59</v>
      </c>
      <c r="M3279" s="30">
        <f>IFERROR(Tabla1[[#This Row],[Stock en unidades]]/Tabla1[[#This Row],[Venta prom 12 meses en UN]],0)</f>
        <v>1.6513761467889909</v>
      </c>
      <c r="N3279" s="12">
        <f>IFERROR(12/Tabla1[[#This Row],[Meses de stock]],0)</f>
        <v>7.2666666666666666</v>
      </c>
      <c r="O3279" s="5" t="str">
        <f>VLOOKUP(Tabla1[[#This Row],[Código del producto]],'ABC Ventas'!$A:$E,5,0)</f>
        <v>C</v>
      </c>
      <c r="P3279" s="5" t="str">
        <f>VLOOKUP(Tabla1[[#This Row],[Código del producto]],'ABC Stock'!$A:$E,5,0)</f>
        <v>B</v>
      </c>
      <c r="Q327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0" spans="1:17" s="1" customFormat="1" x14ac:dyDescent="0.2">
      <c r="A3280" s="1">
        <v>1484</v>
      </c>
      <c r="B3280" s="1" t="s">
        <v>563</v>
      </c>
      <c r="C3280" s="1" t="s">
        <v>6</v>
      </c>
      <c r="D3280" s="1" t="s">
        <v>3</v>
      </c>
      <c r="E3280" s="11">
        <v>203</v>
      </c>
      <c r="F3280" s="3">
        <v>38</v>
      </c>
      <c r="G3280" s="11">
        <f>Tabla1[[#This Row],[Stock en unidades]]*Tabla1[[#This Row],[Costo unitario]]</f>
        <v>7714</v>
      </c>
      <c r="H3280" s="1">
        <v>2025</v>
      </c>
      <c r="I3280" s="1" t="s">
        <v>258</v>
      </c>
      <c r="J3280" s="1">
        <v>613</v>
      </c>
      <c r="K3280" s="3">
        <v>37037.46</v>
      </c>
      <c r="L3280" s="12">
        <f>Tabla1[[#This Row],[Venta prom 12 meses en UN]]*Tabla1[[#This Row],[Costo unitario]]</f>
        <v>23294</v>
      </c>
      <c r="M3280" s="30">
        <f>IFERROR(Tabla1[[#This Row],[Stock en unidades]]/Tabla1[[#This Row],[Venta prom 12 meses en UN]],0)</f>
        <v>0.33115823817292006</v>
      </c>
      <c r="N3280" s="12">
        <f>IFERROR(12/Tabla1[[#This Row],[Meses de stock]],0)</f>
        <v>36.236453201970441</v>
      </c>
      <c r="O3280" s="5" t="str">
        <f>VLOOKUP(Tabla1[[#This Row],[Código del producto]],'ABC Ventas'!$A:$E,5,0)</f>
        <v>B</v>
      </c>
      <c r="P3280" s="5" t="str">
        <f>VLOOKUP(Tabla1[[#This Row],[Código del producto]],'ABC Stock'!$A:$E,5,0)</f>
        <v>A</v>
      </c>
      <c r="Q328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1" spans="1:17" s="1" customFormat="1" x14ac:dyDescent="0.2">
      <c r="A3281" s="1">
        <v>1484</v>
      </c>
      <c r="B3281" s="1" t="s">
        <v>563</v>
      </c>
      <c r="C3281" s="1" t="s">
        <v>6</v>
      </c>
      <c r="D3281" s="1" t="s">
        <v>3</v>
      </c>
      <c r="E3281" s="11">
        <v>105</v>
      </c>
      <c r="F3281" s="3">
        <v>67</v>
      </c>
      <c r="G3281" s="11">
        <f>Tabla1[[#This Row],[Stock en unidades]]*Tabla1[[#This Row],[Costo unitario]]</f>
        <v>7035</v>
      </c>
      <c r="H3281" s="1">
        <v>2025</v>
      </c>
      <c r="I3281" s="1" t="s">
        <v>258</v>
      </c>
      <c r="J3281" s="1">
        <v>432</v>
      </c>
      <c r="K3281" s="3">
        <v>36469.440000000002</v>
      </c>
      <c r="L3281" s="12">
        <f>Tabla1[[#This Row],[Venta prom 12 meses en UN]]*Tabla1[[#This Row],[Costo unitario]]</f>
        <v>28944</v>
      </c>
      <c r="M3281" s="30">
        <f>IFERROR(Tabla1[[#This Row],[Stock en unidades]]/Tabla1[[#This Row],[Venta prom 12 meses en UN]],0)</f>
        <v>0.24305555555555555</v>
      </c>
      <c r="N3281" s="12">
        <f>IFERROR(12/Tabla1[[#This Row],[Meses de stock]],0)</f>
        <v>49.371428571428574</v>
      </c>
      <c r="O3281" s="5" t="str">
        <f>VLOOKUP(Tabla1[[#This Row],[Código del producto]],'ABC Ventas'!$A:$E,5,0)</f>
        <v>B</v>
      </c>
      <c r="P3281" s="5" t="str">
        <f>VLOOKUP(Tabla1[[#This Row],[Código del producto]],'ABC Stock'!$A:$E,5,0)</f>
        <v>A</v>
      </c>
      <c r="Q328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2" spans="1:17" s="1" customFormat="1" x14ac:dyDescent="0.2">
      <c r="A3282" s="1">
        <v>1485</v>
      </c>
      <c r="B3282" s="1" t="s">
        <v>564</v>
      </c>
      <c r="C3282" s="1" t="s">
        <v>6</v>
      </c>
      <c r="D3282" s="1" t="s">
        <v>3</v>
      </c>
      <c r="E3282" s="11">
        <v>140</v>
      </c>
      <c r="F3282" s="3">
        <v>3.48</v>
      </c>
      <c r="G3282" s="11">
        <f>Tabla1[[#This Row],[Stock en unidades]]*Tabla1[[#This Row],[Costo unitario]]</f>
        <v>487.2</v>
      </c>
      <c r="H3282" s="1">
        <v>2025</v>
      </c>
      <c r="I3282" s="1" t="s">
        <v>258</v>
      </c>
      <c r="J3282" s="1">
        <v>77</v>
      </c>
      <c r="K3282" s="3">
        <v>396.58079999999995</v>
      </c>
      <c r="L3282" s="12">
        <f>Tabla1[[#This Row],[Venta prom 12 meses en UN]]*Tabla1[[#This Row],[Costo unitario]]</f>
        <v>267.95999999999998</v>
      </c>
      <c r="M3282" s="30">
        <f>IFERROR(Tabla1[[#This Row],[Stock en unidades]]/Tabla1[[#This Row],[Venta prom 12 meses en UN]],0)</f>
        <v>1.8181818181818181</v>
      </c>
      <c r="N3282" s="12">
        <f>IFERROR(12/Tabla1[[#This Row],[Meses de stock]],0)</f>
        <v>6.6000000000000005</v>
      </c>
      <c r="O3282" s="5" t="str">
        <f>VLOOKUP(Tabla1[[#This Row],[Código del producto]],'ABC Ventas'!$A:$E,5,0)</f>
        <v>C</v>
      </c>
      <c r="P3282" s="5" t="str">
        <f>VLOOKUP(Tabla1[[#This Row],[Código del producto]],'ABC Stock'!$A:$E,5,0)</f>
        <v>C</v>
      </c>
      <c r="Q328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3" spans="1:17" s="1" customFormat="1" x14ac:dyDescent="0.2">
      <c r="A3283" s="1">
        <v>1486</v>
      </c>
      <c r="B3283" s="1" t="s">
        <v>565</v>
      </c>
      <c r="C3283" s="1" t="s">
        <v>6</v>
      </c>
      <c r="D3283" s="1" t="s">
        <v>3</v>
      </c>
      <c r="E3283" s="11">
        <v>121</v>
      </c>
      <c r="F3283" s="3">
        <v>1.48</v>
      </c>
      <c r="G3283" s="11">
        <f>Tabla1[[#This Row],[Stock en unidades]]*Tabla1[[#This Row],[Costo unitario]]</f>
        <v>179.07999999999998</v>
      </c>
      <c r="H3283" s="1">
        <v>2025</v>
      </c>
      <c r="I3283" s="1" t="s">
        <v>258</v>
      </c>
      <c r="J3283" s="1">
        <v>116</v>
      </c>
      <c r="K3283" s="3">
        <v>221.46720000000002</v>
      </c>
      <c r="L3283" s="12">
        <f>Tabla1[[#This Row],[Venta prom 12 meses en UN]]*Tabla1[[#This Row],[Costo unitario]]</f>
        <v>171.68</v>
      </c>
      <c r="M3283" s="30">
        <f>IFERROR(Tabla1[[#This Row],[Stock en unidades]]/Tabla1[[#This Row],[Venta prom 12 meses en UN]],0)</f>
        <v>1.0431034482758621</v>
      </c>
      <c r="N3283" s="12">
        <f>IFERROR(12/Tabla1[[#This Row],[Meses de stock]],0)</f>
        <v>11.504132231404958</v>
      </c>
      <c r="O3283" s="5" t="str">
        <f>VLOOKUP(Tabla1[[#This Row],[Código del producto]],'ABC Ventas'!$A:$E,5,0)</f>
        <v>C</v>
      </c>
      <c r="P3283" s="5" t="str">
        <f>VLOOKUP(Tabla1[[#This Row],[Código del producto]],'ABC Stock'!$A:$E,5,0)</f>
        <v>C</v>
      </c>
      <c r="Q328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4" spans="1:17" s="1" customFormat="1" x14ac:dyDescent="0.2">
      <c r="A3284" s="1">
        <v>1487</v>
      </c>
      <c r="B3284" s="1" t="s">
        <v>207</v>
      </c>
      <c r="C3284" s="1" t="s">
        <v>6</v>
      </c>
      <c r="D3284" s="1" t="s">
        <v>3</v>
      </c>
      <c r="E3284" s="11">
        <v>0</v>
      </c>
      <c r="F3284" s="3">
        <v>2.36</v>
      </c>
      <c r="G3284" s="11">
        <f>Tabla1[[#This Row],[Stock en unidades]]*Tabla1[[#This Row],[Costo unitario]]</f>
        <v>0</v>
      </c>
      <c r="H3284" s="1">
        <v>2025</v>
      </c>
      <c r="I3284" s="1" t="s">
        <v>258</v>
      </c>
      <c r="J3284" s="1">
        <v>97.5</v>
      </c>
      <c r="K3284" s="3">
        <v>365.85900000000004</v>
      </c>
      <c r="L3284" s="12">
        <f>Tabla1[[#This Row],[Venta prom 12 meses en UN]]*Tabla1[[#This Row],[Costo unitario]]</f>
        <v>230.1</v>
      </c>
      <c r="M3284" s="30">
        <f>IFERROR(Tabla1[[#This Row],[Stock en unidades]]/Tabla1[[#This Row],[Venta prom 12 meses en UN]],0)</f>
        <v>0</v>
      </c>
      <c r="N3284" s="12">
        <f>IFERROR(12/Tabla1[[#This Row],[Meses de stock]],0)</f>
        <v>0</v>
      </c>
      <c r="O3284" s="5" t="str">
        <f>VLOOKUP(Tabla1[[#This Row],[Código del producto]],'ABC Ventas'!$A:$E,5,0)</f>
        <v>C</v>
      </c>
      <c r="P3284" s="5" t="str">
        <f>VLOOKUP(Tabla1[[#This Row],[Código del producto]],'ABC Stock'!$A:$E,5,0)</f>
        <v>C</v>
      </c>
      <c r="Q328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85" spans="1:17" s="1" customFormat="1" x14ac:dyDescent="0.2">
      <c r="A3285" s="1">
        <v>1489</v>
      </c>
      <c r="B3285" s="1" t="s">
        <v>134</v>
      </c>
      <c r="C3285" s="1" t="s">
        <v>6</v>
      </c>
      <c r="D3285" s="1" t="s">
        <v>3</v>
      </c>
      <c r="E3285" s="11">
        <v>163</v>
      </c>
      <c r="F3285" s="3">
        <v>7.69</v>
      </c>
      <c r="G3285" s="11">
        <f>Tabla1[[#This Row],[Stock en unidades]]*Tabla1[[#This Row],[Costo unitario]]</f>
        <v>1253.47</v>
      </c>
      <c r="H3285" s="1">
        <v>2025</v>
      </c>
      <c r="I3285" s="1" t="s">
        <v>258</v>
      </c>
      <c r="J3285" s="1">
        <v>40.6</v>
      </c>
      <c r="K3285" s="3">
        <v>402.75605999999999</v>
      </c>
      <c r="L3285" s="12">
        <f>Tabla1[[#This Row],[Venta prom 12 meses en UN]]*Tabla1[[#This Row],[Costo unitario]]</f>
        <v>312.214</v>
      </c>
      <c r="M3285" s="30">
        <f>IFERROR(Tabla1[[#This Row],[Stock en unidades]]/Tabla1[[#This Row],[Venta prom 12 meses en UN]],0)</f>
        <v>4.0147783251231521</v>
      </c>
      <c r="N3285" s="12">
        <f>IFERROR(12/Tabla1[[#This Row],[Meses de stock]],0)</f>
        <v>2.9889570552147244</v>
      </c>
      <c r="O3285" s="5" t="str">
        <f>VLOOKUP(Tabla1[[#This Row],[Código del producto]],'ABC Ventas'!$A:$E,5,0)</f>
        <v>C</v>
      </c>
      <c r="P3285" s="5" t="str">
        <f>VLOOKUP(Tabla1[[#This Row],[Código del producto]],'ABC Stock'!$A:$E,5,0)</f>
        <v>C</v>
      </c>
      <c r="Q328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286" spans="1:17" s="1" customFormat="1" x14ac:dyDescent="0.2">
      <c r="A3286" s="1">
        <v>1489</v>
      </c>
      <c r="B3286" s="1" t="s">
        <v>134</v>
      </c>
      <c r="C3286" s="1" t="s">
        <v>6</v>
      </c>
      <c r="D3286" s="1" t="s">
        <v>3</v>
      </c>
      <c r="E3286" s="11">
        <v>273</v>
      </c>
      <c r="F3286" s="3">
        <v>5.97</v>
      </c>
      <c r="G3286" s="11">
        <f>Tabla1[[#This Row],[Stock en unidades]]*Tabla1[[#This Row],[Costo unitario]]</f>
        <v>1629.81</v>
      </c>
      <c r="H3286" s="1">
        <v>2025</v>
      </c>
      <c r="I3286" s="1" t="s">
        <v>258</v>
      </c>
      <c r="J3286" s="1">
        <v>38.9</v>
      </c>
      <c r="K3286" s="3">
        <v>297.25823999999994</v>
      </c>
      <c r="L3286" s="12">
        <f>Tabla1[[#This Row],[Venta prom 12 meses en UN]]*Tabla1[[#This Row],[Costo unitario]]</f>
        <v>232.23299999999998</v>
      </c>
      <c r="M3286" s="30">
        <f>IFERROR(Tabla1[[#This Row],[Stock en unidades]]/Tabla1[[#This Row],[Venta prom 12 meses en UN]],0)</f>
        <v>7.017994858611825</v>
      </c>
      <c r="N3286" s="12">
        <f>IFERROR(12/Tabla1[[#This Row],[Meses de stock]],0)</f>
        <v>1.70989010989011</v>
      </c>
      <c r="O3286" s="5" t="str">
        <f>VLOOKUP(Tabla1[[#This Row],[Código del producto]],'ABC Ventas'!$A:$E,5,0)</f>
        <v>C</v>
      </c>
      <c r="P3286" s="5" t="str">
        <f>VLOOKUP(Tabla1[[#This Row],[Código del producto]],'ABC Stock'!$A:$E,5,0)</f>
        <v>C</v>
      </c>
      <c r="Q328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87" spans="1:17" s="1" customFormat="1" x14ac:dyDescent="0.2">
      <c r="A3287" s="1">
        <v>1489</v>
      </c>
      <c r="B3287" s="1" t="s">
        <v>134</v>
      </c>
      <c r="C3287" s="1" t="s">
        <v>6</v>
      </c>
      <c r="D3287" s="1" t="s">
        <v>3</v>
      </c>
      <c r="E3287" s="11">
        <v>446</v>
      </c>
      <c r="F3287" s="3">
        <v>3.58</v>
      </c>
      <c r="G3287" s="11">
        <f>Tabla1[[#This Row],[Stock en unidades]]*Tabla1[[#This Row],[Costo unitario]]</f>
        <v>1596.68</v>
      </c>
      <c r="H3287" s="1">
        <v>2025</v>
      </c>
      <c r="I3287" s="1" t="s">
        <v>258</v>
      </c>
      <c r="J3287" s="1">
        <v>44.6</v>
      </c>
      <c r="K3287" s="3">
        <v>277.82231999999999</v>
      </c>
      <c r="L3287" s="12">
        <f>Tabla1[[#This Row],[Venta prom 12 meses en UN]]*Tabla1[[#This Row],[Costo unitario]]</f>
        <v>159.66800000000001</v>
      </c>
      <c r="M3287" s="30">
        <f>IFERROR(Tabla1[[#This Row],[Stock en unidades]]/Tabla1[[#This Row],[Venta prom 12 meses en UN]],0)</f>
        <v>10</v>
      </c>
      <c r="N3287" s="12">
        <f>IFERROR(12/Tabla1[[#This Row],[Meses de stock]],0)</f>
        <v>1.2</v>
      </c>
      <c r="O3287" s="5" t="str">
        <f>VLOOKUP(Tabla1[[#This Row],[Código del producto]],'ABC Ventas'!$A:$E,5,0)</f>
        <v>C</v>
      </c>
      <c r="P3287" s="5" t="str">
        <f>VLOOKUP(Tabla1[[#This Row],[Código del producto]],'ABC Stock'!$A:$E,5,0)</f>
        <v>C</v>
      </c>
      <c r="Q328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88" spans="1:17" s="1" customFormat="1" x14ac:dyDescent="0.2">
      <c r="A3288" s="1">
        <v>1492</v>
      </c>
      <c r="B3288" s="1" t="s">
        <v>569</v>
      </c>
      <c r="C3288" s="1" t="s">
        <v>6</v>
      </c>
      <c r="D3288" s="1" t="s">
        <v>3</v>
      </c>
      <c r="E3288" s="11">
        <v>1060</v>
      </c>
      <c r="F3288" s="3">
        <v>6.1</v>
      </c>
      <c r="G3288" s="11">
        <f>Tabla1[[#This Row],[Stock en unidades]]*Tabla1[[#This Row],[Costo unitario]]</f>
        <v>6466</v>
      </c>
      <c r="H3288" s="1">
        <v>2025</v>
      </c>
      <c r="I3288" s="1" t="s">
        <v>258</v>
      </c>
      <c r="J3288" s="1">
        <v>96.3</v>
      </c>
      <c r="K3288" s="3">
        <v>869.39639999999997</v>
      </c>
      <c r="L3288" s="12">
        <f>Tabla1[[#This Row],[Venta prom 12 meses en UN]]*Tabla1[[#This Row],[Costo unitario]]</f>
        <v>587.42999999999995</v>
      </c>
      <c r="M3288" s="30">
        <f>IFERROR(Tabla1[[#This Row],[Stock en unidades]]/Tabla1[[#This Row],[Venta prom 12 meses en UN]],0)</f>
        <v>11.007268951194185</v>
      </c>
      <c r="N3288" s="12">
        <f>IFERROR(12/Tabla1[[#This Row],[Meses de stock]],0)</f>
        <v>1.0901886792452831</v>
      </c>
      <c r="O3288" s="5" t="str">
        <f>VLOOKUP(Tabla1[[#This Row],[Código del producto]],'ABC Ventas'!$A:$E,5,0)</f>
        <v>C</v>
      </c>
      <c r="P3288" s="5" t="str">
        <f>VLOOKUP(Tabla1[[#This Row],[Código del producto]],'ABC Stock'!$A:$E,5,0)</f>
        <v>B</v>
      </c>
      <c r="Q328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89" spans="1:17" s="1" customFormat="1" x14ac:dyDescent="0.2">
      <c r="A3289" s="1">
        <v>1492</v>
      </c>
      <c r="B3289" s="1" t="s">
        <v>569</v>
      </c>
      <c r="C3289" s="1" t="s">
        <v>6</v>
      </c>
      <c r="D3289" s="1" t="s">
        <v>3</v>
      </c>
      <c r="E3289" s="11">
        <v>892</v>
      </c>
      <c r="F3289" s="3">
        <v>3.75</v>
      </c>
      <c r="G3289" s="11">
        <f>Tabla1[[#This Row],[Stock en unidades]]*Tabla1[[#This Row],[Costo unitario]]</f>
        <v>3345</v>
      </c>
      <c r="H3289" s="1">
        <v>2025</v>
      </c>
      <c r="I3289" s="1" t="s">
        <v>258</v>
      </c>
      <c r="J3289" s="1">
        <v>63.7</v>
      </c>
      <c r="K3289" s="3">
        <v>375.03375</v>
      </c>
      <c r="L3289" s="12">
        <f>Tabla1[[#This Row],[Venta prom 12 meses en UN]]*Tabla1[[#This Row],[Costo unitario]]</f>
        <v>238.875</v>
      </c>
      <c r="M3289" s="30">
        <f>IFERROR(Tabla1[[#This Row],[Stock en unidades]]/Tabla1[[#This Row],[Venta prom 12 meses en UN]],0)</f>
        <v>14.003139717425432</v>
      </c>
      <c r="N3289" s="12">
        <f>IFERROR(12/Tabla1[[#This Row],[Meses de stock]],0)</f>
        <v>0.85695067264573987</v>
      </c>
      <c r="O3289" s="5" t="str">
        <f>VLOOKUP(Tabla1[[#This Row],[Código del producto]],'ABC Ventas'!$A:$E,5,0)</f>
        <v>C</v>
      </c>
      <c r="P3289" s="5" t="str">
        <f>VLOOKUP(Tabla1[[#This Row],[Código del producto]],'ABC Stock'!$A:$E,5,0)</f>
        <v>B</v>
      </c>
      <c r="Q3289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90" spans="1:17" s="1" customFormat="1" x14ac:dyDescent="0.2">
      <c r="A3290" s="1">
        <v>1493</v>
      </c>
      <c r="B3290" s="1" t="s">
        <v>73</v>
      </c>
      <c r="C3290" s="1" t="s">
        <v>6</v>
      </c>
      <c r="D3290" s="1" t="s">
        <v>3</v>
      </c>
      <c r="E3290" s="11">
        <v>884</v>
      </c>
      <c r="F3290" s="3">
        <v>6.1</v>
      </c>
      <c r="G3290" s="11">
        <f>Tabla1[[#This Row],[Stock en unidades]]*Tabla1[[#This Row],[Costo unitario]]</f>
        <v>5392.4</v>
      </c>
      <c r="H3290" s="1">
        <v>2025</v>
      </c>
      <c r="I3290" s="1" t="s">
        <v>258</v>
      </c>
      <c r="J3290" s="1">
        <v>49.1</v>
      </c>
      <c r="K3290" s="3">
        <v>416.31889999999999</v>
      </c>
      <c r="L3290" s="12">
        <f>Tabla1[[#This Row],[Venta prom 12 meses en UN]]*Tabla1[[#This Row],[Costo unitario]]</f>
        <v>299.51</v>
      </c>
      <c r="M3290" s="30">
        <f>IFERROR(Tabla1[[#This Row],[Stock en unidades]]/Tabla1[[#This Row],[Venta prom 12 meses en UN]],0)</f>
        <v>18.004073319755602</v>
      </c>
      <c r="N3290" s="12">
        <f>IFERROR(12/Tabla1[[#This Row],[Meses de stock]],0)</f>
        <v>0.66651583710407236</v>
      </c>
      <c r="O3290" s="5" t="str">
        <f>VLOOKUP(Tabla1[[#This Row],[Código del producto]],'ABC Ventas'!$A:$E,5,0)</f>
        <v>C</v>
      </c>
      <c r="P3290" s="5" t="str">
        <f>VLOOKUP(Tabla1[[#This Row],[Código del producto]],'ABC Stock'!$A:$E,5,0)</f>
        <v>B</v>
      </c>
      <c r="Q329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91" spans="1:17" s="1" customFormat="1" x14ac:dyDescent="0.2">
      <c r="A3291" s="1">
        <v>1494</v>
      </c>
      <c r="B3291" s="1" t="s">
        <v>254</v>
      </c>
      <c r="C3291" s="1" t="s">
        <v>6</v>
      </c>
      <c r="D3291" s="1" t="s">
        <v>3</v>
      </c>
      <c r="E3291" s="11">
        <v>213</v>
      </c>
      <c r="F3291" s="3">
        <v>3.58</v>
      </c>
      <c r="G3291" s="11">
        <f>Tabla1[[#This Row],[Stock en unidades]]*Tabla1[[#This Row],[Costo unitario]]</f>
        <v>762.54</v>
      </c>
      <c r="H3291" s="1">
        <v>2025</v>
      </c>
      <c r="I3291" s="1" t="s">
        <v>258</v>
      </c>
      <c r="J3291" s="1">
        <v>119</v>
      </c>
      <c r="K3291" s="3">
        <v>775.35640000000001</v>
      </c>
      <c r="L3291" s="12">
        <f>Tabla1[[#This Row],[Venta prom 12 meses en UN]]*Tabla1[[#This Row],[Costo unitario]]</f>
        <v>426.02</v>
      </c>
      <c r="M3291" s="30">
        <f>IFERROR(Tabla1[[#This Row],[Stock en unidades]]/Tabla1[[#This Row],[Venta prom 12 meses en UN]],0)</f>
        <v>1.7899159663865547</v>
      </c>
      <c r="N3291" s="12">
        <f>IFERROR(12/Tabla1[[#This Row],[Meses de stock]],0)</f>
        <v>6.704225352112676</v>
      </c>
      <c r="O3291" s="5" t="str">
        <f>VLOOKUP(Tabla1[[#This Row],[Código del producto]],'ABC Ventas'!$A:$E,5,0)</f>
        <v>C</v>
      </c>
      <c r="P3291" s="5" t="str">
        <f>VLOOKUP(Tabla1[[#This Row],[Código del producto]],'ABC Stock'!$A:$E,5,0)</f>
        <v>B</v>
      </c>
      <c r="Q329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92" spans="1:17" s="1" customFormat="1" x14ac:dyDescent="0.2">
      <c r="A3292" s="1">
        <v>1495</v>
      </c>
      <c r="B3292" s="1" t="s">
        <v>164</v>
      </c>
      <c r="C3292" s="1" t="s">
        <v>6</v>
      </c>
      <c r="D3292" s="1" t="s">
        <v>3</v>
      </c>
      <c r="E3292" s="11">
        <v>394</v>
      </c>
      <c r="F3292" s="3">
        <v>4.53</v>
      </c>
      <c r="G3292" s="11">
        <f>Tabla1[[#This Row],[Stock en unidades]]*Tabla1[[#This Row],[Costo unitario]]</f>
        <v>1784.8200000000002</v>
      </c>
      <c r="H3292" s="1">
        <v>2025</v>
      </c>
      <c r="I3292" s="1" t="s">
        <v>258</v>
      </c>
      <c r="J3292" s="1">
        <v>134</v>
      </c>
      <c r="K3292" s="3">
        <v>959.09160000000008</v>
      </c>
      <c r="L3292" s="12">
        <f>Tabla1[[#This Row],[Venta prom 12 meses en UN]]*Tabla1[[#This Row],[Costo unitario]]</f>
        <v>607.02</v>
      </c>
      <c r="M3292" s="30">
        <f>IFERROR(Tabla1[[#This Row],[Stock en unidades]]/Tabla1[[#This Row],[Venta prom 12 meses en UN]],0)</f>
        <v>2.9402985074626864</v>
      </c>
      <c r="N3292" s="12">
        <f>IFERROR(12/Tabla1[[#This Row],[Meses de stock]],0)</f>
        <v>4.0812182741116754</v>
      </c>
      <c r="O3292" s="5" t="str">
        <f>VLOOKUP(Tabla1[[#This Row],[Código del producto]],'ABC Ventas'!$A:$E,5,0)</f>
        <v>C</v>
      </c>
      <c r="P3292" s="5" t="str">
        <f>VLOOKUP(Tabla1[[#This Row],[Código del producto]],'ABC Stock'!$A:$E,5,0)</f>
        <v>B</v>
      </c>
      <c r="Q329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93" spans="1:17" s="1" customFormat="1" x14ac:dyDescent="0.2">
      <c r="A3293" s="1">
        <v>1495</v>
      </c>
      <c r="B3293" s="1" t="s">
        <v>164</v>
      </c>
      <c r="C3293" s="1" t="s">
        <v>6</v>
      </c>
      <c r="D3293" s="1" t="s">
        <v>3</v>
      </c>
      <c r="E3293" s="11">
        <v>1149</v>
      </c>
      <c r="F3293" s="3">
        <v>2.82</v>
      </c>
      <c r="G3293" s="11">
        <f>Tabla1[[#This Row],[Stock en unidades]]*Tabla1[[#This Row],[Costo unitario]]</f>
        <v>3240.18</v>
      </c>
      <c r="H3293" s="1">
        <v>2025</v>
      </c>
      <c r="I3293" s="1" t="s">
        <v>258</v>
      </c>
      <c r="J3293" s="1">
        <v>71.8</v>
      </c>
      <c r="K3293" s="3">
        <v>251.07023999999998</v>
      </c>
      <c r="L3293" s="12">
        <f>Tabla1[[#This Row],[Venta prom 12 meses en UN]]*Tabla1[[#This Row],[Costo unitario]]</f>
        <v>202.47599999999997</v>
      </c>
      <c r="M3293" s="30">
        <f>IFERROR(Tabla1[[#This Row],[Stock en unidades]]/Tabla1[[#This Row],[Venta prom 12 meses en UN]],0)</f>
        <v>16.002785515320333</v>
      </c>
      <c r="N3293" s="12">
        <f>IFERROR(12/Tabla1[[#This Row],[Meses de stock]],0)</f>
        <v>0.74986945169712793</v>
      </c>
      <c r="O3293" s="5" t="str">
        <f>VLOOKUP(Tabla1[[#This Row],[Código del producto]],'ABC Ventas'!$A:$E,5,0)</f>
        <v>C</v>
      </c>
      <c r="P3293" s="5" t="str">
        <f>VLOOKUP(Tabla1[[#This Row],[Código del producto]],'ABC Stock'!$A:$E,5,0)</f>
        <v>B</v>
      </c>
      <c r="Q3293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94" spans="1:17" s="1" customFormat="1" x14ac:dyDescent="0.2">
      <c r="A3294" s="1">
        <v>1496</v>
      </c>
      <c r="B3294" s="1" t="s">
        <v>570</v>
      </c>
      <c r="C3294" s="1" t="s">
        <v>6</v>
      </c>
      <c r="D3294" s="1" t="s">
        <v>3</v>
      </c>
      <c r="E3294" s="11">
        <v>956</v>
      </c>
      <c r="F3294" s="3">
        <v>2.2799999999999998</v>
      </c>
      <c r="G3294" s="11">
        <f>Tabla1[[#This Row],[Stock en unidades]]*Tabla1[[#This Row],[Costo unitario]]</f>
        <v>2179.6799999999998</v>
      </c>
      <c r="H3294" s="1">
        <v>2025</v>
      </c>
      <c r="I3294" s="1" t="s">
        <v>258</v>
      </c>
      <c r="J3294" s="1">
        <v>103</v>
      </c>
      <c r="K3294" s="3">
        <v>302.94359999999995</v>
      </c>
      <c r="L3294" s="12">
        <f>Tabla1[[#This Row],[Venta prom 12 meses en UN]]*Tabla1[[#This Row],[Costo unitario]]</f>
        <v>234.83999999999997</v>
      </c>
      <c r="M3294" s="30">
        <f>IFERROR(Tabla1[[#This Row],[Stock en unidades]]/Tabla1[[#This Row],[Venta prom 12 meses en UN]],0)</f>
        <v>9.2815533980582519</v>
      </c>
      <c r="N3294" s="12">
        <f>IFERROR(12/Tabla1[[#This Row],[Meses de stock]],0)</f>
        <v>1.2928870292887029</v>
      </c>
      <c r="O3294" s="5" t="str">
        <f>VLOOKUP(Tabla1[[#This Row],[Código del producto]],'ABC Ventas'!$A:$E,5,0)</f>
        <v>C</v>
      </c>
      <c r="P3294" s="5" t="str">
        <f>VLOOKUP(Tabla1[[#This Row],[Código del producto]],'ABC Stock'!$A:$E,5,0)</f>
        <v>B</v>
      </c>
      <c r="Q329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95" spans="1:17" s="1" customFormat="1" x14ac:dyDescent="0.2">
      <c r="A3295" s="1">
        <v>1496</v>
      </c>
      <c r="B3295" s="1" t="s">
        <v>570</v>
      </c>
      <c r="C3295" s="1" t="s">
        <v>6</v>
      </c>
      <c r="D3295" s="1" t="s">
        <v>3</v>
      </c>
      <c r="E3295" s="11">
        <v>377</v>
      </c>
      <c r="F3295" s="3">
        <v>3.43</v>
      </c>
      <c r="G3295" s="11">
        <f>Tabla1[[#This Row],[Stock en unidades]]*Tabla1[[#This Row],[Costo unitario]]</f>
        <v>1293.1100000000001</v>
      </c>
      <c r="H3295" s="1">
        <v>2025</v>
      </c>
      <c r="I3295" s="1" t="s">
        <v>258</v>
      </c>
      <c r="J3295" s="1">
        <v>50</v>
      </c>
      <c r="K3295" s="3">
        <v>214.375</v>
      </c>
      <c r="L3295" s="12">
        <f>Tabla1[[#This Row],[Venta prom 12 meses en UN]]*Tabla1[[#This Row],[Costo unitario]]</f>
        <v>171.5</v>
      </c>
      <c r="M3295" s="30">
        <f>IFERROR(Tabla1[[#This Row],[Stock en unidades]]/Tabla1[[#This Row],[Venta prom 12 meses en UN]],0)</f>
        <v>7.54</v>
      </c>
      <c r="N3295" s="12">
        <f>IFERROR(12/Tabla1[[#This Row],[Meses de stock]],0)</f>
        <v>1.5915119363395225</v>
      </c>
      <c r="O3295" s="5" t="str">
        <f>VLOOKUP(Tabla1[[#This Row],[Código del producto]],'ABC Ventas'!$A:$E,5,0)</f>
        <v>C</v>
      </c>
      <c r="P3295" s="5" t="str">
        <f>VLOOKUP(Tabla1[[#This Row],[Código del producto]],'ABC Stock'!$A:$E,5,0)</f>
        <v>B</v>
      </c>
      <c r="Q3295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296" spans="1:17" s="1" customFormat="1" x14ac:dyDescent="0.2">
      <c r="A3296" s="1">
        <v>1497</v>
      </c>
      <c r="B3296" s="1" t="s">
        <v>571</v>
      </c>
      <c r="C3296" s="1" t="s">
        <v>6</v>
      </c>
      <c r="D3296" s="1" t="s">
        <v>3</v>
      </c>
      <c r="E3296" s="11">
        <v>1196</v>
      </c>
      <c r="F3296" s="3">
        <v>50</v>
      </c>
      <c r="G3296" s="11">
        <f>Tabla1[[#This Row],[Stock en unidades]]*Tabla1[[#This Row],[Costo unitario]]</f>
        <v>59800</v>
      </c>
      <c r="H3296" s="1">
        <v>2025</v>
      </c>
      <c r="I3296" s="1" t="s">
        <v>258</v>
      </c>
      <c r="J3296" s="1">
        <v>997</v>
      </c>
      <c r="K3296" s="3">
        <v>83748</v>
      </c>
      <c r="L3296" s="12">
        <f>Tabla1[[#This Row],[Venta prom 12 meses en UN]]*Tabla1[[#This Row],[Costo unitario]]</f>
        <v>49850</v>
      </c>
      <c r="M3296" s="30">
        <f>IFERROR(Tabla1[[#This Row],[Stock en unidades]]/Tabla1[[#This Row],[Venta prom 12 meses en UN]],0)</f>
        <v>1.1995987963891674</v>
      </c>
      <c r="N3296" s="12">
        <f>IFERROR(12/Tabla1[[#This Row],[Meses de stock]],0)</f>
        <v>10.003344481605351</v>
      </c>
      <c r="O3296" s="5" t="str">
        <f>VLOOKUP(Tabla1[[#This Row],[Código del producto]],'ABC Ventas'!$A:$E,5,0)</f>
        <v>A</v>
      </c>
      <c r="P3296" s="5" t="str">
        <f>VLOOKUP(Tabla1[[#This Row],[Código del producto]],'ABC Stock'!$A:$E,5,0)</f>
        <v>A</v>
      </c>
      <c r="Q329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97" spans="1:17" s="1" customFormat="1" x14ac:dyDescent="0.2">
      <c r="A3297" s="1">
        <v>1497</v>
      </c>
      <c r="B3297" s="1" t="s">
        <v>571</v>
      </c>
      <c r="C3297" s="1" t="s">
        <v>6</v>
      </c>
      <c r="D3297" s="1" t="s">
        <v>3</v>
      </c>
      <c r="E3297" s="11">
        <v>398</v>
      </c>
      <c r="F3297" s="3">
        <v>56</v>
      </c>
      <c r="G3297" s="11">
        <f>Tabla1[[#This Row],[Stock en unidades]]*Tabla1[[#This Row],[Costo unitario]]</f>
        <v>22288</v>
      </c>
      <c r="H3297" s="1">
        <v>2025</v>
      </c>
      <c r="I3297" s="1" t="s">
        <v>258</v>
      </c>
      <c r="J3297" s="1">
        <v>420</v>
      </c>
      <c r="K3297" s="3">
        <v>36220.800000000003</v>
      </c>
      <c r="L3297" s="12">
        <f>Tabla1[[#This Row],[Venta prom 12 meses en UN]]*Tabla1[[#This Row],[Costo unitario]]</f>
        <v>23520</v>
      </c>
      <c r="M3297" s="30">
        <f>IFERROR(Tabla1[[#This Row],[Stock en unidades]]/Tabla1[[#This Row],[Venta prom 12 meses en UN]],0)</f>
        <v>0.94761904761904758</v>
      </c>
      <c r="N3297" s="12">
        <f>IFERROR(12/Tabla1[[#This Row],[Meses de stock]],0)</f>
        <v>12.663316582914574</v>
      </c>
      <c r="O3297" s="5" t="str">
        <f>VLOOKUP(Tabla1[[#This Row],[Código del producto]],'ABC Ventas'!$A:$E,5,0)</f>
        <v>A</v>
      </c>
      <c r="P3297" s="5" t="str">
        <f>VLOOKUP(Tabla1[[#This Row],[Código del producto]],'ABC Stock'!$A:$E,5,0)</f>
        <v>A</v>
      </c>
      <c r="Q329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298" spans="1:17" s="1" customFormat="1" x14ac:dyDescent="0.2">
      <c r="A3298" s="1">
        <v>1498</v>
      </c>
      <c r="B3298" s="1" t="s">
        <v>45</v>
      </c>
      <c r="C3298" s="1" t="s">
        <v>6</v>
      </c>
      <c r="D3298" s="1" t="s">
        <v>3</v>
      </c>
      <c r="E3298" s="11">
        <v>676</v>
      </c>
      <c r="F3298" s="3">
        <v>4.87</v>
      </c>
      <c r="G3298" s="11">
        <f>Tabla1[[#This Row],[Stock en unidades]]*Tabla1[[#This Row],[Costo unitario]]</f>
        <v>3292.12</v>
      </c>
      <c r="H3298" s="1">
        <v>2025</v>
      </c>
      <c r="I3298" s="1" t="s">
        <v>258</v>
      </c>
      <c r="J3298" s="1">
        <v>52</v>
      </c>
      <c r="K3298" s="3">
        <v>417.846</v>
      </c>
      <c r="L3298" s="12">
        <f>Tabla1[[#This Row],[Venta prom 12 meses en UN]]*Tabla1[[#This Row],[Costo unitario]]</f>
        <v>253.24</v>
      </c>
      <c r="M3298" s="30">
        <f>IFERROR(Tabla1[[#This Row],[Stock en unidades]]/Tabla1[[#This Row],[Venta prom 12 meses en UN]],0)</f>
        <v>13</v>
      </c>
      <c r="N3298" s="12">
        <f>IFERROR(12/Tabla1[[#This Row],[Meses de stock]],0)</f>
        <v>0.92307692307692313</v>
      </c>
      <c r="O3298" s="5" t="str">
        <f>VLOOKUP(Tabla1[[#This Row],[Código del producto]],'ABC Ventas'!$A:$E,5,0)</f>
        <v>C</v>
      </c>
      <c r="P3298" s="5" t="str">
        <f>VLOOKUP(Tabla1[[#This Row],[Código del producto]],'ABC Stock'!$A:$E,5,0)</f>
        <v>C</v>
      </c>
      <c r="Q329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299" spans="1:17" s="1" customFormat="1" x14ac:dyDescent="0.2">
      <c r="A3299" s="1">
        <v>1499</v>
      </c>
      <c r="B3299" s="1" t="s">
        <v>572</v>
      </c>
      <c r="C3299" s="1" t="s">
        <v>6</v>
      </c>
      <c r="D3299" s="1" t="s">
        <v>3</v>
      </c>
      <c r="E3299" s="11">
        <v>28</v>
      </c>
      <c r="F3299" s="3">
        <v>1.98</v>
      </c>
      <c r="G3299" s="11">
        <f>Tabla1[[#This Row],[Stock en unidades]]*Tabla1[[#This Row],[Costo unitario]]</f>
        <v>55.44</v>
      </c>
      <c r="H3299" s="1">
        <v>2025</v>
      </c>
      <c r="I3299" s="1" t="s">
        <v>258</v>
      </c>
      <c r="J3299" s="1">
        <v>95</v>
      </c>
      <c r="K3299" s="3">
        <v>289.67399999999998</v>
      </c>
      <c r="L3299" s="12">
        <f>Tabla1[[#This Row],[Venta prom 12 meses en UN]]*Tabla1[[#This Row],[Costo unitario]]</f>
        <v>188.1</v>
      </c>
      <c r="M3299" s="30">
        <f>IFERROR(Tabla1[[#This Row],[Stock en unidades]]/Tabla1[[#This Row],[Venta prom 12 meses en UN]],0)</f>
        <v>0.29473684210526313</v>
      </c>
      <c r="N3299" s="12">
        <f>IFERROR(12/Tabla1[[#This Row],[Meses de stock]],0)</f>
        <v>40.714285714285715</v>
      </c>
      <c r="O3299" s="5" t="str">
        <f>VLOOKUP(Tabla1[[#This Row],[Código del producto]],'ABC Ventas'!$A:$E,5,0)</f>
        <v>C</v>
      </c>
      <c r="P3299" s="5" t="str">
        <f>VLOOKUP(Tabla1[[#This Row],[Código del producto]],'ABC Stock'!$A:$E,5,0)</f>
        <v>B</v>
      </c>
      <c r="Q329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00" spans="1:17" s="1" customFormat="1" x14ac:dyDescent="0.2">
      <c r="A3300" s="1">
        <v>1500</v>
      </c>
      <c r="B3300" s="1" t="s">
        <v>5</v>
      </c>
      <c r="C3300" s="1" t="s">
        <v>6</v>
      </c>
      <c r="D3300" s="1" t="s">
        <v>3</v>
      </c>
      <c r="E3300" s="11">
        <v>188</v>
      </c>
      <c r="F3300" s="3">
        <v>33</v>
      </c>
      <c r="G3300" s="11">
        <f>Tabla1[[#This Row],[Stock en unidades]]*Tabla1[[#This Row],[Costo unitario]]</f>
        <v>6204</v>
      </c>
      <c r="H3300" s="1">
        <v>2025</v>
      </c>
      <c r="I3300" s="1" t="s">
        <v>258</v>
      </c>
      <c r="J3300" s="1">
        <v>563</v>
      </c>
      <c r="K3300" s="3">
        <v>23781.119999999999</v>
      </c>
      <c r="L3300" s="12">
        <f>Tabla1[[#This Row],[Venta prom 12 meses en UN]]*Tabla1[[#This Row],[Costo unitario]]</f>
        <v>18579</v>
      </c>
      <c r="M3300" s="30">
        <f>IFERROR(Tabla1[[#This Row],[Stock en unidades]]/Tabla1[[#This Row],[Venta prom 12 meses en UN]],0)</f>
        <v>0.3339253996447602</v>
      </c>
      <c r="N3300" s="12">
        <f>IFERROR(12/Tabla1[[#This Row],[Meses de stock]],0)</f>
        <v>35.936170212765958</v>
      </c>
      <c r="O3300" s="5" t="str">
        <f>VLOOKUP(Tabla1[[#This Row],[Código del producto]],'ABC Ventas'!$A:$E,5,0)</f>
        <v>B</v>
      </c>
      <c r="P3300" s="5" t="str">
        <f>VLOOKUP(Tabla1[[#This Row],[Código del producto]],'ABC Stock'!$A:$E,5,0)</f>
        <v>A</v>
      </c>
      <c r="Q330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01" spans="1:17" s="1" customFormat="1" x14ac:dyDescent="0.2">
      <c r="A3301" s="1">
        <v>1501</v>
      </c>
      <c r="B3301" s="1" t="s">
        <v>52</v>
      </c>
      <c r="C3301" s="1" t="s">
        <v>6</v>
      </c>
      <c r="D3301" s="1" t="s">
        <v>3</v>
      </c>
      <c r="E3301" s="11">
        <v>159</v>
      </c>
      <c r="F3301" s="3">
        <v>68</v>
      </c>
      <c r="G3301" s="11">
        <f>Tabla1[[#This Row],[Stock en unidades]]*Tabla1[[#This Row],[Costo unitario]]</f>
        <v>10812</v>
      </c>
      <c r="H3301" s="1">
        <v>2025</v>
      </c>
      <c r="I3301" s="1" t="s">
        <v>258</v>
      </c>
      <c r="J3301" s="1">
        <v>552</v>
      </c>
      <c r="K3301" s="3">
        <v>51424.32</v>
      </c>
      <c r="L3301" s="12">
        <f>Tabla1[[#This Row],[Venta prom 12 meses en UN]]*Tabla1[[#This Row],[Costo unitario]]</f>
        <v>37536</v>
      </c>
      <c r="M3301" s="30">
        <f>IFERROR(Tabla1[[#This Row],[Stock en unidades]]/Tabla1[[#This Row],[Venta prom 12 meses en UN]],0)</f>
        <v>0.28804347826086957</v>
      </c>
      <c r="N3301" s="12">
        <f>IFERROR(12/Tabla1[[#This Row],[Meses de stock]],0)</f>
        <v>41.660377358490564</v>
      </c>
      <c r="O3301" s="5" t="str">
        <f>VLOOKUP(Tabla1[[#This Row],[Código del producto]],'ABC Ventas'!$A:$E,5,0)</f>
        <v>A</v>
      </c>
      <c r="P3301" s="5" t="str">
        <f>VLOOKUP(Tabla1[[#This Row],[Código del producto]],'ABC Stock'!$A:$E,5,0)</f>
        <v>A</v>
      </c>
      <c r="Q330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02" spans="1:17" s="1" customFormat="1" x14ac:dyDescent="0.2">
      <c r="A3302" s="1">
        <v>1503</v>
      </c>
      <c r="B3302" s="1" t="s">
        <v>573</v>
      </c>
      <c r="C3302" s="1" t="s">
        <v>6</v>
      </c>
      <c r="D3302" s="1" t="s">
        <v>3</v>
      </c>
      <c r="E3302" s="11">
        <v>1286</v>
      </c>
      <c r="F3302" s="3">
        <v>78</v>
      </c>
      <c r="G3302" s="11">
        <f>Tabla1[[#This Row],[Stock en unidades]]*Tabla1[[#This Row],[Costo unitario]]</f>
        <v>100308</v>
      </c>
      <c r="H3302" s="1">
        <v>2025</v>
      </c>
      <c r="I3302" s="1" t="s">
        <v>258</v>
      </c>
      <c r="J3302" s="1">
        <v>441</v>
      </c>
      <c r="K3302" s="3">
        <v>65356.2</v>
      </c>
      <c r="L3302" s="12">
        <f>Tabla1[[#This Row],[Venta prom 12 meses en UN]]*Tabla1[[#This Row],[Costo unitario]]</f>
        <v>34398</v>
      </c>
      <c r="M3302" s="30">
        <f>IFERROR(Tabla1[[#This Row],[Stock en unidades]]/Tabla1[[#This Row],[Venta prom 12 meses en UN]],0)</f>
        <v>2.9160997732426304</v>
      </c>
      <c r="N3302" s="12">
        <f>IFERROR(12/Tabla1[[#This Row],[Meses de stock]],0)</f>
        <v>4.1150855365474337</v>
      </c>
      <c r="O3302" s="5" t="str">
        <f>VLOOKUP(Tabla1[[#This Row],[Código del producto]],'ABC Ventas'!$A:$E,5,0)</f>
        <v>A</v>
      </c>
      <c r="P3302" s="5" t="str">
        <f>VLOOKUP(Tabla1[[#This Row],[Código del producto]],'ABC Stock'!$A:$E,5,0)</f>
        <v>A</v>
      </c>
      <c r="Q330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03" spans="1:17" s="1" customFormat="1" x14ac:dyDescent="0.2">
      <c r="A3303" s="1">
        <v>1504</v>
      </c>
      <c r="B3303" s="1" t="s">
        <v>574</v>
      </c>
      <c r="C3303" s="1" t="s">
        <v>6</v>
      </c>
      <c r="D3303" s="1" t="s">
        <v>3</v>
      </c>
      <c r="E3303" s="11">
        <v>495</v>
      </c>
      <c r="F3303" s="3">
        <v>1.81</v>
      </c>
      <c r="G3303" s="11">
        <f>Tabla1[[#This Row],[Stock en unidades]]*Tabla1[[#This Row],[Costo unitario]]</f>
        <v>895.95</v>
      </c>
      <c r="H3303" s="1">
        <v>2025</v>
      </c>
      <c r="I3303" s="1" t="s">
        <v>258</v>
      </c>
      <c r="J3303" s="1">
        <v>148</v>
      </c>
      <c r="K3303" s="3">
        <v>348.24400000000003</v>
      </c>
      <c r="L3303" s="12">
        <f>Tabla1[[#This Row],[Venta prom 12 meses en UN]]*Tabla1[[#This Row],[Costo unitario]]</f>
        <v>267.88</v>
      </c>
      <c r="M3303" s="30">
        <f>IFERROR(Tabla1[[#This Row],[Stock en unidades]]/Tabla1[[#This Row],[Venta prom 12 meses en UN]],0)</f>
        <v>3.3445945945945947</v>
      </c>
      <c r="N3303" s="12">
        <f>IFERROR(12/Tabla1[[#This Row],[Meses de stock]],0)</f>
        <v>3.5878787878787879</v>
      </c>
      <c r="O3303" s="5" t="str">
        <f>VLOOKUP(Tabla1[[#This Row],[Código del producto]],'ABC Ventas'!$A:$E,5,0)</f>
        <v>C</v>
      </c>
      <c r="P3303" s="5" t="str">
        <f>VLOOKUP(Tabla1[[#This Row],[Código del producto]],'ABC Stock'!$A:$E,5,0)</f>
        <v>B</v>
      </c>
      <c r="Q330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04" spans="1:17" s="1" customFormat="1" x14ac:dyDescent="0.2">
      <c r="A3304" s="1">
        <v>1504</v>
      </c>
      <c r="B3304" s="1" t="s">
        <v>574</v>
      </c>
      <c r="C3304" s="1" t="s">
        <v>6</v>
      </c>
      <c r="D3304" s="1" t="s">
        <v>3</v>
      </c>
      <c r="E3304" s="11">
        <v>290</v>
      </c>
      <c r="F3304" s="3">
        <v>3.04</v>
      </c>
      <c r="G3304" s="11">
        <f>Tabla1[[#This Row],[Stock en unidades]]*Tabla1[[#This Row],[Costo unitario]]</f>
        <v>881.6</v>
      </c>
      <c r="H3304" s="1">
        <v>2025</v>
      </c>
      <c r="I3304" s="1" t="s">
        <v>258</v>
      </c>
      <c r="J3304" s="1">
        <v>51</v>
      </c>
      <c r="K3304" s="3">
        <v>288.37439999999998</v>
      </c>
      <c r="L3304" s="12">
        <f>Tabla1[[#This Row],[Venta prom 12 meses en UN]]*Tabla1[[#This Row],[Costo unitario]]</f>
        <v>155.04</v>
      </c>
      <c r="M3304" s="30">
        <f>IFERROR(Tabla1[[#This Row],[Stock en unidades]]/Tabla1[[#This Row],[Venta prom 12 meses en UN]],0)</f>
        <v>5.6862745098039218</v>
      </c>
      <c r="N3304" s="12">
        <f>IFERROR(12/Tabla1[[#This Row],[Meses de stock]],0)</f>
        <v>2.1103448275862067</v>
      </c>
      <c r="O3304" s="5" t="str">
        <f>VLOOKUP(Tabla1[[#This Row],[Código del producto]],'ABC Ventas'!$A:$E,5,0)</f>
        <v>C</v>
      </c>
      <c r="P3304" s="5" t="str">
        <f>VLOOKUP(Tabla1[[#This Row],[Código del producto]],'ABC Stock'!$A:$E,5,0)</f>
        <v>B</v>
      </c>
      <c r="Q330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05" spans="1:17" s="1" customFormat="1" x14ac:dyDescent="0.2">
      <c r="A3305" s="1">
        <v>1505</v>
      </c>
      <c r="B3305" s="1" t="s">
        <v>575</v>
      </c>
      <c r="C3305" s="1" t="s">
        <v>6</v>
      </c>
      <c r="D3305" s="1" t="s">
        <v>3</v>
      </c>
      <c r="E3305" s="11">
        <v>59</v>
      </c>
      <c r="F3305" s="3">
        <v>7.4</v>
      </c>
      <c r="G3305" s="11">
        <f>Tabla1[[#This Row],[Stock en unidades]]*Tabla1[[#This Row],[Costo unitario]]</f>
        <v>436.6</v>
      </c>
      <c r="H3305" s="1">
        <v>2025</v>
      </c>
      <c r="I3305" s="1" t="s">
        <v>258</v>
      </c>
      <c r="J3305" s="1">
        <v>29.2</v>
      </c>
      <c r="K3305" s="3">
        <v>378.14</v>
      </c>
      <c r="L3305" s="12">
        <f>Tabla1[[#This Row],[Venta prom 12 meses en UN]]*Tabla1[[#This Row],[Costo unitario]]</f>
        <v>216.08</v>
      </c>
      <c r="M3305" s="30">
        <f>IFERROR(Tabla1[[#This Row],[Stock en unidades]]/Tabla1[[#This Row],[Venta prom 12 meses en UN]],0)</f>
        <v>2.0205479452054793</v>
      </c>
      <c r="N3305" s="12">
        <f>IFERROR(12/Tabla1[[#This Row],[Meses de stock]],0)</f>
        <v>5.9389830508474581</v>
      </c>
      <c r="O3305" s="5" t="str">
        <f>VLOOKUP(Tabla1[[#This Row],[Código del producto]],'ABC Ventas'!$A:$E,5,0)</f>
        <v>C</v>
      </c>
      <c r="P3305" s="5" t="str">
        <f>VLOOKUP(Tabla1[[#This Row],[Código del producto]],'ABC Stock'!$A:$E,5,0)</f>
        <v>B</v>
      </c>
      <c r="Q330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06" spans="1:17" s="1" customFormat="1" x14ac:dyDescent="0.2">
      <c r="A3306" s="1">
        <v>1505</v>
      </c>
      <c r="B3306" s="1" t="s">
        <v>575</v>
      </c>
      <c r="C3306" s="1" t="s">
        <v>6</v>
      </c>
      <c r="D3306" s="1" t="s">
        <v>3</v>
      </c>
      <c r="E3306" s="11">
        <v>1394</v>
      </c>
      <c r="F3306" s="3">
        <v>2.63</v>
      </c>
      <c r="G3306" s="11">
        <f>Tabla1[[#This Row],[Stock en unidades]]*Tabla1[[#This Row],[Costo unitario]]</f>
        <v>3666.22</v>
      </c>
      <c r="H3306" s="1">
        <v>2025</v>
      </c>
      <c r="I3306" s="1" t="s">
        <v>258</v>
      </c>
      <c r="J3306" s="1">
        <v>82</v>
      </c>
      <c r="K3306" s="3">
        <v>349.36919999999998</v>
      </c>
      <c r="L3306" s="12">
        <f>Tabla1[[#This Row],[Venta prom 12 meses en UN]]*Tabla1[[#This Row],[Costo unitario]]</f>
        <v>215.66</v>
      </c>
      <c r="M3306" s="30">
        <f>IFERROR(Tabla1[[#This Row],[Stock en unidades]]/Tabla1[[#This Row],[Venta prom 12 meses en UN]],0)</f>
        <v>17</v>
      </c>
      <c r="N3306" s="12">
        <f>IFERROR(12/Tabla1[[#This Row],[Meses de stock]],0)</f>
        <v>0.70588235294117652</v>
      </c>
      <c r="O3306" s="5" t="str">
        <f>VLOOKUP(Tabla1[[#This Row],[Código del producto]],'ABC Ventas'!$A:$E,5,0)</f>
        <v>C</v>
      </c>
      <c r="P3306" s="5" t="str">
        <f>VLOOKUP(Tabla1[[#This Row],[Código del producto]],'ABC Stock'!$A:$E,5,0)</f>
        <v>B</v>
      </c>
      <c r="Q330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07" spans="1:17" s="1" customFormat="1" x14ac:dyDescent="0.2">
      <c r="A3307" s="1">
        <v>1505</v>
      </c>
      <c r="B3307" s="1" t="s">
        <v>575</v>
      </c>
      <c r="C3307" s="1" t="s">
        <v>6</v>
      </c>
      <c r="D3307" s="1" t="s">
        <v>3</v>
      </c>
      <c r="E3307" s="11">
        <v>360</v>
      </c>
      <c r="F3307" s="3">
        <v>4</v>
      </c>
      <c r="G3307" s="11">
        <f>Tabla1[[#This Row],[Stock en unidades]]*Tabla1[[#This Row],[Costo unitario]]</f>
        <v>1440</v>
      </c>
      <c r="H3307" s="1">
        <v>2025</v>
      </c>
      <c r="I3307" s="1" t="s">
        <v>258</v>
      </c>
      <c r="J3307" s="1">
        <v>40</v>
      </c>
      <c r="K3307" s="3">
        <v>289.60000000000002</v>
      </c>
      <c r="L3307" s="12">
        <f>Tabla1[[#This Row],[Venta prom 12 meses en UN]]*Tabla1[[#This Row],[Costo unitario]]</f>
        <v>160</v>
      </c>
      <c r="M3307" s="30">
        <f>IFERROR(Tabla1[[#This Row],[Stock en unidades]]/Tabla1[[#This Row],[Venta prom 12 meses en UN]],0)</f>
        <v>9</v>
      </c>
      <c r="N3307" s="12">
        <f>IFERROR(12/Tabla1[[#This Row],[Meses de stock]],0)</f>
        <v>1.3333333333333333</v>
      </c>
      <c r="O3307" s="5" t="str">
        <f>VLOOKUP(Tabla1[[#This Row],[Código del producto]],'ABC Ventas'!$A:$E,5,0)</f>
        <v>C</v>
      </c>
      <c r="P3307" s="5" t="str">
        <f>VLOOKUP(Tabla1[[#This Row],[Código del producto]],'ABC Stock'!$A:$E,5,0)</f>
        <v>B</v>
      </c>
      <c r="Q330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08" spans="1:17" s="1" customFormat="1" x14ac:dyDescent="0.2">
      <c r="A3308" s="1">
        <v>1506</v>
      </c>
      <c r="B3308" s="1" t="s">
        <v>100</v>
      </c>
      <c r="C3308" s="1" t="s">
        <v>6</v>
      </c>
      <c r="D3308" s="1" t="s">
        <v>3</v>
      </c>
      <c r="E3308" s="11">
        <v>220</v>
      </c>
      <c r="F3308" s="3">
        <v>5.92</v>
      </c>
      <c r="G3308" s="11">
        <f>Tabla1[[#This Row],[Stock en unidades]]*Tabla1[[#This Row],[Costo unitario]]</f>
        <v>1302.4000000000001</v>
      </c>
      <c r="H3308" s="1">
        <v>2025</v>
      </c>
      <c r="I3308" s="1" t="s">
        <v>258</v>
      </c>
      <c r="J3308" s="1">
        <v>44</v>
      </c>
      <c r="K3308" s="3">
        <v>341.22880000000004</v>
      </c>
      <c r="L3308" s="12">
        <f>Tabla1[[#This Row],[Venta prom 12 meses en UN]]*Tabla1[[#This Row],[Costo unitario]]</f>
        <v>260.48</v>
      </c>
      <c r="M3308" s="30">
        <f>IFERROR(Tabla1[[#This Row],[Stock en unidades]]/Tabla1[[#This Row],[Venta prom 12 meses en UN]],0)</f>
        <v>5</v>
      </c>
      <c r="N3308" s="12">
        <f>IFERROR(12/Tabla1[[#This Row],[Meses de stock]],0)</f>
        <v>2.4</v>
      </c>
      <c r="O3308" s="5" t="str">
        <f>VLOOKUP(Tabla1[[#This Row],[Código del producto]],'ABC Ventas'!$A:$E,5,0)</f>
        <v>C</v>
      </c>
      <c r="P3308" s="5" t="str">
        <f>VLOOKUP(Tabla1[[#This Row],[Código del producto]],'ABC Stock'!$A:$E,5,0)</f>
        <v>B</v>
      </c>
      <c r="Q330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09" spans="1:17" s="1" customFormat="1" x14ac:dyDescent="0.2">
      <c r="A3309" s="1">
        <v>1508</v>
      </c>
      <c r="B3309" s="1" t="s">
        <v>131</v>
      </c>
      <c r="C3309" s="1" t="s">
        <v>6</v>
      </c>
      <c r="D3309" s="1" t="s">
        <v>3</v>
      </c>
      <c r="E3309" s="11">
        <v>312</v>
      </c>
      <c r="F3309" s="3">
        <v>6.38</v>
      </c>
      <c r="G3309" s="11">
        <f>Tabla1[[#This Row],[Stock en unidades]]*Tabla1[[#This Row],[Costo unitario]]</f>
        <v>1990.56</v>
      </c>
      <c r="H3309" s="1">
        <v>2025</v>
      </c>
      <c r="I3309" s="1" t="s">
        <v>258</v>
      </c>
      <c r="J3309" s="1">
        <v>77.900000000000006</v>
      </c>
      <c r="K3309" s="3">
        <v>909.51365999999996</v>
      </c>
      <c r="L3309" s="12">
        <f>Tabla1[[#This Row],[Venta prom 12 meses en UN]]*Tabla1[[#This Row],[Costo unitario]]</f>
        <v>497.00200000000001</v>
      </c>
      <c r="M3309" s="30">
        <f>IFERROR(Tabla1[[#This Row],[Stock en unidades]]/Tabla1[[#This Row],[Venta prom 12 meses en UN]],0)</f>
        <v>4.005134788189987</v>
      </c>
      <c r="N3309" s="12">
        <f>IFERROR(12/Tabla1[[#This Row],[Meses de stock]],0)</f>
        <v>2.9961538461538462</v>
      </c>
      <c r="O3309" s="5" t="str">
        <f>VLOOKUP(Tabla1[[#This Row],[Código del producto]],'ABC Ventas'!$A:$E,5,0)</f>
        <v>C</v>
      </c>
      <c r="P3309" s="5" t="str">
        <f>VLOOKUP(Tabla1[[#This Row],[Código del producto]],'ABC Stock'!$A:$E,5,0)</f>
        <v>C</v>
      </c>
      <c r="Q330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10" spans="1:17" s="1" customFormat="1" x14ac:dyDescent="0.2">
      <c r="A3310" s="1">
        <v>1508</v>
      </c>
      <c r="B3310" s="1" t="s">
        <v>131</v>
      </c>
      <c r="C3310" s="1" t="s">
        <v>6</v>
      </c>
      <c r="D3310" s="1" t="s">
        <v>3</v>
      </c>
      <c r="E3310" s="11">
        <v>213</v>
      </c>
      <c r="F3310" s="3">
        <v>3.14</v>
      </c>
      <c r="G3310" s="11">
        <f>Tabla1[[#This Row],[Stock en unidades]]*Tabla1[[#This Row],[Costo unitario]]</f>
        <v>668.82</v>
      </c>
      <c r="H3310" s="1">
        <v>2025</v>
      </c>
      <c r="I3310" s="1" t="s">
        <v>258</v>
      </c>
      <c r="J3310" s="1">
        <v>150</v>
      </c>
      <c r="K3310" s="3">
        <v>819.54</v>
      </c>
      <c r="L3310" s="12">
        <f>Tabla1[[#This Row],[Venta prom 12 meses en UN]]*Tabla1[[#This Row],[Costo unitario]]</f>
        <v>471</v>
      </c>
      <c r="M3310" s="30">
        <f>IFERROR(Tabla1[[#This Row],[Stock en unidades]]/Tabla1[[#This Row],[Venta prom 12 meses en UN]],0)</f>
        <v>1.42</v>
      </c>
      <c r="N3310" s="12">
        <f>IFERROR(12/Tabla1[[#This Row],[Meses de stock]],0)</f>
        <v>8.4507042253521139</v>
      </c>
      <c r="O3310" s="5" t="str">
        <f>VLOOKUP(Tabla1[[#This Row],[Código del producto]],'ABC Ventas'!$A:$E,5,0)</f>
        <v>C</v>
      </c>
      <c r="P3310" s="5" t="str">
        <f>VLOOKUP(Tabla1[[#This Row],[Código del producto]],'ABC Stock'!$A:$E,5,0)</f>
        <v>C</v>
      </c>
      <c r="Q331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1" spans="1:17" s="1" customFormat="1" x14ac:dyDescent="0.2">
      <c r="A3311" s="1">
        <v>1508</v>
      </c>
      <c r="B3311" s="1" t="s">
        <v>131</v>
      </c>
      <c r="C3311" s="1" t="s">
        <v>6</v>
      </c>
      <c r="D3311" s="1" t="s">
        <v>3</v>
      </c>
      <c r="E3311" s="11">
        <v>775</v>
      </c>
      <c r="F3311" s="3">
        <v>2.62</v>
      </c>
      <c r="G3311" s="11">
        <f>Tabla1[[#This Row],[Stock en unidades]]*Tabla1[[#This Row],[Costo unitario]]</f>
        <v>2030.5</v>
      </c>
      <c r="H3311" s="1">
        <v>2025</v>
      </c>
      <c r="I3311" s="1" t="s">
        <v>258</v>
      </c>
      <c r="J3311" s="1">
        <v>86.1</v>
      </c>
      <c r="K3311" s="3">
        <v>406.04760000000005</v>
      </c>
      <c r="L3311" s="12">
        <f>Tabla1[[#This Row],[Venta prom 12 meses en UN]]*Tabla1[[#This Row],[Costo unitario]]</f>
        <v>225.58199999999999</v>
      </c>
      <c r="M3311" s="30">
        <f>IFERROR(Tabla1[[#This Row],[Stock en unidades]]/Tabla1[[#This Row],[Venta prom 12 meses en UN]],0)</f>
        <v>9.0011614401858306</v>
      </c>
      <c r="N3311" s="12">
        <f>IFERROR(12/Tabla1[[#This Row],[Meses de stock]],0)</f>
        <v>1.3331612903225807</v>
      </c>
      <c r="O3311" s="5" t="str">
        <f>VLOOKUP(Tabla1[[#This Row],[Código del producto]],'ABC Ventas'!$A:$E,5,0)</f>
        <v>C</v>
      </c>
      <c r="P3311" s="5" t="str">
        <f>VLOOKUP(Tabla1[[#This Row],[Código del producto]],'ABC Stock'!$A:$E,5,0)</f>
        <v>C</v>
      </c>
      <c r="Q3311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12" spans="1:17" s="1" customFormat="1" x14ac:dyDescent="0.2">
      <c r="A3312" s="1">
        <v>1509</v>
      </c>
      <c r="B3312" s="1" t="s">
        <v>182</v>
      </c>
      <c r="C3312" s="1" t="s">
        <v>6</v>
      </c>
      <c r="D3312" s="1" t="s">
        <v>3</v>
      </c>
      <c r="E3312" s="11">
        <v>1429</v>
      </c>
      <c r="F3312" s="3">
        <v>2.86</v>
      </c>
      <c r="G3312" s="11">
        <f>Tabla1[[#This Row],[Stock en unidades]]*Tabla1[[#This Row],[Costo unitario]]</f>
        <v>4086.9399999999996</v>
      </c>
      <c r="H3312" s="1">
        <v>2025</v>
      </c>
      <c r="I3312" s="1" t="s">
        <v>258</v>
      </c>
      <c r="J3312" s="1">
        <v>89.3</v>
      </c>
      <c r="K3312" s="3">
        <v>452.05445999999995</v>
      </c>
      <c r="L3312" s="12">
        <f>Tabla1[[#This Row],[Venta prom 12 meses en UN]]*Tabla1[[#This Row],[Costo unitario]]</f>
        <v>255.39799999999997</v>
      </c>
      <c r="M3312" s="30">
        <f>IFERROR(Tabla1[[#This Row],[Stock en unidades]]/Tabla1[[#This Row],[Venta prom 12 meses en UN]],0)</f>
        <v>16.002239641657336</v>
      </c>
      <c r="N3312" s="12">
        <f>IFERROR(12/Tabla1[[#This Row],[Meses de stock]],0)</f>
        <v>0.74989503149055281</v>
      </c>
      <c r="O3312" s="5" t="str">
        <f>VLOOKUP(Tabla1[[#This Row],[Código del producto]],'ABC Ventas'!$A:$E,5,0)</f>
        <v>C</v>
      </c>
      <c r="P3312" s="5" t="str">
        <f>VLOOKUP(Tabla1[[#This Row],[Código del producto]],'ABC Stock'!$A:$E,5,0)</f>
        <v>B</v>
      </c>
      <c r="Q331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13" spans="1:17" s="1" customFormat="1" x14ac:dyDescent="0.2">
      <c r="A3313" s="1">
        <v>1511</v>
      </c>
      <c r="B3313" s="1" t="s">
        <v>577</v>
      </c>
      <c r="C3313" s="1" t="s">
        <v>6</v>
      </c>
      <c r="D3313" s="1" t="s">
        <v>3</v>
      </c>
      <c r="E3313" s="11">
        <v>271</v>
      </c>
      <c r="F3313" s="3">
        <v>4.2300000000000004</v>
      </c>
      <c r="G3313" s="11">
        <f>Tabla1[[#This Row],[Stock en unidades]]*Tabla1[[#This Row],[Costo unitario]]</f>
        <v>1146.3300000000002</v>
      </c>
      <c r="H3313" s="1">
        <v>2025</v>
      </c>
      <c r="I3313" s="1" t="s">
        <v>258</v>
      </c>
      <c r="J3313" s="1">
        <v>136</v>
      </c>
      <c r="K3313" s="3">
        <v>701.84160000000008</v>
      </c>
      <c r="L3313" s="12">
        <f>Tabla1[[#This Row],[Venta prom 12 meses en UN]]*Tabla1[[#This Row],[Costo unitario]]</f>
        <v>575.28000000000009</v>
      </c>
      <c r="M3313" s="30">
        <f>IFERROR(Tabla1[[#This Row],[Stock en unidades]]/Tabla1[[#This Row],[Venta prom 12 meses en UN]],0)</f>
        <v>1.9926470588235294</v>
      </c>
      <c r="N3313" s="12">
        <f>IFERROR(12/Tabla1[[#This Row],[Meses de stock]],0)</f>
        <v>6.0221402214022142</v>
      </c>
      <c r="O3313" s="5" t="str">
        <f>VLOOKUP(Tabla1[[#This Row],[Código del producto]],'ABC Ventas'!$A:$E,5,0)</f>
        <v>C</v>
      </c>
      <c r="P3313" s="5" t="str">
        <f>VLOOKUP(Tabla1[[#This Row],[Código del producto]],'ABC Stock'!$A:$E,5,0)</f>
        <v>B</v>
      </c>
      <c r="Q331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4" spans="1:17" s="1" customFormat="1" x14ac:dyDescent="0.2">
      <c r="A3314" s="1">
        <v>1511</v>
      </c>
      <c r="B3314" s="1" t="s">
        <v>577</v>
      </c>
      <c r="C3314" s="1" t="s">
        <v>6</v>
      </c>
      <c r="D3314" s="1" t="s">
        <v>3</v>
      </c>
      <c r="E3314" s="11">
        <v>232</v>
      </c>
      <c r="F3314" s="3">
        <v>2.82</v>
      </c>
      <c r="G3314" s="11">
        <f>Tabla1[[#This Row],[Stock en unidades]]*Tabla1[[#This Row],[Costo unitario]]</f>
        <v>654.24</v>
      </c>
      <c r="H3314" s="1">
        <v>2025</v>
      </c>
      <c r="I3314" s="1" t="s">
        <v>258</v>
      </c>
      <c r="J3314" s="1">
        <v>78</v>
      </c>
      <c r="K3314" s="3">
        <v>314.5428</v>
      </c>
      <c r="L3314" s="12">
        <f>Tabla1[[#This Row],[Venta prom 12 meses en UN]]*Tabla1[[#This Row],[Costo unitario]]</f>
        <v>219.95999999999998</v>
      </c>
      <c r="M3314" s="30">
        <f>IFERROR(Tabla1[[#This Row],[Stock en unidades]]/Tabla1[[#This Row],[Venta prom 12 meses en UN]],0)</f>
        <v>2.9743589743589745</v>
      </c>
      <c r="N3314" s="12">
        <f>IFERROR(12/Tabla1[[#This Row],[Meses de stock]],0)</f>
        <v>4.0344827586206895</v>
      </c>
      <c r="O3314" s="5" t="str">
        <f>VLOOKUP(Tabla1[[#This Row],[Código del producto]],'ABC Ventas'!$A:$E,5,0)</f>
        <v>C</v>
      </c>
      <c r="P3314" s="5" t="str">
        <f>VLOOKUP(Tabla1[[#This Row],[Código del producto]],'ABC Stock'!$A:$E,5,0)</f>
        <v>B</v>
      </c>
      <c r="Q331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5" spans="1:17" s="1" customFormat="1" x14ac:dyDescent="0.2">
      <c r="A3315" s="1">
        <v>1513</v>
      </c>
      <c r="B3315" s="1" t="s">
        <v>289</v>
      </c>
      <c r="C3315" s="1" t="s">
        <v>6</v>
      </c>
      <c r="D3315" s="1" t="s">
        <v>3</v>
      </c>
      <c r="E3315" s="11">
        <v>0</v>
      </c>
      <c r="F3315" s="3">
        <v>3.77</v>
      </c>
      <c r="G3315" s="11">
        <f>Tabla1[[#This Row],[Stock en unidades]]*Tabla1[[#This Row],[Costo unitario]]</f>
        <v>0</v>
      </c>
      <c r="H3315" s="1">
        <v>2025</v>
      </c>
      <c r="I3315" s="1" t="s">
        <v>258</v>
      </c>
      <c r="J3315" s="1">
        <v>123</v>
      </c>
      <c r="K3315" s="3">
        <v>718.75049999999999</v>
      </c>
      <c r="L3315" s="12">
        <f>Tabla1[[#This Row],[Venta prom 12 meses en UN]]*Tabla1[[#This Row],[Costo unitario]]</f>
        <v>463.71</v>
      </c>
      <c r="M3315" s="30">
        <f>IFERROR(Tabla1[[#This Row],[Stock en unidades]]/Tabla1[[#This Row],[Venta prom 12 meses en UN]],0)</f>
        <v>0</v>
      </c>
      <c r="N3315" s="12">
        <f>IFERROR(12/Tabla1[[#This Row],[Meses de stock]],0)</f>
        <v>0</v>
      </c>
      <c r="O3315" s="5" t="str">
        <f>VLOOKUP(Tabla1[[#This Row],[Código del producto]],'ABC Ventas'!$A:$E,5,0)</f>
        <v>C</v>
      </c>
      <c r="P3315" s="5" t="str">
        <f>VLOOKUP(Tabla1[[#This Row],[Código del producto]],'ABC Stock'!$A:$E,5,0)</f>
        <v>C</v>
      </c>
      <c r="Q331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6" spans="1:17" s="1" customFormat="1" x14ac:dyDescent="0.2">
      <c r="A3316" s="1">
        <v>1515</v>
      </c>
      <c r="B3316" s="1" t="s">
        <v>579</v>
      </c>
      <c r="C3316" s="1" t="s">
        <v>6</v>
      </c>
      <c r="D3316" s="1" t="s">
        <v>3</v>
      </c>
      <c r="E3316" s="11">
        <v>1090</v>
      </c>
      <c r="F3316" s="3">
        <v>1.59</v>
      </c>
      <c r="G3316" s="11">
        <f>Tabla1[[#This Row],[Stock en unidades]]*Tabla1[[#This Row],[Costo unitario]]</f>
        <v>1733.1000000000001</v>
      </c>
      <c r="H3316" s="1">
        <v>2025</v>
      </c>
      <c r="I3316" s="1" t="s">
        <v>258</v>
      </c>
      <c r="J3316" s="1">
        <v>118</v>
      </c>
      <c r="K3316" s="3">
        <v>352.72559999999999</v>
      </c>
      <c r="L3316" s="12">
        <f>Tabla1[[#This Row],[Venta prom 12 meses en UN]]*Tabla1[[#This Row],[Costo unitario]]</f>
        <v>187.62</v>
      </c>
      <c r="M3316" s="30">
        <f>IFERROR(Tabla1[[#This Row],[Stock en unidades]]/Tabla1[[#This Row],[Venta prom 12 meses en UN]],0)</f>
        <v>9.2372881355932197</v>
      </c>
      <c r="N3316" s="12">
        <f>IFERROR(12/Tabla1[[#This Row],[Meses de stock]],0)</f>
        <v>1.2990825688073395</v>
      </c>
      <c r="O3316" s="5" t="str">
        <f>VLOOKUP(Tabla1[[#This Row],[Código del producto]],'ABC Ventas'!$A:$E,5,0)</f>
        <v>C</v>
      </c>
      <c r="P3316" s="5" t="str">
        <f>VLOOKUP(Tabla1[[#This Row],[Código del producto]],'ABC Stock'!$A:$E,5,0)</f>
        <v>B</v>
      </c>
      <c r="Q3316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17" spans="1:17" s="1" customFormat="1" x14ac:dyDescent="0.2">
      <c r="A3317" s="1">
        <v>1516</v>
      </c>
      <c r="B3317" s="1" t="s">
        <v>163</v>
      </c>
      <c r="C3317" s="1" t="s">
        <v>6</v>
      </c>
      <c r="D3317" s="1" t="s">
        <v>3</v>
      </c>
      <c r="E3317" s="11">
        <v>147</v>
      </c>
      <c r="F3317" s="3">
        <v>6.25</v>
      </c>
      <c r="G3317" s="11">
        <f>Tabla1[[#This Row],[Stock en unidades]]*Tabla1[[#This Row],[Costo unitario]]</f>
        <v>918.75</v>
      </c>
      <c r="H3317" s="1">
        <v>2025</v>
      </c>
      <c r="I3317" s="1" t="s">
        <v>258</v>
      </c>
      <c r="J3317" s="1">
        <v>55</v>
      </c>
      <c r="K3317" s="3">
        <v>484.6875</v>
      </c>
      <c r="L3317" s="12">
        <f>Tabla1[[#This Row],[Venta prom 12 meses en UN]]*Tabla1[[#This Row],[Costo unitario]]</f>
        <v>343.75</v>
      </c>
      <c r="M3317" s="30">
        <f>IFERROR(Tabla1[[#This Row],[Stock en unidades]]/Tabla1[[#This Row],[Venta prom 12 meses en UN]],0)</f>
        <v>2.6727272727272728</v>
      </c>
      <c r="N3317" s="12">
        <f>IFERROR(12/Tabla1[[#This Row],[Meses de stock]],0)</f>
        <v>4.4897959183673466</v>
      </c>
      <c r="O3317" s="5" t="str">
        <f>VLOOKUP(Tabla1[[#This Row],[Código del producto]],'ABC Ventas'!$A:$E,5,0)</f>
        <v>C</v>
      </c>
      <c r="P3317" s="5" t="str">
        <f>VLOOKUP(Tabla1[[#This Row],[Código del producto]],'ABC Stock'!$A:$E,5,0)</f>
        <v>C</v>
      </c>
      <c r="Q331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18" spans="1:17" s="1" customFormat="1" x14ac:dyDescent="0.2">
      <c r="A3318" s="1">
        <v>1516</v>
      </c>
      <c r="B3318" s="1" t="s">
        <v>163</v>
      </c>
      <c r="C3318" s="1" t="s">
        <v>6</v>
      </c>
      <c r="D3318" s="1" t="s">
        <v>3</v>
      </c>
      <c r="E3318" s="11">
        <v>571</v>
      </c>
      <c r="F3318" s="3">
        <v>5.08</v>
      </c>
      <c r="G3318" s="11">
        <f>Tabla1[[#This Row],[Stock en unidades]]*Tabla1[[#This Row],[Costo unitario]]</f>
        <v>2900.68</v>
      </c>
      <c r="H3318" s="1">
        <v>2025</v>
      </c>
      <c r="I3318" s="1" t="s">
        <v>258</v>
      </c>
      <c r="J3318" s="1">
        <v>51.9</v>
      </c>
      <c r="K3318" s="3">
        <v>345.38411999999994</v>
      </c>
      <c r="L3318" s="12">
        <f>Tabla1[[#This Row],[Venta prom 12 meses en UN]]*Tabla1[[#This Row],[Costo unitario]]</f>
        <v>263.65199999999999</v>
      </c>
      <c r="M3318" s="30">
        <f>IFERROR(Tabla1[[#This Row],[Stock en unidades]]/Tabla1[[#This Row],[Venta prom 12 meses en UN]],0)</f>
        <v>11.001926782273603</v>
      </c>
      <c r="N3318" s="12">
        <f>IFERROR(12/Tabla1[[#This Row],[Meses de stock]],0)</f>
        <v>1.0907180385288966</v>
      </c>
      <c r="O3318" s="5" t="str">
        <f>VLOOKUP(Tabla1[[#This Row],[Código del producto]],'ABC Ventas'!$A:$E,5,0)</f>
        <v>C</v>
      </c>
      <c r="P3318" s="5" t="str">
        <f>VLOOKUP(Tabla1[[#This Row],[Código del producto]],'ABC Stock'!$A:$E,5,0)</f>
        <v>C</v>
      </c>
      <c r="Q331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19" spans="1:17" s="1" customFormat="1" x14ac:dyDescent="0.2">
      <c r="A3319" s="1">
        <v>1516</v>
      </c>
      <c r="B3319" s="1" t="s">
        <v>163</v>
      </c>
      <c r="C3319" s="1" t="s">
        <v>6</v>
      </c>
      <c r="D3319" s="1" t="s">
        <v>3</v>
      </c>
      <c r="E3319" s="11">
        <v>819</v>
      </c>
      <c r="F3319" s="3">
        <v>2.09</v>
      </c>
      <c r="G3319" s="11">
        <f>Tabla1[[#This Row],[Stock en unidades]]*Tabla1[[#This Row],[Costo unitario]]</f>
        <v>1711.7099999999998</v>
      </c>
      <c r="H3319" s="1">
        <v>2025</v>
      </c>
      <c r="I3319" s="1" t="s">
        <v>258</v>
      </c>
      <c r="J3319" s="1">
        <v>90.9</v>
      </c>
      <c r="K3319" s="3">
        <v>227.97720000000001</v>
      </c>
      <c r="L3319" s="12">
        <f>Tabla1[[#This Row],[Venta prom 12 meses en UN]]*Tabla1[[#This Row],[Costo unitario]]</f>
        <v>189.98099999999999</v>
      </c>
      <c r="M3319" s="30">
        <f>IFERROR(Tabla1[[#This Row],[Stock en unidades]]/Tabla1[[#This Row],[Venta prom 12 meses en UN]],0)</f>
        <v>9.009900990099009</v>
      </c>
      <c r="N3319" s="12">
        <f>IFERROR(12/Tabla1[[#This Row],[Meses de stock]],0)</f>
        <v>1.331868131868132</v>
      </c>
      <c r="O3319" s="5" t="str">
        <f>VLOOKUP(Tabla1[[#This Row],[Código del producto]],'ABC Ventas'!$A:$E,5,0)</f>
        <v>C</v>
      </c>
      <c r="P3319" s="5" t="str">
        <f>VLOOKUP(Tabla1[[#This Row],[Código del producto]],'ABC Stock'!$A:$E,5,0)</f>
        <v>C</v>
      </c>
      <c r="Q331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20" spans="1:17" s="1" customFormat="1" x14ac:dyDescent="0.2">
      <c r="A3320" s="1">
        <v>1518</v>
      </c>
      <c r="B3320" s="1" t="s">
        <v>580</v>
      </c>
      <c r="C3320" s="1" t="s">
        <v>6</v>
      </c>
      <c r="D3320" s="1" t="s">
        <v>3</v>
      </c>
      <c r="E3320" s="11">
        <v>54</v>
      </c>
      <c r="F3320" s="3">
        <v>5.93</v>
      </c>
      <c r="G3320" s="11">
        <f>Tabla1[[#This Row],[Stock en unidades]]*Tabla1[[#This Row],[Costo unitario]]</f>
        <v>320.21999999999997</v>
      </c>
      <c r="H3320" s="1">
        <v>2025</v>
      </c>
      <c r="I3320" s="1" t="s">
        <v>258</v>
      </c>
      <c r="J3320" s="1">
        <v>141</v>
      </c>
      <c r="K3320" s="3">
        <v>1513.3952999999999</v>
      </c>
      <c r="L3320" s="12">
        <f>Tabla1[[#This Row],[Venta prom 12 meses en UN]]*Tabla1[[#This Row],[Costo unitario]]</f>
        <v>836.13</v>
      </c>
      <c r="M3320" s="30">
        <f>IFERROR(Tabla1[[#This Row],[Stock en unidades]]/Tabla1[[#This Row],[Venta prom 12 meses en UN]],0)</f>
        <v>0.38297872340425532</v>
      </c>
      <c r="N3320" s="12">
        <f>IFERROR(12/Tabla1[[#This Row],[Meses de stock]],0)</f>
        <v>31.333333333333332</v>
      </c>
      <c r="O3320" s="5" t="str">
        <f>VLOOKUP(Tabla1[[#This Row],[Código del producto]],'ABC Ventas'!$A:$E,5,0)</f>
        <v>C</v>
      </c>
      <c r="P3320" s="5" t="str">
        <f>VLOOKUP(Tabla1[[#This Row],[Código del producto]],'ABC Stock'!$A:$E,5,0)</f>
        <v>C</v>
      </c>
      <c r="Q332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1" spans="1:17" s="1" customFormat="1" x14ac:dyDescent="0.2">
      <c r="A3321" s="1">
        <v>1518</v>
      </c>
      <c r="B3321" s="1" t="s">
        <v>580</v>
      </c>
      <c r="C3321" s="1" t="s">
        <v>6</v>
      </c>
      <c r="D3321" s="1" t="s">
        <v>3</v>
      </c>
      <c r="E3321" s="11">
        <v>50</v>
      </c>
      <c r="F3321" s="3">
        <v>4.95</v>
      </c>
      <c r="G3321" s="11">
        <f>Tabla1[[#This Row],[Stock en unidades]]*Tabla1[[#This Row],[Costo unitario]]</f>
        <v>247.5</v>
      </c>
      <c r="H3321" s="1">
        <v>2025</v>
      </c>
      <c r="I3321" s="1" t="s">
        <v>258</v>
      </c>
      <c r="J3321" s="1">
        <v>131</v>
      </c>
      <c r="K3321" s="3">
        <v>1069.9425000000001</v>
      </c>
      <c r="L3321" s="12">
        <f>Tabla1[[#This Row],[Venta prom 12 meses en UN]]*Tabla1[[#This Row],[Costo unitario]]</f>
        <v>648.45000000000005</v>
      </c>
      <c r="M3321" s="30">
        <f>IFERROR(Tabla1[[#This Row],[Stock en unidades]]/Tabla1[[#This Row],[Venta prom 12 meses en UN]],0)</f>
        <v>0.38167938931297712</v>
      </c>
      <c r="N3321" s="12">
        <f>IFERROR(12/Tabla1[[#This Row],[Meses de stock]],0)</f>
        <v>31.439999999999998</v>
      </c>
      <c r="O3321" s="5" t="str">
        <f>VLOOKUP(Tabla1[[#This Row],[Código del producto]],'ABC Ventas'!$A:$E,5,0)</f>
        <v>C</v>
      </c>
      <c r="P3321" s="5" t="str">
        <f>VLOOKUP(Tabla1[[#This Row],[Código del producto]],'ABC Stock'!$A:$E,5,0)</f>
        <v>C</v>
      </c>
      <c r="Q332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2" spans="1:17" s="1" customFormat="1" x14ac:dyDescent="0.2">
      <c r="A3322" s="1">
        <v>1518</v>
      </c>
      <c r="B3322" s="1" t="s">
        <v>580</v>
      </c>
      <c r="C3322" s="1" t="s">
        <v>6</v>
      </c>
      <c r="D3322" s="1" t="s">
        <v>3</v>
      </c>
      <c r="E3322" s="11">
        <v>174</v>
      </c>
      <c r="F3322" s="3">
        <v>1.4</v>
      </c>
      <c r="G3322" s="11">
        <f>Tabla1[[#This Row],[Stock en unidades]]*Tabla1[[#This Row],[Costo unitario]]</f>
        <v>243.6</v>
      </c>
      <c r="H3322" s="1">
        <v>2025</v>
      </c>
      <c r="I3322" s="1" t="s">
        <v>258</v>
      </c>
      <c r="J3322" s="1">
        <v>83</v>
      </c>
      <c r="K3322" s="3">
        <v>185.92</v>
      </c>
      <c r="L3322" s="12">
        <f>Tabla1[[#This Row],[Venta prom 12 meses en UN]]*Tabla1[[#This Row],[Costo unitario]]</f>
        <v>116.19999999999999</v>
      </c>
      <c r="M3322" s="30">
        <f>IFERROR(Tabla1[[#This Row],[Stock en unidades]]/Tabla1[[#This Row],[Venta prom 12 meses en UN]],0)</f>
        <v>2.0963855421686746</v>
      </c>
      <c r="N3322" s="12">
        <f>IFERROR(12/Tabla1[[#This Row],[Meses de stock]],0)</f>
        <v>5.7241379310344831</v>
      </c>
      <c r="O3322" s="5" t="str">
        <f>VLOOKUP(Tabla1[[#This Row],[Código del producto]],'ABC Ventas'!$A:$E,5,0)</f>
        <v>C</v>
      </c>
      <c r="P3322" s="5" t="str">
        <f>VLOOKUP(Tabla1[[#This Row],[Código del producto]],'ABC Stock'!$A:$E,5,0)</f>
        <v>C</v>
      </c>
      <c r="Q332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3" spans="1:17" s="1" customFormat="1" x14ac:dyDescent="0.2">
      <c r="A3323" s="1">
        <v>1519</v>
      </c>
      <c r="B3323" s="1" t="s">
        <v>581</v>
      </c>
      <c r="C3323" s="1" t="s">
        <v>6</v>
      </c>
      <c r="D3323" s="1" t="s">
        <v>3</v>
      </c>
      <c r="E3323" s="11">
        <v>495</v>
      </c>
      <c r="F3323" s="3">
        <v>1.1499999999999999</v>
      </c>
      <c r="G3323" s="11">
        <f>Tabla1[[#This Row],[Stock en unidades]]*Tabla1[[#This Row],[Costo unitario]]</f>
        <v>569.25</v>
      </c>
      <c r="H3323" s="1">
        <v>2025</v>
      </c>
      <c r="I3323" s="1" t="s">
        <v>258</v>
      </c>
      <c r="J3323" s="1">
        <v>74</v>
      </c>
      <c r="K3323" s="3">
        <v>130.203</v>
      </c>
      <c r="L3323" s="12">
        <f>Tabla1[[#This Row],[Venta prom 12 meses en UN]]*Tabla1[[#This Row],[Costo unitario]]</f>
        <v>85.1</v>
      </c>
      <c r="M3323" s="30">
        <f>IFERROR(Tabla1[[#This Row],[Stock en unidades]]/Tabla1[[#This Row],[Venta prom 12 meses en UN]],0)</f>
        <v>6.6891891891891895</v>
      </c>
      <c r="N3323" s="12">
        <f>IFERROR(12/Tabla1[[#This Row],[Meses de stock]],0)</f>
        <v>1.7939393939393939</v>
      </c>
      <c r="O3323" s="5" t="str">
        <f>VLOOKUP(Tabla1[[#This Row],[Código del producto]],'ABC Ventas'!$A:$E,5,0)</f>
        <v>C</v>
      </c>
      <c r="P3323" s="5" t="str">
        <f>VLOOKUP(Tabla1[[#This Row],[Código del producto]],'ABC Stock'!$A:$E,5,0)</f>
        <v>A</v>
      </c>
      <c r="Q332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24" spans="1:17" s="1" customFormat="1" x14ac:dyDescent="0.2">
      <c r="A3324" s="1">
        <v>1520</v>
      </c>
      <c r="B3324" s="1" t="s">
        <v>582</v>
      </c>
      <c r="C3324" s="1" t="s">
        <v>6</v>
      </c>
      <c r="D3324" s="1" t="s">
        <v>3</v>
      </c>
      <c r="E3324" s="11">
        <v>533</v>
      </c>
      <c r="F3324" s="3">
        <v>3.43</v>
      </c>
      <c r="G3324" s="11">
        <f>Tabla1[[#This Row],[Stock en unidades]]*Tabla1[[#This Row],[Costo unitario]]</f>
        <v>1828.19</v>
      </c>
      <c r="H3324" s="1">
        <v>2025</v>
      </c>
      <c r="I3324" s="1" t="s">
        <v>258</v>
      </c>
      <c r="J3324" s="1">
        <v>146</v>
      </c>
      <c r="K3324" s="3">
        <v>861.34160000000008</v>
      </c>
      <c r="L3324" s="12">
        <f>Tabla1[[#This Row],[Venta prom 12 meses en UN]]*Tabla1[[#This Row],[Costo unitario]]</f>
        <v>500.78000000000003</v>
      </c>
      <c r="M3324" s="30">
        <f>IFERROR(Tabla1[[#This Row],[Stock en unidades]]/Tabla1[[#This Row],[Venta prom 12 meses en UN]],0)</f>
        <v>3.6506849315068495</v>
      </c>
      <c r="N3324" s="12">
        <f>IFERROR(12/Tabla1[[#This Row],[Meses de stock]],0)</f>
        <v>3.2870544090056284</v>
      </c>
      <c r="O3324" s="5" t="str">
        <f>VLOOKUP(Tabla1[[#This Row],[Código del producto]],'ABC Ventas'!$A:$E,5,0)</f>
        <v>C</v>
      </c>
      <c r="P3324" s="5" t="str">
        <f>VLOOKUP(Tabla1[[#This Row],[Código del producto]],'ABC Stock'!$A:$E,5,0)</f>
        <v>B</v>
      </c>
      <c r="Q3324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25" spans="1:17" s="1" customFormat="1" x14ac:dyDescent="0.2">
      <c r="A3325" s="1">
        <v>1520</v>
      </c>
      <c r="B3325" s="1" t="s">
        <v>582</v>
      </c>
      <c r="C3325" s="1" t="s">
        <v>6</v>
      </c>
      <c r="D3325" s="1" t="s">
        <v>3</v>
      </c>
      <c r="E3325" s="11">
        <v>347</v>
      </c>
      <c r="F3325" s="3">
        <v>6.17</v>
      </c>
      <c r="G3325" s="11">
        <f>Tabla1[[#This Row],[Stock en unidades]]*Tabla1[[#This Row],[Costo unitario]]</f>
        <v>2140.9899999999998</v>
      </c>
      <c r="H3325" s="1">
        <v>2025</v>
      </c>
      <c r="I3325" s="1" t="s">
        <v>258</v>
      </c>
      <c r="J3325" s="1">
        <v>104</v>
      </c>
      <c r="K3325" s="3">
        <v>782.8495999999999</v>
      </c>
      <c r="L3325" s="12">
        <f>Tabla1[[#This Row],[Venta prom 12 meses en UN]]*Tabla1[[#This Row],[Costo unitario]]</f>
        <v>641.67999999999995</v>
      </c>
      <c r="M3325" s="30">
        <f>IFERROR(Tabla1[[#This Row],[Stock en unidades]]/Tabla1[[#This Row],[Venta prom 12 meses en UN]],0)</f>
        <v>3.3365384615384617</v>
      </c>
      <c r="N3325" s="12">
        <f>IFERROR(12/Tabla1[[#This Row],[Meses de stock]],0)</f>
        <v>3.5965417867435159</v>
      </c>
      <c r="O3325" s="5" t="str">
        <f>VLOOKUP(Tabla1[[#This Row],[Código del producto]],'ABC Ventas'!$A:$E,5,0)</f>
        <v>C</v>
      </c>
      <c r="P3325" s="5" t="str">
        <f>VLOOKUP(Tabla1[[#This Row],[Código del producto]],'ABC Stock'!$A:$E,5,0)</f>
        <v>B</v>
      </c>
      <c r="Q332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26" spans="1:17" s="1" customFormat="1" x14ac:dyDescent="0.2">
      <c r="A3326" s="1">
        <v>1521</v>
      </c>
      <c r="B3326" s="1" t="s">
        <v>583</v>
      </c>
      <c r="C3326" s="1" t="s">
        <v>6</v>
      </c>
      <c r="D3326" s="1" t="s">
        <v>3</v>
      </c>
      <c r="E3326" s="11">
        <v>1736</v>
      </c>
      <c r="F3326" s="3">
        <v>2.4300000000000002</v>
      </c>
      <c r="G3326" s="11">
        <f>Tabla1[[#This Row],[Stock en unidades]]*Tabla1[[#This Row],[Costo unitario]]</f>
        <v>4218.4800000000005</v>
      </c>
      <c r="H3326" s="1">
        <v>2025</v>
      </c>
      <c r="I3326" s="1" t="s">
        <v>258</v>
      </c>
      <c r="J3326" s="1">
        <v>96.4</v>
      </c>
      <c r="K3326" s="3">
        <v>339.66540000000009</v>
      </c>
      <c r="L3326" s="12">
        <f>Tabla1[[#This Row],[Venta prom 12 meses en UN]]*Tabla1[[#This Row],[Costo unitario]]</f>
        <v>234.25200000000004</v>
      </c>
      <c r="M3326" s="30">
        <f>IFERROR(Tabla1[[#This Row],[Stock en unidades]]/Tabla1[[#This Row],[Venta prom 12 meses en UN]],0)</f>
        <v>18.008298755186722</v>
      </c>
      <c r="N3326" s="12">
        <f>IFERROR(12/Tabla1[[#This Row],[Meses de stock]],0)</f>
        <v>0.66635944700460825</v>
      </c>
      <c r="O3326" s="5" t="str">
        <f>VLOOKUP(Tabla1[[#This Row],[Código del producto]],'ABC Ventas'!$A:$E,5,0)</f>
        <v>C</v>
      </c>
      <c r="P3326" s="5" t="str">
        <f>VLOOKUP(Tabla1[[#This Row],[Código del producto]],'ABC Stock'!$A:$E,5,0)</f>
        <v>B</v>
      </c>
      <c r="Q3326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27" spans="1:17" s="1" customFormat="1" x14ac:dyDescent="0.2">
      <c r="A3327" s="1">
        <v>1521</v>
      </c>
      <c r="B3327" s="1" t="s">
        <v>583</v>
      </c>
      <c r="C3327" s="1" t="s">
        <v>6</v>
      </c>
      <c r="D3327" s="1" t="s">
        <v>3</v>
      </c>
      <c r="E3327" s="11">
        <v>72</v>
      </c>
      <c r="F3327" s="3">
        <v>2.77</v>
      </c>
      <c r="G3327" s="11">
        <f>Tabla1[[#This Row],[Stock en unidades]]*Tabla1[[#This Row],[Costo unitario]]</f>
        <v>199.44</v>
      </c>
      <c r="H3327" s="1">
        <v>2025</v>
      </c>
      <c r="I3327" s="1" t="s">
        <v>258</v>
      </c>
      <c r="J3327" s="1">
        <v>66</v>
      </c>
      <c r="K3327" s="3">
        <v>219.38399999999999</v>
      </c>
      <c r="L3327" s="12">
        <f>Tabla1[[#This Row],[Venta prom 12 meses en UN]]*Tabla1[[#This Row],[Costo unitario]]</f>
        <v>182.82</v>
      </c>
      <c r="M3327" s="30">
        <f>IFERROR(Tabla1[[#This Row],[Stock en unidades]]/Tabla1[[#This Row],[Venta prom 12 meses en UN]],0)</f>
        <v>1.0909090909090908</v>
      </c>
      <c r="N3327" s="12">
        <f>IFERROR(12/Tabla1[[#This Row],[Meses de stock]],0)</f>
        <v>11</v>
      </c>
      <c r="O3327" s="5" t="str">
        <f>VLOOKUP(Tabla1[[#This Row],[Código del producto]],'ABC Ventas'!$A:$E,5,0)</f>
        <v>C</v>
      </c>
      <c r="P3327" s="5" t="str">
        <f>VLOOKUP(Tabla1[[#This Row],[Código del producto]],'ABC Stock'!$A:$E,5,0)</f>
        <v>B</v>
      </c>
      <c r="Q332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8" spans="1:17" s="1" customFormat="1" x14ac:dyDescent="0.2">
      <c r="A3328" s="1">
        <v>1522</v>
      </c>
      <c r="B3328" s="1" t="s">
        <v>584</v>
      </c>
      <c r="C3328" s="1" t="s">
        <v>6</v>
      </c>
      <c r="D3328" s="1" t="s">
        <v>3</v>
      </c>
      <c r="E3328" s="11">
        <v>342</v>
      </c>
      <c r="F3328" s="3">
        <v>3.8</v>
      </c>
      <c r="G3328" s="11">
        <f>Tabla1[[#This Row],[Stock en unidades]]*Tabla1[[#This Row],[Costo unitario]]</f>
        <v>1299.5999999999999</v>
      </c>
      <c r="H3328" s="1">
        <v>2025</v>
      </c>
      <c r="I3328" s="1" t="s">
        <v>258</v>
      </c>
      <c r="J3328" s="1">
        <v>124</v>
      </c>
      <c r="K3328" s="3">
        <v>565.44000000000005</v>
      </c>
      <c r="L3328" s="12">
        <f>Tabla1[[#This Row],[Venta prom 12 meses en UN]]*Tabla1[[#This Row],[Costo unitario]]</f>
        <v>471.2</v>
      </c>
      <c r="M3328" s="30">
        <f>IFERROR(Tabla1[[#This Row],[Stock en unidades]]/Tabla1[[#This Row],[Venta prom 12 meses en UN]],0)</f>
        <v>2.7580645161290325</v>
      </c>
      <c r="N3328" s="12">
        <f>IFERROR(12/Tabla1[[#This Row],[Meses de stock]],0)</f>
        <v>4.3508771929824555</v>
      </c>
      <c r="O3328" s="5" t="str">
        <f>VLOOKUP(Tabla1[[#This Row],[Código del producto]],'ABC Ventas'!$A:$E,5,0)</f>
        <v>C</v>
      </c>
      <c r="P3328" s="5" t="str">
        <f>VLOOKUP(Tabla1[[#This Row],[Código del producto]],'ABC Stock'!$A:$E,5,0)</f>
        <v>B</v>
      </c>
      <c r="Q332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29" spans="1:17" s="1" customFormat="1" x14ac:dyDescent="0.2">
      <c r="A3329" s="1">
        <v>1523</v>
      </c>
      <c r="B3329" s="1" t="s">
        <v>143</v>
      </c>
      <c r="C3329" s="1" t="s">
        <v>6</v>
      </c>
      <c r="D3329" s="1" t="s">
        <v>3</v>
      </c>
      <c r="E3329" s="11">
        <v>251</v>
      </c>
      <c r="F3329" s="3">
        <v>6.78</v>
      </c>
      <c r="G3329" s="11">
        <f>Tabla1[[#This Row],[Stock en unidades]]*Tabla1[[#This Row],[Costo unitario]]</f>
        <v>1701.78</v>
      </c>
      <c r="H3329" s="1">
        <v>2025</v>
      </c>
      <c r="I3329" s="1" t="s">
        <v>258</v>
      </c>
      <c r="J3329" s="1">
        <v>25.1</v>
      </c>
      <c r="K3329" s="3">
        <v>275.68836000000005</v>
      </c>
      <c r="L3329" s="12">
        <f>Tabla1[[#This Row],[Venta prom 12 meses en UN]]*Tabla1[[#This Row],[Costo unitario]]</f>
        <v>170.17800000000003</v>
      </c>
      <c r="M3329" s="30">
        <f>IFERROR(Tabla1[[#This Row],[Stock en unidades]]/Tabla1[[#This Row],[Venta prom 12 meses en UN]],0)</f>
        <v>10</v>
      </c>
      <c r="N3329" s="12">
        <f>IFERROR(12/Tabla1[[#This Row],[Meses de stock]],0)</f>
        <v>1.2</v>
      </c>
      <c r="O3329" s="5" t="str">
        <f>VLOOKUP(Tabla1[[#This Row],[Código del producto]],'ABC Ventas'!$A:$E,5,0)</f>
        <v>C</v>
      </c>
      <c r="P3329" s="5" t="str">
        <f>VLOOKUP(Tabla1[[#This Row],[Código del producto]],'ABC Stock'!$A:$E,5,0)</f>
        <v>C</v>
      </c>
      <c r="Q332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30" spans="1:17" s="1" customFormat="1" x14ac:dyDescent="0.2">
      <c r="A3330" s="1">
        <v>1524</v>
      </c>
      <c r="B3330" s="1" t="s">
        <v>68</v>
      </c>
      <c r="C3330" s="1" t="s">
        <v>6</v>
      </c>
      <c r="D3330" s="1" t="s">
        <v>3</v>
      </c>
      <c r="E3330" s="11">
        <v>948</v>
      </c>
      <c r="F3330" s="3">
        <v>5.1100000000000003</v>
      </c>
      <c r="G3330" s="11">
        <f>Tabla1[[#This Row],[Stock en unidades]]*Tabla1[[#This Row],[Costo unitario]]</f>
        <v>4844.2800000000007</v>
      </c>
      <c r="H3330" s="1">
        <v>2025</v>
      </c>
      <c r="I3330" s="1" t="s">
        <v>258</v>
      </c>
      <c r="J3330" s="1">
        <v>79</v>
      </c>
      <c r="K3330" s="3">
        <v>722.60509999999999</v>
      </c>
      <c r="L3330" s="12">
        <f>Tabla1[[#This Row],[Venta prom 12 meses en UN]]*Tabla1[[#This Row],[Costo unitario]]</f>
        <v>403.69</v>
      </c>
      <c r="M3330" s="30">
        <f>IFERROR(Tabla1[[#This Row],[Stock en unidades]]/Tabla1[[#This Row],[Venta prom 12 meses en UN]],0)</f>
        <v>12</v>
      </c>
      <c r="N3330" s="12">
        <f>IFERROR(12/Tabla1[[#This Row],[Meses de stock]],0)</f>
        <v>1</v>
      </c>
      <c r="O3330" s="5" t="str">
        <f>VLOOKUP(Tabla1[[#This Row],[Código del producto]],'ABC Ventas'!$A:$E,5,0)</f>
        <v>C</v>
      </c>
      <c r="P3330" s="5" t="str">
        <f>VLOOKUP(Tabla1[[#This Row],[Código del producto]],'ABC Stock'!$A:$E,5,0)</f>
        <v>B</v>
      </c>
      <c r="Q3330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31" spans="1:17" s="1" customFormat="1" x14ac:dyDescent="0.2">
      <c r="A3331" s="1">
        <v>1527</v>
      </c>
      <c r="B3331" s="1" t="s">
        <v>42</v>
      </c>
      <c r="C3331" s="1" t="s">
        <v>6</v>
      </c>
      <c r="D3331" s="1" t="s">
        <v>3</v>
      </c>
      <c r="E3331" s="11">
        <v>108</v>
      </c>
      <c r="F3331" s="3">
        <v>4.3899999999999997</v>
      </c>
      <c r="G3331" s="11">
        <f>Tabla1[[#This Row],[Stock en unidades]]*Tabla1[[#This Row],[Costo unitario]]</f>
        <v>474.11999999999995</v>
      </c>
      <c r="H3331" s="1">
        <v>2025</v>
      </c>
      <c r="I3331" s="1" t="s">
        <v>258</v>
      </c>
      <c r="J3331" s="1">
        <v>140</v>
      </c>
      <c r="K3331" s="3">
        <v>1137.0099999999998</v>
      </c>
      <c r="L3331" s="12">
        <f>Tabla1[[#This Row],[Venta prom 12 meses en UN]]*Tabla1[[#This Row],[Costo unitario]]</f>
        <v>614.59999999999991</v>
      </c>
      <c r="M3331" s="30">
        <f>IFERROR(Tabla1[[#This Row],[Stock en unidades]]/Tabla1[[#This Row],[Venta prom 12 meses en UN]],0)</f>
        <v>0.77142857142857146</v>
      </c>
      <c r="N3331" s="12">
        <f>IFERROR(12/Tabla1[[#This Row],[Meses de stock]],0)</f>
        <v>15.555555555555555</v>
      </c>
      <c r="O3331" s="5" t="str">
        <f>VLOOKUP(Tabla1[[#This Row],[Código del producto]],'ABC Ventas'!$A:$E,5,0)</f>
        <v>C</v>
      </c>
      <c r="P3331" s="5" t="str">
        <f>VLOOKUP(Tabla1[[#This Row],[Código del producto]],'ABC Stock'!$A:$E,5,0)</f>
        <v>C</v>
      </c>
      <c r="Q333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32" spans="1:17" s="1" customFormat="1" x14ac:dyDescent="0.2">
      <c r="A3332" s="1">
        <v>1528</v>
      </c>
      <c r="B3332" s="1" t="s">
        <v>587</v>
      </c>
      <c r="C3332" s="1" t="s">
        <v>6</v>
      </c>
      <c r="D3332" s="1" t="s">
        <v>3</v>
      </c>
      <c r="E3332" s="11">
        <v>1040</v>
      </c>
      <c r="F3332" s="3">
        <v>2.31</v>
      </c>
      <c r="G3332" s="11">
        <f>Tabla1[[#This Row],[Stock en unidades]]*Tabla1[[#This Row],[Costo unitario]]</f>
        <v>2402.4</v>
      </c>
      <c r="H3332" s="1">
        <v>2025</v>
      </c>
      <c r="I3332" s="1" t="s">
        <v>258</v>
      </c>
      <c r="J3332" s="1">
        <v>124</v>
      </c>
      <c r="K3332" s="3">
        <v>538.50720000000001</v>
      </c>
      <c r="L3332" s="12">
        <f>Tabla1[[#This Row],[Venta prom 12 meses en UN]]*Tabla1[[#This Row],[Costo unitario]]</f>
        <v>286.44</v>
      </c>
      <c r="M3332" s="30">
        <f>IFERROR(Tabla1[[#This Row],[Stock en unidades]]/Tabla1[[#This Row],[Venta prom 12 meses en UN]],0)</f>
        <v>8.387096774193548</v>
      </c>
      <c r="N3332" s="12">
        <f>IFERROR(12/Tabla1[[#This Row],[Meses de stock]],0)</f>
        <v>1.4307692307692308</v>
      </c>
      <c r="O3332" s="5" t="str">
        <f>VLOOKUP(Tabla1[[#This Row],[Código del producto]],'ABC Ventas'!$A:$E,5,0)</f>
        <v>C</v>
      </c>
      <c r="P3332" s="5" t="str">
        <f>VLOOKUP(Tabla1[[#This Row],[Código del producto]],'ABC Stock'!$A:$E,5,0)</f>
        <v>C</v>
      </c>
      <c r="Q3332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33" spans="1:17" s="1" customFormat="1" x14ac:dyDescent="0.2">
      <c r="A3333" s="1">
        <v>1528</v>
      </c>
      <c r="B3333" s="1" t="s">
        <v>587</v>
      </c>
      <c r="C3333" s="1" t="s">
        <v>6</v>
      </c>
      <c r="D3333" s="1" t="s">
        <v>3</v>
      </c>
      <c r="E3333" s="11">
        <v>1408</v>
      </c>
      <c r="F3333" s="3">
        <v>1.48</v>
      </c>
      <c r="G3333" s="11">
        <f>Tabla1[[#This Row],[Stock en unidades]]*Tabla1[[#This Row],[Costo unitario]]</f>
        <v>2083.84</v>
      </c>
      <c r="H3333" s="1">
        <v>2025</v>
      </c>
      <c r="I3333" s="1" t="s">
        <v>258</v>
      </c>
      <c r="J3333" s="1">
        <v>149</v>
      </c>
      <c r="K3333" s="3">
        <v>412.37240000000003</v>
      </c>
      <c r="L3333" s="12">
        <f>Tabla1[[#This Row],[Venta prom 12 meses en UN]]*Tabla1[[#This Row],[Costo unitario]]</f>
        <v>220.52</v>
      </c>
      <c r="M3333" s="30">
        <f>IFERROR(Tabla1[[#This Row],[Stock en unidades]]/Tabla1[[#This Row],[Venta prom 12 meses en UN]],0)</f>
        <v>9.4496644295302019</v>
      </c>
      <c r="N3333" s="12">
        <f>IFERROR(12/Tabla1[[#This Row],[Meses de stock]],0)</f>
        <v>1.2698863636363635</v>
      </c>
      <c r="O3333" s="5" t="str">
        <f>VLOOKUP(Tabla1[[#This Row],[Código del producto]],'ABC Ventas'!$A:$E,5,0)</f>
        <v>C</v>
      </c>
      <c r="P3333" s="5" t="str">
        <f>VLOOKUP(Tabla1[[#This Row],[Código del producto]],'ABC Stock'!$A:$E,5,0)</f>
        <v>C</v>
      </c>
      <c r="Q333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34" spans="1:17" s="1" customFormat="1" x14ac:dyDescent="0.2">
      <c r="A3334" s="1">
        <v>1529</v>
      </c>
      <c r="B3334" s="1" t="s">
        <v>278</v>
      </c>
      <c r="C3334" s="1" t="s">
        <v>6</v>
      </c>
      <c r="D3334" s="1" t="s">
        <v>3</v>
      </c>
      <c r="E3334" s="11">
        <v>153</v>
      </c>
      <c r="F3334" s="3">
        <v>3.42</v>
      </c>
      <c r="G3334" s="11">
        <f>Tabla1[[#This Row],[Stock en unidades]]*Tabla1[[#This Row],[Costo unitario]]</f>
        <v>523.26</v>
      </c>
      <c r="H3334" s="1">
        <v>2025</v>
      </c>
      <c r="I3334" s="1" t="s">
        <v>258</v>
      </c>
      <c r="J3334" s="1">
        <v>0</v>
      </c>
      <c r="K3334" s="3">
        <v>0</v>
      </c>
      <c r="L3334" s="12">
        <f>Tabla1[[#This Row],[Venta prom 12 meses en UN]]*Tabla1[[#This Row],[Costo unitario]]</f>
        <v>0</v>
      </c>
      <c r="M3334" s="30">
        <f>IFERROR(Tabla1[[#This Row],[Stock en unidades]]/Tabla1[[#This Row],[Venta prom 12 meses en UN]],0)</f>
        <v>0</v>
      </c>
      <c r="N3334" s="12">
        <f>IFERROR(12/Tabla1[[#This Row],[Meses de stock]],0)</f>
        <v>0</v>
      </c>
      <c r="O3334" s="5" t="str">
        <f>VLOOKUP(Tabla1[[#This Row],[Código del producto]],'ABC Ventas'!$A:$E,5,0)</f>
        <v>C</v>
      </c>
      <c r="P3334" s="5" t="str">
        <f>VLOOKUP(Tabla1[[#This Row],[Código del producto]],'ABC Stock'!$A:$E,5,0)</f>
        <v>B</v>
      </c>
      <c r="Q3334" s="1" t="str">
        <f>IF(AND(Tabla1[[#This Row],[Venta prom 12 meses en UN]]=0,Tabla1[[#This Row],[Stock en unidades]]&gt;0),Tabla!$H$5,VLOOKUP(Tabla1[[#This Row],[Meses de stock]],Tabla!$F$6:$H$9,3,1))</f>
        <v>1. Sin movimiento</v>
      </c>
    </row>
    <row r="3335" spans="1:17" s="1" customFormat="1" x14ac:dyDescent="0.2">
      <c r="A3335" s="1">
        <v>1530</v>
      </c>
      <c r="B3335" s="1" t="s">
        <v>588</v>
      </c>
      <c r="C3335" s="1" t="s">
        <v>6</v>
      </c>
      <c r="D3335" s="1" t="s">
        <v>3</v>
      </c>
      <c r="E3335" s="11">
        <v>1104</v>
      </c>
      <c r="F3335" s="3">
        <v>3.87</v>
      </c>
      <c r="G3335" s="11">
        <f>Tabla1[[#This Row],[Stock en unidades]]*Tabla1[[#This Row],[Costo unitario]]</f>
        <v>4272.4800000000005</v>
      </c>
      <c r="H3335" s="1">
        <v>2025</v>
      </c>
      <c r="I3335" s="1" t="s">
        <v>258</v>
      </c>
      <c r="J3335" s="1">
        <v>84.9</v>
      </c>
      <c r="K3335" s="3">
        <v>568.41399000000001</v>
      </c>
      <c r="L3335" s="12">
        <f>Tabla1[[#This Row],[Venta prom 12 meses en UN]]*Tabla1[[#This Row],[Costo unitario]]</f>
        <v>328.56300000000005</v>
      </c>
      <c r="M3335" s="30">
        <f>IFERROR(Tabla1[[#This Row],[Stock en unidades]]/Tabla1[[#This Row],[Venta prom 12 meses en UN]],0)</f>
        <v>13.003533568904592</v>
      </c>
      <c r="N3335" s="12">
        <f>IFERROR(12/Tabla1[[#This Row],[Meses de stock]],0)</f>
        <v>0.92282608695652191</v>
      </c>
      <c r="O3335" s="5" t="str">
        <f>VLOOKUP(Tabla1[[#This Row],[Código del producto]],'ABC Ventas'!$A:$E,5,0)</f>
        <v>C</v>
      </c>
      <c r="P3335" s="5" t="str">
        <f>VLOOKUP(Tabla1[[#This Row],[Código del producto]],'ABC Stock'!$A:$E,5,0)</f>
        <v>C</v>
      </c>
      <c r="Q3335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36" spans="1:17" s="1" customFormat="1" x14ac:dyDescent="0.2">
      <c r="A3336" s="1">
        <v>1531</v>
      </c>
      <c r="B3336" s="1" t="s">
        <v>589</v>
      </c>
      <c r="C3336" s="1" t="s">
        <v>6</v>
      </c>
      <c r="D3336" s="1" t="s">
        <v>3</v>
      </c>
      <c r="E3336" s="11">
        <v>0</v>
      </c>
      <c r="F3336" s="3">
        <v>7.49</v>
      </c>
      <c r="G3336" s="11">
        <f>Tabla1[[#This Row],[Stock en unidades]]*Tabla1[[#This Row],[Costo unitario]]</f>
        <v>0</v>
      </c>
      <c r="H3336" s="1">
        <v>2025</v>
      </c>
      <c r="I3336" s="1" t="s">
        <v>258</v>
      </c>
      <c r="J3336" s="1">
        <v>42.8</v>
      </c>
      <c r="K3336" s="3">
        <v>577.02959999999996</v>
      </c>
      <c r="L3336" s="12">
        <f>Tabla1[[#This Row],[Venta prom 12 meses en UN]]*Tabla1[[#This Row],[Costo unitario]]</f>
        <v>320.572</v>
      </c>
      <c r="M3336" s="30">
        <f>IFERROR(Tabla1[[#This Row],[Stock en unidades]]/Tabla1[[#This Row],[Venta prom 12 meses en UN]],0)</f>
        <v>0</v>
      </c>
      <c r="N3336" s="12">
        <f>IFERROR(12/Tabla1[[#This Row],[Meses de stock]],0)</f>
        <v>0</v>
      </c>
      <c r="O3336" s="5" t="str">
        <f>VLOOKUP(Tabla1[[#This Row],[Código del producto]],'ABC Ventas'!$A:$E,5,0)</f>
        <v>C</v>
      </c>
      <c r="P3336" s="5" t="str">
        <f>VLOOKUP(Tabla1[[#This Row],[Código del producto]],'ABC Stock'!$A:$E,5,0)</f>
        <v>B</v>
      </c>
      <c r="Q333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37" spans="1:17" s="1" customFormat="1" x14ac:dyDescent="0.2">
      <c r="A3337" s="1">
        <v>1531</v>
      </c>
      <c r="B3337" s="1" t="s">
        <v>589</v>
      </c>
      <c r="C3337" s="1" t="s">
        <v>6</v>
      </c>
      <c r="D3337" s="1" t="s">
        <v>3</v>
      </c>
      <c r="E3337" s="11">
        <v>557</v>
      </c>
      <c r="F3337" s="3">
        <v>3.58</v>
      </c>
      <c r="G3337" s="11">
        <f>Tabla1[[#This Row],[Stock en unidades]]*Tabla1[[#This Row],[Costo unitario]]</f>
        <v>1994.06</v>
      </c>
      <c r="H3337" s="1">
        <v>2025</v>
      </c>
      <c r="I3337" s="1" t="s">
        <v>258</v>
      </c>
      <c r="J3337" s="1">
        <v>92.8</v>
      </c>
      <c r="K3337" s="3">
        <v>451.82463999999999</v>
      </c>
      <c r="L3337" s="12">
        <f>Tabla1[[#This Row],[Venta prom 12 meses en UN]]*Tabla1[[#This Row],[Costo unitario]]</f>
        <v>332.22399999999999</v>
      </c>
      <c r="M3337" s="30">
        <f>IFERROR(Tabla1[[#This Row],[Stock en unidades]]/Tabla1[[#This Row],[Venta prom 12 meses en UN]],0)</f>
        <v>6.0021551724137936</v>
      </c>
      <c r="N3337" s="12">
        <f>IFERROR(12/Tabla1[[#This Row],[Meses de stock]],0)</f>
        <v>1.9992818671454218</v>
      </c>
      <c r="O3337" s="5" t="str">
        <f>VLOOKUP(Tabla1[[#This Row],[Código del producto]],'ABC Ventas'!$A:$E,5,0)</f>
        <v>C</v>
      </c>
      <c r="P3337" s="5" t="str">
        <f>VLOOKUP(Tabla1[[#This Row],[Código del producto]],'ABC Stock'!$A:$E,5,0)</f>
        <v>B</v>
      </c>
      <c r="Q3337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38" spans="1:17" s="1" customFormat="1" x14ac:dyDescent="0.2">
      <c r="A3338" s="1">
        <v>1531</v>
      </c>
      <c r="B3338" s="1" t="s">
        <v>589</v>
      </c>
      <c r="C3338" s="1" t="s">
        <v>6</v>
      </c>
      <c r="D3338" s="1" t="s">
        <v>3</v>
      </c>
      <c r="E3338" s="11">
        <v>672</v>
      </c>
      <c r="F3338" s="3">
        <v>4.82</v>
      </c>
      <c r="G3338" s="11">
        <f>Tabla1[[#This Row],[Stock en unidades]]*Tabla1[[#This Row],[Costo unitario]]</f>
        <v>3239.04</v>
      </c>
      <c r="H3338" s="1">
        <v>2025</v>
      </c>
      <c r="I3338" s="1" t="s">
        <v>258</v>
      </c>
      <c r="J3338" s="1">
        <v>56</v>
      </c>
      <c r="K3338" s="3">
        <v>434.57120000000003</v>
      </c>
      <c r="L3338" s="12">
        <f>Tabla1[[#This Row],[Venta prom 12 meses en UN]]*Tabla1[[#This Row],[Costo unitario]]</f>
        <v>269.92</v>
      </c>
      <c r="M3338" s="30">
        <f>IFERROR(Tabla1[[#This Row],[Stock en unidades]]/Tabla1[[#This Row],[Venta prom 12 meses en UN]],0)</f>
        <v>12</v>
      </c>
      <c r="N3338" s="12">
        <f>IFERROR(12/Tabla1[[#This Row],[Meses de stock]],0)</f>
        <v>1</v>
      </c>
      <c r="O3338" s="5" t="str">
        <f>VLOOKUP(Tabla1[[#This Row],[Código del producto]],'ABC Ventas'!$A:$E,5,0)</f>
        <v>C</v>
      </c>
      <c r="P3338" s="5" t="str">
        <f>VLOOKUP(Tabla1[[#This Row],[Código del producto]],'ABC Stock'!$A:$E,5,0)</f>
        <v>B</v>
      </c>
      <c r="Q3338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39" spans="1:17" s="1" customFormat="1" x14ac:dyDescent="0.2">
      <c r="A3339" s="1">
        <v>1533</v>
      </c>
      <c r="B3339" s="1" t="s">
        <v>144</v>
      </c>
      <c r="C3339" s="1" t="s">
        <v>6</v>
      </c>
      <c r="D3339" s="1" t="s">
        <v>3</v>
      </c>
      <c r="E3339" s="11">
        <v>337</v>
      </c>
      <c r="F3339" s="3">
        <v>71</v>
      </c>
      <c r="G3339" s="11">
        <f>Tabla1[[#This Row],[Stock en unidades]]*Tabla1[[#This Row],[Costo unitario]]</f>
        <v>23927</v>
      </c>
      <c r="H3339" s="1">
        <v>2025</v>
      </c>
      <c r="I3339" s="1" t="s">
        <v>258</v>
      </c>
      <c r="J3339" s="1">
        <v>728</v>
      </c>
      <c r="K3339" s="3">
        <v>93038.399999999994</v>
      </c>
      <c r="L3339" s="12">
        <f>Tabla1[[#This Row],[Venta prom 12 meses en UN]]*Tabla1[[#This Row],[Costo unitario]]</f>
        <v>51688</v>
      </c>
      <c r="M3339" s="30">
        <f>IFERROR(Tabla1[[#This Row],[Stock en unidades]]/Tabla1[[#This Row],[Venta prom 12 meses en UN]],0)</f>
        <v>0.46291208791208793</v>
      </c>
      <c r="N3339" s="12">
        <f>IFERROR(12/Tabla1[[#This Row],[Meses de stock]],0)</f>
        <v>25.922848664688427</v>
      </c>
      <c r="O3339" s="5" t="str">
        <f>VLOOKUP(Tabla1[[#This Row],[Código del producto]],'ABC Ventas'!$A:$E,5,0)</f>
        <v>A</v>
      </c>
      <c r="P3339" s="5" t="str">
        <f>VLOOKUP(Tabla1[[#This Row],[Código del producto]],'ABC Stock'!$A:$E,5,0)</f>
        <v>A</v>
      </c>
      <c r="Q333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0" spans="1:17" s="1" customFormat="1" x14ac:dyDescent="0.2">
      <c r="A3340" s="1">
        <v>1534</v>
      </c>
      <c r="B3340" s="1" t="s">
        <v>591</v>
      </c>
      <c r="C3340" s="1" t="s">
        <v>4</v>
      </c>
      <c r="D3340" s="1" t="s">
        <v>3</v>
      </c>
      <c r="E3340" s="11">
        <v>741</v>
      </c>
      <c r="F3340" s="3">
        <v>44</v>
      </c>
      <c r="G3340" s="11">
        <f>Tabla1[[#This Row],[Stock en unidades]]*Tabla1[[#This Row],[Costo unitario]]</f>
        <v>32604</v>
      </c>
      <c r="H3340" s="1">
        <v>2025</v>
      </c>
      <c r="I3340" s="1" t="s">
        <v>258</v>
      </c>
      <c r="J3340" s="1">
        <v>608</v>
      </c>
      <c r="K3340" s="3">
        <v>42803.199999999997</v>
      </c>
      <c r="L3340" s="12">
        <f>Tabla1[[#This Row],[Venta prom 12 meses en UN]]*Tabla1[[#This Row],[Costo unitario]]</f>
        <v>26752</v>
      </c>
      <c r="M3340" s="30">
        <f>IFERROR(Tabla1[[#This Row],[Stock en unidades]]/Tabla1[[#This Row],[Venta prom 12 meses en UN]],0)</f>
        <v>1.21875</v>
      </c>
      <c r="N3340" s="12">
        <f>IFERROR(12/Tabla1[[#This Row],[Meses de stock]],0)</f>
        <v>9.8461538461538467</v>
      </c>
      <c r="O3340" s="5" t="str">
        <f>VLOOKUP(Tabla1[[#This Row],[Código del producto]],'ABC Ventas'!$A:$E,5,0)</f>
        <v>A</v>
      </c>
      <c r="P3340" s="5" t="str">
        <f>VLOOKUP(Tabla1[[#This Row],[Código del producto]],'ABC Stock'!$A:$E,5,0)</f>
        <v>A</v>
      </c>
      <c r="Q334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1" spans="1:17" s="1" customFormat="1" x14ac:dyDescent="0.2">
      <c r="A3341" s="1">
        <v>1536</v>
      </c>
      <c r="B3341" s="1" t="s">
        <v>592</v>
      </c>
      <c r="C3341" s="1" t="s">
        <v>4</v>
      </c>
      <c r="D3341" s="1" t="s">
        <v>3</v>
      </c>
      <c r="E3341" s="11">
        <v>120</v>
      </c>
      <c r="F3341" s="3">
        <v>6.89</v>
      </c>
      <c r="G3341" s="11">
        <f>Tabla1[[#This Row],[Stock en unidades]]*Tabla1[[#This Row],[Costo unitario]]</f>
        <v>826.8</v>
      </c>
      <c r="H3341" s="1">
        <v>2025</v>
      </c>
      <c r="I3341" s="1" t="s">
        <v>258</v>
      </c>
      <c r="J3341" s="1">
        <v>59.7</v>
      </c>
      <c r="K3341" s="3">
        <v>534.73289999999997</v>
      </c>
      <c r="L3341" s="12">
        <f>Tabla1[[#This Row],[Venta prom 12 meses en UN]]*Tabla1[[#This Row],[Costo unitario]]</f>
        <v>411.33300000000003</v>
      </c>
      <c r="M3341" s="30">
        <f>IFERROR(Tabla1[[#This Row],[Stock en unidades]]/Tabla1[[#This Row],[Venta prom 12 meses en UN]],0)</f>
        <v>2.0100502512562812</v>
      </c>
      <c r="N3341" s="12">
        <f>IFERROR(12/Tabla1[[#This Row],[Meses de stock]],0)</f>
        <v>5.9700000000000006</v>
      </c>
      <c r="O3341" s="5" t="str">
        <f>VLOOKUP(Tabla1[[#This Row],[Código del producto]],'ABC Ventas'!$A:$E,5,0)</f>
        <v>C</v>
      </c>
      <c r="P3341" s="5" t="str">
        <f>VLOOKUP(Tabla1[[#This Row],[Código del producto]],'ABC Stock'!$A:$E,5,0)</f>
        <v>C</v>
      </c>
      <c r="Q334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2" spans="1:17" s="1" customFormat="1" x14ac:dyDescent="0.2">
      <c r="A3342" s="1">
        <v>1537</v>
      </c>
      <c r="B3342" s="1" t="s">
        <v>130</v>
      </c>
      <c r="C3342" s="1" t="s">
        <v>4</v>
      </c>
      <c r="D3342" s="1" t="s">
        <v>3</v>
      </c>
      <c r="E3342" s="11">
        <v>1250</v>
      </c>
      <c r="F3342" s="3">
        <v>2.2999999999999998</v>
      </c>
      <c r="G3342" s="11">
        <f>Tabla1[[#This Row],[Stock en unidades]]*Tabla1[[#This Row],[Costo unitario]]</f>
        <v>2875</v>
      </c>
      <c r="H3342" s="1">
        <v>2025</v>
      </c>
      <c r="I3342" s="1" t="s">
        <v>258</v>
      </c>
      <c r="J3342" s="1">
        <v>96.1</v>
      </c>
      <c r="K3342" s="3">
        <v>360.27889999999991</v>
      </c>
      <c r="L3342" s="12">
        <f>Tabla1[[#This Row],[Venta prom 12 meses en UN]]*Tabla1[[#This Row],[Costo unitario]]</f>
        <v>221.02999999999997</v>
      </c>
      <c r="M3342" s="30">
        <f>IFERROR(Tabla1[[#This Row],[Stock en unidades]]/Tabla1[[#This Row],[Venta prom 12 meses en UN]],0)</f>
        <v>13.007284079084288</v>
      </c>
      <c r="N3342" s="12">
        <f>IFERROR(12/Tabla1[[#This Row],[Meses de stock]],0)</f>
        <v>0.92255999999999994</v>
      </c>
      <c r="O3342" s="5" t="str">
        <f>VLOOKUP(Tabla1[[#This Row],[Código del producto]],'ABC Ventas'!$A:$E,5,0)</f>
        <v>C</v>
      </c>
      <c r="P3342" s="5" t="str">
        <f>VLOOKUP(Tabla1[[#This Row],[Código del producto]],'ABC Stock'!$A:$E,5,0)</f>
        <v>B</v>
      </c>
      <c r="Q334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43" spans="1:17" s="1" customFormat="1" x14ac:dyDescent="0.2">
      <c r="A3343" s="1">
        <v>1538</v>
      </c>
      <c r="B3343" s="1" t="s">
        <v>69</v>
      </c>
      <c r="C3343" s="1" t="s">
        <v>4</v>
      </c>
      <c r="D3343" s="1" t="s">
        <v>3</v>
      </c>
      <c r="E3343" s="11">
        <v>490</v>
      </c>
      <c r="F3343" s="3">
        <v>3.75</v>
      </c>
      <c r="G3343" s="11">
        <f>Tabla1[[#This Row],[Stock en unidades]]*Tabla1[[#This Row],[Costo unitario]]</f>
        <v>1837.5</v>
      </c>
      <c r="H3343" s="1">
        <v>2025</v>
      </c>
      <c r="I3343" s="1" t="s">
        <v>258</v>
      </c>
      <c r="J3343" s="1">
        <v>128</v>
      </c>
      <c r="K3343" s="3">
        <v>619.20000000000005</v>
      </c>
      <c r="L3343" s="12">
        <f>Tabla1[[#This Row],[Venta prom 12 meses en UN]]*Tabla1[[#This Row],[Costo unitario]]</f>
        <v>480</v>
      </c>
      <c r="M3343" s="30">
        <f>IFERROR(Tabla1[[#This Row],[Stock en unidades]]/Tabla1[[#This Row],[Venta prom 12 meses en UN]],0)</f>
        <v>3.828125</v>
      </c>
      <c r="N3343" s="12">
        <f>IFERROR(12/Tabla1[[#This Row],[Meses de stock]],0)</f>
        <v>3.1346938775510202</v>
      </c>
      <c r="O3343" s="5" t="str">
        <f>VLOOKUP(Tabla1[[#This Row],[Código del producto]],'ABC Ventas'!$A:$E,5,0)</f>
        <v>C</v>
      </c>
      <c r="P3343" s="5" t="str">
        <f>VLOOKUP(Tabla1[[#This Row],[Código del producto]],'ABC Stock'!$A:$E,5,0)</f>
        <v>B</v>
      </c>
      <c r="Q334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44" spans="1:17" s="1" customFormat="1" x14ac:dyDescent="0.2">
      <c r="A3344" s="1">
        <v>1539</v>
      </c>
      <c r="B3344" s="1" t="s">
        <v>92</v>
      </c>
      <c r="C3344" s="1" t="s">
        <v>4</v>
      </c>
      <c r="D3344" s="1" t="s">
        <v>3</v>
      </c>
      <c r="E3344" s="11">
        <v>1138</v>
      </c>
      <c r="F3344" s="3">
        <v>4.84</v>
      </c>
      <c r="G3344" s="11">
        <f>Tabla1[[#This Row],[Stock en unidades]]*Tabla1[[#This Row],[Costo unitario]]</f>
        <v>5507.92</v>
      </c>
      <c r="H3344" s="1">
        <v>2025</v>
      </c>
      <c r="I3344" s="1" t="s">
        <v>258</v>
      </c>
      <c r="J3344" s="1">
        <v>66.900000000000006</v>
      </c>
      <c r="K3344" s="3">
        <v>531.02544</v>
      </c>
      <c r="L3344" s="12">
        <f>Tabla1[[#This Row],[Venta prom 12 meses en UN]]*Tabla1[[#This Row],[Costo unitario]]</f>
        <v>323.79599999999999</v>
      </c>
      <c r="M3344" s="30">
        <f>IFERROR(Tabla1[[#This Row],[Stock en unidades]]/Tabla1[[#This Row],[Venta prom 12 meses en UN]],0)</f>
        <v>17.010463378176382</v>
      </c>
      <c r="N3344" s="12">
        <f>IFERROR(12/Tabla1[[#This Row],[Meses de stock]],0)</f>
        <v>0.70544815465729349</v>
      </c>
      <c r="O3344" s="5" t="str">
        <f>VLOOKUP(Tabla1[[#This Row],[Código del producto]],'ABC Ventas'!$A:$E,5,0)</f>
        <v>C</v>
      </c>
      <c r="P3344" s="5" t="str">
        <f>VLOOKUP(Tabla1[[#This Row],[Código del producto]],'ABC Stock'!$A:$E,5,0)</f>
        <v>C</v>
      </c>
      <c r="Q3344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45" spans="1:17" s="1" customFormat="1" x14ac:dyDescent="0.2">
      <c r="A3345" s="1">
        <v>1540</v>
      </c>
      <c r="B3345" s="1" t="s">
        <v>593</v>
      </c>
      <c r="C3345" s="1" t="s">
        <v>4</v>
      </c>
      <c r="D3345" s="1" t="s">
        <v>3</v>
      </c>
      <c r="E3345" s="11">
        <v>257</v>
      </c>
      <c r="F3345" s="3">
        <v>5.43</v>
      </c>
      <c r="G3345" s="11">
        <f>Tabla1[[#This Row],[Stock en unidades]]*Tabla1[[#This Row],[Costo unitario]]</f>
        <v>1395.51</v>
      </c>
      <c r="H3345" s="1">
        <v>2025</v>
      </c>
      <c r="I3345" s="1" t="s">
        <v>258</v>
      </c>
      <c r="J3345" s="1">
        <v>64.2</v>
      </c>
      <c r="K3345" s="3">
        <v>460.15992</v>
      </c>
      <c r="L3345" s="12">
        <f>Tabla1[[#This Row],[Venta prom 12 meses en UN]]*Tabla1[[#This Row],[Costo unitario]]</f>
        <v>348.60599999999999</v>
      </c>
      <c r="M3345" s="30">
        <f>IFERROR(Tabla1[[#This Row],[Stock en unidades]]/Tabla1[[#This Row],[Venta prom 12 meses en UN]],0)</f>
        <v>4.0031152647975077</v>
      </c>
      <c r="N3345" s="12">
        <f>IFERROR(12/Tabla1[[#This Row],[Meses de stock]],0)</f>
        <v>2.9976653696498055</v>
      </c>
      <c r="O3345" s="5" t="str">
        <f>VLOOKUP(Tabla1[[#This Row],[Código del producto]],'ABC Ventas'!$A:$E,5,0)</f>
        <v>C</v>
      </c>
      <c r="P3345" s="5" t="str">
        <f>VLOOKUP(Tabla1[[#This Row],[Código del producto]],'ABC Stock'!$A:$E,5,0)</f>
        <v>B</v>
      </c>
      <c r="Q3345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46" spans="1:17" s="1" customFormat="1" x14ac:dyDescent="0.2">
      <c r="A3346" s="1">
        <v>1541</v>
      </c>
      <c r="B3346" s="1" t="s">
        <v>54</v>
      </c>
      <c r="C3346" s="1" t="s">
        <v>4</v>
      </c>
      <c r="D3346" s="1" t="s">
        <v>3</v>
      </c>
      <c r="E3346" s="11">
        <v>54</v>
      </c>
      <c r="F3346" s="3">
        <v>62</v>
      </c>
      <c r="G3346" s="11">
        <f>Tabla1[[#This Row],[Stock en unidades]]*Tabla1[[#This Row],[Costo unitario]]</f>
        <v>3348</v>
      </c>
      <c r="H3346" s="1">
        <v>2025</v>
      </c>
      <c r="I3346" s="1" t="s">
        <v>258</v>
      </c>
      <c r="J3346" s="1">
        <v>867</v>
      </c>
      <c r="K3346" s="3">
        <v>92994.42</v>
      </c>
      <c r="L3346" s="12">
        <f>Tabla1[[#This Row],[Venta prom 12 meses en UN]]*Tabla1[[#This Row],[Costo unitario]]</f>
        <v>53754</v>
      </c>
      <c r="M3346" s="30">
        <f>IFERROR(Tabla1[[#This Row],[Stock en unidades]]/Tabla1[[#This Row],[Venta prom 12 meses en UN]],0)</f>
        <v>6.228373702422145E-2</v>
      </c>
      <c r="N3346" s="12">
        <f>IFERROR(12/Tabla1[[#This Row],[Meses de stock]],0)</f>
        <v>192.66666666666669</v>
      </c>
      <c r="O3346" s="5" t="str">
        <f>VLOOKUP(Tabla1[[#This Row],[Código del producto]],'ABC Ventas'!$A:$E,5,0)</f>
        <v>A</v>
      </c>
      <c r="P3346" s="5" t="str">
        <f>VLOOKUP(Tabla1[[#This Row],[Código del producto]],'ABC Stock'!$A:$E,5,0)</f>
        <v>A</v>
      </c>
      <c r="Q334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7" spans="1:17" s="1" customFormat="1" x14ac:dyDescent="0.2">
      <c r="A3347" s="1">
        <v>1541</v>
      </c>
      <c r="B3347" s="1" t="s">
        <v>54</v>
      </c>
      <c r="C3347" s="1" t="s">
        <v>4</v>
      </c>
      <c r="D3347" s="1" t="s">
        <v>3</v>
      </c>
      <c r="E3347" s="11">
        <v>663</v>
      </c>
      <c r="F3347" s="3">
        <v>47</v>
      </c>
      <c r="G3347" s="11">
        <f>Tabla1[[#This Row],[Stock en unidades]]*Tabla1[[#This Row],[Costo unitario]]</f>
        <v>31161</v>
      </c>
      <c r="H3347" s="1">
        <v>2025</v>
      </c>
      <c r="I3347" s="1" t="s">
        <v>258</v>
      </c>
      <c r="J3347" s="1">
        <v>942</v>
      </c>
      <c r="K3347" s="3">
        <v>78807.72</v>
      </c>
      <c r="L3347" s="12">
        <f>Tabla1[[#This Row],[Venta prom 12 meses en UN]]*Tabla1[[#This Row],[Costo unitario]]</f>
        <v>44274</v>
      </c>
      <c r="M3347" s="30">
        <f>IFERROR(Tabla1[[#This Row],[Stock en unidades]]/Tabla1[[#This Row],[Venta prom 12 meses en UN]],0)</f>
        <v>0.70382165605095537</v>
      </c>
      <c r="N3347" s="12">
        <f>IFERROR(12/Tabla1[[#This Row],[Meses de stock]],0)</f>
        <v>17.049773755656108</v>
      </c>
      <c r="O3347" s="5" t="str">
        <f>VLOOKUP(Tabla1[[#This Row],[Código del producto]],'ABC Ventas'!$A:$E,5,0)</f>
        <v>A</v>
      </c>
      <c r="P3347" s="5" t="str">
        <f>VLOOKUP(Tabla1[[#This Row],[Código del producto]],'ABC Stock'!$A:$E,5,0)</f>
        <v>A</v>
      </c>
      <c r="Q334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8" spans="1:17" s="1" customFormat="1" x14ac:dyDescent="0.2">
      <c r="A3348" s="1">
        <v>1541</v>
      </c>
      <c r="B3348" s="1" t="s">
        <v>54</v>
      </c>
      <c r="C3348" s="1" t="s">
        <v>4</v>
      </c>
      <c r="D3348" s="1" t="s">
        <v>3</v>
      </c>
      <c r="E3348" s="11">
        <v>790</v>
      </c>
      <c r="F3348" s="3">
        <v>40</v>
      </c>
      <c r="G3348" s="11">
        <f>Tabla1[[#This Row],[Stock en unidades]]*Tabla1[[#This Row],[Costo unitario]]</f>
        <v>31600</v>
      </c>
      <c r="H3348" s="1">
        <v>2025</v>
      </c>
      <c r="I3348" s="1" t="s">
        <v>258</v>
      </c>
      <c r="J3348" s="1">
        <v>815</v>
      </c>
      <c r="K3348" s="3">
        <v>61614</v>
      </c>
      <c r="L3348" s="12">
        <f>Tabla1[[#This Row],[Venta prom 12 meses en UN]]*Tabla1[[#This Row],[Costo unitario]]</f>
        <v>32600</v>
      </c>
      <c r="M3348" s="30">
        <f>IFERROR(Tabla1[[#This Row],[Stock en unidades]]/Tabla1[[#This Row],[Venta prom 12 meses en UN]],0)</f>
        <v>0.96932515337423308</v>
      </c>
      <c r="N3348" s="12">
        <f>IFERROR(12/Tabla1[[#This Row],[Meses de stock]],0)</f>
        <v>12.379746835443038</v>
      </c>
      <c r="O3348" s="5" t="str">
        <f>VLOOKUP(Tabla1[[#This Row],[Código del producto]],'ABC Ventas'!$A:$E,5,0)</f>
        <v>A</v>
      </c>
      <c r="P3348" s="5" t="str">
        <f>VLOOKUP(Tabla1[[#This Row],[Código del producto]],'ABC Stock'!$A:$E,5,0)</f>
        <v>A</v>
      </c>
      <c r="Q3348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49" spans="1:17" s="1" customFormat="1" x14ac:dyDescent="0.2">
      <c r="A3349" s="1">
        <v>1541</v>
      </c>
      <c r="B3349" s="1" t="s">
        <v>54</v>
      </c>
      <c r="C3349" s="1" t="s">
        <v>4</v>
      </c>
      <c r="D3349" s="1" t="s">
        <v>3</v>
      </c>
      <c r="E3349" s="11">
        <v>1449</v>
      </c>
      <c r="F3349" s="3">
        <v>44</v>
      </c>
      <c r="G3349" s="11">
        <f>Tabla1[[#This Row],[Stock en unidades]]*Tabla1[[#This Row],[Costo unitario]]</f>
        <v>63756</v>
      </c>
      <c r="H3349" s="1">
        <v>2025</v>
      </c>
      <c r="I3349" s="1" t="s">
        <v>258</v>
      </c>
      <c r="J3349" s="1">
        <v>921</v>
      </c>
      <c r="K3349" s="3">
        <v>53896.92</v>
      </c>
      <c r="L3349" s="12">
        <f>Tabla1[[#This Row],[Venta prom 12 meses en UN]]*Tabla1[[#This Row],[Costo unitario]]</f>
        <v>40524</v>
      </c>
      <c r="M3349" s="30">
        <f>IFERROR(Tabla1[[#This Row],[Stock en unidades]]/Tabla1[[#This Row],[Venta prom 12 meses en UN]],0)</f>
        <v>1.5732899022801303</v>
      </c>
      <c r="N3349" s="12">
        <f>IFERROR(12/Tabla1[[#This Row],[Meses de stock]],0)</f>
        <v>7.6273291925465836</v>
      </c>
      <c r="O3349" s="5" t="str">
        <f>VLOOKUP(Tabla1[[#This Row],[Código del producto]],'ABC Ventas'!$A:$E,5,0)</f>
        <v>A</v>
      </c>
      <c r="P3349" s="5" t="str">
        <f>VLOOKUP(Tabla1[[#This Row],[Código del producto]],'ABC Stock'!$A:$E,5,0)</f>
        <v>A</v>
      </c>
      <c r="Q3349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0" spans="1:17" s="1" customFormat="1" x14ac:dyDescent="0.2">
      <c r="A3350" s="1">
        <v>1542</v>
      </c>
      <c r="B3350" s="1" t="s">
        <v>594</v>
      </c>
      <c r="C3350" s="1" t="s">
        <v>4</v>
      </c>
      <c r="D3350" s="1" t="s">
        <v>3</v>
      </c>
      <c r="E3350" s="11">
        <v>35</v>
      </c>
      <c r="F3350" s="3">
        <v>52</v>
      </c>
      <c r="G3350" s="11">
        <f>Tabla1[[#This Row],[Stock en unidades]]*Tabla1[[#This Row],[Costo unitario]]</f>
        <v>1820</v>
      </c>
      <c r="H3350" s="1">
        <v>2025</v>
      </c>
      <c r="I3350" s="1" t="s">
        <v>258</v>
      </c>
      <c r="J3350" s="1">
        <v>549</v>
      </c>
      <c r="K3350" s="3">
        <v>51671.88</v>
      </c>
      <c r="L3350" s="12">
        <f>Tabla1[[#This Row],[Venta prom 12 meses en UN]]*Tabla1[[#This Row],[Costo unitario]]</f>
        <v>28548</v>
      </c>
      <c r="M3350" s="30">
        <f>IFERROR(Tabla1[[#This Row],[Stock en unidades]]/Tabla1[[#This Row],[Venta prom 12 meses en UN]],0)</f>
        <v>6.3752276867030971E-2</v>
      </c>
      <c r="N3350" s="12">
        <f>IFERROR(12/Tabla1[[#This Row],[Meses de stock]],0)</f>
        <v>188.2285714285714</v>
      </c>
      <c r="O3350" s="5" t="str">
        <f>VLOOKUP(Tabla1[[#This Row],[Código del producto]],'ABC Ventas'!$A:$E,5,0)</f>
        <v>A</v>
      </c>
      <c r="P3350" s="5" t="str">
        <f>VLOOKUP(Tabla1[[#This Row],[Código del producto]],'ABC Stock'!$A:$E,5,0)</f>
        <v>A</v>
      </c>
      <c r="Q335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1" spans="1:17" s="1" customFormat="1" x14ac:dyDescent="0.2">
      <c r="A3351" s="1">
        <v>1543</v>
      </c>
      <c r="B3351" s="1" t="s">
        <v>133</v>
      </c>
      <c r="C3351" s="1" t="s">
        <v>4</v>
      </c>
      <c r="D3351" s="1" t="s">
        <v>3</v>
      </c>
      <c r="E3351" s="11">
        <v>19</v>
      </c>
      <c r="F3351" s="3">
        <v>5.04</v>
      </c>
      <c r="G3351" s="11">
        <f>Tabla1[[#This Row],[Stock en unidades]]*Tabla1[[#This Row],[Costo unitario]]</f>
        <v>95.76</v>
      </c>
      <c r="H3351" s="1">
        <v>2025</v>
      </c>
      <c r="I3351" s="1" t="s">
        <v>258</v>
      </c>
      <c r="J3351" s="1">
        <v>150</v>
      </c>
      <c r="K3351" s="3">
        <v>1315.44</v>
      </c>
      <c r="L3351" s="12">
        <f>Tabla1[[#This Row],[Venta prom 12 meses en UN]]*Tabla1[[#This Row],[Costo unitario]]</f>
        <v>756</v>
      </c>
      <c r="M3351" s="30">
        <f>IFERROR(Tabla1[[#This Row],[Stock en unidades]]/Tabla1[[#This Row],[Venta prom 12 meses en UN]],0)</f>
        <v>0.12666666666666668</v>
      </c>
      <c r="N3351" s="12">
        <f>IFERROR(12/Tabla1[[#This Row],[Meses de stock]],0)</f>
        <v>94.73684210526315</v>
      </c>
      <c r="O3351" s="5" t="str">
        <f>VLOOKUP(Tabla1[[#This Row],[Código del producto]],'ABC Ventas'!$A:$E,5,0)</f>
        <v>C</v>
      </c>
      <c r="P3351" s="5" t="str">
        <f>VLOOKUP(Tabla1[[#This Row],[Código del producto]],'ABC Stock'!$A:$E,5,0)</f>
        <v>B</v>
      </c>
      <c r="Q335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2" spans="1:17" s="1" customFormat="1" x14ac:dyDescent="0.2">
      <c r="A3352" s="1">
        <v>1543</v>
      </c>
      <c r="B3352" s="1" t="s">
        <v>133</v>
      </c>
      <c r="C3352" s="1" t="s">
        <v>4</v>
      </c>
      <c r="D3352" s="1" t="s">
        <v>3</v>
      </c>
      <c r="E3352" s="11">
        <v>1077</v>
      </c>
      <c r="F3352" s="3">
        <v>7</v>
      </c>
      <c r="G3352" s="11">
        <f>Tabla1[[#This Row],[Stock en unidades]]*Tabla1[[#This Row],[Costo unitario]]</f>
        <v>7539</v>
      </c>
      <c r="H3352" s="1">
        <v>2025</v>
      </c>
      <c r="I3352" s="1" t="s">
        <v>258</v>
      </c>
      <c r="J3352" s="1">
        <v>89.7</v>
      </c>
      <c r="K3352" s="3">
        <v>866.50199999999995</v>
      </c>
      <c r="L3352" s="12">
        <f>Tabla1[[#This Row],[Venta prom 12 meses en UN]]*Tabla1[[#This Row],[Costo unitario]]</f>
        <v>627.9</v>
      </c>
      <c r="M3352" s="30">
        <f>IFERROR(Tabla1[[#This Row],[Stock en unidades]]/Tabla1[[#This Row],[Venta prom 12 meses en UN]],0)</f>
        <v>12.006688963210703</v>
      </c>
      <c r="N3352" s="12">
        <f>IFERROR(12/Tabla1[[#This Row],[Meses de stock]],0)</f>
        <v>0.99944289693593313</v>
      </c>
      <c r="O3352" s="5" t="str">
        <f>VLOOKUP(Tabla1[[#This Row],[Código del producto]],'ABC Ventas'!$A:$E,5,0)</f>
        <v>C</v>
      </c>
      <c r="P3352" s="5" t="str">
        <f>VLOOKUP(Tabla1[[#This Row],[Código del producto]],'ABC Stock'!$A:$E,5,0)</f>
        <v>B</v>
      </c>
      <c r="Q3352" s="1" t="str">
        <f>IF(AND(Tabla1[[#This Row],[Venta prom 12 meses en UN]]=0,Tabla1[[#This Row],[Stock en unidades]]&gt;0),Tabla!$H$5,VLOOKUP(Tabla1[[#This Row],[Meses de stock]],Tabla!$F$6:$H$9,3,1))</f>
        <v>5. Más de 12 meses</v>
      </c>
    </row>
    <row r="3353" spans="1:17" s="1" customFormat="1" x14ac:dyDescent="0.2">
      <c r="A3353" s="1">
        <v>1543</v>
      </c>
      <c r="B3353" s="1" t="s">
        <v>133</v>
      </c>
      <c r="C3353" s="1" t="s">
        <v>4</v>
      </c>
      <c r="D3353" s="1" t="s">
        <v>3</v>
      </c>
      <c r="E3353" s="11">
        <v>109</v>
      </c>
      <c r="F3353" s="3">
        <v>7</v>
      </c>
      <c r="G3353" s="11">
        <f>Tabla1[[#This Row],[Stock en unidades]]*Tabla1[[#This Row],[Costo unitario]]</f>
        <v>763</v>
      </c>
      <c r="H3353" s="1">
        <v>2025</v>
      </c>
      <c r="I3353" s="1" t="s">
        <v>258</v>
      </c>
      <c r="J3353" s="1">
        <v>27.1</v>
      </c>
      <c r="K3353" s="3">
        <v>256.09500000000003</v>
      </c>
      <c r="L3353" s="12">
        <f>Tabla1[[#This Row],[Venta prom 12 meses en UN]]*Tabla1[[#This Row],[Costo unitario]]</f>
        <v>189.70000000000002</v>
      </c>
      <c r="M3353" s="30">
        <f>IFERROR(Tabla1[[#This Row],[Stock en unidades]]/Tabla1[[#This Row],[Venta prom 12 meses en UN]],0)</f>
        <v>4.0221402214022142</v>
      </c>
      <c r="N3353" s="12">
        <f>IFERROR(12/Tabla1[[#This Row],[Meses de stock]],0)</f>
        <v>2.9834862385321101</v>
      </c>
      <c r="O3353" s="5" t="str">
        <f>VLOOKUP(Tabla1[[#This Row],[Código del producto]],'ABC Ventas'!$A:$E,5,0)</f>
        <v>C</v>
      </c>
      <c r="P3353" s="5" t="str">
        <f>VLOOKUP(Tabla1[[#This Row],[Código del producto]],'ABC Stock'!$A:$E,5,0)</f>
        <v>B</v>
      </c>
      <c r="Q3353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54" spans="1:17" s="1" customFormat="1" x14ac:dyDescent="0.2">
      <c r="A3354" s="1">
        <v>1544</v>
      </c>
      <c r="B3354" s="1" t="s">
        <v>2</v>
      </c>
      <c r="C3354" s="1" t="s">
        <v>4</v>
      </c>
      <c r="D3354" s="1" t="s">
        <v>3</v>
      </c>
      <c r="E3354" s="11">
        <v>181</v>
      </c>
      <c r="F3354" s="3">
        <v>3.4</v>
      </c>
      <c r="G3354" s="11">
        <f>Tabla1[[#This Row],[Stock en unidades]]*Tabla1[[#This Row],[Costo unitario]]</f>
        <v>615.4</v>
      </c>
      <c r="H3354" s="1">
        <v>2025</v>
      </c>
      <c r="I3354" s="1" t="s">
        <v>258</v>
      </c>
      <c r="J3354" s="1">
        <v>61</v>
      </c>
      <c r="K3354" s="3">
        <v>365.024</v>
      </c>
      <c r="L3354" s="12">
        <f>Tabla1[[#This Row],[Venta prom 12 meses en UN]]*Tabla1[[#This Row],[Costo unitario]]</f>
        <v>207.4</v>
      </c>
      <c r="M3354" s="30">
        <f>IFERROR(Tabla1[[#This Row],[Stock en unidades]]/Tabla1[[#This Row],[Venta prom 12 meses en UN]],0)</f>
        <v>2.9672131147540983</v>
      </c>
      <c r="N3354" s="12">
        <f>IFERROR(12/Tabla1[[#This Row],[Meses de stock]],0)</f>
        <v>4.0441988950276242</v>
      </c>
      <c r="O3354" s="5" t="str">
        <f>VLOOKUP(Tabla1[[#This Row],[Código del producto]],'ABC Ventas'!$A:$E,5,0)</f>
        <v>C</v>
      </c>
      <c r="P3354" s="5" t="str">
        <f>VLOOKUP(Tabla1[[#This Row],[Código del producto]],'ABC Stock'!$A:$E,5,0)</f>
        <v>C</v>
      </c>
      <c r="Q3354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5" spans="1:17" s="1" customFormat="1" x14ac:dyDescent="0.2">
      <c r="A3355" s="1">
        <v>1545</v>
      </c>
      <c r="B3355" s="1" t="s">
        <v>595</v>
      </c>
      <c r="C3355" s="1" t="s">
        <v>4</v>
      </c>
      <c r="D3355" s="1" t="s">
        <v>3</v>
      </c>
      <c r="E3355" s="11">
        <v>69</v>
      </c>
      <c r="F3355" s="3">
        <v>4.5999999999999996</v>
      </c>
      <c r="G3355" s="11">
        <f>Tabla1[[#This Row],[Stock en unidades]]*Tabla1[[#This Row],[Costo unitario]]</f>
        <v>317.39999999999998</v>
      </c>
      <c r="H3355" s="1">
        <v>2025</v>
      </c>
      <c r="I3355" s="1" t="s">
        <v>258</v>
      </c>
      <c r="J3355" s="1">
        <v>83</v>
      </c>
      <c r="K3355" s="3">
        <v>633.78800000000001</v>
      </c>
      <c r="L3355" s="12">
        <f>Tabla1[[#This Row],[Venta prom 12 meses en UN]]*Tabla1[[#This Row],[Costo unitario]]</f>
        <v>381.79999999999995</v>
      </c>
      <c r="M3355" s="30">
        <f>IFERROR(Tabla1[[#This Row],[Stock en unidades]]/Tabla1[[#This Row],[Venta prom 12 meses en UN]],0)</f>
        <v>0.83132530120481929</v>
      </c>
      <c r="N3355" s="12">
        <f>IFERROR(12/Tabla1[[#This Row],[Meses de stock]],0)</f>
        <v>14.434782608695652</v>
      </c>
      <c r="O3355" s="5" t="str">
        <f>VLOOKUP(Tabla1[[#This Row],[Código del producto]],'ABC Ventas'!$A:$E,5,0)</f>
        <v>C</v>
      </c>
      <c r="P3355" s="5" t="str">
        <f>VLOOKUP(Tabla1[[#This Row],[Código del producto]],'ABC Stock'!$A:$E,5,0)</f>
        <v>C</v>
      </c>
      <c r="Q335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6" spans="1:17" s="1" customFormat="1" x14ac:dyDescent="0.2">
      <c r="A3356" s="1">
        <v>1546</v>
      </c>
      <c r="B3356" s="1" t="s">
        <v>596</v>
      </c>
      <c r="C3356" s="1" t="s">
        <v>4</v>
      </c>
      <c r="D3356" s="1" t="s">
        <v>3</v>
      </c>
      <c r="E3356" s="11">
        <v>98</v>
      </c>
      <c r="F3356" s="3">
        <v>3.5</v>
      </c>
      <c r="G3356" s="11">
        <f>Tabla1[[#This Row],[Stock en unidades]]*Tabla1[[#This Row],[Costo unitario]]</f>
        <v>343</v>
      </c>
      <c r="H3356" s="1">
        <v>2025</v>
      </c>
      <c r="I3356" s="1" t="s">
        <v>258</v>
      </c>
      <c r="J3356" s="1">
        <v>128</v>
      </c>
      <c r="K3356" s="3">
        <v>685.44</v>
      </c>
      <c r="L3356" s="12">
        <f>Tabla1[[#This Row],[Venta prom 12 meses en UN]]*Tabla1[[#This Row],[Costo unitario]]</f>
        <v>448</v>
      </c>
      <c r="M3356" s="30">
        <f>IFERROR(Tabla1[[#This Row],[Stock en unidades]]/Tabla1[[#This Row],[Venta prom 12 meses en UN]],0)</f>
        <v>0.765625</v>
      </c>
      <c r="N3356" s="12">
        <f>IFERROR(12/Tabla1[[#This Row],[Meses de stock]],0)</f>
        <v>15.673469387755102</v>
      </c>
      <c r="O3356" s="5" t="str">
        <f>VLOOKUP(Tabla1[[#This Row],[Código del producto]],'ABC Ventas'!$A:$E,5,0)</f>
        <v>C</v>
      </c>
      <c r="P3356" s="5" t="str">
        <f>VLOOKUP(Tabla1[[#This Row],[Código del producto]],'ABC Stock'!$A:$E,5,0)</f>
        <v>C</v>
      </c>
      <c r="Q335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7" spans="1:17" s="1" customFormat="1" x14ac:dyDescent="0.2">
      <c r="A3357" s="1">
        <v>1548</v>
      </c>
      <c r="B3357" s="1" t="s">
        <v>597</v>
      </c>
      <c r="C3357" s="1" t="s">
        <v>4</v>
      </c>
      <c r="D3357" s="1" t="s">
        <v>3</v>
      </c>
      <c r="E3357" s="11">
        <v>83</v>
      </c>
      <c r="F3357" s="3">
        <v>7.01</v>
      </c>
      <c r="G3357" s="11">
        <f>Tabla1[[#This Row],[Stock en unidades]]*Tabla1[[#This Row],[Costo unitario]]</f>
        <v>581.82999999999993</v>
      </c>
      <c r="H3357" s="1">
        <v>2025</v>
      </c>
      <c r="I3357" s="1" t="s">
        <v>258</v>
      </c>
      <c r="J3357" s="1">
        <v>41.2</v>
      </c>
      <c r="K3357" s="3">
        <v>410.11304000000001</v>
      </c>
      <c r="L3357" s="12">
        <f>Tabla1[[#This Row],[Venta prom 12 meses en UN]]*Tabla1[[#This Row],[Costo unitario]]</f>
        <v>288.81200000000001</v>
      </c>
      <c r="M3357" s="30">
        <f>IFERROR(Tabla1[[#This Row],[Stock en unidades]]/Tabla1[[#This Row],[Venta prom 12 meses en UN]],0)</f>
        <v>2.0145631067961163</v>
      </c>
      <c r="N3357" s="12">
        <f>IFERROR(12/Tabla1[[#This Row],[Meses de stock]],0)</f>
        <v>5.9566265060240973</v>
      </c>
      <c r="O3357" s="5" t="str">
        <f>VLOOKUP(Tabla1[[#This Row],[Código del producto]],'ABC Ventas'!$A:$E,5,0)</f>
        <v>C</v>
      </c>
      <c r="P3357" s="5" t="str">
        <f>VLOOKUP(Tabla1[[#This Row],[Código del producto]],'ABC Stock'!$A:$E,5,0)</f>
        <v>C</v>
      </c>
      <c r="Q335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58" spans="1:17" s="1" customFormat="1" x14ac:dyDescent="0.2">
      <c r="A3358" s="1">
        <v>1548</v>
      </c>
      <c r="B3358" s="1" t="s">
        <v>597</v>
      </c>
      <c r="C3358" s="1" t="s">
        <v>4</v>
      </c>
      <c r="D3358" s="1" t="s">
        <v>3</v>
      </c>
      <c r="E3358" s="11">
        <v>696</v>
      </c>
      <c r="F3358" s="3">
        <v>3.32</v>
      </c>
      <c r="G3358" s="11">
        <f>Tabla1[[#This Row],[Stock en unidades]]*Tabla1[[#This Row],[Costo unitario]]</f>
        <v>2310.7199999999998</v>
      </c>
      <c r="H3358" s="1">
        <v>2025</v>
      </c>
      <c r="I3358" s="1" t="s">
        <v>258</v>
      </c>
      <c r="J3358" s="1">
        <v>87</v>
      </c>
      <c r="K3358" s="3">
        <v>346.60799999999995</v>
      </c>
      <c r="L3358" s="12">
        <f>Tabla1[[#This Row],[Venta prom 12 meses en UN]]*Tabla1[[#This Row],[Costo unitario]]</f>
        <v>288.83999999999997</v>
      </c>
      <c r="M3358" s="30">
        <f>IFERROR(Tabla1[[#This Row],[Stock en unidades]]/Tabla1[[#This Row],[Venta prom 12 meses en UN]],0)</f>
        <v>8</v>
      </c>
      <c r="N3358" s="12">
        <f>IFERROR(12/Tabla1[[#This Row],[Meses de stock]],0)</f>
        <v>1.5</v>
      </c>
      <c r="O3358" s="5" t="str">
        <f>VLOOKUP(Tabla1[[#This Row],[Código del producto]],'ABC Ventas'!$A:$E,5,0)</f>
        <v>C</v>
      </c>
      <c r="P3358" s="5" t="str">
        <f>VLOOKUP(Tabla1[[#This Row],[Código del producto]],'ABC Stock'!$A:$E,5,0)</f>
        <v>C</v>
      </c>
      <c r="Q3358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59" spans="1:17" s="1" customFormat="1" x14ac:dyDescent="0.2">
      <c r="A3359" s="1">
        <v>1549</v>
      </c>
      <c r="B3359" s="1" t="s">
        <v>40</v>
      </c>
      <c r="C3359" s="1" t="s">
        <v>4</v>
      </c>
      <c r="D3359" s="1" t="s">
        <v>3</v>
      </c>
      <c r="E3359" s="11">
        <v>216</v>
      </c>
      <c r="F3359" s="3">
        <v>1.71</v>
      </c>
      <c r="G3359" s="11">
        <f>Tabla1[[#This Row],[Stock en unidades]]*Tabla1[[#This Row],[Costo unitario]]</f>
        <v>369.36</v>
      </c>
      <c r="H3359" s="1">
        <v>2025</v>
      </c>
      <c r="I3359" s="1" t="s">
        <v>258</v>
      </c>
      <c r="J3359" s="1">
        <v>64</v>
      </c>
      <c r="K3359" s="3">
        <v>204.65279999999998</v>
      </c>
      <c r="L3359" s="12">
        <f>Tabla1[[#This Row],[Venta prom 12 meses en UN]]*Tabla1[[#This Row],[Costo unitario]]</f>
        <v>109.44</v>
      </c>
      <c r="M3359" s="30">
        <f>IFERROR(Tabla1[[#This Row],[Stock en unidades]]/Tabla1[[#This Row],[Venta prom 12 meses en UN]],0)</f>
        <v>3.375</v>
      </c>
      <c r="N3359" s="12">
        <f>IFERROR(12/Tabla1[[#This Row],[Meses de stock]],0)</f>
        <v>3.5555555555555554</v>
      </c>
      <c r="O3359" s="5" t="str">
        <f>VLOOKUP(Tabla1[[#This Row],[Código del producto]],'ABC Ventas'!$A:$E,5,0)</f>
        <v>C</v>
      </c>
      <c r="P3359" s="5" t="str">
        <f>VLOOKUP(Tabla1[[#This Row],[Código del producto]],'ABC Stock'!$A:$E,5,0)</f>
        <v>C</v>
      </c>
      <c r="Q3359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60" spans="1:17" s="1" customFormat="1" x14ac:dyDescent="0.2">
      <c r="A3360" s="1">
        <v>1550</v>
      </c>
      <c r="B3360" s="1" t="s">
        <v>598</v>
      </c>
      <c r="C3360" s="1" t="s">
        <v>4</v>
      </c>
      <c r="D3360" s="1" t="s">
        <v>3</v>
      </c>
      <c r="E3360" s="11">
        <v>867</v>
      </c>
      <c r="F3360" s="3">
        <v>1.97</v>
      </c>
      <c r="G3360" s="11">
        <f>Tabla1[[#This Row],[Stock en unidades]]*Tabla1[[#This Row],[Costo unitario]]</f>
        <v>1707.99</v>
      </c>
      <c r="H3360" s="1">
        <v>2025</v>
      </c>
      <c r="I3360" s="1" t="s">
        <v>258</v>
      </c>
      <c r="J3360" s="1">
        <v>143</v>
      </c>
      <c r="K3360" s="3">
        <v>343.68619999999993</v>
      </c>
      <c r="L3360" s="12">
        <f>Tabla1[[#This Row],[Venta prom 12 meses en UN]]*Tabla1[[#This Row],[Costo unitario]]</f>
        <v>281.70999999999998</v>
      </c>
      <c r="M3360" s="30">
        <f>IFERROR(Tabla1[[#This Row],[Stock en unidades]]/Tabla1[[#This Row],[Venta prom 12 meses en UN]],0)</f>
        <v>6.0629370629370634</v>
      </c>
      <c r="N3360" s="12">
        <f>IFERROR(12/Tabla1[[#This Row],[Meses de stock]],0)</f>
        <v>1.9792387543252594</v>
      </c>
      <c r="O3360" s="5" t="str">
        <f>VLOOKUP(Tabla1[[#This Row],[Código del producto]],'ABC Ventas'!$A:$E,5,0)</f>
        <v>C</v>
      </c>
      <c r="P3360" s="5" t="str">
        <f>VLOOKUP(Tabla1[[#This Row],[Código del producto]],'ABC Stock'!$A:$E,5,0)</f>
        <v>B</v>
      </c>
      <c r="Q3360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61" spans="1:17" s="1" customFormat="1" x14ac:dyDescent="0.2">
      <c r="A3361" s="1">
        <v>1551</v>
      </c>
      <c r="B3361" s="1" t="s">
        <v>599</v>
      </c>
      <c r="C3361" s="1" t="s">
        <v>4</v>
      </c>
      <c r="D3361" s="1" t="s">
        <v>3</v>
      </c>
      <c r="E3361" s="11">
        <v>74</v>
      </c>
      <c r="F3361" s="3">
        <v>3.49</v>
      </c>
      <c r="G3361" s="11">
        <f>Tabla1[[#This Row],[Stock en unidades]]*Tabla1[[#This Row],[Costo unitario]]</f>
        <v>258.26</v>
      </c>
      <c r="H3361" s="1">
        <v>2025</v>
      </c>
      <c r="I3361" s="1" t="s">
        <v>258</v>
      </c>
      <c r="J3361" s="1">
        <v>79</v>
      </c>
      <c r="K3361" s="3">
        <v>465.94990000000007</v>
      </c>
      <c r="L3361" s="12">
        <f>Tabla1[[#This Row],[Venta prom 12 meses en UN]]*Tabla1[[#This Row],[Costo unitario]]</f>
        <v>275.71000000000004</v>
      </c>
      <c r="M3361" s="30">
        <f>IFERROR(Tabla1[[#This Row],[Stock en unidades]]/Tabla1[[#This Row],[Venta prom 12 meses en UN]],0)</f>
        <v>0.93670886075949367</v>
      </c>
      <c r="N3361" s="12">
        <f>IFERROR(12/Tabla1[[#This Row],[Meses de stock]],0)</f>
        <v>12.810810810810811</v>
      </c>
      <c r="O3361" s="5" t="str">
        <f>VLOOKUP(Tabla1[[#This Row],[Código del producto]],'ABC Ventas'!$A:$E,5,0)</f>
        <v>C</v>
      </c>
      <c r="P3361" s="5" t="str">
        <f>VLOOKUP(Tabla1[[#This Row],[Código del producto]],'ABC Stock'!$A:$E,5,0)</f>
        <v>C</v>
      </c>
      <c r="Q3361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62" spans="1:17" s="1" customFormat="1" x14ac:dyDescent="0.2">
      <c r="A3362" s="1">
        <v>1553</v>
      </c>
      <c r="B3362" s="1" t="s">
        <v>44</v>
      </c>
      <c r="C3362" s="1" t="s">
        <v>4</v>
      </c>
      <c r="D3362" s="1" t="s">
        <v>3</v>
      </c>
      <c r="E3362" s="11">
        <v>0</v>
      </c>
      <c r="F3362" s="3">
        <v>6.53</v>
      </c>
      <c r="G3362" s="11">
        <f>Tabla1[[#This Row],[Stock en unidades]]*Tabla1[[#This Row],[Costo unitario]]</f>
        <v>0</v>
      </c>
      <c r="H3362" s="1">
        <v>2025</v>
      </c>
      <c r="I3362" s="1" t="s">
        <v>258</v>
      </c>
      <c r="J3362" s="1">
        <v>84</v>
      </c>
      <c r="K3362" s="3">
        <v>1009.2768</v>
      </c>
      <c r="L3362" s="12">
        <f>Tabla1[[#This Row],[Venta prom 12 meses en UN]]*Tabla1[[#This Row],[Costo unitario]]</f>
        <v>548.52</v>
      </c>
      <c r="M3362" s="30">
        <f>IFERROR(Tabla1[[#This Row],[Stock en unidades]]/Tabla1[[#This Row],[Venta prom 12 meses en UN]],0)</f>
        <v>0</v>
      </c>
      <c r="N3362" s="12">
        <f>IFERROR(12/Tabla1[[#This Row],[Meses de stock]],0)</f>
        <v>0</v>
      </c>
      <c r="O3362" s="5" t="str">
        <f>VLOOKUP(Tabla1[[#This Row],[Código del producto]],'ABC Ventas'!$A:$E,5,0)</f>
        <v>C</v>
      </c>
      <c r="P3362" s="5" t="str">
        <f>VLOOKUP(Tabla1[[#This Row],[Código del producto]],'ABC Stock'!$A:$E,5,0)</f>
        <v>B</v>
      </c>
      <c r="Q336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63" spans="1:17" s="1" customFormat="1" x14ac:dyDescent="0.2">
      <c r="A3363" s="1">
        <v>1553</v>
      </c>
      <c r="B3363" s="1" t="s">
        <v>44</v>
      </c>
      <c r="C3363" s="1" t="s">
        <v>4</v>
      </c>
      <c r="D3363" s="1" t="s">
        <v>3</v>
      </c>
      <c r="E3363" s="11">
        <v>616</v>
      </c>
      <c r="F3363" s="3">
        <v>3.16</v>
      </c>
      <c r="G3363" s="11">
        <f>Tabla1[[#This Row],[Stock en unidades]]*Tabla1[[#This Row],[Costo unitario]]</f>
        <v>1946.5600000000002</v>
      </c>
      <c r="H3363" s="1">
        <v>2025</v>
      </c>
      <c r="I3363" s="1" t="s">
        <v>258</v>
      </c>
      <c r="J3363" s="1">
        <v>87.9</v>
      </c>
      <c r="K3363" s="3">
        <v>480.53172000000001</v>
      </c>
      <c r="L3363" s="12">
        <f>Tabla1[[#This Row],[Venta prom 12 meses en UN]]*Tabla1[[#This Row],[Costo unitario]]</f>
        <v>277.76400000000001</v>
      </c>
      <c r="M3363" s="30">
        <f>IFERROR(Tabla1[[#This Row],[Stock en unidades]]/Tabla1[[#This Row],[Venta prom 12 meses en UN]],0)</f>
        <v>7.0079635949943109</v>
      </c>
      <c r="N3363" s="12">
        <f>IFERROR(12/Tabla1[[#This Row],[Meses de stock]],0)</f>
        <v>1.7123376623376625</v>
      </c>
      <c r="O3363" s="5" t="str">
        <f>VLOOKUP(Tabla1[[#This Row],[Código del producto]],'ABC Ventas'!$A:$E,5,0)</f>
        <v>C</v>
      </c>
      <c r="P3363" s="5" t="str">
        <f>VLOOKUP(Tabla1[[#This Row],[Código del producto]],'ABC Stock'!$A:$E,5,0)</f>
        <v>B</v>
      </c>
      <c r="Q3363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64" spans="1:17" s="1" customFormat="1" x14ac:dyDescent="0.2">
      <c r="A3364" s="1">
        <v>1554</v>
      </c>
      <c r="B3364" s="1" t="s">
        <v>139</v>
      </c>
      <c r="C3364" s="1" t="s">
        <v>4</v>
      </c>
      <c r="D3364" s="1" t="s">
        <v>3</v>
      </c>
      <c r="E3364" s="11">
        <v>865</v>
      </c>
      <c r="F3364" s="3">
        <v>6.81</v>
      </c>
      <c r="G3364" s="11">
        <f>Tabla1[[#This Row],[Stock en unidades]]*Tabla1[[#This Row],[Costo unitario]]</f>
        <v>5890.65</v>
      </c>
      <c r="H3364" s="1">
        <v>2025</v>
      </c>
      <c r="I3364" s="1" t="s">
        <v>258</v>
      </c>
      <c r="J3364" s="1">
        <v>96.1</v>
      </c>
      <c r="K3364" s="3">
        <v>1007.8391399999999</v>
      </c>
      <c r="L3364" s="12">
        <f>Tabla1[[#This Row],[Venta prom 12 meses en UN]]*Tabla1[[#This Row],[Costo unitario]]</f>
        <v>654.44099999999992</v>
      </c>
      <c r="M3364" s="30">
        <f>IFERROR(Tabla1[[#This Row],[Stock en unidades]]/Tabla1[[#This Row],[Venta prom 12 meses en UN]],0)</f>
        <v>9.0010405827263273</v>
      </c>
      <c r="N3364" s="12">
        <f>IFERROR(12/Tabla1[[#This Row],[Meses de stock]],0)</f>
        <v>1.333179190751445</v>
      </c>
      <c r="O3364" s="5" t="str">
        <f>VLOOKUP(Tabla1[[#This Row],[Código del producto]],'ABC Ventas'!$A:$E,5,0)</f>
        <v>C</v>
      </c>
      <c r="P3364" s="5" t="str">
        <f>VLOOKUP(Tabla1[[#This Row],[Código del producto]],'ABC Stock'!$A:$E,5,0)</f>
        <v>B</v>
      </c>
      <c r="Q3364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65" spans="1:17" s="1" customFormat="1" x14ac:dyDescent="0.2">
      <c r="A3365" s="1">
        <v>1554</v>
      </c>
      <c r="B3365" s="1" t="s">
        <v>139</v>
      </c>
      <c r="C3365" s="1" t="s">
        <v>4</v>
      </c>
      <c r="D3365" s="1" t="s">
        <v>3</v>
      </c>
      <c r="E3365" s="11">
        <v>0</v>
      </c>
      <c r="F3365" s="3">
        <v>2.12</v>
      </c>
      <c r="G3365" s="11">
        <f>Tabla1[[#This Row],[Stock en unidades]]*Tabla1[[#This Row],[Costo unitario]]</f>
        <v>0</v>
      </c>
      <c r="H3365" s="1">
        <v>2025</v>
      </c>
      <c r="I3365" s="1" t="s">
        <v>258</v>
      </c>
      <c r="J3365" s="1">
        <v>87.9</v>
      </c>
      <c r="K3365" s="3">
        <v>350.33423999999997</v>
      </c>
      <c r="L3365" s="12">
        <f>Tabla1[[#This Row],[Venta prom 12 meses en UN]]*Tabla1[[#This Row],[Costo unitario]]</f>
        <v>186.34800000000001</v>
      </c>
      <c r="M3365" s="30">
        <f>IFERROR(Tabla1[[#This Row],[Stock en unidades]]/Tabla1[[#This Row],[Venta prom 12 meses en UN]],0)</f>
        <v>0</v>
      </c>
      <c r="N3365" s="12">
        <f>IFERROR(12/Tabla1[[#This Row],[Meses de stock]],0)</f>
        <v>0</v>
      </c>
      <c r="O3365" s="5" t="str">
        <f>VLOOKUP(Tabla1[[#This Row],[Código del producto]],'ABC Ventas'!$A:$E,5,0)</f>
        <v>C</v>
      </c>
      <c r="P3365" s="5" t="str">
        <f>VLOOKUP(Tabla1[[#This Row],[Código del producto]],'ABC Stock'!$A:$E,5,0)</f>
        <v>B</v>
      </c>
      <c r="Q3365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66" spans="1:17" s="1" customFormat="1" x14ac:dyDescent="0.2">
      <c r="A3366" s="1">
        <v>1554</v>
      </c>
      <c r="B3366" s="1" t="s">
        <v>139</v>
      </c>
      <c r="C3366" s="1" t="s">
        <v>4</v>
      </c>
      <c r="D3366" s="1" t="s">
        <v>3</v>
      </c>
      <c r="E3366" s="11">
        <v>70</v>
      </c>
      <c r="F3366" s="3">
        <v>3.39</v>
      </c>
      <c r="G3366" s="11">
        <f>Tabla1[[#This Row],[Stock en unidades]]*Tabla1[[#This Row],[Costo unitario]]</f>
        <v>237.3</v>
      </c>
      <c r="H3366" s="1">
        <v>2025</v>
      </c>
      <c r="I3366" s="1" t="s">
        <v>258</v>
      </c>
      <c r="J3366" s="1">
        <v>57</v>
      </c>
      <c r="K3366" s="3">
        <v>295.64190000000002</v>
      </c>
      <c r="L3366" s="12">
        <f>Tabla1[[#This Row],[Venta prom 12 meses en UN]]*Tabla1[[#This Row],[Costo unitario]]</f>
        <v>193.23000000000002</v>
      </c>
      <c r="M3366" s="30">
        <f>IFERROR(Tabla1[[#This Row],[Stock en unidades]]/Tabla1[[#This Row],[Venta prom 12 meses en UN]],0)</f>
        <v>1.2280701754385965</v>
      </c>
      <c r="N3366" s="12">
        <f>IFERROR(12/Tabla1[[#This Row],[Meses de stock]],0)</f>
        <v>9.7714285714285705</v>
      </c>
      <c r="O3366" s="5" t="str">
        <f>VLOOKUP(Tabla1[[#This Row],[Código del producto]],'ABC Ventas'!$A:$E,5,0)</f>
        <v>C</v>
      </c>
      <c r="P3366" s="5" t="str">
        <f>VLOOKUP(Tabla1[[#This Row],[Código del producto]],'ABC Stock'!$A:$E,5,0)</f>
        <v>B</v>
      </c>
      <c r="Q3366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67" spans="1:17" s="1" customFormat="1" x14ac:dyDescent="0.2">
      <c r="A3367" s="1">
        <v>1556</v>
      </c>
      <c r="B3367" s="1" t="s">
        <v>132</v>
      </c>
      <c r="C3367" s="1" t="s">
        <v>4</v>
      </c>
      <c r="D3367" s="1" t="s">
        <v>3</v>
      </c>
      <c r="E3367" s="11">
        <v>0</v>
      </c>
      <c r="F3367" s="3">
        <v>5.59</v>
      </c>
      <c r="G3367" s="11">
        <f>Tabla1[[#This Row],[Stock en unidades]]*Tabla1[[#This Row],[Costo unitario]]</f>
        <v>0</v>
      </c>
      <c r="H3367" s="1">
        <v>2025</v>
      </c>
      <c r="I3367" s="1" t="s">
        <v>258</v>
      </c>
      <c r="J3367" s="1">
        <v>75</v>
      </c>
      <c r="K3367" s="3">
        <v>712.72500000000002</v>
      </c>
      <c r="L3367" s="12">
        <f>Tabla1[[#This Row],[Venta prom 12 meses en UN]]*Tabla1[[#This Row],[Costo unitario]]</f>
        <v>419.25</v>
      </c>
      <c r="M3367" s="30">
        <f>IFERROR(Tabla1[[#This Row],[Stock en unidades]]/Tabla1[[#This Row],[Venta prom 12 meses en UN]],0)</f>
        <v>0</v>
      </c>
      <c r="N3367" s="12">
        <f>IFERROR(12/Tabla1[[#This Row],[Meses de stock]],0)</f>
        <v>0</v>
      </c>
      <c r="O3367" s="5" t="str">
        <f>VLOOKUP(Tabla1[[#This Row],[Código del producto]],'ABC Ventas'!$A:$E,5,0)</f>
        <v>C</v>
      </c>
      <c r="P3367" s="5" t="str">
        <f>VLOOKUP(Tabla1[[#This Row],[Código del producto]],'ABC Stock'!$A:$E,5,0)</f>
        <v>C</v>
      </c>
      <c r="Q3367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68" spans="1:17" s="1" customFormat="1" x14ac:dyDescent="0.2">
      <c r="A3368" s="1">
        <v>1556</v>
      </c>
      <c r="B3368" s="1" t="s">
        <v>132</v>
      </c>
      <c r="C3368" s="1" t="s">
        <v>4</v>
      </c>
      <c r="D3368" s="1" t="s">
        <v>3</v>
      </c>
      <c r="E3368" s="11">
        <v>460</v>
      </c>
      <c r="F3368" s="3">
        <v>3.02</v>
      </c>
      <c r="G3368" s="11">
        <f>Tabla1[[#This Row],[Stock en unidades]]*Tabla1[[#This Row],[Costo unitario]]</f>
        <v>1389.2</v>
      </c>
      <c r="H3368" s="1">
        <v>2025</v>
      </c>
      <c r="I3368" s="1" t="s">
        <v>258</v>
      </c>
      <c r="J3368" s="1">
        <v>107</v>
      </c>
      <c r="K3368" s="3">
        <v>568.72640000000001</v>
      </c>
      <c r="L3368" s="12">
        <f>Tabla1[[#This Row],[Venta prom 12 meses en UN]]*Tabla1[[#This Row],[Costo unitario]]</f>
        <v>323.14</v>
      </c>
      <c r="M3368" s="30">
        <f>IFERROR(Tabla1[[#This Row],[Stock en unidades]]/Tabla1[[#This Row],[Venta prom 12 meses en UN]],0)</f>
        <v>4.2990654205607477</v>
      </c>
      <c r="N3368" s="12">
        <f>IFERROR(12/Tabla1[[#This Row],[Meses de stock]],0)</f>
        <v>2.7913043478260868</v>
      </c>
      <c r="O3368" s="5" t="str">
        <f>VLOOKUP(Tabla1[[#This Row],[Código del producto]],'ABC Ventas'!$A:$E,5,0)</f>
        <v>C</v>
      </c>
      <c r="P3368" s="5" t="str">
        <f>VLOOKUP(Tabla1[[#This Row],[Código del producto]],'ABC Stock'!$A:$E,5,0)</f>
        <v>C</v>
      </c>
      <c r="Q3368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69" spans="1:17" s="1" customFormat="1" x14ac:dyDescent="0.2">
      <c r="A3369" s="1">
        <v>1557</v>
      </c>
      <c r="B3369" s="1" t="s">
        <v>600</v>
      </c>
      <c r="C3369" s="1" t="s">
        <v>4</v>
      </c>
      <c r="D3369" s="1" t="s">
        <v>3</v>
      </c>
      <c r="E3369" s="11">
        <v>803</v>
      </c>
      <c r="F3369" s="3">
        <v>2.61</v>
      </c>
      <c r="G3369" s="11">
        <f>Tabla1[[#This Row],[Stock en unidades]]*Tabla1[[#This Row],[Costo unitario]]</f>
        <v>2095.83</v>
      </c>
      <c r="H3369" s="1">
        <v>2025</v>
      </c>
      <c r="I3369" s="1" t="s">
        <v>258</v>
      </c>
      <c r="J3369" s="1">
        <v>73</v>
      </c>
      <c r="K3369" s="3">
        <v>356.29110000000003</v>
      </c>
      <c r="L3369" s="12">
        <f>Tabla1[[#This Row],[Venta prom 12 meses en UN]]*Tabla1[[#This Row],[Costo unitario]]</f>
        <v>190.53</v>
      </c>
      <c r="M3369" s="30">
        <f>IFERROR(Tabla1[[#This Row],[Stock en unidades]]/Tabla1[[#This Row],[Venta prom 12 meses en UN]],0)</f>
        <v>11</v>
      </c>
      <c r="N3369" s="12">
        <f>IFERROR(12/Tabla1[[#This Row],[Meses de stock]],0)</f>
        <v>1.0909090909090908</v>
      </c>
      <c r="O3369" s="5" t="str">
        <f>VLOOKUP(Tabla1[[#This Row],[Código del producto]],'ABC Ventas'!$A:$E,5,0)</f>
        <v>C</v>
      </c>
      <c r="P3369" s="5" t="str">
        <f>VLOOKUP(Tabla1[[#This Row],[Código del producto]],'ABC Stock'!$A:$E,5,0)</f>
        <v>C</v>
      </c>
      <c r="Q3369" s="1" t="str">
        <f>IF(AND(Tabla1[[#This Row],[Venta prom 12 meses en UN]]=0,Tabla1[[#This Row],[Stock en unidades]]&gt;0),Tabla!$H$5,VLOOKUP(Tabla1[[#This Row],[Meses de stock]],Tabla!$F$6:$H$9,3,1))</f>
        <v>4. Entre 6 y 12 meses</v>
      </c>
    </row>
    <row r="3370" spans="1:17" s="1" customFormat="1" x14ac:dyDescent="0.2">
      <c r="A3370" s="1">
        <v>1558</v>
      </c>
      <c r="B3370" s="1" t="s">
        <v>601</v>
      </c>
      <c r="C3370" s="1" t="s">
        <v>4</v>
      </c>
      <c r="D3370" s="1" t="s">
        <v>3</v>
      </c>
      <c r="E3370" s="11">
        <v>163</v>
      </c>
      <c r="F3370" s="3">
        <v>3.15</v>
      </c>
      <c r="G3370" s="11">
        <f>Tabla1[[#This Row],[Stock en unidades]]*Tabla1[[#This Row],[Costo unitario]]</f>
        <v>513.44999999999993</v>
      </c>
      <c r="H3370" s="1">
        <v>2025</v>
      </c>
      <c r="I3370" s="1" t="s">
        <v>258</v>
      </c>
      <c r="J3370" s="1">
        <v>135</v>
      </c>
      <c r="K3370" s="3">
        <v>586.84500000000003</v>
      </c>
      <c r="L3370" s="12">
        <f>Tabla1[[#This Row],[Venta prom 12 meses en UN]]*Tabla1[[#This Row],[Costo unitario]]</f>
        <v>425.25</v>
      </c>
      <c r="M3370" s="30">
        <f>IFERROR(Tabla1[[#This Row],[Stock en unidades]]/Tabla1[[#This Row],[Venta prom 12 meses en UN]],0)</f>
        <v>1.2074074074074075</v>
      </c>
      <c r="N3370" s="12">
        <f>IFERROR(12/Tabla1[[#This Row],[Meses de stock]],0)</f>
        <v>9.9386503067484657</v>
      </c>
      <c r="O3370" s="5" t="str">
        <f>VLOOKUP(Tabla1[[#This Row],[Código del producto]],'ABC Ventas'!$A:$E,5,0)</f>
        <v>C</v>
      </c>
      <c r="P3370" s="5" t="str">
        <f>VLOOKUP(Tabla1[[#This Row],[Código del producto]],'ABC Stock'!$A:$E,5,0)</f>
        <v>B</v>
      </c>
      <c r="Q3370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71" spans="1:17" s="1" customFormat="1" x14ac:dyDescent="0.2">
      <c r="A3371" s="1">
        <v>1559</v>
      </c>
      <c r="B3371" s="1" t="s">
        <v>285</v>
      </c>
      <c r="C3371" s="1" t="s">
        <v>4</v>
      </c>
      <c r="D3371" s="1" t="s">
        <v>3</v>
      </c>
      <c r="E3371" s="11">
        <v>224</v>
      </c>
      <c r="F3371" s="3">
        <v>4.3899999999999997</v>
      </c>
      <c r="G3371" s="11">
        <f>Tabla1[[#This Row],[Stock en unidades]]*Tabla1[[#This Row],[Costo unitario]]</f>
        <v>983.3599999999999</v>
      </c>
      <c r="H3371" s="1">
        <v>2025</v>
      </c>
      <c r="I3371" s="1" t="s">
        <v>258</v>
      </c>
      <c r="J3371" s="1">
        <v>74.5</v>
      </c>
      <c r="K3371" s="3">
        <v>493.85304999999994</v>
      </c>
      <c r="L3371" s="12">
        <f>Tabla1[[#This Row],[Venta prom 12 meses en UN]]*Tabla1[[#This Row],[Costo unitario]]</f>
        <v>327.05499999999995</v>
      </c>
      <c r="M3371" s="30">
        <f>IFERROR(Tabla1[[#This Row],[Stock en unidades]]/Tabla1[[#This Row],[Venta prom 12 meses en UN]],0)</f>
        <v>3.0067114093959733</v>
      </c>
      <c r="N3371" s="12">
        <f>IFERROR(12/Tabla1[[#This Row],[Meses de stock]],0)</f>
        <v>3.9910714285714284</v>
      </c>
      <c r="O3371" s="5" t="str">
        <f>VLOOKUP(Tabla1[[#This Row],[Código del producto]],'ABC Ventas'!$A:$E,5,0)</f>
        <v>C</v>
      </c>
      <c r="P3371" s="5" t="str">
        <f>VLOOKUP(Tabla1[[#This Row],[Código del producto]],'ABC Stock'!$A:$E,5,0)</f>
        <v>B</v>
      </c>
      <c r="Q3371" s="1" t="str">
        <f>IF(AND(Tabla1[[#This Row],[Venta prom 12 meses en UN]]=0,Tabla1[[#This Row],[Stock en unidades]]&gt;0),Tabla!$H$5,VLOOKUP(Tabla1[[#This Row],[Meses de stock]],Tabla!$F$6:$H$9,3,1))</f>
        <v>3. Entre 3 y 6 meses</v>
      </c>
    </row>
    <row r="3372" spans="1:17" s="1" customFormat="1" x14ac:dyDescent="0.2">
      <c r="A3372" s="1">
        <v>1561</v>
      </c>
      <c r="B3372" s="1" t="s">
        <v>81</v>
      </c>
      <c r="C3372" s="1" t="s">
        <v>4</v>
      </c>
      <c r="D3372" s="1" t="s">
        <v>3</v>
      </c>
      <c r="E3372" s="11">
        <v>74</v>
      </c>
      <c r="F3372" s="3">
        <v>2.2400000000000002</v>
      </c>
      <c r="G3372" s="11">
        <f>Tabla1[[#This Row],[Stock en unidades]]*Tabla1[[#This Row],[Costo unitario]]</f>
        <v>165.76000000000002</v>
      </c>
      <c r="H3372" s="1">
        <v>2025</v>
      </c>
      <c r="I3372" s="1" t="s">
        <v>258</v>
      </c>
      <c r="J3372" s="1">
        <v>137</v>
      </c>
      <c r="K3372" s="3">
        <v>435.76960000000008</v>
      </c>
      <c r="L3372" s="12">
        <f>Tabla1[[#This Row],[Venta prom 12 meses en UN]]*Tabla1[[#This Row],[Costo unitario]]</f>
        <v>306.88000000000005</v>
      </c>
      <c r="M3372" s="30">
        <f>IFERROR(Tabla1[[#This Row],[Stock en unidades]]/Tabla1[[#This Row],[Venta prom 12 meses en UN]],0)</f>
        <v>0.54014598540145986</v>
      </c>
      <c r="N3372" s="12">
        <f>IFERROR(12/Tabla1[[#This Row],[Meses de stock]],0)</f>
        <v>22.216216216216218</v>
      </c>
      <c r="O3372" s="5" t="str">
        <f>VLOOKUP(Tabla1[[#This Row],[Código del producto]],'ABC Ventas'!$A:$E,5,0)</f>
        <v>C</v>
      </c>
      <c r="P3372" s="5" t="str">
        <f>VLOOKUP(Tabla1[[#This Row],[Código del producto]],'ABC Stock'!$A:$E,5,0)</f>
        <v>C</v>
      </c>
      <c r="Q3372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73" spans="1:17" s="1" customFormat="1" x14ac:dyDescent="0.2">
      <c r="A3373" s="1">
        <v>1562</v>
      </c>
      <c r="B3373" s="1" t="s">
        <v>27</v>
      </c>
      <c r="C3373" s="1" t="s">
        <v>4</v>
      </c>
      <c r="D3373" s="1" t="s">
        <v>3</v>
      </c>
      <c r="E3373" s="11">
        <v>82</v>
      </c>
      <c r="F3373" s="3">
        <v>7.77</v>
      </c>
      <c r="G3373" s="11">
        <f>Tabla1[[#This Row],[Stock en unidades]]*Tabla1[[#This Row],[Costo unitario]]</f>
        <v>637.14</v>
      </c>
      <c r="H3373" s="1">
        <v>2025</v>
      </c>
      <c r="I3373" s="1" t="s">
        <v>258</v>
      </c>
      <c r="J3373" s="1">
        <v>81.8</v>
      </c>
      <c r="K3373" s="3">
        <v>1074.1403399999999</v>
      </c>
      <c r="L3373" s="12">
        <f>Tabla1[[#This Row],[Venta prom 12 meses en UN]]*Tabla1[[#This Row],[Costo unitario]]</f>
        <v>635.5859999999999</v>
      </c>
      <c r="M3373" s="30">
        <f>IFERROR(Tabla1[[#This Row],[Stock en unidades]]/Tabla1[[#This Row],[Venta prom 12 meses en UN]],0)</f>
        <v>1.0024449877750612</v>
      </c>
      <c r="N3373" s="12">
        <f>IFERROR(12/Tabla1[[#This Row],[Meses de stock]],0)</f>
        <v>11.970731707317073</v>
      </c>
      <c r="O3373" s="5" t="str">
        <f>VLOOKUP(Tabla1[[#This Row],[Código del producto]],'ABC Ventas'!$A:$E,5,0)</f>
        <v>C</v>
      </c>
      <c r="P3373" s="5" t="str">
        <f>VLOOKUP(Tabla1[[#This Row],[Código del producto]],'ABC Stock'!$A:$E,5,0)</f>
        <v>C</v>
      </c>
      <c r="Q3373" s="1" t="str">
        <f>IF(AND(Tabla1[[#This Row],[Venta prom 12 meses en UN]]=0,Tabla1[[#This Row],[Stock en unidades]]&gt;0),Tabla!$H$5,VLOOKUP(Tabla1[[#This Row],[Meses de stock]],Tabla!$F$6:$H$9,3,1))</f>
        <v>2. Menor a 3 meses</v>
      </c>
    </row>
    <row r="3374" spans="1:17" ht="15" x14ac:dyDescent="0.25">
      <c r="A3374" s="31"/>
      <c r="B3374" s="31"/>
      <c r="C3374" s="31"/>
      <c r="D3374" s="31"/>
    </row>
    <row r="3375" spans="1:17" ht="15" x14ac:dyDescent="0.25">
      <c r="A3375" s="31"/>
      <c r="B3375" s="31"/>
      <c r="C3375" s="31"/>
      <c r="D3375" s="31"/>
    </row>
    <row r="3376" spans="1:17" ht="15" x14ac:dyDescent="0.25">
      <c r="A3376" s="31"/>
      <c r="B3376" s="31"/>
      <c r="C3376" s="31"/>
      <c r="D3376" s="31"/>
    </row>
    <row r="3377" spans="1:4" ht="15" x14ac:dyDescent="0.25">
      <c r="A3377" s="31"/>
      <c r="B3377" s="31"/>
      <c r="C3377" s="31"/>
      <c r="D3377" s="31"/>
    </row>
    <row r="3378" spans="1:4" ht="15" x14ac:dyDescent="0.25">
      <c r="A3378" s="31"/>
      <c r="B3378" s="31"/>
      <c r="C3378" s="31"/>
      <c r="D3378" s="31"/>
    </row>
    <row r="3379" spans="1:4" ht="15" x14ac:dyDescent="0.25">
      <c r="A3379" s="31"/>
      <c r="B3379" s="31"/>
      <c r="C3379" s="31"/>
      <c r="D3379" s="31"/>
    </row>
    <row r="3380" spans="1:4" ht="15" x14ac:dyDescent="0.25">
      <c r="A3380" s="31"/>
      <c r="B3380" s="31"/>
      <c r="C3380" s="31"/>
      <c r="D3380" s="31"/>
    </row>
    <row r="3381" spans="1:4" ht="15" x14ac:dyDescent="0.25">
      <c r="A3381" s="31"/>
      <c r="B3381" s="31"/>
      <c r="C3381" s="31"/>
      <c r="D3381" s="31"/>
    </row>
    <row r="3382" spans="1:4" ht="15" x14ac:dyDescent="0.25">
      <c r="A3382" s="31"/>
      <c r="B3382" s="31"/>
      <c r="C3382" s="31"/>
      <c r="D3382" s="31"/>
    </row>
    <row r="3383" spans="1:4" ht="15" x14ac:dyDescent="0.25">
      <c r="A3383" s="31"/>
      <c r="B3383" s="31"/>
      <c r="C3383" s="31"/>
      <c r="D3383" s="31"/>
    </row>
    <row r="3384" spans="1:4" ht="15" x14ac:dyDescent="0.25">
      <c r="A3384" s="31"/>
      <c r="B3384" s="31"/>
      <c r="C3384" s="31"/>
      <c r="D3384" s="31"/>
    </row>
    <row r="3385" spans="1:4" ht="15" x14ac:dyDescent="0.25">
      <c r="A3385" s="31"/>
      <c r="B3385" s="31"/>
      <c r="C3385" s="31"/>
      <c r="D3385" s="31"/>
    </row>
    <row r="3386" spans="1:4" ht="15" x14ac:dyDescent="0.25">
      <c r="A3386" s="31"/>
      <c r="B3386" s="31"/>
      <c r="C3386" s="31"/>
      <c r="D3386" s="31"/>
    </row>
    <row r="3387" spans="1:4" ht="15" x14ac:dyDescent="0.25">
      <c r="A3387" s="31"/>
      <c r="B3387" s="31"/>
      <c r="C3387" s="31"/>
      <c r="D3387" s="31"/>
    </row>
    <row r="3388" spans="1:4" ht="15" x14ac:dyDescent="0.25">
      <c r="A3388" s="31"/>
      <c r="B3388" s="31"/>
      <c r="C3388" s="31"/>
      <c r="D3388" s="31"/>
    </row>
    <row r="3389" spans="1:4" ht="15" x14ac:dyDescent="0.25">
      <c r="A3389" s="31"/>
      <c r="B3389" s="31"/>
      <c r="C3389" s="31"/>
      <c r="D3389" s="31"/>
    </row>
    <row r="3390" spans="1:4" ht="15" x14ac:dyDescent="0.25">
      <c r="A3390" s="31"/>
      <c r="B3390" s="31"/>
      <c r="C3390" s="31"/>
      <c r="D3390" s="31"/>
    </row>
    <row r="3391" spans="1:4" ht="15" x14ac:dyDescent="0.25">
      <c r="A3391" s="31"/>
      <c r="B3391" s="31"/>
      <c r="C3391" s="31"/>
      <c r="D3391" s="31"/>
    </row>
    <row r="3392" spans="1:4" ht="15" x14ac:dyDescent="0.25">
      <c r="A3392" s="31"/>
      <c r="B3392" s="31"/>
      <c r="C3392" s="31"/>
      <c r="D3392" s="31"/>
    </row>
    <row r="3393" spans="1:4" ht="15" x14ac:dyDescent="0.25">
      <c r="A3393" s="31"/>
      <c r="B3393" s="31"/>
      <c r="C3393" s="31"/>
      <c r="D3393" s="31"/>
    </row>
    <row r="3394" spans="1:4" ht="15" x14ac:dyDescent="0.25">
      <c r="A3394" s="31"/>
      <c r="B3394" s="31"/>
      <c r="C3394" s="31"/>
      <c r="D3394" s="31"/>
    </row>
    <row r="3395" spans="1:4" ht="15" x14ac:dyDescent="0.25">
      <c r="A3395" s="31"/>
      <c r="B3395" s="31"/>
      <c r="C3395" s="31"/>
      <c r="D3395" s="31"/>
    </row>
    <row r="3396" spans="1:4" ht="15" x14ac:dyDescent="0.25">
      <c r="A3396" s="31"/>
      <c r="B3396" s="31"/>
      <c r="C3396" s="31"/>
      <c r="D3396" s="31"/>
    </row>
    <row r="3397" spans="1:4" ht="15" x14ac:dyDescent="0.25">
      <c r="A3397" s="31"/>
      <c r="B3397" s="31"/>
      <c r="C3397" s="31"/>
      <c r="D3397" s="31"/>
    </row>
    <row r="3398" spans="1:4" ht="15" x14ac:dyDescent="0.25">
      <c r="A3398" s="31"/>
      <c r="B3398" s="31"/>
      <c r="C3398" s="31"/>
      <c r="D3398" s="31"/>
    </row>
    <row r="3399" spans="1:4" ht="15" x14ac:dyDescent="0.25">
      <c r="A3399" s="31"/>
      <c r="B3399" s="31"/>
      <c r="C3399" s="31"/>
      <c r="D3399" s="31"/>
    </row>
    <row r="3400" spans="1:4" ht="15" x14ac:dyDescent="0.25">
      <c r="A3400" s="31"/>
      <c r="B3400" s="31"/>
      <c r="C3400" s="31"/>
      <c r="D3400" s="31"/>
    </row>
    <row r="3401" spans="1:4" ht="15" x14ac:dyDescent="0.25">
      <c r="A3401" s="31"/>
      <c r="B3401" s="31"/>
      <c r="C3401" s="31"/>
      <c r="D3401" s="31"/>
    </row>
    <row r="3402" spans="1:4" ht="15" x14ac:dyDescent="0.25">
      <c r="A3402" s="31"/>
      <c r="B3402" s="31"/>
      <c r="C3402" s="31"/>
      <c r="D3402" s="31"/>
    </row>
    <row r="3403" spans="1:4" ht="15" x14ac:dyDescent="0.25">
      <c r="A3403" s="31"/>
      <c r="B3403" s="31"/>
      <c r="C3403" s="31"/>
      <c r="D3403" s="31"/>
    </row>
    <row r="3404" spans="1:4" ht="15" x14ac:dyDescent="0.25">
      <c r="A3404" s="31"/>
      <c r="B3404" s="31"/>
      <c r="C3404" s="31"/>
      <c r="D3404" s="31"/>
    </row>
    <row r="3405" spans="1:4" ht="15" x14ac:dyDescent="0.25">
      <c r="A3405" s="31"/>
      <c r="B3405" s="31"/>
      <c r="C3405" s="31"/>
      <c r="D3405" s="31"/>
    </row>
    <row r="3406" spans="1:4" ht="15" x14ac:dyDescent="0.25">
      <c r="A3406" s="31"/>
      <c r="B3406" s="31"/>
      <c r="C3406" s="31"/>
      <c r="D3406" s="31"/>
    </row>
    <row r="3407" spans="1:4" ht="15" x14ac:dyDescent="0.25">
      <c r="A3407" s="31"/>
      <c r="B3407" s="31"/>
      <c r="C3407" s="31"/>
      <c r="D3407" s="31"/>
    </row>
    <row r="3408" spans="1:4" ht="15" x14ac:dyDescent="0.25">
      <c r="A3408" s="31"/>
      <c r="B3408" s="31"/>
      <c r="C3408" s="31"/>
      <c r="D3408" s="31"/>
    </row>
    <row r="3409" spans="1:4" ht="15" x14ac:dyDescent="0.25">
      <c r="A3409" s="31"/>
      <c r="B3409" s="31"/>
      <c r="C3409" s="31"/>
      <c r="D3409" s="31"/>
    </row>
    <row r="3410" spans="1:4" ht="15" x14ac:dyDescent="0.25">
      <c r="A3410" s="31"/>
      <c r="B3410" s="31"/>
      <c r="C3410" s="31"/>
      <c r="D3410" s="31"/>
    </row>
    <row r="3411" spans="1:4" ht="15" x14ac:dyDescent="0.25">
      <c r="A3411" s="31"/>
      <c r="B3411" s="31"/>
      <c r="C3411" s="31"/>
      <c r="D3411" s="31"/>
    </row>
    <row r="3412" spans="1:4" ht="15" x14ac:dyDescent="0.25">
      <c r="A3412" s="31"/>
      <c r="B3412" s="31"/>
      <c r="C3412" s="31"/>
      <c r="D3412" s="31"/>
    </row>
    <row r="3413" spans="1:4" ht="15" x14ac:dyDescent="0.25">
      <c r="A3413" s="31"/>
      <c r="B3413" s="31"/>
      <c r="C3413" s="31"/>
      <c r="D3413" s="31"/>
    </row>
    <row r="3414" spans="1:4" ht="15" x14ac:dyDescent="0.25">
      <c r="A3414" s="31"/>
      <c r="B3414" s="31"/>
      <c r="C3414" s="31"/>
      <c r="D3414" s="31"/>
    </row>
    <row r="3415" spans="1:4" ht="15" x14ac:dyDescent="0.25">
      <c r="A3415" s="31"/>
      <c r="B3415" s="31"/>
      <c r="C3415" s="31"/>
      <c r="D3415" s="31"/>
    </row>
    <row r="3416" spans="1:4" ht="15" x14ac:dyDescent="0.25">
      <c r="A3416" s="31"/>
      <c r="B3416" s="31"/>
      <c r="C3416" s="31"/>
      <c r="D3416" s="31"/>
    </row>
    <row r="3417" spans="1:4" ht="15" x14ac:dyDescent="0.25">
      <c r="A3417" s="31"/>
      <c r="B3417" s="31"/>
      <c r="C3417" s="31"/>
      <c r="D3417" s="31"/>
    </row>
    <row r="3418" spans="1:4" ht="15" x14ac:dyDescent="0.25">
      <c r="A3418" s="31"/>
      <c r="B3418" s="31"/>
      <c r="C3418" s="31"/>
      <c r="D3418" s="31"/>
    </row>
    <row r="3419" spans="1:4" ht="15" x14ac:dyDescent="0.25">
      <c r="A3419" s="31"/>
      <c r="B3419" s="31"/>
      <c r="C3419" s="31"/>
      <c r="D3419" s="31"/>
    </row>
    <row r="3420" spans="1:4" ht="15" x14ac:dyDescent="0.25">
      <c r="A3420" s="31"/>
      <c r="B3420" s="31"/>
      <c r="C3420" s="31"/>
      <c r="D3420" s="31"/>
    </row>
    <row r="3421" spans="1:4" ht="15" x14ac:dyDescent="0.25">
      <c r="A3421" s="31"/>
      <c r="B3421" s="31"/>
      <c r="C3421" s="31"/>
      <c r="D3421" s="31"/>
    </row>
    <row r="3422" spans="1:4" ht="15" x14ac:dyDescent="0.25">
      <c r="A3422" s="31"/>
      <c r="B3422" s="31"/>
      <c r="C3422" s="31"/>
      <c r="D3422" s="31"/>
    </row>
    <row r="3423" spans="1:4" ht="15" x14ac:dyDescent="0.25">
      <c r="A3423" s="31"/>
      <c r="B3423" s="31"/>
      <c r="C3423" s="31"/>
      <c r="D3423" s="31"/>
    </row>
    <row r="3424" spans="1:4" ht="15" x14ac:dyDescent="0.25">
      <c r="A3424" s="31"/>
      <c r="B3424" s="31"/>
      <c r="C3424" s="31"/>
      <c r="D3424" s="31"/>
    </row>
    <row r="3425" spans="1:4" ht="15" x14ac:dyDescent="0.25">
      <c r="A3425" s="31"/>
      <c r="B3425" s="31"/>
      <c r="C3425" s="31"/>
      <c r="D3425" s="31"/>
    </row>
    <row r="3426" spans="1:4" ht="15" x14ac:dyDescent="0.25">
      <c r="A3426" s="31"/>
      <c r="B3426" s="31"/>
      <c r="C3426" s="31"/>
      <c r="D3426" s="31"/>
    </row>
    <row r="3427" spans="1:4" ht="15" x14ac:dyDescent="0.25">
      <c r="A3427" s="31"/>
      <c r="B3427" s="31"/>
      <c r="C3427" s="31"/>
      <c r="D3427" s="31"/>
    </row>
    <row r="3428" spans="1:4" ht="15" x14ac:dyDescent="0.25">
      <c r="A3428" s="31"/>
      <c r="B3428" s="31"/>
      <c r="C3428" s="31"/>
      <c r="D3428" s="31"/>
    </row>
    <row r="3429" spans="1:4" ht="15" x14ac:dyDescent="0.25">
      <c r="A3429" s="31"/>
      <c r="B3429" s="31"/>
      <c r="C3429" s="31"/>
      <c r="D3429" s="31"/>
    </row>
    <row r="3430" spans="1:4" ht="15" x14ac:dyDescent="0.25">
      <c r="A3430" s="31"/>
      <c r="B3430" s="31"/>
      <c r="C3430" s="31"/>
      <c r="D3430" s="31"/>
    </row>
    <row r="3431" spans="1:4" ht="15" x14ac:dyDescent="0.25">
      <c r="A3431" s="31"/>
      <c r="B3431" s="31"/>
      <c r="C3431" s="31"/>
      <c r="D3431" s="31"/>
    </row>
    <row r="3432" spans="1:4" ht="15" x14ac:dyDescent="0.25">
      <c r="A3432" s="31"/>
      <c r="B3432" s="31"/>
      <c r="C3432" s="31"/>
      <c r="D3432" s="31"/>
    </row>
    <row r="3433" spans="1:4" ht="15" x14ac:dyDescent="0.25">
      <c r="A3433" s="31"/>
      <c r="B3433" s="31"/>
      <c r="C3433" s="31"/>
      <c r="D3433" s="31"/>
    </row>
    <row r="3434" spans="1:4" ht="15" x14ac:dyDescent="0.25">
      <c r="A3434" s="31"/>
      <c r="B3434" s="31"/>
      <c r="C3434" s="31"/>
      <c r="D3434" s="31"/>
    </row>
    <row r="3435" spans="1:4" ht="15" x14ac:dyDescent="0.25">
      <c r="A3435" s="31"/>
      <c r="B3435" s="31"/>
      <c r="C3435" s="31"/>
      <c r="D3435" s="31"/>
    </row>
    <row r="3436" spans="1:4" ht="15" x14ac:dyDescent="0.25">
      <c r="A3436" s="31"/>
      <c r="B3436" s="31"/>
      <c r="C3436" s="31"/>
      <c r="D3436" s="31"/>
    </row>
    <row r="3437" spans="1:4" ht="15" x14ac:dyDescent="0.25">
      <c r="A3437" s="31"/>
      <c r="B3437" s="31"/>
      <c r="C3437" s="31"/>
      <c r="D3437" s="31"/>
    </row>
    <row r="3438" spans="1:4" ht="15" x14ac:dyDescent="0.25">
      <c r="A3438" s="31"/>
      <c r="B3438" s="31"/>
      <c r="C3438" s="31"/>
      <c r="D3438" s="31"/>
    </row>
    <row r="3439" spans="1:4" ht="15" x14ac:dyDescent="0.25">
      <c r="A3439" s="31"/>
      <c r="B3439" s="31"/>
      <c r="C3439" s="31"/>
      <c r="D3439" s="31"/>
    </row>
    <row r="3440" spans="1:4" ht="15" x14ac:dyDescent="0.25">
      <c r="A3440" s="31"/>
      <c r="B3440" s="31"/>
      <c r="C3440" s="31"/>
      <c r="D3440" s="31"/>
    </row>
    <row r="3441" spans="1:4" ht="15" x14ac:dyDescent="0.25">
      <c r="A3441" s="31"/>
      <c r="B3441" s="31"/>
      <c r="C3441" s="31"/>
      <c r="D3441" s="31"/>
    </row>
    <row r="3442" spans="1:4" ht="15" x14ac:dyDescent="0.25">
      <c r="A3442" s="31"/>
      <c r="B3442" s="31"/>
      <c r="C3442" s="31"/>
      <c r="D3442" s="31"/>
    </row>
    <row r="3443" spans="1:4" ht="15" x14ac:dyDescent="0.25">
      <c r="A3443" s="31"/>
      <c r="B3443" s="31"/>
      <c r="C3443" s="31"/>
      <c r="D3443" s="31"/>
    </row>
    <row r="3444" spans="1:4" ht="15" x14ac:dyDescent="0.25">
      <c r="A3444" s="31"/>
      <c r="B3444" s="31"/>
      <c r="C3444" s="31"/>
      <c r="D3444" s="31"/>
    </row>
    <row r="3445" spans="1:4" ht="15" x14ac:dyDescent="0.25">
      <c r="A3445" s="31"/>
      <c r="B3445" s="31"/>
      <c r="C3445" s="31"/>
      <c r="D3445" s="31"/>
    </row>
    <row r="3446" spans="1:4" ht="15" x14ac:dyDescent="0.25">
      <c r="A3446" s="31"/>
      <c r="B3446" s="31"/>
      <c r="C3446" s="31"/>
      <c r="D3446" s="31"/>
    </row>
    <row r="3447" spans="1:4" ht="15" x14ac:dyDescent="0.25">
      <c r="A3447" s="31"/>
      <c r="B3447" s="31"/>
      <c r="C3447" s="31"/>
      <c r="D3447" s="31"/>
    </row>
    <row r="3448" spans="1:4" ht="15" x14ac:dyDescent="0.25">
      <c r="A3448" s="31"/>
      <c r="B3448" s="31"/>
      <c r="C3448" s="31"/>
      <c r="D3448" s="31"/>
    </row>
    <row r="3449" spans="1:4" ht="15" x14ac:dyDescent="0.25">
      <c r="A3449" s="31"/>
      <c r="B3449" s="31"/>
      <c r="C3449" s="31"/>
      <c r="D3449" s="31"/>
    </row>
    <row r="3450" spans="1:4" ht="15" x14ac:dyDescent="0.25">
      <c r="A3450" s="31"/>
      <c r="B3450" s="31"/>
      <c r="C3450" s="31"/>
      <c r="D3450" s="31"/>
    </row>
    <row r="3451" spans="1:4" ht="15" x14ac:dyDescent="0.25">
      <c r="A3451" s="31"/>
      <c r="B3451" s="31"/>
      <c r="C3451" s="31"/>
      <c r="D3451" s="31"/>
    </row>
    <row r="3452" spans="1:4" ht="15" x14ac:dyDescent="0.25">
      <c r="A3452" s="31"/>
      <c r="B3452" s="31"/>
      <c r="C3452" s="31"/>
      <c r="D3452" s="31"/>
    </row>
    <row r="3453" spans="1:4" ht="15" x14ac:dyDescent="0.25">
      <c r="A3453" s="31"/>
      <c r="B3453" s="31"/>
      <c r="C3453" s="31"/>
      <c r="D3453" s="31"/>
    </row>
    <row r="3454" spans="1:4" ht="15" x14ac:dyDescent="0.25">
      <c r="A3454" s="31"/>
      <c r="B3454" s="31"/>
      <c r="C3454" s="31"/>
      <c r="D3454" s="31"/>
    </row>
    <row r="3455" spans="1:4" ht="15" x14ac:dyDescent="0.25">
      <c r="A3455" s="31"/>
      <c r="B3455" s="31"/>
      <c r="C3455" s="31"/>
      <c r="D3455" s="31"/>
    </row>
    <row r="3456" spans="1:4" ht="15" x14ac:dyDescent="0.25">
      <c r="A3456" s="31"/>
      <c r="B3456" s="31"/>
      <c r="C3456" s="31"/>
      <c r="D3456" s="31"/>
    </row>
    <row r="3457" spans="1:4" ht="15" x14ac:dyDescent="0.25">
      <c r="A3457" s="31"/>
      <c r="B3457" s="31"/>
      <c r="C3457" s="31"/>
      <c r="D3457" s="31"/>
    </row>
    <row r="3458" spans="1:4" ht="15" x14ac:dyDescent="0.25">
      <c r="A3458" s="31"/>
      <c r="B3458" s="31"/>
      <c r="C3458" s="31"/>
      <c r="D3458" s="31"/>
    </row>
    <row r="3459" spans="1:4" ht="15" x14ac:dyDescent="0.25">
      <c r="A3459" s="31"/>
      <c r="B3459" s="31"/>
      <c r="C3459" s="31"/>
      <c r="D3459" s="31"/>
    </row>
    <row r="3460" spans="1:4" ht="15" x14ac:dyDescent="0.25">
      <c r="A3460" s="31"/>
      <c r="B3460" s="31"/>
      <c r="C3460" s="31"/>
      <c r="D3460" s="31"/>
    </row>
    <row r="3461" spans="1:4" ht="15" x14ac:dyDescent="0.25">
      <c r="A3461" s="31"/>
      <c r="B3461" s="31"/>
      <c r="C3461" s="31"/>
      <c r="D3461" s="31"/>
    </row>
    <row r="3462" spans="1:4" ht="15" x14ac:dyDescent="0.25">
      <c r="A3462" s="31"/>
      <c r="B3462" s="31"/>
      <c r="C3462" s="31"/>
      <c r="D3462" s="31"/>
    </row>
    <row r="3463" spans="1:4" ht="15" x14ac:dyDescent="0.25">
      <c r="A3463" s="31"/>
      <c r="B3463" s="31"/>
      <c r="C3463" s="31"/>
      <c r="D3463" s="31"/>
    </row>
    <row r="3464" spans="1:4" ht="15" x14ac:dyDescent="0.25">
      <c r="A3464" s="31"/>
      <c r="B3464" s="31"/>
      <c r="C3464" s="31"/>
      <c r="D3464" s="31"/>
    </row>
    <row r="3465" spans="1:4" ht="15" x14ac:dyDescent="0.25">
      <c r="A3465" s="31"/>
      <c r="B3465" s="31"/>
      <c r="C3465" s="31"/>
      <c r="D3465" s="31"/>
    </row>
    <row r="3466" spans="1:4" ht="15" x14ac:dyDescent="0.25">
      <c r="A3466" s="31"/>
      <c r="B3466" s="31"/>
      <c r="C3466" s="31"/>
      <c r="D3466" s="31"/>
    </row>
    <row r="3467" spans="1:4" ht="15" x14ac:dyDescent="0.25">
      <c r="A3467" s="31"/>
      <c r="B3467" s="31"/>
      <c r="C3467" s="31"/>
      <c r="D3467" s="31"/>
    </row>
    <row r="3468" spans="1:4" ht="15" x14ac:dyDescent="0.25">
      <c r="A3468" s="31"/>
      <c r="B3468" s="31"/>
      <c r="C3468" s="31"/>
      <c r="D3468" s="31"/>
    </row>
    <row r="3469" spans="1:4" ht="15" x14ac:dyDescent="0.25">
      <c r="A3469" s="31"/>
      <c r="B3469" s="31"/>
      <c r="C3469" s="31"/>
      <c r="D3469" s="31"/>
    </row>
    <row r="3470" spans="1:4" ht="15" x14ac:dyDescent="0.25">
      <c r="A3470" s="31"/>
      <c r="B3470" s="31"/>
      <c r="C3470" s="31"/>
      <c r="D3470" s="31"/>
    </row>
    <row r="3471" spans="1:4" ht="15" x14ac:dyDescent="0.25">
      <c r="A3471" s="31"/>
      <c r="B3471" s="31"/>
      <c r="C3471" s="31"/>
      <c r="D3471" s="31"/>
    </row>
    <row r="3472" spans="1:4" ht="15" x14ac:dyDescent="0.25">
      <c r="A3472" s="31"/>
      <c r="B3472" s="31"/>
      <c r="C3472" s="31"/>
      <c r="D3472" s="31"/>
    </row>
    <row r="3473" spans="1:4" ht="15" x14ac:dyDescent="0.25">
      <c r="A3473" s="31"/>
      <c r="B3473" s="31"/>
      <c r="C3473" s="31"/>
      <c r="D3473" s="31"/>
    </row>
    <row r="3474" spans="1:4" ht="15" x14ac:dyDescent="0.25">
      <c r="A3474" s="31"/>
      <c r="B3474" s="31"/>
      <c r="C3474" s="31"/>
      <c r="D3474" s="31"/>
    </row>
    <row r="3475" spans="1:4" ht="15" x14ac:dyDescent="0.25">
      <c r="A3475" s="31"/>
      <c r="B3475" s="31"/>
      <c r="C3475" s="31"/>
      <c r="D3475" s="31"/>
    </row>
    <row r="3476" spans="1:4" ht="15" x14ac:dyDescent="0.25">
      <c r="A3476" s="31"/>
      <c r="B3476" s="31"/>
      <c r="C3476" s="31"/>
      <c r="D3476" s="31"/>
    </row>
    <row r="3477" spans="1:4" ht="15" x14ac:dyDescent="0.25">
      <c r="A3477" s="31"/>
      <c r="B3477" s="31"/>
      <c r="C3477" s="31"/>
      <c r="D3477" s="31"/>
    </row>
    <row r="3478" spans="1:4" ht="15" x14ac:dyDescent="0.25">
      <c r="A3478" s="31"/>
      <c r="B3478" s="31"/>
      <c r="C3478" s="31"/>
      <c r="D3478" s="31"/>
    </row>
    <row r="3479" spans="1:4" ht="15" x14ac:dyDescent="0.25">
      <c r="A3479" s="31"/>
      <c r="B3479" s="31"/>
      <c r="C3479" s="31"/>
      <c r="D3479" s="31"/>
    </row>
    <row r="3480" spans="1:4" ht="15" x14ac:dyDescent="0.25">
      <c r="A3480" s="31"/>
      <c r="B3480" s="31"/>
      <c r="C3480" s="31"/>
      <c r="D3480" s="31"/>
    </row>
    <row r="3481" spans="1:4" ht="15" x14ac:dyDescent="0.25">
      <c r="A3481" s="31"/>
      <c r="B3481" s="31"/>
      <c r="C3481" s="31"/>
      <c r="D3481" s="31"/>
    </row>
    <row r="3482" spans="1:4" ht="15" x14ac:dyDescent="0.25">
      <c r="A3482" s="31"/>
      <c r="B3482" s="31"/>
      <c r="C3482" s="31"/>
      <c r="D3482" s="31"/>
    </row>
    <row r="3483" spans="1:4" ht="15" x14ac:dyDescent="0.25">
      <c r="A3483" s="31"/>
      <c r="B3483" s="31"/>
      <c r="C3483" s="31"/>
      <c r="D3483" s="31"/>
    </row>
    <row r="3484" spans="1:4" ht="15" x14ac:dyDescent="0.25">
      <c r="A3484" s="31"/>
      <c r="B3484" s="31"/>
      <c r="C3484" s="31"/>
      <c r="D3484" s="31"/>
    </row>
    <row r="3485" spans="1:4" ht="15" x14ac:dyDescent="0.25">
      <c r="A3485" s="31"/>
      <c r="B3485" s="31"/>
      <c r="C3485" s="31"/>
      <c r="D3485" s="31"/>
    </row>
    <row r="3486" spans="1:4" ht="15" x14ac:dyDescent="0.25">
      <c r="A3486" s="31"/>
      <c r="B3486" s="31"/>
      <c r="C3486" s="31"/>
      <c r="D3486" s="31"/>
    </row>
    <row r="3487" spans="1:4" ht="15" x14ac:dyDescent="0.25">
      <c r="A3487" s="31"/>
      <c r="B3487" s="31"/>
      <c r="C3487" s="31"/>
      <c r="D3487" s="31"/>
    </row>
    <row r="3488" spans="1:4" ht="15" x14ac:dyDescent="0.25">
      <c r="A3488" s="31"/>
      <c r="B3488" s="31"/>
      <c r="C3488" s="31"/>
      <c r="D3488" s="31"/>
    </row>
    <row r="3489" spans="1:4" ht="15" x14ac:dyDescent="0.25">
      <c r="A3489" s="31"/>
      <c r="B3489" s="31"/>
      <c r="C3489" s="31"/>
      <c r="D3489" s="31"/>
    </row>
    <row r="3490" spans="1:4" ht="15" x14ac:dyDescent="0.25">
      <c r="A3490" s="31"/>
      <c r="B3490" s="31"/>
      <c r="C3490" s="31"/>
      <c r="D3490" s="31"/>
    </row>
    <row r="3491" spans="1:4" ht="15" x14ac:dyDescent="0.25">
      <c r="A3491" s="31"/>
      <c r="B3491" s="31"/>
      <c r="C3491" s="31"/>
      <c r="D3491" s="31"/>
    </row>
    <row r="3492" spans="1:4" ht="15" x14ac:dyDescent="0.25">
      <c r="A3492" s="31"/>
      <c r="B3492" s="31"/>
      <c r="C3492" s="31"/>
      <c r="D3492" s="31"/>
    </row>
    <row r="3493" spans="1:4" ht="15" x14ac:dyDescent="0.25">
      <c r="A3493" s="31"/>
      <c r="B3493" s="31"/>
      <c r="C3493" s="31"/>
      <c r="D3493" s="31"/>
    </row>
    <row r="3494" spans="1:4" ht="15" x14ac:dyDescent="0.25">
      <c r="A3494" s="31"/>
      <c r="B3494" s="31"/>
      <c r="C3494" s="31"/>
      <c r="D3494" s="31"/>
    </row>
    <row r="3495" spans="1:4" ht="15" x14ac:dyDescent="0.25">
      <c r="A3495" s="31"/>
      <c r="B3495" s="31"/>
      <c r="C3495" s="31"/>
      <c r="D3495" s="31"/>
    </row>
    <row r="3496" spans="1:4" ht="15" x14ac:dyDescent="0.25">
      <c r="A3496" s="31"/>
      <c r="B3496" s="31"/>
      <c r="C3496" s="31"/>
      <c r="D3496" s="31"/>
    </row>
    <row r="3497" spans="1:4" ht="15" x14ac:dyDescent="0.25">
      <c r="A3497" s="31"/>
      <c r="B3497" s="31"/>
      <c r="C3497" s="31"/>
      <c r="D3497" s="31"/>
    </row>
    <row r="3498" spans="1:4" ht="15" x14ac:dyDescent="0.25">
      <c r="A3498" s="31"/>
      <c r="B3498" s="31"/>
      <c r="C3498" s="31"/>
      <c r="D3498" s="31"/>
    </row>
    <row r="3499" spans="1:4" ht="15" x14ac:dyDescent="0.25">
      <c r="A3499" s="31"/>
      <c r="B3499" s="31"/>
      <c r="C3499" s="31"/>
      <c r="D3499" s="31"/>
    </row>
    <row r="3500" spans="1:4" ht="15" x14ac:dyDescent="0.25">
      <c r="A3500" s="31"/>
      <c r="B3500" s="31"/>
      <c r="C3500" s="31"/>
      <c r="D3500" s="31"/>
    </row>
    <row r="3501" spans="1:4" ht="15" x14ac:dyDescent="0.25">
      <c r="A3501" s="31"/>
      <c r="B3501" s="31"/>
      <c r="C3501" s="31"/>
      <c r="D3501" s="31"/>
    </row>
    <row r="3502" spans="1:4" ht="15" x14ac:dyDescent="0.25">
      <c r="A3502" s="31"/>
      <c r="B3502" s="31"/>
      <c r="C3502" s="31"/>
      <c r="D3502" s="31"/>
    </row>
    <row r="3503" spans="1:4" ht="15" x14ac:dyDescent="0.25">
      <c r="A3503" s="31"/>
      <c r="B3503" s="31"/>
      <c r="C3503" s="31"/>
      <c r="D3503" s="31"/>
    </row>
    <row r="3504" spans="1:4" ht="15" x14ac:dyDescent="0.25">
      <c r="A3504" s="31"/>
      <c r="B3504" s="31"/>
      <c r="C3504" s="31"/>
      <c r="D3504" s="31"/>
    </row>
    <row r="3505" spans="1:4" ht="15" x14ac:dyDescent="0.25">
      <c r="A3505" s="31"/>
      <c r="B3505" s="31"/>
      <c r="C3505" s="31"/>
      <c r="D3505" s="31"/>
    </row>
    <row r="3506" spans="1:4" ht="15" x14ac:dyDescent="0.25">
      <c r="A3506" s="31"/>
      <c r="B3506" s="31"/>
      <c r="C3506" s="31"/>
      <c r="D3506" s="31"/>
    </row>
    <row r="3507" spans="1:4" ht="15" x14ac:dyDescent="0.25">
      <c r="A3507" s="31"/>
      <c r="B3507" s="31"/>
      <c r="C3507" s="31"/>
      <c r="D3507" s="31"/>
    </row>
    <row r="3508" spans="1:4" ht="15" x14ac:dyDescent="0.25">
      <c r="A3508" s="31"/>
      <c r="B3508" s="31"/>
      <c r="C3508" s="31"/>
      <c r="D3508" s="31"/>
    </row>
    <row r="3509" spans="1:4" ht="15" x14ac:dyDescent="0.25">
      <c r="A3509" s="31"/>
      <c r="B3509" s="31"/>
      <c r="C3509" s="31"/>
      <c r="D3509" s="31"/>
    </row>
    <row r="3510" spans="1:4" ht="15" x14ac:dyDescent="0.25">
      <c r="A3510" s="31"/>
      <c r="B3510" s="31"/>
      <c r="C3510" s="31"/>
      <c r="D3510" s="31"/>
    </row>
    <row r="3511" spans="1:4" ht="15" x14ac:dyDescent="0.25">
      <c r="A3511" s="31"/>
      <c r="B3511" s="31"/>
      <c r="C3511" s="31"/>
      <c r="D3511" s="31"/>
    </row>
    <row r="3512" spans="1:4" ht="15" x14ac:dyDescent="0.25">
      <c r="A3512" s="31"/>
      <c r="B3512" s="31"/>
      <c r="C3512" s="31"/>
      <c r="D3512" s="31"/>
    </row>
    <row r="3513" spans="1:4" ht="15" x14ac:dyDescent="0.25">
      <c r="A3513" s="31"/>
      <c r="B3513" s="31"/>
      <c r="C3513" s="31"/>
      <c r="D3513" s="31"/>
    </row>
    <row r="3514" spans="1:4" ht="15" x14ac:dyDescent="0.25">
      <c r="A3514" s="31"/>
      <c r="B3514" s="31"/>
      <c r="C3514" s="31"/>
      <c r="D3514" s="31"/>
    </row>
    <row r="3515" spans="1:4" ht="15" x14ac:dyDescent="0.25">
      <c r="A3515" s="31"/>
      <c r="B3515" s="31"/>
      <c r="C3515" s="31"/>
      <c r="D3515" s="31"/>
    </row>
    <row r="3516" spans="1:4" ht="15" x14ac:dyDescent="0.25">
      <c r="A3516" s="31"/>
      <c r="B3516" s="31"/>
      <c r="C3516" s="31"/>
      <c r="D3516" s="31"/>
    </row>
    <row r="3517" spans="1:4" ht="15" x14ac:dyDescent="0.25">
      <c r="A3517" s="31"/>
      <c r="B3517" s="31"/>
      <c r="C3517" s="31"/>
      <c r="D3517" s="31"/>
    </row>
    <row r="3518" spans="1:4" ht="15" x14ac:dyDescent="0.25">
      <c r="A3518" s="31"/>
      <c r="B3518" s="31"/>
      <c r="C3518" s="31"/>
      <c r="D3518" s="31"/>
    </row>
    <row r="3519" spans="1:4" ht="15" x14ac:dyDescent="0.25">
      <c r="A3519" s="31"/>
      <c r="B3519" s="31"/>
      <c r="C3519" s="31"/>
      <c r="D3519" s="31"/>
    </row>
    <row r="3520" spans="1:4" ht="15" x14ac:dyDescent="0.25">
      <c r="A3520" s="31"/>
      <c r="B3520" s="31"/>
      <c r="C3520" s="31"/>
      <c r="D3520" s="31"/>
    </row>
    <row r="3521" spans="1:4" ht="15" x14ac:dyDescent="0.25">
      <c r="A3521" s="31"/>
      <c r="B3521" s="31"/>
      <c r="C3521" s="31"/>
      <c r="D3521" s="31"/>
    </row>
    <row r="3522" spans="1:4" ht="15" x14ac:dyDescent="0.25">
      <c r="A3522" s="31"/>
      <c r="B3522" s="31"/>
      <c r="C3522" s="31"/>
      <c r="D3522" s="31"/>
    </row>
    <row r="3523" spans="1:4" ht="15" x14ac:dyDescent="0.25">
      <c r="A3523" s="31"/>
      <c r="B3523" s="31"/>
      <c r="C3523" s="31"/>
      <c r="D3523" s="31"/>
    </row>
    <row r="3524" spans="1:4" ht="15" x14ac:dyDescent="0.25">
      <c r="A3524" s="31"/>
      <c r="B3524" s="31"/>
      <c r="C3524" s="31"/>
      <c r="D3524" s="31"/>
    </row>
    <row r="3525" spans="1:4" ht="15" x14ac:dyDescent="0.25">
      <c r="A3525" s="31"/>
      <c r="B3525" s="31"/>
      <c r="C3525" s="31"/>
      <c r="D3525" s="31"/>
    </row>
    <row r="3526" spans="1:4" ht="15" x14ac:dyDescent="0.25">
      <c r="A3526" s="31"/>
      <c r="B3526" s="31"/>
      <c r="C3526" s="31"/>
      <c r="D3526" s="31"/>
    </row>
    <row r="3527" spans="1:4" ht="15" x14ac:dyDescent="0.25">
      <c r="A3527" s="31"/>
      <c r="B3527" s="31"/>
      <c r="C3527" s="31"/>
      <c r="D3527" s="31"/>
    </row>
    <row r="3528" spans="1:4" ht="15" x14ac:dyDescent="0.25">
      <c r="A3528" s="31"/>
      <c r="B3528" s="31"/>
      <c r="C3528" s="31"/>
      <c r="D3528" s="31"/>
    </row>
    <row r="3529" spans="1:4" ht="15" x14ac:dyDescent="0.25">
      <c r="A3529" s="31"/>
      <c r="B3529" s="31"/>
      <c r="C3529" s="31"/>
      <c r="D3529" s="31"/>
    </row>
    <row r="3530" spans="1:4" ht="15" x14ac:dyDescent="0.25">
      <c r="A3530" s="31"/>
      <c r="B3530" s="31"/>
      <c r="C3530" s="31"/>
      <c r="D3530" s="31"/>
    </row>
    <row r="3531" spans="1:4" ht="15" x14ac:dyDescent="0.25">
      <c r="A3531" s="31"/>
      <c r="B3531" s="31"/>
      <c r="C3531" s="31"/>
      <c r="D3531" s="31"/>
    </row>
    <row r="3532" spans="1:4" ht="15" x14ac:dyDescent="0.25">
      <c r="A3532" s="31"/>
      <c r="B3532" s="31"/>
      <c r="C3532" s="31"/>
      <c r="D3532" s="31"/>
    </row>
    <row r="3533" spans="1:4" ht="15" x14ac:dyDescent="0.25">
      <c r="A3533" s="31"/>
      <c r="B3533" s="31"/>
      <c r="C3533" s="31"/>
      <c r="D3533" s="31"/>
    </row>
    <row r="3534" spans="1:4" ht="15" x14ac:dyDescent="0.25">
      <c r="A3534" s="31"/>
      <c r="B3534" s="31"/>
      <c r="C3534" s="31"/>
      <c r="D3534" s="31"/>
    </row>
    <row r="3535" spans="1:4" ht="15" x14ac:dyDescent="0.25">
      <c r="A3535" s="31"/>
      <c r="B3535" s="31"/>
      <c r="C3535" s="31"/>
      <c r="D3535" s="31"/>
    </row>
    <row r="3536" spans="1:4" ht="15" x14ac:dyDescent="0.25">
      <c r="A3536" s="31"/>
      <c r="B3536" s="31"/>
      <c r="C3536" s="31"/>
      <c r="D3536" s="31"/>
    </row>
    <row r="3537" spans="1:4" ht="15" x14ac:dyDescent="0.25">
      <c r="A3537" s="31"/>
      <c r="B3537" s="31"/>
      <c r="C3537" s="31"/>
      <c r="D3537" s="31"/>
    </row>
    <row r="3538" spans="1:4" ht="15" x14ac:dyDescent="0.25">
      <c r="A3538" s="31"/>
      <c r="B3538" s="31"/>
      <c r="C3538" s="31"/>
      <c r="D3538" s="31"/>
    </row>
    <row r="3539" spans="1:4" ht="15" x14ac:dyDescent="0.25">
      <c r="A3539" s="31"/>
      <c r="B3539" s="31"/>
      <c r="C3539" s="31"/>
      <c r="D3539" s="31"/>
    </row>
    <row r="3540" spans="1:4" ht="15" x14ac:dyDescent="0.25">
      <c r="A3540" s="31"/>
      <c r="B3540" s="31"/>
      <c r="C3540" s="31"/>
      <c r="D3540" s="31"/>
    </row>
    <row r="3541" spans="1:4" ht="15" x14ac:dyDescent="0.25">
      <c r="A3541" s="31"/>
      <c r="B3541" s="31"/>
      <c r="C3541" s="31"/>
      <c r="D3541" s="31"/>
    </row>
    <row r="3542" spans="1:4" ht="15" x14ac:dyDescent="0.25">
      <c r="A3542" s="31"/>
      <c r="B3542" s="31"/>
      <c r="C3542" s="31"/>
      <c r="D3542" s="31"/>
    </row>
    <row r="3543" spans="1:4" ht="15" x14ac:dyDescent="0.25">
      <c r="A3543" s="31"/>
      <c r="B3543" s="31"/>
      <c r="C3543" s="31"/>
      <c r="D3543" s="31"/>
    </row>
    <row r="3544" spans="1:4" ht="15" x14ac:dyDescent="0.25">
      <c r="A3544" s="31"/>
      <c r="B3544" s="31"/>
      <c r="C3544" s="31"/>
      <c r="D3544" s="31"/>
    </row>
    <row r="3545" spans="1:4" ht="15" x14ac:dyDescent="0.25">
      <c r="A3545" s="31"/>
      <c r="B3545" s="31"/>
      <c r="C3545" s="31"/>
      <c r="D3545" s="31"/>
    </row>
    <row r="3546" spans="1:4" ht="15" x14ac:dyDescent="0.25">
      <c r="A3546" s="31"/>
      <c r="B3546" s="31"/>
      <c r="C3546" s="31"/>
      <c r="D3546" s="31"/>
    </row>
    <row r="3547" spans="1:4" ht="15" x14ac:dyDescent="0.25">
      <c r="A3547" s="31"/>
      <c r="B3547" s="31"/>
      <c r="C3547" s="31"/>
      <c r="D3547" s="31"/>
    </row>
    <row r="3548" spans="1:4" ht="15" x14ac:dyDescent="0.25">
      <c r="A3548" s="31"/>
      <c r="B3548" s="31"/>
      <c r="C3548" s="31"/>
      <c r="D3548" s="31"/>
    </row>
    <row r="3549" spans="1:4" ht="15" x14ac:dyDescent="0.25">
      <c r="A3549" s="31"/>
      <c r="B3549" s="31"/>
      <c r="C3549" s="31"/>
      <c r="D3549" s="31"/>
    </row>
    <row r="3550" spans="1:4" ht="15" x14ac:dyDescent="0.25">
      <c r="A3550" s="31"/>
      <c r="B3550" s="31"/>
      <c r="C3550" s="31"/>
      <c r="D3550" s="31"/>
    </row>
    <row r="3551" spans="1:4" ht="15" x14ac:dyDescent="0.25">
      <c r="A3551" s="31"/>
      <c r="B3551" s="31"/>
      <c r="C3551" s="31"/>
      <c r="D3551" s="31"/>
    </row>
    <row r="3552" spans="1:4" ht="15" x14ac:dyDescent="0.25">
      <c r="A3552" s="31"/>
      <c r="B3552" s="31"/>
      <c r="C3552" s="31"/>
      <c r="D3552" s="31"/>
    </row>
    <row r="3553" spans="1:4" ht="15" x14ac:dyDescent="0.25">
      <c r="A3553" s="31"/>
      <c r="B3553" s="31"/>
      <c r="C3553" s="31"/>
      <c r="D3553" s="31"/>
    </row>
    <row r="3554" spans="1:4" ht="15" x14ac:dyDescent="0.25">
      <c r="A3554" s="31"/>
      <c r="B3554" s="31"/>
      <c r="C3554" s="31"/>
      <c r="D3554" s="31"/>
    </row>
    <row r="3555" spans="1:4" ht="15" x14ac:dyDescent="0.25">
      <c r="A3555" s="31"/>
      <c r="B3555" s="31"/>
      <c r="C3555" s="31"/>
      <c r="D3555" s="31"/>
    </row>
    <row r="3556" spans="1:4" ht="15" x14ac:dyDescent="0.25">
      <c r="A3556" s="31"/>
      <c r="B3556" s="31"/>
      <c r="C3556" s="31"/>
      <c r="D3556" s="31"/>
    </row>
    <row r="3557" spans="1:4" ht="15" x14ac:dyDescent="0.25">
      <c r="A3557" s="31"/>
      <c r="B3557" s="31"/>
      <c r="C3557" s="31"/>
      <c r="D3557" s="31"/>
    </row>
    <row r="3558" spans="1:4" ht="15" x14ac:dyDescent="0.25">
      <c r="A3558" s="31"/>
      <c r="B3558" s="31"/>
      <c r="C3558" s="31"/>
      <c r="D3558" s="31"/>
    </row>
    <row r="3559" spans="1:4" ht="15" x14ac:dyDescent="0.25">
      <c r="A3559" s="31"/>
      <c r="B3559" s="31"/>
      <c r="C3559" s="31"/>
      <c r="D3559" s="31"/>
    </row>
    <row r="3560" spans="1:4" ht="15" x14ac:dyDescent="0.25">
      <c r="A3560" s="31"/>
      <c r="B3560" s="31"/>
      <c r="C3560" s="31"/>
      <c r="D3560" s="31"/>
    </row>
    <row r="3561" spans="1:4" ht="15" x14ac:dyDescent="0.25">
      <c r="A3561" s="31"/>
      <c r="B3561" s="31"/>
      <c r="C3561" s="31"/>
      <c r="D3561" s="31"/>
    </row>
    <row r="3562" spans="1:4" ht="15" x14ac:dyDescent="0.25">
      <c r="A3562" s="31"/>
      <c r="B3562" s="31"/>
      <c r="C3562" s="31"/>
      <c r="D3562" s="31"/>
    </row>
    <row r="3563" spans="1:4" ht="15" x14ac:dyDescent="0.25">
      <c r="A3563" s="31"/>
      <c r="B3563" s="31"/>
      <c r="C3563" s="31"/>
      <c r="D3563" s="31"/>
    </row>
    <row r="3564" spans="1:4" ht="15" x14ac:dyDescent="0.25">
      <c r="A3564" s="31"/>
      <c r="B3564" s="31"/>
      <c r="C3564" s="31"/>
      <c r="D3564" s="31"/>
    </row>
    <row r="3565" spans="1:4" ht="15" x14ac:dyDescent="0.25">
      <c r="A3565" s="31"/>
      <c r="B3565" s="31"/>
      <c r="C3565" s="31"/>
      <c r="D3565" s="31"/>
    </row>
    <row r="3566" spans="1:4" ht="15" x14ac:dyDescent="0.25">
      <c r="A3566" s="31"/>
      <c r="B3566" s="31"/>
      <c r="C3566" s="31"/>
      <c r="D3566" s="31"/>
    </row>
    <row r="3567" spans="1:4" ht="15" x14ac:dyDescent="0.25">
      <c r="A3567" s="31"/>
      <c r="B3567" s="31"/>
      <c r="C3567" s="31"/>
      <c r="D3567" s="31"/>
    </row>
    <row r="3568" spans="1:4" ht="15" x14ac:dyDescent="0.25">
      <c r="A3568" s="31"/>
      <c r="B3568" s="31"/>
      <c r="C3568" s="31"/>
      <c r="D3568" s="31"/>
    </row>
    <row r="3569" spans="1:4" ht="15" x14ac:dyDescent="0.25">
      <c r="A3569" s="31"/>
      <c r="B3569" s="31"/>
      <c r="C3569" s="31"/>
      <c r="D3569" s="31"/>
    </row>
    <row r="3570" spans="1:4" ht="15" x14ac:dyDescent="0.25">
      <c r="A3570" s="31"/>
      <c r="B3570" s="31"/>
      <c r="C3570" s="31"/>
      <c r="D3570" s="31"/>
    </row>
    <row r="3571" spans="1:4" ht="15" x14ac:dyDescent="0.25">
      <c r="A3571" s="31"/>
      <c r="B3571" s="31"/>
      <c r="C3571" s="31"/>
      <c r="D3571" s="31"/>
    </row>
    <row r="3572" spans="1:4" ht="15" x14ac:dyDescent="0.25">
      <c r="A3572" s="31"/>
      <c r="B3572" s="31"/>
      <c r="C3572" s="31"/>
      <c r="D3572" s="31"/>
    </row>
    <row r="3573" spans="1:4" ht="15" x14ac:dyDescent="0.25">
      <c r="A3573" s="31"/>
      <c r="B3573" s="31"/>
      <c r="C3573" s="31"/>
      <c r="D3573" s="31"/>
    </row>
    <row r="3574" spans="1:4" ht="15" x14ac:dyDescent="0.25">
      <c r="A3574" s="31"/>
      <c r="B3574" s="31"/>
      <c r="C3574" s="31"/>
      <c r="D3574" s="31"/>
    </row>
    <row r="3575" spans="1:4" ht="15" x14ac:dyDescent="0.25">
      <c r="A3575" s="31"/>
      <c r="B3575" s="31"/>
      <c r="C3575" s="31"/>
      <c r="D3575" s="31"/>
    </row>
    <row r="3576" spans="1:4" ht="15" x14ac:dyDescent="0.25">
      <c r="A3576" s="31"/>
      <c r="B3576" s="31"/>
      <c r="C3576" s="31"/>
      <c r="D3576" s="31"/>
    </row>
    <row r="3577" spans="1:4" ht="15" x14ac:dyDescent="0.25">
      <c r="A3577" s="31"/>
      <c r="B3577" s="31"/>
      <c r="C3577" s="31"/>
      <c r="D3577" s="31"/>
    </row>
    <row r="3578" spans="1:4" ht="15" x14ac:dyDescent="0.25">
      <c r="A3578" s="31"/>
      <c r="B3578" s="31"/>
      <c r="C3578" s="31"/>
      <c r="D3578" s="31"/>
    </row>
    <row r="3579" spans="1:4" ht="15" x14ac:dyDescent="0.25">
      <c r="A3579" s="31"/>
      <c r="B3579" s="31"/>
      <c r="C3579" s="31"/>
      <c r="D3579" s="31"/>
    </row>
    <row r="3580" spans="1:4" ht="15" x14ac:dyDescent="0.25">
      <c r="A3580" s="31"/>
      <c r="B3580" s="31"/>
      <c r="C3580" s="31"/>
      <c r="D3580" s="31"/>
    </row>
    <row r="3581" spans="1:4" ht="15" x14ac:dyDescent="0.25">
      <c r="A3581" s="31"/>
      <c r="B3581" s="31"/>
      <c r="C3581" s="31"/>
      <c r="D3581" s="31"/>
    </row>
    <row r="3582" spans="1:4" ht="15" x14ac:dyDescent="0.25">
      <c r="A3582" s="31"/>
      <c r="B3582" s="31"/>
      <c r="C3582" s="31"/>
      <c r="D3582" s="31"/>
    </row>
    <row r="3583" spans="1:4" ht="15" x14ac:dyDescent="0.25">
      <c r="A3583" s="31"/>
      <c r="B3583" s="31"/>
      <c r="C3583" s="31"/>
      <c r="D3583" s="31"/>
    </row>
    <row r="3584" spans="1:4" ht="15" x14ac:dyDescent="0.25">
      <c r="A3584" s="31"/>
      <c r="B3584" s="31"/>
      <c r="C3584" s="31"/>
      <c r="D3584" s="31"/>
    </row>
    <row r="3585" spans="1:4" ht="15" x14ac:dyDescent="0.25">
      <c r="A3585" s="31"/>
      <c r="B3585" s="31"/>
      <c r="C3585" s="31"/>
      <c r="D3585" s="31"/>
    </row>
    <row r="3586" spans="1:4" ht="15" x14ac:dyDescent="0.25">
      <c r="A3586" s="31"/>
      <c r="B3586" s="31"/>
      <c r="C3586" s="31"/>
      <c r="D3586" s="31"/>
    </row>
    <row r="3587" spans="1:4" ht="15" x14ac:dyDescent="0.25">
      <c r="A3587" s="31"/>
      <c r="B3587" s="31"/>
      <c r="C3587" s="31"/>
      <c r="D3587" s="31"/>
    </row>
    <row r="3588" spans="1:4" ht="15" x14ac:dyDescent="0.25">
      <c r="A3588" s="31"/>
      <c r="B3588" s="31"/>
      <c r="C3588" s="31"/>
      <c r="D3588" s="31"/>
    </row>
    <row r="3589" spans="1:4" ht="15" x14ac:dyDescent="0.25">
      <c r="A3589" s="31"/>
      <c r="B3589" s="31"/>
      <c r="C3589" s="31"/>
      <c r="D3589" s="31"/>
    </row>
    <row r="3590" spans="1:4" ht="15" x14ac:dyDescent="0.25">
      <c r="A3590" s="31"/>
      <c r="B3590" s="31"/>
      <c r="C3590" s="31"/>
      <c r="D3590" s="31"/>
    </row>
    <row r="3591" spans="1:4" ht="15" x14ac:dyDescent="0.25">
      <c r="A3591" s="31"/>
      <c r="B3591" s="31"/>
      <c r="C3591" s="31"/>
      <c r="D3591" s="31"/>
    </row>
    <row r="3592" spans="1:4" ht="15" x14ac:dyDescent="0.25">
      <c r="A3592" s="31"/>
      <c r="B3592" s="31"/>
      <c r="C3592" s="31"/>
      <c r="D3592" s="31"/>
    </row>
    <row r="3593" spans="1:4" ht="15" x14ac:dyDescent="0.25">
      <c r="A3593" s="31"/>
      <c r="B3593" s="31"/>
      <c r="C3593" s="31"/>
      <c r="D3593" s="31"/>
    </row>
    <row r="3594" spans="1:4" ht="15" x14ac:dyDescent="0.25">
      <c r="A3594" s="31"/>
      <c r="B3594" s="31"/>
      <c r="C3594" s="31"/>
      <c r="D3594" s="31"/>
    </row>
    <row r="3595" spans="1:4" ht="15" x14ac:dyDescent="0.25">
      <c r="A3595" s="31"/>
      <c r="B3595" s="31"/>
      <c r="C3595" s="31"/>
      <c r="D3595" s="31"/>
    </row>
    <row r="3596" spans="1:4" ht="15" x14ac:dyDescent="0.25">
      <c r="A3596" s="31"/>
      <c r="B3596" s="31"/>
      <c r="C3596" s="31"/>
      <c r="D3596" s="31"/>
    </row>
    <row r="3597" spans="1:4" ht="15" x14ac:dyDescent="0.25">
      <c r="A3597" s="31"/>
      <c r="B3597" s="31"/>
      <c r="C3597" s="31"/>
      <c r="D3597" s="31"/>
    </row>
    <row r="3598" spans="1:4" ht="15" x14ac:dyDescent="0.25">
      <c r="A3598" s="31"/>
      <c r="B3598" s="31"/>
      <c r="C3598" s="31"/>
      <c r="D3598" s="31"/>
    </row>
    <row r="3599" spans="1:4" ht="15" x14ac:dyDescent="0.25">
      <c r="A3599" s="31"/>
      <c r="B3599" s="31"/>
      <c r="C3599" s="31"/>
      <c r="D3599" s="31"/>
    </row>
    <row r="3600" spans="1:4" ht="15" x14ac:dyDescent="0.25">
      <c r="A3600" s="31"/>
      <c r="B3600" s="31"/>
      <c r="C3600" s="31"/>
      <c r="D3600" s="31"/>
    </row>
    <row r="3601" spans="1:4" ht="15" x14ac:dyDescent="0.25">
      <c r="A3601" s="31"/>
      <c r="B3601" s="31"/>
      <c r="C3601" s="31"/>
      <c r="D3601" s="31"/>
    </row>
    <row r="3602" spans="1:4" ht="15" x14ac:dyDescent="0.25">
      <c r="A3602" s="31"/>
      <c r="B3602" s="31"/>
      <c r="C3602" s="31"/>
      <c r="D3602" s="31"/>
    </row>
    <row r="3603" spans="1:4" ht="15" x14ac:dyDescent="0.25">
      <c r="A3603" s="31"/>
      <c r="B3603" s="31"/>
      <c r="C3603" s="31"/>
      <c r="D3603" s="31"/>
    </row>
    <row r="3604" spans="1:4" ht="15" x14ac:dyDescent="0.25">
      <c r="A3604" s="31"/>
      <c r="B3604" s="31"/>
      <c r="C3604" s="31"/>
      <c r="D3604" s="31"/>
    </row>
    <row r="3605" spans="1:4" ht="15" x14ac:dyDescent="0.25">
      <c r="A3605" s="31"/>
      <c r="B3605" s="31"/>
      <c r="C3605" s="31"/>
      <c r="D3605" s="31"/>
    </row>
    <row r="3606" spans="1:4" ht="15" x14ac:dyDescent="0.25">
      <c r="A3606" s="31"/>
      <c r="B3606" s="31"/>
      <c r="C3606" s="31"/>
      <c r="D3606" s="31"/>
    </row>
    <row r="3607" spans="1:4" ht="15" x14ac:dyDescent="0.25">
      <c r="A3607" s="31"/>
      <c r="B3607" s="31"/>
      <c r="C3607" s="31"/>
      <c r="D3607" s="31"/>
    </row>
    <row r="3608" spans="1:4" ht="15" x14ac:dyDescent="0.25">
      <c r="A3608" s="31"/>
      <c r="B3608" s="31"/>
      <c r="C3608" s="31"/>
      <c r="D3608" s="31"/>
    </row>
    <row r="3609" spans="1:4" ht="15" x14ac:dyDescent="0.25">
      <c r="A3609" s="31"/>
      <c r="B3609" s="31"/>
      <c r="C3609" s="31"/>
      <c r="D3609" s="31"/>
    </row>
    <row r="3610" spans="1:4" ht="15" x14ac:dyDescent="0.25">
      <c r="A3610" s="31"/>
      <c r="B3610" s="31"/>
      <c r="C3610" s="31"/>
      <c r="D3610" s="31"/>
    </row>
    <row r="3611" spans="1:4" ht="15" x14ac:dyDescent="0.25">
      <c r="A3611" s="31"/>
      <c r="B3611" s="31"/>
      <c r="C3611" s="31"/>
      <c r="D3611" s="31"/>
    </row>
    <row r="3612" spans="1:4" ht="15" x14ac:dyDescent="0.25">
      <c r="A3612" s="31"/>
      <c r="B3612" s="31"/>
      <c r="C3612" s="31"/>
      <c r="D3612" s="31"/>
    </row>
    <row r="3613" spans="1:4" ht="15" x14ac:dyDescent="0.25">
      <c r="A3613" s="31"/>
      <c r="B3613" s="31"/>
      <c r="C3613" s="31"/>
      <c r="D3613" s="31"/>
    </row>
    <row r="3614" spans="1:4" ht="15" x14ac:dyDescent="0.25">
      <c r="A3614" s="31"/>
      <c r="B3614" s="31"/>
      <c r="C3614" s="31"/>
      <c r="D3614" s="31"/>
    </row>
    <row r="3615" spans="1:4" ht="15" x14ac:dyDescent="0.25">
      <c r="A3615" s="31"/>
      <c r="B3615" s="31"/>
      <c r="C3615" s="31"/>
      <c r="D3615" s="31"/>
    </row>
    <row r="3616" spans="1:4" ht="15" x14ac:dyDescent="0.25">
      <c r="A3616" s="31"/>
      <c r="B3616" s="31"/>
      <c r="C3616" s="31"/>
      <c r="D3616" s="31"/>
    </row>
    <row r="3617" spans="1:4" ht="15" x14ac:dyDescent="0.25">
      <c r="A3617" s="31"/>
      <c r="B3617" s="31"/>
      <c r="C3617" s="31"/>
      <c r="D3617" s="31"/>
    </row>
    <row r="3618" spans="1:4" ht="15" x14ac:dyDescent="0.25">
      <c r="A3618" s="31"/>
      <c r="B3618" s="31"/>
      <c r="C3618" s="31"/>
      <c r="D3618" s="31"/>
    </row>
    <row r="3619" spans="1:4" ht="15" x14ac:dyDescent="0.25">
      <c r="A3619" s="31"/>
      <c r="B3619" s="31"/>
      <c r="C3619" s="31"/>
      <c r="D3619" s="31"/>
    </row>
    <row r="3620" spans="1:4" ht="15" x14ac:dyDescent="0.25">
      <c r="A3620" s="31"/>
      <c r="B3620" s="31"/>
      <c r="C3620" s="31"/>
      <c r="D3620" s="31"/>
    </row>
    <row r="3621" spans="1:4" ht="15" x14ac:dyDescent="0.25">
      <c r="A3621" s="31"/>
      <c r="B3621" s="31"/>
      <c r="C3621" s="31"/>
      <c r="D3621" s="31"/>
    </row>
    <row r="3622" spans="1:4" ht="15" x14ac:dyDescent="0.25">
      <c r="A3622" s="31"/>
      <c r="B3622" s="31"/>
      <c r="C3622" s="31"/>
      <c r="D3622" s="31"/>
    </row>
    <row r="3623" spans="1:4" ht="15" x14ac:dyDescent="0.25">
      <c r="A3623" s="31"/>
      <c r="B3623" s="31"/>
      <c r="C3623" s="31"/>
      <c r="D3623" s="31"/>
    </row>
    <row r="3624" spans="1:4" ht="15" x14ac:dyDescent="0.25">
      <c r="A3624" s="31"/>
      <c r="B3624" s="31"/>
      <c r="C3624" s="31"/>
      <c r="D3624" s="31"/>
    </row>
    <row r="3625" spans="1:4" ht="15" x14ac:dyDescent="0.25">
      <c r="A3625" s="31"/>
      <c r="B3625" s="31"/>
      <c r="C3625" s="31"/>
      <c r="D3625" s="31"/>
    </row>
    <row r="3626" spans="1:4" ht="15" x14ac:dyDescent="0.25">
      <c r="A3626" s="31"/>
      <c r="B3626" s="31"/>
      <c r="C3626" s="31"/>
      <c r="D3626" s="31"/>
    </row>
    <row r="3627" spans="1:4" ht="15" x14ac:dyDescent="0.25">
      <c r="A3627" s="31"/>
      <c r="B3627" s="31"/>
      <c r="C3627" s="31"/>
      <c r="D3627" s="31"/>
    </row>
    <row r="3628" spans="1:4" ht="15" x14ac:dyDescent="0.25">
      <c r="A3628" s="31"/>
      <c r="B3628" s="31"/>
      <c r="C3628" s="31"/>
      <c r="D3628" s="31"/>
    </row>
    <row r="3629" spans="1:4" ht="15" x14ac:dyDescent="0.25">
      <c r="A3629" s="31"/>
      <c r="B3629" s="31"/>
      <c r="C3629" s="31"/>
      <c r="D3629" s="31"/>
    </row>
    <row r="3630" spans="1:4" ht="15" x14ac:dyDescent="0.25">
      <c r="A3630" s="31"/>
      <c r="B3630" s="31"/>
      <c r="C3630" s="31"/>
      <c r="D3630" s="31"/>
    </row>
    <row r="3631" spans="1:4" ht="15" x14ac:dyDescent="0.25">
      <c r="A3631" s="31"/>
      <c r="B3631" s="31"/>
      <c r="C3631" s="31"/>
      <c r="D3631" s="31"/>
    </row>
    <row r="3632" spans="1:4" ht="15" x14ac:dyDescent="0.25">
      <c r="A3632" s="31"/>
      <c r="B3632" s="31"/>
      <c r="C3632" s="31"/>
      <c r="D3632" s="31"/>
    </row>
    <row r="3633" spans="1:4" ht="15" x14ac:dyDescent="0.25">
      <c r="A3633" s="31"/>
      <c r="B3633" s="31"/>
      <c r="C3633" s="31"/>
      <c r="D3633" s="31"/>
    </row>
    <row r="3634" spans="1:4" ht="15" x14ac:dyDescent="0.25">
      <c r="A3634" s="31"/>
      <c r="B3634" s="31"/>
      <c r="C3634" s="31"/>
      <c r="D3634" s="31"/>
    </row>
    <row r="3635" spans="1:4" ht="15" x14ac:dyDescent="0.25">
      <c r="A3635" s="31"/>
      <c r="B3635" s="31"/>
      <c r="C3635" s="31"/>
      <c r="D3635" s="31"/>
    </row>
    <row r="3636" spans="1:4" ht="15" x14ac:dyDescent="0.25">
      <c r="A3636" s="31"/>
      <c r="B3636" s="31"/>
      <c r="C3636" s="31"/>
      <c r="D3636" s="31"/>
    </row>
    <row r="3637" spans="1:4" ht="15" x14ac:dyDescent="0.25">
      <c r="A3637" s="31"/>
      <c r="B3637" s="31"/>
      <c r="C3637" s="31"/>
      <c r="D3637" s="31"/>
    </row>
    <row r="3638" spans="1:4" ht="15" x14ac:dyDescent="0.25">
      <c r="A3638" s="31"/>
      <c r="B3638" s="31"/>
      <c r="C3638" s="31"/>
      <c r="D3638" s="31"/>
    </row>
    <row r="3639" spans="1:4" ht="15" x14ac:dyDescent="0.25">
      <c r="A3639" s="31"/>
      <c r="B3639" s="31"/>
      <c r="C3639" s="31"/>
      <c r="D3639" s="31"/>
    </row>
    <row r="3640" spans="1:4" ht="15" x14ac:dyDescent="0.25">
      <c r="A3640" s="31"/>
      <c r="B3640" s="31"/>
      <c r="C3640" s="31"/>
      <c r="D3640" s="31"/>
    </row>
    <row r="3641" spans="1:4" ht="15" x14ac:dyDescent="0.25">
      <c r="A3641" s="31"/>
      <c r="B3641" s="31"/>
      <c r="C3641" s="31"/>
      <c r="D3641" s="31"/>
    </row>
    <row r="3642" spans="1:4" ht="15" x14ac:dyDescent="0.25">
      <c r="A3642" s="31"/>
      <c r="B3642" s="31"/>
      <c r="C3642" s="31"/>
      <c r="D3642" s="31"/>
    </row>
    <row r="3643" spans="1:4" ht="15" x14ac:dyDescent="0.25">
      <c r="A3643" s="31"/>
      <c r="B3643" s="31"/>
      <c r="C3643" s="31"/>
      <c r="D3643" s="31"/>
    </row>
    <row r="3644" spans="1:4" ht="15" x14ac:dyDescent="0.25">
      <c r="A3644" s="31"/>
      <c r="B3644" s="31"/>
      <c r="C3644" s="31"/>
      <c r="D3644" s="31"/>
    </row>
    <row r="3645" spans="1:4" ht="15" x14ac:dyDescent="0.25">
      <c r="A3645" s="31"/>
      <c r="B3645" s="31"/>
      <c r="C3645" s="31"/>
      <c r="D3645" s="31"/>
    </row>
    <row r="3646" spans="1:4" ht="15" x14ac:dyDescent="0.25">
      <c r="A3646" s="31"/>
      <c r="B3646" s="31"/>
      <c r="C3646" s="31"/>
      <c r="D3646" s="31"/>
    </row>
    <row r="3647" spans="1:4" ht="15" x14ac:dyDescent="0.25">
      <c r="A3647" s="31"/>
      <c r="B3647" s="31"/>
      <c r="C3647" s="31"/>
      <c r="D3647" s="31"/>
    </row>
    <row r="3648" spans="1:4" ht="15" x14ac:dyDescent="0.25">
      <c r="A3648" s="31"/>
      <c r="B3648" s="31"/>
      <c r="C3648" s="31"/>
      <c r="D3648" s="31"/>
    </row>
    <row r="3649" spans="1:4" ht="15" x14ac:dyDescent="0.25">
      <c r="A3649" s="31"/>
      <c r="B3649" s="31"/>
      <c r="C3649" s="31"/>
      <c r="D3649" s="31"/>
    </row>
    <row r="3650" spans="1:4" ht="15" x14ac:dyDescent="0.25">
      <c r="A3650" s="31"/>
      <c r="B3650" s="31"/>
      <c r="C3650" s="31"/>
      <c r="D3650" s="31"/>
    </row>
    <row r="3651" spans="1:4" ht="15" x14ac:dyDescent="0.25">
      <c r="A3651" s="31"/>
      <c r="B3651" s="31"/>
      <c r="C3651" s="31"/>
      <c r="D3651" s="31"/>
    </row>
    <row r="3652" spans="1:4" ht="15" x14ac:dyDescent="0.25">
      <c r="A3652" s="31"/>
      <c r="B3652" s="31"/>
      <c r="C3652" s="31"/>
      <c r="D3652" s="31"/>
    </row>
    <row r="3653" spans="1:4" ht="15" x14ac:dyDescent="0.25">
      <c r="A3653" s="31"/>
      <c r="B3653" s="31"/>
      <c r="C3653" s="31"/>
      <c r="D3653" s="31"/>
    </row>
    <row r="3654" spans="1:4" ht="15" x14ac:dyDescent="0.25">
      <c r="A3654" s="31"/>
      <c r="B3654" s="31"/>
      <c r="C3654" s="31"/>
      <c r="D3654" s="31"/>
    </row>
    <row r="3655" spans="1:4" ht="15" x14ac:dyDescent="0.25">
      <c r="A3655" s="31"/>
      <c r="B3655" s="31"/>
      <c r="C3655" s="31"/>
      <c r="D3655" s="31"/>
    </row>
    <row r="3656" spans="1:4" ht="15" x14ac:dyDescent="0.25">
      <c r="A3656" s="31"/>
      <c r="B3656" s="31"/>
      <c r="C3656" s="31"/>
      <c r="D3656" s="31"/>
    </row>
    <row r="3657" spans="1:4" ht="15" x14ac:dyDescent="0.25">
      <c r="A3657" s="31"/>
      <c r="B3657" s="31"/>
      <c r="C3657" s="31"/>
      <c r="D3657" s="31"/>
    </row>
    <row r="3658" spans="1:4" ht="15" x14ac:dyDescent="0.25">
      <c r="A3658" s="31"/>
      <c r="B3658" s="31"/>
      <c r="C3658" s="31"/>
      <c r="D3658" s="31"/>
    </row>
    <row r="3659" spans="1:4" ht="15" x14ac:dyDescent="0.25">
      <c r="A3659" s="31"/>
      <c r="B3659" s="31"/>
      <c r="C3659" s="31"/>
      <c r="D3659" s="31"/>
    </row>
    <row r="3660" spans="1:4" ht="15" x14ac:dyDescent="0.25">
      <c r="A3660" s="31"/>
      <c r="B3660" s="31"/>
      <c r="C3660" s="31"/>
      <c r="D3660" s="31"/>
    </row>
    <row r="3661" spans="1:4" ht="15" x14ac:dyDescent="0.25">
      <c r="A3661" s="31"/>
      <c r="B3661" s="31"/>
      <c r="C3661" s="31"/>
      <c r="D3661" s="31"/>
    </row>
    <row r="3662" spans="1:4" ht="15" x14ac:dyDescent="0.25">
      <c r="A3662" s="31"/>
      <c r="B3662" s="31"/>
      <c r="C3662" s="31"/>
      <c r="D3662" s="31"/>
    </row>
    <row r="3663" spans="1:4" ht="15" x14ac:dyDescent="0.25">
      <c r="A3663" s="31"/>
      <c r="B3663" s="31"/>
      <c r="C3663" s="31"/>
      <c r="D3663" s="31"/>
    </row>
    <row r="3664" spans="1:4" ht="15" x14ac:dyDescent="0.25">
      <c r="A3664" s="31"/>
      <c r="B3664" s="31"/>
      <c r="C3664" s="31"/>
      <c r="D3664" s="31"/>
    </row>
    <row r="3665" spans="1:4" ht="15" x14ac:dyDescent="0.25">
      <c r="A3665" s="31"/>
      <c r="B3665" s="31"/>
      <c r="C3665" s="31"/>
      <c r="D3665" s="31"/>
    </row>
    <row r="3666" spans="1:4" ht="15" x14ac:dyDescent="0.25">
      <c r="A3666" s="31"/>
      <c r="B3666" s="31"/>
      <c r="C3666" s="31"/>
      <c r="D3666" s="31"/>
    </row>
    <row r="3667" spans="1:4" ht="15" x14ac:dyDescent="0.25">
      <c r="A3667" s="31"/>
      <c r="B3667" s="31"/>
      <c r="C3667" s="31"/>
      <c r="D3667" s="31"/>
    </row>
    <row r="3668" spans="1:4" ht="15" x14ac:dyDescent="0.25">
      <c r="A3668" s="31"/>
      <c r="B3668" s="31"/>
      <c r="C3668" s="31"/>
      <c r="D3668" s="31"/>
    </row>
    <row r="3669" spans="1:4" ht="15" x14ac:dyDescent="0.25">
      <c r="A3669" s="31"/>
      <c r="B3669" s="31"/>
      <c r="C3669" s="31"/>
      <c r="D3669" s="31"/>
    </row>
    <row r="3670" spans="1:4" ht="15" x14ac:dyDescent="0.25">
      <c r="A3670" s="31"/>
      <c r="B3670" s="31"/>
      <c r="C3670" s="31"/>
      <c r="D3670" s="31"/>
    </row>
    <row r="3671" spans="1:4" ht="15" x14ac:dyDescent="0.25">
      <c r="A3671" s="31"/>
      <c r="B3671" s="31"/>
      <c r="C3671" s="31"/>
      <c r="D3671" s="31"/>
    </row>
    <row r="3672" spans="1:4" ht="15" x14ac:dyDescent="0.25">
      <c r="A3672" s="31"/>
      <c r="B3672" s="31"/>
      <c r="C3672" s="31"/>
      <c r="D3672" s="31"/>
    </row>
    <row r="3673" spans="1:4" ht="15" x14ac:dyDescent="0.25">
      <c r="A3673" s="31"/>
      <c r="B3673" s="31"/>
      <c r="C3673" s="31"/>
      <c r="D3673" s="31"/>
    </row>
    <row r="3674" spans="1:4" ht="15" x14ac:dyDescent="0.25">
      <c r="A3674" s="31"/>
      <c r="B3674" s="31"/>
      <c r="C3674" s="31"/>
      <c r="D3674" s="31"/>
    </row>
    <row r="3675" spans="1:4" ht="15" x14ac:dyDescent="0.25">
      <c r="A3675" s="31"/>
      <c r="B3675" s="31"/>
      <c r="C3675" s="31"/>
      <c r="D3675" s="31"/>
    </row>
    <row r="3676" spans="1:4" ht="15" x14ac:dyDescent="0.25">
      <c r="A3676" s="31"/>
      <c r="B3676" s="31"/>
      <c r="C3676" s="31"/>
      <c r="D3676" s="31"/>
    </row>
    <row r="3677" spans="1:4" ht="15" x14ac:dyDescent="0.25">
      <c r="A3677" s="31"/>
      <c r="B3677" s="31"/>
      <c r="C3677" s="31"/>
      <c r="D3677" s="31"/>
    </row>
    <row r="3678" spans="1:4" ht="15" x14ac:dyDescent="0.25">
      <c r="A3678" s="31"/>
      <c r="B3678" s="31"/>
      <c r="C3678" s="31"/>
      <c r="D3678" s="31"/>
    </row>
    <row r="3679" spans="1:4" ht="15" x14ac:dyDescent="0.25">
      <c r="A3679" s="31"/>
      <c r="B3679" s="31"/>
      <c r="C3679" s="31"/>
      <c r="D3679" s="31"/>
    </row>
    <row r="3680" spans="1:4" ht="15" x14ac:dyDescent="0.25">
      <c r="A3680" s="31"/>
      <c r="B3680" s="31"/>
      <c r="C3680" s="31"/>
      <c r="D3680" s="31"/>
    </row>
    <row r="3681" spans="1:4" ht="15" x14ac:dyDescent="0.25">
      <c r="A3681" s="31"/>
      <c r="B3681" s="31"/>
      <c r="C3681" s="31"/>
      <c r="D3681" s="31"/>
    </row>
    <row r="3682" spans="1:4" ht="15" x14ac:dyDescent="0.25">
      <c r="A3682" s="31"/>
      <c r="B3682" s="31"/>
      <c r="C3682" s="31"/>
      <c r="D3682" s="31"/>
    </row>
    <row r="3683" spans="1:4" ht="15" x14ac:dyDescent="0.25">
      <c r="A3683" s="31"/>
      <c r="B3683" s="31"/>
      <c r="C3683" s="31"/>
      <c r="D3683" s="31"/>
    </row>
    <row r="3684" spans="1:4" ht="15" x14ac:dyDescent="0.25">
      <c r="A3684" s="31"/>
      <c r="B3684" s="31"/>
      <c r="C3684" s="31"/>
      <c r="D3684" s="31"/>
    </row>
    <row r="3685" spans="1:4" ht="15" x14ac:dyDescent="0.25">
      <c r="A3685" s="31"/>
      <c r="B3685" s="31"/>
      <c r="C3685" s="31"/>
      <c r="D3685" s="31"/>
    </row>
    <row r="3686" spans="1:4" ht="15" x14ac:dyDescent="0.25">
      <c r="A3686" s="31"/>
      <c r="B3686" s="31"/>
      <c r="C3686" s="31"/>
      <c r="D3686" s="31"/>
    </row>
    <row r="3687" spans="1:4" ht="15" x14ac:dyDescent="0.25">
      <c r="A3687" s="31"/>
      <c r="B3687" s="31"/>
      <c r="C3687" s="31"/>
      <c r="D3687" s="31"/>
    </row>
    <row r="3688" spans="1:4" ht="15" x14ac:dyDescent="0.25">
      <c r="A3688" s="31"/>
      <c r="B3688" s="31"/>
      <c r="C3688" s="31"/>
      <c r="D3688" s="31"/>
    </row>
    <row r="3689" spans="1:4" ht="15" x14ac:dyDescent="0.25">
      <c r="A3689" s="31"/>
      <c r="B3689" s="31"/>
      <c r="C3689" s="31"/>
      <c r="D3689" s="31"/>
    </row>
    <row r="3690" spans="1:4" ht="15" x14ac:dyDescent="0.25">
      <c r="A3690" s="31"/>
      <c r="B3690" s="31"/>
      <c r="C3690" s="31"/>
      <c r="D3690" s="31"/>
    </row>
    <row r="3691" spans="1:4" ht="15" x14ac:dyDescent="0.25">
      <c r="A3691" s="31"/>
      <c r="B3691" s="31"/>
      <c r="C3691" s="31"/>
      <c r="D3691" s="31"/>
    </row>
    <row r="3692" spans="1:4" ht="15" x14ac:dyDescent="0.25">
      <c r="A3692" s="31"/>
      <c r="B3692" s="31"/>
      <c r="C3692" s="31"/>
      <c r="D3692" s="31"/>
    </row>
    <row r="3693" spans="1:4" ht="15" x14ac:dyDescent="0.25">
      <c r="A3693" s="31"/>
      <c r="B3693" s="31"/>
      <c r="C3693" s="31"/>
      <c r="D3693" s="31"/>
    </row>
    <row r="3694" spans="1:4" ht="15" x14ac:dyDescent="0.25">
      <c r="A3694" s="31"/>
      <c r="B3694" s="31"/>
      <c r="C3694" s="31"/>
      <c r="D3694" s="31"/>
    </row>
    <row r="3695" spans="1:4" ht="15" x14ac:dyDescent="0.25">
      <c r="A3695" s="31"/>
      <c r="B3695" s="31"/>
      <c r="C3695" s="31"/>
      <c r="D3695" s="31"/>
    </row>
    <row r="3696" spans="1:4" ht="15" x14ac:dyDescent="0.25">
      <c r="A3696" s="31"/>
      <c r="B3696" s="31"/>
      <c r="C3696" s="31"/>
      <c r="D3696" s="31"/>
    </row>
    <row r="3697" spans="1:4" ht="15" x14ac:dyDescent="0.25">
      <c r="A3697" s="31"/>
      <c r="B3697" s="31"/>
      <c r="C3697" s="31"/>
      <c r="D3697" s="31"/>
    </row>
    <row r="3698" spans="1:4" ht="15" x14ac:dyDescent="0.25">
      <c r="A3698" s="31"/>
      <c r="B3698" s="31"/>
      <c r="C3698" s="31"/>
      <c r="D3698" s="31"/>
    </row>
    <row r="3699" spans="1:4" ht="15" x14ac:dyDescent="0.25">
      <c r="A3699" s="31"/>
      <c r="B3699" s="31"/>
      <c r="C3699" s="31"/>
      <c r="D3699" s="31"/>
    </row>
    <row r="3700" spans="1:4" ht="15" x14ac:dyDescent="0.25">
      <c r="A3700" s="31"/>
      <c r="B3700" s="31"/>
      <c r="C3700" s="31"/>
      <c r="D3700" s="31"/>
    </row>
    <row r="3701" spans="1:4" ht="15" x14ac:dyDescent="0.25">
      <c r="A3701" s="31"/>
      <c r="B3701" s="31"/>
      <c r="C3701" s="31"/>
      <c r="D3701" s="31"/>
    </row>
    <row r="3702" spans="1:4" ht="15" x14ac:dyDescent="0.25">
      <c r="A3702" s="31"/>
      <c r="B3702" s="31"/>
      <c r="C3702" s="31"/>
      <c r="D3702" s="31"/>
    </row>
    <row r="3703" spans="1:4" ht="15" x14ac:dyDescent="0.25">
      <c r="A3703" s="31"/>
      <c r="B3703" s="31"/>
      <c r="C3703" s="31"/>
      <c r="D3703" s="31"/>
    </row>
    <row r="3704" spans="1:4" ht="15" x14ac:dyDescent="0.25">
      <c r="A3704" s="31"/>
      <c r="B3704" s="31"/>
      <c r="C3704" s="31"/>
      <c r="D3704" s="31"/>
    </row>
    <row r="3705" spans="1:4" ht="15" x14ac:dyDescent="0.25">
      <c r="A3705" s="31"/>
      <c r="B3705" s="31"/>
      <c r="C3705" s="31"/>
      <c r="D3705" s="31"/>
    </row>
    <row r="3706" spans="1:4" ht="15" x14ac:dyDescent="0.25">
      <c r="A3706" s="31"/>
      <c r="B3706" s="31"/>
      <c r="C3706" s="31"/>
      <c r="D3706" s="31"/>
    </row>
    <row r="3707" spans="1:4" ht="15" x14ac:dyDescent="0.25">
      <c r="A3707" s="31"/>
      <c r="B3707" s="31"/>
      <c r="C3707" s="31"/>
      <c r="D3707" s="31"/>
    </row>
    <row r="3708" spans="1:4" ht="15" x14ac:dyDescent="0.25">
      <c r="A3708" s="31"/>
      <c r="B3708" s="31"/>
      <c r="C3708" s="31"/>
      <c r="D3708" s="31"/>
    </row>
    <row r="3709" spans="1:4" ht="15" x14ac:dyDescent="0.25">
      <c r="A3709" s="31"/>
      <c r="B3709" s="31"/>
      <c r="C3709" s="31"/>
      <c r="D3709" s="31"/>
    </row>
    <row r="3710" spans="1:4" ht="15" x14ac:dyDescent="0.25">
      <c r="A3710" s="31"/>
      <c r="B3710" s="31"/>
      <c r="C3710" s="31"/>
      <c r="D3710" s="31"/>
    </row>
    <row r="3711" spans="1:4" ht="15" x14ac:dyDescent="0.25">
      <c r="A3711" s="31"/>
      <c r="B3711" s="31"/>
      <c r="C3711" s="31"/>
      <c r="D3711" s="31"/>
    </row>
    <row r="3712" spans="1:4" ht="15" x14ac:dyDescent="0.25">
      <c r="A3712" s="31"/>
      <c r="B3712" s="31"/>
      <c r="C3712" s="31"/>
      <c r="D3712" s="31"/>
    </row>
    <row r="3713" spans="1:4" ht="15" x14ac:dyDescent="0.25">
      <c r="A3713" s="31"/>
      <c r="B3713" s="31"/>
      <c r="C3713" s="31"/>
      <c r="D3713" s="31"/>
    </row>
    <row r="3714" spans="1:4" ht="15" x14ac:dyDescent="0.25">
      <c r="A3714" s="31"/>
      <c r="B3714" s="31"/>
      <c r="C3714" s="31"/>
      <c r="D3714" s="31"/>
    </row>
    <row r="3715" spans="1:4" ht="15" x14ac:dyDescent="0.25">
      <c r="A3715" s="31"/>
      <c r="B3715" s="31"/>
      <c r="C3715" s="31"/>
      <c r="D3715" s="31"/>
    </row>
    <row r="3716" spans="1:4" ht="15" x14ac:dyDescent="0.25">
      <c r="A3716" s="31"/>
      <c r="B3716" s="31"/>
      <c r="C3716" s="31"/>
      <c r="D3716" s="31"/>
    </row>
    <row r="3717" spans="1:4" ht="15" x14ac:dyDescent="0.25">
      <c r="A3717" s="31"/>
      <c r="B3717" s="31"/>
      <c r="C3717" s="31"/>
      <c r="D3717" s="31"/>
    </row>
    <row r="3718" spans="1:4" ht="15" x14ac:dyDescent="0.25">
      <c r="A3718" s="31"/>
      <c r="B3718" s="31"/>
      <c r="C3718" s="31"/>
      <c r="D3718" s="31"/>
    </row>
    <row r="3719" spans="1:4" ht="15" x14ac:dyDescent="0.25">
      <c r="A3719" s="31"/>
      <c r="B3719" s="31"/>
      <c r="C3719" s="31"/>
      <c r="D3719" s="31"/>
    </row>
    <row r="3720" spans="1:4" ht="15" x14ac:dyDescent="0.25">
      <c r="A3720" s="31"/>
      <c r="B3720" s="31"/>
      <c r="C3720" s="31"/>
      <c r="D3720" s="31"/>
    </row>
    <row r="3721" spans="1:4" ht="15" x14ac:dyDescent="0.25">
      <c r="A3721" s="31"/>
      <c r="B3721" s="31"/>
      <c r="C3721" s="31"/>
      <c r="D3721" s="31"/>
    </row>
    <row r="3722" spans="1:4" ht="15" x14ac:dyDescent="0.25">
      <c r="A3722" s="31"/>
      <c r="B3722" s="31"/>
      <c r="C3722" s="31"/>
      <c r="D3722" s="31"/>
    </row>
    <row r="3723" spans="1:4" ht="15" x14ac:dyDescent="0.25">
      <c r="A3723" s="31"/>
      <c r="B3723" s="31"/>
      <c r="C3723" s="31"/>
      <c r="D3723" s="31"/>
    </row>
    <row r="3724" spans="1:4" ht="15" x14ac:dyDescent="0.25">
      <c r="A3724" s="31"/>
      <c r="B3724" s="31"/>
      <c r="C3724" s="31"/>
      <c r="D3724" s="31"/>
    </row>
    <row r="3725" spans="1:4" ht="15" x14ac:dyDescent="0.25">
      <c r="A3725" s="31"/>
      <c r="B3725" s="31"/>
      <c r="C3725" s="31"/>
      <c r="D3725" s="31"/>
    </row>
    <row r="3726" spans="1:4" ht="15" x14ac:dyDescent="0.25">
      <c r="A3726" s="31"/>
      <c r="B3726" s="31"/>
      <c r="C3726" s="31"/>
      <c r="D3726" s="31"/>
    </row>
    <row r="3727" spans="1:4" ht="15" x14ac:dyDescent="0.25">
      <c r="A3727" s="31"/>
      <c r="B3727" s="31"/>
      <c r="C3727" s="31"/>
      <c r="D3727" s="31"/>
    </row>
    <row r="3728" spans="1:4" ht="15" x14ac:dyDescent="0.25">
      <c r="A3728" s="31"/>
      <c r="B3728" s="31"/>
      <c r="C3728" s="31"/>
      <c r="D3728" s="31"/>
    </row>
    <row r="3729" spans="1:4" ht="15" x14ac:dyDescent="0.25">
      <c r="A3729" s="31"/>
      <c r="B3729" s="31"/>
      <c r="C3729" s="31"/>
      <c r="D3729" s="31"/>
    </row>
    <row r="3730" spans="1:4" ht="15" x14ac:dyDescent="0.25">
      <c r="A3730" s="31"/>
      <c r="B3730" s="31"/>
      <c r="C3730" s="31"/>
      <c r="D3730" s="31"/>
    </row>
    <row r="3731" spans="1:4" ht="15" x14ac:dyDescent="0.25">
      <c r="A3731" s="31"/>
      <c r="B3731" s="31"/>
      <c r="C3731" s="31"/>
      <c r="D3731" s="31"/>
    </row>
    <row r="3732" spans="1:4" ht="15" x14ac:dyDescent="0.25">
      <c r="A3732" s="31"/>
      <c r="B3732" s="31"/>
      <c r="C3732" s="31"/>
      <c r="D3732" s="31"/>
    </row>
    <row r="3733" spans="1:4" ht="15" x14ac:dyDescent="0.25">
      <c r="A3733" s="31"/>
      <c r="B3733" s="31"/>
      <c r="C3733" s="31"/>
      <c r="D3733" s="31"/>
    </row>
    <row r="3734" spans="1:4" ht="15" x14ac:dyDescent="0.25">
      <c r="A3734" s="31"/>
      <c r="B3734" s="31"/>
      <c r="C3734" s="31"/>
      <c r="D3734" s="31"/>
    </row>
    <row r="3735" spans="1:4" ht="15" x14ac:dyDescent="0.25">
      <c r="A3735" s="31"/>
      <c r="B3735" s="31"/>
      <c r="C3735" s="31"/>
      <c r="D3735" s="31"/>
    </row>
    <row r="3736" spans="1:4" ht="15" x14ac:dyDescent="0.25">
      <c r="A3736" s="31"/>
      <c r="B3736" s="31"/>
      <c r="C3736" s="31"/>
      <c r="D3736" s="31"/>
    </row>
    <row r="3737" spans="1:4" ht="15" x14ac:dyDescent="0.25">
      <c r="A3737" s="31"/>
      <c r="B3737" s="31"/>
      <c r="C3737" s="31"/>
      <c r="D3737" s="31"/>
    </row>
    <row r="3738" spans="1:4" ht="15" x14ac:dyDescent="0.25">
      <c r="A3738" s="31"/>
      <c r="B3738" s="31"/>
      <c r="C3738" s="31"/>
      <c r="D3738" s="31"/>
    </row>
    <row r="3739" spans="1:4" ht="15" x14ac:dyDescent="0.25">
      <c r="A3739" s="31"/>
      <c r="B3739" s="31"/>
      <c r="C3739" s="31"/>
      <c r="D3739" s="31"/>
    </row>
    <row r="3740" spans="1:4" ht="15" x14ac:dyDescent="0.25">
      <c r="A3740" s="31"/>
      <c r="B3740" s="31"/>
      <c r="C3740" s="31"/>
      <c r="D3740" s="31"/>
    </row>
    <row r="3741" spans="1:4" ht="15" x14ac:dyDescent="0.25">
      <c r="A3741" s="31"/>
      <c r="B3741" s="31"/>
      <c r="C3741" s="31"/>
      <c r="D3741" s="31"/>
    </row>
    <row r="3742" spans="1:4" ht="15" x14ac:dyDescent="0.25">
      <c r="A3742" s="31"/>
      <c r="B3742" s="31"/>
      <c r="C3742" s="31"/>
      <c r="D3742" s="31"/>
    </row>
    <row r="3743" spans="1:4" ht="15" x14ac:dyDescent="0.25">
      <c r="A3743" s="31"/>
      <c r="B3743" s="31"/>
      <c r="C3743" s="31"/>
      <c r="D3743" s="31"/>
    </row>
    <row r="3744" spans="1:4" ht="15" x14ac:dyDescent="0.25">
      <c r="A3744" s="31"/>
      <c r="B3744" s="31"/>
      <c r="C3744" s="31"/>
      <c r="D3744" s="31"/>
    </row>
    <row r="3745" spans="1:4" ht="15" x14ac:dyDescent="0.25">
      <c r="A3745" s="31"/>
      <c r="B3745" s="31"/>
      <c r="C3745" s="31"/>
      <c r="D3745" s="31"/>
    </row>
    <row r="3746" spans="1:4" ht="15" x14ac:dyDescent="0.25">
      <c r="A3746" s="31"/>
      <c r="B3746" s="31"/>
      <c r="C3746" s="31"/>
      <c r="D3746" s="31"/>
    </row>
    <row r="3747" spans="1:4" ht="15" x14ac:dyDescent="0.25">
      <c r="A3747" s="31"/>
      <c r="B3747" s="31"/>
      <c r="C3747" s="31"/>
      <c r="D3747" s="31"/>
    </row>
    <row r="3748" spans="1:4" ht="15" x14ac:dyDescent="0.25">
      <c r="A3748" s="31"/>
      <c r="B3748" s="31"/>
      <c r="C3748" s="31"/>
      <c r="D3748" s="31"/>
    </row>
    <row r="3749" spans="1:4" ht="15" x14ac:dyDescent="0.25">
      <c r="A3749" s="31"/>
      <c r="B3749" s="31"/>
      <c r="C3749" s="31"/>
      <c r="D3749" s="31"/>
    </row>
    <row r="3750" spans="1:4" ht="15" x14ac:dyDescent="0.25">
      <c r="A3750" s="31"/>
      <c r="B3750" s="31"/>
      <c r="C3750" s="31"/>
      <c r="D3750" s="31"/>
    </row>
    <row r="3751" spans="1:4" ht="15" x14ac:dyDescent="0.25">
      <c r="A3751" s="31"/>
      <c r="B3751" s="31"/>
      <c r="C3751" s="31"/>
      <c r="D3751" s="31"/>
    </row>
    <row r="3752" spans="1:4" ht="15" x14ac:dyDescent="0.25">
      <c r="A3752" s="31"/>
      <c r="B3752" s="31"/>
      <c r="C3752" s="31"/>
      <c r="D3752" s="31"/>
    </row>
    <row r="3753" spans="1:4" ht="15" x14ac:dyDescent="0.25">
      <c r="A3753" s="31"/>
      <c r="B3753" s="31"/>
      <c r="C3753" s="31"/>
      <c r="D3753" s="31"/>
    </row>
    <row r="3754" spans="1:4" ht="15" x14ac:dyDescent="0.25">
      <c r="A3754" s="31"/>
      <c r="B3754" s="31"/>
      <c r="C3754" s="31"/>
      <c r="D3754" s="31"/>
    </row>
    <row r="3755" spans="1:4" ht="15" x14ac:dyDescent="0.25">
      <c r="A3755" s="31"/>
      <c r="B3755" s="31"/>
      <c r="C3755" s="31"/>
      <c r="D3755" s="31"/>
    </row>
    <row r="3756" spans="1:4" ht="15" x14ac:dyDescent="0.25">
      <c r="A3756" s="31"/>
      <c r="B3756" s="31"/>
      <c r="C3756" s="31"/>
      <c r="D3756" s="31"/>
    </row>
    <row r="3757" spans="1:4" ht="15" x14ac:dyDescent="0.25">
      <c r="A3757" s="31"/>
      <c r="B3757" s="31"/>
      <c r="C3757" s="31"/>
      <c r="D3757" s="31"/>
    </row>
    <row r="3758" spans="1:4" ht="15" x14ac:dyDescent="0.25">
      <c r="A3758" s="31"/>
      <c r="B3758" s="31"/>
      <c r="C3758" s="31"/>
      <c r="D3758" s="31"/>
    </row>
    <row r="3759" spans="1:4" ht="15" x14ac:dyDescent="0.25">
      <c r="A3759" s="31"/>
      <c r="B3759" s="31"/>
      <c r="C3759" s="31"/>
      <c r="D3759" s="31"/>
    </row>
    <row r="3760" spans="1:4" ht="15" x14ac:dyDescent="0.25">
      <c r="A3760" s="31"/>
      <c r="B3760" s="31"/>
      <c r="C3760" s="31"/>
      <c r="D3760" s="31"/>
    </row>
    <row r="3761" spans="1:4" ht="15" x14ac:dyDescent="0.25">
      <c r="A3761" s="31"/>
      <c r="B3761" s="31"/>
      <c r="C3761" s="31"/>
      <c r="D3761" s="31"/>
    </row>
    <row r="3762" spans="1:4" ht="15" x14ac:dyDescent="0.25">
      <c r="A3762" s="31"/>
      <c r="B3762" s="31"/>
      <c r="C3762" s="31"/>
      <c r="D3762" s="31"/>
    </row>
    <row r="3763" spans="1:4" ht="15" x14ac:dyDescent="0.25">
      <c r="A3763" s="31"/>
      <c r="B3763" s="31"/>
      <c r="C3763" s="31"/>
      <c r="D3763" s="31"/>
    </row>
    <row r="3764" spans="1:4" ht="15" x14ac:dyDescent="0.25">
      <c r="A3764" s="31"/>
      <c r="B3764" s="31"/>
      <c r="C3764" s="31"/>
      <c r="D3764" s="31"/>
    </row>
    <row r="3765" spans="1:4" ht="15" x14ac:dyDescent="0.25">
      <c r="A3765" s="31"/>
      <c r="B3765" s="31"/>
      <c r="C3765" s="31"/>
      <c r="D3765" s="31"/>
    </row>
    <row r="3766" spans="1:4" ht="15" x14ac:dyDescent="0.25">
      <c r="A3766" s="31"/>
      <c r="B3766" s="31"/>
      <c r="C3766" s="31"/>
      <c r="D3766" s="31"/>
    </row>
    <row r="3767" spans="1:4" ht="15" x14ac:dyDescent="0.25">
      <c r="A3767" s="31"/>
      <c r="B3767" s="31"/>
      <c r="C3767" s="31"/>
      <c r="D3767" s="31"/>
    </row>
    <row r="3768" spans="1:4" ht="15" x14ac:dyDescent="0.25">
      <c r="A3768" s="31"/>
      <c r="B3768" s="31"/>
      <c r="C3768" s="31"/>
      <c r="D3768" s="31"/>
    </row>
    <row r="3769" spans="1:4" ht="15" x14ac:dyDescent="0.25">
      <c r="A3769" s="31"/>
      <c r="B3769" s="31"/>
      <c r="C3769" s="31"/>
      <c r="D3769" s="31"/>
    </row>
    <row r="3770" spans="1:4" ht="15" x14ac:dyDescent="0.25">
      <c r="A3770" s="31"/>
      <c r="B3770" s="31"/>
      <c r="C3770" s="31"/>
      <c r="D3770" s="31"/>
    </row>
    <row r="3771" spans="1:4" ht="15" x14ac:dyDescent="0.25">
      <c r="A3771" s="31"/>
      <c r="B3771" s="31"/>
      <c r="C3771" s="31"/>
      <c r="D3771" s="31"/>
    </row>
    <row r="3772" spans="1:4" ht="15" x14ac:dyDescent="0.25">
      <c r="A3772" s="31"/>
      <c r="B3772" s="31"/>
      <c r="C3772" s="31"/>
      <c r="D3772" s="31"/>
    </row>
    <row r="3773" spans="1:4" ht="15" x14ac:dyDescent="0.25">
      <c r="A3773" s="31"/>
      <c r="B3773" s="31"/>
      <c r="C3773" s="31"/>
      <c r="D3773" s="31"/>
    </row>
    <row r="3774" spans="1:4" ht="15" x14ac:dyDescent="0.25">
      <c r="A3774" s="31"/>
      <c r="B3774" s="31"/>
      <c r="C3774" s="31"/>
      <c r="D3774" s="31"/>
    </row>
    <row r="3775" spans="1:4" ht="15" x14ac:dyDescent="0.25">
      <c r="A3775" s="31"/>
      <c r="B3775" s="31"/>
      <c r="C3775" s="31"/>
      <c r="D3775" s="31"/>
    </row>
    <row r="3776" spans="1:4" ht="15" x14ac:dyDescent="0.25">
      <c r="A3776" s="31"/>
      <c r="B3776" s="31"/>
      <c r="C3776" s="31"/>
      <c r="D3776" s="31"/>
    </row>
    <row r="3777" spans="1:4" ht="15" x14ac:dyDescent="0.25">
      <c r="A3777" s="31"/>
      <c r="B3777" s="31"/>
      <c r="C3777" s="31"/>
      <c r="D3777" s="31"/>
    </row>
    <row r="3778" spans="1:4" ht="15" x14ac:dyDescent="0.25">
      <c r="A3778" s="31"/>
      <c r="B3778" s="31"/>
      <c r="C3778" s="31"/>
      <c r="D3778" s="31"/>
    </row>
    <row r="3779" spans="1:4" ht="15" x14ac:dyDescent="0.25">
      <c r="A3779" s="31"/>
      <c r="B3779" s="31"/>
      <c r="C3779" s="31"/>
      <c r="D3779" s="31"/>
    </row>
    <row r="3780" spans="1:4" ht="15" x14ac:dyDescent="0.25">
      <c r="A3780" s="31"/>
      <c r="B3780" s="31"/>
      <c r="C3780" s="31"/>
      <c r="D3780" s="31"/>
    </row>
    <row r="3781" spans="1:4" ht="15" x14ac:dyDescent="0.25">
      <c r="A3781" s="31"/>
      <c r="B3781" s="31"/>
      <c r="C3781" s="31"/>
      <c r="D3781" s="31"/>
    </row>
    <row r="3782" spans="1:4" ht="15" x14ac:dyDescent="0.25">
      <c r="A3782" s="31"/>
      <c r="B3782" s="31"/>
      <c r="C3782" s="31"/>
      <c r="D3782" s="31"/>
    </row>
    <row r="3783" spans="1:4" ht="15" x14ac:dyDescent="0.25">
      <c r="A3783" s="31"/>
      <c r="B3783" s="31"/>
      <c r="C3783" s="31"/>
      <c r="D3783" s="31"/>
    </row>
    <row r="3784" spans="1:4" ht="15" x14ac:dyDescent="0.25">
      <c r="A3784" s="31"/>
      <c r="B3784" s="31"/>
      <c r="C3784" s="31"/>
      <c r="D3784" s="31"/>
    </row>
    <row r="3785" spans="1:4" ht="15" x14ac:dyDescent="0.25">
      <c r="A3785" s="31"/>
      <c r="B3785" s="31"/>
      <c r="C3785" s="31"/>
      <c r="D3785" s="31"/>
    </row>
    <row r="3786" spans="1:4" ht="15" x14ac:dyDescent="0.25">
      <c r="A3786" s="31"/>
      <c r="B3786" s="31"/>
      <c r="C3786" s="31"/>
      <c r="D3786" s="31"/>
    </row>
    <row r="3787" spans="1:4" ht="15" x14ac:dyDescent="0.25">
      <c r="A3787" s="31"/>
      <c r="B3787" s="31"/>
      <c r="C3787" s="31"/>
      <c r="D3787" s="31"/>
    </row>
    <row r="3788" spans="1:4" ht="15" x14ac:dyDescent="0.25">
      <c r="A3788" s="31"/>
      <c r="B3788" s="31"/>
      <c r="C3788" s="31"/>
      <c r="D3788" s="31"/>
    </row>
    <row r="3789" spans="1:4" ht="15" x14ac:dyDescent="0.25">
      <c r="A3789" s="31"/>
      <c r="B3789" s="31"/>
      <c r="C3789" s="31"/>
      <c r="D3789" s="31"/>
    </row>
    <row r="3790" spans="1:4" ht="15" x14ac:dyDescent="0.25">
      <c r="A3790" s="31"/>
      <c r="B3790" s="31"/>
      <c r="C3790" s="31"/>
      <c r="D3790" s="31"/>
    </row>
    <row r="3791" spans="1:4" ht="15" x14ac:dyDescent="0.25">
      <c r="A3791" s="31"/>
      <c r="B3791" s="31"/>
      <c r="C3791" s="31"/>
      <c r="D3791" s="31"/>
    </row>
    <row r="3792" spans="1:4" ht="15" x14ac:dyDescent="0.25">
      <c r="A3792" s="31"/>
      <c r="B3792" s="31"/>
      <c r="C3792" s="31"/>
      <c r="D3792" s="31"/>
    </row>
    <row r="3793" spans="1:4" ht="15" x14ac:dyDescent="0.25">
      <c r="A3793" s="31"/>
      <c r="B3793" s="31"/>
      <c r="C3793" s="31"/>
      <c r="D3793" s="31"/>
    </row>
    <row r="3794" spans="1:4" ht="15" x14ac:dyDescent="0.25">
      <c r="A3794" s="31"/>
      <c r="B3794" s="31"/>
      <c r="C3794" s="31"/>
      <c r="D3794" s="31"/>
    </row>
    <row r="3795" spans="1:4" ht="15" x14ac:dyDescent="0.25">
      <c r="A3795" s="31"/>
      <c r="B3795" s="31"/>
      <c r="C3795" s="31"/>
      <c r="D3795" s="31"/>
    </row>
    <row r="3796" spans="1:4" ht="15" x14ac:dyDescent="0.25">
      <c r="A3796" s="31"/>
      <c r="B3796" s="31"/>
      <c r="C3796" s="31"/>
      <c r="D3796" s="31"/>
    </row>
    <row r="3797" spans="1:4" ht="15" x14ac:dyDescent="0.25">
      <c r="A3797" s="31"/>
      <c r="B3797" s="31"/>
      <c r="C3797" s="31"/>
      <c r="D3797" s="31"/>
    </row>
    <row r="3798" spans="1:4" ht="15" x14ac:dyDescent="0.25">
      <c r="A3798" s="31"/>
      <c r="B3798" s="31"/>
      <c r="C3798" s="31"/>
      <c r="D3798" s="31"/>
    </row>
    <row r="3799" spans="1:4" ht="15" x14ac:dyDescent="0.25">
      <c r="A3799" s="31"/>
      <c r="B3799" s="31"/>
      <c r="C3799" s="31"/>
      <c r="D3799" s="31"/>
    </row>
    <row r="3800" spans="1:4" ht="15" x14ac:dyDescent="0.25">
      <c r="A3800" s="31"/>
      <c r="B3800" s="31"/>
      <c r="C3800" s="31"/>
      <c r="D3800" s="31"/>
    </row>
    <row r="3801" spans="1:4" ht="15" x14ac:dyDescent="0.25">
      <c r="A3801" s="31"/>
      <c r="B3801" s="31"/>
      <c r="C3801" s="31"/>
      <c r="D3801" s="31"/>
    </row>
    <row r="3802" spans="1:4" ht="15" x14ac:dyDescent="0.25">
      <c r="A3802" s="31"/>
      <c r="B3802" s="31"/>
      <c r="C3802" s="31"/>
      <c r="D3802" s="31"/>
    </row>
    <row r="3803" spans="1:4" ht="15" x14ac:dyDescent="0.25">
      <c r="A3803" s="31"/>
      <c r="B3803" s="31"/>
      <c r="C3803" s="31"/>
      <c r="D3803" s="31"/>
    </row>
    <row r="3804" spans="1:4" ht="15" x14ac:dyDescent="0.25">
      <c r="A3804" s="31"/>
      <c r="B3804" s="31"/>
      <c r="C3804" s="31"/>
      <c r="D3804" s="31"/>
    </row>
    <row r="3805" spans="1:4" ht="15" x14ac:dyDescent="0.25">
      <c r="A3805" s="31"/>
      <c r="B3805" s="31"/>
      <c r="C3805" s="31"/>
      <c r="D3805" s="31"/>
    </row>
    <row r="3806" spans="1:4" ht="15" x14ac:dyDescent="0.25">
      <c r="A3806" s="31"/>
      <c r="B3806" s="31"/>
      <c r="C3806" s="31"/>
      <c r="D3806" s="31"/>
    </row>
    <row r="3807" spans="1:4" ht="15" x14ac:dyDescent="0.25">
      <c r="A3807" s="31"/>
      <c r="B3807" s="31"/>
      <c r="C3807" s="31"/>
      <c r="D3807" s="31"/>
    </row>
    <row r="3808" spans="1:4" ht="15" x14ac:dyDescent="0.25">
      <c r="A3808" s="31"/>
      <c r="B3808" s="31"/>
      <c r="C3808" s="31"/>
      <c r="D3808" s="31"/>
    </row>
    <row r="3809" spans="1:4" ht="15" x14ac:dyDescent="0.25">
      <c r="A3809" s="31"/>
      <c r="B3809" s="31"/>
      <c r="C3809" s="31"/>
      <c r="D3809" s="31"/>
    </row>
    <row r="3810" spans="1:4" ht="15" x14ac:dyDescent="0.25">
      <c r="A3810" s="31"/>
      <c r="B3810" s="31"/>
      <c r="C3810" s="31"/>
      <c r="D3810" s="31"/>
    </row>
    <row r="3811" spans="1:4" ht="15" x14ac:dyDescent="0.25">
      <c r="A3811" s="31"/>
      <c r="B3811" s="31"/>
      <c r="C3811" s="31"/>
      <c r="D3811" s="31"/>
    </row>
    <row r="3812" spans="1:4" ht="15" x14ac:dyDescent="0.25">
      <c r="A3812" s="31"/>
      <c r="B3812" s="31"/>
      <c r="C3812" s="31"/>
      <c r="D3812" s="31"/>
    </row>
    <row r="3813" spans="1:4" ht="15" x14ac:dyDescent="0.25">
      <c r="A3813" s="31"/>
      <c r="B3813" s="31"/>
      <c r="C3813" s="31"/>
      <c r="D3813" s="31"/>
    </row>
    <row r="3814" spans="1:4" ht="15" x14ac:dyDescent="0.25">
      <c r="A3814" s="31"/>
      <c r="B3814" s="31"/>
      <c r="C3814" s="31"/>
      <c r="D3814" s="31"/>
    </row>
    <row r="3815" spans="1:4" ht="15" x14ac:dyDescent="0.25">
      <c r="A3815" s="31"/>
      <c r="B3815" s="31"/>
      <c r="C3815" s="31"/>
      <c r="D3815" s="31"/>
    </row>
    <row r="3816" spans="1:4" ht="15" x14ac:dyDescent="0.25">
      <c r="A3816" s="31"/>
      <c r="B3816" s="31"/>
      <c r="C3816" s="31"/>
      <c r="D3816" s="31"/>
    </row>
    <row r="3817" spans="1:4" ht="15" x14ac:dyDescent="0.25">
      <c r="A3817" s="31"/>
      <c r="B3817" s="31"/>
      <c r="C3817" s="31"/>
      <c r="D3817" s="31"/>
    </row>
    <row r="3818" spans="1:4" ht="15" x14ac:dyDescent="0.25">
      <c r="A3818" s="31"/>
      <c r="B3818" s="31"/>
      <c r="C3818" s="31"/>
      <c r="D3818" s="31"/>
    </row>
    <row r="3819" spans="1:4" ht="15" x14ac:dyDescent="0.25">
      <c r="A3819" s="31"/>
      <c r="B3819" s="31"/>
      <c r="C3819" s="31"/>
      <c r="D3819" s="31"/>
    </row>
    <row r="3820" spans="1:4" ht="15" x14ac:dyDescent="0.25">
      <c r="A3820" s="31"/>
      <c r="B3820" s="31"/>
      <c r="C3820" s="31"/>
      <c r="D3820" s="31"/>
    </row>
    <row r="3821" spans="1:4" ht="15" x14ac:dyDescent="0.25">
      <c r="A3821" s="31"/>
      <c r="B3821" s="31"/>
      <c r="C3821" s="31"/>
      <c r="D3821" s="31"/>
    </row>
    <row r="3822" spans="1:4" ht="15" x14ac:dyDescent="0.25">
      <c r="A3822" s="31"/>
      <c r="B3822" s="31"/>
      <c r="C3822" s="31"/>
      <c r="D3822" s="31"/>
    </row>
    <row r="3823" spans="1:4" ht="15" x14ac:dyDescent="0.25">
      <c r="A3823" s="31"/>
      <c r="B3823" s="31"/>
      <c r="C3823" s="31"/>
      <c r="D3823" s="31"/>
    </row>
    <row r="3824" spans="1:4" ht="15" x14ac:dyDescent="0.25">
      <c r="A3824" s="31"/>
      <c r="B3824" s="31"/>
      <c r="C3824" s="31"/>
      <c r="D3824" s="31"/>
    </row>
    <row r="3825" spans="1:4" ht="15" x14ac:dyDescent="0.25">
      <c r="A3825" s="31"/>
      <c r="B3825" s="31"/>
      <c r="C3825" s="31"/>
      <c r="D3825" s="31"/>
    </row>
    <row r="3826" spans="1:4" ht="15" x14ac:dyDescent="0.25">
      <c r="A3826" s="31"/>
      <c r="B3826" s="31"/>
      <c r="C3826" s="31"/>
      <c r="D3826" s="31"/>
    </row>
    <row r="3827" spans="1:4" ht="15" x14ac:dyDescent="0.25">
      <c r="A3827" s="31"/>
      <c r="B3827" s="31"/>
      <c r="C3827" s="31"/>
      <c r="D3827" s="31"/>
    </row>
    <row r="3828" spans="1:4" ht="15" x14ac:dyDescent="0.25">
      <c r="A3828" s="31"/>
      <c r="B3828" s="31"/>
      <c r="C3828" s="31"/>
      <c r="D3828" s="31"/>
    </row>
    <row r="3829" spans="1:4" ht="15" x14ac:dyDescent="0.25">
      <c r="A3829" s="31"/>
      <c r="B3829" s="31"/>
      <c r="C3829" s="31"/>
      <c r="D3829" s="31"/>
    </row>
    <row r="3830" spans="1:4" ht="15" x14ac:dyDescent="0.25">
      <c r="A3830" s="31"/>
      <c r="B3830" s="31"/>
      <c r="C3830" s="31"/>
      <c r="D3830" s="31"/>
    </row>
    <row r="3831" spans="1:4" ht="15" x14ac:dyDescent="0.25">
      <c r="A3831" s="31"/>
      <c r="B3831" s="31"/>
      <c r="C3831" s="31"/>
      <c r="D3831" s="31"/>
    </row>
    <row r="3832" spans="1:4" ht="15" x14ac:dyDescent="0.25">
      <c r="A3832" s="31"/>
      <c r="B3832" s="31"/>
      <c r="C3832" s="31"/>
      <c r="D3832" s="31"/>
    </row>
    <row r="3833" spans="1:4" ht="15" x14ac:dyDescent="0.25">
      <c r="A3833" s="31"/>
      <c r="B3833" s="31"/>
      <c r="C3833" s="31"/>
      <c r="D3833" s="31"/>
    </row>
    <row r="3834" spans="1:4" ht="15" x14ac:dyDescent="0.25">
      <c r="A3834" s="31"/>
      <c r="B3834" s="31"/>
      <c r="C3834" s="31"/>
      <c r="D3834" s="31"/>
    </row>
    <row r="3835" spans="1:4" ht="15" x14ac:dyDescent="0.25">
      <c r="A3835" s="31"/>
      <c r="B3835" s="31"/>
      <c r="C3835" s="31"/>
      <c r="D3835" s="31"/>
    </row>
    <row r="3836" spans="1:4" ht="15" x14ac:dyDescent="0.25">
      <c r="A3836" s="31"/>
      <c r="B3836" s="31"/>
      <c r="C3836" s="31"/>
      <c r="D3836" s="31"/>
    </row>
    <row r="3837" spans="1:4" ht="15" x14ac:dyDescent="0.25">
      <c r="A3837" s="31"/>
      <c r="B3837" s="31"/>
      <c r="C3837" s="31"/>
      <c r="D3837" s="31"/>
    </row>
    <row r="3838" spans="1:4" ht="15" x14ac:dyDescent="0.25">
      <c r="A3838" s="31"/>
      <c r="B3838" s="31"/>
      <c r="C3838" s="31"/>
      <c r="D3838" s="31"/>
    </row>
    <row r="3839" spans="1:4" ht="15" x14ac:dyDescent="0.25">
      <c r="A3839" s="31"/>
      <c r="B3839" s="31"/>
      <c r="C3839" s="31"/>
      <c r="D3839" s="31"/>
    </row>
    <row r="3840" spans="1:4" ht="15" x14ac:dyDescent="0.25">
      <c r="A3840" s="31"/>
      <c r="B3840" s="31"/>
      <c r="C3840" s="31"/>
      <c r="D3840" s="31"/>
    </row>
    <row r="3841" spans="1:4" ht="15" x14ac:dyDescent="0.25">
      <c r="A3841" s="31"/>
      <c r="B3841" s="31"/>
      <c r="C3841" s="31"/>
      <c r="D3841" s="31"/>
    </row>
    <row r="3842" spans="1:4" ht="15" x14ac:dyDescent="0.25">
      <c r="A3842" s="31"/>
      <c r="B3842" s="31"/>
      <c r="C3842" s="31"/>
      <c r="D3842" s="31"/>
    </row>
    <row r="3843" spans="1:4" ht="15" x14ac:dyDescent="0.25">
      <c r="A3843" s="31"/>
      <c r="B3843" s="31"/>
      <c r="C3843" s="31"/>
      <c r="D3843" s="31"/>
    </row>
    <row r="3844" spans="1:4" ht="15" x14ac:dyDescent="0.25">
      <c r="A3844" s="31"/>
      <c r="B3844" s="31"/>
      <c r="C3844" s="31"/>
      <c r="D3844" s="31"/>
    </row>
    <row r="3845" spans="1:4" ht="15" x14ac:dyDescent="0.25">
      <c r="A3845" s="31"/>
      <c r="B3845" s="31"/>
      <c r="C3845" s="31"/>
      <c r="D3845" s="31"/>
    </row>
    <row r="3846" spans="1:4" ht="15" x14ac:dyDescent="0.25">
      <c r="A3846" s="31"/>
      <c r="B3846" s="31"/>
      <c r="C3846" s="31"/>
      <c r="D3846" s="31"/>
    </row>
    <row r="3847" spans="1:4" ht="15" x14ac:dyDescent="0.25">
      <c r="A3847" s="31"/>
      <c r="B3847" s="31"/>
      <c r="C3847" s="31"/>
      <c r="D3847" s="31"/>
    </row>
    <row r="3848" spans="1:4" ht="15" x14ac:dyDescent="0.25">
      <c r="A3848" s="31"/>
      <c r="B3848" s="31"/>
      <c r="C3848" s="31"/>
      <c r="D3848" s="31"/>
    </row>
    <row r="3849" spans="1:4" ht="15" x14ac:dyDescent="0.25">
      <c r="A3849" s="31"/>
      <c r="B3849" s="31"/>
      <c r="C3849" s="31"/>
      <c r="D3849" s="31"/>
    </row>
    <row r="3850" spans="1:4" ht="15" x14ac:dyDescent="0.25">
      <c r="A3850" s="31"/>
      <c r="B3850" s="31"/>
      <c r="C3850" s="31"/>
      <c r="D3850" s="31"/>
    </row>
    <row r="3851" spans="1:4" ht="15" x14ac:dyDescent="0.25">
      <c r="A3851" s="31"/>
      <c r="B3851" s="31"/>
      <c r="C3851" s="31"/>
      <c r="D3851" s="31"/>
    </row>
    <row r="3852" spans="1:4" ht="15" x14ac:dyDescent="0.25">
      <c r="A3852" s="31"/>
      <c r="B3852" s="31"/>
      <c r="C3852" s="31"/>
      <c r="D3852" s="31"/>
    </row>
    <row r="3853" spans="1:4" ht="15" x14ac:dyDescent="0.25">
      <c r="A3853" s="31"/>
      <c r="B3853" s="31"/>
      <c r="C3853" s="31"/>
      <c r="D3853" s="31"/>
    </row>
    <row r="3854" spans="1:4" ht="15" x14ac:dyDescent="0.25">
      <c r="A3854" s="31"/>
      <c r="B3854" s="31"/>
      <c r="C3854" s="31"/>
      <c r="D3854" s="31"/>
    </row>
    <row r="3855" spans="1:4" ht="15" x14ac:dyDescent="0.25">
      <c r="A3855" s="31"/>
      <c r="B3855" s="31"/>
      <c r="C3855" s="31"/>
      <c r="D3855" s="31"/>
    </row>
    <row r="3856" spans="1:4" ht="15" x14ac:dyDescent="0.25">
      <c r="A3856" s="31"/>
      <c r="B3856" s="31"/>
      <c r="C3856" s="31"/>
      <c r="D3856" s="31"/>
    </row>
    <row r="3857" spans="1:4" ht="15" x14ac:dyDescent="0.25">
      <c r="A3857" s="31"/>
      <c r="B3857" s="31"/>
      <c r="C3857" s="31"/>
      <c r="D3857" s="31"/>
    </row>
    <row r="3858" spans="1:4" ht="15" x14ac:dyDescent="0.25">
      <c r="A3858" s="31"/>
      <c r="B3858" s="31"/>
      <c r="C3858" s="31"/>
      <c r="D3858" s="31"/>
    </row>
    <row r="3859" spans="1:4" ht="15" x14ac:dyDescent="0.25">
      <c r="A3859" s="31"/>
      <c r="B3859" s="31"/>
      <c r="C3859" s="31"/>
      <c r="D3859" s="31"/>
    </row>
    <row r="3860" spans="1:4" ht="15" x14ac:dyDescent="0.25">
      <c r="A3860" s="31"/>
      <c r="B3860" s="31"/>
      <c r="C3860" s="31"/>
      <c r="D3860" s="31"/>
    </row>
    <row r="3861" spans="1:4" ht="15" x14ac:dyDescent="0.25">
      <c r="A3861" s="31"/>
      <c r="B3861" s="31"/>
      <c r="C3861" s="31"/>
      <c r="D3861" s="31"/>
    </row>
    <row r="3862" spans="1:4" ht="15" x14ac:dyDescent="0.25">
      <c r="A3862" s="31"/>
      <c r="B3862" s="31"/>
      <c r="C3862" s="31"/>
      <c r="D3862" s="31"/>
    </row>
    <row r="3863" spans="1:4" ht="15" x14ac:dyDescent="0.25">
      <c r="A3863" s="31"/>
      <c r="B3863" s="31"/>
      <c r="C3863" s="31"/>
      <c r="D3863" s="31"/>
    </row>
    <row r="3864" spans="1:4" ht="15" x14ac:dyDescent="0.25">
      <c r="A3864" s="31"/>
      <c r="B3864" s="31"/>
      <c r="C3864" s="31"/>
      <c r="D3864" s="31"/>
    </row>
    <row r="3865" spans="1:4" ht="15" x14ac:dyDescent="0.25">
      <c r="A3865" s="31"/>
      <c r="B3865" s="31"/>
      <c r="C3865" s="31"/>
      <c r="D3865" s="31"/>
    </row>
    <row r="3866" spans="1:4" ht="15" x14ac:dyDescent="0.25">
      <c r="A3866" s="31"/>
      <c r="B3866" s="31"/>
      <c r="C3866" s="31"/>
      <c r="D3866" s="31"/>
    </row>
    <row r="3867" spans="1:4" ht="15" x14ac:dyDescent="0.25">
      <c r="A3867" s="31"/>
      <c r="B3867" s="31"/>
      <c r="C3867" s="31"/>
      <c r="D3867" s="31"/>
    </row>
    <row r="3868" spans="1:4" ht="15" x14ac:dyDescent="0.25">
      <c r="A3868" s="31"/>
      <c r="B3868" s="31"/>
      <c r="C3868" s="31"/>
      <c r="D3868" s="31"/>
    </row>
    <row r="3869" spans="1:4" ht="15" x14ac:dyDescent="0.25">
      <c r="A3869" s="31"/>
      <c r="B3869" s="31"/>
      <c r="C3869" s="31"/>
      <c r="D3869" s="31"/>
    </row>
    <row r="3870" spans="1:4" ht="15" x14ac:dyDescent="0.25">
      <c r="A3870" s="31"/>
      <c r="B3870" s="31"/>
      <c r="C3870" s="31"/>
      <c r="D3870" s="31"/>
    </row>
    <row r="3871" spans="1:4" ht="15" x14ac:dyDescent="0.25">
      <c r="A3871" s="31"/>
      <c r="B3871" s="31"/>
      <c r="C3871" s="31"/>
      <c r="D3871" s="31"/>
    </row>
    <row r="3872" spans="1:4" ht="15" x14ac:dyDescent="0.25">
      <c r="A3872" s="31"/>
      <c r="B3872" s="31"/>
      <c r="C3872" s="31"/>
      <c r="D3872" s="31"/>
    </row>
    <row r="3873" spans="1:4" ht="15" x14ac:dyDescent="0.25">
      <c r="A3873" s="31"/>
      <c r="B3873" s="31"/>
      <c r="C3873" s="31"/>
      <c r="D3873" s="31"/>
    </row>
    <row r="3874" spans="1:4" ht="15" x14ac:dyDescent="0.25">
      <c r="A3874" s="31"/>
      <c r="B3874" s="31"/>
      <c r="C3874" s="31"/>
      <c r="D3874" s="31"/>
    </row>
    <row r="3875" spans="1:4" ht="15" x14ac:dyDescent="0.25">
      <c r="A3875" s="31"/>
      <c r="B3875" s="31"/>
      <c r="C3875" s="31"/>
      <c r="D3875" s="31"/>
    </row>
    <row r="3876" spans="1:4" ht="15" x14ac:dyDescent="0.25">
      <c r="A3876" s="31"/>
      <c r="B3876" s="31"/>
      <c r="C3876" s="31"/>
      <c r="D3876" s="31"/>
    </row>
    <row r="3877" spans="1:4" ht="15" x14ac:dyDescent="0.25">
      <c r="A3877" s="31"/>
      <c r="B3877" s="31"/>
      <c r="C3877" s="31"/>
      <c r="D3877" s="31"/>
    </row>
    <row r="3878" spans="1:4" ht="15" x14ac:dyDescent="0.25">
      <c r="A3878" s="31"/>
      <c r="B3878" s="31"/>
      <c r="C3878" s="31"/>
      <c r="D3878" s="31"/>
    </row>
    <row r="3879" spans="1:4" ht="15" x14ac:dyDescent="0.25">
      <c r="A3879" s="31"/>
      <c r="B3879" s="31"/>
      <c r="C3879" s="31"/>
      <c r="D3879" s="31"/>
    </row>
    <row r="3880" spans="1:4" ht="15" x14ac:dyDescent="0.25">
      <c r="A3880" s="31"/>
      <c r="B3880" s="31"/>
      <c r="C3880" s="31"/>
      <c r="D3880" s="31"/>
    </row>
    <row r="3881" spans="1:4" ht="15" x14ac:dyDescent="0.25">
      <c r="A3881" s="31"/>
      <c r="B3881" s="31"/>
      <c r="C3881" s="31"/>
      <c r="D3881" s="31"/>
    </row>
    <row r="3882" spans="1:4" ht="15" x14ac:dyDescent="0.25">
      <c r="A3882" s="31"/>
      <c r="B3882" s="31"/>
      <c r="C3882" s="31"/>
      <c r="D3882" s="31"/>
    </row>
    <row r="3883" spans="1:4" ht="15" x14ac:dyDescent="0.25">
      <c r="A3883" s="31"/>
      <c r="B3883" s="31"/>
      <c r="C3883" s="31"/>
      <c r="D3883" s="31"/>
    </row>
    <row r="3884" spans="1:4" ht="15" x14ac:dyDescent="0.25">
      <c r="A3884" s="31"/>
      <c r="B3884" s="31"/>
      <c r="C3884" s="31"/>
      <c r="D3884" s="31"/>
    </row>
    <row r="3885" spans="1:4" ht="15" x14ac:dyDescent="0.25">
      <c r="A3885" s="31"/>
      <c r="B3885" s="31"/>
      <c r="C3885" s="31"/>
      <c r="D3885" s="31"/>
    </row>
    <row r="3886" spans="1:4" ht="15" x14ac:dyDescent="0.25">
      <c r="A3886" s="31"/>
      <c r="B3886" s="31"/>
      <c r="C3886" s="31"/>
      <c r="D3886" s="31"/>
    </row>
    <row r="3887" spans="1:4" ht="15" x14ac:dyDescent="0.25">
      <c r="A3887" s="31"/>
      <c r="B3887" s="31"/>
      <c r="C3887" s="31"/>
      <c r="D3887" s="31"/>
    </row>
    <row r="3888" spans="1:4" ht="15" x14ac:dyDescent="0.25">
      <c r="A3888" s="31"/>
      <c r="B3888" s="31"/>
      <c r="C3888" s="31"/>
      <c r="D3888" s="31"/>
    </row>
    <row r="3889" spans="1:4" ht="15" x14ac:dyDescent="0.25">
      <c r="A3889" s="31"/>
      <c r="B3889" s="31"/>
      <c r="C3889" s="31"/>
      <c r="D3889" s="31"/>
    </row>
    <row r="3890" spans="1:4" ht="15" x14ac:dyDescent="0.25">
      <c r="A3890" s="31"/>
      <c r="B3890" s="31"/>
      <c r="C3890" s="31"/>
      <c r="D3890" s="31"/>
    </row>
    <row r="3891" spans="1:4" ht="15" x14ac:dyDescent="0.25">
      <c r="A3891" s="31"/>
      <c r="B3891" s="31"/>
      <c r="C3891" s="31"/>
      <c r="D3891" s="31"/>
    </row>
    <row r="3892" spans="1:4" ht="15" x14ac:dyDescent="0.25">
      <c r="A3892" s="31"/>
      <c r="B3892" s="31"/>
      <c r="C3892" s="31"/>
      <c r="D3892" s="31"/>
    </row>
    <row r="3893" spans="1:4" ht="15" x14ac:dyDescent="0.25">
      <c r="A3893" s="31"/>
      <c r="B3893" s="31"/>
      <c r="C3893" s="31"/>
      <c r="D3893" s="31"/>
    </row>
    <row r="3894" spans="1:4" ht="15" x14ac:dyDescent="0.25">
      <c r="A3894" s="31"/>
      <c r="B3894" s="31"/>
      <c r="C3894" s="31"/>
      <c r="D3894" s="31"/>
    </row>
    <row r="3895" spans="1:4" ht="15" x14ac:dyDescent="0.25">
      <c r="A3895" s="31"/>
      <c r="B3895" s="31"/>
      <c r="C3895" s="31"/>
      <c r="D3895" s="31"/>
    </row>
    <row r="3896" spans="1:4" ht="15" x14ac:dyDescent="0.25">
      <c r="A3896" s="31"/>
      <c r="B3896" s="31"/>
      <c r="C3896" s="31"/>
      <c r="D3896" s="31"/>
    </row>
    <row r="3897" spans="1:4" ht="15" x14ac:dyDescent="0.25">
      <c r="A3897" s="31"/>
      <c r="B3897" s="31"/>
      <c r="C3897" s="31"/>
      <c r="D3897" s="31"/>
    </row>
    <row r="3898" spans="1:4" ht="15" x14ac:dyDescent="0.25">
      <c r="A3898" s="31"/>
      <c r="B3898" s="31"/>
      <c r="C3898" s="31"/>
      <c r="D3898" s="31"/>
    </row>
    <row r="3899" spans="1:4" ht="15" x14ac:dyDescent="0.25">
      <c r="A3899" s="31"/>
      <c r="B3899" s="31"/>
      <c r="C3899" s="31"/>
      <c r="D3899" s="31"/>
    </row>
    <row r="3900" spans="1:4" ht="15" x14ac:dyDescent="0.25">
      <c r="A3900" s="31"/>
      <c r="B3900" s="31"/>
      <c r="C3900" s="31"/>
      <c r="D3900" s="31"/>
    </row>
    <row r="3901" spans="1:4" ht="15" x14ac:dyDescent="0.25">
      <c r="A3901" s="31"/>
      <c r="B3901" s="31"/>
      <c r="C3901" s="31"/>
      <c r="D3901" s="31"/>
    </row>
    <row r="3902" spans="1:4" ht="15" x14ac:dyDescent="0.25">
      <c r="A3902" s="31"/>
      <c r="B3902" s="31"/>
      <c r="C3902" s="31"/>
      <c r="D3902" s="31"/>
    </row>
    <row r="3903" spans="1:4" ht="15" x14ac:dyDescent="0.25">
      <c r="A3903" s="31"/>
      <c r="B3903" s="31"/>
      <c r="C3903" s="31"/>
      <c r="D3903" s="31"/>
    </row>
    <row r="3904" spans="1:4" ht="15" x14ac:dyDescent="0.25">
      <c r="A3904" s="31"/>
      <c r="B3904" s="31"/>
      <c r="C3904" s="31"/>
      <c r="D3904" s="31"/>
    </row>
    <row r="3905" spans="1:4" ht="15" x14ac:dyDescent="0.25">
      <c r="A3905" s="31"/>
      <c r="B3905" s="31"/>
      <c r="C3905" s="31"/>
      <c r="D3905" s="31"/>
    </row>
    <row r="3906" spans="1:4" ht="15" x14ac:dyDescent="0.25">
      <c r="A3906" s="31"/>
      <c r="B3906" s="31"/>
      <c r="C3906" s="31"/>
      <c r="D3906" s="31"/>
    </row>
    <row r="3907" spans="1:4" ht="15" x14ac:dyDescent="0.25">
      <c r="A3907" s="31"/>
      <c r="B3907" s="31"/>
      <c r="C3907" s="31"/>
      <c r="D3907" s="31"/>
    </row>
    <row r="3908" spans="1:4" ht="15" x14ac:dyDescent="0.25">
      <c r="A3908" s="31"/>
      <c r="B3908" s="31"/>
      <c r="C3908" s="31"/>
      <c r="D3908" s="31"/>
    </row>
    <row r="3909" spans="1:4" ht="15" x14ac:dyDescent="0.25">
      <c r="A3909" s="31"/>
      <c r="B3909" s="31"/>
      <c r="C3909" s="31"/>
      <c r="D3909" s="31"/>
    </row>
    <row r="3910" spans="1:4" ht="15" x14ac:dyDescent="0.25">
      <c r="A3910" s="31"/>
      <c r="B3910" s="31"/>
      <c r="C3910" s="31"/>
      <c r="D3910" s="31"/>
    </row>
    <row r="3911" spans="1:4" ht="15" x14ac:dyDescent="0.25">
      <c r="A3911" s="31"/>
      <c r="B3911" s="31"/>
      <c r="C3911" s="31"/>
      <c r="D3911" s="31"/>
    </row>
    <row r="3912" spans="1:4" ht="15" x14ac:dyDescent="0.25">
      <c r="A3912" s="31"/>
      <c r="B3912" s="31"/>
      <c r="C3912" s="31"/>
      <c r="D3912" s="31"/>
    </row>
    <row r="3913" spans="1:4" ht="15" x14ac:dyDescent="0.25">
      <c r="A3913" s="31"/>
      <c r="B3913" s="31"/>
      <c r="C3913" s="31"/>
      <c r="D3913" s="31"/>
    </row>
    <row r="3914" spans="1:4" ht="15" x14ac:dyDescent="0.25">
      <c r="A3914" s="31"/>
      <c r="B3914" s="31"/>
      <c r="C3914" s="31"/>
      <c r="D3914" s="31"/>
    </row>
    <row r="3915" spans="1:4" ht="15" x14ac:dyDescent="0.25">
      <c r="A3915" s="31"/>
      <c r="B3915" s="31"/>
      <c r="C3915" s="31"/>
      <c r="D3915" s="31"/>
    </row>
    <row r="3916" spans="1:4" ht="15" x14ac:dyDescent="0.25">
      <c r="A3916" s="31"/>
      <c r="B3916" s="31"/>
      <c r="C3916" s="31"/>
      <c r="D3916" s="31"/>
    </row>
    <row r="3917" spans="1:4" ht="15" x14ac:dyDescent="0.25">
      <c r="A3917" s="31"/>
      <c r="B3917" s="31"/>
      <c r="C3917" s="31"/>
      <c r="D3917" s="31"/>
    </row>
    <row r="3918" spans="1:4" ht="15" x14ac:dyDescent="0.25">
      <c r="A3918" s="31"/>
      <c r="B3918" s="31"/>
      <c r="C3918" s="31"/>
      <c r="D3918" s="31"/>
    </row>
    <row r="3919" spans="1:4" ht="15" x14ac:dyDescent="0.25">
      <c r="A3919" s="31"/>
      <c r="B3919" s="31"/>
      <c r="C3919" s="31"/>
      <c r="D3919" s="31"/>
    </row>
    <row r="3920" spans="1:4" ht="15" x14ac:dyDescent="0.25">
      <c r="A3920" s="31"/>
      <c r="B3920" s="31"/>
      <c r="C3920" s="31"/>
      <c r="D3920" s="31"/>
    </row>
    <row r="3921" spans="1:4" ht="15" x14ac:dyDescent="0.25">
      <c r="A3921" s="31"/>
      <c r="B3921" s="31"/>
      <c r="C3921" s="31"/>
      <c r="D3921" s="31"/>
    </row>
    <row r="3922" spans="1:4" ht="15" x14ac:dyDescent="0.25">
      <c r="A3922" s="31"/>
      <c r="B3922" s="31"/>
      <c r="C3922" s="31"/>
      <c r="D3922" s="31"/>
    </row>
    <row r="3923" spans="1:4" ht="15" x14ac:dyDescent="0.25">
      <c r="A3923" s="31"/>
      <c r="B3923" s="31"/>
      <c r="C3923" s="31"/>
      <c r="D3923" s="31"/>
    </row>
    <row r="3924" spans="1:4" ht="15" x14ac:dyDescent="0.25">
      <c r="A3924" s="31"/>
      <c r="B3924" s="31"/>
      <c r="C3924" s="31"/>
      <c r="D3924" s="31"/>
    </row>
    <row r="3925" spans="1:4" ht="15" x14ac:dyDescent="0.25">
      <c r="A3925" s="31"/>
      <c r="B3925" s="31"/>
      <c r="C3925" s="31"/>
      <c r="D3925" s="31"/>
    </row>
    <row r="3926" spans="1:4" ht="15" x14ac:dyDescent="0.25">
      <c r="A3926" s="31"/>
      <c r="B3926" s="31"/>
      <c r="C3926" s="31"/>
      <c r="D3926" s="31"/>
    </row>
    <row r="3927" spans="1:4" ht="15" x14ac:dyDescent="0.25">
      <c r="A3927" s="31"/>
      <c r="B3927" s="31"/>
      <c r="C3927" s="31"/>
      <c r="D3927" s="31"/>
    </row>
    <row r="3928" spans="1:4" ht="15" x14ac:dyDescent="0.25">
      <c r="A3928" s="31"/>
      <c r="B3928" s="31"/>
      <c r="C3928" s="31"/>
      <c r="D3928" s="31"/>
    </row>
    <row r="3929" spans="1:4" ht="15" x14ac:dyDescent="0.25">
      <c r="A3929" s="31"/>
      <c r="B3929" s="31"/>
      <c r="C3929" s="31"/>
      <c r="D3929" s="31"/>
    </row>
    <row r="3930" spans="1:4" ht="15" x14ac:dyDescent="0.25">
      <c r="A3930" s="31"/>
      <c r="B3930" s="31"/>
      <c r="C3930" s="31"/>
      <c r="D3930" s="31"/>
    </row>
    <row r="3931" spans="1:4" ht="15" x14ac:dyDescent="0.25">
      <c r="A3931" s="31"/>
      <c r="B3931" s="31"/>
      <c r="C3931" s="31"/>
      <c r="D3931" s="31"/>
    </row>
    <row r="3932" spans="1:4" ht="15" x14ac:dyDescent="0.25">
      <c r="A3932" s="31"/>
      <c r="B3932" s="31"/>
      <c r="C3932" s="31"/>
      <c r="D3932" s="31"/>
    </row>
    <row r="3933" spans="1:4" ht="15" x14ac:dyDescent="0.25">
      <c r="A3933" s="31"/>
      <c r="B3933" s="31"/>
      <c r="C3933" s="31"/>
      <c r="D3933" s="31"/>
    </row>
    <row r="3934" spans="1:4" ht="15" x14ac:dyDescent="0.25">
      <c r="A3934" s="31"/>
      <c r="B3934" s="31"/>
      <c r="C3934" s="31"/>
      <c r="D3934" s="31"/>
    </row>
    <row r="3935" spans="1:4" ht="15" x14ac:dyDescent="0.25">
      <c r="A3935" s="31"/>
      <c r="B3935" s="31"/>
      <c r="C3935" s="31"/>
      <c r="D3935" s="31"/>
    </row>
    <row r="3936" spans="1:4" ht="15" x14ac:dyDescent="0.25">
      <c r="A3936" s="31"/>
      <c r="B3936" s="31"/>
      <c r="C3936" s="31"/>
      <c r="D3936" s="31"/>
    </row>
    <row r="3937" spans="1:4" ht="15" x14ac:dyDescent="0.25">
      <c r="A3937" s="31"/>
      <c r="B3937" s="31"/>
      <c r="C3937" s="31"/>
      <c r="D3937" s="31"/>
    </row>
    <row r="3938" spans="1:4" ht="15" x14ac:dyDescent="0.25">
      <c r="A3938" s="31"/>
      <c r="B3938" s="31"/>
      <c r="C3938" s="31"/>
      <c r="D3938" s="31"/>
    </row>
    <row r="3939" spans="1:4" ht="15" x14ac:dyDescent="0.25">
      <c r="A3939" s="31"/>
      <c r="B3939" s="31"/>
      <c r="C3939" s="31"/>
      <c r="D3939" s="31"/>
    </row>
    <row r="3940" spans="1:4" ht="15" x14ac:dyDescent="0.25">
      <c r="A3940" s="31"/>
      <c r="B3940" s="31"/>
      <c r="C3940" s="31"/>
      <c r="D3940" s="31"/>
    </row>
    <row r="3941" spans="1:4" ht="15" x14ac:dyDescent="0.25">
      <c r="A3941" s="31"/>
      <c r="B3941" s="31"/>
      <c r="C3941" s="31"/>
      <c r="D3941" s="31"/>
    </row>
    <row r="3942" spans="1:4" ht="15" x14ac:dyDescent="0.25">
      <c r="A3942" s="31"/>
      <c r="B3942" s="31"/>
      <c r="C3942" s="31"/>
      <c r="D3942" s="31"/>
    </row>
    <row r="3943" spans="1:4" ht="15" x14ac:dyDescent="0.25">
      <c r="A3943" s="31"/>
      <c r="B3943" s="31"/>
      <c r="C3943" s="31"/>
      <c r="D3943" s="31"/>
    </row>
    <row r="3944" spans="1:4" ht="15" x14ac:dyDescent="0.25">
      <c r="A3944" s="31"/>
      <c r="B3944" s="31"/>
      <c r="C3944" s="31"/>
      <c r="D3944" s="31"/>
    </row>
    <row r="3945" spans="1:4" ht="15" x14ac:dyDescent="0.25">
      <c r="A3945" s="31"/>
      <c r="B3945" s="31"/>
      <c r="C3945" s="31"/>
      <c r="D3945" s="31"/>
    </row>
    <row r="3946" spans="1:4" ht="15" x14ac:dyDescent="0.25">
      <c r="A3946" s="31"/>
      <c r="B3946" s="31"/>
      <c r="C3946" s="31"/>
      <c r="D3946" s="31"/>
    </row>
    <row r="3947" spans="1:4" ht="15" x14ac:dyDescent="0.25">
      <c r="A3947" s="31"/>
      <c r="B3947" s="31"/>
      <c r="C3947" s="31"/>
      <c r="D3947" s="31"/>
    </row>
    <row r="3948" spans="1:4" ht="15" x14ac:dyDescent="0.25">
      <c r="A3948" s="31"/>
      <c r="B3948" s="31"/>
      <c r="C3948" s="31"/>
      <c r="D3948" s="31"/>
    </row>
    <row r="3949" spans="1:4" ht="15" x14ac:dyDescent="0.25">
      <c r="A3949" s="31"/>
      <c r="B3949" s="31"/>
      <c r="C3949" s="31"/>
      <c r="D3949" s="31"/>
    </row>
    <row r="3950" spans="1:4" ht="15" x14ac:dyDescent="0.25">
      <c r="A3950" s="31"/>
      <c r="B3950" s="31"/>
      <c r="C3950" s="31"/>
      <c r="D3950" s="31"/>
    </row>
    <row r="3951" spans="1:4" ht="15" x14ac:dyDescent="0.25">
      <c r="A3951" s="31"/>
      <c r="B3951" s="31"/>
      <c r="C3951" s="31"/>
      <c r="D3951" s="31"/>
    </row>
    <row r="3952" spans="1:4" ht="15" x14ac:dyDescent="0.25">
      <c r="A3952" s="31"/>
      <c r="B3952" s="31"/>
      <c r="C3952" s="31"/>
      <c r="D3952" s="31"/>
    </row>
    <row r="3953" spans="1:4" ht="15" x14ac:dyDescent="0.25">
      <c r="A3953" s="31"/>
      <c r="B3953" s="31"/>
      <c r="C3953" s="31"/>
      <c r="D3953" s="31"/>
    </row>
    <row r="3954" spans="1:4" ht="15" x14ac:dyDescent="0.25">
      <c r="A3954" s="31"/>
      <c r="B3954" s="31"/>
      <c r="C3954" s="31"/>
      <c r="D3954" s="31"/>
    </row>
    <row r="3955" spans="1:4" ht="15" x14ac:dyDescent="0.25">
      <c r="A3955" s="31"/>
      <c r="B3955" s="31"/>
      <c r="C3955" s="31"/>
      <c r="D3955" s="31"/>
    </row>
    <row r="3956" spans="1:4" ht="15" x14ac:dyDescent="0.25">
      <c r="A3956" s="31"/>
      <c r="B3956" s="31"/>
      <c r="C3956" s="31"/>
      <c r="D3956" s="31"/>
    </row>
    <row r="3957" spans="1:4" ht="15" x14ac:dyDescent="0.25">
      <c r="A3957" s="31"/>
      <c r="B3957" s="31"/>
      <c r="C3957" s="31"/>
      <c r="D3957" s="31"/>
    </row>
    <row r="3958" spans="1:4" ht="15" x14ac:dyDescent="0.25">
      <c r="A3958" s="31"/>
      <c r="B3958" s="31"/>
      <c r="C3958" s="31"/>
      <c r="D3958" s="31"/>
    </row>
    <row r="3959" spans="1:4" ht="15" x14ac:dyDescent="0.25">
      <c r="A3959" s="31"/>
      <c r="B3959" s="31"/>
      <c r="C3959" s="31"/>
      <c r="D3959" s="31"/>
    </row>
    <row r="3960" spans="1:4" ht="15" x14ac:dyDescent="0.25">
      <c r="A3960" s="31"/>
      <c r="B3960" s="31"/>
      <c r="C3960" s="31"/>
      <c r="D3960" s="31"/>
    </row>
    <row r="3961" spans="1:4" ht="15" x14ac:dyDescent="0.25">
      <c r="A3961" s="31"/>
      <c r="B3961" s="31"/>
      <c r="C3961" s="31"/>
      <c r="D3961" s="31"/>
    </row>
    <row r="3962" spans="1:4" ht="15" x14ac:dyDescent="0.25">
      <c r="A3962" s="31"/>
      <c r="B3962" s="31"/>
      <c r="C3962" s="31"/>
      <c r="D3962" s="31"/>
    </row>
    <row r="3963" spans="1:4" ht="15" x14ac:dyDescent="0.25">
      <c r="A3963" s="31"/>
      <c r="B3963" s="31"/>
      <c r="C3963" s="31"/>
      <c r="D3963" s="31"/>
    </row>
    <row r="3964" spans="1:4" ht="15" x14ac:dyDescent="0.25">
      <c r="A3964" s="31"/>
      <c r="B3964" s="31"/>
      <c r="C3964" s="31"/>
      <c r="D3964" s="31"/>
    </row>
    <row r="3965" spans="1:4" ht="15" x14ac:dyDescent="0.25">
      <c r="A3965" s="31"/>
      <c r="B3965" s="31"/>
      <c r="C3965" s="31"/>
      <c r="D3965" s="31"/>
    </row>
    <row r="3966" spans="1:4" ht="15" x14ac:dyDescent="0.25">
      <c r="A3966" s="31"/>
      <c r="B3966" s="31"/>
      <c r="C3966" s="31"/>
      <c r="D3966" s="31"/>
    </row>
    <row r="3967" spans="1:4" ht="15" x14ac:dyDescent="0.25">
      <c r="A3967" s="31"/>
      <c r="B3967" s="31"/>
      <c r="C3967" s="31"/>
      <c r="D3967" s="31"/>
    </row>
    <row r="3968" spans="1:4" ht="15" x14ac:dyDescent="0.25">
      <c r="A3968" s="31"/>
      <c r="B3968" s="31"/>
      <c r="C3968" s="31"/>
      <c r="D3968" s="31"/>
    </row>
    <row r="3969" spans="1:4" ht="15" x14ac:dyDescent="0.25">
      <c r="A3969" s="31"/>
      <c r="B3969" s="31"/>
      <c r="C3969" s="31"/>
      <c r="D3969" s="31"/>
    </row>
    <row r="3970" spans="1:4" ht="15" x14ac:dyDescent="0.25">
      <c r="A3970" s="31"/>
      <c r="B3970" s="31"/>
      <c r="C3970" s="31"/>
      <c r="D3970" s="31"/>
    </row>
    <row r="3971" spans="1:4" ht="15" x14ac:dyDescent="0.25">
      <c r="A3971" s="31"/>
      <c r="B3971" s="31"/>
      <c r="C3971" s="31"/>
      <c r="D3971" s="31"/>
    </row>
    <row r="3972" spans="1:4" ht="15" x14ac:dyDescent="0.25">
      <c r="A3972" s="31"/>
      <c r="B3972" s="31"/>
      <c r="C3972" s="31"/>
      <c r="D3972" s="31"/>
    </row>
    <row r="3973" spans="1:4" ht="15" x14ac:dyDescent="0.25">
      <c r="A3973" s="31"/>
      <c r="B3973" s="31"/>
      <c r="C3973" s="31"/>
      <c r="D3973" s="31"/>
    </row>
    <row r="3974" spans="1:4" ht="15" x14ac:dyDescent="0.25">
      <c r="A3974" s="31"/>
      <c r="B3974" s="31"/>
      <c r="C3974" s="31"/>
      <c r="D3974" s="31"/>
    </row>
    <row r="3975" spans="1:4" ht="15" x14ac:dyDescent="0.25">
      <c r="A3975" s="31"/>
      <c r="B3975" s="31"/>
      <c r="C3975" s="31"/>
      <c r="D3975" s="31"/>
    </row>
    <row r="3976" spans="1:4" ht="15" x14ac:dyDescent="0.25">
      <c r="A3976" s="31"/>
      <c r="B3976" s="31"/>
      <c r="C3976" s="31"/>
      <c r="D3976" s="31"/>
    </row>
    <row r="3977" spans="1:4" ht="15" x14ac:dyDescent="0.25">
      <c r="A3977" s="31"/>
      <c r="B3977" s="31"/>
      <c r="C3977" s="31"/>
      <c r="D3977" s="31"/>
    </row>
    <row r="3978" spans="1:4" ht="15" x14ac:dyDescent="0.25">
      <c r="A3978" s="31"/>
      <c r="B3978" s="31"/>
      <c r="C3978" s="31"/>
      <c r="D3978" s="31"/>
    </row>
    <row r="3979" spans="1:4" ht="15" x14ac:dyDescent="0.25">
      <c r="A3979" s="31"/>
      <c r="B3979" s="31"/>
      <c r="C3979" s="31"/>
      <c r="D3979" s="31"/>
    </row>
    <row r="3980" spans="1:4" ht="15" x14ac:dyDescent="0.25">
      <c r="A3980" s="31"/>
      <c r="B3980" s="31"/>
      <c r="C3980" s="31"/>
      <c r="D3980" s="31"/>
    </row>
    <row r="3981" spans="1:4" ht="15" x14ac:dyDescent="0.25">
      <c r="A3981" s="31"/>
      <c r="B3981" s="31"/>
      <c r="C3981" s="31"/>
      <c r="D3981" s="31"/>
    </row>
    <row r="3982" spans="1:4" ht="15" x14ac:dyDescent="0.25">
      <c r="A3982" s="31"/>
      <c r="B3982" s="31"/>
      <c r="C3982" s="31"/>
      <c r="D3982" s="31"/>
    </row>
    <row r="3983" spans="1:4" ht="15" x14ac:dyDescent="0.25">
      <c r="A3983" s="31"/>
      <c r="B3983" s="31"/>
      <c r="C3983" s="31"/>
      <c r="D3983" s="31"/>
    </row>
    <row r="3984" spans="1:4" ht="15" x14ac:dyDescent="0.25">
      <c r="A3984" s="31"/>
      <c r="B3984" s="31"/>
      <c r="C3984" s="31"/>
      <c r="D3984" s="31"/>
    </row>
    <row r="3985" spans="1:4" ht="15" x14ac:dyDescent="0.25">
      <c r="A3985" s="31"/>
      <c r="B3985" s="31"/>
      <c r="C3985" s="31"/>
      <c r="D3985" s="31"/>
    </row>
    <row r="3986" spans="1:4" ht="15" x14ac:dyDescent="0.25">
      <c r="A3986" s="31"/>
      <c r="B3986" s="31"/>
      <c r="C3986" s="31"/>
      <c r="D3986" s="31"/>
    </row>
    <row r="3987" spans="1:4" ht="15" x14ac:dyDescent="0.25">
      <c r="A3987" s="31"/>
      <c r="B3987" s="31"/>
      <c r="C3987" s="31"/>
      <c r="D3987" s="31"/>
    </row>
    <row r="3988" spans="1:4" ht="15" x14ac:dyDescent="0.25">
      <c r="A3988" s="31"/>
      <c r="B3988" s="31"/>
      <c r="C3988" s="31"/>
      <c r="D3988" s="31"/>
    </row>
    <row r="3989" spans="1:4" ht="15" x14ac:dyDescent="0.25">
      <c r="A3989" s="31"/>
      <c r="B3989" s="31"/>
      <c r="C3989" s="31"/>
      <c r="D3989" s="31"/>
    </row>
    <row r="3990" spans="1:4" ht="15" x14ac:dyDescent="0.25">
      <c r="A3990" s="31"/>
      <c r="B3990" s="31"/>
      <c r="C3990" s="31"/>
      <c r="D3990" s="31"/>
    </row>
    <row r="3991" spans="1:4" ht="15" x14ac:dyDescent="0.25">
      <c r="A3991" s="31"/>
      <c r="B3991" s="31"/>
      <c r="C3991" s="31"/>
      <c r="D3991" s="31"/>
    </row>
    <row r="3992" spans="1:4" ht="15" x14ac:dyDescent="0.25">
      <c r="A3992" s="31"/>
      <c r="B3992" s="31"/>
      <c r="C3992" s="31"/>
      <c r="D3992" s="31"/>
    </row>
    <row r="3993" spans="1:4" ht="15" x14ac:dyDescent="0.25">
      <c r="A3993" s="31"/>
      <c r="B3993" s="31"/>
      <c r="C3993" s="31"/>
      <c r="D3993" s="31"/>
    </row>
    <row r="3994" spans="1:4" ht="15" x14ac:dyDescent="0.25">
      <c r="A3994" s="31"/>
      <c r="B3994" s="31"/>
      <c r="C3994" s="31"/>
      <c r="D3994" s="31"/>
    </row>
    <row r="3995" spans="1:4" ht="15" x14ac:dyDescent="0.25">
      <c r="A3995" s="31"/>
      <c r="B3995" s="31"/>
      <c r="C3995" s="31"/>
      <c r="D3995" s="31"/>
    </row>
    <row r="3996" spans="1:4" ht="15" x14ac:dyDescent="0.25">
      <c r="A3996" s="31"/>
      <c r="B3996" s="31"/>
      <c r="C3996" s="31"/>
      <c r="D3996" s="31"/>
    </row>
    <row r="3997" spans="1:4" ht="15" x14ac:dyDescent="0.25">
      <c r="A3997" s="31"/>
      <c r="B3997" s="31"/>
      <c r="C3997" s="31"/>
      <c r="D3997" s="31"/>
    </row>
    <row r="3998" spans="1:4" ht="15" x14ac:dyDescent="0.25">
      <c r="A3998" s="31"/>
      <c r="B3998" s="31"/>
      <c r="C3998" s="31"/>
      <c r="D3998" s="31"/>
    </row>
    <row r="3999" spans="1:4" ht="15" x14ac:dyDescent="0.25">
      <c r="A3999" s="31"/>
      <c r="B3999" s="31"/>
      <c r="C3999" s="31"/>
      <c r="D3999" s="31"/>
    </row>
    <row r="4000" spans="1:4" ht="15" x14ac:dyDescent="0.25">
      <c r="A4000" s="31"/>
      <c r="B4000" s="31"/>
      <c r="C4000" s="31"/>
      <c r="D4000" s="31"/>
    </row>
    <row r="4001" spans="1:4" ht="15" x14ac:dyDescent="0.25">
      <c r="A4001" s="31"/>
      <c r="B4001" s="31"/>
      <c r="C4001" s="31"/>
      <c r="D4001" s="31"/>
    </row>
    <row r="4002" spans="1:4" ht="15" x14ac:dyDescent="0.25">
      <c r="A4002" s="31"/>
      <c r="B4002" s="31"/>
      <c r="C4002" s="31"/>
      <c r="D4002" s="31"/>
    </row>
    <row r="4003" spans="1:4" ht="15" x14ac:dyDescent="0.25">
      <c r="A4003" s="31"/>
      <c r="B4003" s="31"/>
      <c r="C4003" s="31"/>
      <c r="D4003" s="31"/>
    </row>
    <row r="4004" spans="1:4" ht="15" x14ac:dyDescent="0.25">
      <c r="A4004" s="31"/>
      <c r="B4004" s="31"/>
      <c r="C4004" s="31"/>
      <c r="D4004" s="31"/>
    </row>
    <row r="4005" spans="1:4" ht="15" x14ac:dyDescent="0.25">
      <c r="A4005" s="31"/>
      <c r="B4005" s="31"/>
      <c r="C4005" s="31"/>
      <c r="D4005" s="31"/>
    </row>
    <row r="4006" spans="1:4" ht="15" x14ac:dyDescent="0.25">
      <c r="A4006" s="31"/>
      <c r="B4006" s="31"/>
      <c r="C4006" s="31"/>
      <c r="D4006" s="31"/>
    </row>
    <row r="4007" spans="1:4" ht="15" x14ac:dyDescent="0.25">
      <c r="A4007" s="31"/>
      <c r="B4007" s="31"/>
      <c r="C4007" s="31"/>
      <c r="D4007" s="31"/>
    </row>
    <row r="4008" spans="1:4" ht="15" x14ac:dyDescent="0.25">
      <c r="A4008" s="31"/>
      <c r="B4008" s="31"/>
      <c r="C4008" s="31"/>
      <c r="D4008" s="31"/>
    </row>
    <row r="4009" spans="1:4" ht="15" x14ac:dyDescent="0.25">
      <c r="A4009" s="31"/>
      <c r="B4009" s="31"/>
      <c r="C4009" s="31"/>
      <c r="D4009" s="31"/>
    </row>
    <row r="4010" spans="1:4" ht="15" x14ac:dyDescent="0.25">
      <c r="A4010" s="31"/>
      <c r="B4010" s="31"/>
      <c r="C4010" s="31"/>
      <c r="D4010" s="31"/>
    </row>
    <row r="4011" spans="1:4" ht="15" x14ac:dyDescent="0.25">
      <c r="A4011" s="31"/>
      <c r="B4011" s="31"/>
      <c r="C4011" s="31"/>
      <c r="D4011" s="31"/>
    </row>
    <row r="4012" spans="1:4" ht="15" x14ac:dyDescent="0.25">
      <c r="A4012" s="31"/>
      <c r="B4012" s="31"/>
      <c r="C4012" s="31"/>
      <c r="D4012" s="31"/>
    </row>
    <row r="4013" spans="1:4" ht="15" x14ac:dyDescent="0.25">
      <c r="A4013" s="31"/>
      <c r="B4013" s="31"/>
      <c r="C4013" s="31"/>
      <c r="D4013" s="31"/>
    </row>
    <row r="4014" spans="1:4" ht="15" x14ac:dyDescent="0.25">
      <c r="A4014" s="31"/>
      <c r="B4014" s="31"/>
      <c r="C4014" s="31"/>
      <c r="D4014" s="31"/>
    </row>
    <row r="4015" spans="1:4" ht="15" x14ac:dyDescent="0.25">
      <c r="A4015" s="31"/>
      <c r="B4015" s="31"/>
      <c r="C4015" s="31"/>
      <c r="D4015" s="31"/>
    </row>
    <row r="4016" spans="1:4" ht="15" x14ac:dyDescent="0.25">
      <c r="A4016" s="31"/>
      <c r="B4016" s="31"/>
      <c r="C4016" s="31"/>
      <c r="D4016" s="31"/>
    </row>
    <row r="4017" spans="1:4" ht="15" x14ac:dyDescent="0.25">
      <c r="A4017" s="31"/>
      <c r="B4017" s="31"/>
      <c r="C4017" s="31"/>
      <c r="D4017" s="31"/>
    </row>
    <row r="4018" spans="1:4" ht="15" x14ac:dyDescent="0.25">
      <c r="A4018" s="31"/>
      <c r="B4018" s="31"/>
      <c r="C4018" s="31"/>
      <c r="D4018" s="31"/>
    </row>
    <row r="4019" spans="1:4" ht="15" x14ac:dyDescent="0.25">
      <c r="A4019" s="31"/>
      <c r="B4019" s="31"/>
      <c r="C4019" s="31"/>
      <c r="D4019" s="31"/>
    </row>
    <row r="4020" spans="1:4" ht="15" x14ac:dyDescent="0.25">
      <c r="A4020" s="31"/>
      <c r="B4020" s="31"/>
      <c r="C4020" s="31"/>
      <c r="D4020" s="31"/>
    </row>
    <row r="4021" spans="1:4" ht="15" x14ac:dyDescent="0.25">
      <c r="A4021" s="31"/>
      <c r="B4021" s="31"/>
      <c r="C4021" s="31"/>
      <c r="D4021" s="31"/>
    </row>
    <row r="4022" spans="1:4" ht="15" x14ac:dyDescent="0.25">
      <c r="A4022" s="31"/>
      <c r="B4022" s="31"/>
      <c r="C4022" s="31"/>
      <c r="D4022" s="31"/>
    </row>
    <row r="4023" spans="1:4" ht="15" x14ac:dyDescent="0.25">
      <c r="A4023" s="31"/>
      <c r="B4023" s="31"/>
      <c r="C4023" s="31"/>
      <c r="D4023" s="31"/>
    </row>
    <row r="4024" spans="1:4" ht="15" x14ac:dyDescent="0.25">
      <c r="A4024" s="31"/>
      <c r="B4024" s="31"/>
      <c r="C4024" s="31"/>
      <c r="D4024" s="31"/>
    </row>
    <row r="4025" spans="1:4" ht="15" x14ac:dyDescent="0.25">
      <c r="A4025" s="31"/>
      <c r="B4025" s="31"/>
      <c r="C4025" s="31"/>
      <c r="D4025" s="31"/>
    </row>
    <row r="4026" spans="1:4" ht="15" x14ac:dyDescent="0.25">
      <c r="A4026" s="31"/>
      <c r="B4026" s="31"/>
      <c r="C4026" s="31"/>
      <c r="D4026" s="31"/>
    </row>
    <row r="4027" spans="1:4" ht="15" x14ac:dyDescent="0.25">
      <c r="A4027" s="31"/>
      <c r="B4027" s="31"/>
      <c r="C4027" s="31"/>
      <c r="D4027" s="31"/>
    </row>
    <row r="4028" spans="1:4" ht="15" x14ac:dyDescent="0.25">
      <c r="A4028" s="31"/>
      <c r="B4028" s="31"/>
      <c r="C4028" s="31"/>
      <c r="D4028" s="31"/>
    </row>
    <row r="4029" spans="1:4" ht="15" x14ac:dyDescent="0.25">
      <c r="A4029" s="31"/>
      <c r="B4029" s="31"/>
      <c r="C4029" s="31"/>
      <c r="D4029" s="31"/>
    </row>
    <row r="4030" spans="1:4" ht="15" x14ac:dyDescent="0.25">
      <c r="A4030" s="31"/>
      <c r="B4030" s="31"/>
      <c r="C4030" s="31"/>
      <c r="D4030" s="31"/>
    </row>
    <row r="4031" spans="1:4" ht="15" x14ac:dyDescent="0.25">
      <c r="A4031" s="31"/>
      <c r="B4031" s="31"/>
      <c r="C4031" s="31"/>
      <c r="D4031" s="31"/>
    </row>
    <row r="4032" spans="1:4" ht="15" x14ac:dyDescent="0.25">
      <c r="A4032" s="31"/>
      <c r="B4032" s="31"/>
      <c r="C4032" s="31"/>
      <c r="D4032" s="31"/>
    </row>
    <row r="4033" spans="1:4" ht="15" x14ac:dyDescent="0.25">
      <c r="A4033" s="31"/>
      <c r="B4033" s="31"/>
      <c r="C4033" s="31"/>
      <c r="D4033" s="31"/>
    </row>
    <row r="4034" spans="1:4" ht="15" x14ac:dyDescent="0.25">
      <c r="A4034" s="31"/>
      <c r="B4034" s="31"/>
      <c r="C4034" s="31"/>
      <c r="D4034" s="31"/>
    </row>
    <row r="4035" spans="1:4" ht="15" x14ac:dyDescent="0.25">
      <c r="A4035" s="31"/>
      <c r="B4035" s="31"/>
      <c r="C4035" s="31"/>
      <c r="D4035" s="31"/>
    </row>
    <row r="4036" spans="1:4" ht="15" x14ac:dyDescent="0.25">
      <c r="A4036" s="31"/>
      <c r="B4036" s="31"/>
      <c r="C4036" s="31"/>
      <c r="D4036" s="31"/>
    </row>
    <row r="4037" spans="1:4" ht="15" x14ac:dyDescent="0.25">
      <c r="A4037" s="31"/>
      <c r="B4037" s="31"/>
      <c r="C4037" s="31"/>
      <c r="D4037" s="31"/>
    </row>
    <row r="4038" spans="1:4" ht="15" x14ac:dyDescent="0.25">
      <c r="A4038" s="31"/>
      <c r="B4038" s="31"/>
      <c r="C4038" s="31"/>
      <c r="D4038" s="31"/>
    </row>
    <row r="4039" spans="1:4" ht="15" x14ac:dyDescent="0.25">
      <c r="A4039" s="31"/>
      <c r="B4039" s="31"/>
      <c r="C4039" s="31"/>
      <c r="D4039" s="31"/>
    </row>
    <row r="4040" spans="1:4" ht="15" x14ac:dyDescent="0.25">
      <c r="A4040" s="31"/>
      <c r="B4040" s="31"/>
      <c r="C4040" s="31"/>
      <c r="D4040" s="31"/>
    </row>
    <row r="4041" spans="1:4" ht="15" x14ac:dyDescent="0.25">
      <c r="A4041" s="31"/>
      <c r="B4041" s="31"/>
      <c r="C4041" s="31"/>
      <c r="D4041" s="31"/>
    </row>
    <row r="4042" spans="1:4" ht="15" x14ac:dyDescent="0.25">
      <c r="A4042" s="31"/>
      <c r="B4042" s="31"/>
      <c r="C4042" s="31"/>
      <c r="D4042" s="31"/>
    </row>
    <row r="4043" spans="1:4" ht="15" x14ac:dyDescent="0.25">
      <c r="A4043" s="31"/>
      <c r="B4043" s="31"/>
      <c r="C4043" s="31"/>
      <c r="D4043" s="31"/>
    </row>
    <row r="4044" spans="1:4" ht="15" x14ac:dyDescent="0.25">
      <c r="A4044" s="31"/>
      <c r="B4044" s="31"/>
      <c r="C4044" s="31"/>
      <c r="D4044" s="31"/>
    </row>
    <row r="4045" spans="1:4" ht="15" x14ac:dyDescent="0.25">
      <c r="A4045" s="31"/>
      <c r="B4045" s="31"/>
      <c r="C4045" s="31"/>
      <c r="D4045" s="31"/>
    </row>
    <row r="4046" spans="1:4" ht="15" x14ac:dyDescent="0.25">
      <c r="A4046" s="31"/>
      <c r="B4046" s="31"/>
      <c r="C4046" s="31"/>
      <c r="D4046" s="31"/>
    </row>
    <row r="4047" spans="1:4" ht="15" x14ac:dyDescent="0.25">
      <c r="A4047" s="31"/>
      <c r="B4047" s="31"/>
      <c r="C4047" s="31"/>
      <c r="D4047" s="31"/>
    </row>
    <row r="4048" spans="1:4" ht="15" x14ac:dyDescent="0.25">
      <c r="A4048" s="31"/>
      <c r="B4048" s="31"/>
      <c r="C4048" s="31"/>
      <c r="D4048" s="31"/>
    </row>
    <row r="4049" spans="1:4" ht="15" x14ac:dyDescent="0.25">
      <c r="A4049" s="31"/>
      <c r="B4049" s="31"/>
      <c r="C4049" s="31"/>
      <c r="D4049" s="31"/>
    </row>
    <row r="4050" spans="1:4" ht="15" x14ac:dyDescent="0.25">
      <c r="A4050" s="31"/>
      <c r="B4050" s="31"/>
      <c r="C4050" s="31"/>
      <c r="D4050" s="31"/>
    </row>
    <row r="4051" spans="1:4" ht="15" x14ac:dyDescent="0.25">
      <c r="A4051" s="31"/>
      <c r="B4051" s="31"/>
      <c r="C4051" s="31"/>
      <c r="D4051" s="31"/>
    </row>
    <row r="4052" spans="1:4" ht="15" x14ac:dyDescent="0.25">
      <c r="A4052" s="31"/>
      <c r="B4052" s="31"/>
      <c r="C4052" s="31"/>
      <c r="D4052" s="31"/>
    </row>
    <row r="4053" spans="1:4" ht="15" x14ac:dyDescent="0.25">
      <c r="A4053" s="31"/>
      <c r="B4053" s="31"/>
      <c r="C4053" s="31"/>
      <c r="D4053" s="31"/>
    </row>
    <row r="4054" spans="1:4" ht="15" x14ac:dyDescent="0.25">
      <c r="A4054" s="31"/>
      <c r="B4054" s="31"/>
      <c r="C4054" s="31"/>
      <c r="D4054" s="31"/>
    </row>
    <row r="4055" spans="1:4" ht="15" x14ac:dyDescent="0.25">
      <c r="A4055" s="31"/>
      <c r="B4055" s="31"/>
      <c r="C4055" s="31"/>
      <c r="D4055" s="31"/>
    </row>
    <row r="4056" spans="1:4" ht="15" x14ac:dyDescent="0.25">
      <c r="A4056" s="31"/>
      <c r="B4056" s="31"/>
      <c r="C4056" s="31"/>
      <c r="D4056" s="31"/>
    </row>
    <row r="4057" spans="1:4" ht="15" x14ac:dyDescent="0.25">
      <c r="A4057" s="31"/>
      <c r="B4057" s="31"/>
      <c r="C4057" s="31"/>
      <c r="D4057" s="31"/>
    </row>
    <row r="4058" spans="1:4" ht="15" x14ac:dyDescent="0.25">
      <c r="A4058" s="31"/>
      <c r="B4058" s="31"/>
      <c r="C4058" s="31"/>
      <c r="D4058" s="31"/>
    </row>
    <row r="4059" spans="1:4" ht="15" x14ac:dyDescent="0.25">
      <c r="A4059" s="31"/>
      <c r="B4059" s="31"/>
      <c r="C4059" s="31"/>
      <c r="D4059" s="31"/>
    </row>
    <row r="4060" spans="1:4" ht="15" x14ac:dyDescent="0.25">
      <c r="A4060" s="31"/>
      <c r="B4060" s="31"/>
      <c r="C4060" s="31"/>
      <c r="D4060" s="31"/>
    </row>
    <row r="4061" spans="1:4" ht="15" x14ac:dyDescent="0.25">
      <c r="A4061" s="31"/>
      <c r="B4061" s="31"/>
      <c r="C4061" s="31"/>
      <c r="D4061" s="31"/>
    </row>
    <row r="4062" spans="1:4" ht="15" x14ac:dyDescent="0.25">
      <c r="A4062" s="31"/>
      <c r="B4062" s="31"/>
      <c r="C4062" s="31"/>
      <c r="D4062" s="31"/>
    </row>
    <row r="4063" spans="1:4" ht="15" x14ac:dyDescent="0.25">
      <c r="A4063" s="31"/>
      <c r="B4063" s="31"/>
      <c r="C4063" s="31"/>
      <c r="D4063" s="31"/>
    </row>
    <row r="4064" spans="1:4" ht="15" x14ac:dyDescent="0.25">
      <c r="A4064" s="31"/>
      <c r="B4064" s="31"/>
      <c r="C4064" s="31"/>
      <c r="D4064" s="31"/>
    </row>
    <row r="4065" spans="1:4" ht="15" x14ac:dyDescent="0.25">
      <c r="A4065" s="31"/>
      <c r="B4065" s="31"/>
      <c r="C4065" s="31"/>
      <c r="D4065" s="31"/>
    </row>
    <row r="4066" spans="1:4" ht="15" x14ac:dyDescent="0.25">
      <c r="A4066" s="31"/>
      <c r="B4066" s="31"/>
      <c r="C4066" s="31"/>
      <c r="D4066" s="31"/>
    </row>
    <row r="4067" spans="1:4" ht="15" x14ac:dyDescent="0.25">
      <c r="A4067" s="31"/>
      <c r="B4067" s="31"/>
      <c r="C4067" s="31"/>
      <c r="D4067" s="31"/>
    </row>
    <row r="4068" spans="1:4" ht="15" x14ac:dyDescent="0.25">
      <c r="A4068" s="31"/>
      <c r="B4068" s="31"/>
      <c r="C4068" s="31"/>
      <c r="D4068" s="31"/>
    </row>
    <row r="4069" spans="1:4" ht="15" x14ac:dyDescent="0.25">
      <c r="A4069" s="31"/>
      <c r="B4069" s="31"/>
      <c r="C4069" s="31"/>
      <c r="D4069" s="31"/>
    </row>
    <row r="4070" spans="1:4" ht="15" x14ac:dyDescent="0.25">
      <c r="A4070" s="31"/>
      <c r="B4070" s="31"/>
      <c r="C4070" s="31"/>
      <c r="D4070" s="31"/>
    </row>
    <row r="4071" spans="1:4" ht="15" x14ac:dyDescent="0.25">
      <c r="A4071" s="31"/>
      <c r="B4071" s="31"/>
      <c r="C4071" s="31"/>
      <c r="D4071" s="31"/>
    </row>
    <row r="4072" spans="1:4" ht="15" x14ac:dyDescent="0.25">
      <c r="A4072" s="31"/>
      <c r="B4072" s="31"/>
      <c r="C4072" s="31"/>
      <c r="D4072" s="31"/>
    </row>
    <row r="4073" spans="1:4" ht="15" x14ac:dyDescent="0.25">
      <c r="A4073" s="31"/>
      <c r="B4073" s="31"/>
      <c r="C4073" s="31"/>
      <c r="D4073" s="31"/>
    </row>
    <row r="4074" spans="1:4" ht="15" x14ac:dyDescent="0.25">
      <c r="A4074" s="31"/>
      <c r="B4074" s="31"/>
      <c r="C4074" s="31"/>
      <c r="D4074" s="31"/>
    </row>
    <row r="4075" spans="1:4" ht="15" x14ac:dyDescent="0.25">
      <c r="A4075" s="31"/>
      <c r="B4075" s="31"/>
      <c r="C4075" s="31"/>
      <c r="D4075" s="31"/>
    </row>
    <row r="4076" spans="1:4" ht="15" x14ac:dyDescent="0.25">
      <c r="A4076" s="31"/>
      <c r="B4076" s="31"/>
      <c r="C4076" s="31"/>
      <c r="D4076" s="31"/>
    </row>
    <row r="4077" spans="1:4" ht="15" x14ac:dyDescent="0.25">
      <c r="A4077" s="31"/>
      <c r="B4077" s="31"/>
      <c r="C4077" s="31"/>
      <c r="D4077" s="31"/>
    </row>
    <row r="4078" spans="1:4" ht="15" x14ac:dyDescent="0.25">
      <c r="A4078" s="31"/>
      <c r="B4078" s="31"/>
      <c r="C4078" s="31"/>
      <c r="D4078" s="31"/>
    </row>
    <row r="4079" spans="1:4" ht="15" x14ac:dyDescent="0.25">
      <c r="A4079" s="31"/>
      <c r="B4079" s="31"/>
      <c r="C4079" s="31"/>
      <c r="D4079" s="31"/>
    </row>
    <row r="4080" spans="1:4" ht="15" x14ac:dyDescent="0.25">
      <c r="A4080" s="31"/>
      <c r="B4080" s="31"/>
      <c r="C4080" s="31"/>
      <c r="D4080" s="31"/>
    </row>
    <row r="4081" spans="1:4" ht="15" x14ac:dyDescent="0.25">
      <c r="A4081" s="31"/>
      <c r="B4081" s="31"/>
      <c r="C4081" s="31"/>
      <c r="D4081" s="31"/>
    </row>
    <row r="4082" spans="1:4" ht="15" x14ac:dyDescent="0.25">
      <c r="A4082" s="31"/>
      <c r="B4082" s="31"/>
      <c r="C4082" s="31"/>
      <c r="D4082" s="31"/>
    </row>
    <row r="4083" spans="1:4" ht="15" x14ac:dyDescent="0.25">
      <c r="A4083" s="31"/>
      <c r="B4083" s="31"/>
      <c r="C4083" s="31"/>
      <c r="D4083" s="31"/>
    </row>
    <row r="4084" spans="1:4" ht="15" x14ac:dyDescent="0.25">
      <c r="A4084" s="31"/>
      <c r="B4084" s="31"/>
      <c r="C4084" s="31"/>
      <c r="D4084" s="31"/>
    </row>
    <row r="4085" spans="1:4" ht="15" x14ac:dyDescent="0.25">
      <c r="A4085" s="31"/>
      <c r="B4085" s="31"/>
      <c r="C4085" s="31"/>
      <c r="D4085" s="31"/>
    </row>
    <row r="4086" spans="1:4" ht="15" x14ac:dyDescent="0.25">
      <c r="A4086" s="31"/>
      <c r="B4086" s="31"/>
      <c r="C4086" s="31"/>
      <c r="D4086" s="31"/>
    </row>
    <row r="4087" spans="1:4" ht="15" x14ac:dyDescent="0.25">
      <c r="A4087" s="31"/>
      <c r="B4087" s="31"/>
      <c r="C4087" s="31"/>
      <c r="D4087" s="31"/>
    </row>
    <row r="4088" spans="1:4" ht="15" x14ac:dyDescent="0.25">
      <c r="A4088" s="31"/>
      <c r="B4088" s="31"/>
      <c r="C4088" s="31"/>
      <c r="D4088" s="31"/>
    </row>
    <row r="4089" spans="1:4" ht="15" x14ac:dyDescent="0.25">
      <c r="A4089" s="31"/>
      <c r="B4089" s="31"/>
      <c r="C4089" s="31"/>
      <c r="D4089" s="31"/>
    </row>
    <row r="4090" spans="1:4" ht="15" x14ac:dyDescent="0.25">
      <c r="A4090" s="31"/>
      <c r="B4090" s="31"/>
      <c r="C4090" s="31"/>
      <c r="D4090" s="31"/>
    </row>
    <row r="4091" spans="1:4" ht="15" x14ac:dyDescent="0.25">
      <c r="A4091" s="31"/>
      <c r="B4091" s="31"/>
      <c r="C4091" s="31"/>
      <c r="D4091" s="31"/>
    </row>
    <row r="4092" spans="1:4" ht="15" x14ac:dyDescent="0.25">
      <c r="A4092" s="31"/>
      <c r="B4092" s="31"/>
      <c r="C4092" s="31"/>
      <c r="D4092" s="31"/>
    </row>
    <row r="4093" spans="1:4" ht="15" x14ac:dyDescent="0.25">
      <c r="A4093" s="31"/>
      <c r="B4093" s="31"/>
      <c r="C4093" s="31"/>
      <c r="D4093" s="31"/>
    </row>
    <row r="4094" spans="1:4" ht="15" x14ac:dyDescent="0.25">
      <c r="A4094" s="31"/>
      <c r="B4094" s="31"/>
      <c r="C4094" s="31"/>
      <c r="D4094" s="31"/>
    </row>
    <row r="4095" spans="1:4" ht="15" x14ac:dyDescent="0.25">
      <c r="A4095" s="31"/>
      <c r="B4095" s="31"/>
      <c r="C4095" s="31"/>
      <c r="D4095" s="31"/>
    </row>
    <row r="4096" spans="1:4" ht="15" x14ac:dyDescent="0.25">
      <c r="A4096" s="31"/>
      <c r="B4096" s="31"/>
      <c r="C4096" s="31"/>
      <c r="D4096" s="31"/>
    </row>
    <row r="4097" spans="1:4" ht="15" x14ac:dyDescent="0.25">
      <c r="A4097" s="31"/>
      <c r="B4097" s="31"/>
      <c r="C4097" s="31"/>
      <c r="D4097" s="31"/>
    </row>
    <row r="4098" spans="1:4" ht="15" x14ac:dyDescent="0.25">
      <c r="A4098" s="31"/>
      <c r="B4098" s="31"/>
      <c r="C4098" s="31"/>
      <c r="D4098" s="31"/>
    </row>
    <row r="4099" spans="1:4" ht="15" x14ac:dyDescent="0.25">
      <c r="A4099" s="31"/>
      <c r="B4099" s="31"/>
      <c r="C4099" s="31"/>
      <c r="D4099" s="31"/>
    </row>
    <row r="4100" spans="1:4" ht="15" x14ac:dyDescent="0.25">
      <c r="A4100" s="31"/>
      <c r="B4100" s="31"/>
      <c r="C4100" s="31"/>
      <c r="D4100" s="31"/>
    </row>
    <row r="4101" spans="1:4" ht="15" x14ac:dyDescent="0.25">
      <c r="A4101" s="31"/>
      <c r="B4101" s="31"/>
      <c r="C4101" s="31"/>
      <c r="D4101" s="31"/>
    </row>
    <row r="4102" spans="1:4" ht="15" x14ac:dyDescent="0.25">
      <c r="A4102" s="31"/>
      <c r="B4102" s="31"/>
      <c r="C4102" s="31"/>
      <c r="D4102" s="31"/>
    </row>
    <row r="4103" spans="1:4" ht="15" x14ac:dyDescent="0.25">
      <c r="A4103" s="31"/>
      <c r="B4103" s="31"/>
      <c r="C4103" s="31"/>
      <c r="D4103" s="31"/>
    </row>
    <row r="4104" spans="1:4" ht="15" x14ac:dyDescent="0.25">
      <c r="A4104" s="31"/>
      <c r="B4104" s="31"/>
      <c r="C4104" s="31"/>
      <c r="D4104" s="31"/>
    </row>
    <row r="4105" spans="1:4" ht="15" x14ac:dyDescent="0.25">
      <c r="A4105" s="31"/>
      <c r="B4105" s="31"/>
      <c r="C4105" s="31"/>
      <c r="D4105" s="31"/>
    </row>
    <row r="4106" spans="1:4" ht="15" x14ac:dyDescent="0.25">
      <c r="A4106" s="31"/>
      <c r="B4106" s="31"/>
      <c r="C4106" s="31"/>
      <c r="D4106" s="31"/>
    </row>
    <row r="4107" spans="1:4" ht="15" x14ac:dyDescent="0.25">
      <c r="A4107" s="31"/>
      <c r="B4107" s="31"/>
      <c r="C4107" s="31"/>
      <c r="D4107" s="31"/>
    </row>
    <row r="4108" spans="1:4" ht="15" x14ac:dyDescent="0.25">
      <c r="A4108" s="31"/>
      <c r="B4108" s="31"/>
      <c r="C4108" s="31"/>
      <c r="D4108" s="31"/>
    </row>
    <row r="4109" spans="1:4" ht="15" x14ac:dyDescent="0.25">
      <c r="A4109" s="31"/>
      <c r="B4109" s="31"/>
      <c r="C4109" s="31"/>
      <c r="D4109" s="31"/>
    </row>
    <row r="4110" spans="1:4" ht="15" x14ac:dyDescent="0.25">
      <c r="A4110" s="31"/>
      <c r="B4110" s="31"/>
      <c r="C4110" s="31"/>
      <c r="D4110" s="31"/>
    </row>
    <row r="4111" spans="1:4" ht="15" x14ac:dyDescent="0.25">
      <c r="A4111" s="31"/>
      <c r="B4111" s="31"/>
      <c r="C4111" s="31"/>
      <c r="D4111" s="31"/>
    </row>
    <row r="4112" spans="1:4" ht="15" x14ac:dyDescent="0.25">
      <c r="A4112" s="31"/>
      <c r="B4112" s="31"/>
      <c r="C4112" s="31"/>
      <c r="D4112" s="31"/>
    </row>
    <row r="4113" spans="1:4" ht="15" x14ac:dyDescent="0.25">
      <c r="A4113" s="31"/>
      <c r="B4113" s="31"/>
      <c r="C4113" s="31"/>
      <c r="D4113" s="31"/>
    </row>
    <row r="4114" spans="1:4" ht="15" x14ac:dyDescent="0.25">
      <c r="A4114" s="31"/>
      <c r="B4114" s="31"/>
      <c r="C4114" s="31"/>
      <c r="D4114" s="31"/>
    </row>
    <row r="4115" spans="1:4" ht="15" x14ac:dyDescent="0.25">
      <c r="A4115" s="31"/>
      <c r="B4115" s="31"/>
      <c r="C4115" s="31"/>
      <c r="D4115" s="31"/>
    </row>
    <row r="4116" spans="1:4" ht="15" x14ac:dyDescent="0.25">
      <c r="A4116" s="31"/>
      <c r="B4116" s="31"/>
      <c r="C4116" s="31"/>
      <c r="D4116" s="31"/>
    </row>
    <row r="4117" spans="1:4" ht="15" x14ac:dyDescent="0.25">
      <c r="A4117" s="31"/>
      <c r="B4117" s="31"/>
      <c r="C4117" s="31"/>
      <c r="D4117" s="31"/>
    </row>
    <row r="4118" spans="1:4" ht="15" x14ac:dyDescent="0.25">
      <c r="A4118" s="31"/>
      <c r="B4118" s="31"/>
      <c r="C4118" s="31"/>
      <c r="D4118" s="31"/>
    </row>
    <row r="4119" spans="1:4" ht="15" x14ac:dyDescent="0.25">
      <c r="A4119" s="31"/>
      <c r="B4119" s="31"/>
      <c r="C4119" s="31"/>
      <c r="D4119" s="31"/>
    </row>
    <row r="4120" spans="1:4" ht="15" x14ac:dyDescent="0.25">
      <c r="A4120" s="31"/>
      <c r="B4120" s="31"/>
      <c r="C4120" s="31"/>
      <c r="D4120" s="31"/>
    </row>
    <row r="4121" spans="1:4" ht="15" x14ac:dyDescent="0.25">
      <c r="A4121" s="31"/>
      <c r="B4121" s="31"/>
      <c r="C4121" s="31"/>
      <c r="D4121" s="31"/>
    </row>
    <row r="4122" spans="1:4" ht="15" x14ac:dyDescent="0.25">
      <c r="A4122" s="31"/>
      <c r="B4122" s="31"/>
      <c r="C4122" s="31"/>
      <c r="D4122" s="31"/>
    </row>
    <row r="4123" spans="1:4" ht="15" x14ac:dyDescent="0.25">
      <c r="A4123" s="31"/>
      <c r="B4123" s="31"/>
      <c r="C4123" s="31"/>
      <c r="D4123" s="31"/>
    </row>
    <row r="4124" spans="1:4" ht="15" x14ac:dyDescent="0.25">
      <c r="A4124" s="31"/>
      <c r="B4124" s="31"/>
      <c r="C4124" s="31"/>
      <c r="D4124" s="31"/>
    </row>
    <row r="4125" spans="1:4" ht="15" x14ac:dyDescent="0.25">
      <c r="A4125" s="31"/>
      <c r="B4125" s="31"/>
      <c r="C4125" s="31"/>
      <c r="D4125" s="31"/>
    </row>
    <row r="4126" spans="1:4" ht="15" x14ac:dyDescent="0.25">
      <c r="A4126" s="31"/>
      <c r="B4126" s="31"/>
      <c r="C4126" s="31"/>
      <c r="D4126" s="31"/>
    </row>
    <row r="4127" spans="1:4" ht="15" x14ac:dyDescent="0.25">
      <c r="A4127" s="31"/>
      <c r="B4127" s="31"/>
      <c r="C4127" s="31"/>
      <c r="D4127" s="31"/>
    </row>
    <row r="4128" spans="1:4" ht="15" x14ac:dyDescent="0.25">
      <c r="A4128" s="31"/>
      <c r="B4128" s="31"/>
      <c r="C4128" s="31"/>
      <c r="D4128" s="31"/>
    </row>
    <row r="4129" spans="1:4" ht="15" x14ac:dyDescent="0.25">
      <c r="A4129" s="31"/>
      <c r="B4129" s="31"/>
      <c r="C4129" s="31"/>
      <c r="D4129" s="31"/>
    </row>
    <row r="4130" spans="1:4" ht="15" x14ac:dyDescent="0.25">
      <c r="A4130" s="31"/>
      <c r="B4130" s="31"/>
      <c r="C4130" s="31"/>
      <c r="D4130" s="31"/>
    </row>
    <row r="4131" spans="1:4" ht="15" x14ac:dyDescent="0.25">
      <c r="A4131" s="31"/>
      <c r="B4131" s="31"/>
      <c r="C4131" s="31"/>
      <c r="D4131" s="31"/>
    </row>
    <row r="4132" spans="1:4" ht="15" x14ac:dyDescent="0.25">
      <c r="A4132" s="31"/>
      <c r="B4132" s="31"/>
      <c r="C4132" s="31"/>
      <c r="D4132" s="31"/>
    </row>
    <row r="4133" spans="1:4" ht="15" x14ac:dyDescent="0.25">
      <c r="A4133" s="31"/>
      <c r="B4133" s="31"/>
      <c r="C4133" s="31"/>
      <c r="D4133" s="31"/>
    </row>
    <row r="4134" spans="1:4" ht="15" x14ac:dyDescent="0.25">
      <c r="A4134" s="31"/>
      <c r="B4134" s="31"/>
      <c r="C4134" s="31"/>
      <c r="D4134" s="31"/>
    </row>
    <row r="4135" spans="1:4" ht="15" x14ac:dyDescent="0.25">
      <c r="A4135" s="31"/>
      <c r="B4135" s="31"/>
      <c r="C4135" s="31"/>
      <c r="D4135" s="31"/>
    </row>
    <row r="4136" spans="1:4" ht="15" x14ac:dyDescent="0.25">
      <c r="A4136" s="31"/>
      <c r="B4136" s="31"/>
      <c r="C4136" s="31"/>
      <c r="D4136" s="31"/>
    </row>
    <row r="4137" spans="1:4" ht="15" x14ac:dyDescent="0.25">
      <c r="A4137" s="31"/>
      <c r="B4137" s="31"/>
      <c r="C4137" s="31"/>
      <c r="D4137" s="31"/>
    </row>
    <row r="4138" spans="1:4" ht="15" x14ac:dyDescent="0.25">
      <c r="A4138" s="31"/>
      <c r="B4138" s="31"/>
      <c r="C4138" s="31"/>
      <c r="D4138" s="31"/>
    </row>
    <row r="4139" spans="1:4" ht="15" x14ac:dyDescent="0.25">
      <c r="A4139" s="31"/>
      <c r="B4139" s="31"/>
      <c r="C4139" s="31"/>
      <c r="D4139" s="31"/>
    </row>
    <row r="4140" spans="1:4" ht="15" x14ac:dyDescent="0.25">
      <c r="A4140" s="31"/>
      <c r="B4140" s="31"/>
      <c r="C4140" s="31"/>
      <c r="D4140" s="31"/>
    </row>
    <row r="4141" spans="1:4" ht="15" x14ac:dyDescent="0.25">
      <c r="A4141" s="31"/>
      <c r="B4141" s="31"/>
      <c r="C4141" s="31"/>
      <c r="D4141" s="31"/>
    </row>
    <row r="4142" spans="1:4" ht="15" x14ac:dyDescent="0.25">
      <c r="A4142" s="31"/>
      <c r="B4142" s="31"/>
      <c r="C4142" s="31"/>
      <c r="D4142" s="31"/>
    </row>
    <row r="4143" spans="1:4" ht="15" x14ac:dyDescent="0.25">
      <c r="A4143" s="31"/>
      <c r="B4143" s="31"/>
      <c r="C4143" s="31"/>
      <c r="D4143" s="31"/>
    </row>
    <row r="4144" spans="1:4" ht="15" x14ac:dyDescent="0.25">
      <c r="A4144" s="31"/>
      <c r="B4144" s="31"/>
      <c r="C4144" s="31"/>
      <c r="D4144" s="31"/>
    </row>
    <row r="4145" spans="1:4" ht="15" x14ac:dyDescent="0.25">
      <c r="A4145" s="31"/>
      <c r="B4145" s="31"/>
      <c r="C4145" s="31"/>
      <c r="D4145" s="31"/>
    </row>
    <row r="4146" spans="1:4" ht="15" x14ac:dyDescent="0.25">
      <c r="A4146" s="31"/>
      <c r="B4146" s="31"/>
      <c r="C4146" s="31"/>
      <c r="D4146" s="31"/>
    </row>
    <row r="4147" spans="1:4" ht="15" x14ac:dyDescent="0.25">
      <c r="A4147" s="31"/>
      <c r="B4147" s="31"/>
      <c r="C4147" s="31"/>
      <c r="D4147" s="31"/>
    </row>
    <row r="4148" spans="1:4" ht="15" x14ac:dyDescent="0.25">
      <c r="A4148" s="31"/>
      <c r="B4148" s="31"/>
      <c r="C4148" s="31"/>
      <c r="D4148" s="31"/>
    </row>
    <row r="4149" spans="1:4" ht="15" x14ac:dyDescent="0.25">
      <c r="A4149" s="31"/>
      <c r="B4149" s="31"/>
      <c r="C4149" s="31"/>
      <c r="D4149" s="31"/>
    </row>
    <row r="4150" spans="1:4" ht="15" x14ac:dyDescent="0.25">
      <c r="A4150" s="31"/>
      <c r="B4150" s="31"/>
      <c r="C4150" s="31"/>
      <c r="D4150" s="31"/>
    </row>
    <row r="4151" spans="1:4" ht="15" x14ac:dyDescent="0.25">
      <c r="A4151" s="31"/>
      <c r="B4151" s="31"/>
      <c r="C4151" s="31"/>
      <c r="D4151" s="31"/>
    </row>
    <row r="4152" spans="1:4" ht="15" x14ac:dyDescent="0.25">
      <c r="A4152" s="31"/>
      <c r="B4152" s="31"/>
      <c r="C4152" s="31"/>
      <c r="D4152" s="31"/>
    </row>
    <row r="4153" spans="1:4" ht="15" x14ac:dyDescent="0.25">
      <c r="A4153" s="31"/>
      <c r="B4153" s="31"/>
      <c r="C4153" s="31"/>
      <c r="D4153" s="31"/>
    </row>
    <row r="4154" spans="1:4" ht="15" x14ac:dyDescent="0.25">
      <c r="A4154" s="31"/>
      <c r="B4154" s="31"/>
      <c r="C4154" s="31"/>
      <c r="D4154" s="31"/>
    </row>
    <row r="4155" spans="1:4" ht="15" x14ac:dyDescent="0.25">
      <c r="A4155" s="31"/>
      <c r="B4155" s="31"/>
      <c r="C4155" s="31"/>
      <c r="D4155" s="31"/>
    </row>
    <row r="4156" spans="1:4" ht="15" x14ac:dyDescent="0.25">
      <c r="A4156" s="31"/>
      <c r="B4156" s="31"/>
      <c r="C4156" s="31"/>
      <c r="D4156" s="31"/>
    </row>
    <row r="4157" spans="1:4" ht="15" x14ac:dyDescent="0.25">
      <c r="A4157" s="31"/>
      <c r="B4157" s="31"/>
      <c r="C4157" s="31"/>
      <c r="D4157" s="31"/>
    </row>
    <row r="4158" spans="1:4" ht="15" x14ac:dyDescent="0.25">
      <c r="A4158" s="31"/>
      <c r="B4158" s="31"/>
      <c r="C4158" s="31"/>
      <c r="D4158" s="31"/>
    </row>
    <row r="4159" spans="1:4" ht="15" x14ac:dyDescent="0.25">
      <c r="A4159" s="31"/>
      <c r="B4159" s="31"/>
      <c r="C4159" s="31"/>
      <c r="D4159" s="31"/>
    </row>
    <row r="4160" spans="1:4" ht="15" x14ac:dyDescent="0.25">
      <c r="A4160" s="31"/>
      <c r="B4160" s="31"/>
      <c r="C4160" s="31"/>
      <c r="D4160" s="31"/>
    </row>
    <row r="4161" spans="1:4" ht="15" x14ac:dyDescent="0.25">
      <c r="A4161" s="31"/>
      <c r="B4161" s="31"/>
      <c r="C4161" s="31"/>
      <c r="D4161" s="31"/>
    </row>
    <row r="4162" spans="1:4" ht="15" x14ac:dyDescent="0.25">
      <c r="A4162" s="31"/>
      <c r="B4162" s="31"/>
      <c r="C4162" s="31"/>
      <c r="D4162" s="31"/>
    </row>
    <row r="4163" spans="1:4" ht="15" x14ac:dyDescent="0.25">
      <c r="A4163" s="31"/>
      <c r="B4163" s="31"/>
      <c r="C4163" s="31"/>
      <c r="D4163" s="31"/>
    </row>
    <row r="4164" spans="1:4" ht="15" x14ac:dyDescent="0.25">
      <c r="A4164" s="31"/>
      <c r="B4164" s="31"/>
      <c r="C4164" s="31"/>
      <c r="D4164" s="31"/>
    </row>
    <row r="4165" spans="1:4" ht="15" x14ac:dyDescent="0.25">
      <c r="A4165" s="31"/>
      <c r="B4165" s="31"/>
      <c r="C4165" s="31"/>
      <c r="D4165" s="31"/>
    </row>
    <row r="4166" spans="1:4" ht="15" x14ac:dyDescent="0.25">
      <c r="A4166" s="31"/>
      <c r="B4166" s="31"/>
      <c r="C4166" s="31"/>
      <c r="D4166" s="31"/>
    </row>
    <row r="4167" spans="1:4" ht="15" x14ac:dyDescent="0.25">
      <c r="A4167" s="31"/>
      <c r="B4167" s="31"/>
      <c r="C4167" s="31"/>
      <c r="D4167" s="31"/>
    </row>
    <row r="4168" spans="1:4" ht="15" x14ac:dyDescent="0.25">
      <c r="A4168" s="31"/>
      <c r="B4168" s="31"/>
      <c r="C4168" s="31"/>
      <c r="D4168" s="31"/>
    </row>
    <row r="4169" spans="1:4" ht="15" x14ac:dyDescent="0.25">
      <c r="A4169" s="31"/>
      <c r="B4169" s="31"/>
      <c r="C4169" s="31"/>
      <c r="D4169" s="31"/>
    </row>
    <row r="4170" spans="1:4" ht="15" x14ac:dyDescent="0.25">
      <c r="A4170" s="31"/>
      <c r="B4170" s="31"/>
      <c r="C4170" s="31"/>
      <c r="D4170" s="31"/>
    </row>
    <row r="4171" spans="1:4" ht="15" x14ac:dyDescent="0.25">
      <c r="A4171" s="31"/>
      <c r="B4171" s="31"/>
      <c r="C4171" s="31"/>
      <c r="D4171" s="31"/>
    </row>
    <row r="4172" spans="1:4" ht="15" x14ac:dyDescent="0.25">
      <c r="A4172" s="31"/>
      <c r="B4172" s="31"/>
      <c r="C4172" s="31"/>
      <c r="D4172" s="31"/>
    </row>
    <row r="4173" spans="1:4" ht="15" x14ac:dyDescent="0.25">
      <c r="A4173" s="31"/>
      <c r="B4173" s="31"/>
      <c r="C4173" s="31"/>
      <c r="D4173" s="31"/>
    </row>
    <row r="4174" spans="1:4" ht="15" x14ac:dyDescent="0.25">
      <c r="A4174" s="31"/>
      <c r="B4174" s="31"/>
      <c r="C4174" s="31"/>
      <c r="D4174" s="31"/>
    </row>
    <row r="4175" spans="1:4" ht="15" x14ac:dyDescent="0.25">
      <c r="A4175" s="31"/>
      <c r="B4175" s="31"/>
      <c r="C4175" s="31"/>
      <c r="D4175" s="31"/>
    </row>
    <row r="4176" spans="1:4" ht="15" x14ac:dyDescent="0.25">
      <c r="A4176" s="31"/>
      <c r="B4176" s="31"/>
      <c r="C4176" s="31"/>
      <c r="D4176" s="31"/>
    </row>
    <row r="4177" spans="1:4" ht="15" x14ac:dyDescent="0.25">
      <c r="A4177" s="31"/>
      <c r="B4177" s="31"/>
      <c r="C4177" s="31"/>
      <c r="D4177" s="31"/>
    </row>
    <row r="4178" spans="1:4" ht="15" x14ac:dyDescent="0.25">
      <c r="A4178" s="31"/>
      <c r="B4178" s="31"/>
      <c r="C4178" s="31"/>
      <c r="D4178" s="31"/>
    </row>
    <row r="4179" spans="1:4" ht="15" x14ac:dyDescent="0.25">
      <c r="A4179" s="31"/>
      <c r="B4179" s="31"/>
      <c r="C4179" s="31"/>
      <c r="D4179" s="31"/>
    </row>
    <row r="4180" spans="1:4" ht="15" x14ac:dyDescent="0.25">
      <c r="A4180" s="31"/>
      <c r="B4180" s="31"/>
      <c r="C4180" s="31"/>
      <c r="D4180" s="31"/>
    </row>
    <row r="4181" spans="1:4" ht="15" x14ac:dyDescent="0.25">
      <c r="A4181" s="31"/>
      <c r="B4181" s="31"/>
      <c r="C4181" s="31"/>
      <c r="D4181" s="31"/>
    </row>
    <row r="4182" spans="1:4" ht="15" x14ac:dyDescent="0.25">
      <c r="A4182" s="31"/>
      <c r="B4182" s="31"/>
      <c r="C4182" s="31"/>
      <c r="D4182" s="31"/>
    </row>
    <row r="4183" spans="1:4" ht="15" x14ac:dyDescent="0.25">
      <c r="A4183" s="31"/>
      <c r="B4183" s="31"/>
      <c r="C4183" s="31"/>
      <c r="D4183" s="31"/>
    </row>
    <row r="4184" spans="1:4" ht="15" x14ac:dyDescent="0.25">
      <c r="A4184" s="31"/>
      <c r="B4184" s="31"/>
      <c r="C4184" s="31"/>
      <c r="D4184" s="31"/>
    </row>
    <row r="4185" spans="1:4" ht="15" x14ac:dyDescent="0.25">
      <c r="A4185" s="31"/>
      <c r="B4185" s="31"/>
      <c r="C4185" s="31"/>
      <c r="D4185" s="31"/>
    </row>
    <row r="4186" spans="1:4" ht="15" x14ac:dyDescent="0.25">
      <c r="A4186" s="31"/>
      <c r="B4186" s="31"/>
      <c r="C4186" s="31"/>
      <c r="D4186" s="31"/>
    </row>
    <row r="4187" spans="1:4" ht="15" x14ac:dyDescent="0.25">
      <c r="A4187" s="31"/>
      <c r="B4187" s="31"/>
      <c r="C4187" s="31"/>
      <c r="D4187" s="31"/>
    </row>
    <row r="4188" spans="1:4" ht="15" x14ac:dyDescent="0.25">
      <c r="A4188" s="31"/>
      <c r="B4188" s="31"/>
      <c r="C4188" s="31"/>
      <c r="D4188" s="31"/>
    </row>
    <row r="4189" spans="1:4" ht="15" x14ac:dyDescent="0.25">
      <c r="A4189" s="31"/>
      <c r="B4189" s="31"/>
      <c r="C4189" s="31"/>
      <c r="D4189" s="31"/>
    </row>
    <row r="4190" spans="1:4" ht="15" x14ac:dyDescent="0.25">
      <c r="A4190" s="31"/>
      <c r="B4190" s="31"/>
      <c r="C4190" s="31"/>
      <c r="D4190" s="31"/>
    </row>
    <row r="4191" spans="1:4" ht="15" x14ac:dyDescent="0.25">
      <c r="A4191" s="31"/>
      <c r="B4191" s="31"/>
      <c r="C4191" s="31"/>
      <c r="D4191" s="31"/>
    </row>
    <row r="4192" spans="1:4" ht="15" x14ac:dyDescent="0.25">
      <c r="A4192" s="31"/>
      <c r="B4192" s="31"/>
      <c r="C4192" s="31"/>
      <c r="D4192" s="31"/>
    </row>
    <row r="4193" spans="1:4" ht="15" x14ac:dyDescent="0.25">
      <c r="A4193" s="31"/>
      <c r="B4193" s="31"/>
      <c r="C4193" s="31"/>
      <c r="D4193" s="31"/>
    </row>
    <row r="4194" spans="1:4" ht="15" x14ac:dyDescent="0.25">
      <c r="A4194" s="31"/>
      <c r="B4194" s="31"/>
      <c r="C4194" s="31"/>
      <c r="D4194" s="31"/>
    </row>
    <row r="4195" spans="1:4" ht="15" x14ac:dyDescent="0.25">
      <c r="A4195" s="31"/>
      <c r="B4195" s="31"/>
      <c r="C4195" s="31"/>
      <c r="D4195" s="31"/>
    </row>
    <row r="4196" spans="1:4" ht="15" x14ac:dyDescent="0.25">
      <c r="A4196" s="31"/>
      <c r="B4196" s="31"/>
      <c r="C4196" s="31"/>
      <c r="D4196" s="31"/>
    </row>
    <row r="4197" spans="1:4" ht="15" x14ac:dyDescent="0.25">
      <c r="A4197" s="31"/>
      <c r="B4197" s="31"/>
      <c r="C4197" s="31"/>
      <c r="D4197" s="31"/>
    </row>
    <row r="4198" spans="1:4" ht="15" x14ac:dyDescent="0.25">
      <c r="A4198" s="31"/>
      <c r="B4198" s="31"/>
      <c r="C4198" s="31"/>
      <c r="D4198" s="31"/>
    </row>
    <row r="4199" spans="1:4" ht="15" x14ac:dyDescent="0.25">
      <c r="A4199" s="31"/>
      <c r="B4199" s="31"/>
      <c r="C4199" s="31"/>
      <c r="D4199" s="31"/>
    </row>
    <row r="4200" spans="1:4" ht="15" x14ac:dyDescent="0.25">
      <c r="A4200" s="31"/>
      <c r="B4200" s="31"/>
      <c r="C4200" s="31"/>
      <c r="D4200" s="31"/>
    </row>
    <row r="4201" spans="1:4" ht="15" x14ac:dyDescent="0.25">
      <c r="A4201" s="31"/>
      <c r="B4201" s="31"/>
      <c r="C4201" s="31"/>
      <c r="D4201" s="31"/>
    </row>
    <row r="4202" spans="1:4" ht="15" x14ac:dyDescent="0.25">
      <c r="A4202" s="31"/>
      <c r="B4202" s="31"/>
      <c r="C4202" s="31"/>
      <c r="D4202" s="31"/>
    </row>
    <row r="4203" spans="1:4" ht="15" x14ac:dyDescent="0.25">
      <c r="A4203" s="31"/>
      <c r="B4203" s="31"/>
      <c r="C4203" s="31"/>
      <c r="D4203" s="31"/>
    </row>
    <row r="4204" spans="1:4" ht="15" x14ac:dyDescent="0.25">
      <c r="A4204" s="31"/>
      <c r="B4204" s="31"/>
      <c r="C4204" s="31"/>
      <c r="D4204" s="31"/>
    </row>
    <row r="4205" spans="1:4" ht="15" x14ac:dyDescent="0.25">
      <c r="A4205" s="31"/>
      <c r="B4205" s="31"/>
      <c r="C4205" s="31"/>
      <c r="D4205" s="31"/>
    </row>
    <row r="4206" spans="1:4" ht="15" x14ac:dyDescent="0.25">
      <c r="A4206" s="31"/>
      <c r="B4206" s="31"/>
      <c r="C4206" s="31"/>
      <c r="D4206" s="31"/>
    </row>
    <row r="4207" spans="1:4" ht="15" x14ac:dyDescent="0.25">
      <c r="A4207" s="31"/>
      <c r="B4207" s="31"/>
      <c r="C4207" s="31"/>
      <c r="D4207" s="31"/>
    </row>
    <row r="4208" spans="1:4" ht="15" x14ac:dyDescent="0.25">
      <c r="A4208" s="31"/>
      <c r="B4208" s="31"/>
      <c r="C4208" s="31"/>
      <c r="D4208" s="31"/>
    </row>
    <row r="4209" spans="1:4" ht="15" x14ac:dyDescent="0.25">
      <c r="A4209" s="31"/>
      <c r="B4209" s="31"/>
      <c r="C4209" s="31"/>
      <c r="D4209" s="31"/>
    </row>
    <row r="4210" spans="1:4" ht="15" x14ac:dyDescent="0.25">
      <c r="A4210" s="31"/>
      <c r="B4210" s="31"/>
      <c r="C4210" s="31"/>
      <c r="D4210" s="31"/>
    </row>
    <row r="4211" spans="1:4" ht="15" x14ac:dyDescent="0.25">
      <c r="A4211" s="31"/>
      <c r="B4211" s="31"/>
      <c r="C4211" s="31"/>
      <c r="D4211" s="31"/>
    </row>
    <row r="4212" spans="1:4" ht="15" x14ac:dyDescent="0.25">
      <c r="A4212" s="31"/>
      <c r="B4212" s="31"/>
      <c r="C4212" s="31"/>
      <c r="D4212" s="31"/>
    </row>
    <row r="4213" spans="1:4" ht="15" x14ac:dyDescent="0.25">
      <c r="A4213" s="31"/>
      <c r="B4213" s="31"/>
      <c r="C4213" s="31"/>
      <c r="D4213" s="31"/>
    </row>
    <row r="4214" spans="1:4" ht="15" x14ac:dyDescent="0.25">
      <c r="A4214" s="31"/>
      <c r="B4214" s="31"/>
      <c r="C4214" s="31"/>
      <c r="D4214" s="31"/>
    </row>
    <row r="4215" spans="1:4" ht="15" x14ac:dyDescent="0.25">
      <c r="A4215" s="31"/>
      <c r="B4215" s="31"/>
      <c r="C4215" s="31"/>
      <c r="D4215" s="31"/>
    </row>
    <row r="4216" spans="1:4" ht="15" x14ac:dyDescent="0.25">
      <c r="A4216" s="31"/>
      <c r="B4216" s="31"/>
      <c r="C4216" s="31"/>
      <c r="D4216" s="31"/>
    </row>
    <row r="4217" spans="1:4" ht="15" x14ac:dyDescent="0.25">
      <c r="A4217" s="31"/>
      <c r="B4217" s="31"/>
      <c r="C4217" s="31"/>
      <c r="D4217" s="31"/>
    </row>
    <row r="4218" spans="1:4" ht="15" x14ac:dyDescent="0.25">
      <c r="A4218" s="31"/>
      <c r="B4218" s="31"/>
      <c r="C4218" s="31"/>
      <c r="D4218" s="31"/>
    </row>
    <row r="4219" spans="1:4" ht="15" x14ac:dyDescent="0.25">
      <c r="A4219" s="31"/>
      <c r="B4219" s="31"/>
      <c r="C4219" s="31"/>
      <c r="D4219" s="31"/>
    </row>
    <row r="4220" spans="1:4" ht="15" x14ac:dyDescent="0.25">
      <c r="A4220" s="31"/>
      <c r="B4220" s="31"/>
      <c r="C4220" s="31"/>
      <c r="D4220" s="31"/>
    </row>
    <row r="4221" spans="1:4" ht="15" x14ac:dyDescent="0.25">
      <c r="A4221" s="31"/>
      <c r="B4221" s="31"/>
      <c r="C4221" s="31"/>
      <c r="D4221" s="31"/>
    </row>
    <row r="4222" spans="1:4" ht="15" x14ac:dyDescent="0.25">
      <c r="A4222" s="31"/>
      <c r="B4222" s="31"/>
      <c r="C4222" s="31"/>
      <c r="D4222" s="31"/>
    </row>
    <row r="4223" spans="1:4" ht="15" x14ac:dyDescent="0.25">
      <c r="A4223" s="31"/>
      <c r="B4223" s="31"/>
      <c r="C4223" s="31"/>
      <c r="D4223" s="31"/>
    </row>
    <row r="4224" spans="1:4" ht="15" x14ac:dyDescent="0.25">
      <c r="A4224" s="31"/>
      <c r="B4224" s="31"/>
      <c r="C4224" s="31"/>
      <c r="D4224" s="31"/>
    </row>
    <row r="4225" spans="1:4" ht="15" x14ac:dyDescent="0.25">
      <c r="A4225" s="31"/>
      <c r="B4225" s="31"/>
      <c r="C4225" s="31"/>
      <c r="D4225" s="31"/>
    </row>
    <row r="4226" spans="1:4" ht="15" x14ac:dyDescent="0.25">
      <c r="A4226" s="31"/>
      <c r="B4226" s="31"/>
      <c r="C4226" s="31"/>
      <c r="D4226" s="31"/>
    </row>
    <row r="4227" spans="1:4" ht="15" x14ac:dyDescent="0.25">
      <c r="A4227" s="31"/>
      <c r="B4227" s="31"/>
      <c r="C4227" s="31"/>
      <c r="D4227" s="31"/>
    </row>
    <row r="4228" spans="1:4" ht="15" x14ac:dyDescent="0.25">
      <c r="A4228" s="31"/>
      <c r="B4228" s="31"/>
      <c r="C4228" s="31"/>
      <c r="D4228" s="31"/>
    </row>
    <row r="4229" spans="1:4" ht="15" x14ac:dyDescent="0.25">
      <c r="A4229" s="31"/>
      <c r="B4229" s="31"/>
      <c r="C4229" s="31"/>
      <c r="D4229" s="31"/>
    </row>
    <row r="4230" spans="1:4" ht="15" x14ac:dyDescent="0.25">
      <c r="A4230" s="31"/>
      <c r="B4230" s="31"/>
      <c r="C4230" s="31"/>
      <c r="D4230" s="31"/>
    </row>
    <row r="4231" spans="1:4" ht="15" x14ac:dyDescent="0.25">
      <c r="A4231" s="31"/>
      <c r="B4231" s="31"/>
      <c r="C4231" s="31"/>
      <c r="D4231" s="31"/>
    </row>
    <row r="4232" spans="1:4" ht="15" x14ac:dyDescent="0.25">
      <c r="A4232" s="31"/>
      <c r="B4232" s="31"/>
      <c r="C4232" s="31"/>
      <c r="D4232" s="31"/>
    </row>
    <row r="4233" spans="1:4" ht="15" x14ac:dyDescent="0.25">
      <c r="A4233" s="31"/>
      <c r="B4233" s="31"/>
      <c r="C4233" s="31"/>
      <c r="D4233" s="31"/>
    </row>
    <row r="4234" spans="1:4" ht="15" x14ac:dyDescent="0.25">
      <c r="A4234" s="31"/>
      <c r="B4234" s="31"/>
      <c r="C4234" s="31"/>
      <c r="D4234" s="31"/>
    </row>
    <row r="4235" spans="1:4" ht="15" x14ac:dyDescent="0.25">
      <c r="A4235" s="31"/>
      <c r="B4235" s="31"/>
      <c r="C4235" s="31"/>
      <c r="D4235" s="31"/>
    </row>
    <row r="4236" spans="1:4" ht="15" x14ac:dyDescent="0.25">
      <c r="A4236" s="31"/>
      <c r="B4236" s="31"/>
      <c r="C4236" s="31"/>
      <c r="D4236" s="31"/>
    </row>
    <row r="4237" spans="1:4" ht="15" x14ac:dyDescent="0.25">
      <c r="A4237" s="31"/>
      <c r="B4237" s="31"/>
      <c r="C4237" s="31"/>
      <c r="D4237" s="31"/>
    </row>
    <row r="4238" spans="1:4" ht="15" x14ac:dyDescent="0.25">
      <c r="A4238" s="31"/>
      <c r="B4238" s="31"/>
      <c r="C4238" s="31"/>
      <c r="D4238" s="31"/>
    </row>
    <row r="4239" spans="1:4" ht="15" x14ac:dyDescent="0.25">
      <c r="A4239" s="31"/>
      <c r="B4239" s="31"/>
      <c r="C4239" s="31"/>
      <c r="D4239" s="31"/>
    </row>
    <row r="4240" spans="1:4" ht="15" x14ac:dyDescent="0.25">
      <c r="A4240" s="31"/>
      <c r="B4240" s="31"/>
      <c r="C4240" s="31"/>
      <c r="D4240" s="31"/>
    </row>
    <row r="4241" spans="1:4" ht="15" x14ac:dyDescent="0.25">
      <c r="A4241" s="31"/>
      <c r="B4241" s="31"/>
      <c r="C4241" s="31"/>
      <c r="D4241" s="31"/>
    </row>
    <row r="4242" spans="1:4" ht="15" x14ac:dyDescent="0.25">
      <c r="A4242" s="31"/>
      <c r="B4242" s="31"/>
      <c r="C4242" s="31"/>
      <c r="D4242" s="31"/>
    </row>
    <row r="4243" spans="1:4" ht="15" x14ac:dyDescent="0.25">
      <c r="A4243" s="31"/>
      <c r="B4243" s="31"/>
      <c r="C4243" s="31"/>
      <c r="D4243" s="31"/>
    </row>
    <row r="4244" spans="1:4" ht="15" x14ac:dyDescent="0.25">
      <c r="A4244" s="31"/>
      <c r="B4244" s="31"/>
      <c r="C4244" s="31"/>
      <c r="D4244" s="31"/>
    </row>
    <row r="4245" spans="1:4" ht="15" x14ac:dyDescent="0.25">
      <c r="A4245" s="31"/>
      <c r="B4245" s="31"/>
      <c r="C4245" s="31"/>
      <c r="D4245" s="31"/>
    </row>
    <row r="4246" spans="1:4" ht="15" x14ac:dyDescent="0.25">
      <c r="A4246" s="31"/>
      <c r="B4246" s="31"/>
      <c r="C4246" s="31"/>
      <c r="D4246" s="31"/>
    </row>
    <row r="4247" spans="1:4" ht="15" x14ac:dyDescent="0.25">
      <c r="A4247" s="31"/>
      <c r="B4247" s="31"/>
      <c r="C4247" s="31"/>
      <c r="D4247" s="31"/>
    </row>
    <row r="4248" spans="1:4" ht="15" x14ac:dyDescent="0.25">
      <c r="A4248" s="31"/>
      <c r="B4248" s="31"/>
      <c r="C4248" s="31"/>
      <c r="D4248" s="31"/>
    </row>
    <row r="4249" spans="1:4" ht="15" x14ac:dyDescent="0.25">
      <c r="A4249" s="31"/>
      <c r="B4249" s="31"/>
      <c r="C4249" s="31"/>
      <c r="D4249" s="31"/>
    </row>
    <row r="4250" spans="1:4" ht="15" x14ac:dyDescent="0.25">
      <c r="A4250" s="31"/>
      <c r="B4250" s="31"/>
      <c r="C4250" s="31"/>
      <c r="D4250" s="31"/>
    </row>
    <row r="4251" spans="1:4" ht="15" x14ac:dyDescent="0.25">
      <c r="A4251" s="31"/>
      <c r="B4251" s="31"/>
      <c r="C4251" s="31"/>
      <c r="D4251" s="31"/>
    </row>
    <row r="4252" spans="1:4" ht="15" x14ac:dyDescent="0.25">
      <c r="A4252" s="31"/>
      <c r="B4252" s="31"/>
      <c r="C4252" s="31"/>
      <c r="D4252" s="31"/>
    </row>
    <row r="4253" spans="1:4" ht="15" x14ac:dyDescent="0.25">
      <c r="A4253" s="31"/>
      <c r="B4253" s="31"/>
      <c r="C4253" s="31"/>
      <c r="D4253" s="31"/>
    </row>
    <row r="4254" spans="1:4" ht="15" x14ac:dyDescent="0.25">
      <c r="A4254" s="31"/>
      <c r="B4254" s="31"/>
      <c r="C4254" s="31"/>
      <c r="D4254" s="31"/>
    </row>
    <row r="4255" spans="1:4" ht="15" x14ac:dyDescent="0.25">
      <c r="A4255" s="31"/>
      <c r="B4255" s="31"/>
      <c r="C4255" s="31"/>
      <c r="D4255" s="31"/>
    </row>
    <row r="4256" spans="1:4" ht="15" x14ac:dyDescent="0.25">
      <c r="A4256" s="31"/>
      <c r="B4256" s="31"/>
      <c r="C4256" s="31"/>
      <c r="D4256" s="31"/>
    </row>
    <row r="4257" spans="1:4" ht="15" x14ac:dyDescent="0.25">
      <c r="A4257" s="31"/>
      <c r="B4257" s="31"/>
      <c r="C4257" s="31"/>
      <c r="D4257" s="31"/>
    </row>
    <row r="4258" spans="1:4" ht="15" x14ac:dyDescent="0.25">
      <c r="A4258" s="31"/>
      <c r="B4258" s="31"/>
      <c r="C4258" s="31"/>
      <c r="D4258" s="31"/>
    </row>
    <row r="4259" spans="1:4" ht="15" x14ac:dyDescent="0.25">
      <c r="A4259" s="31"/>
      <c r="B4259" s="31"/>
      <c r="C4259" s="31"/>
      <c r="D4259" s="31"/>
    </row>
    <row r="4260" spans="1:4" ht="15" x14ac:dyDescent="0.25">
      <c r="A4260" s="31"/>
      <c r="B4260" s="31"/>
      <c r="C4260" s="31"/>
      <c r="D4260" s="31"/>
    </row>
    <row r="4261" spans="1:4" ht="15" x14ac:dyDescent="0.25">
      <c r="A4261" s="31"/>
      <c r="B4261" s="31"/>
      <c r="C4261" s="31"/>
      <c r="D4261" s="31"/>
    </row>
    <row r="4262" spans="1:4" ht="15" x14ac:dyDescent="0.25">
      <c r="A4262" s="31"/>
      <c r="B4262" s="31"/>
      <c r="C4262" s="31"/>
      <c r="D4262" s="31"/>
    </row>
    <row r="4263" spans="1:4" ht="15" x14ac:dyDescent="0.25">
      <c r="A4263" s="31"/>
      <c r="B4263" s="31"/>
      <c r="C4263" s="31"/>
      <c r="D4263" s="31"/>
    </row>
    <row r="4264" spans="1:4" ht="15" x14ac:dyDescent="0.25">
      <c r="A4264" s="31"/>
      <c r="B4264" s="31"/>
      <c r="C4264" s="31"/>
      <c r="D4264" s="31"/>
    </row>
    <row r="4265" spans="1:4" ht="15" x14ac:dyDescent="0.25">
      <c r="A4265" s="31"/>
      <c r="B4265" s="31"/>
      <c r="C4265" s="31"/>
      <c r="D4265" s="31"/>
    </row>
    <row r="4266" spans="1:4" ht="15" x14ac:dyDescent="0.25">
      <c r="A4266" s="31"/>
      <c r="B4266" s="31"/>
      <c r="C4266" s="31"/>
      <c r="D4266" s="31"/>
    </row>
    <row r="4267" spans="1:4" ht="15" x14ac:dyDescent="0.25">
      <c r="A4267" s="31"/>
      <c r="B4267" s="31"/>
      <c r="C4267" s="31"/>
      <c r="D4267" s="31"/>
    </row>
    <row r="4268" spans="1:4" ht="15" x14ac:dyDescent="0.25">
      <c r="A4268" s="31"/>
      <c r="B4268" s="31"/>
      <c r="C4268" s="31"/>
      <c r="D4268" s="31"/>
    </row>
    <row r="4269" spans="1:4" ht="15" x14ac:dyDescent="0.25">
      <c r="A4269" s="31"/>
      <c r="B4269" s="31"/>
      <c r="C4269" s="31"/>
      <c r="D4269" s="31"/>
    </row>
    <row r="4270" spans="1:4" ht="15" x14ac:dyDescent="0.25">
      <c r="A4270" s="31"/>
      <c r="B4270" s="31"/>
      <c r="C4270" s="31"/>
      <c r="D4270" s="31"/>
    </row>
    <row r="4271" spans="1:4" ht="15" x14ac:dyDescent="0.25">
      <c r="A4271" s="31"/>
      <c r="B4271" s="31"/>
      <c r="C4271" s="31"/>
      <c r="D4271" s="31"/>
    </row>
    <row r="4272" spans="1:4" ht="15" x14ac:dyDescent="0.25">
      <c r="A4272" s="31"/>
      <c r="B4272" s="31"/>
      <c r="C4272" s="31"/>
      <c r="D4272" s="31"/>
    </row>
    <row r="4273" spans="1:4" ht="15" x14ac:dyDescent="0.25">
      <c r="A4273" s="31"/>
      <c r="B4273" s="31"/>
      <c r="C4273" s="31"/>
      <c r="D4273" s="31"/>
    </row>
    <row r="4274" spans="1:4" ht="15" x14ac:dyDescent="0.25">
      <c r="A4274" s="31"/>
      <c r="B4274" s="31"/>
      <c r="C4274" s="31"/>
      <c r="D4274" s="31"/>
    </row>
    <row r="4275" spans="1:4" ht="15" x14ac:dyDescent="0.25">
      <c r="A4275" s="31"/>
      <c r="B4275" s="31"/>
      <c r="C4275" s="31"/>
      <c r="D4275" s="31"/>
    </row>
    <row r="4276" spans="1:4" ht="15" x14ac:dyDescent="0.25">
      <c r="A4276" s="31"/>
      <c r="B4276" s="31"/>
      <c r="C4276" s="31"/>
      <c r="D4276" s="31"/>
    </row>
    <row r="4277" spans="1:4" ht="15" x14ac:dyDescent="0.25">
      <c r="A4277" s="31"/>
      <c r="B4277" s="31"/>
      <c r="C4277" s="31"/>
      <c r="D4277" s="31"/>
    </row>
    <row r="4278" spans="1:4" ht="15" x14ac:dyDescent="0.25">
      <c r="A4278" s="31"/>
      <c r="B4278" s="31"/>
      <c r="C4278" s="31"/>
      <c r="D4278" s="31"/>
    </row>
    <row r="4279" spans="1:4" ht="15" x14ac:dyDescent="0.25">
      <c r="A4279" s="31"/>
      <c r="B4279" s="31"/>
      <c r="C4279" s="31"/>
      <c r="D4279" s="31"/>
    </row>
    <row r="4280" spans="1:4" ht="15" x14ac:dyDescent="0.25">
      <c r="A4280" s="31"/>
      <c r="B4280" s="31"/>
      <c r="C4280" s="31"/>
      <c r="D4280" s="31"/>
    </row>
    <row r="4281" spans="1:4" ht="15" x14ac:dyDescent="0.25">
      <c r="A4281" s="31"/>
      <c r="B4281" s="31"/>
      <c r="C4281" s="31"/>
      <c r="D4281" s="31"/>
    </row>
    <row r="4282" spans="1:4" ht="15" x14ac:dyDescent="0.25">
      <c r="A4282" s="31"/>
      <c r="B4282" s="31"/>
      <c r="C4282" s="31"/>
      <c r="D4282" s="31"/>
    </row>
    <row r="4283" spans="1:4" ht="15" x14ac:dyDescent="0.25">
      <c r="A4283" s="31"/>
      <c r="B4283" s="31"/>
      <c r="C4283" s="31"/>
      <c r="D4283" s="31"/>
    </row>
    <row r="4284" spans="1:4" ht="15" x14ac:dyDescent="0.25">
      <c r="A4284" s="31"/>
      <c r="B4284" s="31"/>
      <c r="C4284" s="31"/>
      <c r="D4284" s="31"/>
    </row>
    <row r="4285" spans="1:4" ht="15" x14ac:dyDescent="0.25">
      <c r="A4285" s="31"/>
      <c r="B4285" s="31"/>
      <c r="C4285" s="31"/>
      <c r="D4285" s="31"/>
    </row>
    <row r="4286" spans="1:4" ht="15" x14ac:dyDescent="0.25">
      <c r="A4286" s="31"/>
      <c r="B4286" s="31"/>
      <c r="C4286" s="31"/>
      <c r="D4286" s="31"/>
    </row>
    <row r="4287" spans="1:4" ht="15" x14ac:dyDescent="0.25">
      <c r="A4287" s="31"/>
      <c r="B4287" s="31"/>
      <c r="C4287" s="31"/>
      <c r="D4287" s="31"/>
    </row>
    <row r="4288" spans="1:4" ht="15" x14ac:dyDescent="0.25">
      <c r="A4288" s="31"/>
      <c r="B4288" s="31"/>
      <c r="C4288" s="31"/>
      <c r="D4288" s="31"/>
    </row>
    <row r="4289" spans="1:4" ht="15" x14ac:dyDescent="0.25">
      <c r="A4289" s="31"/>
      <c r="B4289" s="31"/>
      <c r="C4289" s="31"/>
      <c r="D4289" s="31"/>
    </row>
    <row r="4290" spans="1:4" ht="15" x14ac:dyDescent="0.25">
      <c r="A4290" s="31"/>
      <c r="B4290" s="31"/>
      <c r="C4290" s="31"/>
      <c r="D4290" s="31"/>
    </row>
    <row r="4291" spans="1:4" ht="15" x14ac:dyDescent="0.25">
      <c r="A4291" s="31"/>
      <c r="B4291" s="31"/>
      <c r="C4291" s="31"/>
      <c r="D4291" s="31"/>
    </row>
    <row r="4292" spans="1:4" ht="15" x14ac:dyDescent="0.25">
      <c r="A4292" s="31"/>
      <c r="B4292" s="31"/>
      <c r="C4292" s="31"/>
      <c r="D4292" s="31"/>
    </row>
    <row r="4293" spans="1:4" ht="15" x14ac:dyDescent="0.25">
      <c r="A4293" s="31"/>
      <c r="B4293" s="31"/>
      <c r="C4293" s="31"/>
      <c r="D4293" s="31"/>
    </row>
    <row r="4294" spans="1:4" ht="15" x14ac:dyDescent="0.25">
      <c r="A4294" s="31"/>
      <c r="B4294" s="31"/>
      <c r="C4294" s="31"/>
      <c r="D4294" s="31"/>
    </row>
    <row r="4295" spans="1:4" ht="15" x14ac:dyDescent="0.25">
      <c r="A4295" s="31"/>
      <c r="B4295" s="31"/>
      <c r="C4295" s="31"/>
      <c r="D4295" s="31"/>
    </row>
    <row r="4296" spans="1:4" ht="15" x14ac:dyDescent="0.25">
      <c r="A4296" s="31"/>
      <c r="B4296" s="31"/>
      <c r="C4296" s="31"/>
      <c r="D4296" s="31"/>
    </row>
    <row r="4297" spans="1:4" ht="15" x14ac:dyDescent="0.25">
      <c r="A4297" s="31"/>
      <c r="B4297" s="31"/>
      <c r="C4297" s="31"/>
      <c r="D4297" s="31"/>
    </row>
    <row r="4298" spans="1:4" ht="15" x14ac:dyDescent="0.25">
      <c r="A4298" s="31"/>
      <c r="B4298" s="31"/>
      <c r="C4298" s="31"/>
      <c r="D4298" s="31"/>
    </row>
    <row r="4299" spans="1:4" ht="15" x14ac:dyDescent="0.25">
      <c r="A4299" s="31"/>
      <c r="B4299" s="31"/>
      <c r="C4299" s="31"/>
      <c r="D4299" s="31"/>
    </row>
    <row r="4300" spans="1:4" ht="15" x14ac:dyDescent="0.25">
      <c r="A4300" s="31"/>
      <c r="B4300" s="31"/>
      <c r="C4300" s="31"/>
      <c r="D4300" s="31"/>
    </row>
    <row r="4301" spans="1:4" ht="15" x14ac:dyDescent="0.25">
      <c r="A4301" s="31"/>
      <c r="B4301" s="31"/>
      <c r="C4301" s="31"/>
      <c r="D4301" s="31"/>
    </row>
    <row r="4302" spans="1:4" ht="15" x14ac:dyDescent="0.25">
      <c r="A4302" s="31"/>
      <c r="B4302" s="31"/>
      <c r="C4302" s="31"/>
      <c r="D4302" s="31"/>
    </row>
    <row r="4303" spans="1:4" ht="15" x14ac:dyDescent="0.25">
      <c r="A4303" s="31"/>
      <c r="B4303" s="31"/>
      <c r="C4303" s="31"/>
      <c r="D4303" s="31"/>
    </row>
    <row r="4304" spans="1:4" ht="15" x14ac:dyDescent="0.25">
      <c r="A4304" s="31"/>
      <c r="B4304" s="31"/>
      <c r="C4304" s="31"/>
      <c r="D4304" s="31"/>
    </row>
    <row r="4305" spans="1:4" ht="15" x14ac:dyDescent="0.25">
      <c r="A4305" s="31"/>
      <c r="B4305" s="31"/>
      <c r="C4305" s="31"/>
      <c r="D4305" s="31"/>
    </row>
    <row r="4306" spans="1:4" ht="15" x14ac:dyDescent="0.25">
      <c r="A4306" s="31"/>
      <c r="B4306" s="31"/>
      <c r="C4306" s="31"/>
      <c r="D4306" s="31"/>
    </row>
    <row r="4307" spans="1:4" ht="15" x14ac:dyDescent="0.25">
      <c r="A4307" s="31"/>
      <c r="B4307" s="31"/>
      <c r="C4307" s="31"/>
      <c r="D4307" s="31"/>
    </row>
    <row r="4308" spans="1:4" ht="15" x14ac:dyDescent="0.25">
      <c r="A4308" s="31"/>
      <c r="B4308" s="31"/>
      <c r="C4308" s="31"/>
      <c r="D4308" s="31"/>
    </row>
    <row r="4309" spans="1:4" ht="15" x14ac:dyDescent="0.25">
      <c r="A4309" s="31"/>
      <c r="B4309" s="31"/>
      <c r="C4309" s="31"/>
      <c r="D4309" s="31"/>
    </row>
    <row r="4310" spans="1:4" ht="15" x14ac:dyDescent="0.25">
      <c r="A4310" s="31"/>
      <c r="B4310" s="31"/>
      <c r="C4310" s="31"/>
      <c r="D4310" s="31"/>
    </row>
    <row r="4311" spans="1:4" ht="15" x14ac:dyDescent="0.25">
      <c r="A4311" s="31"/>
      <c r="B4311" s="31"/>
      <c r="C4311" s="31"/>
      <c r="D4311" s="31"/>
    </row>
    <row r="4312" spans="1:4" ht="15" x14ac:dyDescent="0.25">
      <c r="A4312" s="31"/>
      <c r="B4312" s="31"/>
      <c r="C4312" s="31"/>
      <c r="D4312" s="31"/>
    </row>
    <row r="4313" spans="1:4" ht="15" x14ac:dyDescent="0.25">
      <c r="A4313" s="31"/>
      <c r="B4313" s="31"/>
      <c r="C4313" s="31"/>
      <c r="D4313" s="31"/>
    </row>
    <row r="4314" spans="1:4" ht="15" x14ac:dyDescent="0.25">
      <c r="A4314" s="31"/>
      <c r="B4314" s="31"/>
      <c r="C4314" s="31"/>
      <c r="D4314" s="31"/>
    </row>
    <row r="4315" spans="1:4" ht="15" x14ac:dyDescent="0.25">
      <c r="A4315" s="31"/>
      <c r="B4315" s="31"/>
      <c r="C4315" s="31"/>
      <c r="D4315" s="31"/>
    </row>
    <row r="4316" spans="1:4" ht="15" x14ac:dyDescent="0.25">
      <c r="A4316" s="31"/>
      <c r="B4316" s="31"/>
      <c r="C4316" s="31"/>
      <c r="D4316" s="31"/>
    </row>
    <row r="4317" spans="1:4" ht="15" x14ac:dyDescent="0.25">
      <c r="A4317" s="31"/>
      <c r="B4317" s="31"/>
      <c r="C4317" s="31"/>
      <c r="D4317" s="31"/>
    </row>
    <row r="4318" spans="1:4" ht="15" x14ac:dyDescent="0.25">
      <c r="A4318" s="31"/>
      <c r="B4318" s="31"/>
      <c r="C4318" s="31"/>
      <c r="D4318" s="31"/>
    </row>
    <row r="4319" spans="1:4" ht="15" x14ac:dyDescent="0.25">
      <c r="A4319" s="31"/>
      <c r="B4319" s="31"/>
      <c r="C4319" s="31"/>
      <c r="D4319" s="31"/>
    </row>
    <row r="4320" spans="1:4" ht="15" x14ac:dyDescent="0.25">
      <c r="A4320" s="31"/>
      <c r="B4320" s="31"/>
      <c r="C4320" s="31"/>
      <c r="D4320" s="31"/>
    </row>
    <row r="4321" spans="1:4" ht="15" x14ac:dyDescent="0.25">
      <c r="A4321" s="31"/>
      <c r="B4321" s="31"/>
      <c r="C4321" s="31"/>
      <c r="D4321" s="31"/>
    </row>
    <row r="4322" spans="1:4" ht="15" x14ac:dyDescent="0.25">
      <c r="A4322" s="31"/>
      <c r="B4322" s="31"/>
      <c r="C4322" s="31"/>
      <c r="D4322" s="31"/>
    </row>
    <row r="4323" spans="1:4" ht="15" x14ac:dyDescent="0.25">
      <c r="A4323" s="31"/>
      <c r="B4323" s="31"/>
      <c r="C4323" s="31"/>
      <c r="D4323" s="31"/>
    </row>
    <row r="4324" spans="1:4" ht="15" x14ac:dyDescent="0.25">
      <c r="A4324" s="31"/>
      <c r="B4324" s="31"/>
      <c r="C4324" s="31"/>
      <c r="D4324" s="31"/>
    </row>
    <row r="4325" spans="1:4" ht="15" x14ac:dyDescent="0.25">
      <c r="A4325" s="31"/>
      <c r="B4325" s="31"/>
      <c r="C4325" s="31"/>
      <c r="D4325" s="31"/>
    </row>
    <row r="4326" spans="1:4" ht="15" x14ac:dyDescent="0.25">
      <c r="A4326" s="31"/>
      <c r="B4326" s="31"/>
      <c r="C4326" s="31"/>
      <c r="D4326" s="31"/>
    </row>
    <row r="4327" spans="1:4" ht="15" x14ac:dyDescent="0.25">
      <c r="A4327" s="31"/>
      <c r="B4327" s="31"/>
      <c r="C4327" s="31"/>
      <c r="D4327" s="31"/>
    </row>
    <row r="4328" spans="1:4" ht="15" x14ac:dyDescent="0.25">
      <c r="A4328" s="31"/>
      <c r="B4328" s="31"/>
      <c r="C4328" s="31"/>
      <c r="D4328" s="31"/>
    </row>
    <row r="4329" spans="1:4" ht="15" x14ac:dyDescent="0.25">
      <c r="A4329" s="31"/>
      <c r="B4329" s="31"/>
      <c r="C4329" s="31"/>
      <c r="D4329" s="31"/>
    </row>
    <row r="4330" spans="1:4" ht="15" x14ac:dyDescent="0.25">
      <c r="A4330" s="31"/>
      <c r="B4330" s="31"/>
      <c r="C4330" s="31"/>
      <c r="D4330" s="31"/>
    </row>
    <row r="4331" spans="1:4" ht="15" x14ac:dyDescent="0.25">
      <c r="A4331" s="31"/>
      <c r="B4331" s="31"/>
      <c r="C4331" s="31"/>
      <c r="D4331" s="31"/>
    </row>
    <row r="4332" spans="1:4" ht="15" x14ac:dyDescent="0.25">
      <c r="A4332" s="31"/>
      <c r="B4332" s="31"/>
      <c r="C4332" s="31"/>
      <c r="D4332" s="31"/>
    </row>
    <row r="4333" spans="1:4" ht="15" x14ac:dyDescent="0.25">
      <c r="A4333" s="31"/>
      <c r="B4333" s="31"/>
      <c r="C4333" s="31"/>
      <c r="D4333" s="31"/>
    </row>
    <row r="4334" spans="1:4" ht="15" x14ac:dyDescent="0.25">
      <c r="A4334" s="31"/>
      <c r="B4334" s="31"/>
      <c r="C4334" s="31"/>
      <c r="D4334" s="31"/>
    </row>
    <row r="4335" spans="1:4" ht="15" x14ac:dyDescent="0.25">
      <c r="A4335" s="31"/>
      <c r="B4335" s="31"/>
      <c r="C4335" s="31"/>
      <c r="D4335" s="31"/>
    </row>
    <row r="4336" spans="1:4" ht="15" x14ac:dyDescent="0.25">
      <c r="A4336" s="31"/>
      <c r="B4336" s="31"/>
      <c r="C4336" s="31"/>
      <c r="D4336" s="31"/>
    </row>
    <row r="4337" spans="1:4" ht="15" x14ac:dyDescent="0.25">
      <c r="A4337" s="31"/>
      <c r="B4337" s="31"/>
      <c r="C4337" s="31"/>
      <c r="D4337" s="31"/>
    </row>
    <row r="4338" spans="1:4" ht="15" x14ac:dyDescent="0.25">
      <c r="A4338" s="31"/>
      <c r="B4338" s="31"/>
      <c r="C4338" s="31"/>
      <c r="D4338" s="31"/>
    </row>
    <row r="4339" spans="1:4" ht="15" x14ac:dyDescent="0.25">
      <c r="A4339" s="31"/>
      <c r="B4339" s="31"/>
      <c r="C4339" s="31"/>
      <c r="D4339" s="31"/>
    </row>
    <row r="4340" spans="1:4" ht="15" x14ac:dyDescent="0.25">
      <c r="A4340" s="31"/>
      <c r="B4340" s="31"/>
      <c r="C4340" s="31"/>
      <c r="D4340" s="31"/>
    </row>
    <row r="4341" spans="1:4" ht="15" x14ac:dyDescent="0.25">
      <c r="A4341" s="31"/>
      <c r="B4341" s="31"/>
      <c r="C4341" s="31"/>
      <c r="D4341" s="31"/>
    </row>
    <row r="4342" spans="1:4" ht="15" x14ac:dyDescent="0.25">
      <c r="A4342" s="31"/>
      <c r="B4342" s="31"/>
      <c r="C4342" s="31"/>
      <c r="D4342" s="31"/>
    </row>
    <row r="4343" spans="1:4" ht="15" x14ac:dyDescent="0.25">
      <c r="A4343" s="31"/>
      <c r="B4343" s="31"/>
      <c r="C4343" s="31"/>
      <c r="D4343" s="31"/>
    </row>
    <row r="4344" spans="1:4" ht="15" x14ac:dyDescent="0.25">
      <c r="A4344" s="31"/>
      <c r="B4344" s="31"/>
      <c r="C4344" s="31"/>
      <c r="D4344" s="31"/>
    </row>
    <row r="4345" spans="1:4" ht="15" x14ac:dyDescent="0.25">
      <c r="A4345" s="31"/>
      <c r="B4345" s="31"/>
      <c r="C4345" s="31"/>
      <c r="D4345" s="31"/>
    </row>
    <row r="4346" spans="1:4" ht="15" x14ac:dyDescent="0.25">
      <c r="A4346" s="31"/>
      <c r="B4346" s="31"/>
      <c r="C4346" s="31"/>
      <c r="D4346" s="31"/>
    </row>
    <row r="4347" spans="1:4" ht="15" x14ac:dyDescent="0.25">
      <c r="A4347" s="31"/>
      <c r="B4347" s="31"/>
      <c r="C4347" s="31"/>
      <c r="D4347" s="31"/>
    </row>
    <row r="4348" spans="1:4" ht="15" x14ac:dyDescent="0.25">
      <c r="A4348" s="31"/>
      <c r="B4348" s="31"/>
      <c r="C4348" s="31"/>
      <c r="D4348" s="31"/>
    </row>
    <row r="4349" spans="1:4" ht="15" x14ac:dyDescent="0.25">
      <c r="A4349" s="31"/>
      <c r="B4349" s="31"/>
      <c r="C4349" s="31"/>
      <c r="D4349" s="31"/>
    </row>
    <row r="4350" spans="1:4" ht="15" x14ac:dyDescent="0.25">
      <c r="A4350" s="31"/>
      <c r="B4350" s="31"/>
      <c r="C4350" s="31"/>
      <c r="D4350" s="31"/>
    </row>
    <row r="4351" spans="1:4" ht="15" x14ac:dyDescent="0.25">
      <c r="A4351" s="31"/>
      <c r="B4351" s="31"/>
      <c r="C4351" s="31"/>
      <c r="D4351" s="31"/>
    </row>
    <row r="4352" spans="1:4" ht="15" x14ac:dyDescent="0.25">
      <c r="A4352" s="31"/>
      <c r="B4352" s="31"/>
      <c r="C4352" s="31"/>
      <c r="D4352" s="31"/>
    </row>
    <row r="4353" spans="1:4" ht="15" x14ac:dyDescent="0.25">
      <c r="A4353" s="31"/>
      <c r="B4353" s="31"/>
      <c r="C4353" s="31"/>
      <c r="D4353" s="31"/>
    </row>
    <row r="4354" spans="1:4" ht="15" x14ac:dyDescent="0.25">
      <c r="A4354" s="31"/>
      <c r="B4354" s="31"/>
      <c r="C4354" s="31"/>
      <c r="D4354" s="31"/>
    </row>
    <row r="4355" spans="1:4" ht="15" x14ac:dyDescent="0.25">
      <c r="A4355" s="31"/>
      <c r="B4355" s="31"/>
      <c r="C4355" s="31"/>
      <c r="D4355" s="31"/>
    </row>
    <row r="4356" spans="1:4" ht="15" x14ac:dyDescent="0.25">
      <c r="A4356" s="31"/>
      <c r="B4356" s="31"/>
      <c r="C4356" s="31"/>
      <c r="D4356" s="31"/>
    </row>
    <row r="4357" spans="1:4" ht="15" x14ac:dyDescent="0.25">
      <c r="A4357" s="31"/>
      <c r="B4357" s="31"/>
      <c r="C4357" s="31"/>
      <c r="D4357" s="31"/>
    </row>
    <row r="4358" spans="1:4" ht="15" x14ac:dyDescent="0.25">
      <c r="A4358" s="31"/>
      <c r="B4358" s="31"/>
      <c r="C4358" s="31"/>
      <c r="D4358" s="31"/>
    </row>
    <row r="4359" spans="1:4" ht="15" x14ac:dyDescent="0.25">
      <c r="A4359" s="31"/>
      <c r="B4359" s="31"/>
      <c r="C4359" s="31"/>
      <c r="D4359" s="31"/>
    </row>
    <row r="4360" spans="1:4" ht="15" x14ac:dyDescent="0.25">
      <c r="A4360" s="31"/>
      <c r="B4360" s="31"/>
      <c r="C4360" s="31"/>
      <c r="D4360" s="31"/>
    </row>
    <row r="4361" spans="1:4" ht="15" x14ac:dyDescent="0.25">
      <c r="A4361" s="31"/>
      <c r="B4361" s="31"/>
      <c r="C4361" s="31"/>
      <c r="D4361" s="31"/>
    </row>
    <row r="4362" spans="1:4" ht="15" x14ac:dyDescent="0.25">
      <c r="A4362" s="31"/>
      <c r="B4362" s="31"/>
      <c r="C4362" s="31"/>
      <c r="D4362" s="31"/>
    </row>
    <row r="4363" spans="1:4" ht="15" x14ac:dyDescent="0.25">
      <c r="A4363" s="31"/>
      <c r="B4363" s="31"/>
      <c r="C4363" s="31"/>
      <c r="D4363" s="31"/>
    </row>
    <row r="4364" spans="1:4" ht="15" x14ac:dyDescent="0.25">
      <c r="A4364" s="31"/>
      <c r="B4364" s="31"/>
      <c r="C4364" s="31"/>
      <c r="D4364" s="31"/>
    </row>
    <row r="4365" spans="1:4" ht="15" x14ac:dyDescent="0.25">
      <c r="A4365" s="31"/>
      <c r="B4365" s="31"/>
      <c r="C4365" s="31"/>
      <c r="D4365" s="31"/>
    </row>
    <row r="4366" spans="1:4" ht="15" x14ac:dyDescent="0.25">
      <c r="A4366" s="31"/>
      <c r="B4366" s="31"/>
      <c r="C4366" s="31"/>
      <c r="D4366" s="31"/>
    </row>
    <row r="4367" spans="1:4" ht="15" x14ac:dyDescent="0.25">
      <c r="A4367" s="31"/>
      <c r="B4367" s="31"/>
      <c r="C4367" s="31"/>
      <c r="D4367" s="31"/>
    </row>
    <row r="4368" spans="1:4" ht="15" x14ac:dyDescent="0.25">
      <c r="A4368" s="31"/>
      <c r="B4368" s="31"/>
      <c r="C4368" s="31"/>
      <c r="D4368" s="31"/>
    </row>
    <row r="4369" spans="1:4" ht="15" x14ac:dyDescent="0.25">
      <c r="A4369" s="31"/>
      <c r="B4369" s="31"/>
      <c r="C4369" s="31"/>
      <c r="D4369" s="31"/>
    </row>
    <row r="4370" spans="1:4" ht="15" x14ac:dyDescent="0.25">
      <c r="A4370" s="31"/>
      <c r="B4370" s="31"/>
      <c r="C4370" s="31"/>
      <c r="D4370" s="31"/>
    </row>
    <row r="4371" spans="1:4" ht="15" x14ac:dyDescent="0.25">
      <c r="A4371" s="31"/>
      <c r="B4371" s="31"/>
      <c r="C4371" s="31"/>
      <c r="D4371" s="31"/>
    </row>
    <row r="4372" spans="1:4" ht="15" x14ac:dyDescent="0.25">
      <c r="A4372" s="31"/>
      <c r="B4372" s="31"/>
      <c r="C4372" s="31"/>
      <c r="D4372" s="31"/>
    </row>
    <row r="4373" spans="1:4" ht="15" x14ac:dyDescent="0.25">
      <c r="A4373" s="31"/>
      <c r="B4373" s="31"/>
      <c r="C4373" s="31"/>
      <c r="D4373" s="31"/>
    </row>
    <row r="4374" spans="1:4" ht="15" x14ac:dyDescent="0.25">
      <c r="A4374" s="31"/>
      <c r="B4374" s="31"/>
      <c r="C4374" s="31"/>
      <c r="D4374" s="31"/>
    </row>
    <row r="4375" spans="1:4" ht="15" x14ac:dyDescent="0.25">
      <c r="A4375" s="31"/>
      <c r="B4375" s="31"/>
      <c r="C4375" s="31"/>
      <c r="D4375" s="31"/>
    </row>
    <row r="4376" spans="1:4" ht="15" x14ac:dyDescent="0.25">
      <c r="A4376" s="31"/>
      <c r="B4376" s="31"/>
      <c r="C4376" s="31"/>
      <c r="D4376" s="31"/>
    </row>
    <row r="4377" spans="1:4" ht="15" x14ac:dyDescent="0.25">
      <c r="A4377" s="31"/>
      <c r="B4377" s="31"/>
      <c r="C4377" s="31"/>
      <c r="D4377" s="31"/>
    </row>
    <row r="4378" spans="1:4" ht="15" x14ac:dyDescent="0.25">
      <c r="A4378" s="31"/>
      <c r="B4378" s="31"/>
      <c r="C4378" s="31"/>
      <c r="D4378" s="31"/>
    </row>
    <row r="4379" spans="1:4" ht="15" x14ac:dyDescent="0.25">
      <c r="A4379" s="31"/>
      <c r="B4379" s="31"/>
      <c r="C4379" s="31"/>
      <c r="D4379" s="31"/>
    </row>
    <row r="4380" spans="1:4" ht="15" x14ac:dyDescent="0.25">
      <c r="A4380" s="31"/>
      <c r="B4380" s="31"/>
      <c r="C4380" s="31"/>
      <c r="D4380" s="31"/>
    </row>
    <row r="4381" spans="1:4" ht="15" x14ac:dyDescent="0.25">
      <c r="A4381" s="31"/>
      <c r="B4381" s="31"/>
      <c r="C4381" s="31"/>
      <c r="D4381" s="31"/>
    </row>
    <row r="4382" spans="1:4" ht="15" x14ac:dyDescent="0.25">
      <c r="A4382" s="31"/>
      <c r="B4382" s="31"/>
      <c r="C4382" s="31"/>
      <c r="D4382" s="31"/>
    </row>
    <row r="4383" spans="1:4" ht="15" x14ac:dyDescent="0.25">
      <c r="A4383" s="31"/>
      <c r="B4383" s="31"/>
      <c r="C4383" s="31"/>
      <c r="D4383" s="31"/>
    </row>
    <row r="4384" spans="1:4" ht="15" x14ac:dyDescent="0.25">
      <c r="A4384" s="31"/>
      <c r="B4384" s="31"/>
      <c r="C4384" s="31"/>
      <c r="D4384" s="31"/>
    </row>
    <row r="4385" spans="1:4" ht="15" x14ac:dyDescent="0.25">
      <c r="A4385" s="31"/>
      <c r="B4385" s="31"/>
      <c r="C4385" s="31"/>
      <c r="D4385" s="31"/>
    </row>
    <row r="4386" spans="1:4" ht="15" x14ac:dyDescent="0.25">
      <c r="A4386" s="31"/>
      <c r="B4386" s="31"/>
      <c r="C4386" s="31"/>
      <c r="D4386" s="31"/>
    </row>
    <row r="4387" spans="1:4" ht="15" x14ac:dyDescent="0.25">
      <c r="A4387" s="31"/>
      <c r="B4387" s="31"/>
      <c r="C4387" s="31"/>
      <c r="D4387" s="31"/>
    </row>
    <row r="4388" spans="1:4" ht="15" x14ac:dyDescent="0.25">
      <c r="A4388" s="31"/>
      <c r="B4388" s="31"/>
      <c r="C4388" s="31"/>
      <c r="D4388" s="31"/>
    </row>
    <row r="4389" spans="1:4" ht="15" x14ac:dyDescent="0.25">
      <c r="A4389" s="31"/>
      <c r="B4389" s="31"/>
      <c r="C4389" s="31"/>
      <c r="D4389" s="31"/>
    </row>
    <row r="4390" spans="1:4" ht="15" x14ac:dyDescent="0.25">
      <c r="A4390" s="31"/>
      <c r="B4390" s="31"/>
      <c r="C4390" s="31"/>
      <c r="D4390" s="31"/>
    </row>
    <row r="4391" spans="1:4" ht="15" x14ac:dyDescent="0.25">
      <c r="A4391" s="31"/>
      <c r="B4391" s="31"/>
      <c r="C4391" s="31"/>
      <c r="D4391" s="31"/>
    </row>
    <row r="4392" spans="1:4" ht="15" x14ac:dyDescent="0.25">
      <c r="A4392" s="31"/>
      <c r="B4392" s="31"/>
      <c r="C4392" s="31"/>
      <c r="D4392" s="31"/>
    </row>
    <row r="4393" spans="1:4" ht="15" x14ac:dyDescent="0.25">
      <c r="A4393" s="31"/>
      <c r="B4393" s="31"/>
      <c r="C4393" s="31"/>
      <c r="D4393" s="31"/>
    </row>
    <row r="4394" spans="1:4" ht="15" x14ac:dyDescent="0.25">
      <c r="A4394" s="31"/>
      <c r="B4394" s="31"/>
      <c r="C4394" s="31"/>
      <c r="D4394" s="31"/>
    </row>
    <row r="4395" spans="1:4" ht="15" x14ac:dyDescent="0.25">
      <c r="A4395" s="31"/>
      <c r="B4395" s="31"/>
      <c r="C4395" s="31"/>
      <c r="D4395" s="31"/>
    </row>
    <row r="4396" spans="1:4" ht="15" x14ac:dyDescent="0.25">
      <c r="A4396" s="31"/>
      <c r="B4396" s="31"/>
      <c r="C4396" s="31"/>
      <c r="D4396" s="31"/>
    </row>
    <row r="4397" spans="1:4" ht="15" x14ac:dyDescent="0.25">
      <c r="A4397" s="31"/>
      <c r="B4397" s="31"/>
      <c r="C4397" s="31"/>
      <c r="D4397" s="31"/>
    </row>
    <row r="4398" spans="1:4" ht="15" x14ac:dyDescent="0.25">
      <c r="A4398" s="31"/>
      <c r="B4398" s="31"/>
      <c r="C4398" s="31"/>
      <c r="D4398" s="31"/>
    </row>
    <row r="4399" spans="1:4" ht="15" x14ac:dyDescent="0.25">
      <c r="A4399" s="31"/>
      <c r="B4399" s="31"/>
      <c r="C4399" s="31"/>
      <c r="D4399" s="31"/>
    </row>
    <row r="4400" spans="1:4" ht="15" x14ac:dyDescent="0.25">
      <c r="A4400" s="31"/>
      <c r="B4400" s="31"/>
      <c r="C4400" s="31"/>
      <c r="D4400" s="31"/>
    </row>
    <row r="4401" spans="1:4" ht="15" x14ac:dyDescent="0.25">
      <c r="A4401" s="31"/>
      <c r="B4401" s="31"/>
      <c r="C4401" s="31"/>
      <c r="D4401" s="31"/>
    </row>
    <row r="4402" spans="1:4" ht="15" x14ac:dyDescent="0.25">
      <c r="A4402" s="31"/>
      <c r="B4402" s="31"/>
      <c r="C4402" s="31"/>
      <c r="D4402" s="31"/>
    </row>
    <row r="4403" spans="1:4" ht="15" x14ac:dyDescent="0.25">
      <c r="A4403" s="31"/>
      <c r="B4403" s="31"/>
      <c r="C4403" s="31"/>
      <c r="D4403" s="31"/>
    </row>
    <row r="4404" spans="1:4" ht="15" x14ac:dyDescent="0.25">
      <c r="A4404" s="31"/>
      <c r="B4404" s="31"/>
      <c r="C4404" s="31"/>
      <c r="D4404" s="31"/>
    </row>
    <row r="4405" spans="1:4" ht="15" x14ac:dyDescent="0.25">
      <c r="A4405" s="31"/>
      <c r="B4405" s="31"/>
      <c r="C4405" s="31"/>
      <c r="D4405" s="31"/>
    </row>
    <row r="4406" spans="1:4" ht="15" x14ac:dyDescent="0.25">
      <c r="A4406" s="31"/>
      <c r="B4406" s="31"/>
      <c r="C4406" s="31"/>
      <c r="D4406" s="31"/>
    </row>
    <row r="4407" spans="1:4" ht="15" x14ac:dyDescent="0.25">
      <c r="A4407" s="31"/>
      <c r="B4407" s="31"/>
      <c r="C4407" s="31"/>
      <c r="D4407" s="31"/>
    </row>
    <row r="4408" spans="1:4" ht="15" x14ac:dyDescent="0.25">
      <c r="A4408" s="31"/>
      <c r="B4408" s="31"/>
      <c r="C4408" s="31"/>
      <c r="D4408" s="31"/>
    </row>
    <row r="4409" spans="1:4" ht="15" x14ac:dyDescent="0.25">
      <c r="A4409" s="31"/>
      <c r="B4409" s="31"/>
      <c r="C4409" s="31"/>
      <c r="D4409" s="31"/>
    </row>
    <row r="4410" spans="1:4" ht="15" x14ac:dyDescent="0.25">
      <c r="A4410" s="31"/>
      <c r="B4410" s="31"/>
      <c r="C4410" s="31"/>
      <c r="D4410" s="31"/>
    </row>
    <row r="4411" spans="1:4" ht="15" x14ac:dyDescent="0.25">
      <c r="A4411" s="31"/>
      <c r="B4411" s="31"/>
      <c r="C4411" s="31"/>
      <c r="D4411" s="31"/>
    </row>
    <row r="4412" spans="1:4" ht="15" x14ac:dyDescent="0.25">
      <c r="A4412" s="31"/>
      <c r="B4412" s="31"/>
      <c r="C4412" s="31"/>
      <c r="D4412" s="31"/>
    </row>
    <row r="4413" spans="1:4" ht="15" x14ac:dyDescent="0.25">
      <c r="A4413" s="31"/>
      <c r="B4413" s="31"/>
      <c r="C4413" s="31"/>
      <c r="D4413" s="31"/>
    </row>
    <row r="4414" spans="1:4" ht="15" x14ac:dyDescent="0.25">
      <c r="A4414" s="31"/>
      <c r="B4414" s="31"/>
      <c r="C4414" s="31"/>
      <c r="D4414" s="31"/>
    </row>
    <row r="4415" spans="1:4" ht="15" x14ac:dyDescent="0.25">
      <c r="A4415" s="31"/>
      <c r="B4415" s="31"/>
      <c r="C4415" s="31"/>
      <c r="D4415" s="31"/>
    </row>
    <row r="4416" spans="1:4" ht="15" x14ac:dyDescent="0.25">
      <c r="A4416" s="31"/>
      <c r="B4416" s="31"/>
      <c r="C4416" s="31"/>
      <c r="D4416" s="31"/>
    </row>
    <row r="4417" spans="1:4" ht="15" x14ac:dyDescent="0.25">
      <c r="A4417" s="31"/>
      <c r="B4417" s="31"/>
      <c r="C4417" s="31"/>
      <c r="D4417" s="31"/>
    </row>
    <row r="4418" spans="1:4" ht="15" x14ac:dyDescent="0.25">
      <c r="A4418" s="31"/>
      <c r="B4418" s="31"/>
      <c r="C4418" s="31"/>
      <c r="D4418" s="31"/>
    </row>
    <row r="4419" spans="1:4" ht="15" x14ac:dyDescent="0.25">
      <c r="A4419" s="31"/>
      <c r="B4419" s="31"/>
      <c r="C4419" s="31"/>
      <c r="D4419" s="31"/>
    </row>
    <row r="4420" spans="1:4" ht="15" x14ac:dyDescent="0.25">
      <c r="A4420" s="31"/>
      <c r="B4420" s="31"/>
      <c r="C4420" s="31"/>
      <c r="D4420" s="31"/>
    </row>
    <row r="4421" spans="1:4" ht="15" x14ac:dyDescent="0.25">
      <c r="A4421" s="31"/>
      <c r="B4421" s="31"/>
      <c r="C4421" s="31"/>
      <c r="D4421" s="31"/>
    </row>
    <row r="4422" spans="1:4" ht="15" x14ac:dyDescent="0.25">
      <c r="A4422" s="31"/>
      <c r="B4422" s="31"/>
      <c r="C4422" s="31"/>
      <c r="D4422" s="31"/>
    </row>
    <row r="4423" spans="1:4" ht="15" x14ac:dyDescent="0.25">
      <c r="A4423" s="31"/>
      <c r="B4423" s="31"/>
      <c r="C4423" s="31"/>
      <c r="D4423" s="31"/>
    </row>
    <row r="4424" spans="1:4" ht="15" x14ac:dyDescent="0.25">
      <c r="A4424" s="31"/>
      <c r="B4424" s="31"/>
      <c r="C4424" s="31"/>
      <c r="D4424" s="31"/>
    </row>
    <row r="4425" spans="1:4" ht="15" x14ac:dyDescent="0.25">
      <c r="A4425" s="31"/>
      <c r="B4425" s="31"/>
      <c r="C4425" s="31"/>
      <c r="D4425" s="31"/>
    </row>
    <row r="4426" spans="1:4" ht="15" x14ac:dyDescent="0.25">
      <c r="A4426" s="31"/>
      <c r="B4426" s="31"/>
      <c r="C4426" s="31"/>
      <c r="D4426" s="31"/>
    </row>
    <row r="4427" spans="1:4" ht="15" x14ac:dyDescent="0.25">
      <c r="A4427" s="31"/>
      <c r="B4427" s="31"/>
      <c r="C4427" s="31"/>
      <c r="D4427" s="31"/>
    </row>
    <row r="4428" spans="1:4" ht="15" x14ac:dyDescent="0.25">
      <c r="A4428" s="31"/>
      <c r="B4428" s="31"/>
      <c r="C4428" s="31"/>
      <c r="D4428" s="31"/>
    </row>
    <row r="4429" spans="1:4" ht="15" x14ac:dyDescent="0.25">
      <c r="A4429" s="31"/>
      <c r="B4429" s="31"/>
      <c r="C4429" s="31"/>
      <c r="D4429" s="31"/>
    </row>
    <row r="4430" spans="1:4" ht="15" x14ac:dyDescent="0.25">
      <c r="A4430" s="31"/>
      <c r="B4430" s="31"/>
      <c r="C4430" s="31"/>
      <c r="D4430" s="31"/>
    </row>
    <row r="4431" spans="1:4" ht="15" x14ac:dyDescent="0.25">
      <c r="A4431" s="31"/>
      <c r="B4431" s="31"/>
      <c r="C4431" s="31"/>
      <c r="D4431" s="31"/>
    </row>
    <row r="4432" spans="1:4" ht="15" x14ac:dyDescent="0.25">
      <c r="A4432" s="31"/>
      <c r="B4432" s="31"/>
      <c r="C4432" s="31"/>
      <c r="D4432" s="31"/>
    </row>
    <row r="4433" spans="1:4" ht="15" x14ac:dyDescent="0.25">
      <c r="A4433" s="31"/>
      <c r="B4433" s="31"/>
      <c r="C4433" s="31"/>
      <c r="D4433" s="31"/>
    </row>
    <row r="4434" spans="1:4" ht="15" x14ac:dyDescent="0.25">
      <c r="A4434" s="31"/>
      <c r="B4434" s="31"/>
      <c r="C4434" s="31"/>
      <c r="D4434" s="31"/>
    </row>
    <row r="4435" spans="1:4" ht="15" x14ac:dyDescent="0.25">
      <c r="A4435" s="31"/>
      <c r="B4435" s="31"/>
      <c r="C4435" s="31"/>
      <c r="D4435" s="31"/>
    </row>
    <row r="4436" spans="1:4" ht="15" x14ac:dyDescent="0.25">
      <c r="A4436" s="31"/>
      <c r="B4436" s="31"/>
      <c r="C4436" s="31"/>
      <c r="D4436" s="31"/>
    </row>
    <row r="4437" spans="1:4" ht="15" x14ac:dyDescent="0.25">
      <c r="A4437" s="31"/>
      <c r="B4437" s="31"/>
      <c r="C4437" s="31"/>
      <c r="D4437" s="31"/>
    </row>
    <row r="4438" spans="1:4" ht="15" x14ac:dyDescent="0.25">
      <c r="A4438" s="31"/>
      <c r="B4438" s="31"/>
      <c r="C4438" s="31"/>
      <c r="D4438" s="31"/>
    </row>
    <row r="4439" spans="1:4" ht="15" x14ac:dyDescent="0.25">
      <c r="A4439" s="31"/>
      <c r="B4439" s="31"/>
      <c r="C4439" s="31"/>
      <c r="D4439" s="31"/>
    </row>
    <row r="4440" spans="1:4" ht="15" x14ac:dyDescent="0.25">
      <c r="A4440" s="31"/>
      <c r="B4440" s="31"/>
      <c r="C4440" s="31"/>
      <c r="D4440" s="31"/>
    </row>
    <row r="4441" spans="1:4" ht="15" x14ac:dyDescent="0.25">
      <c r="A4441" s="31"/>
      <c r="B4441" s="31"/>
      <c r="C4441" s="31"/>
      <c r="D4441" s="31"/>
    </row>
    <row r="4442" spans="1:4" ht="15" x14ac:dyDescent="0.25">
      <c r="A4442" s="31"/>
      <c r="B4442" s="31"/>
      <c r="C4442" s="31"/>
      <c r="D4442" s="31"/>
    </row>
    <row r="4443" spans="1:4" ht="15" x14ac:dyDescent="0.25">
      <c r="A4443" s="31"/>
      <c r="B4443" s="31"/>
      <c r="C4443" s="31"/>
      <c r="D4443" s="31"/>
    </row>
    <row r="4444" spans="1:4" ht="15" x14ac:dyDescent="0.25">
      <c r="A4444" s="31"/>
      <c r="B4444" s="31"/>
      <c r="C4444" s="31"/>
      <c r="D4444" s="31"/>
    </row>
    <row r="4445" spans="1:4" ht="15" x14ac:dyDescent="0.25">
      <c r="A4445" s="31"/>
      <c r="B4445" s="31"/>
      <c r="C4445" s="31"/>
      <c r="D4445" s="31"/>
    </row>
    <row r="4446" spans="1:4" ht="15" x14ac:dyDescent="0.25">
      <c r="A4446" s="31"/>
      <c r="B4446" s="31"/>
      <c r="C4446" s="31"/>
      <c r="D4446" s="31"/>
    </row>
    <row r="4447" spans="1:4" ht="15" x14ac:dyDescent="0.25">
      <c r="A4447" s="31"/>
      <c r="B4447" s="31"/>
      <c r="C4447" s="31"/>
      <c r="D4447" s="31"/>
    </row>
    <row r="4448" spans="1:4" ht="15" x14ac:dyDescent="0.25">
      <c r="A4448" s="31"/>
      <c r="B4448" s="31"/>
      <c r="C4448" s="31"/>
      <c r="D4448" s="31"/>
    </row>
    <row r="4449" spans="1:4" ht="15" x14ac:dyDescent="0.25">
      <c r="A4449" s="31"/>
      <c r="B4449" s="31"/>
      <c r="C4449" s="31"/>
      <c r="D4449" s="31"/>
    </row>
    <row r="4450" spans="1:4" ht="15" x14ac:dyDescent="0.25">
      <c r="A4450" s="31"/>
      <c r="B4450" s="31"/>
      <c r="C4450" s="31"/>
      <c r="D4450" s="31"/>
    </row>
    <row r="4451" spans="1:4" ht="15" x14ac:dyDescent="0.25">
      <c r="A4451" s="31"/>
      <c r="B4451" s="31"/>
      <c r="C4451" s="31"/>
      <c r="D4451" s="31"/>
    </row>
    <row r="4452" spans="1:4" ht="15" x14ac:dyDescent="0.25">
      <c r="A4452" s="31"/>
      <c r="B4452" s="31"/>
      <c r="C4452" s="31"/>
      <c r="D4452" s="31"/>
    </row>
    <row r="4453" spans="1:4" ht="15" x14ac:dyDescent="0.25">
      <c r="A4453" s="31"/>
      <c r="B4453" s="31"/>
      <c r="C4453" s="31"/>
      <c r="D4453" s="31"/>
    </row>
    <row r="4454" spans="1:4" ht="15" x14ac:dyDescent="0.25">
      <c r="A4454" s="31"/>
      <c r="B4454" s="31"/>
      <c r="C4454" s="31"/>
      <c r="D4454" s="31"/>
    </row>
    <row r="4455" spans="1:4" ht="15" x14ac:dyDescent="0.25">
      <c r="A4455" s="31"/>
      <c r="B4455" s="31"/>
      <c r="C4455" s="31"/>
      <c r="D4455" s="31"/>
    </row>
    <row r="4456" spans="1:4" ht="15" x14ac:dyDescent="0.25">
      <c r="A4456" s="31"/>
      <c r="B4456" s="31"/>
      <c r="C4456" s="31"/>
      <c r="D4456" s="31"/>
    </row>
    <row r="4457" spans="1:4" ht="15" x14ac:dyDescent="0.25">
      <c r="A4457" s="31"/>
      <c r="B4457" s="31"/>
      <c r="C4457" s="31"/>
      <c r="D4457" s="31"/>
    </row>
    <row r="4458" spans="1:4" ht="15" x14ac:dyDescent="0.25">
      <c r="A4458" s="31"/>
      <c r="B4458" s="31"/>
      <c r="C4458" s="31"/>
      <c r="D4458" s="31"/>
    </row>
    <row r="4459" spans="1:4" ht="15" x14ac:dyDescent="0.25">
      <c r="A4459" s="31"/>
      <c r="B4459" s="31"/>
      <c r="C4459" s="31"/>
      <c r="D4459" s="31"/>
    </row>
    <row r="4460" spans="1:4" ht="15" x14ac:dyDescent="0.25">
      <c r="A4460" s="31"/>
      <c r="B4460" s="31"/>
      <c r="C4460" s="31"/>
      <c r="D4460" s="31"/>
    </row>
    <row r="4461" spans="1:4" ht="15" x14ac:dyDescent="0.25">
      <c r="A4461" s="31"/>
      <c r="B4461" s="31"/>
      <c r="C4461" s="31"/>
      <c r="D4461" s="31"/>
    </row>
    <row r="4462" spans="1:4" ht="15" x14ac:dyDescent="0.25">
      <c r="A4462" s="31"/>
      <c r="B4462" s="31"/>
      <c r="C4462" s="31"/>
      <c r="D4462" s="31"/>
    </row>
    <row r="4463" spans="1:4" ht="15" x14ac:dyDescent="0.25">
      <c r="A4463" s="31"/>
      <c r="B4463" s="31"/>
      <c r="C4463" s="31"/>
      <c r="D4463" s="31"/>
    </row>
    <row r="4464" spans="1:4" ht="15" x14ac:dyDescent="0.25">
      <c r="A4464" s="31"/>
      <c r="B4464" s="31"/>
      <c r="C4464" s="31"/>
      <c r="D4464" s="31"/>
    </row>
    <row r="4465" spans="1:4" ht="15" x14ac:dyDescent="0.25">
      <c r="A4465" s="31"/>
      <c r="B4465" s="31"/>
      <c r="C4465" s="31"/>
      <c r="D4465" s="31"/>
    </row>
    <row r="4466" spans="1:4" ht="15" x14ac:dyDescent="0.25">
      <c r="A4466" s="31"/>
      <c r="B4466" s="31"/>
      <c r="C4466" s="31"/>
      <c r="D4466" s="31"/>
    </row>
    <row r="4467" spans="1:4" ht="15" x14ac:dyDescent="0.25">
      <c r="A4467" s="31"/>
      <c r="B4467" s="31"/>
      <c r="C4467" s="31"/>
      <c r="D4467" s="31"/>
    </row>
    <row r="4468" spans="1:4" ht="15" x14ac:dyDescent="0.25">
      <c r="A4468" s="31"/>
      <c r="B4468" s="31"/>
      <c r="C4468" s="31"/>
      <c r="D4468" s="31"/>
    </row>
    <row r="4469" spans="1:4" ht="15" x14ac:dyDescent="0.25">
      <c r="A4469" s="31"/>
      <c r="B4469" s="31"/>
      <c r="C4469" s="31"/>
      <c r="D4469" s="31"/>
    </row>
    <row r="4470" spans="1:4" ht="15" x14ac:dyDescent="0.25">
      <c r="A4470" s="31"/>
      <c r="B4470" s="31"/>
      <c r="C4470" s="31"/>
      <c r="D4470" s="31"/>
    </row>
    <row r="4471" spans="1:4" ht="15" x14ac:dyDescent="0.25">
      <c r="A4471" s="31"/>
      <c r="B4471" s="31"/>
      <c r="C4471" s="31"/>
      <c r="D4471" s="31"/>
    </row>
    <row r="4472" spans="1:4" ht="15" x14ac:dyDescent="0.25">
      <c r="A4472" s="31"/>
      <c r="B4472" s="31"/>
      <c r="C4472" s="31"/>
      <c r="D4472" s="31"/>
    </row>
    <row r="4473" spans="1:4" ht="15" x14ac:dyDescent="0.25">
      <c r="A4473" s="31"/>
      <c r="B4473" s="31"/>
      <c r="C4473" s="31"/>
      <c r="D4473" s="31"/>
    </row>
    <row r="4474" spans="1:4" ht="15" x14ac:dyDescent="0.25">
      <c r="A4474" s="31"/>
      <c r="B4474" s="31"/>
      <c r="C4474" s="31"/>
      <c r="D4474" s="31"/>
    </row>
    <row r="4475" spans="1:4" ht="15" x14ac:dyDescent="0.25">
      <c r="A4475" s="31"/>
      <c r="B4475" s="31"/>
      <c r="C4475" s="31"/>
      <c r="D4475" s="31"/>
    </row>
    <row r="4476" spans="1:4" ht="15" x14ac:dyDescent="0.25">
      <c r="A4476" s="31"/>
      <c r="B4476" s="31"/>
      <c r="C4476" s="31"/>
      <c r="D4476" s="31"/>
    </row>
    <row r="4477" spans="1:4" ht="15" x14ac:dyDescent="0.25">
      <c r="A4477" s="31"/>
      <c r="B4477" s="31"/>
      <c r="C4477" s="31"/>
      <c r="D4477" s="31"/>
    </row>
    <row r="4478" spans="1:4" ht="15" x14ac:dyDescent="0.25">
      <c r="A4478" s="31"/>
      <c r="B4478" s="31"/>
      <c r="C4478" s="31"/>
      <c r="D4478" s="31"/>
    </row>
    <row r="4479" spans="1:4" ht="15" x14ac:dyDescent="0.25">
      <c r="A4479" s="31"/>
      <c r="B4479" s="31"/>
      <c r="C4479" s="31"/>
      <c r="D4479" s="31"/>
    </row>
    <row r="4480" spans="1:4" ht="15" x14ac:dyDescent="0.25">
      <c r="A4480" s="31"/>
      <c r="B4480" s="31"/>
      <c r="C4480" s="31"/>
      <c r="D4480" s="31"/>
    </row>
    <row r="4481" spans="1:4" ht="15" x14ac:dyDescent="0.25">
      <c r="A4481" s="31"/>
      <c r="B4481" s="31"/>
      <c r="C4481" s="31"/>
      <c r="D4481" s="31"/>
    </row>
    <row r="4482" spans="1:4" ht="15" x14ac:dyDescent="0.25">
      <c r="A4482" s="31"/>
      <c r="B4482" s="31"/>
      <c r="C4482" s="31"/>
      <c r="D4482" s="31"/>
    </row>
    <row r="4483" spans="1:4" ht="15" x14ac:dyDescent="0.25">
      <c r="A4483" s="31"/>
      <c r="B4483" s="31"/>
      <c r="C4483" s="31"/>
      <c r="D4483" s="31"/>
    </row>
    <row r="4484" spans="1:4" ht="15" x14ac:dyDescent="0.25">
      <c r="A4484" s="31"/>
      <c r="B4484" s="31"/>
      <c r="C4484" s="31"/>
      <c r="D4484" s="31"/>
    </row>
    <row r="4485" spans="1:4" ht="15" x14ac:dyDescent="0.25">
      <c r="A4485" s="31"/>
      <c r="B4485" s="31"/>
      <c r="C4485" s="31"/>
      <c r="D4485" s="31"/>
    </row>
    <row r="4486" spans="1:4" ht="15" x14ac:dyDescent="0.25">
      <c r="A4486" s="31"/>
      <c r="B4486" s="31"/>
      <c r="C4486" s="31"/>
      <c r="D4486" s="31"/>
    </row>
    <row r="4487" spans="1:4" ht="15" x14ac:dyDescent="0.25">
      <c r="A4487" s="31"/>
      <c r="B4487" s="31"/>
      <c r="C4487" s="31"/>
      <c r="D4487" s="31"/>
    </row>
    <row r="4488" spans="1:4" ht="15" x14ac:dyDescent="0.25">
      <c r="A4488" s="31"/>
      <c r="B4488" s="31"/>
      <c r="C4488" s="31"/>
      <c r="D4488" s="31"/>
    </row>
    <row r="4489" spans="1:4" ht="15" x14ac:dyDescent="0.25">
      <c r="A4489" s="31"/>
      <c r="B4489" s="31"/>
      <c r="C4489" s="31"/>
      <c r="D4489" s="31"/>
    </row>
    <row r="4490" spans="1:4" ht="15" x14ac:dyDescent="0.25">
      <c r="A4490" s="31"/>
      <c r="B4490" s="31"/>
      <c r="C4490" s="31"/>
      <c r="D4490" s="31"/>
    </row>
    <row r="4491" spans="1:4" ht="15" x14ac:dyDescent="0.25">
      <c r="A4491" s="31"/>
      <c r="B4491" s="31"/>
      <c r="C4491" s="31"/>
      <c r="D4491" s="31"/>
    </row>
    <row r="4492" spans="1:4" ht="15" x14ac:dyDescent="0.25">
      <c r="A4492" s="31"/>
      <c r="B4492" s="31"/>
      <c r="C4492" s="31"/>
      <c r="D4492" s="31"/>
    </row>
    <row r="4493" spans="1:4" ht="15" x14ac:dyDescent="0.25">
      <c r="A4493" s="31"/>
      <c r="B4493" s="31"/>
      <c r="C4493" s="31"/>
      <c r="D4493" s="31"/>
    </row>
    <row r="4494" spans="1:4" ht="15" x14ac:dyDescent="0.25">
      <c r="A4494" s="31"/>
      <c r="B4494" s="31"/>
      <c r="C4494" s="31"/>
      <c r="D4494" s="31"/>
    </row>
    <row r="4495" spans="1:4" ht="15" x14ac:dyDescent="0.25">
      <c r="A4495" s="31"/>
      <c r="B4495" s="31"/>
      <c r="C4495" s="31"/>
      <c r="D4495" s="31"/>
    </row>
    <row r="4496" spans="1:4" ht="15" x14ac:dyDescent="0.25">
      <c r="A4496" s="31"/>
      <c r="B4496" s="31"/>
      <c r="C4496" s="31"/>
      <c r="D4496" s="31"/>
    </row>
    <row r="4497" spans="1:4" ht="15" x14ac:dyDescent="0.25">
      <c r="A4497" s="31"/>
      <c r="B4497" s="31"/>
      <c r="C4497" s="31"/>
      <c r="D4497" s="31"/>
    </row>
    <row r="4498" spans="1:4" ht="15" x14ac:dyDescent="0.25">
      <c r="A4498" s="31"/>
      <c r="B4498" s="31"/>
      <c r="C4498" s="31"/>
      <c r="D4498" s="31"/>
    </row>
    <row r="4499" spans="1:4" ht="15" x14ac:dyDescent="0.25">
      <c r="A4499" s="31"/>
      <c r="B4499" s="31"/>
      <c r="C4499" s="31"/>
      <c r="D4499" s="31"/>
    </row>
    <row r="4500" spans="1:4" ht="15" x14ac:dyDescent="0.25">
      <c r="A4500" s="31"/>
      <c r="B4500" s="31"/>
      <c r="C4500" s="31"/>
      <c r="D4500" s="31"/>
    </row>
    <row r="4501" spans="1:4" ht="15" x14ac:dyDescent="0.25">
      <c r="A4501" s="31"/>
      <c r="B4501" s="31"/>
      <c r="C4501" s="31"/>
      <c r="D4501" s="31"/>
    </row>
    <row r="4502" spans="1:4" ht="15" x14ac:dyDescent="0.25">
      <c r="A4502" s="31"/>
      <c r="B4502" s="31"/>
      <c r="C4502" s="31"/>
      <c r="D4502" s="31"/>
    </row>
    <row r="4503" spans="1:4" ht="15" x14ac:dyDescent="0.25">
      <c r="A4503" s="31"/>
      <c r="B4503" s="31"/>
      <c r="C4503" s="31"/>
      <c r="D4503" s="31"/>
    </row>
    <row r="4504" spans="1:4" ht="15" x14ac:dyDescent="0.25">
      <c r="A4504" s="31"/>
      <c r="B4504" s="31"/>
      <c r="C4504" s="31"/>
      <c r="D4504" s="31"/>
    </row>
    <row r="4505" spans="1:4" ht="15" x14ac:dyDescent="0.25">
      <c r="A4505" s="31"/>
      <c r="B4505" s="31"/>
      <c r="C4505" s="31"/>
      <c r="D4505" s="31"/>
    </row>
    <row r="4506" spans="1:4" ht="15" x14ac:dyDescent="0.25">
      <c r="A4506" s="31"/>
      <c r="B4506" s="31"/>
      <c r="C4506" s="31"/>
      <c r="D4506" s="31"/>
    </row>
    <row r="4507" spans="1:4" ht="15" x14ac:dyDescent="0.25">
      <c r="A4507" s="31"/>
      <c r="B4507" s="31"/>
      <c r="C4507" s="31"/>
      <c r="D4507" s="31"/>
    </row>
    <row r="4508" spans="1:4" ht="15" x14ac:dyDescent="0.25">
      <c r="A4508" s="31"/>
      <c r="B4508" s="31"/>
      <c r="C4508" s="31"/>
      <c r="D4508" s="31"/>
    </row>
    <row r="4509" spans="1:4" ht="15" x14ac:dyDescent="0.25">
      <c r="A4509" s="31"/>
      <c r="B4509" s="31"/>
      <c r="C4509" s="31"/>
      <c r="D4509" s="31"/>
    </row>
    <row r="4510" spans="1:4" ht="15" x14ac:dyDescent="0.25">
      <c r="A4510" s="31"/>
      <c r="B4510" s="31"/>
      <c r="C4510" s="31"/>
      <c r="D4510" s="31"/>
    </row>
    <row r="4511" spans="1:4" ht="15" x14ac:dyDescent="0.25">
      <c r="A4511" s="31"/>
      <c r="B4511" s="31"/>
      <c r="C4511" s="31"/>
      <c r="D4511" s="31"/>
    </row>
    <row r="4512" spans="1:4" ht="15" x14ac:dyDescent="0.25">
      <c r="A4512" s="31"/>
      <c r="B4512" s="31"/>
      <c r="C4512" s="31"/>
      <c r="D4512" s="31"/>
    </row>
    <row r="4513" spans="1:4" ht="15" x14ac:dyDescent="0.25">
      <c r="A4513" s="31"/>
      <c r="B4513" s="31"/>
      <c r="C4513" s="31"/>
      <c r="D4513" s="31"/>
    </row>
    <row r="4514" spans="1:4" ht="15" x14ac:dyDescent="0.25">
      <c r="A4514" s="31"/>
      <c r="B4514" s="31"/>
      <c r="C4514" s="31"/>
      <c r="D4514" s="31"/>
    </row>
    <row r="4515" spans="1:4" ht="15" x14ac:dyDescent="0.25">
      <c r="A4515" s="31"/>
      <c r="B4515" s="31"/>
      <c r="C4515" s="31"/>
      <c r="D4515" s="31"/>
    </row>
    <row r="4516" spans="1:4" ht="15" x14ac:dyDescent="0.25">
      <c r="A4516" s="31"/>
      <c r="B4516" s="31"/>
      <c r="C4516" s="31"/>
      <c r="D4516" s="31"/>
    </row>
    <row r="4517" spans="1:4" ht="15" x14ac:dyDescent="0.25">
      <c r="A4517" s="31"/>
      <c r="B4517" s="31"/>
      <c r="C4517" s="31"/>
      <c r="D4517" s="31"/>
    </row>
    <row r="4518" spans="1:4" ht="15" x14ac:dyDescent="0.25">
      <c r="A4518" s="31"/>
      <c r="B4518" s="31"/>
      <c r="C4518" s="31"/>
      <c r="D4518" s="31"/>
    </row>
    <row r="4519" spans="1:4" ht="15" x14ac:dyDescent="0.25">
      <c r="A4519" s="31"/>
      <c r="B4519" s="31"/>
      <c r="C4519" s="31"/>
      <c r="D4519" s="31"/>
    </row>
    <row r="4520" spans="1:4" ht="15" x14ac:dyDescent="0.25">
      <c r="A4520" s="31"/>
      <c r="B4520" s="31"/>
      <c r="C4520" s="31"/>
      <c r="D4520" s="31"/>
    </row>
    <row r="4521" spans="1:4" ht="15" x14ac:dyDescent="0.25">
      <c r="A4521" s="31"/>
      <c r="B4521" s="31"/>
      <c r="C4521" s="31"/>
      <c r="D4521" s="31"/>
    </row>
    <row r="4522" spans="1:4" ht="15" x14ac:dyDescent="0.25">
      <c r="A4522" s="31"/>
      <c r="B4522" s="31"/>
      <c r="C4522" s="31"/>
      <c r="D4522" s="31"/>
    </row>
    <row r="4523" spans="1:4" ht="15" x14ac:dyDescent="0.25">
      <c r="A4523" s="31"/>
      <c r="B4523" s="31"/>
      <c r="C4523" s="31"/>
      <c r="D4523" s="31"/>
    </row>
    <row r="4524" spans="1:4" ht="15" x14ac:dyDescent="0.25">
      <c r="A4524" s="31"/>
      <c r="B4524" s="31"/>
      <c r="C4524" s="31"/>
      <c r="D4524" s="31"/>
    </row>
    <row r="4525" spans="1:4" ht="15" x14ac:dyDescent="0.25">
      <c r="A4525" s="31"/>
      <c r="B4525" s="31"/>
      <c r="C4525" s="31"/>
      <c r="D4525" s="31"/>
    </row>
    <row r="4526" spans="1:4" ht="15" x14ac:dyDescent="0.25">
      <c r="A4526" s="31"/>
      <c r="B4526" s="31"/>
      <c r="C4526" s="31"/>
      <c r="D4526" s="31"/>
    </row>
    <row r="4527" spans="1:4" ht="15" x14ac:dyDescent="0.25">
      <c r="A4527" s="31"/>
      <c r="B4527" s="31"/>
      <c r="C4527" s="31"/>
      <c r="D4527" s="31"/>
    </row>
    <row r="4528" spans="1:4" ht="15" x14ac:dyDescent="0.25">
      <c r="A4528" s="31"/>
      <c r="B4528" s="31"/>
      <c r="C4528" s="31"/>
      <c r="D4528" s="31"/>
    </row>
    <row r="4529" spans="1:4" ht="15" x14ac:dyDescent="0.25">
      <c r="A4529" s="31"/>
      <c r="B4529" s="31"/>
      <c r="C4529" s="31"/>
      <c r="D4529" s="31"/>
    </row>
    <row r="4530" spans="1:4" ht="15" x14ac:dyDescent="0.25">
      <c r="A4530" s="31"/>
      <c r="B4530" s="31"/>
      <c r="C4530" s="31"/>
      <c r="D4530" s="31"/>
    </row>
    <row r="4531" spans="1:4" ht="15" x14ac:dyDescent="0.25">
      <c r="A4531" s="31"/>
      <c r="B4531" s="31"/>
      <c r="C4531" s="31"/>
      <c r="D4531" s="31"/>
    </row>
    <row r="4532" spans="1:4" ht="15" x14ac:dyDescent="0.25">
      <c r="A4532" s="31"/>
      <c r="B4532" s="31"/>
      <c r="C4532" s="31"/>
      <c r="D4532" s="31"/>
    </row>
    <row r="4533" spans="1:4" ht="15" x14ac:dyDescent="0.25">
      <c r="A4533" s="31"/>
      <c r="B4533" s="31"/>
      <c r="C4533" s="31"/>
      <c r="D4533" s="31"/>
    </row>
    <row r="4534" spans="1:4" ht="15" x14ac:dyDescent="0.25">
      <c r="A4534" s="31"/>
      <c r="B4534" s="31"/>
      <c r="C4534" s="31"/>
      <c r="D4534" s="31"/>
    </row>
    <row r="4535" spans="1:4" ht="15" x14ac:dyDescent="0.25">
      <c r="A4535" s="31"/>
      <c r="B4535" s="31"/>
      <c r="C4535" s="31"/>
      <c r="D4535" s="31"/>
    </row>
    <row r="4536" spans="1:4" ht="15" x14ac:dyDescent="0.25">
      <c r="A4536" s="31"/>
      <c r="B4536" s="31"/>
      <c r="C4536" s="31"/>
      <c r="D4536" s="31"/>
    </row>
    <row r="4537" spans="1:4" ht="15" x14ac:dyDescent="0.25">
      <c r="A4537" s="31"/>
      <c r="B4537" s="31"/>
      <c r="C4537" s="31"/>
      <c r="D4537" s="31"/>
    </row>
    <row r="4538" spans="1:4" ht="15" x14ac:dyDescent="0.25">
      <c r="A4538" s="31"/>
      <c r="B4538" s="31"/>
      <c r="C4538" s="31"/>
      <c r="D4538" s="31"/>
    </row>
    <row r="4539" spans="1:4" ht="15" x14ac:dyDescent="0.25">
      <c r="A4539" s="31"/>
      <c r="B4539" s="31"/>
      <c r="C4539" s="31"/>
      <c r="D4539" s="31"/>
    </row>
    <row r="4540" spans="1:4" ht="15" x14ac:dyDescent="0.25">
      <c r="A4540" s="31"/>
      <c r="B4540" s="31"/>
      <c r="C4540" s="31"/>
      <c r="D4540" s="31"/>
    </row>
    <row r="4541" spans="1:4" ht="15" x14ac:dyDescent="0.25">
      <c r="A4541" s="31"/>
      <c r="B4541" s="31"/>
      <c r="C4541" s="31"/>
      <c r="D4541" s="31"/>
    </row>
    <row r="4542" spans="1:4" ht="15" x14ac:dyDescent="0.25">
      <c r="A4542" s="31"/>
      <c r="B4542" s="31"/>
      <c r="C4542" s="31"/>
      <c r="D4542" s="31"/>
    </row>
    <row r="4543" spans="1:4" ht="15" x14ac:dyDescent="0.25">
      <c r="A4543" s="31"/>
      <c r="B4543" s="31"/>
      <c r="C4543" s="31"/>
      <c r="D4543" s="31"/>
    </row>
    <row r="4544" spans="1:4" ht="15" x14ac:dyDescent="0.25">
      <c r="A4544" s="31"/>
      <c r="B4544" s="31"/>
      <c r="C4544" s="31"/>
      <c r="D4544" s="31"/>
    </row>
    <row r="4545" spans="1:4" ht="15" x14ac:dyDescent="0.25">
      <c r="A4545" s="31"/>
      <c r="B4545" s="31"/>
      <c r="C4545" s="31"/>
      <c r="D4545" s="31"/>
    </row>
    <row r="4546" spans="1:4" ht="15" x14ac:dyDescent="0.25">
      <c r="A4546" s="31"/>
      <c r="B4546" s="31"/>
      <c r="C4546" s="31"/>
      <c r="D4546" s="31"/>
    </row>
    <row r="4547" spans="1:4" ht="15" x14ac:dyDescent="0.25">
      <c r="A4547" s="31"/>
      <c r="B4547" s="31"/>
      <c r="C4547" s="31"/>
      <c r="D4547" s="31"/>
    </row>
    <row r="4548" spans="1:4" ht="15" x14ac:dyDescent="0.25">
      <c r="A4548" s="31"/>
      <c r="B4548" s="31"/>
      <c r="C4548" s="31"/>
      <c r="D4548" s="31"/>
    </row>
    <row r="4549" spans="1:4" ht="15" x14ac:dyDescent="0.25">
      <c r="A4549" s="31"/>
      <c r="B4549" s="31"/>
      <c r="C4549" s="31"/>
      <c r="D4549" s="31"/>
    </row>
    <row r="4550" spans="1:4" ht="15" x14ac:dyDescent="0.25">
      <c r="A4550" s="31"/>
      <c r="B4550" s="31"/>
      <c r="C4550" s="31"/>
      <c r="D4550" s="31"/>
    </row>
    <row r="4551" spans="1:4" ht="15" x14ac:dyDescent="0.25">
      <c r="A4551" s="31"/>
      <c r="B4551" s="31"/>
      <c r="C4551" s="31"/>
      <c r="D4551" s="31"/>
    </row>
    <row r="4552" spans="1:4" ht="15" x14ac:dyDescent="0.25">
      <c r="A4552" s="31"/>
      <c r="B4552" s="31"/>
      <c r="C4552" s="31"/>
      <c r="D4552" s="31"/>
    </row>
    <row r="4553" spans="1:4" ht="15" x14ac:dyDescent="0.25">
      <c r="A4553" s="31"/>
      <c r="B4553" s="31"/>
      <c r="C4553" s="31"/>
      <c r="D4553" s="31"/>
    </row>
    <row r="4554" spans="1:4" ht="15" x14ac:dyDescent="0.25">
      <c r="A4554" s="31"/>
      <c r="B4554" s="31"/>
      <c r="C4554" s="31"/>
      <c r="D4554" s="31"/>
    </row>
    <row r="4555" spans="1:4" ht="15" x14ac:dyDescent="0.25">
      <c r="A4555" s="31"/>
      <c r="B4555" s="31"/>
      <c r="C4555" s="31"/>
      <c r="D4555" s="31"/>
    </row>
    <row r="4556" spans="1:4" ht="15" x14ac:dyDescent="0.25">
      <c r="A4556" s="31"/>
      <c r="B4556" s="31"/>
      <c r="C4556" s="31"/>
      <c r="D4556" s="31"/>
    </row>
    <row r="4557" spans="1:4" ht="15" x14ac:dyDescent="0.25">
      <c r="A4557" s="31"/>
      <c r="B4557" s="31"/>
      <c r="C4557" s="31"/>
      <c r="D4557" s="31"/>
    </row>
    <row r="4558" spans="1:4" ht="15" x14ac:dyDescent="0.25">
      <c r="A4558" s="31"/>
      <c r="B4558" s="31"/>
      <c r="C4558" s="31"/>
      <c r="D4558" s="31"/>
    </row>
    <row r="4559" spans="1:4" ht="15" x14ac:dyDescent="0.25">
      <c r="A4559" s="31"/>
      <c r="B4559" s="31"/>
      <c r="C4559" s="31"/>
      <c r="D4559" s="31"/>
    </row>
    <row r="4560" spans="1:4" ht="15" x14ac:dyDescent="0.25">
      <c r="A4560" s="31"/>
      <c r="B4560" s="31"/>
      <c r="C4560" s="31"/>
      <c r="D4560" s="31"/>
    </row>
    <row r="4561" spans="1:4" ht="15" x14ac:dyDescent="0.25">
      <c r="A4561" s="31"/>
      <c r="B4561" s="31"/>
      <c r="C4561" s="31"/>
      <c r="D4561" s="31"/>
    </row>
    <row r="4562" spans="1:4" ht="15" x14ac:dyDescent="0.25">
      <c r="A4562" s="31"/>
      <c r="B4562" s="31"/>
      <c r="C4562" s="31"/>
      <c r="D4562" s="31"/>
    </row>
    <row r="4563" spans="1:4" ht="15" x14ac:dyDescent="0.25">
      <c r="A4563" s="31"/>
      <c r="B4563" s="31"/>
      <c r="C4563" s="31"/>
      <c r="D4563" s="31"/>
    </row>
    <row r="4564" spans="1:4" ht="15" x14ac:dyDescent="0.25">
      <c r="A4564" s="31"/>
      <c r="B4564" s="31"/>
      <c r="C4564" s="31"/>
      <c r="D4564" s="31"/>
    </row>
    <row r="4565" spans="1:4" ht="15" x14ac:dyDescent="0.25">
      <c r="A4565" s="31"/>
      <c r="B4565" s="31"/>
      <c r="C4565" s="31"/>
      <c r="D4565" s="31"/>
    </row>
    <row r="4566" spans="1:4" ht="15" x14ac:dyDescent="0.25">
      <c r="A4566" s="31"/>
      <c r="B4566" s="31"/>
      <c r="C4566" s="31"/>
      <c r="D4566" s="31"/>
    </row>
    <row r="4567" spans="1:4" ht="15" x14ac:dyDescent="0.25">
      <c r="A4567" s="31"/>
      <c r="B4567" s="31"/>
      <c r="C4567" s="31"/>
      <c r="D4567" s="31"/>
    </row>
    <row r="4568" spans="1:4" ht="15" x14ac:dyDescent="0.25">
      <c r="A4568" s="31"/>
      <c r="B4568" s="31"/>
      <c r="C4568" s="31"/>
      <c r="D4568" s="31"/>
    </row>
    <row r="4569" spans="1:4" ht="15" x14ac:dyDescent="0.25">
      <c r="A4569" s="31"/>
      <c r="B4569" s="31"/>
      <c r="C4569" s="31"/>
      <c r="D4569" s="31"/>
    </row>
    <row r="4570" spans="1:4" ht="15" x14ac:dyDescent="0.25">
      <c r="A4570" s="31"/>
      <c r="B4570" s="31"/>
      <c r="C4570" s="31"/>
      <c r="D4570" s="31"/>
    </row>
    <row r="4571" spans="1:4" ht="15" x14ac:dyDescent="0.25">
      <c r="A4571" s="31"/>
      <c r="B4571" s="31"/>
      <c r="C4571" s="31"/>
      <c r="D4571" s="31"/>
    </row>
    <row r="4572" spans="1:4" ht="15" x14ac:dyDescent="0.25">
      <c r="A4572" s="31"/>
      <c r="B4572" s="31"/>
      <c r="C4572" s="31"/>
      <c r="D4572" s="31"/>
    </row>
    <row r="4573" spans="1:4" ht="15" x14ac:dyDescent="0.25">
      <c r="A4573" s="31"/>
      <c r="B4573" s="31"/>
      <c r="C4573" s="31"/>
      <c r="D4573" s="31"/>
    </row>
    <row r="4574" spans="1:4" ht="15" x14ac:dyDescent="0.25">
      <c r="A4574" s="31"/>
      <c r="B4574" s="31"/>
      <c r="C4574" s="31"/>
      <c r="D4574" s="31"/>
    </row>
    <row r="4575" spans="1:4" ht="15" x14ac:dyDescent="0.25">
      <c r="A4575" s="31"/>
      <c r="B4575" s="31"/>
      <c r="C4575" s="31"/>
      <c r="D4575" s="31"/>
    </row>
    <row r="4576" spans="1:4" ht="15" x14ac:dyDescent="0.25">
      <c r="A4576" s="31"/>
      <c r="B4576" s="31"/>
      <c r="C4576" s="31"/>
      <c r="D4576" s="31"/>
    </row>
    <row r="4577" spans="1:4" ht="15" x14ac:dyDescent="0.25">
      <c r="A4577" s="31"/>
      <c r="B4577" s="31"/>
      <c r="C4577" s="31"/>
      <c r="D4577" s="31"/>
    </row>
    <row r="4578" spans="1:4" ht="15" x14ac:dyDescent="0.25">
      <c r="A4578" s="31"/>
      <c r="B4578" s="31"/>
      <c r="C4578" s="31"/>
      <c r="D4578" s="31"/>
    </row>
    <row r="4579" spans="1:4" ht="15" x14ac:dyDescent="0.25">
      <c r="A4579" s="31"/>
      <c r="B4579" s="31"/>
      <c r="C4579" s="31"/>
      <c r="D4579" s="31"/>
    </row>
    <row r="4580" spans="1:4" ht="15" x14ac:dyDescent="0.25">
      <c r="A4580" s="31"/>
      <c r="B4580" s="31"/>
      <c r="C4580" s="31"/>
      <c r="D4580" s="31"/>
    </row>
    <row r="4581" spans="1:4" ht="15" x14ac:dyDescent="0.25">
      <c r="A4581" s="31"/>
      <c r="B4581" s="31"/>
      <c r="C4581" s="31"/>
      <c r="D4581" s="31"/>
    </row>
    <row r="4582" spans="1:4" ht="15" x14ac:dyDescent="0.25">
      <c r="A4582" s="31"/>
      <c r="B4582" s="31"/>
      <c r="C4582" s="31"/>
      <c r="D4582" s="31"/>
    </row>
    <row r="4583" spans="1:4" ht="15" x14ac:dyDescent="0.25">
      <c r="A4583" s="31"/>
      <c r="B4583" s="31"/>
      <c r="C4583" s="31"/>
      <c r="D4583" s="31"/>
    </row>
    <row r="4584" spans="1:4" ht="15" x14ac:dyDescent="0.25">
      <c r="A4584" s="31"/>
      <c r="B4584" s="31"/>
      <c r="C4584" s="31"/>
      <c r="D4584" s="31"/>
    </row>
    <row r="4585" spans="1:4" ht="15" x14ac:dyDescent="0.25">
      <c r="A4585" s="31"/>
      <c r="B4585" s="31"/>
      <c r="C4585" s="31"/>
      <c r="D4585" s="31"/>
    </row>
    <row r="4586" spans="1:4" ht="15" x14ac:dyDescent="0.25">
      <c r="A4586" s="31"/>
      <c r="B4586" s="31"/>
      <c r="C4586" s="31"/>
      <c r="D4586" s="31"/>
    </row>
    <row r="4587" spans="1:4" ht="15" x14ac:dyDescent="0.25">
      <c r="A4587" s="31"/>
      <c r="B4587" s="31"/>
      <c r="C4587" s="31"/>
      <c r="D4587" s="31"/>
    </row>
    <row r="4588" spans="1:4" ht="15" x14ac:dyDescent="0.25">
      <c r="A4588" s="31"/>
      <c r="B4588" s="31"/>
      <c r="C4588" s="31"/>
      <c r="D4588" s="31"/>
    </row>
    <row r="4589" spans="1:4" ht="15" x14ac:dyDescent="0.25">
      <c r="A4589" s="31"/>
      <c r="B4589" s="31"/>
      <c r="C4589" s="31"/>
      <c r="D4589" s="31"/>
    </row>
    <row r="4590" spans="1:4" ht="15" x14ac:dyDescent="0.25">
      <c r="A4590" s="31"/>
      <c r="B4590" s="31"/>
      <c r="C4590" s="31"/>
      <c r="D4590" s="31"/>
    </row>
    <row r="4591" spans="1:4" ht="15" x14ac:dyDescent="0.25">
      <c r="A4591" s="31"/>
      <c r="B4591" s="31"/>
      <c r="C4591" s="31"/>
      <c r="D4591" s="31"/>
    </row>
    <row r="4592" spans="1:4" ht="15" x14ac:dyDescent="0.25">
      <c r="A4592" s="31"/>
      <c r="B4592" s="31"/>
      <c r="C4592" s="31"/>
      <c r="D4592" s="31"/>
    </row>
    <row r="4593" spans="1:4" ht="15" x14ac:dyDescent="0.25">
      <c r="A4593" s="31"/>
      <c r="B4593" s="31"/>
      <c r="C4593" s="31"/>
      <c r="D4593" s="31"/>
    </row>
    <row r="4594" spans="1:4" ht="15" x14ac:dyDescent="0.25">
      <c r="A4594" s="31"/>
      <c r="B4594" s="31"/>
      <c r="C4594" s="31"/>
      <c r="D4594" s="31"/>
    </row>
    <row r="4595" spans="1:4" ht="15" x14ac:dyDescent="0.25">
      <c r="A4595" s="31"/>
      <c r="B4595" s="31"/>
      <c r="C4595" s="31"/>
      <c r="D4595" s="31"/>
    </row>
    <row r="4596" spans="1:4" ht="15" x14ac:dyDescent="0.25">
      <c r="A4596" s="31"/>
      <c r="B4596" s="31"/>
      <c r="C4596" s="31"/>
      <c r="D4596" s="31"/>
    </row>
    <row r="4597" spans="1:4" ht="15" x14ac:dyDescent="0.25">
      <c r="A4597" s="31"/>
      <c r="B4597" s="31"/>
      <c r="C4597" s="31"/>
      <c r="D4597" s="31"/>
    </row>
    <row r="4598" spans="1:4" ht="15" x14ac:dyDescent="0.25">
      <c r="A4598" s="31"/>
      <c r="B4598" s="31"/>
      <c r="C4598" s="31"/>
      <c r="D4598" s="31"/>
    </row>
    <row r="4599" spans="1:4" ht="15" x14ac:dyDescent="0.25">
      <c r="A4599" s="31"/>
      <c r="B4599" s="31"/>
      <c r="C4599" s="31"/>
      <c r="D4599" s="31"/>
    </row>
    <row r="4600" spans="1:4" ht="15" x14ac:dyDescent="0.25">
      <c r="A4600" s="31"/>
      <c r="B4600" s="31"/>
      <c r="C4600" s="31"/>
      <c r="D4600" s="31"/>
    </row>
    <row r="4601" spans="1:4" ht="15" x14ac:dyDescent="0.25">
      <c r="A4601" s="31"/>
      <c r="B4601" s="31"/>
      <c r="C4601" s="31"/>
      <c r="D4601" s="31"/>
    </row>
    <row r="4602" spans="1:4" ht="15" x14ac:dyDescent="0.25">
      <c r="A4602" s="31"/>
      <c r="B4602" s="31"/>
      <c r="C4602" s="31"/>
      <c r="D4602" s="31"/>
    </row>
    <row r="4603" spans="1:4" ht="15" x14ac:dyDescent="0.25">
      <c r="A4603" s="31"/>
      <c r="B4603" s="31"/>
      <c r="C4603" s="31"/>
      <c r="D4603" s="31"/>
    </row>
    <row r="4604" spans="1:4" ht="15" x14ac:dyDescent="0.25">
      <c r="A4604" s="31"/>
      <c r="B4604" s="31"/>
      <c r="C4604" s="31"/>
      <c r="D4604" s="31"/>
    </row>
    <row r="4605" spans="1:4" ht="15" x14ac:dyDescent="0.25">
      <c r="A4605" s="31"/>
      <c r="B4605" s="31"/>
      <c r="C4605" s="31"/>
      <c r="D4605" s="31"/>
    </row>
    <row r="4606" spans="1:4" ht="15" x14ac:dyDescent="0.25">
      <c r="A4606" s="31"/>
      <c r="B4606" s="31"/>
      <c r="C4606" s="31"/>
      <c r="D4606" s="31"/>
    </row>
    <row r="4607" spans="1:4" ht="15" x14ac:dyDescent="0.25">
      <c r="A4607" s="31"/>
      <c r="B4607" s="31"/>
      <c r="C4607" s="31"/>
      <c r="D4607" s="31"/>
    </row>
    <row r="4608" spans="1:4" ht="15" x14ac:dyDescent="0.25">
      <c r="A4608" s="31"/>
      <c r="B4608" s="31"/>
      <c r="C4608" s="31"/>
      <c r="D4608" s="31"/>
    </row>
    <row r="4609" spans="1:4" ht="15" x14ac:dyDescent="0.25">
      <c r="A4609" s="31"/>
      <c r="B4609" s="31"/>
      <c r="C4609" s="31"/>
      <c r="D4609" s="31"/>
    </row>
    <row r="4610" spans="1:4" ht="15" x14ac:dyDescent="0.25">
      <c r="A4610" s="31"/>
      <c r="B4610" s="31"/>
      <c r="C4610" s="31"/>
      <c r="D4610" s="31"/>
    </row>
    <row r="4611" spans="1:4" ht="15" x14ac:dyDescent="0.25">
      <c r="A4611" s="31"/>
      <c r="B4611" s="31"/>
      <c r="C4611" s="31"/>
      <c r="D4611" s="31"/>
    </row>
    <row r="4612" spans="1:4" ht="15" x14ac:dyDescent="0.25">
      <c r="A4612" s="31"/>
      <c r="B4612" s="31"/>
      <c r="C4612" s="31"/>
      <c r="D4612" s="31"/>
    </row>
    <row r="4613" spans="1:4" ht="15" x14ac:dyDescent="0.25">
      <c r="A4613" s="31"/>
      <c r="B4613" s="31"/>
      <c r="C4613" s="31"/>
      <c r="D4613" s="31"/>
    </row>
    <row r="4614" spans="1:4" ht="15" x14ac:dyDescent="0.25">
      <c r="A4614" s="31"/>
      <c r="B4614" s="31"/>
      <c r="C4614" s="31"/>
      <c r="D4614" s="31"/>
    </row>
    <row r="4615" spans="1:4" ht="15" x14ac:dyDescent="0.25">
      <c r="A4615" s="31"/>
      <c r="B4615" s="31"/>
      <c r="C4615" s="31"/>
      <c r="D4615" s="31"/>
    </row>
    <row r="4616" spans="1:4" ht="15" x14ac:dyDescent="0.25">
      <c r="A4616" s="31"/>
      <c r="B4616" s="31"/>
      <c r="C4616" s="31"/>
      <c r="D4616" s="31"/>
    </row>
    <row r="4617" spans="1:4" ht="15" x14ac:dyDescent="0.25">
      <c r="A4617" s="31"/>
      <c r="B4617" s="31"/>
      <c r="C4617" s="31"/>
      <c r="D4617" s="31"/>
    </row>
    <row r="4618" spans="1:4" ht="15" x14ac:dyDescent="0.25">
      <c r="A4618" s="31"/>
      <c r="B4618" s="31"/>
      <c r="C4618" s="31"/>
      <c r="D4618" s="31"/>
    </row>
    <row r="4619" spans="1:4" ht="15" x14ac:dyDescent="0.25">
      <c r="A4619" s="31"/>
      <c r="B4619" s="31"/>
      <c r="C4619" s="31"/>
      <c r="D4619" s="31"/>
    </row>
    <row r="4620" spans="1:4" ht="15" x14ac:dyDescent="0.25">
      <c r="A4620" s="31"/>
      <c r="B4620" s="31"/>
      <c r="C4620" s="31"/>
      <c r="D4620" s="31"/>
    </row>
    <row r="4621" spans="1:4" ht="15" x14ac:dyDescent="0.25">
      <c r="A4621" s="31"/>
      <c r="B4621" s="31"/>
      <c r="C4621" s="31"/>
      <c r="D4621" s="31"/>
    </row>
    <row r="4622" spans="1:4" ht="15" x14ac:dyDescent="0.25">
      <c r="A4622" s="31"/>
      <c r="B4622" s="31"/>
      <c r="C4622" s="31"/>
      <c r="D4622" s="31"/>
    </row>
    <row r="4623" spans="1:4" ht="15" x14ac:dyDescent="0.25">
      <c r="A4623" s="31"/>
      <c r="B4623" s="31"/>
      <c r="C4623" s="31"/>
      <c r="D4623" s="31"/>
    </row>
    <row r="4624" spans="1:4" ht="15" x14ac:dyDescent="0.25">
      <c r="A4624" s="31"/>
      <c r="B4624" s="31"/>
      <c r="C4624" s="31"/>
      <c r="D4624" s="31"/>
    </row>
    <row r="4625" spans="1:4" ht="15" x14ac:dyDescent="0.25">
      <c r="A4625" s="31"/>
      <c r="B4625" s="31"/>
      <c r="C4625" s="31"/>
      <c r="D4625" s="31"/>
    </row>
    <row r="4626" spans="1:4" ht="15" x14ac:dyDescent="0.25">
      <c r="A4626" s="31"/>
      <c r="B4626" s="31"/>
      <c r="C4626" s="31"/>
      <c r="D4626" s="31"/>
    </row>
    <row r="4627" spans="1:4" ht="15" x14ac:dyDescent="0.25">
      <c r="A4627" s="31"/>
      <c r="B4627" s="31"/>
      <c r="C4627" s="31"/>
      <c r="D4627" s="31"/>
    </row>
    <row r="4628" spans="1:4" ht="15" x14ac:dyDescent="0.25">
      <c r="A4628" s="31"/>
      <c r="B4628" s="31"/>
      <c r="C4628" s="31"/>
      <c r="D4628" s="31"/>
    </row>
    <row r="4629" spans="1:4" ht="15" x14ac:dyDescent="0.25">
      <c r="A4629" s="31"/>
      <c r="B4629" s="31"/>
      <c r="C4629" s="31"/>
      <c r="D4629" s="31"/>
    </row>
    <row r="4630" spans="1:4" ht="15" x14ac:dyDescent="0.25">
      <c r="A4630" s="31"/>
      <c r="B4630" s="31"/>
      <c r="C4630" s="31"/>
      <c r="D4630" s="31"/>
    </row>
    <row r="4631" spans="1:4" ht="15" x14ac:dyDescent="0.25">
      <c r="A4631" s="31"/>
      <c r="B4631" s="31"/>
      <c r="C4631" s="31"/>
      <c r="D4631" s="31"/>
    </row>
    <row r="4632" spans="1:4" ht="15" x14ac:dyDescent="0.25">
      <c r="A4632" s="31"/>
      <c r="B4632" s="31"/>
      <c r="C4632" s="31"/>
      <c r="D4632" s="31"/>
    </row>
    <row r="4633" spans="1:4" ht="15" x14ac:dyDescent="0.25">
      <c r="A4633" s="31"/>
      <c r="B4633" s="31"/>
      <c r="C4633" s="31"/>
      <c r="D4633" s="31"/>
    </row>
    <row r="4634" spans="1:4" ht="15" x14ac:dyDescent="0.25">
      <c r="A4634" s="31"/>
      <c r="B4634" s="31"/>
      <c r="C4634" s="31"/>
      <c r="D4634" s="31"/>
    </row>
    <row r="4635" spans="1:4" ht="15" x14ac:dyDescent="0.25">
      <c r="A4635" s="31"/>
      <c r="B4635" s="31"/>
      <c r="C4635" s="31"/>
      <c r="D4635" s="31"/>
    </row>
    <row r="4636" spans="1:4" ht="15" x14ac:dyDescent="0.25">
      <c r="A4636" s="31"/>
      <c r="B4636" s="31"/>
      <c r="C4636" s="31"/>
      <c r="D4636" s="31"/>
    </row>
    <row r="4637" spans="1:4" ht="15" x14ac:dyDescent="0.25">
      <c r="A4637" s="31"/>
      <c r="B4637" s="31"/>
      <c r="C4637" s="31"/>
      <c r="D4637" s="31"/>
    </row>
    <row r="4638" spans="1:4" ht="15" x14ac:dyDescent="0.25">
      <c r="A4638" s="31"/>
      <c r="B4638" s="31"/>
      <c r="C4638" s="31"/>
      <c r="D4638" s="31"/>
    </row>
    <row r="4639" spans="1:4" ht="15" x14ac:dyDescent="0.25">
      <c r="A4639" s="31"/>
      <c r="B4639" s="31"/>
      <c r="C4639" s="31"/>
      <c r="D4639" s="31"/>
    </row>
    <row r="4640" spans="1:4" ht="15" x14ac:dyDescent="0.25">
      <c r="A4640" s="31"/>
      <c r="B4640" s="31"/>
      <c r="C4640" s="31"/>
      <c r="D4640" s="31"/>
    </row>
    <row r="4641" spans="1:4" ht="15" x14ac:dyDescent="0.25">
      <c r="A4641" s="31"/>
      <c r="B4641" s="31"/>
      <c r="C4641" s="31"/>
      <c r="D4641" s="31"/>
    </row>
    <row r="4642" spans="1:4" ht="15" x14ac:dyDescent="0.25">
      <c r="A4642" s="31"/>
      <c r="B4642" s="31"/>
      <c r="C4642" s="31"/>
      <c r="D4642" s="31"/>
    </row>
    <row r="4643" spans="1:4" ht="15" x14ac:dyDescent="0.25">
      <c r="A4643" s="31"/>
      <c r="B4643" s="31"/>
      <c r="C4643" s="31"/>
      <c r="D4643" s="31"/>
    </row>
    <row r="4644" spans="1:4" ht="15" x14ac:dyDescent="0.25">
      <c r="A4644" s="31"/>
      <c r="B4644" s="31"/>
      <c r="C4644" s="31"/>
      <c r="D4644" s="31"/>
    </row>
    <row r="4645" spans="1:4" ht="15" x14ac:dyDescent="0.25">
      <c r="A4645" s="31"/>
      <c r="B4645" s="31"/>
      <c r="C4645" s="31"/>
      <c r="D4645" s="31"/>
    </row>
    <row r="4646" spans="1:4" ht="15" x14ac:dyDescent="0.25">
      <c r="A4646" s="31"/>
      <c r="B4646" s="31"/>
      <c r="C4646" s="31"/>
      <c r="D4646" s="31"/>
    </row>
    <row r="4647" spans="1:4" ht="15" x14ac:dyDescent="0.25">
      <c r="A4647" s="31"/>
      <c r="B4647" s="31"/>
      <c r="C4647" s="31"/>
      <c r="D4647" s="31"/>
    </row>
    <row r="4648" spans="1:4" ht="15" x14ac:dyDescent="0.25">
      <c r="A4648" s="31"/>
      <c r="B4648" s="31"/>
      <c r="C4648" s="31"/>
      <c r="D4648" s="31"/>
    </row>
    <row r="4649" spans="1:4" ht="15" x14ac:dyDescent="0.25">
      <c r="A4649" s="31"/>
      <c r="B4649" s="31"/>
      <c r="C4649" s="31"/>
      <c r="D4649" s="31"/>
    </row>
    <row r="4650" spans="1:4" ht="15" x14ac:dyDescent="0.25">
      <c r="A4650" s="31"/>
      <c r="B4650" s="31"/>
      <c r="C4650" s="31"/>
      <c r="D4650" s="31"/>
    </row>
    <row r="4651" spans="1:4" ht="15" x14ac:dyDescent="0.25">
      <c r="A4651" s="31"/>
      <c r="B4651" s="31"/>
      <c r="C4651" s="31"/>
      <c r="D4651" s="31"/>
    </row>
    <row r="4652" spans="1:4" ht="15" x14ac:dyDescent="0.25">
      <c r="A4652" s="31"/>
      <c r="B4652" s="31"/>
      <c r="C4652" s="31"/>
      <c r="D4652" s="31"/>
    </row>
    <row r="4653" spans="1:4" ht="15" x14ac:dyDescent="0.25">
      <c r="A4653" s="31"/>
      <c r="B4653" s="31"/>
      <c r="C4653" s="31"/>
      <c r="D4653" s="31"/>
    </row>
    <row r="4654" spans="1:4" ht="15" x14ac:dyDescent="0.25">
      <c r="A4654" s="31"/>
      <c r="B4654" s="31"/>
      <c r="C4654" s="31"/>
      <c r="D4654" s="31"/>
    </row>
    <row r="4655" spans="1:4" ht="15" x14ac:dyDescent="0.25">
      <c r="A4655" s="31"/>
      <c r="B4655" s="31"/>
      <c r="C4655" s="31"/>
      <c r="D4655" s="31"/>
    </row>
    <row r="4656" spans="1:4" ht="15" x14ac:dyDescent="0.25">
      <c r="A4656" s="31"/>
      <c r="B4656" s="31"/>
      <c r="C4656" s="31"/>
      <c r="D4656" s="31"/>
    </row>
    <row r="4657" spans="1:4" ht="15" x14ac:dyDescent="0.25">
      <c r="A4657" s="31"/>
      <c r="B4657" s="31"/>
      <c r="C4657" s="31"/>
      <c r="D4657" s="31"/>
    </row>
    <row r="4658" spans="1:4" ht="15" x14ac:dyDescent="0.25">
      <c r="A4658" s="31"/>
      <c r="B4658" s="31"/>
      <c r="C4658" s="31"/>
      <c r="D4658" s="31"/>
    </row>
    <row r="4659" spans="1:4" ht="15" x14ac:dyDescent="0.25">
      <c r="A4659" s="31"/>
      <c r="B4659" s="31"/>
      <c r="C4659" s="31"/>
      <c r="D4659" s="31"/>
    </row>
    <row r="4660" spans="1:4" ht="15" x14ac:dyDescent="0.25">
      <c r="A4660" s="31"/>
      <c r="B4660" s="31"/>
      <c r="C4660" s="31"/>
      <c r="D4660" s="31"/>
    </row>
    <row r="4661" spans="1:4" ht="15" x14ac:dyDescent="0.25">
      <c r="A4661" s="31"/>
      <c r="B4661" s="31"/>
      <c r="C4661" s="31"/>
      <c r="D4661" s="31"/>
    </row>
    <row r="4662" spans="1:4" ht="15" x14ac:dyDescent="0.25">
      <c r="A4662" s="31"/>
      <c r="B4662" s="31"/>
      <c r="C4662" s="31"/>
      <c r="D4662" s="31"/>
    </row>
    <row r="4663" spans="1:4" ht="15" x14ac:dyDescent="0.25">
      <c r="A4663" s="31"/>
      <c r="B4663" s="31"/>
      <c r="C4663" s="31"/>
      <c r="D4663" s="31"/>
    </row>
    <row r="4664" spans="1:4" ht="15" x14ac:dyDescent="0.25">
      <c r="A4664" s="31"/>
      <c r="B4664" s="31"/>
      <c r="C4664" s="31"/>
      <c r="D4664" s="31"/>
    </row>
    <row r="4665" spans="1:4" ht="15" x14ac:dyDescent="0.25">
      <c r="A4665" s="31"/>
      <c r="B4665" s="31"/>
      <c r="C4665" s="31"/>
      <c r="D4665" s="31"/>
    </row>
    <row r="4666" spans="1:4" ht="15" x14ac:dyDescent="0.25">
      <c r="A4666" s="31"/>
      <c r="B4666" s="31"/>
      <c r="C4666" s="31"/>
      <c r="D4666" s="31"/>
    </row>
    <row r="4667" spans="1:4" ht="15" x14ac:dyDescent="0.25">
      <c r="A4667" s="31"/>
      <c r="B4667" s="31"/>
      <c r="C4667" s="31"/>
      <c r="D4667" s="31"/>
    </row>
    <row r="4668" spans="1:4" ht="15" x14ac:dyDescent="0.25">
      <c r="A4668" s="31"/>
      <c r="B4668" s="31"/>
      <c r="C4668" s="31"/>
      <c r="D4668" s="31"/>
    </row>
    <row r="4669" spans="1:4" ht="15" x14ac:dyDescent="0.25">
      <c r="A4669" s="31"/>
      <c r="B4669" s="31"/>
      <c r="C4669" s="31"/>
      <c r="D4669" s="31"/>
    </row>
    <row r="4670" spans="1:4" ht="15" x14ac:dyDescent="0.25">
      <c r="A4670" s="31"/>
      <c r="B4670" s="31"/>
      <c r="C4670" s="31"/>
      <c r="D4670" s="31"/>
    </row>
    <row r="4671" spans="1:4" ht="15" x14ac:dyDescent="0.25">
      <c r="A4671" s="31"/>
      <c r="B4671" s="31"/>
      <c r="C4671" s="31"/>
      <c r="D4671" s="31"/>
    </row>
    <row r="4672" spans="1:4" ht="15" x14ac:dyDescent="0.25">
      <c r="A4672" s="31"/>
      <c r="B4672" s="31"/>
      <c r="C4672" s="31"/>
      <c r="D4672" s="31"/>
    </row>
    <row r="4673" spans="1:4" ht="15" x14ac:dyDescent="0.25">
      <c r="A4673" s="31"/>
      <c r="B4673" s="31"/>
      <c r="C4673" s="31"/>
      <c r="D4673" s="31"/>
    </row>
    <row r="4674" spans="1:4" ht="15" x14ac:dyDescent="0.25">
      <c r="A4674" s="31"/>
      <c r="B4674" s="31"/>
      <c r="C4674" s="31"/>
      <c r="D4674" s="31"/>
    </row>
    <row r="4675" spans="1:4" ht="15" x14ac:dyDescent="0.25">
      <c r="A4675" s="31"/>
      <c r="B4675" s="31"/>
      <c r="C4675" s="31"/>
      <c r="D4675" s="31"/>
    </row>
    <row r="4676" spans="1:4" ht="15" x14ac:dyDescent="0.25">
      <c r="A4676" s="31"/>
      <c r="B4676" s="31"/>
      <c r="C4676" s="31"/>
      <c r="D4676" s="31"/>
    </row>
    <row r="4677" spans="1:4" ht="15" x14ac:dyDescent="0.25">
      <c r="A4677" s="31"/>
      <c r="B4677" s="31"/>
      <c r="C4677" s="31"/>
      <c r="D4677" s="31"/>
    </row>
    <row r="4678" spans="1:4" ht="15" x14ac:dyDescent="0.25">
      <c r="A4678" s="31"/>
      <c r="B4678" s="31"/>
      <c r="C4678" s="31"/>
      <c r="D4678" s="31"/>
    </row>
    <row r="4679" spans="1:4" ht="15" x14ac:dyDescent="0.25">
      <c r="A4679" s="31"/>
      <c r="B4679" s="31"/>
      <c r="C4679" s="31"/>
      <c r="D4679" s="31"/>
    </row>
    <row r="4680" spans="1:4" ht="15" x14ac:dyDescent="0.25">
      <c r="A4680" s="31"/>
      <c r="B4680" s="31"/>
      <c r="C4680" s="31"/>
      <c r="D4680" s="31"/>
    </row>
    <row r="4681" spans="1:4" ht="15" x14ac:dyDescent="0.25">
      <c r="A4681" s="31"/>
      <c r="B4681" s="31"/>
      <c r="C4681" s="31"/>
      <c r="D4681" s="31"/>
    </row>
    <row r="4682" spans="1:4" ht="15" x14ac:dyDescent="0.25">
      <c r="A4682" s="31"/>
      <c r="B4682" s="31"/>
      <c r="C4682" s="31"/>
      <c r="D4682" s="31"/>
    </row>
    <row r="4683" spans="1:4" ht="15" x14ac:dyDescent="0.25">
      <c r="A4683" s="31"/>
      <c r="B4683" s="31"/>
      <c r="C4683" s="31"/>
      <c r="D4683" s="31"/>
    </row>
    <row r="4684" spans="1:4" ht="15" x14ac:dyDescent="0.25">
      <c r="A4684" s="31"/>
      <c r="B4684" s="31"/>
      <c r="C4684" s="31"/>
      <c r="D4684" s="31"/>
    </row>
    <row r="4685" spans="1:4" ht="15" x14ac:dyDescent="0.25">
      <c r="A4685" s="31"/>
      <c r="B4685" s="31"/>
      <c r="C4685" s="31"/>
      <c r="D4685" s="31"/>
    </row>
    <row r="4686" spans="1:4" ht="15" x14ac:dyDescent="0.25">
      <c r="A4686" s="31"/>
      <c r="B4686" s="31"/>
      <c r="C4686" s="31"/>
      <c r="D4686" s="31"/>
    </row>
    <row r="4687" spans="1:4" ht="15" x14ac:dyDescent="0.25">
      <c r="A4687" s="31"/>
      <c r="B4687" s="31"/>
      <c r="C4687" s="31"/>
      <c r="D4687" s="31"/>
    </row>
    <row r="4688" spans="1:4" ht="15" x14ac:dyDescent="0.25">
      <c r="A4688" s="31"/>
      <c r="B4688" s="31"/>
      <c r="C4688" s="31"/>
      <c r="D4688" s="31"/>
    </row>
    <row r="4689" spans="1:4" ht="15" x14ac:dyDescent="0.25">
      <c r="A4689" s="31"/>
      <c r="B4689" s="31"/>
      <c r="C4689" s="31"/>
      <c r="D4689" s="31"/>
    </row>
    <row r="4690" spans="1:4" ht="15" x14ac:dyDescent="0.25">
      <c r="A4690" s="31"/>
      <c r="B4690" s="31"/>
      <c r="C4690" s="31"/>
      <c r="D4690" s="31"/>
    </row>
    <row r="4691" spans="1:4" ht="15" x14ac:dyDescent="0.25">
      <c r="A4691" s="31"/>
      <c r="B4691" s="31"/>
      <c r="C4691" s="31"/>
      <c r="D4691" s="31"/>
    </row>
    <row r="4692" spans="1:4" ht="15" x14ac:dyDescent="0.25">
      <c r="A4692" s="31"/>
      <c r="B4692" s="31"/>
      <c r="C4692" s="31"/>
      <c r="D4692" s="31"/>
    </row>
    <row r="4693" spans="1:4" ht="15" x14ac:dyDescent="0.25">
      <c r="A4693" s="31"/>
      <c r="B4693" s="31"/>
      <c r="C4693" s="31"/>
      <c r="D4693" s="31"/>
    </row>
    <row r="4694" spans="1:4" ht="15" x14ac:dyDescent="0.25">
      <c r="A4694" s="31"/>
      <c r="B4694" s="31"/>
      <c r="C4694" s="31"/>
      <c r="D4694" s="31"/>
    </row>
    <row r="4695" spans="1:4" ht="15" x14ac:dyDescent="0.25">
      <c r="A4695" s="31"/>
      <c r="B4695" s="31"/>
      <c r="C4695" s="31"/>
      <c r="D4695" s="31"/>
    </row>
    <row r="4696" spans="1:4" ht="15" x14ac:dyDescent="0.25">
      <c r="A4696" s="31"/>
      <c r="B4696" s="31"/>
      <c r="C4696" s="31"/>
      <c r="D4696" s="31"/>
    </row>
    <row r="4697" spans="1:4" ht="15" x14ac:dyDescent="0.25">
      <c r="A4697" s="31"/>
      <c r="B4697" s="31"/>
      <c r="C4697" s="31"/>
      <c r="D4697" s="31"/>
    </row>
    <row r="4698" spans="1:4" ht="15" x14ac:dyDescent="0.25">
      <c r="A4698" s="31"/>
      <c r="B4698" s="31"/>
      <c r="C4698" s="31"/>
      <c r="D4698" s="31"/>
    </row>
    <row r="4699" spans="1:4" ht="15" x14ac:dyDescent="0.25">
      <c r="A4699" s="31"/>
      <c r="B4699" s="31"/>
      <c r="C4699" s="31"/>
      <c r="D4699" s="31"/>
    </row>
    <row r="4700" spans="1:4" ht="15" x14ac:dyDescent="0.25">
      <c r="A4700" s="31"/>
      <c r="B4700" s="31"/>
      <c r="C4700" s="31"/>
      <c r="D4700" s="31"/>
    </row>
    <row r="4701" spans="1:4" ht="15" x14ac:dyDescent="0.25">
      <c r="A4701" s="31"/>
      <c r="B4701" s="31"/>
      <c r="C4701" s="31"/>
      <c r="D4701" s="31"/>
    </row>
    <row r="4702" spans="1:4" ht="15" x14ac:dyDescent="0.25">
      <c r="A4702" s="31"/>
      <c r="B4702" s="31"/>
      <c r="C4702" s="31"/>
      <c r="D4702" s="31"/>
    </row>
    <row r="4703" spans="1:4" ht="15" x14ac:dyDescent="0.25">
      <c r="A4703" s="31"/>
      <c r="B4703" s="31"/>
      <c r="C4703" s="31"/>
      <c r="D4703" s="31"/>
    </row>
    <row r="4704" spans="1:4" ht="15" x14ac:dyDescent="0.25">
      <c r="A4704" s="31"/>
      <c r="B4704" s="31"/>
      <c r="C4704" s="31"/>
      <c r="D4704" s="31"/>
    </row>
    <row r="4705" spans="1:4" ht="15" x14ac:dyDescent="0.25">
      <c r="A4705" s="31"/>
      <c r="B4705" s="31"/>
      <c r="C4705" s="31"/>
      <c r="D4705" s="31"/>
    </row>
    <row r="4706" spans="1:4" ht="15" x14ac:dyDescent="0.25">
      <c r="A4706" s="31"/>
      <c r="B4706" s="31"/>
      <c r="C4706" s="31"/>
      <c r="D4706" s="31"/>
    </row>
    <row r="4707" spans="1:4" ht="15" x14ac:dyDescent="0.25">
      <c r="A4707" s="31"/>
      <c r="B4707" s="31"/>
      <c r="C4707" s="31"/>
      <c r="D4707" s="31"/>
    </row>
    <row r="4708" spans="1:4" ht="15" x14ac:dyDescent="0.25">
      <c r="A4708" s="31"/>
      <c r="B4708" s="31"/>
      <c r="C4708" s="31"/>
      <c r="D4708" s="31"/>
    </row>
    <row r="4709" spans="1:4" ht="15" x14ac:dyDescent="0.25">
      <c r="A4709" s="31"/>
      <c r="B4709" s="31"/>
      <c r="C4709" s="31"/>
      <c r="D4709" s="31"/>
    </row>
    <row r="4710" spans="1:4" ht="15" x14ac:dyDescent="0.25">
      <c r="A4710" s="31"/>
      <c r="B4710" s="31"/>
      <c r="C4710" s="31"/>
      <c r="D4710" s="31"/>
    </row>
    <row r="4711" spans="1:4" ht="15" x14ac:dyDescent="0.25">
      <c r="A4711" s="31"/>
      <c r="B4711" s="31"/>
      <c r="C4711" s="31"/>
      <c r="D4711" s="31"/>
    </row>
    <row r="4712" spans="1:4" ht="15" x14ac:dyDescent="0.25">
      <c r="A4712" s="31"/>
      <c r="B4712" s="31"/>
      <c r="C4712" s="31"/>
      <c r="D4712" s="31"/>
    </row>
    <row r="4713" spans="1:4" ht="15" x14ac:dyDescent="0.25">
      <c r="A4713" s="31"/>
      <c r="B4713" s="31"/>
      <c r="C4713" s="31"/>
      <c r="D4713" s="31"/>
    </row>
    <row r="4714" spans="1:4" ht="15" x14ac:dyDescent="0.25">
      <c r="A4714" s="31"/>
      <c r="B4714" s="31"/>
      <c r="C4714" s="31"/>
      <c r="D4714" s="31"/>
    </row>
    <row r="4715" spans="1:4" ht="15" x14ac:dyDescent="0.25">
      <c r="A4715" s="31"/>
      <c r="B4715" s="31"/>
      <c r="C4715" s="31"/>
      <c r="D4715" s="31"/>
    </row>
    <row r="4716" spans="1:4" ht="15" x14ac:dyDescent="0.25">
      <c r="A4716" s="31"/>
      <c r="B4716" s="31"/>
      <c r="C4716" s="31"/>
      <c r="D4716" s="31"/>
    </row>
    <row r="4717" spans="1:4" ht="15" x14ac:dyDescent="0.25">
      <c r="A4717" s="31"/>
      <c r="B4717" s="31"/>
      <c r="C4717" s="31"/>
      <c r="D4717" s="31"/>
    </row>
    <row r="4718" spans="1:4" ht="15" x14ac:dyDescent="0.25">
      <c r="A4718" s="31"/>
      <c r="B4718" s="31"/>
      <c r="C4718" s="31"/>
      <c r="D4718" s="31"/>
    </row>
    <row r="4719" spans="1:4" ht="15" x14ac:dyDescent="0.25">
      <c r="A4719" s="31"/>
      <c r="B4719" s="31"/>
      <c r="C4719" s="31"/>
      <c r="D4719" s="31"/>
    </row>
    <row r="4720" spans="1:4" ht="15" x14ac:dyDescent="0.25">
      <c r="A4720" s="31"/>
      <c r="B4720" s="31"/>
      <c r="C4720" s="31"/>
      <c r="D4720" s="31"/>
    </row>
    <row r="4721" spans="1:4" ht="15" x14ac:dyDescent="0.25">
      <c r="A4721" s="31"/>
      <c r="B4721" s="31"/>
      <c r="C4721" s="31"/>
      <c r="D4721" s="31"/>
    </row>
    <row r="4722" spans="1:4" ht="15" x14ac:dyDescent="0.25">
      <c r="A4722" s="31"/>
      <c r="B4722" s="31"/>
      <c r="C4722" s="31"/>
      <c r="D4722" s="31"/>
    </row>
    <row r="4723" spans="1:4" ht="15" x14ac:dyDescent="0.25">
      <c r="A4723" s="31"/>
      <c r="B4723" s="31"/>
      <c r="C4723" s="31"/>
      <c r="D4723" s="31"/>
    </row>
    <row r="4724" spans="1:4" ht="15" x14ac:dyDescent="0.25">
      <c r="A4724" s="31"/>
      <c r="B4724" s="31"/>
      <c r="C4724" s="31"/>
      <c r="D4724" s="31"/>
    </row>
    <row r="4725" spans="1:4" ht="15" x14ac:dyDescent="0.25">
      <c r="A4725" s="31"/>
      <c r="B4725" s="31"/>
      <c r="C4725" s="31"/>
      <c r="D4725" s="31"/>
    </row>
    <row r="4726" spans="1:4" ht="15" x14ac:dyDescent="0.25">
      <c r="A4726" s="31"/>
      <c r="B4726" s="31"/>
      <c r="C4726" s="31"/>
      <c r="D4726" s="31"/>
    </row>
    <row r="4727" spans="1:4" ht="15" x14ac:dyDescent="0.25">
      <c r="A4727" s="31"/>
      <c r="B4727" s="31"/>
      <c r="C4727" s="31"/>
      <c r="D4727" s="31"/>
    </row>
    <row r="4728" spans="1:4" ht="15" x14ac:dyDescent="0.25">
      <c r="A4728" s="31"/>
      <c r="B4728" s="31"/>
      <c r="C4728" s="31"/>
      <c r="D4728" s="31"/>
    </row>
    <row r="4729" spans="1:4" ht="15" x14ac:dyDescent="0.25">
      <c r="A4729" s="31"/>
      <c r="B4729" s="31"/>
      <c r="C4729" s="31"/>
      <c r="D4729" s="31"/>
    </row>
    <row r="4730" spans="1:4" ht="15" x14ac:dyDescent="0.25">
      <c r="A4730" s="31"/>
      <c r="B4730" s="31"/>
      <c r="C4730" s="31"/>
      <c r="D4730" s="31"/>
    </row>
    <row r="4731" spans="1:4" ht="15" x14ac:dyDescent="0.25">
      <c r="A4731" s="31"/>
      <c r="B4731" s="31"/>
      <c r="C4731" s="31"/>
      <c r="D4731" s="31"/>
    </row>
    <row r="4732" spans="1:4" ht="15" x14ac:dyDescent="0.25">
      <c r="A4732" s="31"/>
      <c r="B4732" s="31"/>
      <c r="C4732" s="31"/>
      <c r="D4732" s="31"/>
    </row>
    <row r="4733" spans="1:4" ht="15" x14ac:dyDescent="0.25">
      <c r="A4733" s="31"/>
      <c r="B4733" s="31"/>
      <c r="C4733" s="31"/>
      <c r="D4733" s="31"/>
    </row>
    <row r="4734" spans="1:4" ht="15" x14ac:dyDescent="0.25">
      <c r="A4734" s="31"/>
      <c r="B4734" s="31"/>
      <c r="C4734" s="31"/>
      <c r="D4734" s="31"/>
    </row>
    <row r="4735" spans="1:4" ht="15" x14ac:dyDescent="0.25">
      <c r="A4735" s="31"/>
      <c r="B4735" s="31"/>
      <c r="C4735" s="31"/>
      <c r="D4735" s="31"/>
    </row>
    <row r="4736" spans="1:4" ht="15" x14ac:dyDescent="0.25">
      <c r="A4736" s="31"/>
      <c r="B4736" s="31"/>
      <c r="C4736" s="31"/>
      <c r="D4736" s="31"/>
    </row>
    <row r="4737" spans="1:4" ht="15" x14ac:dyDescent="0.25">
      <c r="A4737" s="31"/>
      <c r="B4737" s="31"/>
      <c r="C4737" s="31"/>
      <c r="D4737" s="31"/>
    </row>
    <row r="4738" spans="1:4" ht="15" x14ac:dyDescent="0.25">
      <c r="A4738" s="31"/>
      <c r="B4738" s="31"/>
      <c r="C4738" s="31"/>
      <c r="D4738" s="31"/>
    </row>
    <row r="4739" spans="1:4" ht="15" x14ac:dyDescent="0.25">
      <c r="A4739" s="31"/>
      <c r="B4739" s="31"/>
      <c r="C4739" s="31"/>
      <c r="D4739" s="31"/>
    </row>
    <row r="4740" spans="1:4" ht="15" x14ac:dyDescent="0.25">
      <c r="A4740" s="31"/>
      <c r="B4740" s="31"/>
      <c r="C4740" s="31"/>
      <c r="D4740" s="31"/>
    </row>
    <row r="4741" spans="1:4" ht="15" x14ac:dyDescent="0.25">
      <c r="A4741" s="31"/>
      <c r="B4741" s="31"/>
      <c r="C4741" s="31"/>
      <c r="D4741" s="31"/>
    </row>
    <row r="4742" spans="1:4" ht="15" x14ac:dyDescent="0.25">
      <c r="A4742" s="31"/>
      <c r="B4742" s="31"/>
      <c r="C4742" s="31"/>
      <c r="D4742" s="31"/>
    </row>
    <row r="4743" spans="1:4" ht="15" x14ac:dyDescent="0.25">
      <c r="A4743" s="31"/>
      <c r="B4743" s="31"/>
      <c r="C4743" s="31"/>
      <c r="D4743" s="31"/>
    </row>
    <row r="4744" spans="1:4" ht="15" x14ac:dyDescent="0.25">
      <c r="A4744" s="31"/>
      <c r="B4744" s="31"/>
      <c r="C4744" s="31"/>
      <c r="D4744" s="31"/>
    </row>
    <row r="4745" spans="1:4" ht="15" x14ac:dyDescent="0.25">
      <c r="A4745" s="31"/>
      <c r="B4745" s="31"/>
      <c r="C4745" s="31"/>
      <c r="D4745" s="31"/>
    </row>
    <row r="4746" spans="1:4" ht="15" x14ac:dyDescent="0.25">
      <c r="A4746" s="31"/>
      <c r="B4746" s="31"/>
      <c r="C4746" s="31"/>
      <c r="D4746" s="31"/>
    </row>
    <row r="4747" spans="1:4" ht="15" x14ac:dyDescent="0.25">
      <c r="A4747" s="31"/>
      <c r="B4747" s="31"/>
      <c r="C4747" s="31"/>
      <c r="D4747" s="31"/>
    </row>
    <row r="4748" spans="1:4" ht="15" x14ac:dyDescent="0.25">
      <c r="A4748" s="31"/>
      <c r="B4748" s="31"/>
      <c r="C4748" s="31"/>
      <c r="D4748" s="31"/>
    </row>
    <row r="4749" spans="1:4" ht="15" x14ac:dyDescent="0.25">
      <c r="A4749" s="31"/>
      <c r="B4749" s="31"/>
      <c r="C4749" s="31"/>
      <c r="D4749" s="31"/>
    </row>
    <row r="4750" spans="1:4" ht="15" x14ac:dyDescent="0.25">
      <c r="A4750" s="31"/>
      <c r="B4750" s="31"/>
      <c r="C4750" s="31"/>
      <c r="D4750" s="31"/>
    </row>
    <row r="4751" spans="1:4" ht="15" x14ac:dyDescent="0.25">
      <c r="A4751" s="31"/>
      <c r="B4751" s="31"/>
      <c r="C4751" s="31"/>
      <c r="D4751" s="31"/>
    </row>
    <row r="4752" spans="1:4" ht="15" x14ac:dyDescent="0.25">
      <c r="A4752" s="31"/>
      <c r="B4752" s="31"/>
      <c r="C4752" s="31"/>
      <c r="D4752" s="31"/>
    </row>
    <row r="4753" spans="1:4" ht="15" x14ac:dyDescent="0.25">
      <c r="A4753" s="31"/>
      <c r="B4753" s="31"/>
      <c r="C4753" s="31"/>
      <c r="D4753" s="31"/>
    </row>
    <row r="4754" spans="1:4" ht="15" x14ac:dyDescent="0.25">
      <c r="A4754" s="31"/>
      <c r="B4754" s="31"/>
      <c r="C4754" s="31"/>
      <c r="D4754" s="31"/>
    </row>
    <row r="4755" spans="1:4" ht="15" x14ac:dyDescent="0.25">
      <c r="A4755" s="31"/>
      <c r="B4755" s="31"/>
      <c r="C4755" s="31"/>
      <c r="D4755" s="31"/>
    </row>
    <row r="4756" spans="1:4" ht="15" x14ac:dyDescent="0.25">
      <c r="A4756" s="31"/>
      <c r="B4756" s="31"/>
      <c r="C4756" s="31"/>
      <c r="D4756" s="31"/>
    </row>
    <row r="4757" spans="1:4" ht="15" x14ac:dyDescent="0.25">
      <c r="A4757" s="31"/>
      <c r="B4757" s="31"/>
      <c r="C4757" s="31"/>
      <c r="D4757" s="31"/>
    </row>
    <row r="4758" spans="1:4" ht="15" x14ac:dyDescent="0.25">
      <c r="A4758" s="31"/>
      <c r="B4758" s="31"/>
      <c r="C4758" s="31"/>
      <c r="D4758" s="31"/>
    </row>
    <row r="4759" spans="1:4" ht="15" x14ac:dyDescent="0.25">
      <c r="A4759" s="31"/>
      <c r="B4759" s="31"/>
      <c r="C4759" s="31"/>
      <c r="D4759" s="31"/>
    </row>
    <row r="4760" spans="1:4" ht="15" x14ac:dyDescent="0.25">
      <c r="A4760" s="31"/>
      <c r="B4760" s="31"/>
      <c r="C4760" s="31"/>
      <c r="D4760" s="31"/>
    </row>
    <row r="4761" spans="1:4" ht="15" x14ac:dyDescent="0.25">
      <c r="A4761" s="31"/>
      <c r="B4761" s="31"/>
      <c r="C4761" s="31"/>
      <c r="D4761" s="31"/>
    </row>
    <row r="4762" spans="1:4" ht="15" x14ac:dyDescent="0.25">
      <c r="A4762" s="31"/>
      <c r="B4762" s="31"/>
      <c r="C4762" s="31"/>
      <c r="D4762" s="31"/>
    </row>
    <row r="4763" spans="1:4" ht="15" x14ac:dyDescent="0.25">
      <c r="A4763" s="31"/>
      <c r="B4763" s="31"/>
      <c r="C4763" s="31"/>
      <c r="D4763" s="31"/>
    </row>
    <row r="4764" spans="1:4" ht="15" x14ac:dyDescent="0.25">
      <c r="A4764" s="31"/>
      <c r="B4764" s="31"/>
      <c r="C4764" s="31"/>
      <c r="D4764" s="31"/>
    </row>
    <row r="4765" spans="1:4" ht="15" x14ac:dyDescent="0.25">
      <c r="A4765" s="31"/>
      <c r="B4765" s="31"/>
      <c r="C4765" s="31"/>
      <c r="D4765" s="31"/>
    </row>
    <row r="4766" spans="1:4" ht="15" x14ac:dyDescent="0.25">
      <c r="A4766" s="31"/>
      <c r="B4766" s="31"/>
      <c r="C4766" s="31"/>
      <c r="D4766" s="31"/>
    </row>
    <row r="4767" spans="1:4" ht="15" x14ac:dyDescent="0.25">
      <c r="A4767" s="31"/>
      <c r="B4767" s="31"/>
      <c r="C4767" s="31"/>
      <c r="D4767" s="31"/>
    </row>
    <row r="4768" spans="1:4" ht="15" x14ac:dyDescent="0.25">
      <c r="A4768" s="31"/>
      <c r="B4768" s="31"/>
      <c r="C4768" s="31"/>
      <c r="D4768" s="31"/>
    </row>
    <row r="4769" spans="1:4" ht="15" x14ac:dyDescent="0.25">
      <c r="A4769" s="31"/>
      <c r="B4769" s="31"/>
      <c r="C4769" s="31"/>
      <c r="D4769" s="31"/>
    </row>
    <row r="4770" spans="1:4" ht="15" x14ac:dyDescent="0.25">
      <c r="A4770" s="31"/>
      <c r="B4770" s="31"/>
      <c r="C4770" s="31"/>
      <c r="D4770" s="31"/>
    </row>
    <row r="4771" spans="1:4" ht="15" x14ac:dyDescent="0.25">
      <c r="A4771" s="31"/>
      <c r="B4771" s="31"/>
      <c r="C4771" s="31"/>
      <c r="D4771" s="31"/>
    </row>
    <row r="4772" spans="1:4" ht="15" x14ac:dyDescent="0.25">
      <c r="A4772" s="31"/>
      <c r="B4772" s="31"/>
      <c r="C4772" s="31"/>
      <c r="D4772" s="31"/>
    </row>
    <row r="4773" spans="1:4" ht="15" x14ac:dyDescent="0.25">
      <c r="A4773" s="31"/>
      <c r="B4773" s="31"/>
      <c r="C4773" s="31"/>
      <c r="D4773" s="31"/>
    </row>
    <row r="4774" spans="1:4" ht="15" x14ac:dyDescent="0.25">
      <c r="A4774" s="31"/>
      <c r="B4774" s="31"/>
      <c r="C4774" s="31"/>
      <c r="D4774" s="31"/>
    </row>
    <row r="4775" spans="1:4" ht="15" x14ac:dyDescent="0.25">
      <c r="A4775" s="31"/>
      <c r="B4775" s="31"/>
      <c r="C4775" s="31"/>
      <c r="D4775" s="31"/>
    </row>
    <row r="4776" spans="1:4" ht="15" x14ac:dyDescent="0.25">
      <c r="A4776" s="31"/>
      <c r="B4776" s="31"/>
      <c r="C4776" s="31"/>
      <c r="D4776" s="31"/>
    </row>
    <row r="4777" spans="1:4" ht="15" x14ac:dyDescent="0.25">
      <c r="A4777" s="31"/>
      <c r="B4777" s="31"/>
      <c r="C4777" s="31"/>
      <c r="D4777" s="31"/>
    </row>
    <row r="4778" spans="1:4" ht="15" x14ac:dyDescent="0.25">
      <c r="A4778" s="31"/>
      <c r="B4778" s="31"/>
      <c r="C4778" s="31"/>
      <c r="D4778" s="31"/>
    </row>
    <row r="4779" spans="1:4" ht="15" x14ac:dyDescent="0.25">
      <c r="A4779" s="31"/>
      <c r="B4779" s="31"/>
      <c r="C4779" s="31"/>
      <c r="D4779" s="31"/>
    </row>
    <row r="4780" spans="1:4" ht="15" x14ac:dyDescent="0.25">
      <c r="A4780" s="31"/>
      <c r="B4780" s="31"/>
      <c r="C4780" s="31"/>
      <c r="D4780" s="31"/>
    </row>
    <row r="4781" spans="1:4" ht="15" x14ac:dyDescent="0.25">
      <c r="A4781" s="31"/>
      <c r="B4781" s="31"/>
      <c r="C4781" s="31"/>
      <c r="D4781" s="31"/>
    </row>
    <row r="4782" spans="1:4" ht="15" x14ac:dyDescent="0.25">
      <c r="A4782" s="31"/>
      <c r="B4782" s="31"/>
      <c r="C4782" s="31"/>
      <c r="D4782" s="31"/>
    </row>
    <row r="4783" spans="1:4" ht="15" x14ac:dyDescent="0.25">
      <c r="A4783" s="31"/>
      <c r="B4783" s="31"/>
      <c r="C4783" s="31"/>
      <c r="D4783" s="31"/>
    </row>
    <row r="4784" spans="1:4" ht="15" x14ac:dyDescent="0.25">
      <c r="A4784" s="31"/>
      <c r="B4784" s="31"/>
      <c r="C4784" s="31"/>
      <c r="D4784" s="31"/>
    </row>
    <row r="4785" spans="1:4" ht="15" x14ac:dyDescent="0.25">
      <c r="A4785" s="31"/>
      <c r="B4785" s="31"/>
      <c r="C4785" s="31"/>
      <c r="D4785" s="31"/>
    </row>
    <row r="4786" spans="1:4" ht="15" x14ac:dyDescent="0.25">
      <c r="A4786" s="31"/>
      <c r="B4786" s="31"/>
      <c r="C4786" s="31"/>
      <c r="D4786" s="31"/>
    </row>
    <row r="4787" spans="1:4" ht="15" x14ac:dyDescent="0.25">
      <c r="A4787" s="31"/>
      <c r="B4787" s="31"/>
      <c r="C4787" s="31"/>
      <c r="D4787" s="31"/>
    </row>
    <row r="4788" spans="1:4" ht="15" x14ac:dyDescent="0.25">
      <c r="A4788" s="31"/>
      <c r="B4788" s="31"/>
      <c r="C4788" s="31"/>
      <c r="D4788" s="31"/>
    </row>
    <row r="4789" spans="1:4" ht="15" x14ac:dyDescent="0.25">
      <c r="A4789" s="31"/>
      <c r="B4789" s="31"/>
      <c r="C4789" s="31"/>
      <c r="D4789" s="31"/>
    </row>
    <row r="4790" spans="1:4" ht="15" x14ac:dyDescent="0.25">
      <c r="A4790" s="31"/>
      <c r="B4790" s="31"/>
      <c r="C4790" s="31"/>
      <c r="D4790" s="31"/>
    </row>
    <row r="4791" spans="1:4" ht="15" x14ac:dyDescent="0.25">
      <c r="A4791" s="31"/>
      <c r="B4791" s="31"/>
      <c r="C4791" s="31"/>
      <c r="D4791" s="31"/>
    </row>
    <row r="4792" spans="1:4" ht="15" x14ac:dyDescent="0.25">
      <c r="A4792" s="31"/>
      <c r="B4792" s="31"/>
      <c r="C4792" s="31"/>
      <c r="D4792" s="31"/>
    </row>
    <row r="4793" spans="1:4" ht="15" x14ac:dyDescent="0.25">
      <c r="A4793" s="31"/>
      <c r="B4793" s="31"/>
      <c r="C4793" s="31"/>
      <c r="D4793" s="31"/>
    </row>
    <row r="4794" spans="1:4" ht="15" x14ac:dyDescent="0.25">
      <c r="A4794" s="31"/>
      <c r="B4794" s="31"/>
      <c r="C4794" s="31"/>
      <c r="D4794" s="31"/>
    </row>
    <row r="4795" spans="1:4" ht="15" x14ac:dyDescent="0.25">
      <c r="A4795" s="31"/>
      <c r="B4795" s="31"/>
      <c r="C4795" s="31"/>
      <c r="D4795" s="31"/>
    </row>
    <row r="4796" spans="1:4" ht="15" x14ac:dyDescent="0.25">
      <c r="A4796" s="31"/>
      <c r="B4796" s="31"/>
      <c r="C4796" s="31"/>
      <c r="D4796" s="31"/>
    </row>
    <row r="4797" spans="1:4" ht="15" x14ac:dyDescent="0.25">
      <c r="A4797" s="31"/>
      <c r="B4797" s="31"/>
      <c r="C4797" s="31"/>
      <c r="D4797" s="31"/>
    </row>
    <row r="4798" spans="1:4" ht="15" x14ac:dyDescent="0.25">
      <c r="A4798" s="31"/>
      <c r="B4798" s="31"/>
      <c r="C4798" s="31"/>
      <c r="D4798" s="31"/>
    </row>
    <row r="4799" spans="1:4" ht="15" x14ac:dyDescent="0.25">
      <c r="A4799" s="31"/>
      <c r="B4799" s="31"/>
      <c r="C4799" s="31"/>
      <c r="D4799" s="31"/>
    </row>
    <row r="4800" spans="1:4" ht="15" x14ac:dyDescent="0.25">
      <c r="A4800" s="31"/>
      <c r="B4800" s="31"/>
      <c r="C4800" s="31"/>
      <c r="D4800" s="31"/>
    </row>
    <row r="4801" spans="1:4" ht="15" x14ac:dyDescent="0.25">
      <c r="A4801" s="31"/>
      <c r="B4801" s="31"/>
      <c r="C4801" s="31"/>
      <c r="D4801" s="31"/>
    </row>
    <row r="4802" spans="1:4" ht="15" x14ac:dyDescent="0.25">
      <c r="A4802" s="31"/>
      <c r="B4802" s="31"/>
      <c r="C4802" s="31"/>
      <c r="D4802" s="31"/>
    </row>
    <row r="4803" spans="1:4" ht="15" x14ac:dyDescent="0.25">
      <c r="A4803" s="31"/>
      <c r="B4803" s="31"/>
      <c r="C4803" s="31"/>
      <c r="D4803" s="31"/>
    </row>
    <row r="4804" spans="1:4" ht="15" x14ac:dyDescent="0.25">
      <c r="A4804" s="31"/>
      <c r="B4804" s="31"/>
      <c r="C4804" s="31"/>
      <c r="D4804" s="31"/>
    </row>
    <row r="4805" spans="1:4" ht="15" x14ac:dyDescent="0.25">
      <c r="A4805" s="31"/>
      <c r="B4805" s="31"/>
      <c r="C4805" s="31"/>
      <c r="D4805" s="31"/>
    </row>
    <row r="4806" spans="1:4" ht="15" x14ac:dyDescent="0.25">
      <c r="A4806" s="31"/>
      <c r="B4806" s="31"/>
      <c r="C4806" s="31"/>
      <c r="D4806" s="31"/>
    </row>
    <row r="4807" spans="1:4" ht="15" x14ac:dyDescent="0.25">
      <c r="A4807" s="31"/>
      <c r="B4807" s="31"/>
      <c r="C4807" s="31"/>
      <c r="D4807" s="31"/>
    </row>
    <row r="4808" spans="1:4" ht="15" x14ac:dyDescent="0.25">
      <c r="A4808" s="31"/>
      <c r="B4808" s="31"/>
      <c r="C4808" s="31"/>
      <c r="D4808" s="31"/>
    </row>
    <row r="4809" spans="1:4" ht="15" x14ac:dyDescent="0.25">
      <c r="A4809" s="31"/>
      <c r="B4809" s="31"/>
      <c r="C4809" s="31"/>
      <c r="D4809" s="31"/>
    </row>
    <row r="4810" spans="1:4" ht="15" x14ac:dyDescent="0.25">
      <c r="A4810" s="31"/>
      <c r="B4810" s="31"/>
      <c r="C4810" s="31"/>
      <c r="D4810" s="31"/>
    </row>
    <row r="4811" spans="1:4" ht="15" x14ac:dyDescent="0.25">
      <c r="A4811" s="31"/>
      <c r="B4811" s="31"/>
      <c r="C4811" s="31"/>
      <c r="D4811" s="31"/>
    </row>
    <row r="4812" spans="1:4" ht="15" x14ac:dyDescent="0.25">
      <c r="A4812" s="31"/>
      <c r="B4812" s="31"/>
      <c r="C4812" s="31"/>
      <c r="D4812" s="31"/>
    </row>
    <row r="4813" spans="1:4" ht="15" x14ac:dyDescent="0.25">
      <c r="A4813" s="31"/>
      <c r="B4813" s="31"/>
      <c r="C4813" s="31"/>
      <c r="D4813" s="31"/>
    </row>
    <row r="4814" spans="1:4" ht="15" x14ac:dyDescent="0.25">
      <c r="A4814" s="31"/>
      <c r="B4814" s="31"/>
      <c r="C4814" s="31"/>
      <c r="D4814" s="31"/>
    </row>
    <row r="4815" spans="1:4" ht="15" x14ac:dyDescent="0.25">
      <c r="A4815" s="31"/>
      <c r="B4815" s="31"/>
      <c r="C4815" s="31"/>
      <c r="D4815" s="31"/>
    </row>
    <row r="4816" spans="1:4" ht="15" x14ac:dyDescent="0.25">
      <c r="A4816" s="31"/>
      <c r="B4816" s="31"/>
      <c r="C4816" s="31"/>
      <c r="D4816" s="31"/>
    </row>
    <row r="4817" spans="1:4" ht="15" x14ac:dyDescent="0.25">
      <c r="A4817" s="31"/>
      <c r="B4817" s="31"/>
      <c r="C4817" s="31"/>
      <c r="D4817" s="31"/>
    </row>
    <row r="4818" spans="1:4" ht="15" x14ac:dyDescent="0.25">
      <c r="A4818" s="31"/>
      <c r="B4818" s="31"/>
      <c r="C4818" s="31"/>
      <c r="D4818" s="31"/>
    </row>
    <row r="4819" spans="1:4" ht="15" x14ac:dyDescent="0.25">
      <c r="A4819" s="31"/>
      <c r="B4819" s="31"/>
      <c r="C4819" s="31"/>
      <c r="D4819" s="31"/>
    </row>
    <row r="4820" spans="1:4" ht="15" x14ac:dyDescent="0.25">
      <c r="A4820" s="31"/>
      <c r="B4820" s="31"/>
      <c r="C4820" s="31"/>
      <c r="D4820" s="31"/>
    </row>
    <row r="4821" spans="1:4" ht="15" x14ac:dyDescent="0.25">
      <c r="A4821" s="31"/>
      <c r="B4821" s="31"/>
      <c r="C4821" s="31"/>
      <c r="D4821" s="31"/>
    </row>
    <row r="4822" spans="1:4" ht="15" x14ac:dyDescent="0.25">
      <c r="A4822" s="31"/>
      <c r="B4822" s="31"/>
      <c r="C4822" s="31"/>
      <c r="D4822" s="31"/>
    </row>
    <row r="4823" spans="1:4" ht="15" x14ac:dyDescent="0.25">
      <c r="A4823" s="31"/>
      <c r="B4823" s="31"/>
      <c r="C4823" s="31"/>
      <c r="D4823" s="31"/>
    </row>
    <row r="4824" spans="1:4" ht="15" x14ac:dyDescent="0.25">
      <c r="A4824" s="31"/>
      <c r="B4824" s="31"/>
      <c r="C4824" s="31"/>
      <c r="D4824" s="31"/>
    </row>
    <row r="4825" spans="1:4" ht="15" x14ac:dyDescent="0.25">
      <c r="A4825" s="31"/>
      <c r="B4825" s="31"/>
      <c r="C4825" s="31"/>
      <c r="D4825" s="31"/>
    </row>
    <row r="4826" spans="1:4" ht="15" x14ac:dyDescent="0.25">
      <c r="A4826" s="31"/>
      <c r="B4826" s="31"/>
      <c r="C4826" s="31"/>
      <c r="D4826" s="31"/>
    </row>
    <row r="4827" spans="1:4" ht="15" x14ac:dyDescent="0.25">
      <c r="A4827" s="31"/>
      <c r="B4827" s="31"/>
      <c r="C4827" s="31"/>
      <c r="D4827" s="31"/>
    </row>
    <row r="4828" spans="1:4" ht="15" x14ac:dyDescent="0.25">
      <c r="A4828" s="31"/>
      <c r="B4828" s="31"/>
      <c r="C4828" s="31"/>
      <c r="D4828" s="31"/>
    </row>
    <row r="4829" spans="1:4" ht="15" x14ac:dyDescent="0.25">
      <c r="A4829" s="31"/>
      <c r="B4829" s="31"/>
      <c r="C4829" s="31"/>
      <c r="D4829" s="31"/>
    </row>
    <row r="4830" spans="1:4" ht="15" x14ac:dyDescent="0.25">
      <c r="A4830" s="31"/>
      <c r="B4830" s="31"/>
      <c r="C4830" s="31"/>
      <c r="D4830" s="31"/>
    </row>
    <row r="4831" spans="1:4" ht="15" x14ac:dyDescent="0.25">
      <c r="A4831" s="31"/>
      <c r="B4831" s="31"/>
      <c r="C4831" s="31"/>
      <c r="D4831" s="31"/>
    </row>
    <row r="4832" spans="1:4" ht="15" x14ac:dyDescent="0.25">
      <c r="A4832" s="31"/>
      <c r="B4832" s="31"/>
      <c r="C4832" s="31"/>
      <c r="D4832" s="31"/>
    </row>
    <row r="4833" spans="1:4" ht="15" x14ac:dyDescent="0.25">
      <c r="A4833" s="31"/>
      <c r="B4833" s="31"/>
      <c r="C4833" s="31"/>
      <c r="D4833" s="31"/>
    </row>
    <row r="4834" spans="1:4" ht="15" x14ac:dyDescent="0.25">
      <c r="A4834" s="31"/>
      <c r="B4834" s="31"/>
      <c r="C4834" s="31"/>
      <c r="D4834" s="31"/>
    </row>
    <row r="4835" spans="1:4" ht="15" x14ac:dyDescent="0.25">
      <c r="A4835" s="31"/>
      <c r="B4835" s="31"/>
      <c r="C4835" s="31"/>
      <c r="D4835" s="31"/>
    </row>
    <row r="4836" spans="1:4" ht="15" x14ac:dyDescent="0.25">
      <c r="A4836" s="31"/>
      <c r="B4836" s="31"/>
      <c r="C4836" s="31"/>
      <c r="D4836" s="31"/>
    </row>
    <row r="4837" spans="1:4" ht="15" x14ac:dyDescent="0.25">
      <c r="A4837" s="31"/>
      <c r="B4837" s="31"/>
      <c r="C4837" s="31"/>
      <c r="D4837" s="31"/>
    </row>
    <row r="4838" spans="1:4" ht="15" x14ac:dyDescent="0.25">
      <c r="A4838" s="31"/>
      <c r="B4838" s="31"/>
      <c r="C4838" s="31"/>
      <c r="D4838" s="31"/>
    </row>
    <row r="4839" spans="1:4" ht="15" x14ac:dyDescent="0.25">
      <c r="A4839" s="31"/>
      <c r="B4839" s="31"/>
      <c r="C4839" s="31"/>
      <c r="D4839" s="31"/>
    </row>
    <row r="4840" spans="1:4" ht="15" x14ac:dyDescent="0.25">
      <c r="A4840" s="31"/>
      <c r="B4840" s="31"/>
      <c r="C4840" s="31"/>
      <c r="D4840" s="31"/>
    </row>
    <row r="4841" spans="1:4" ht="15" x14ac:dyDescent="0.25">
      <c r="A4841" s="31"/>
      <c r="B4841" s="31"/>
      <c r="C4841" s="31"/>
      <c r="D4841" s="31"/>
    </row>
    <row r="4842" spans="1:4" ht="15" x14ac:dyDescent="0.25">
      <c r="A4842" s="31"/>
      <c r="B4842" s="31"/>
      <c r="C4842" s="31"/>
      <c r="D4842" s="31"/>
    </row>
    <row r="4843" spans="1:4" ht="15" x14ac:dyDescent="0.25">
      <c r="A4843" s="31"/>
      <c r="B4843" s="31"/>
      <c r="C4843" s="31"/>
      <c r="D4843" s="31"/>
    </row>
    <row r="4844" spans="1:4" ht="15" x14ac:dyDescent="0.25">
      <c r="A4844" s="31"/>
      <c r="B4844" s="31"/>
      <c r="C4844" s="31"/>
      <c r="D4844" s="31"/>
    </row>
    <row r="4845" spans="1:4" ht="15" x14ac:dyDescent="0.25">
      <c r="A4845" s="31"/>
      <c r="B4845" s="31"/>
      <c r="C4845" s="31"/>
      <c r="D4845" s="31"/>
    </row>
    <row r="4846" spans="1:4" ht="15" x14ac:dyDescent="0.25">
      <c r="A4846" s="31"/>
      <c r="B4846" s="31"/>
      <c r="C4846" s="31"/>
      <c r="D4846" s="31"/>
    </row>
    <row r="4847" spans="1:4" ht="15" x14ac:dyDescent="0.25">
      <c r="A4847" s="31"/>
      <c r="B4847" s="31"/>
      <c r="C4847" s="31"/>
      <c r="D4847" s="31"/>
    </row>
    <row r="4848" spans="1:4" ht="15" x14ac:dyDescent="0.25">
      <c r="A4848" s="31"/>
      <c r="B4848" s="31"/>
      <c r="C4848" s="31"/>
      <c r="D4848" s="31"/>
    </row>
    <row r="4849" spans="1:4" ht="15" x14ac:dyDescent="0.25">
      <c r="A4849" s="31"/>
      <c r="B4849" s="31"/>
      <c r="C4849" s="31"/>
      <c r="D4849" s="31"/>
    </row>
    <row r="4850" spans="1:4" ht="15" x14ac:dyDescent="0.25">
      <c r="A4850" s="31"/>
      <c r="B4850" s="31"/>
      <c r="C4850" s="31"/>
      <c r="D4850" s="31"/>
    </row>
    <row r="4851" spans="1:4" ht="15" x14ac:dyDescent="0.25">
      <c r="A4851" s="31"/>
      <c r="B4851" s="31"/>
      <c r="C4851" s="31"/>
      <c r="D4851" s="31"/>
    </row>
    <row r="4852" spans="1:4" ht="15" x14ac:dyDescent="0.25">
      <c r="A4852" s="31"/>
      <c r="B4852" s="31"/>
      <c r="C4852" s="31"/>
      <c r="D4852" s="31"/>
    </row>
    <row r="4853" spans="1:4" ht="15" x14ac:dyDescent="0.25">
      <c r="A4853" s="31"/>
      <c r="B4853" s="31"/>
      <c r="C4853" s="31"/>
      <c r="D4853" s="31"/>
    </row>
    <row r="4854" spans="1:4" ht="15" x14ac:dyDescent="0.25">
      <c r="A4854" s="31"/>
      <c r="B4854" s="31"/>
      <c r="C4854" s="31"/>
      <c r="D4854" s="31"/>
    </row>
    <row r="4855" spans="1:4" ht="15" x14ac:dyDescent="0.25">
      <c r="A4855" s="31"/>
      <c r="B4855" s="31"/>
      <c r="C4855" s="31"/>
      <c r="D4855" s="31"/>
    </row>
    <row r="4856" spans="1:4" ht="15" x14ac:dyDescent="0.25">
      <c r="A4856" s="31"/>
      <c r="B4856" s="31"/>
      <c r="C4856" s="31"/>
      <c r="D4856" s="31"/>
    </row>
    <row r="4857" spans="1:4" ht="15" x14ac:dyDescent="0.25">
      <c r="A4857" s="31"/>
      <c r="B4857" s="31"/>
      <c r="C4857" s="31"/>
      <c r="D4857" s="31"/>
    </row>
    <row r="4858" spans="1:4" ht="15" x14ac:dyDescent="0.25">
      <c r="A4858" s="31"/>
      <c r="B4858" s="31"/>
      <c r="C4858" s="31"/>
      <c r="D4858" s="31"/>
    </row>
    <row r="4859" spans="1:4" ht="15" x14ac:dyDescent="0.25">
      <c r="A4859" s="31"/>
      <c r="B4859" s="31"/>
      <c r="C4859" s="31"/>
      <c r="D4859" s="31"/>
    </row>
    <row r="4860" spans="1:4" ht="15" x14ac:dyDescent="0.25">
      <c r="A4860" s="31"/>
      <c r="B4860" s="31"/>
      <c r="C4860" s="31"/>
      <c r="D4860" s="31"/>
    </row>
    <row r="4861" spans="1:4" ht="15" x14ac:dyDescent="0.25">
      <c r="A4861" s="31"/>
      <c r="B4861" s="31"/>
      <c r="C4861" s="31"/>
      <c r="D4861" s="31"/>
    </row>
    <row r="4862" spans="1:4" ht="15" x14ac:dyDescent="0.25">
      <c r="A4862" s="31"/>
      <c r="B4862" s="31"/>
      <c r="C4862" s="31"/>
      <c r="D4862" s="31"/>
    </row>
    <row r="4863" spans="1:4" ht="15" x14ac:dyDescent="0.25">
      <c r="A4863" s="31"/>
      <c r="B4863" s="31"/>
      <c r="C4863" s="31"/>
      <c r="D4863" s="31"/>
    </row>
    <row r="4864" spans="1:4" ht="15" x14ac:dyDescent="0.25">
      <c r="A4864" s="31"/>
      <c r="B4864" s="31"/>
      <c r="C4864" s="31"/>
      <c r="D4864" s="31"/>
    </row>
    <row r="4865" spans="1:4" ht="15" x14ac:dyDescent="0.25">
      <c r="A4865" s="31"/>
      <c r="B4865" s="31"/>
      <c r="C4865" s="31"/>
      <c r="D4865" s="31"/>
    </row>
    <row r="4866" spans="1:4" ht="15" x14ac:dyDescent="0.25">
      <c r="A4866" s="31"/>
      <c r="B4866" s="31"/>
      <c r="C4866" s="31"/>
      <c r="D4866" s="31"/>
    </row>
    <row r="4867" spans="1:4" ht="15" x14ac:dyDescent="0.25">
      <c r="A4867" s="31"/>
      <c r="B4867" s="31"/>
      <c r="C4867" s="31"/>
      <c r="D4867" s="31"/>
    </row>
    <row r="4868" spans="1:4" ht="15" x14ac:dyDescent="0.25">
      <c r="A4868" s="31"/>
      <c r="B4868" s="31"/>
      <c r="C4868" s="31"/>
      <c r="D4868" s="31"/>
    </row>
    <row r="4869" spans="1:4" ht="15" x14ac:dyDescent="0.25">
      <c r="A4869" s="31"/>
      <c r="B4869" s="31"/>
      <c r="C4869" s="31"/>
      <c r="D4869" s="31"/>
    </row>
    <row r="4870" spans="1:4" ht="15" x14ac:dyDescent="0.25">
      <c r="A4870" s="31"/>
      <c r="B4870" s="31"/>
      <c r="C4870" s="31"/>
      <c r="D4870" s="31"/>
    </row>
    <row r="4871" spans="1:4" ht="15" x14ac:dyDescent="0.25">
      <c r="A4871" s="31"/>
      <c r="B4871" s="31"/>
      <c r="C4871" s="31"/>
      <c r="D4871" s="31"/>
    </row>
    <row r="4872" spans="1:4" ht="15" x14ac:dyDescent="0.25">
      <c r="A4872" s="31"/>
      <c r="B4872" s="31"/>
      <c r="C4872" s="31"/>
      <c r="D4872" s="31"/>
    </row>
    <row r="4873" spans="1:4" ht="15" x14ac:dyDescent="0.25">
      <c r="A4873" s="31"/>
      <c r="B4873" s="31"/>
      <c r="C4873" s="31"/>
      <c r="D4873" s="31"/>
    </row>
    <row r="4874" spans="1:4" ht="15" x14ac:dyDescent="0.25">
      <c r="A4874" s="31"/>
      <c r="B4874" s="31"/>
      <c r="C4874" s="31"/>
      <c r="D4874" s="31"/>
    </row>
    <row r="4875" spans="1:4" ht="15" x14ac:dyDescent="0.25">
      <c r="A4875" s="31"/>
      <c r="B4875" s="31"/>
      <c r="C4875" s="31"/>
      <c r="D4875" s="31"/>
    </row>
    <row r="4876" spans="1:4" ht="15" x14ac:dyDescent="0.25">
      <c r="A4876" s="31"/>
      <c r="B4876" s="31"/>
      <c r="C4876" s="31"/>
      <c r="D4876" s="31"/>
    </row>
    <row r="4877" spans="1:4" ht="15" x14ac:dyDescent="0.25">
      <c r="A4877" s="31"/>
      <c r="B4877" s="31"/>
      <c r="C4877" s="31"/>
      <c r="D4877" s="31"/>
    </row>
    <row r="4878" spans="1:4" ht="15" x14ac:dyDescent="0.25">
      <c r="A4878" s="31"/>
      <c r="B4878" s="31"/>
      <c r="C4878" s="31"/>
      <c r="D4878" s="31"/>
    </row>
    <row r="4879" spans="1:4" ht="15" x14ac:dyDescent="0.25">
      <c r="A4879" s="31"/>
      <c r="B4879" s="31"/>
      <c r="C4879" s="31"/>
      <c r="D4879" s="31"/>
    </row>
    <row r="4880" spans="1:4" ht="15" x14ac:dyDescent="0.25">
      <c r="A4880" s="31"/>
      <c r="B4880" s="31"/>
      <c r="C4880" s="31"/>
      <c r="D4880" s="31"/>
    </row>
    <row r="4881" spans="1:4" ht="15" x14ac:dyDescent="0.25">
      <c r="A4881" s="31"/>
      <c r="B4881" s="31"/>
      <c r="C4881" s="31"/>
      <c r="D4881" s="31"/>
    </row>
    <row r="4882" spans="1:4" ht="15" x14ac:dyDescent="0.25">
      <c r="A4882" s="31"/>
      <c r="B4882" s="31"/>
      <c r="C4882" s="31"/>
      <c r="D4882" s="31"/>
    </row>
    <row r="4883" spans="1:4" ht="15" x14ac:dyDescent="0.25">
      <c r="A4883" s="31"/>
      <c r="B4883" s="31"/>
      <c r="C4883" s="31"/>
      <c r="D4883" s="31"/>
    </row>
    <row r="4884" spans="1:4" ht="15" x14ac:dyDescent="0.25">
      <c r="A4884" s="31"/>
      <c r="B4884" s="31"/>
      <c r="C4884" s="31"/>
      <c r="D4884" s="31"/>
    </row>
    <row r="4885" spans="1:4" ht="15" x14ac:dyDescent="0.25">
      <c r="A4885" s="31"/>
      <c r="B4885" s="31"/>
      <c r="C4885" s="31"/>
      <c r="D4885" s="31"/>
    </row>
    <row r="4886" spans="1:4" ht="15" x14ac:dyDescent="0.25">
      <c r="A4886" s="31"/>
      <c r="B4886" s="31"/>
      <c r="C4886" s="31"/>
      <c r="D4886" s="31"/>
    </row>
    <row r="4887" spans="1:4" ht="15" x14ac:dyDescent="0.25">
      <c r="A4887" s="31"/>
      <c r="B4887" s="31"/>
      <c r="C4887" s="31"/>
      <c r="D4887" s="31"/>
    </row>
    <row r="4888" spans="1:4" ht="15" x14ac:dyDescent="0.25">
      <c r="A4888" s="31"/>
      <c r="B4888" s="31"/>
      <c r="C4888" s="31"/>
      <c r="D4888" s="31"/>
    </row>
    <row r="4889" spans="1:4" ht="15" x14ac:dyDescent="0.25">
      <c r="A4889" s="31"/>
      <c r="B4889" s="31"/>
      <c r="C4889" s="31"/>
      <c r="D4889" s="31"/>
    </row>
    <row r="4890" spans="1:4" ht="15" x14ac:dyDescent="0.25">
      <c r="A4890" s="31"/>
      <c r="B4890" s="31"/>
      <c r="C4890" s="31"/>
      <c r="D4890" s="31"/>
    </row>
    <row r="4891" spans="1:4" ht="15" x14ac:dyDescent="0.25">
      <c r="A4891" s="31"/>
      <c r="B4891" s="31"/>
      <c r="C4891" s="31"/>
      <c r="D4891" s="31"/>
    </row>
    <row r="4892" spans="1:4" ht="15" x14ac:dyDescent="0.25">
      <c r="A4892" s="31"/>
      <c r="B4892" s="31"/>
      <c r="C4892" s="31"/>
      <c r="D4892" s="31"/>
    </row>
    <row r="4893" spans="1:4" ht="15" x14ac:dyDescent="0.25">
      <c r="A4893" s="31"/>
      <c r="B4893" s="31"/>
      <c r="C4893" s="31"/>
      <c r="D4893" s="31"/>
    </row>
    <row r="4894" spans="1:4" ht="15" x14ac:dyDescent="0.25">
      <c r="A4894" s="31"/>
      <c r="B4894" s="31"/>
      <c r="C4894" s="31"/>
      <c r="D4894" s="31"/>
    </row>
    <row r="4895" spans="1:4" ht="15" x14ac:dyDescent="0.25">
      <c r="A4895" s="31"/>
      <c r="B4895" s="31"/>
      <c r="C4895" s="31"/>
      <c r="D4895" s="31"/>
    </row>
    <row r="4896" spans="1:4" ht="15" x14ac:dyDescent="0.25">
      <c r="A4896" s="31"/>
      <c r="B4896" s="31"/>
      <c r="C4896" s="31"/>
      <c r="D4896" s="31"/>
    </row>
    <row r="4897" spans="1:4" ht="15" x14ac:dyDescent="0.25">
      <c r="A4897" s="31"/>
      <c r="B4897" s="31"/>
      <c r="C4897" s="31"/>
      <c r="D4897" s="31"/>
    </row>
    <row r="4898" spans="1:4" ht="15" x14ac:dyDescent="0.25">
      <c r="A4898" s="31"/>
      <c r="B4898" s="31"/>
      <c r="C4898" s="31"/>
      <c r="D4898" s="31"/>
    </row>
    <row r="4899" spans="1:4" ht="15" x14ac:dyDescent="0.25">
      <c r="A4899" s="31"/>
      <c r="B4899" s="31"/>
      <c r="C4899" s="31"/>
      <c r="D4899" s="31"/>
    </row>
    <row r="4900" spans="1:4" ht="15" x14ac:dyDescent="0.25">
      <c r="A4900" s="31"/>
      <c r="B4900" s="31"/>
      <c r="C4900" s="31"/>
      <c r="D4900" s="31"/>
    </row>
    <row r="4901" spans="1:4" ht="15" x14ac:dyDescent="0.25">
      <c r="A4901" s="31"/>
      <c r="B4901" s="31"/>
      <c r="C4901" s="31"/>
      <c r="D4901" s="31"/>
    </row>
    <row r="4902" spans="1:4" ht="15" x14ac:dyDescent="0.25">
      <c r="A4902" s="31"/>
      <c r="B4902" s="31"/>
      <c r="C4902" s="31"/>
      <c r="D4902" s="31"/>
    </row>
    <row r="4903" spans="1:4" ht="15" x14ac:dyDescent="0.25">
      <c r="A4903" s="31"/>
      <c r="B4903" s="31"/>
      <c r="C4903" s="31"/>
      <c r="D4903" s="31"/>
    </row>
    <row r="4904" spans="1:4" ht="15" x14ac:dyDescent="0.25">
      <c r="A4904" s="31"/>
      <c r="B4904" s="31"/>
      <c r="C4904" s="31"/>
      <c r="D4904" s="31"/>
    </row>
    <row r="4905" spans="1:4" ht="15" x14ac:dyDescent="0.25">
      <c r="A4905" s="31"/>
      <c r="B4905" s="31"/>
      <c r="C4905" s="31"/>
      <c r="D4905" s="31"/>
    </row>
    <row r="4906" spans="1:4" ht="15" x14ac:dyDescent="0.25">
      <c r="A4906" s="31"/>
      <c r="B4906" s="31"/>
      <c r="C4906" s="31"/>
      <c r="D4906" s="31"/>
    </row>
    <row r="4907" spans="1:4" ht="15" x14ac:dyDescent="0.25">
      <c r="A4907" s="31"/>
      <c r="B4907" s="31"/>
      <c r="C4907" s="31"/>
      <c r="D4907" s="31"/>
    </row>
    <row r="4908" spans="1:4" ht="15" x14ac:dyDescent="0.25">
      <c r="A4908" s="31"/>
      <c r="B4908" s="31"/>
      <c r="C4908" s="31"/>
      <c r="D4908" s="31"/>
    </row>
    <row r="4909" spans="1:4" ht="15" x14ac:dyDescent="0.25">
      <c r="A4909" s="31"/>
      <c r="B4909" s="31"/>
      <c r="C4909" s="31"/>
      <c r="D4909" s="31"/>
    </row>
    <row r="4910" spans="1:4" ht="15" x14ac:dyDescent="0.25">
      <c r="A4910" s="31"/>
      <c r="B4910" s="31"/>
      <c r="C4910" s="31"/>
      <c r="D4910" s="31"/>
    </row>
    <row r="4911" spans="1:4" ht="15" x14ac:dyDescent="0.25">
      <c r="A4911" s="31"/>
      <c r="B4911" s="31"/>
      <c r="C4911" s="31"/>
      <c r="D4911" s="31"/>
    </row>
    <row r="4912" spans="1:4" ht="15" x14ac:dyDescent="0.25">
      <c r="A4912" s="31"/>
      <c r="B4912" s="31"/>
      <c r="C4912" s="31"/>
      <c r="D4912" s="31"/>
    </row>
    <row r="4913" spans="1:4" ht="15" x14ac:dyDescent="0.25">
      <c r="A4913" s="31"/>
      <c r="B4913" s="31"/>
      <c r="C4913" s="31"/>
      <c r="D4913" s="31"/>
    </row>
    <row r="4914" spans="1:4" ht="15" x14ac:dyDescent="0.25">
      <c r="A4914" s="31"/>
      <c r="B4914" s="31"/>
      <c r="C4914" s="31"/>
      <c r="D4914" s="31"/>
    </row>
    <row r="4915" spans="1:4" ht="15" x14ac:dyDescent="0.25">
      <c r="A4915" s="31"/>
      <c r="B4915" s="31"/>
      <c r="C4915" s="31"/>
      <c r="D4915" s="31"/>
    </row>
    <row r="4916" spans="1:4" ht="15" x14ac:dyDescent="0.25">
      <c r="A4916" s="31"/>
      <c r="B4916" s="31"/>
      <c r="C4916" s="31"/>
      <c r="D4916" s="31"/>
    </row>
    <row r="4917" spans="1:4" ht="15" x14ac:dyDescent="0.25">
      <c r="A4917" s="31"/>
      <c r="B4917" s="31"/>
      <c r="C4917" s="31"/>
      <c r="D4917" s="31"/>
    </row>
    <row r="4918" spans="1:4" ht="15" x14ac:dyDescent="0.25">
      <c r="A4918" s="31"/>
      <c r="B4918" s="31"/>
      <c r="C4918" s="31"/>
      <c r="D4918" s="31"/>
    </row>
    <row r="4919" spans="1:4" ht="15" x14ac:dyDescent="0.25">
      <c r="A4919" s="31"/>
      <c r="B4919" s="31"/>
      <c r="C4919" s="31"/>
      <c r="D4919" s="31"/>
    </row>
    <row r="4920" spans="1:4" ht="15" x14ac:dyDescent="0.25">
      <c r="A4920" s="31"/>
      <c r="B4920" s="31"/>
      <c r="C4920" s="31"/>
      <c r="D4920" s="31"/>
    </row>
    <row r="4921" spans="1:4" ht="15" x14ac:dyDescent="0.25">
      <c r="A4921" s="31"/>
      <c r="B4921" s="31"/>
      <c r="C4921" s="31"/>
      <c r="D4921" s="31"/>
    </row>
    <row r="4922" spans="1:4" ht="15" x14ac:dyDescent="0.25">
      <c r="A4922" s="31"/>
      <c r="B4922" s="31"/>
      <c r="C4922" s="31"/>
      <c r="D4922" s="31"/>
    </row>
    <row r="4923" spans="1:4" ht="15" x14ac:dyDescent="0.25">
      <c r="A4923" s="31"/>
      <c r="B4923" s="31"/>
      <c r="C4923" s="31"/>
      <c r="D4923" s="31"/>
    </row>
    <row r="4924" spans="1:4" ht="15" x14ac:dyDescent="0.25">
      <c r="A4924" s="31"/>
      <c r="B4924" s="31"/>
      <c r="C4924" s="31"/>
      <c r="D4924" s="31"/>
    </row>
    <row r="4925" spans="1:4" ht="15" x14ac:dyDescent="0.25">
      <c r="A4925" s="31"/>
      <c r="B4925" s="31"/>
      <c r="C4925" s="31"/>
      <c r="D4925" s="31"/>
    </row>
    <row r="4926" spans="1:4" ht="15" x14ac:dyDescent="0.25">
      <c r="A4926" s="31"/>
      <c r="B4926" s="31"/>
      <c r="C4926" s="31"/>
      <c r="D4926" s="31"/>
    </row>
    <row r="4927" spans="1:4" ht="15" x14ac:dyDescent="0.25">
      <c r="A4927" s="31"/>
      <c r="B4927" s="31"/>
      <c r="C4927" s="31"/>
      <c r="D4927" s="31"/>
    </row>
    <row r="4928" spans="1:4" ht="15" x14ac:dyDescent="0.25">
      <c r="A4928" s="31"/>
      <c r="B4928" s="31"/>
      <c r="C4928" s="31"/>
      <c r="D4928" s="31"/>
    </row>
    <row r="4929" spans="1:4" ht="15" x14ac:dyDescent="0.25">
      <c r="A4929" s="31"/>
      <c r="B4929" s="31"/>
      <c r="C4929" s="31"/>
      <c r="D4929" s="31"/>
    </row>
    <row r="4930" spans="1:4" ht="15" x14ac:dyDescent="0.25">
      <c r="A4930" s="31"/>
      <c r="B4930" s="31"/>
      <c r="C4930" s="31"/>
      <c r="D4930" s="31"/>
    </row>
    <row r="4931" spans="1:4" ht="15" x14ac:dyDescent="0.25">
      <c r="A4931" s="31"/>
      <c r="B4931" s="31"/>
      <c r="C4931" s="31"/>
      <c r="D4931" s="31"/>
    </row>
    <row r="4932" spans="1:4" ht="15" x14ac:dyDescent="0.25">
      <c r="A4932" s="31"/>
      <c r="B4932" s="31"/>
      <c r="C4932" s="31"/>
      <c r="D4932" s="31"/>
    </row>
    <row r="4933" spans="1:4" ht="15" x14ac:dyDescent="0.25">
      <c r="A4933" s="31"/>
      <c r="B4933" s="31"/>
      <c r="C4933" s="31"/>
      <c r="D4933" s="31"/>
    </row>
    <row r="4934" spans="1:4" ht="15" x14ac:dyDescent="0.25">
      <c r="A4934" s="31"/>
      <c r="B4934" s="31"/>
      <c r="C4934" s="31"/>
      <c r="D4934" s="31"/>
    </row>
    <row r="4935" spans="1:4" ht="15" x14ac:dyDescent="0.25">
      <c r="A4935" s="31"/>
      <c r="B4935" s="31"/>
      <c r="C4935" s="31"/>
      <c r="D4935" s="31"/>
    </row>
    <row r="4936" spans="1:4" ht="15" x14ac:dyDescent="0.25">
      <c r="A4936" s="31"/>
      <c r="B4936" s="31"/>
      <c r="C4936" s="31"/>
      <c r="D4936" s="31"/>
    </row>
    <row r="4937" spans="1:4" ht="15" x14ac:dyDescent="0.25">
      <c r="A4937" s="31"/>
      <c r="B4937" s="31"/>
      <c r="C4937" s="31"/>
      <c r="D4937" s="31"/>
    </row>
    <row r="4938" spans="1:4" ht="15" x14ac:dyDescent="0.25">
      <c r="A4938" s="31"/>
      <c r="B4938" s="31"/>
      <c r="C4938" s="31"/>
      <c r="D4938" s="31"/>
    </row>
    <row r="4939" spans="1:4" ht="15" x14ac:dyDescent="0.25">
      <c r="A4939" s="31"/>
      <c r="B4939" s="31"/>
      <c r="C4939" s="31"/>
      <c r="D4939" s="31"/>
    </row>
    <row r="4940" spans="1:4" ht="15" x14ac:dyDescent="0.25">
      <c r="A4940" s="31"/>
      <c r="B4940" s="31"/>
      <c r="C4940" s="31"/>
      <c r="D4940" s="31"/>
    </row>
    <row r="4941" spans="1:4" ht="15" x14ac:dyDescent="0.25">
      <c r="A4941" s="31"/>
      <c r="B4941" s="31"/>
      <c r="C4941" s="31"/>
      <c r="D4941" s="31"/>
    </row>
    <row r="4942" spans="1:4" ht="15" x14ac:dyDescent="0.25">
      <c r="A4942" s="31"/>
      <c r="B4942" s="31"/>
      <c r="C4942" s="31"/>
      <c r="D4942" s="31"/>
    </row>
    <row r="4943" spans="1:4" ht="15" x14ac:dyDescent="0.25">
      <c r="A4943" s="31"/>
      <c r="B4943" s="31"/>
      <c r="C4943" s="31"/>
      <c r="D4943" s="31"/>
    </row>
    <row r="4944" spans="1:4" ht="15" x14ac:dyDescent="0.25">
      <c r="A4944" s="31"/>
      <c r="B4944" s="31"/>
      <c r="C4944" s="31"/>
      <c r="D4944" s="31"/>
    </row>
    <row r="4945" spans="1:4" ht="15" x14ac:dyDescent="0.25">
      <c r="A4945" s="31"/>
      <c r="B4945" s="31"/>
      <c r="C4945" s="31"/>
      <c r="D4945" s="31"/>
    </row>
    <row r="4946" spans="1:4" ht="15" x14ac:dyDescent="0.25">
      <c r="A4946" s="31"/>
      <c r="B4946" s="31"/>
      <c r="C4946" s="31"/>
      <c r="D4946" s="31"/>
    </row>
    <row r="4947" spans="1:4" ht="15" x14ac:dyDescent="0.25">
      <c r="A4947" s="31"/>
      <c r="B4947" s="31"/>
      <c r="C4947" s="31"/>
      <c r="D4947" s="31"/>
    </row>
    <row r="4948" spans="1:4" ht="15" x14ac:dyDescent="0.25">
      <c r="A4948" s="31"/>
      <c r="B4948" s="31"/>
      <c r="C4948" s="31"/>
      <c r="D4948" s="31"/>
    </row>
    <row r="4949" spans="1:4" ht="15" x14ac:dyDescent="0.25">
      <c r="A4949" s="31"/>
      <c r="B4949" s="31"/>
      <c r="C4949" s="31"/>
      <c r="D4949" s="31"/>
    </row>
    <row r="4950" spans="1:4" ht="15" x14ac:dyDescent="0.25">
      <c r="A4950" s="31"/>
      <c r="B4950" s="31"/>
      <c r="C4950" s="31"/>
      <c r="D4950" s="31"/>
    </row>
    <row r="4951" spans="1:4" ht="15" x14ac:dyDescent="0.25">
      <c r="A4951" s="31"/>
      <c r="B4951" s="31"/>
      <c r="C4951" s="31"/>
      <c r="D4951" s="31"/>
    </row>
    <row r="4952" spans="1:4" ht="15" x14ac:dyDescent="0.25">
      <c r="A4952" s="31"/>
      <c r="B4952" s="31"/>
      <c r="C4952" s="31"/>
      <c r="D4952" s="31"/>
    </row>
    <row r="4953" spans="1:4" ht="15" x14ac:dyDescent="0.25">
      <c r="A4953" s="31"/>
      <c r="B4953" s="31"/>
      <c r="C4953" s="31"/>
      <c r="D4953" s="31"/>
    </row>
    <row r="4954" spans="1:4" ht="15" x14ac:dyDescent="0.25">
      <c r="A4954" s="31"/>
      <c r="B4954" s="31"/>
      <c r="C4954" s="31"/>
      <c r="D4954" s="31"/>
    </row>
    <row r="4955" spans="1:4" ht="15" x14ac:dyDescent="0.25">
      <c r="A4955" s="31"/>
      <c r="B4955" s="31"/>
      <c r="C4955" s="31"/>
      <c r="D4955" s="31"/>
    </row>
    <row r="4956" spans="1:4" ht="15" x14ac:dyDescent="0.25">
      <c r="A4956" s="31"/>
      <c r="B4956" s="31"/>
      <c r="C4956" s="31"/>
      <c r="D4956" s="31"/>
    </row>
    <row r="4957" spans="1:4" ht="15" x14ac:dyDescent="0.25">
      <c r="A4957" s="31"/>
      <c r="B4957" s="31"/>
      <c r="C4957" s="31"/>
      <c r="D4957" s="31"/>
    </row>
    <row r="4958" spans="1:4" ht="15" x14ac:dyDescent="0.25">
      <c r="A4958" s="31"/>
      <c r="B4958" s="31"/>
      <c r="C4958" s="31"/>
      <c r="D4958" s="31"/>
    </row>
    <row r="4959" spans="1:4" ht="15" x14ac:dyDescent="0.25">
      <c r="A4959" s="31"/>
      <c r="B4959" s="31"/>
      <c r="C4959" s="31"/>
      <c r="D4959" s="31"/>
    </row>
    <row r="4960" spans="1:4" ht="15" x14ac:dyDescent="0.25">
      <c r="A4960" s="31"/>
      <c r="B4960" s="31"/>
      <c r="C4960" s="31"/>
      <c r="D4960" s="31"/>
    </row>
    <row r="4961" spans="1:4" ht="15" x14ac:dyDescent="0.25">
      <c r="A4961" s="31"/>
      <c r="B4961" s="31"/>
      <c r="C4961" s="31"/>
      <c r="D4961" s="31"/>
    </row>
    <row r="4962" spans="1:4" ht="15" x14ac:dyDescent="0.25">
      <c r="A4962" s="31"/>
      <c r="B4962" s="31"/>
      <c r="C4962" s="31"/>
      <c r="D4962" s="31"/>
    </row>
    <row r="4963" spans="1:4" ht="15" x14ac:dyDescent="0.25">
      <c r="A4963" s="31"/>
      <c r="B4963" s="31"/>
      <c r="C4963" s="31"/>
      <c r="D4963" s="31"/>
    </row>
    <row r="4964" spans="1:4" ht="15" x14ac:dyDescent="0.25">
      <c r="A4964" s="31"/>
      <c r="B4964" s="31"/>
      <c r="C4964" s="31"/>
      <c r="D4964" s="31"/>
    </row>
    <row r="4965" spans="1:4" ht="15" x14ac:dyDescent="0.25">
      <c r="A4965" s="31"/>
      <c r="B4965" s="31"/>
      <c r="C4965" s="31"/>
      <c r="D4965" s="31"/>
    </row>
    <row r="4966" spans="1:4" ht="15" x14ac:dyDescent="0.25">
      <c r="A4966" s="31"/>
      <c r="B4966" s="31"/>
      <c r="C4966" s="31"/>
      <c r="D4966" s="31"/>
    </row>
    <row r="4967" spans="1:4" ht="15" x14ac:dyDescent="0.25">
      <c r="A4967" s="31"/>
      <c r="B4967" s="31"/>
      <c r="C4967" s="31"/>
      <c r="D4967" s="31"/>
    </row>
    <row r="4968" spans="1:4" ht="15" x14ac:dyDescent="0.25">
      <c r="A4968" s="31"/>
      <c r="B4968" s="31"/>
      <c r="C4968" s="31"/>
      <c r="D4968" s="31"/>
    </row>
    <row r="4969" spans="1:4" ht="15" x14ac:dyDescent="0.25">
      <c r="A4969" s="31"/>
      <c r="B4969" s="31"/>
      <c r="C4969" s="31"/>
      <c r="D4969" s="31"/>
    </row>
    <row r="4970" spans="1:4" ht="15" x14ac:dyDescent="0.25">
      <c r="A4970" s="31"/>
      <c r="B4970" s="31"/>
      <c r="C4970" s="31"/>
      <c r="D4970" s="31"/>
    </row>
    <row r="4971" spans="1:4" ht="15" x14ac:dyDescent="0.25">
      <c r="A4971" s="31"/>
      <c r="B4971" s="31"/>
      <c r="C4971" s="31"/>
      <c r="D4971" s="31"/>
    </row>
    <row r="4972" spans="1:4" ht="15" x14ac:dyDescent="0.25">
      <c r="A4972" s="31"/>
      <c r="B4972" s="31"/>
      <c r="C4972" s="31"/>
      <c r="D4972" s="31"/>
    </row>
    <row r="4973" spans="1:4" ht="15" x14ac:dyDescent="0.25">
      <c r="A4973" s="31"/>
      <c r="B4973" s="31"/>
      <c r="C4973" s="31"/>
      <c r="D4973" s="31"/>
    </row>
    <row r="4974" spans="1:4" ht="15" x14ac:dyDescent="0.25">
      <c r="A4974" s="31"/>
      <c r="B4974" s="31"/>
      <c r="C4974" s="31"/>
      <c r="D4974" s="31"/>
    </row>
    <row r="4975" spans="1:4" ht="15" x14ac:dyDescent="0.25">
      <c r="A4975" s="31"/>
      <c r="B4975" s="31"/>
      <c r="C4975" s="31"/>
      <c r="D4975" s="31"/>
    </row>
    <row r="4976" spans="1:4" ht="15" x14ac:dyDescent="0.25">
      <c r="A4976" s="31"/>
      <c r="B4976" s="31"/>
      <c r="C4976" s="31"/>
      <c r="D4976" s="31"/>
    </row>
    <row r="4977" spans="1:4" ht="15" x14ac:dyDescent="0.25">
      <c r="A4977" s="31"/>
      <c r="B4977" s="31"/>
      <c r="C4977" s="31"/>
      <c r="D4977" s="31"/>
    </row>
    <row r="4978" spans="1:4" ht="15" x14ac:dyDescent="0.25">
      <c r="A4978" s="31"/>
      <c r="B4978" s="31"/>
      <c r="C4978" s="31"/>
      <c r="D4978" s="31"/>
    </row>
    <row r="4979" spans="1:4" ht="15" x14ac:dyDescent="0.25">
      <c r="A4979" s="31"/>
      <c r="B4979" s="31"/>
      <c r="C4979" s="31"/>
      <c r="D4979" s="31"/>
    </row>
    <row r="4980" spans="1:4" ht="15" x14ac:dyDescent="0.25">
      <c r="A4980" s="31"/>
      <c r="B4980" s="31"/>
      <c r="C4980" s="31"/>
      <c r="D4980" s="31"/>
    </row>
    <row r="4981" spans="1:4" ht="15" x14ac:dyDescent="0.25">
      <c r="A4981" s="31"/>
      <c r="B4981" s="31"/>
      <c r="C4981" s="31"/>
      <c r="D4981" s="31"/>
    </row>
    <row r="4982" spans="1:4" ht="15" x14ac:dyDescent="0.25">
      <c r="A4982" s="31"/>
      <c r="B4982" s="31"/>
      <c r="C4982" s="31"/>
      <c r="D4982" s="31"/>
    </row>
    <row r="4983" spans="1:4" ht="15" x14ac:dyDescent="0.25">
      <c r="A4983" s="31"/>
      <c r="B4983" s="31"/>
      <c r="C4983" s="31"/>
      <c r="D4983" s="31"/>
    </row>
    <row r="4984" spans="1:4" ht="15" x14ac:dyDescent="0.25">
      <c r="A4984" s="31"/>
      <c r="B4984" s="31"/>
      <c r="C4984" s="31"/>
      <c r="D4984" s="31"/>
    </row>
    <row r="4985" spans="1:4" ht="15" x14ac:dyDescent="0.25">
      <c r="A4985" s="31"/>
      <c r="B4985" s="31"/>
      <c r="C4985" s="31"/>
      <c r="D4985" s="31"/>
    </row>
    <row r="4986" spans="1:4" ht="15" x14ac:dyDescent="0.25">
      <c r="A4986" s="31"/>
      <c r="B4986" s="31"/>
      <c r="C4986" s="31"/>
      <c r="D4986" s="31"/>
    </row>
    <row r="4987" spans="1:4" ht="15" x14ac:dyDescent="0.25">
      <c r="A4987" s="31"/>
      <c r="B4987" s="31"/>
      <c r="C4987" s="31"/>
      <c r="D4987" s="31"/>
    </row>
    <row r="4988" spans="1:4" ht="15" x14ac:dyDescent="0.25">
      <c r="A4988" s="31"/>
      <c r="B4988" s="31"/>
      <c r="C4988" s="31"/>
      <c r="D4988" s="31"/>
    </row>
    <row r="4989" spans="1:4" ht="15" x14ac:dyDescent="0.25">
      <c r="A4989" s="31"/>
      <c r="B4989" s="31"/>
      <c r="C4989" s="31"/>
      <c r="D4989" s="31"/>
    </row>
    <row r="4990" spans="1:4" ht="15" x14ac:dyDescent="0.25">
      <c r="A4990" s="31"/>
      <c r="B4990" s="31"/>
      <c r="C4990" s="31"/>
      <c r="D4990" s="31"/>
    </row>
    <row r="4991" spans="1:4" ht="15" x14ac:dyDescent="0.25">
      <c r="A4991" s="31"/>
      <c r="B4991" s="31"/>
      <c r="C4991" s="31"/>
      <c r="D4991" s="31"/>
    </row>
    <row r="4992" spans="1:4" ht="15" x14ac:dyDescent="0.25">
      <c r="A4992" s="31"/>
      <c r="B4992" s="31"/>
      <c r="C4992" s="31"/>
      <c r="D4992" s="31"/>
    </row>
    <row r="4993" spans="1:4" ht="15" x14ac:dyDescent="0.25">
      <c r="A4993" s="31"/>
      <c r="B4993" s="31"/>
      <c r="C4993" s="31"/>
      <c r="D4993" s="31"/>
    </row>
    <row r="4994" spans="1:4" ht="15" x14ac:dyDescent="0.25">
      <c r="A4994" s="31"/>
      <c r="B4994" s="31"/>
      <c r="C4994" s="31"/>
      <c r="D4994" s="31"/>
    </row>
    <row r="4995" spans="1:4" ht="15" x14ac:dyDescent="0.25">
      <c r="A4995" s="31"/>
      <c r="B4995" s="31"/>
      <c r="C4995" s="31"/>
      <c r="D4995" s="31"/>
    </row>
    <row r="4996" spans="1:4" ht="15" x14ac:dyDescent="0.25">
      <c r="A4996" s="31"/>
      <c r="B4996" s="31"/>
      <c r="C4996" s="31"/>
      <c r="D4996" s="31"/>
    </row>
    <row r="4997" spans="1:4" ht="15" x14ac:dyDescent="0.25">
      <c r="A4997" s="31"/>
      <c r="B4997" s="31"/>
      <c r="C4997" s="31"/>
      <c r="D4997" s="31"/>
    </row>
    <row r="4998" spans="1:4" ht="15" x14ac:dyDescent="0.25">
      <c r="A4998" s="31"/>
      <c r="B4998" s="31"/>
      <c r="C4998" s="31"/>
      <c r="D4998" s="31"/>
    </row>
    <row r="4999" spans="1:4" ht="15" x14ac:dyDescent="0.25">
      <c r="A4999" s="31"/>
      <c r="B4999" s="31"/>
      <c r="C4999" s="31"/>
      <c r="D4999" s="31"/>
    </row>
    <row r="5000" spans="1:4" ht="15" x14ac:dyDescent="0.25">
      <c r="A5000" s="31"/>
      <c r="B5000" s="31"/>
      <c r="C5000" s="31"/>
      <c r="D5000" s="31"/>
    </row>
    <row r="5001" spans="1:4" ht="15" x14ac:dyDescent="0.25">
      <c r="A5001" s="31"/>
      <c r="B5001" s="31"/>
      <c r="C5001" s="31"/>
      <c r="D5001" s="31"/>
    </row>
    <row r="5002" spans="1:4" ht="15" x14ac:dyDescent="0.25">
      <c r="A5002" s="31"/>
      <c r="B5002" s="31"/>
      <c r="C5002" s="31"/>
      <c r="D5002" s="31"/>
    </row>
    <row r="5003" spans="1:4" ht="15" x14ac:dyDescent="0.25">
      <c r="A5003" s="31"/>
      <c r="B5003" s="31"/>
      <c r="C5003" s="31"/>
      <c r="D5003" s="31"/>
    </row>
    <row r="5004" spans="1:4" ht="15" x14ac:dyDescent="0.25">
      <c r="A5004" s="31"/>
      <c r="B5004" s="31"/>
      <c r="C5004" s="31"/>
      <c r="D5004" s="31"/>
    </row>
    <row r="5005" spans="1:4" ht="15" x14ac:dyDescent="0.25">
      <c r="A5005" s="31"/>
      <c r="B5005" s="31"/>
      <c r="C5005" s="31"/>
      <c r="D5005" s="31"/>
    </row>
    <row r="5006" spans="1:4" ht="15" x14ac:dyDescent="0.25">
      <c r="A5006" s="31"/>
      <c r="B5006" s="31"/>
      <c r="C5006" s="31"/>
      <c r="D5006" s="31"/>
    </row>
    <row r="5007" spans="1:4" ht="15" x14ac:dyDescent="0.25">
      <c r="A5007" s="31"/>
      <c r="B5007" s="31"/>
      <c r="C5007" s="31"/>
      <c r="D5007" s="31"/>
    </row>
    <row r="5008" spans="1:4" ht="15" x14ac:dyDescent="0.25">
      <c r="A5008" s="31"/>
      <c r="B5008" s="31"/>
      <c r="C5008" s="31"/>
      <c r="D5008" s="31"/>
    </row>
    <row r="5009" spans="1:4" ht="15" x14ac:dyDescent="0.25">
      <c r="A5009" s="31"/>
      <c r="B5009" s="31"/>
      <c r="C5009" s="31"/>
      <c r="D5009" s="31"/>
    </row>
    <row r="5010" spans="1:4" ht="15" x14ac:dyDescent="0.25">
      <c r="A5010" s="31"/>
      <c r="B5010" s="31"/>
      <c r="C5010" s="31"/>
      <c r="D5010" s="31"/>
    </row>
    <row r="5011" spans="1:4" ht="15" x14ac:dyDescent="0.25">
      <c r="A5011" s="31"/>
      <c r="B5011" s="31"/>
      <c r="C5011" s="31"/>
      <c r="D5011" s="31"/>
    </row>
    <row r="5012" spans="1:4" ht="15" x14ac:dyDescent="0.25">
      <c r="A5012" s="31"/>
      <c r="B5012" s="31"/>
      <c r="C5012" s="31"/>
      <c r="D5012" s="31"/>
    </row>
    <row r="5013" spans="1:4" ht="15" x14ac:dyDescent="0.25">
      <c r="A5013" s="31"/>
      <c r="B5013" s="31"/>
      <c r="C5013" s="31"/>
      <c r="D5013" s="31"/>
    </row>
    <row r="5014" spans="1:4" ht="15" x14ac:dyDescent="0.25">
      <c r="A5014" s="31"/>
      <c r="B5014" s="31"/>
      <c r="C5014" s="31"/>
      <c r="D5014" s="31"/>
    </row>
    <row r="5015" spans="1:4" ht="15" x14ac:dyDescent="0.25">
      <c r="A5015" s="31"/>
      <c r="B5015" s="31"/>
      <c r="C5015" s="31"/>
      <c r="D5015" s="31"/>
    </row>
    <row r="5016" spans="1:4" ht="15" x14ac:dyDescent="0.25">
      <c r="A5016" s="31"/>
      <c r="B5016" s="31"/>
      <c r="C5016" s="31"/>
      <c r="D5016" s="31"/>
    </row>
    <row r="5017" spans="1:4" ht="15" x14ac:dyDescent="0.25">
      <c r="A5017" s="31"/>
      <c r="B5017" s="31"/>
      <c r="C5017" s="31"/>
      <c r="D5017" s="31"/>
    </row>
    <row r="5018" spans="1:4" ht="15" x14ac:dyDescent="0.25">
      <c r="A5018" s="31"/>
      <c r="B5018" s="31"/>
      <c r="C5018" s="31"/>
      <c r="D5018" s="31"/>
    </row>
    <row r="5019" spans="1:4" ht="15" x14ac:dyDescent="0.25">
      <c r="A5019" s="31"/>
      <c r="B5019" s="31"/>
      <c r="C5019" s="31"/>
      <c r="D5019" s="31"/>
    </row>
    <row r="5020" spans="1:4" ht="15" x14ac:dyDescent="0.25">
      <c r="A5020" s="31"/>
      <c r="B5020" s="31"/>
      <c r="C5020" s="31"/>
      <c r="D5020" s="31"/>
    </row>
    <row r="5021" spans="1:4" ht="15" x14ac:dyDescent="0.25">
      <c r="A5021" s="31"/>
      <c r="B5021" s="31"/>
      <c r="C5021" s="31"/>
      <c r="D5021" s="31"/>
    </row>
    <row r="5022" spans="1:4" ht="15" x14ac:dyDescent="0.25">
      <c r="A5022" s="31"/>
      <c r="B5022" s="31"/>
      <c r="C5022" s="31"/>
      <c r="D5022" s="31"/>
    </row>
    <row r="5023" spans="1:4" ht="15" x14ac:dyDescent="0.25">
      <c r="A5023" s="31"/>
      <c r="B5023" s="31"/>
      <c r="C5023" s="31"/>
      <c r="D5023" s="31"/>
    </row>
    <row r="5024" spans="1:4" ht="15" x14ac:dyDescent="0.25">
      <c r="A5024" s="31"/>
      <c r="B5024" s="31"/>
      <c r="C5024" s="31"/>
      <c r="D5024" s="31"/>
    </row>
    <row r="5025" spans="1:4" ht="15" x14ac:dyDescent="0.25">
      <c r="A5025" s="31"/>
      <c r="B5025" s="31"/>
      <c r="C5025" s="31"/>
      <c r="D5025" s="31"/>
    </row>
    <row r="5026" spans="1:4" ht="15" x14ac:dyDescent="0.25">
      <c r="A5026" s="31"/>
      <c r="B5026" s="31"/>
      <c r="C5026" s="31"/>
      <c r="D5026" s="31"/>
    </row>
    <row r="5027" spans="1:4" ht="15" x14ac:dyDescent="0.25">
      <c r="A5027" s="31"/>
      <c r="B5027" s="31"/>
      <c r="C5027" s="31"/>
      <c r="D5027" s="31"/>
    </row>
    <row r="5028" spans="1:4" ht="15" x14ac:dyDescent="0.25">
      <c r="A5028" s="31"/>
      <c r="B5028" s="31"/>
      <c r="C5028" s="31"/>
      <c r="D5028" s="31"/>
    </row>
    <row r="5029" spans="1:4" ht="15" x14ac:dyDescent="0.25">
      <c r="A5029" s="31"/>
      <c r="B5029" s="31"/>
      <c r="C5029" s="31"/>
      <c r="D5029" s="31"/>
    </row>
    <row r="5030" spans="1:4" ht="15" x14ac:dyDescent="0.25">
      <c r="A5030" s="31"/>
      <c r="B5030" s="31"/>
      <c r="C5030" s="31"/>
      <c r="D5030" s="31"/>
    </row>
    <row r="5031" spans="1:4" ht="15" x14ac:dyDescent="0.25">
      <c r="A5031" s="31"/>
      <c r="B5031" s="31"/>
      <c r="C5031" s="31"/>
      <c r="D5031" s="31"/>
    </row>
    <row r="5032" spans="1:4" ht="15" x14ac:dyDescent="0.25">
      <c r="A5032" s="31"/>
      <c r="B5032" s="31"/>
      <c r="C5032" s="31"/>
      <c r="D5032" s="31"/>
    </row>
    <row r="5033" spans="1:4" ht="15" x14ac:dyDescent="0.25">
      <c r="A5033" s="31"/>
      <c r="B5033" s="31"/>
      <c r="C5033" s="31"/>
      <c r="D5033" s="31"/>
    </row>
    <row r="5034" spans="1:4" ht="15" x14ac:dyDescent="0.25">
      <c r="A5034" s="31"/>
      <c r="B5034" s="31"/>
      <c r="C5034" s="31"/>
      <c r="D5034" s="31"/>
    </row>
    <row r="5035" spans="1:4" ht="15" x14ac:dyDescent="0.25">
      <c r="A5035" s="31"/>
      <c r="B5035" s="31"/>
      <c r="C5035" s="31"/>
      <c r="D5035" s="31"/>
    </row>
    <row r="5036" spans="1:4" ht="15" x14ac:dyDescent="0.25">
      <c r="A5036" s="31"/>
      <c r="B5036" s="31"/>
      <c r="C5036" s="31"/>
      <c r="D5036" s="31"/>
    </row>
    <row r="5037" spans="1:4" ht="15" x14ac:dyDescent="0.25">
      <c r="A5037" s="31"/>
      <c r="B5037" s="31"/>
      <c r="C5037" s="31"/>
      <c r="D5037" s="31"/>
    </row>
    <row r="5038" spans="1:4" ht="15" x14ac:dyDescent="0.25">
      <c r="A5038" s="31"/>
      <c r="B5038" s="31"/>
      <c r="C5038" s="31"/>
      <c r="D5038" s="31"/>
    </row>
    <row r="5039" spans="1:4" ht="15" x14ac:dyDescent="0.25">
      <c r="A5039" s="31"/>
      <c r="B5039" s="31"/>
      <c r="C5039" s="31"/>
      <c r="D5039" s="31"/>
    </row>
    <row r="5040" spans="1:4" ht="15" x14ac:dyDescent="0.25">
      <c r="A5040" s="31"/>
      <c r="B5040" s="31"/>
      <c r="C5040" s="31"/>
      <c r="D5040" s="31"/>
    </row>
    <row r="5041" spans="1:4" ht="15" x14ac:dyDescent="0.25">
      <c r="A5041" s="31"/>
      <c r="B5041" s="31"/>
      <c r="C5041" s="31"/>
      <c r="D5041" s="31"/>
    </row>
    <row r="5042" spans="1:4" ht="15" x14ac:dyDescent="0.25">
      <c r="A5042" s="31"/>
      <c r="B5042" s="31"/>
      <c r="C5042" s="31"/>
      <c r="D5042" s="31"/>
    </row>
    <row r="5043" spans="1:4" ht="15" x14ac:dyDescent="0.25">
      <c r="A5043" s="31"/>
      <c r="B5043" s="31"/>
      <c r="C5043" s="31"/>
      <c r="D5043" s="31"/>
    </row>
    <row r="5044" spans="1:4" ht="15" x14ac:dyDescent="0.25">
      <c r="A5044" s="31"/>
      <c r="B5044" s="31"/>
      <c r="C5044" s="31"/>
      <c r="D5044" s="31"/>
    </row>
    <row r="5045" spans="1:4" ht="15" x14ac:dyDescent="0.25">
      <c r="A5045" s="31"/>
      <c r="B5045" s="31"/>
      <c r="C5045" s="31"/>
      <c r="D5045" s="31"/>
    </row>
    <row r="5046" spans="1:4" ht="15" x14ac:dyDescent="0.25">
      <c r="A5046" s="31"/>
      <c r="B5046" s="31"/>
      <c r="C5046" s="31"/>
      <c r="D5046" s="31"/>
    </row>
    <row r="5047" spans="1:4" ht="15" x14ac:dyDescent="0.25">
      <c r="A5047" s="31"/>
      <c r="B5047" s="31"/>
      <c r="C5047" s="31"/>
      <c r="D5047" s="31"/>
    </row>
    <row r="5048" spans="1:4" ht="15" x14ac:dyDescent="0.25">
      <c r="A5048" s="31"/>
      <c r="B5048" s="31"/>
      <c r="C5048" s="31"/>
      <c r="D5048" s="31"/>
    </row>
    <row r="5049" spans="1:4" ht="15" x14ac:dyDescent="0.25">
      <c r="A5049" s="31"/>
      <c r="B5049" s="31"/>
      <c r="C5049" s="31"/>
      <c r="D5049" s="31"/>
    </row>
    <row r="5050" spans="1:4" ht="15" x14ac:dyDescent="0.25">
      <c r="A5050" s="31"/>
      <c r="B5050" s="31"/>
      <c r="C5050" s="31"/>
      <c r="D5050" s="31"/>
    </row>
    <row r="5051" spans="1:4" ht="15" x14ac:dyDescent="0.25">
      <c r="A5051" s="31"/>
      <c r="B5051" s="31"/>
      <c r="C5051" s="31"/>
      <c r="D5051" s="31"/>
    </row>
    <row r="5052" spans="1:4" ht="15" x14ac:dyDescent="0.25">
      <c r="A5052" s="31"/>
      <c r="B5052" s="31"/>
      <c r="C5052" s="31"/>
      <c r="D5052" s="31"/>
    </row>
    <row r="5053" spans="1:4" ht="15" x14ac:dyDescent="0.25">
      <c r="A5053" s="31"/>
      <c r="B5053" s="31"/>
      <c r="C5053" s="31"/>
      <c r="D5053" s="31"/>
    </row>
    <row r="5054" spans="1:4" ht="15" x14ac:dyDescent="0.25">
      <c r="A5054" s="31"/>
      <c r="B5054" s="31"/>
      <c r="C5054" s="31"/>
      <c r="D5054" s="31"/>
    </row>
    <row r="5055" spans="1:4" ht="15" x14ac:dyDescent="0.25">
      <c r="A5055" s="31"/>
      <c r="B5055" s="31"/>
      <c r="C5055" s="31"/>
      <c r="D5055" s="31"/>
    </row>
    <row r="5056" spans="1:4" ht="15" x14ac:dyDescent="0.25">
      <c r="A5056" s="31"/>
      <c r="B5056" s="31"/>
      <c r="C5056" s="31"/>
      <c r="D5056" s="31"/>
    </row>
    <row r="5057" spans="1:4" ht="15" x14ac:dyDescent="0.25">
      <c r="A5057" s="31"/>
      <c r="B5057" s="31"/>
      <c r="C5057" s="31"/>
      <c r="D5057" s="31"/>
    </row>
    <row r="5058" spans="1:4" ht="15" x14ac:dyDescent="0.25">
      <c r="A5058" s="31"/>
      <c r="B5058" s="31"/>
      <c r="C5058" s="31"/>
      <c r="D5058" s="31"/>
    </row>
    <row r="5059" spans="1:4" ht="15" x14ac:dyDescent="0.25">
      <c r="A5059" s="31"/>
      <c r="B5059" s="31"/>
      <c r="C5059" s="31"/>
      <c r="D5059" s="31"/>
    </row>
    <row r="5060" spans="1:4" ht="15" x14ac:dyDescent="0.25">
      <c r="A5060" s="31"/>
      <c r="B5060" s="31"/>
      <c r="C5060" s="31"/>
      <c r="D5060" s="31"/>
    </row>
    <row r="5061" spans="1:4" ht="15" x14ac:dyDescent="0.25">
      <c r="A5061" s="31"/>
      <c r="B5061" s="31"/>
      <c r="C5061" s="31"/>
      <c r="D5061" s="31"/>
    </row>
    <row r="5062" spans="1:4" ht="15" x14ac:dyDescent="0.25">
      <c r="A5062" s="31"/>
      <c r="B5062" s="31"/>
      <c r="C5062" s="31"/>
      <c r="D5062" s="31"/>
    </row>
    <row r="5063" spans="1:4" ht="15" x14ac:dyDescent="0.25">
      <c r="A5063" s="31"/>
      <c r="B5063" s="31"/>
      <c r="C5063" s="31"/>
      <c r="D5063" s="31"/>
    </row>
    <row r="5064" spans="1:4" ht="15" x14ac:dyDescent="0.25">
      <c r="A5064" s="31"/>
      <c r="B5064" s="31"/>
      <c r="C5064" s="31"/>
      <c r="D5064" s="31"/>
    </row>
    <row r="5065" spans="1:4" ht="15" x14ac:dyDescent="0.25">
      <c r="A5065" s="31"/>
      <c r="B5065" s="31"/>
      <c r="C5065" s="31"/>
      <c r="D5065" s="31"/>
    </row>
    <row r="5066" spans="1:4" ht="15" x14ac:dyDescent="0.25">
      <c r="A5066" s="31"/>
      <c r="B5066" s="31"/>
      <c r="C5066" s="31"/>
      <c r="D5066" s="31"/>
    </row>
    <row r="5067" spans="1:4" ht="15" x14ac:dyDescent="0.25">
      <c r="A5067" s="31"/>
      <c r="B5067" s="31"/>
      <c r="C5067" s="31"/>
      <c r="D5067" s="31"/>
    </row>
    <row r="5068" spans="1:4" ht="15" x14ac:dyDescent="0.25">
      <c r="A5068" s="31"/>
      <c r="B5068" s="31"/>
      <c r="C5068" s="31"/>
      <c r="D5068" s="31"/>
    </row>
    <row r="5069" spans="1:4" ht="15" x14ac:dyDescent="0.25">
      <c r="A5069" s="31"/>
      <c r="B5069" s="31"/>
      <c r="C5069" s="31"/>
      <c r="D5069" s="31"/>
    </row>
    <row r="5070" spans="1:4" ht="15" x14ac:dyDescent="0.25">
      <c r="A5070" s="31"/>
      <c r="B5070" s="31"/>
      <c r="C5070" s="31"/>
      <c r="D5070" s="31"/>
    </row>
    <row r="5071" spans="1:4" ht="15" x14ac:dyDescent="0.25">
      <c r="A5071" s="31"/>
      <c r="B5071" s="31"/>
      <c r="C5071" s="31"/>
      <c r="D5071" s="31"/>
    </row>
    <row r="5072" spans="1:4" ht="15" x14ac:dyDescent="0.25">
      <c r="A5072" s="31"/>
      <c r="B5072" s="31"/>
      <c r="C5072" s="31"/>
      <c r="D5072" s="31"/>
    </row>
    <row r="5073" spans="1:4" ht="15" x14ac:dyDescent="0.25">
      <c r="A5073" s="31"/>
      <c r="B5073" s="31"/>
      <c r="C5073" s="31"/>
      <c r="D5073" s="31"/>
    </row>
    <row r="5074" spans="1:4" ht="15" x14ac:dyDescent="0.25">
      <c r="A5074" s="31"/>
      <c r="B5074" s="31"/>
      <c r="C5074" s="31"/>
      <c r="D5074" s="31"/>
    </row>
    <row r="5075" spans="1:4" ht="15" x14ac:dyDescent="0.25">
      <c r="A5075" s="31"/>
      <c r="B5075" s="31"/>
      <c r="C5075" s="31"/>
      <c r="D5075" s="31"/>
    </row>
    <row r="5076" spans="1:4" ht="15" x14ac:dyDescent="0.25">
      <c r="A5076" s="31"/>
      <c r="B5076" s="31"/>
      <c r="C5076" s="31"/>
      <c r="D5076" s="31"/>
    </row>
    <row r="5077" spans="1:4" ht="15" x14ac:dyDescent="0.25">
      <c r="A5077" s="31"/>
      <c r="B5077" s="31"/>
      <c r="C5077" s="31"/>
      <c r="D5077" s="31"/>
    </row>
    <row r="5078" spans="1:4" ht="15" x14ac:dyDescent="0.25">
      <c r="A5078" s="31"/>
      <c r="B5078" s="31"/>
      <c r="C5078" s="31"/>
      <c r="D5078" s="31"/>
    </row>
    <row r="5079" spans="1:4" ht="15" x14ac:dyDescent="0.25">
      <c r="A5079" s="31"/>
      <c r="B5079" s="31"/>
      <c r="C5079" s="31"/>
      <c r="D5079" s="31"/>
    </row>
    <row r="5080" spans="1:4" ht="15" x14ac:dyDescent="0.25">
      <c r="A5080" s="31"/>
      <c r="B5080" s="31"/>
      <c r="C5080" s="31"/>
      <c r="D5080" s="31"/>
    </row>
    <row r="5081" spans="1:4" ht="15" x14ac:dyDescent="0.25">
      <c r="A5081" s="31"/>
      <c r="B5081" s="31"/>
      <c r="C5081" s="31"/>
      <c r="D5081" s="31"/>
    </row>
    <row r="5082" spans="1:4" ht="15" x14ac:dyDescent="0.25">
      <c r="A5082" s="31"/>
      <c r="B5082" s="31"/>
      <c r="C5082" s="31"/>
      <c r="D5082" s="31"/>
    </row>
    <row r="5083" spans="1:4" ht="15" x14ac:dyDescent="0.25">
      <c r="A5083" s="31"/>
      <c r="B5083" s="31"/>
      <c r="C5083" s="31"/>
      <c r="D5083" s="31"/>
    </row>
    <row r="5084" spans="1:4" ht="15" x14ac:dyDescent="0.25">
      <c r="A5084" s="31"/>
      <c r="B5084" s="31"/>
      <c r="C5084" s="31"/>
      <c r="D5084" s="31"/>
    </row>
    <row r="5085" spans="1:4" ht="15" x14ac:dyDescent="0.25">
      <c r="A5085" s="31"/>
      <c r="B5085" s="31"/>
      <c r="C5085" s="31"/>
      <c r="D5085" s="31"/>
    </row>
    <row r="5086" spans="1:4" ht="15" x14ac:dyDescent="0.25">
      <c r="A5086" s="31"/>
      <c r="B5086" s="31"/>
      <c r="C5086" s="31"/>
      <c r="D5086" s="31"/>
    </row>
    <row r="5087" spans="1:4" ht="15" x14ac:dyDescent="0.25">
      <c r="A5087" s="31"/>
      <c r="B5087" s="31"/>
      <c r="C5087" s="31"/>
      <c r="D5087" s="31"/>
    </row>
    <row r="5088" spans="1:4" ht="15" x14ac:dyDescent="0.25">
      <c r="A5088" s="31"/>
      <c r="B5088" s="31"/>
      <c r="C5088" s="31"/>
      <c r="D5088" s="31"/>
    </row>
    <row r="5089" spans="1:4" ht="15" x14ac:dyDescent="0.25">
      <c r="A5089" s="31"/>
      <c r="B5089" s="31"/>
      <c r="C5089" s="31"/>
      <c r="D5089" s="31"/>
    </row>
    <row r="5090" spans="1:4" ht="15" x14ac:dyDescent="0.25">
      <c r="A5090" s="31"/>
      <c r="B5090" s="31"/>
      <c r="C5090" s="31"/>
      <c r="D5090" s="31"/>
    </row>
    <row r="5091" spans="1:4" ht="15" x14ac:dyDescent="0.25">
      <c r="A5091" s="31"/>
      <c r="B5091" s="31"/>
      <c r="C5091" s="31"/>
      <c r="D5091" s="31"/>
    </row>
    <row r="5092" spans="1:4" ht="15" x14ac:dyDescent="0.25">
      <c r="A5092" s="31"/>
      <c r="B5092" s="31"/>
      <c r="C5092" s="31"/>
      <c r="D5092" s="31"/>
    </row>
    <row r="5093" spans="1:4" ht="15" x14ac:dyDescent="0.25">
      <c r="A5093" s="31"/>
      <c r="B5093" s="31"/>
      <c r="C5093" s="31"/>
      <c r="D5093" s="31"/>
    </row>
    <row r="5094" spans="1:4" ht="15" x14ac:dyDescent="0.25">
      <c r="A5094" s="31"/>
      <c r="B5094" s="31"/>
      <c r="C5094" s="31"/>
      <c r="D5094" s="31"/>
    </row>
    <row r="5095" spans="1:4" ht="15" x14ac:dyDescent="0.25">
      <c r="A5095" s="31"/>
      <c r="B5095" s="31"/>
      <c r="C5095" s="31"/>
      <c r="D5095" s="31"/>
    </row>
    <row r="5096" spans="1:4" ht="15" x14ac:dyDescent="0.25">
      <c r="A5096" s="31"/>
      <c r="B5096" s="31"/>
      <c r="C5096" s="31"/>
      <c r="D5096" s="31"/>
    </row>
    <row r="5097" spans="1:4" ht="15" x14ac:dyDescent="0.25">
      <c r="A5097" s="31"/>
      <c r="B5097" s="31"/>
      <c r="C5097" s="31"/>
      <c r="D5097" s="31"/>
    </row>
    <row r="5098" spans="1:4" ht="15" x14ac:dyDescent="0.25">
      <c r="A5098" s="31"/>
      <c r="B5098" s="31"/>
      <c r="C5098" s="31"/>
      <c r="D5098" s="31"/>
    </row>
    <row r="5099" spans="1:4" ht="15" x14ac:dyDescent="0.25">
      <c r="A5099" s="31"/>
      <c r="B5099" s="31"/>
      <c r="C5099" s="31"/>
      <c r="D5099" s="31"/>
    </row>
    <row r="5100" spans="1:4" ht="15" x14ac:dyDescent="0.25">
      <c r="A5100" s="31"/>
      <c r="B5100" s="31"/>
      <c r="C5100" s="31"/>
      <c r="D5100" s="31"/>
    </row>
    <row r="5101" spans="1:4" ht="15" x14ac:dyDescent="0.25">
      <c r="A5101" s="31"/>
      <c r="B5101" s="31"/>
      <c r="C5101" s="31"/>
      <c r="D5101" s="31"/>
    </row>
    <row r="5102" spans="1:4" ht="15" x14ac:dyDescent="0.25">
      <c r="A5102" s="31"/>
      <c r="B5102" s="31"/>
      <c r="C5102" s="31"/>
      <c r="D5102" s="31"/>
    </row>
    <row r="5103" spans="1:4" ht="15" x14ac:dyDescent="0.25">
      <c r="A5103" s="31"/>
      <c r="B5103" s="31"/>
      <c r="C5103" s="31"/>
      <c r="D5103" s="31"/>
    </row>
    <row r="5104" spans="1:4" ht="15" x14ac:dyDescent="0.25">
      <c r="A5104" s="31"/>
      <c r="B5104" s="31"/>
      <c r="C5104" s="31"/>
      <c r="D5104" s="31"/>
    </row>
    <row r="5105" spans="1:4" ht="15" x14ac:dyDescent="0.25">
      <c r="A5105" s="31"/>
      <c r="B5105" s="31"/>
      <c r="C5105" s="31"/>
      <c r="D5105" s="31"/>
    </row>
    <row r="5106" spans="1:4" ht="15" x14ac:dyDescent="0.25">
      <c r="A5106" s="31"/>
      <c r="B5106" s="31"/>
      <c r="C5106" s="31"/>
      <c r="D5106" s="31"/>
    </row>
    <row r="5107" spans="1:4" ht="15" x14ac:dyDescent="0.25">
      <c r="A5107" s="31"/>
      <c r="B5107" s="31"/>
      <c r="C5107" s="31"/>
      <c r="D5107" s="31"/>
    </row>
    <row r="5108" spans="1:4" ht="15" x14ac:dyDescent="0.25">
      <c r="A5108" s="31"/>
      <c r="B5108" s="31"/>
      <c r="C5108" s="31"/>
      <c r="D5108" s="31"/>
    </row>
    <row r="5109" spans="1:4" ht="15" x14ac:dyDescent="0.25">
      <c r="A5109" s="31"/>
      <c r="B5109" s="31"/>
      <c r="C5109" s="31"/>
      <c r="D5109" s="31"/>
    </row>
    <row r="5110" spans="1:4" ht="15" x14ac:dyDescent="0.25">
      <c r="A5110" s="31"/>
      <c r="B5110" s="31"/>
      <c r="C5110" s="31"/>
      <c r="D5110" s="31"/>
    </row>
    <row r="5111" spans="1:4" ht="15" x14ac:dyDescent="0.25">
      <c r="A5111" s="31"/>
      <c r="B5111" s="31"/>
      <c r="C5111" s="31"/>
      <c r="D5111" s="31"/>
    </row>
    <row r="5112" spans="1:4" ht="15" x14ac:dyDescent="0.25">
      <c r="A5112" s="31"/>
      <c r="B5112" s="31"/>
      <c r="C5112" s="31"/>
      <c r="D5112" s="31"/>
    </row>
    <row r="5113" spans="1:4" ht="15" x14ac:dyDescent="0.25">
      <c r="A5113" s="31"/>
      <c r="B5113" s="31"/>
      <c r="C5113" s="31"/>
      <c r="D5113" s="31"/>
    </row>
    <row r="5114" spans="1:4" ht="15" x14ac:dyDescent="0.25">
      <c r="A5114" s="31"/>
      <c r="B5114" s="31"/>
      <c r="C5114" s="31"/>
      <c r="D5114" s="31"/>
    </row>
    <row r="5115" spans="1:4" ht="15" x14ac:dyDescent="0.25">
      <c r="A5115" s="31"/>
      <c r="B5115" s="31"/>
      <c r="C5115" s="31"/>
      <c r="D5115" s="31"/>
    </row>
    <row r="5116" spans="1:4" ht="15" x14ac:dyDescent="0.25">
      <c r="A5116" s="31"/>
      <c r="B5116" s="31"/>
      <c r="C5116" s="31"/>
      <c r="D5116" s="31"/>
    </row>
    <row r="5117" spans="1:4" ht="15" x14ac:dyDescent="0.25">
      <c r="A5117" s="31"/>
      <c r="B5117" s="31"/>
      <c r="C5117" s="31"/>
      <c r="D5117" s="31"/>
    </row>
    <row r="5118" spans="1:4" ht="15" x14ac:dyDescent="0.25">
      <c r="A5118" s="31"/>
      <c r="B5118" s="31"/>
      <c r="C5118" s="31"/>
      <c r="D5118" s="31"/>
    </row>
    <row r="5119" spans="1:4" ht="15" x14ac:dyDescent="0.25">
      <c r="A5119" s="31"/>
      <c r="B5119" s="31"/>
      <c r="C5119" s="31"/>
      <c r="D5119" s="31"/>
    </row>
    <row r="5120" spans="1:4" ht="15" x14ac:dyDescent="0.25">
      <c r="A5120" s="31"/>
      <c r="B5120" s="31"/>
      <c r="C5120" s="31"/>
      <c r="D5120" s="31"/>
    </row>
    <row r="5121" spans="1:4" ht="15" x14ac:dyDescent="0.25">
      <c r="A5121" s="31"/>
      <c r="B5121" s="31"/>
      <c r="C5121" s="31"/>
      <c r="D5121" s="31"/>
    </row>
    <row r="5122" spans="1:4" ht="15" x14ac:dyDescent="0.25">
      <c r="A5122" s="31"/>
      <c r="B5122" s="31"/>
      <c r="C5122" s="31"/>
      <c r="D5122" s="31"/>
    </row>
    <row r="5123" spans="1:4" ht="15" x14ac:dyDescent="0.25">
      <c r="A5123" s="31"/>
      <c r="B5123" s="31"/>
      <c r="C5123" s="31"/>
      <c r="D5123" s="31"/>
    </row>
    <row r="5124" spans="1:4" ht="15" x14ac:dyDescent="0.25">
      <c r="A5124" s="31"/>
      <c r="B5124" s="31"/>
      <c r="C5124" s="31"/>
      <c r="D5124" s="31"/>
    </row>
    <row r="5125" spans="1:4" ht="15" x14ac:dyDescent="0.25">
      <c r="A5125" s="31"/>
      <c r="B5125" s="31"/>
      <c r="C5125" s="31"/>
      <c r="D5125" s="31"/>
    </row>
    <row r="5126" spans="1:4" ht="15" x14ac:dyDescent="0.25">
      <c r="A5126" s="31"/>
      <c r="B5126" s="31"/>
      <c r="C5126" s="31"/>
      <c r="D5126" s="31"/>
    </row>
    <row r="5127" spans="1:4" ht="15" x14ac:dyDescent="0.25">
      <c r="A5127" s="31"/>
      <c r="B5127" s="31"/>
      <c r="C5127" s="31"/>
      <c r="D5127" s="31"/>
    </row>
    <row r="5128" spans="1:4" ht="15" x14ac:dyDescent="0.25">
      <c r="A5128" s="31"/>
      <c r="B5128" s="31"/>
      <c r="C5128" s="31"/>
      <c r="D5128" s="31"/>
    </row>
    <row r="5129" spans="1:4" ht="15" x14ac:dyDescent="0.25">
      <c r="A5129" s="31"/>
      <c r="B5129" s="31"/>
      <c r="C5129" s="31"/>
      <c r="D5129" s="31"/>
    </row>
    <row r="5130" spans="1:4" ht="15" x14ac:dyDescent="0.25">
      <c r="A5130" s="31"/>
      <c r="B5130" s="31"/>
      <c r="C5130" s="31"/>
      <c r="D5130" s="31"/>
    </row>
    <row r="5131" spans="1:4" ht="15" x14ac:dyDescent="0.25">
      <c r="A5131" s="31"/>
      <c r="B5131" s="31"/>
      <c r="C5131" s="31"/>
      <c r="D5131" s="31"/>
    </row>
    <row r="5132" spans="1:4" ht="15" x14ac:dyDescent="0.25">
      <c r="A5132" s="31"/>
      <c r="B5132" s="31"/>
      <c r="C5132" s="31"/>
      <c r="D5132" s="31"/>
    </row>
    <row r="5133" spans="1:4" ht="15" x14ac:dyDescent="0.25">
      <c r="A5133" s="31"/>
      <c r="B5133" s="31"/>
      <c r="C5133" s="31"/>
      <c r="D5133" s="31"/>
    </row>
    <row r="5134" spans="1:4" ht="15" x14ac:dyDescent="0.25">
      <c r="A5134" s="31"/>
      <c r="B5134" s="31"/>
      <c r="C5134" s="31"/>
      <c r="D5134" s="31"/>
    </row>
    <row r="5135" spans="1:4" ht="15" x14ac:dyDescent="0.25">
      <c r="A5135" s="31"/>
      <c r="B5135" s="31"/>
      <c r="C5135" s="31"/>
      <c r="D5135" s="31"/>
    </row>
    <row r="5136" spans="1:4" ht="15" x14ac:dyDescent="0.25">
      <c r="A5136" s="31"/>
      <c r="B5136" s="31"/>
      <c r="C5136" s="31"/>
      <c r="D5136" s="31"/>
    </row>
    <row r="5137" spans="1:4" ht="15" x14ac:dyDescent="0.25">
      <c r="A5137" s="31"/>
      <c r="B5137" s="31"/>
      <c r="C5137" s="31"/>
      <c r="D5137" s="31"/>
    </row>
    <row r="5138" spans="1:4" ht="15" x14ac:dyDescent="0.25">
      <c r="A5138" s="31"/>
      <c r="B5138" s="31"/>
      <c r="C5138" s="31"/>
      <c r="D5138" s="31"/>
    </row>
    <row r="5139" spans="1:4" ht="15" x14ac:dyDescent="0.25">
      <c r="A5139" s="31"/>
      <c r="B5139" s="31"/>
      <c r="C5139" s="31"/>
      <c r="D5139" s="31"/>
    </row>
    <row r="5140" spans="1:4" ht="15" x14ac:dyDescent="0.25">
      <c r="A5140" s="31"/>
      <c r="B5140" s="31"/>
      <c r="C5140" s="31"/>
      <c r="D5140" s="31"/>
    </row>
    <row r="5141" spans="1:4" ht="15" x14ac:dyDescent="0.25">
      <c r="A5141" s="31"/>
      <c r="B5141" s="31"/>
      <c r="C5141" s="31"/>
      <c r="D5141" s="31"/>
    </row>
    <row r="5142" spans="1:4" ht="15" x14ac:dyDescent="0.25">
      <c r="A5142" s="31"/>
      <c r="B5142" s="31"/>
      <c r="C5142" s="31"/>
      <c r="D5142" s="31"/>
    </row>
    <row r="5143" spans="1:4" ht="15" x14ac:dyDescent="0.25">
      <c r="A5143" s="31"/>
      <c r="B5143" s="31"/>
      <c r="C5143" s="31"/>
      <c r="D5143" s="31"/>
    </row>
    <row r="5144" spans="1:4" ht="15" x14ac:dyDescent="0.25">
      <c r="A5144" s="31"/>
      <c r="B5144" s="31"/>
      <c r="C5144" s="31"/>
      <c r="D5144" s="31"/>
    </row>
    <row r="5145" spans="1:4" ht="15" x14ac:dyDescent="0.25">
      <c r="A5145" s="31"/>
      <c r="B5145" s="31"/>
      <c r="C5145" s="31"/>
      <c r="D5145" s="31"/>
    </row>
    <row r="5146" spans="1:4" ht="15" x14ac:dyDescent="0.25">
      <c r="A5146" s="31"/>
      <c r="B5146" s="31"/>
      <c r="C5146" s="31"/>
      <c r="D5146" s="31"/>
    </row>
    <row r="5147" spans="1:4" ht="15" x14ac:dyDescent="0.25">
      <c r="A5147" s="31"/>
      <c r="B5147" s="31"/>
      <c r="C5147" s="31"/>
      <c r="D5147" s="31"/>
    </row>
    <row r="5148" spans="1:4" ht="15" x14ac:dyDescent="0.25">
      <c r="A5148" s="31"/>
      <c r="B5148" s="31"/>
      <c r="C5148" s="31"/>
      <c r="D5148" s="31"/>
    </row>
    <row r="5149" spans="1:4" ht="15" x14ac:dyDescent="0.25">
      <c r="A5149" s="31"/>
      <c r="B5149" s="31"/>
      <c r="C5149" s="31"/>
      <c r="D5149" s="31"/>
    </row>
    <row r="5150" spans="1:4" ht="15" x14ac:dyDescent="0.25">
      <c r="A5150" s="31"/>
      <c r="B5150" s="31"/>
      <c r="C5150" s="31"/>
      <c r="D5150" s="31"/>
    </row>
    <row r="5151" spans="1:4" ht="15" x14ac:dyDescent="0.25">
      <c r="A5151" s="31"/>
      <c r="B5151" s="31"/>
      <c r="C5151" s="31"/>
      <c r="D5151" s="31"/>
    </row>
    <row r="5152" spans="1:4" ht="15" x14ac:dyDescent="0.25">
      <c r="A5152" s="31"/>
      <c r="B5152" s="31"/>
      <c r="C5152" s="31"/>
      <c r="D5152" s="31"/>
    </row>
    <row r="5153" spans="1:4" ht="15" x14ac:dyDescent="0.25">
      <c r="A5153" s="31"/>
      <c r="B5153" s="31"/>
      <c r="C5153" s="31"/>
      <c r="D5153" s="31"/>
    </row>
    <row r="5154" spans="1:4" ht="15" x14ac:dyDescent="0.25">
      <c r="A5154" s="31"/>
      <c r="B5154" s="31"/>
      <c r="C5154" s="31"/>
      <c r="D5154" s="31"/>
    </row>
    <row r="5155" spans="1:4" ht="15" x14ac:dyDescent="0.25">
      <c r="A5155" s="31"/>
      <c r="B5155" s="31"/>
      <c r="C5155" s="31"/>
      <c r="D5155" s="31"/>
    </row>
    <row r="5156" spans="1:4" ht="15" x14ac:dyDescent="0.25">
      <c r="A5156" s="31"/>
      <c r="B5156" s="31"/>
      <c r="C5156" s="31"/>
      <c r="D5156" s="31"/>
    </row>
    <row r="5157" spans="1:4" ht="15" x14ac:dyDescent="0.25">
      <c r="A5157" s="31"/>
      <c r="B5157" s="31"/>
      <c r="C5157" s="31"/>
      <c r="D5157" s="31"/>
    </row>
    <row r="5158" spans="1:4" ht="15" x14ac:dyDescent="0.25">
      <c r="A5158" s="31"/>
      <c r="B5158" s="31"/>
      <c r="C5158" s="31"/>
      <c r="D5158" s="31"/>
    </row>
    <row r="5159" spans="1:4" ht="15" x14ac:dyDescent="0.25">
      <c r="A5159" s="31"/>
      <c r="B5159" s="31"/>
      <c r="C5159" s="31"/>
      <c r="D5159" s="31"/>
    </row>
    <row r="5160" spans="1:4" ht="15" x14ac:dyDescent="0.25">
      <c r="A5160" s="31"/>
      <c r="B5160" s="31"/>
      <c r="C5160" s="31"/>
      <c r="D5160" s="31"/>
    </row>
    <row r="5161" spans="1:4" ht="15" x14ac:dyDescent="0.25">
      <c r="A5161" s="31"/>
      <c r="B5161" s="31"/>
      <c r="C5161" s="31"/>
      <c r="D5161" s="31"/>
    </row>
    <row r="5162" spans="1:4" ht="15" x14ac:dyDescent="0.25">
      <c r="A5162" s="31"/>
      <c r="B5162" s="31"/>
      <c r="C5162" s="31"/>
      <c r="D5162" s="31"/>
    </row>
    <row r="5163" spans="1:4" ht="15" x14ac:dyDescent="0.25">
      <c r="A5163" s="31"/>
      <c r="B5163" s="31"/>
      <c r="C5163" s="31"/>
      <c r="D5163" s="31"/>
    </row>
    <row r="5164" spans="1:4" ht="15" x14ac:dyDescent="0.25">
      <c r="A5164" s="31"/>
      <c r="B5164" s="31"/>
      <c r="C5164" s="31"/>
      <c r="D5164" s="31"/>
    </row>
    <row r="5165" spans="1:4" ht="15" x14ac:dyDescent="0.25">
      <c r="A5165" s="31"/>
      <c r="B5165" s="31"/>
      <c r="C5165" s="31"/>
      <c r="D5165" s="31"/>
    </row>
    <row r="5166" spans="1:4" ht="15" x14ac:dyDescent="0.25">
      <c r="A5166" s="31"/>
      <c r="B5166" s="31"/>
      <c r="C5166" s="31"/>
      <c r="D5166" s="31"/>
    </row>
    <row r="5167" spans="1:4" ht="15" x14ac:dyDescent="0.25">
      <c r="A5167" s="31"/>
      <c r="B5167" s="31"/>
      <c r="C5167" s="31"/>
      <c r="D5167" s="31"/>
    </row>
    <row r="5168" spans="1:4" ht="15" x14ac:dyDescent="0.25">
      <c r="A5168" s="31"/>
      <c r="B5168" s="31"/>
      <c r="C5168" s="31"/>
      <c r="D5168" s="31"/>
    </row>
    <row r="5169" spans="1:4" ht="15" x14ac:dyDescent="0.25">
      <c r="A5169" s="31"/>
      <c r="B5169" s="31"/>
      <c r="C5169" s="31"/>
      <c r="D5169" s="31"/>
    </row>
    <row r="5170" spans="1:4" ht="15" x14ac:dyDescent="0.25">
      <c r="A5170" s="31"/>
      <c r="B5170" s="31"/>
      <c r="C5170" s="31"/>
      <c r="D5170" s="31"/>
    </row>
    <row r="5171" spans="1:4" ht="15" x14ac:dyDescent="0.25">
      <c r="A5171" s="31"/>
      <c r="B5171" s="31"/>
      <c r="C5171" s="31"/>
      <c r="D5171" s="31"/>
    </row>
    <row r="5172" spans="1:4" ht="15" x14ac:dyDescent="0.25">
      <c r="A5172" s="31"/>
      <c r="B5172" s="31"/>
      <c r="C5172" s="31"/>
      <c r="D5172" s="31"/>
    </row>
    <row r="5173" spans="1:4" ht="15" x14ac:dyDescent="0.25">
      <c r="A5173" s="31"/>
      <c r="B5173" s="31"/>
      <c r="C5173" s="31"/>
      <c r="D5173" s="31"/>
    </row>
    <row r="5174" spans="1:4" ht="15" x14ac:dyDescent="0.25">
      <c r="A5174" s="31"/>
      <c r="B5174" s="31"/>
      <c r="C5174" s="31"/>
      <c r="D5174" s="31"/>
    </row>
    <row r="5175" spans="1:4" ht="15" x14ac:dyDescent="0.25">
      <c r="A5175" s="31"/>
      <c r="B5175" s="31"/>
      <c r="C5175" s="31"/>
      <c r="D5175" s="31"/>
    </row>
    <row r="5176" spans="1:4" ht="15" x14ac:dyDescent="0.25">
      <c r="A5176" s="31"/>
      <c r="B5176" s="31"/>
      <c r="C5176" s="31"/>
      <c r="D5176" s="31"/>
    </row>
    <row r="5177" spans="1:4" ht="15" x14ac:dyDescent="0.25">
      <c r="A5177" s="31"/>
      <c r="B5177" s="31"/>
      <c r="C5177" s="31"/>
      <c r="D5177" s="31"/>
    </row>
    <row r="5178" spans="1:4" ht="15" x14ac:dyDescent="0.25">
      <c r="A5178" s="31"/>
      <c r="B5178" s="31"/>
      <c r="C5178" s="31"/>
      <c r="D5178" s="31"/>
    </row>
    <row r="5179" spans="1:4" ht="15" x14ac:dyDescent="0.25">
      <c r="A5179" s="31"/>
      <c r="B5179" s="31"/>
      <c r="C5179" s="31"/>
      <c r="D5179" s="31"/>
    </row>
    <row r="5180" spans="1:4" ht="15" x14ac:dyDescent="0.25">
      <c r="A5180" s="31"/>
      <c r="B5180" s="31"/>
      <c r="C5180" s="31"/>
      <c r="D5180" s="31"/>
    </row>
    <row r="5181" spans="1:4" ht="15" x14ac:dyDescent="0.25">
      <c r="A5181" s="31"/>
      <c r="B5181" s="31"/>
      <c r="C5181" s="31"/>
      <c r="D5181" s="31"/>
    </row>
    <row r="5182" spans="1:4" ht="15" x14ac:dyDescent="0.25">
      <c r="A5182" s="31"/>
      <c r="B5182" s="31"/>
      <c r="C5182" s="31"/>
      <c r="D5182" s="31"/>
    </row>
    <row r="5183" spans="1:4" ht="15" x14ac:dyDescent="0.25">
      <c r="A5183" s="31"/>
      <c r="B5183" s="31"/>
      <c r="C5183" s="31"/>
      <c r="D5183" s="31"/>
    </row>
    <row r="5184" spans="1:4" ht="15" x14ac:dyDescent="0.25">
      <c r="A5184" s="31"/>
      <c r="B5184" s="31"/>
      <c r="C5184" s="31"/>
      <c r="D5184" s="31"/>
    </row>
    <row r="5185" spans="1:4" ht="15" x14ac:dyDescent="0.25">
      <c r="A5185" s="31"/>
      <c r="B5185" s="31"/>
      <c r="C5185" s="31"/>
      <c r="D5185" s="31"/>
    </row>
    <row r="5186" spans="1:4" ht="15" x14ac:dyDescent="0.25">
      <c r="A5186" s="31"/>
      <c r="B5186" s="31"/>
      <c r="C5186" s="31"/>
      <c r="D5186" s="31"/>
    </row>
    <row r="5187" spans="1:4" ht="15" x14ac:dyDescent="0.25">
      <c r="A5187" s="31"/>
      <c r="B5187" s="31"/>
      <c r="C5187" s="31"/>
      <c r="D5187" s="31"/>
    </row>
    <row r="5188" spans="1:4" ht="15" x14ac:dyDescent="0.25">
      <c r="A5188" s="31"/>
      <c r="B5188" s="31"/>
      <c r="C5188" s="31"/>
      <c r="D5188" s="31"/>
    </row>
    <row r="5189" spans="1:4" ht="15" x14ac:dyDescent="0.25">
      <c r="A5189" s="31"/>
      <c r="B5189" s="31"/>
      <c r="C5189" s="31"/>
      <c r="D5189" s="31"/>
    </row>
    <row r="5190" spans="1:4" ht="15" x14ac:dyDescent="0.25">
      <c r="A5190" s="31"/>
      <c r="B5190" s="31"/>
      <c r="C5190" s="31"/>
      <c r="D5190" s="31"/>
    </row>
    <row r="5191" spans="1:4" ht="15" x14ac:dyDescent="0.25">
      <c r="A5191" s="31"/>
      <c r="B5191" s="31"/>
      <c r="C5191" s="31"/>
      <c r="D5191" s="31"/>
    </row>
    <row r="5192" spans="1:4" ht="15" x14ac:dyDescent="0.25">
      <c r="A5192" s="31"/>
      <c r="B5192" s="31"/>
      <c r="C5192" s="31"/>
      <c r="D5192" s="31"/>
    </row>
    <row r="5193" spans="1:4" ht="15" x14ac:dyDescent="0.25">
      <c r="A5193" s="31"/>
      <c r="B5193" s="31"/>
      <c r="C5193" s="31"/>
      <c r="D5193" s="31"/>
    </row>
    <row r="5194" spans="1:4" ht="15" x14ac:dyDescent="0.25">
      <c r="A5194" s="31"/>
      <c r="B5194" s="31"/>
      <c r="C5194" s="31"/>
      <c r="D5194" s="31"/>
    </row>
    <row r="5195" spans="1:4" ht="15" x14ac:dyDescent="0.25">
      <c r="A5195" s="31"/>
      <c r="B5195" s="31"/>
      <c r="C5195" s="31"/>
      <c r="D5195" s="31"/>
    </row>
    <row r="5196" spans="1:4" ht="15" x14ac:dyDescent="0.25">
      <c r="A5196" s="31"/>
      <c r="B5196" s="31"/>
      <c r="C5196" s="31"/>
      <c r="D5196" s="31"/>
    </row>
    <row r="5197" spans="1:4" ht="15" x14ac:dyDescent="0.25">
      <c r="A5197" s="31"/>
      <c r="B5197" s="31"/>
      <c r="C5197" s="31"/>
      <c r="D5197" s="31"/>
    </row>
    <row r="5198" spans="1:4" ht="15" x14ac:dyDescent="0.25">
      <c r="A5198" s="31"/>
      <c r="B5198" s="31"/>
      <c r="C5198" s="31"/>
      <c r="D5198" s="31"/>
    </row>
    <row r="5199" spans="1:4" ht="15" x14ac:dyDescent="0.25">
      <c r="A5199" s="31"/>
      <c r="B5199" s="31"/>
      <c r="C5199" s="31"/>
      <c r="D5199" s="31"/>
    </row>
    <row r="5200" spans="1:4" ht="15" x14ac:dyDescent="0.25">
      <c r="A5200" s="31"/>
      <c r="B5200" s="31"/>
      <c r="C5200" s="31"/>
      <c r="D5200" s="31"/>
    </row>
    <row r="5201" spans="1:4" ht="15" x14ac:dyDescent="0.25">
      <c r="A5201" s="31"/>
      <c r="B5201" s="31"/>
      <c r="C5201" s="31"/>
      <c r="D5201" s="31"/>
    </row>
    <row r="5202" spans="1:4" ht="15" x14ac:dyDescent="0.25">
      <c r="A5202" s="31"/>
      <c r="B5202" s="31"/>
      <c r="C5202" s="31"/>
      <c r="D5202" s="31"/>
    </row>
    <row r="5203" spans="1:4" ht="15" x14ac:dyDescent="0.25">
      <c r="A5203" s="31"/>
      <c r="B5203" s="31"/>
      <c r="C5203" s="31"/>
      <c r="D5203" s="31"/>
    </row>
    <row r="5204" spans="1:4" ht="15" x14ac:dyDescent="0.25">
      <c r="A5204" s="31"/>
      <c r="B5204" s="31"/>
      <c r="C5204" s="31"/>
      <c r="D5204" s="31"/>
    </row>
    <row r="5205" spans="1:4" ht="15" x14ac:dyDescent="0.25">
      <c r="A5205" s="31"/>
      <c r="B5205" s="31"/>
      <c r="C5205" s="31"/>
      <c r="D5205" s="31"/>
    </row>
    <row r="5206" spans="1:4" ht="15" x14ac:dyDescent="0.25">
      <c r="A5206" s="31"/>
      <c r="B5206" s="31"/>
      <c r="C5206" s="31"/>
      <c r="D5206" s="31"/>
    </row>
    <row r="5207" spans="1:4" ht="15" x14ac:dyDescent="0.25">
      <c r="A5207" s="31"/>
      <c r="B5207" s="31"/>
      <c r="C5207" s="31"/>
      <c r="D5207" s="31"/>
    </row>
    <row r="5208" spans="1:4" ht="15" x14ac:dyDescent="0.25">
      <c r="A5208" s="31"/>
      <c r="B5208" s="31"/>
      <c r="C5208" s="31"/>
      <c r="D5208" s="31"/>
    </row>
    <row r="5209" spans="1:4" ht="15" x14ac:dyDescent="0.25">
      <c r="A5209" s="31"/>
      <c r="B5209" s="31"/>
      <c r="C5209" s="31"/>
      <c r="D5209" s="31"/>
    </row>
    <row r="5210" spans="1:4" ht="15" x14ac:dyDescent="0.25">
      <c r="A5210" s="31"/>
      <c r="B5210" s="31"/>
      <c r="C5210" s="31"/>
      <c r="D5210" s="31"/>
    </row>
    <row r="5211" spans="1:4" ht="15" x14ac:dyDescent="0.25">
      <c r="A5211" s="31"/>
      <c r="B5211" s="31"/>
      <c r="C5211" s="31"/>
      <c r="D5211" s="31"/>
    </row>
    <row r="5212" spans="1:4" ht="15" x14ac:dyDescent="0.25">
      <c r="A5212" s="31"/>
      <c r="B5212" s="31"/>
      <c r="C5212" s="31"/>
      <c r="D5212" s="31"/>
    </row>
    <row r="5213" spans="1:4" ht="15" x14ac:dyDescent="0.25">
      <c r="A5213" s="31"/>
      <c r="B5213" s="31"/>
      <c r="C5213" s="31"/>
      <c r="D5213" s="31"/>
    </row>
    <row r="5214" spans="1:4" ht="15" x14ac:dyDescent="0.25">
      <c r="A5214" s="31"/>
      <c r="B5214" s="31"/>
      <c r="C5214" s="31"/>
      <c r="D5214" s="31"/>
    </row>
    <row r="5215" spans="1:4" ht="15" x14ac:dyDescent="0.25">
      <c r="A5215" s="31"/>
      <c r="B5215" s="31"/>
      <c r="C5215" s="31"/>
      <c r="D5215" s="31"/>
    </row>
    <row r="5216" spans="1:4" ht="15" x14ac:dyDescent="0.25">
      <c r="A5216" s="31"/>
      <c r="B5216" s="31"/>
      <c r="C5216" s="31"/>
      <c r="D5216" s="31"/>
    </row>
    <row r="5217" spans="1:4" ht="15" x14ac:dyDescent="0.25">
      <c r="A5217" s="31"/>
      <c r="B5217" s="31"/>
      <c r="C5217" s="31"/>
      <c r="D5217" s="31"/>
    </row>
    <row r="5218" spans="1:4" ht="15" x14ac:dyDescent="0.25">
      <c r="A5218" s="31"/>
      <c r="B5218" s="31"/>
      <c r="C5218" s="31"/>
      <c r="D5218" s="31"/>
    </row>
    <row r="5219" spans="1:4" ht="15" x14ac:dyDescent="0.25">
      <c r="A5219" s="31"/>
      <c r="B5219" s="31"/>
      <c r="C5219" s="31"/>
      <c r="D5219" s="31"/>
    </row>
    <row r="5220" spans="1:4" ht="15" x14ac:dyDescent="0.25">
      <c r="A5220" s="31"/>
      <c r="B5220" s="31"/>
      <c r="C5220" s="31"/>
      <c r="D5220" s="31"/>
    </row>
    <row r="5221" spans="1:4" ht="15" x14ac:dyDescent="0.25">
      <c r="A5221" s="31"/>
      <c r="B5221" s="31"/>
      <c r="C5221" s="31"/>
      <c r="D5221" s="31"/>
    </row>
    <row r="5222" spans="1:4" ht="15" x14ac:dyDescent="0.25">
      <c r="A5222" s="31"/>
      <c r="B5222" s="31"/>
      <c r="C5222" s="31"/>
      <c r="D5222" s="31"/>
    </row>
    <row r="5223" spans="1:4" ht="15" x14ac:dyDescent="0.25">
      <c r="A5223" s="31"/>
      <c r="B5223" s="31"/>
      <c r="C5223" s="31"/>
      <c r="D5223" s="31"/>
    </row>
    <row r="5224" spans="1:4" ht="15" x14ac:dyDescent="0.25">
      <c r="A5224" s="31"/>
      <c r="B5224" s="31"/>
      <c r="C5224" s="31"/>
      <c r="D5224" s="31"/>
    </row>
    <row r="5225" spans="1:4" ht="15" x14ac:dyDescent="0.25">
      <c r="A5225" s="31"/>
      <c r="B5225" s="31"/>
      <c r="C5225" s="31"/>
      <c r="D5225" s="31"/>
    </row>
    <row r="5226" spans="1:4" ht="15" x14ac:dyDescent="0.25">
      <c r="A5226" s="31"/>
      <c r="B5226" s="31"/>
      <c r="C5226" s="31"/>
      <c r="D5226" s="31"/>
    </row>
    <row r="5227" spans="1:4" ht="15" x14ac:dyDescent="0.25">
      <c r="A5227" s="31"/>
      <c r="B5227" s="31"/>
      <c r="C5227" s="31"/>
      <c r="D5227" s="31"/>
    </row>
    <row r="5228" spans="1:4" ht="15" x14ac:dyDescent="0.25">
      <c r="A5228" s="31"/>
      <c r="B5228" s="31"/>
      <c r="C5228" s="31"/>
      <c r="D5228" s="31"/>
    </row>
    <row r="5229" spans="1:4" ht="15" x14ac:dyDescent="0.25">
      <c r="A5229" s="31"/>
      <c r="B5229" s="31"/>
      <c r="C5229" s="31"/>
      <c r="D5229" s="31"/>
    </row>
    <row r="5230" spans="1:4" ht="15" x14ac:dyDescent="0.25">
      <c r="A5230" s="31"/>
      <c r="B5230" s="31"/>
      <c r="C5230" s="31"/>
      <c r="D5230" s="31"/>
    </row>
    <row r="5231" spans="1:4" ht="15" x14ac:dyDescent="0.25">
      <c r="A5231" s="31"/>
      <c r="B5231" s="31"/>
      <c r="C5231" s="31"/>
      <c r="D5231" s="31"/>
    </row>
    <row r="5232" spans="1:4" ht="15" x14ac:dyDescent="0.25">
      <c r="A5232" s="31"/>
      <c r="B5232" s="31"/>
      <c r="C5232" s="31"/>
      <c r="D5232" s="31"/>
    </row>
    <row r="5233" spans="1:4" ht="15" x14ac:dyDescent="0.25">
      <c r="A5233" s="31"/>
      <c r="B5233" s="31"/>
      <c r="C5233" s="31"/>
      <c r="D5233" s="31"/>
    </row>
    <row r="5234" spans="1:4" ht="15" x14ac:dyDescent="0.25">
      <c r="A5234" s="31"/>
      <c r="B5234" s="31"/>
      <c r="C5234" s="31"/>
      <c r="D5234" s="31"/>
    </row>
    <row r="5235" spans="1:4" ht="15" x14ac:dyDescent="0.25">
      <c r="A5235" s="31"/>
      <c r="B5235" s="31"/>
      <c r="C5235" s="31"/>
      <c r="D5235" s="31"/>
    </row>
    <row r="5236" spans="1:4" ht="15" x14ac:dyDescent="0.25">
      <c r="A5236" s="31"/>
      <c r="B5236" s="31"/>
      <c r="C5236" s="31"/>
      <c r="D5236" s="31"/>
    </row>
    <row r="5237" spans="1:4" ht="15" x14ac:dyDescent="0.25">
      <c r="A5237" s="31"/>
      <c r="B5237" s="31"/>
      <c r="C5237" s="31"/>
      <c r="D5237" s="31"/>
    </row>
    <row r="5238" spans="1:4" ht="15" x14ac:dyDescent="0.25">
      <c r="A5238" s="31"/>
      <c r="B5238" s="31"/>
      <c r="C5238" s="31"/>
      <c r="D5238" s="31"/>
    </row>
    <row r="5239" spans="1:4" ht="15" x14ac:dyDescent="0.25">
      <c r="A5239" s="31"/>
      <c r="B5239" s="31"/>
      <c r="C5239" s="31"/>
      <c r="D5239" s="31"/>
    </row>
    <row r="5240" spans="1:4" ht="15" x14ac:dyDescent="0.25">
      <c r="A5240" s="31"/>
      <c r="B5240" s="31"/>
      <c r="C5240" s="31"/>
      <c r="D5240" s="31"/>
    </row>
    <row r="5241" spans="1:4" ht="15" x14ac:dyDescent="0.25">
      <c r="A5241" s="31"/>
      <c r="B5241" s="31"/>
      <c r="C5241" s="31"/>
      <c r="D5241" s="31"/>
    </row>
    <row r="5242" spans="1:4" ht="15" x14ac:dyDescent="0.25">
      <c r="A5242" s="31"/>
      <c r="B5242" s="31"/>
      <c r="C5242" s="31"/>
      <c r="D5242" s="31"/>
    </row>
    <row r="5243" spans="1:4" ht="15" x14ac:dyDescent="0.25">
      <c r="A5243" s="31"/>
      <c r="B5243" s="31"/>
      <c r="C5243" s="31"/>
      <c r="D5243" s="31"/>
    </row>
    <row r="5244" spans="1:4" ht="15" x14ac:dyDescent="0.25">
      <c r="A5244" s="31"/>
      <c r="B5244" s="31"/>
      <c r="C5244" s="31"/>
      <c r="D5244" s="31"/>
    </row>
    <row r="5245" spans="1:4" ht="15" x14ac:dyDescent="0.25">
      <c r="A5245" s="31"/>
      <c r="B5245" s="31"/>
      <c r="C5245" s="31"/>
      <c r="D5245" s="31"/>
    </row>
    <row r="5246" spans="1:4" ht="15" x14ac:dyDescent="0.25">
      <c r="A5246" s="31"/>
      <c r="B5246" s="31"/>
      <c r="C5246" s="31"/>
      <c r="D5246" s="31"/>
    </row>
    <row r="5247" spans="1:4" ht="15" x14ac:dyDescent="0.25">
      <c r="A5247" s="31"/>
      <c r="B5247" s="31"/>
      <c r="C5247" s="31"/>
      <c r="D5247" s="31"/>
    </row>
    <row r="5248" spans="1:4" ht="15" x14ac:dyDescent="0.25">
      <c r="A5248" s="31"/>
      <c r="B5248" s="31"/>
      <c r="C5248" s="31"/>
      <c r="D5248" s="31"/>
    </row>
    <row r="5249" spans="1:4" ht="15" x14ac:dyDescent="0.25">
      <c r="A5249" s="31"/>
      <c r="B5249" s="31"/>
      <c r="C5249" s="31"/>
      <c r="D5249" s="31"/>
    </row>
    <row r="5250" spans="1:4" ht="15" x14ac:dyDescent="0.25">
      <c r="A5250" s="31"/>
      <c r="B5250" s="31"/>
      <c r="C5250" s="31"/>
      <c r="D5250" s="31"/>
    </row>
    <row r="5251" spans="1:4" ht="15" x14ac:dyDescent="0.25">
      <c r="A5251" s="31"/>
      <c r="B5251" s="31"/>
      <c r="C5251" s="31"/>
      <c r="D5251" s="31"/>
    </row>
    <row r="5252" spans="1:4" ht="15" x14ac:dyDescent="0.25">
      <c r="A5252" s="31"/>
      <c r="B5252" s="31"/>
      <c r="C5252" s="31"/>
      <c r="D5252" s="31"/>
    </row>
    <row r="5253" spans="1:4" ht="15" x14ac:dyDescent="0.25">
      <c r="A5253" s="31"/>
      <c r="B5253" s="31"/>
      <c r="C5253" s="31"/>
      <c r="D5253" s="31"/>
    </row>
    <row r="5254" spans="1:4" ht="15" x14ac:dyDescent="0.25">
      <c r="A5254" s="31"/>
      <c r="B5254" s="31"/>
      <c r="C5254" s="31"/>
      <c r="D5254" s="31"/>
    </row>
    <row r="5255" spans="1:4" ht="15" x14ac:dyDescent="0.25">
      <c r="A5255" s="31"/>
      <c r="B5255" s="31"/>
      <c r="C5255" s="31"/>
      <c r="D5255" s="31"/>
    </row>
    <row r="5256" spans="1:4" ht="15" x14ac:dyDescent="0.25">
      <c r="A5256" s="31"/>
      <c r="B5256" s="31"/>
      <c r="C5256" s="31"/>
      <c r="D5256" s="31"/>
    </row>
    <row r="5257" spans="1:4" ht="15" x14ac:dyDescent="0.25">
      <c r="A5257" s="31"/>
      <c r="B5257" s="31"/>
      <c r="C5257" s="31"/>
      <c r="D5257" s="31"/>
    </row>
    <row r="5258" spans="1:4" ht="15" x14ac:dyDescent="0.25">
      <c r="A5258" s="31"/>
      <c r="B5258" s="31"/>
      <c r="C5258" s="31"/>
      <c r="D5258" s="31"/>
    </row>
    <row r="5259" spans="1:4" ht="15" x14ac:dyDescent="0.25">
      <c r="A5259" s="31"/>
      <c r="B5259" s="31"/>
      <c r="C5259" s="31"/>
      <c r="D5259" s="31"/>
    </row>
    <row r="5260" spans="1:4" ht="15" x14ac:dyDescent="0.25">
      <c r="A5260" s="31"/>
      <c r="B5260" s="31"/>
      <c r="C5260" s="31"/>
      <c r="D5260" s="31"/>
    </row>
    <row r="5261" spans="1:4" ht="15" x14ac:dyDescent="0.25">
      <c r="A5261" s="31"/>
      <c r="B5261" s="31"/>
      <c r="C5261" s="31"/>
      <c r="D5261" s="31"/>
    </row>
    <row r="5262" spans="1:4" ht="15" x14ac:dyDescent="0.25">
      <c r="A5262" s="31"/>
      <c r="B5262" s="31"/>
      <c r="C5262" s="31"/>
      <c r="D5262" s="31"/>
    </row>
    <row r="5263" spans="1:4" ht="15" x14ac:dyDescent="0.25">
      <c r="A5263" s="31"/>
      <c r="B5263" s="31"/>
      <c r="C5263" s="31"/>
      <c r="D5263" s="31"/>
    </row>
    <row r="5264" spans="1:4" ht="15" x14ac:dyDescent="0.25">
      <c r="A5264" s="31"/>
      <c r="B5264" s="31"/>
      <c r="C5264" s="31"/>
      <c r="D5264" s="31"/>
    </row>
    <row r="5265" spans="1:4" ht="15" x14ac:dyDescent="0.25">
      <c r="A5265" s="31"/>
      <c r="B5265" s="31"/>
      <c r="C5265" s="31"/>
      <c r="D5265" s="31"/>
    </row>
    <row r="5266" spans="1:4" ht="15" x14ac:dyDescent="0.25">
      <c r="A5266" s="31"/>
      <c r="B5266" s="31"/>
      <c r="C5266" s="31"/>
      <c r="D5266" s="31"/>
    </row>
    <row r="5267" spans="1:4" ht="15" x14ac:dyDescent="0.25">
      <c r="A5267" s="31"/>
      <c r="B5267" s="31"/>
      <c r="C5267" s="31"/>
      <c r="D5267" s="31"/>
    </row>
    <row r="5268" spans="1:4" ht="15" x14ac:dyDescent="0.25">
      <c r="A5268" s="31"/>
      <c r="B5268" s="31"/>
      <c r="C5268" s="31"/>
      <c r="D5268" s="31"/>
    </row>
    <row r="5269" spans="1:4" ht="15" x14ac:dyDescent="0.25">
      <c r="A5269" s="31"/>
      <c r="B5269" s="31"/>
      <c r="C5269" s="31"/>
      <c r="D5269" s="31"/>
    </row>
    <row r="5270" spans="1:4" ht="15" x14ac:dyDescent="0.25">
      <c r="A5270" s="31"/>
      <c r="B5270" s="31"/>
      <c r="C5270" s="31"/>
      <c r="D5270" s="31"/>
    </row>
    <row r="5271" spans="1:4" ht="15" x14ac:dyDescent="0.25">
      <c r="A5271" s="31"/>
      <c r="B5271" s="31"/>
      <c r="C5271" s="31"/>
      <c r="D5271" s="31"/>
    </row>
    <row r="5272" spans="1:4" ht="15" x14ac:dyDescent="0.25">
      <c r="A5272" s="31"/>
      <c r="B5272" s="31"/>
      <c r="C5272" s="31"/>
      <c r="D5272" s="31"/>
    </row>
    <row r="5273" spans="1:4" ht="15" x14ac:dyDescent="0.25">
      <c r="A5273" s="31"/>
      <c r="B5273" s="31"/>
      <c r="C5273" s="31"/>
      <c r="D5273" s="31"/>
    </row>
    <row r="5274" spans="1:4" ht="15" x14ac:dyDescent="0.25">
      <c r="A5274" s="31"/>
      <c r="B5274" s="31"/>
      <c r="C5274" s="31"/>
      <c r="D5274" s="31"/>
    </row>
    <row r="5275" spans="1:4" ht="15" x14ac:dyDescent="0.25">
      <c r="A5275" s="31"/>
      <c r="B5275" s="31"/>
      <c r="C5275" s="31"/>
      <c r="D5275" s="31"/>
    </row>
    <row r="5276" spans="1:4" ht="15" x14ac:dyDescent="0.25">
      <c r="A5276" s="31"/>
      <c r="B5276" s="31"/>
      <c r="C5276" s="31"/>
      <c r="D5276" s="31"/>
    </row>
    <row r="5277" spans="1:4" ht="15" x14ac:dyDescent="0.25">
      <c r="A5277" s="31"/>
      <c r="B5277" s="31"/>
      <c r="C5277" s="31"/>
      <c r="D5277" s="31"/>
    </row>
    <row r="5278" spans="1:4" ht="15" x14ac:dyDescent="0.25">
      <c r="A5278" s="31"/>
      <c r="B5278" s="31"/>
      <c r="C5278" s="31"/>
      <c r="D5278" s="31"/>
    </row>
    <row r="5279" spans="1:4" ht="15" x14ac:dyDescent="0.25">
      <c r="A5279" s="31"/>
      <c r="B5279" s="31"/>
      <c r="C5279" s="31"/>
      <c r="D5279" s="31"/>
    </row>
    <row r="5280" spans="1:4" ht="15" x14ac:dyDescent="0.25">
      <c r="A5280" s="31"/>
      <c r="B5280" s="31"/>
      <c r="C5280" s="31"/>
      <c r="D5280" s="31"/>
    </row>
    <row r="5281" spans="1:4" ht="15" x14ac:dyDescent="0.25">
      <c r="A5281" s="31"/>
      <c r="B5281" s="31"/>
      <c r="C5281" s="31"/>
      <c r="D5281" s="31"/>
    </row>
    <row r="5282" spans="1:4" ht="15" x14ac:dyDescent="0.25">
      <c r="A5282" s="31"/>
      <c r="B5282" s="31"/>
      <c r="C5282" s="31"/>
      <c r="D5282" s="31"/>
    </row>
    <row r="5283" spans="1:4" ht="15" x14ac:dyDescent="0.25">
      <c r="A5283" s="31"/>
      <c r="B5283" s="31"/>
      <c r="C5283" s="31"/>
      <c r="D5283" s="31"/>
    </row>
    <row r="5284" spans="1:4" ht="15" x14ac:dyDescent="0.25">
      <c r="A5284" s="31"/>
      <c r="B5284" s="31"/>
      <c r="C5284" s="31"/>
      <c r="D5284" s="31"/>
    </row>
    <row r="5285" spans="1:4" ht="15" x14ac:dyDescent="0.25">
      <c r="A5285" s="31"/>
      <c r="B5285" s="31"/>
      <c r="C5285" s="31"/>
      <c r="D5285" s="31"/>
    </row>
    <row r="5286" spans="1:4" ht="15" x14ac:dyDescent="0.25">
      <c r="A5286" s="31"/>
      <c r="B5286" s="31"/>
      <c r="C5286" s="31"/>
      <c r="D5286" s="31"/>
    </row>
    <row r="5287" spans="1:4" ht="15" x14ac:dyDescent="0.25">
      <c r="A5287" s="31"/>
      <c r="B5287" s="31"/>
      <c r="C5287" s="31"/>
      <c r="D5287" s="31"/>
    </row>
    <row r="5288" spans="1:4" ht="15" x14ac:dyDescent="0.25">
      <c r="A5288" s="31"/>
      <c r="B5288" s="31"/>
      <c r="C5288" s="31"/>
      <c r="D5288" s="31"/>
    </row>
    <row r="5289" spans="1:4" ht="15" x14ac:dyDescent="0.25">
      <c r="A5289" s="31"/>
      <c r="B5289" s="31"/>
      <c r="C5289" s="31"/>
      <c r="D5289" s="31"/>
    </row>
    <row r="5290" spans="1:4" ht="15" x14ac:dyDescent="0.25">
      <c r="A5290" s="31"/>
      <c r="B5290" s="31"/>
      <c r="C5290" s="31"/>
      <c r="D5290" s="31"/>
    </row>
    <row r="5291" spans="1:4" ht="15" x14ac:dyDescent="0.25">
      <c r="A5291" s="31"/>
      <c r="B5291" s="31"/>
      <c r="C5291" s="31"/>
      <c r="D5291" s="31"/>
    </row>
    <row r="5292" spans="1:4" ht="15" x14ac:dyDescent="0.25">
      <c r="A5292" s="31"/>
      <c r="B5292" s="31"/>
      <c r="C5292" s="31"/>
      <c r="D5292" s="31"/>
    </row>
    <row r="5293" spans="1:4" ht="15" x14ac:dyDescent="0.25">
      <c r="A5293" s="31"/>
      <c r="B5293" s="31"/>
      <c r="C5293" s="31"/>
      <c r="D5293" s="31"/>
    </row>
    <row r="5294" spans="1:4" ht="15" x14ac:dyDescent="0.25">
      <c r="A5294" s="31"/>
      <c r="B5294" s="31"/>
      <c r="C5294" s="31"/>
      <c r="D5294" s="31"/>
    </row>
    <row r="5295" spans="1:4" ht="15" x14ac:dyDescent="0.25">
      <c r="A5295" s="31"/>
      <c r="B5295" s="31"/>
      <c r="C5295" s="31"/>
      <c r="D5295" s="31"/>
    </row>
    <row r="5296" spans="1:4" ht="15" x14ac:dyDescent="0.25">
      <c r="A5296" s="31"/>
      <c r="B5296" s="31"/>
      <c r="C5296" s="31"/>
      <c r="D5296" s="31"/>
    </row>
    <row r="5297" spans="1:4" ht="15" x14ac:dyDescent="0.25">
      <c r="A5297" s="31"/>
      <c r="B5297" s="31"/>
      <c r="C5297" s="31"/>
      <c r="D5297" s="31"/>
    </row>
    <row r="5298" spans="1:4" ht="15" x14ac:dyDescent="0.25">
      <c r="A5298" s="31"/>
      <c r="B5298" s="31"/>
      <c r="C5298" s="31"/>
      <c r="D5298" s="31"/>
    </row>
    <row r="5299" spans="1:4" ht="15" x14ac:dyDescent="0.25">
      <c r="A5299" s="31"/>
      <c r="B5299" s="31"/>
      <c r="C5299" s="31"/>
      <c r="D5299" s="31"/>
    </row>
    <row r="5300" spans="1:4" ht="15" x14ac:dyDescent="0.25">
      <c r="A5300" s="31"/>
      <c r="B5300" s="31"/>
      <c r="C5300" s="31"/>
      <c r="D5300" s="31"/>
    </row>
    <row r="5301" spans="1:4" ht="15" x14ac:dyDescent="0.25">
      <c r="A5301" s="31"/>
      <c r="B5301" s="31"/>
      <c r="C5301" s="31"/>
      <c r="D5301" s="31"/>
    </row>
    <row r="5302" spans="1:4" ht="15" x14ac:dyDescent="0.25">
      <c r="A5302" s="31"/>
      <c r="B5302" s="31"/>
      <c r="C5302" s="31"/>
      <c r="D5302" s="31"/>
    </row>
    <row r="5303" spans="1:4" ht="15" x14ac:dyDescent="0.25">
      <c r="A5303" s="31"/>
      <c r="B5303" s="31"/>
      <c r="C5303" s="31"/>
      <c r="D5303" s="31"/>
    </row>
    <row r="5304" spans="1:4" ht="15" x14ac:dyDescent="0.25">
      <c r="A5304" s="31"/>
      <c r="B5304" s="31"/>
      <c r="C5304" s="31"/>
      <c r="D5304" s="31"/>
    </row>
    <row r="5305" spans="1:4" ht="15" x14ac:dyDescent="0.25">
      <c r="A5305" s="31"/>
      <c r="B5305" s="31"/>
      <c r="C5305" s="31"/>
      <c r="D5305" s="31"/>
    </row>
    <row r="5306" spans="1:4" ht="15" x14ac:dyDescent="0.25">
      <c r="A5306" s="31"/>
      <c r="B5306" s="31"/>
      <c r="C5306" s="31"/>
      <c r="D5306" s="31"/>
    </row>
    <row r="5307" spans="1:4" ht="15" x14ac:dyDescent="0.25">
      <c r="A5307" s="31"/>
      <c r="B5307" s="31"/>
      <c r="C5307" s="31"/>
      <c r="D5307" s="31"/>
    </row>
    <row r="5308" spans="1:4" ht="15" x14ac:dyDescent="0.25">
      <c r="A5308" s="31"/>
      <c r="B5308" s="31"/>
      <c r="C5308" s="31"/>
      <c r="D5308" s="31"/>
    </row>
    <row r="5309" spans="1:4" ht="15" x14ac:dyDescent="0.25">
      <c r="A5309" s="31"/>
      <c r="B5309" s="31"/>
      <c r="C5309" s="31"/>
      <c r="D5309" s="31"/>
    </row>
    <row r="5310" spans="1:4" ht="15" x14ac:dyDescent="0.25">
      <c r="A5310" s="31"/>
      <c r="B5310" s="31"/>
      <c r="C5310" s="31"/>
      <c r="D5310" s="31"/>
    </row>
    <row r="5311" spans="1:4" ht="15" x14ac:dyDescent="0.25">
      <c r="A5311" s="31"/>
      <c r="B5311" s="31"/>
      <c r="C5311" s="31"/>
      <c r="D5311" s="31"/>
    </row>
    <row r="5312" spans="1:4" ht="15" x14ac:dyDescent="0.25">
      <c r="A5312" s="31"/>
      <c r="B5312" s="31"/>
      <c r="C5312" s="31"/>
      <c r="D5312" s="31"/>
    </row>
    <row r="5313" spans="1:4" ht="15" x14ac:dyDescent="0.25">
      <c r="A5313" s="31"/>
      <c r="B5313" s="31"/>
      <c r="C5313" s="31"/>
      <c r="D5313" s="31"/>
    </row>
    <row r="5314" spans="1:4" ht="15" x14ac:dyDescent="0.25">
      <c r="A5314" s="31"/>
      <c r="B5314" s="31"/>
      <c r="C5314" s="31"/>
      <c r="D5314" s="31"/>
    </row>
    <row r="5315" spans="1:4" ht="15" x14ac:dyDescent="0.25">
      <c r="A5315" s="31"/>
      <c r="B5315" s="31"/>
      <c r="C5315" s="31"/>
      <c r="D5315" s="31"/>
    </row>
    <row r="5316" spans="1:4" ht="15" x14ac:dyDescent="0.25">
      <c r="A5316" s="31"/>
      <c r="B5316" s="31"/>
      <c r="C5316" s="31"/>
      <c r="D5316" s="31"/>
    </row>
    <row r="5317" spans="1:4" ht="15" x14ac:dyDescent="0.25">
      <c r="A5317" s="31"/>
      <c r="B5317" s="31"/>
      <c r="C5317" s="31"/>
      <c r="D5317" s="31"/>
    </row>
    <row r="5318" spans="1:4" ht="15" x14ac:dyDescent="0.25">
      <c r="A5318" s="31"/>
      <c r="B5318" s="31"/>
      <c r="C5318" s="31"/>
      <c r="D5318" s="31"/>
    </row>
    <row r="5319" spans="1:4" ht="15" x14ac:dyDescent="0.25">
      <c r="A5319" s="31"/>
      <c r="B5319" s="31"/>
      <c r="C5319" s="31"/>
      <c r="D5319" s="31"/>
    </row>
    <row r="5320" spans="1:4" ht="15" x14ac:dyDescent="0.25">
      <c r="A5320" s="31"/>
      <c r="B5320" s="31"/>
      <c r="C5320" s="31"/>
      <c r="D5320" s="31"/>
    </row>
    <row r="5321" spans="1:4" ht="15" x14ac:dyDescent="0.25">
      <c r="A5321" s="31"/>
      <c r="B5321" s="31"/>
      <c r="C5321" s="31"/>
      <c r="D5321" s="31"/>
    </row>
    <row r="5322" spans="1:4" ht="15" x14ac:dyDescent="0.25">
      <c r="A5322" s="31"/>
      <c r="B5322" s="31"/>
      <c r="C5322" s="31"/>
      <c r="D5322" s="31"/>
    </row>
    <row r="5323" spans="1:4" ht="15" x14ac:dyDescent="0.25">
      <c r="A5323" s="31"/>
      <c r="B5323" s="31"/>
      <c r="C5323" s="31"/>
      <c r="D5323" s="31"/>
    </row>
    <row r="5324" spans="1:4" ht="15" x14ac:dyDescent="0.25">
      <c r="A5324" s="31"/>
      <c r="B5324" s="31"/>
      <c r="C5324" s="31"/>
      <c r="D5324" s="31"/>
    </row>
    <row r="5325" spans="1:4" ht="15" x14ac:dyDescent="0.25">
      <c r="A5325" s="31"/>
      <c r="B5325" s="31"/>
      <c r="C5325" s="31"/>
      <c r="D5325" s="31"/>
    </row>
    <row r="5326" spans="1:4" ht="15" x14ac:dyDescent="0.25">
      <c r="A5326" s="31"/>
      <c r="B5326" s="31"/>
      <c r="C5326" s="31"/>
      <c r="D5326" s="31"/>
    </row>
    <row r="5327" spans="1:4" ht="15" x14ac:dyDescent="0.25">
      <c r="A5327" s="31"/>
      <c r="B5327" s="31"/>
      <c r="C5327" s="31"/>
      <c r="D5327" s="31"/>
    </row>
    <row r="5328" spans="1:4" ht="15" x14ac:dyDescent="0.25">
      <c r="A5328" s="31"/>
      <c r="B5328" s="31"/>
      <c r="C5328" s="31"/>
      <c r="D5328" s="31"/>
    </row>
    <row r="5329" spans="1:4" ht="15" x14ac:dyDescent="0.25">
      <c r="A5329" s="31"/>
      <c r="B5329" s="31"/>
      <c r="C5329" s="31"/>
      <c r="D5329" s="31"/>
    </row>
    <row r="5330" spans="1:4" ht="15" x14ac:dyDescent="0.25">
      <c r="A5330" s="31"/>
      <c r="B5330" s="31"/>
      <c r="C5330" s="31"/>
      <c r="D5330" s="31"/>
    </row>
    <row r="5331" spans="1:4" ht="15" x14ac:dyDescent="0.25">
      <c r="A5331" s="31"/>
      <c r="B5331" s="31"/>
      <c r="C5331" s="31"/>
      <c r="D5331" s="31"/>
    </row>
    <row r="5332" spans="1:4" ht="15" x14ac:dyDescent="0.25">
      <c r="A5332" s="31"/>
      <c r="B5332" s="31"/>
      <c r="C5332" s="31"/>
      <c r="D5332" s="31"/>
    </row>
    <row r="5333" spans="1:4" ht="15" x14ac:dyDescent="0.25">
      <c r="A5333" s="31"/>
      <c r="B5333" s="31"/>
      <c r="C5333" s="31"/>
      <c r="D5333" s="31"/>
    </row>
    <row r="5334" spans="1:4" ht="15" x14ac:dyDescent="0.25">
      <c r="A5334" s="31"/>
      <c r="B5334" s="31"/>
      <c r="C5334" s="31"/>
      <c r="D5334" s="31"/>
    </row>
    <row r="5335" spans="1:4" ht="15" x14ac:dyDescent="0.25">
      <c r="A5335" s="31"/>
      <c r="B5335" s="31"/>
      <c r="C5335" s="31"/>
      <c r="D5335" s="31"/>
    </row>
    <row r="5336" spans="1:4" ht="15" x14ac:dyDescent="0.25">
      <c r="A5336" s="31"/>
      <c r="B5336" s="31"/>
      <c r="C5336" s="31"/>
      <c r="D5336" s="31"/>
    </row>
    <row r="5337" spans="1:4" ht="15" x14ac:dyDescent="0.25">
      <c r="A5337" s="31"/>
      <c r="B5337" s="31"/>
      <c r="C5337" s="31"/>
      <c r="D5337" s="31"/>
    </row>
    <row r="5338" spans="1:4" ht="15" x14ac:dyDescent="0.25">
      <c r="A5338" s="31"/>
      <c r="B5338" s="31"/>
      <c r="C5338" s="31"/>
      <c r="D5338" s="31"/>
    </row>
    <row r="5339" spans="1:4" ht="15" x14ac:dyDescent="0.25">
      <c r="A5339" s="31"/>
      <c r="B5339" s="31"/>
      <c r="C5339" s="31"/>
      <c r="D5339" s="31"/>
    </row>
    <row r="5340" spans="1:4" ht="15" x14ac:dyDescent="0.25">
      <c r="A5340" s="31"/>
      <c r="B5340" s="31"/>
      <c r="C5340" s="31"/>
      <c r="D5340" s="31"/>
    </row>
    <row r="5341" spans="1:4" ht="15" x14ac:dyDescent="0.25">
      <c r="A5341" s="31"/>
      <c r="B5341" s="31"/>
      <c r="C5341" s="31"/>
      <c r="D5341" s="31"/>
    </row>
    <row r="5342" spans="1:4" ht="15" x14ac:dyDescent="0.25">
      <c r="A5342" s="31"/>
      <c r="B5342" s="31"/>
      <c r="C5342" s="31"/>
      <c r="D5342" s="31"/>
    </row>
    <row r="5343" spans="1:4" ht="15" x14ac:dyDescent="0.25">
      <c r="A5343" s="31"/>
      <c r="B5343" s="31"/>
      <c r="C5343" s="31"/>
      <c r="D5343" s="31"/>
    </row>
    <row r="5344" spans="1:4" ht="15" x14ac:dyDescent="0.25">
      <c r="A5344" s="31"/>
      <c r="B5344" s="31"/>
      <c r="C5344" s="31"/>
      <c r="D5344" s="31"/>
    </row>
    <row r="5345" spans="1:4" ht="15" x14ac:dyDescent="0.25">
      <c r="A5345" s="31"/>
      <c r="B5345" s="31"/>
      <c r="C5345" s="31"/>
      <c r="D5345" s="31"/>
    </row>
    <row r="5346" spans="1:4" ht="15" x14ac:dyDescent="0.25">
      <c r="A5346" s="31"/>
      <c r="B5346" s="31"/>
      <c r="C5346" s="31"/>
      <c r="D5346" s="31"/>
    </row>
    <row r="5347" spans="1:4" ht="15" x14ac:dyDescent="0.25">
      <c r="A5347" s="31"/>
      <c r="B5347" s="31"/>
      <c r="C5347" s="31"/>
      <c r="D5347" s="31"/>
    </row>
    <row r="5348" spans="1:4" ht="15" x14ac:dyDescent="0.25">
      <c r="A5348" s="31"/>
      <c r="B5348" s="31"/>
      <c r="C5348" s="31"/>
      <c r="D5348" s="31"/>
    </row>
    <row r="5349" spans="1:4" ht="15" x14ac:dyDescent="0.25">
      <c r="A5349" s="31"/>
      <c r="B5349" s="31"/>
      <c r="C5349" s="31"/>
      <c r="D5349" s="31"/>
    </row>
    <row r="5350" spans="1:4" ht="15" x14ac:dyDescent="0.25">
      <c r="A5350" s="31"/>
      <c r="B5350" s="31"/>
      <c r="C5350" s="31"/>
      <c r="D5350" s="31"/>
    </row>
    <row r="5351" spans="1:4" ht="15" x14ac:dyDescent="0.25">
      <c r="A5351" s="31"/>
      <c r="B5351" s="31"/>
      <c r="C5351" s="31"/>
      <c r="D5351" s="31"/>
    </row>
    <row r="5352" spans="1:4" ht="15" x14ac:dyDescent="0.25">
      <c r="A5352" s="31"/>
      <c r="B5352" s="31"/>
      <c r="C5352" s="31"/>
      <c r="D5352" s="31"/>
    </row>
    <row r="5353" spans="1:4" ht="15" x14ac:dyDescent="0.25">
      <c r="A5353" s="31"/>
      <c r="B5353" s="31"/>
      <c r="C5353" s="31"/>
      <c r="D5353" s="31"/>
    </row>
    <row r="5354" spans="1:4" ht="15" x14ac:dyDescent="0.25">
      <c r="A5354" s="31"/>
      <c r="B5354" s="31"/>
      <c r="C5354" s="31"/>
      <c r="D5354" s="31"/>
    </row>
    <row r="5355" spans="1:4" ht="15" x14ac:dyDescent="0.25">
      <c r="A5355" s="31"/>
      <c r="B5355" s="31"/>
      <c r="C5355" s="31"/>
      <c r="D5355" s="31"/>
    </row>
    <row r="5356" spans="1:4" ht="15" x14ac:dyDescent="0.25">
      <c r="A5356" s="31"/>
      <c r="B5356" s="31"/>
      <c r="C5356" s="31"/>
      <c r="D5356" s="31"/>
    </row>
    <row r="5357" spans="1:4" ht="15" x14ac:dyDescent="0.25">
      <c r="A5357" s="31"/>
      <c r="B5357" s="31"/>
      <c r="C5357" s="31"/>
      <c r="D5357" s="31"/>
    </row>
    <row r="5358" spans="1:4" ht="15" x14ac:dyDescent="0.25">
      <c r="A5358" s="31"/>
      <c r="B5358" s="31"/>
      <c r="C5358" s="31"/>
      <c r="D5358" s="31"/>
    </row>
    <row r="5359" spans="1:4" ht="15" x14ac:dyDescent="0.25">
      <c r="A5359" s="31"/>
      <c r="B5359" s="31"/>
      <c r="C5359" s="31"/>
      <c r="D5359" s="31"/>
    </row>
    <row r="5360" spans="1:4" ht="15" x14ac:dyDescent="0.25">
      <c r="A5360" s="31"/>
      <c r="B5360" s="31"/>
      <c r="C5360" s="31"/>
      <c r="D5360" s="31"/>
    </row>
    <row r="5361" spans="1:4" ht="15" x14ac:dyDescent="0.25">
      <c r="A5361" s="31"/>
      <c r="B5361" s="31"/>
      <c r="C5361" s="31"/>
      <c r="D5361" s="31"/>
    </row>
    <row r="5362" spans="1:4" ht="15" x14ac:dyDescent="0.25">
      <c r="A5362" s="31"/>
      <c r="B5362" s="31"/>
      <c r="C5362" s="31"/>
      <c r="D5362" s="31"/>
    </row>
    <row r="5363" spans="1:4" ht="15" x14ac:dyDescent="0.25">
      <c r="A5363" s="31"/>
      <c r="B5363" s="31"/>
      <c r="C5363" s="31"/>
      <c r="D5363" s="31"/>
    </row>
    <row r="5364" spans="1:4" ht="15" x14ac:dyDescent="0.25">
      <c r="A5364" s="31"/>
      <c r="B5364" s="31"/>
      <c r="C5364" s="31"/>
      <c r="D5364" s="31"/>
    </row>
    <row r="5365" spans="1:4" ht="15" x14ac:dyDescent="0.25">
      <c r="A5365" s="31"/>
      <c r="B5365" s="31"/>
      <c r="C5365" s="31"/>
      <c r="D5365" s="31"/>
    </row>
    <row r="5366" spans="1:4" ht="15" x14ac:dyDescent="0.25">
      <c r="A5366" s="31"/>
      <c r="B5366" s="31"/>
      <c r="C5366" s="31"/>
      <c r="D5366" s="31"/>
    </row>
    <row r="5367" spans="1:4" ht="15" x14ac:dyDescent="0.25">
      <c r="A5367" s="31"/>
      <c r="B5367" s="31"/>
      <c r="C5367" s="31"/>
      <c r="D5367" s="31"/>
    </row>
    <row r="5368" spans="1:4" ht="15" x14ac:dyDescent="0.25">
      <c r="A5368" s="31"/>
      <c r="B5368" s="31"/>
      <c r="C5368" s="31"/>
      <c r="D5368" s="31"/>
    </row>
    <row r="5369" spans="1:4" ht="15" x14ac:dyDescent="0.25">
      <c r="A5369" s="31"/>
      <c r="B5369" s="31"/>
      <c r="C5369" s="31"/>
      <c r="D5369" s="31"/>
    </row>
    <row r="5370" spans="1:4" ht="15" x14ac:dyDescent="0.25">
      <c r="A5370" s="31"/>
      <c r="B5370" s="31"/>
      <c r="C5370" s="31"/>
      <c r="D5370" s="31"/>
    </row>
    <row r="5371" spans="1:4" ht="15" x14ac:dyDescent="0.25">
      <c r="A5371" s="31"/>
      <c r="B5371" s="31"/>
      <c r="C5371" s="31"/>
      <c r="D5371" s="31"/>
    </row>
    <row r="5372" spans="1:4" ht="15" x14ac:dyDescent="0.25">
      <c r="A5372" s="31"/>
      <c r="B5372" s="31"/>
      <c r="C5372" s="31"/>
      <c r="D5372" s="31"/>
    </row>
    <row r="5373" spans="1:4" ht="15" x14ac:dyDescent="0.25">
      <c r="A5373" s="31"/>
      <c r="B5373" s="31"/>
      <c r="C5373" s="31"/>
      <c r="D5373" s="31"/>
    </row>
    <row r="5374" spans="1:4" ht="15" x14ac:dyDescent="0.25">
      <c r="A5374" s="31"/>
      <c r="B5374" s="31"/>
      <c r="C5374" s="31"/>
      <c r="D5374" s="31"/>
    </row>
    <row r="5375" spans="1:4" ht="15" x14ac:dyDescent="0.25">
      <c r="A5375" s="31"/>
      <c r="B5375" s="31"/>
      <c r="C5375" s="31"/>
      <c r="D5375" s="31"/>
    </row>
    <row r="5376" spans="1:4" ht="15" x14ac:dyDescent="0.25">
      <c r="A5376" s="31"/>
      <c r="B5376" s="31"/>
      <c r="C5376" s="31"/>
      <c r="D5376" s="31"/>
    </row>
    <row r="5377" spans="1:4" ht="15" x14ac:dyDescent="0.25">
      <c r="A5377" s="31"/>
      <c r="B5377" s="31"/>
      <c r="C5377" s="31"/>
      <c r="D5377" s="31"/>
    </row>
    <row r="5378" spans="1:4" ht="15" x14ac:dyDescent="0.25">
      <c r="A5378" s="31"/>
      <c r="B5378" s="31"/>
      <c r="C5378" s="31"/>
      <c r="D5378" s="31"/>
    </row>
    <row r="5379" spans="1:4" ht="15" x14ac:dyDescent="0.25">
      <c r="A5379" s="31"/>
      <c r="B5379" s="31"/>
      <c r="C5379" s="31"/>
      <c r="D5379" s="31"/>
    </row>
    <row r="5380" spans="1:4" ht="15" x14ac:dyDescent="0.25">
      <c r="A5380" s="31"/>
      <c r="B5380" s="31"/>
      <c r="C5380" s="31"/>
      <c r="D5380" s="31"/>
    </row>
    <row r="5381" spans="1:4" ht="15" x14ac:dyDescent="0.25">
      <c r="A5381" s="31"/>
      <c r="B5381" s="31"/>
      <c r="C5381" s="31"/>
      <c r="D5381" s="31"/>
    </row>
    <row r="5382" spans="1:4" ht="15" x14ac:dyDescent="0.25">
      <c r="A5382" s="31"/>
      <c r="B5382" s="31"/>
      <c r="C5382" s="31"/>
      <c r="D5382" s="31"/>
    </row>
    <row r="5383" spans="1:4" ht="15" x14ac:dyDescent="0.25">
      <c r="A5383" s="31"/>
      <c r="B5383" s="31"/>
      <c r="C5383" s="31"/>
      <c r="D5383" s="31"/>
    </row>
    <row r="5384" spans="1:4" ht="15" x14ac:dyDescent="0.25">
      <c r="A5384" s="31"/>
      <c r="B5384" s="31"/>
      <c r="C5384" s="31"/>
      <c r="D5384" s="31"/>
    </row>
    <row r="5385" spans="1:4" ht="15" x14ac:dyDescent="0.25">
      <c r="A5385" s="31"/>
      <c r="B5385" s="31"/>
      <c r="C5385" s="31"/>
      <c r="D5385" s="31"/>
    </row>
    <row r="5386" spans="1:4" ht="15" x14ac:dyDescent="0.25">
      <c r="A5386" s="31"/>
      <c r="B5386" s="31"/>
      <c r="C5386" s="31"/>
      <c r="D5386" s="31"/>
    </row>
    <row r="5387" spans="1:4" ht="15" x14ac:dyDescent="0.25">
      <c r="A5387" s="31"/>
      <c r="B5387" s="31"/>
      <c r="C5387" s="31"/>
      <c r="D5387" s="31"/>
    </row>
    <row r="5388" spans="1:4" ht="15" x14ac:dyDescent="0.25">
      <c r="A5388" s="31"/>
      <c r="B5388" s="31"/>
      <c r="C5388" s="31"/>
      <c r="D5388" s="31"/>
    </row>
    <row r="5389" spans="1:4" ht="15" x14ac:dyDescent="0.25">
      <c r="A5389" s="31"/>
      <c r="B5389" s="31"/>
      <c r="C5389" s="31"/>
      <c r="D5389" s="31"/>
    </row>
    <row r="5390" spans="1:4" ht="15" x14ac:dyDescent="0.25">
      <c r="A5390" s="31"/>
      <c r="B5390" s="31"/>
      <c r="C5390" s="31"/>
      <c r="D5390" s="31"/>
    </row>
    <row r="5391" spans="1:4" ht="15" x14ac:dyDescent="0.25">
      <c r="A5391" s="31"/>
      <c r="B5391" s="31"/>
      <c r="C5391" s="31"/>
      <c r="D5391" s="31"/>
    </row>
    <row r="5392" spans="1:4" ht="15" x14ac:dyDescent="0.25">
      <c r="A5392" s="31"/>
      <c r="B5392" s="31"/>
      <c r="C5392" s="31"/>
      <c r="D5392" s="31"/>
    </row>
    <row r="5393" spans="1:4" ht="15" x14ac:dyDescent="0.25">
      <c r="A5393" s="31"/>
      <c r="B5393" s="31"/>
      <c r="C5393" s="31"/>
      <c r="D5393" s="31"/>
    </row>
    <row r="5394" spans="1:4" ht="15" x14ac:dyDescent="0.25">
      <c r="A5394" s="31"/>
      <c r="B5394" s="31"/>
      <c r="C5394" s="31"/>
      <c r="D5394" s="31"/>
    </row>
    <row r="5395" spans="1:4" ht="15" x14ac:dyDescent="0.25">
      <c r="A5395" s="31"/>
      <c r="B5395" s="31"/>
      <c r="C5395" s="31"/>
      <c r="D5395" s="31"/>
    </row>
    <row r="5396" spans="1:4" ht="15" x14ac:dyDescent="0.25">
      <c r="A5396" s="31"/>
      <c r="B5396" s="31"/>
      <c r="C5396" s="31"/>
      <c r="D5396" s="31"/>
    </row>
    <row r="5397" spans="1:4" ht="15" x14ac:dyDescent="0.25">
      <c r="A5397" s="31"/>
      <c r="B5397" s="31"/>
      <c r="C5397" s="31"/>
      <c r="D5397" s="31"/>
    </row>
    <row r="5398" spans="1:4" ht="15" x14ac:dyDescent="0.25">
      <c r="A5398" s="31"/>
      <c r="B5398" s="31"/>
      <c r="C5398" s="31"/>
      <c r="D5398" s="31"/>
    </row>
    <row r="5399" spans="1:4" ht="15" x14ac:dyDescent="0.25">
      <c r="A5399" s="31"/>
      <c r="B5399" s="31"/>
      <c r="C5399" s="31"/>
      <c r="D5399" s="31"/>
    </row>
    <row r="5400" spans="1:4" ht="15" x14ac:dyDescent="0.25">
      <c r="A5400" s="31"/>
      <c r="B5400" s="31"/>
      <c r="C5400" s="31"/>
      <c r="D5400" s="31"/>
    </row>
    <row r="5401" spans="1:4" ht="15" x14ac:dyDescent="0.25">
      <c r="A5401" s="31"/>
      <c r="B5401" s="31"/>
      <c r="C5401" s="31"/>
      <c r="D5401" s="31"/>
    </row>
    <row r="5402" spans="1:4" ht="15" x14ac:dyDescent="0.25">
      <c r="A5402" s="31"/>
      <c r="B5402" s="31"/>
      <c r="C5402" s="31"/>
      <c r="D5402" s="31"/>
    </row>
    <row r="5403" spans="1:4" ht="15" x14ac:dyDescent="0.25">
      <c r="A5403" s="31"/>
      <c r="B5403" s="31"/>
      <c r="C5403" s="31"/>
      <c r="D5403" s="31"/>
    </row>
    <row r="5404" spans="1:4" ht="15" x14ac:dyDescent="0.25">
      <c r="A5404" s="31"/>
      <c r="B5404" s="31"/>
      <c r="C5404" s="31"/>
      <c r="D5404" s="31"/>
    </row>
    <row r="5405" spans="1:4" ht="15" x14ac:dyDescent="0.25">
      <c r="A5405" s="31"/>
      <c r="B5405" s="31"/>
      <c r="C5405" s="31"/>
      <c r="D5405" s="31"/>
    </row>
    <row r="5406" spans="1:4" ht="15" x14ac:dyDescent="0.25">
      <c r="A5406" s="31"/>
      <c r="B5406" s="31"/>
      <c r="C5406" s="31"/>
      <c r="D5406" s="31"/>
    </row>
    <row r="5407" spans="1:4" ht="15" x14ac:dyDescent="0.25">
      <c r="A5407" s="31"/>
      <c r="B5407" s="31"/>
      <c r="C5407" s="31"/>
      <c r="D5407" s="31"/>
    </row>
    <row r="5408" spans="1:4" ht="15" x14ac:dyDescent="0.25">
      <c r="A5408" s="31"/>
      <c r="B5408" s="31"/>
      <c r="C5408" s="31"/>
      <c r="D5408" s="31"/>
    </row>
    <row r="5409" spans="1:4" ht="15" x14ac:dyDescent="0.25">
      <c r="A5409" s="31"/>
      <c r="B5409" s="31"/>
      <c r="C5409" s="31"/>
      <c r="D5409" s="31"/>
    </row>
    <row r="5410" spans="1:4" ht="15" x14ac:dyDescent="0.25">
      <c r="A5410" s="31"/>
      <c r="B5410" s="31"/>
      <c r="C5410" s="31"/>
      <c r="D5410" s="31"/>
    </row>
    <row r="5411" spans="1:4" ht="15" x14ac:dyDescent="0.25">
      <c r="A5411" s="31"/>
      <c r="B5411" s="31"/>
      <c r="C5411" s="31"/>
      <c r="D5411" s="31"/>
    </row>
    <row r="5412" spans="1:4" ht="15" x14ac:dyDescent="0.25">
      <c r="A5412" s="31"/>
      <c r="B5412" s="31"/>
      <c r="C5412" s="31"/>
      <c r="D5412" s="31"/>
    </row>
    <row r="5413" spans="1:4" ht="15" x14ac:dyDescent="0.25">
      <c r="A5413" s="31"/>
      <c r="B5413" s="31"/>
      <c r="C5413" s="31"/>
      <c r="D5413" s="31"/>
    </row>
    <row r="5414" spans="1:4" ht="15" x14ac:dyDescent="0.25">
      <c r="A5414" s="31"/>
      <c r="B5414" s="31"/>
      <c r="C5414" s="31"/>
      <c r="D5414" s="31"/>
    </row>
    <row r="5415" spans="1:4" ht="15" x14ac:dyDescent="0.25">
      <c r="A5415" s="31"/>
      <c r="B5415" s="31"/>
      <c r="C5415" s="31"/>
      <c r="D5415" s="31"/>
    </row>
    <row r="5416" spans="1:4" ht="15" x14ac:dyDescent="0.25">
      <c r="A5416" s="31"/>
      <c r="B5416" s="31"/>
      <c r="C5416" s="31"/>
      <c r="D5416" s="31"/>
    </row>
    <row r="5417" spans="1:4" ht="15" x14ac:dyDescent="0.25">
      <c r="A5417" s="31"/>
      <c r="B5417" s="31"/>
      <c r="C5417" s="31"/>
      <c r="D5417" s="31"/>
    </row>
    <row r="5418" spans="1:4" ht="15" x14ac:dyDescent="0.25">
      <c r="A5418" s="31"/>
      <c r="B5418" s="31"/>
      <c r="C5418" s="31"/>
      <c r="D5418" s="31"/>
    </row>
    <row r="5419" spans="1:4" ht="15" x14ac:dyDescent="0.25">
      <c r="A5419" s="31"/>
      <c r="B5419" s="31"/>
      <c r="C5419" s="31"/>
      <c r="D5419" s="31"/>
    </row>
    <row r="5420" spans="1:4" ht="15" x14ac:dyDescent="0.25">
      <c r="A5420" s="31"/>
      <c r="B5420" s="31"/>
      <c r="C5420" s="31"/>
      <c r="D5420" s="31"/>
    </row>
    <row r="5421" spans="1:4" ht="15" x14ac:dyDescent="0.25">
      <c r="A5421" s="31"/>
      <c r="B5421" s="31"/>
      <c r="C5421" s="31"/>
      <c r="D5421" s="31"/>
    </row>
    <row r="5422" spans="1:4" ht="15" x14ac:dyDescent="0.25">
      <c r="A5422" s="31"/>
      <c r="B5422" s="31"/>
      <c r="C5422" s="31"/>
      <c r="D5422" s="31"/>
    </row>
    <row r="5423" spans="1:4" ht="15" x14ac:dyDescent="0.25">
      <c r="A5423" s="31"/>
      <c r="B5423" s="31"/>
      <c r="C5423" s="31"/>
      <c r="D5423" s="31"/>
    </row>
    <row r="5424" spans="1:4" ht="15" x14ac:dyDescent="0.25">
      <c r="A5424" s="31"/>
      <c r="B5424" s="31"/>
      <c r="C5424" s="31"/>
      <c r="D5424" s="31"/>
    </row>
    <row r="5425" spans="1:4" ht="15" x14ac:dyDescent="0.25">
      <c r="A5425" s="31"/>
      <c r="B5425" s="31"/>
      <c r="C5425" s="31"/>
      <c r="D5425" s="31"/>
    </row>
    <row r="5426" spans="1:4" ht="15" x14ac:dyDescent="0.25">
      <c r="A5426" s="31"/>
      <c r="B5426" s="31"/>
      <c r="C5426" s="31"/>
      <c r="D5426" s="31"/>
    </row>
    <row r="5427" spans="1:4" ht="15" x14ac:dyDescent="0.25">
      <c r="A5427" s="31"/>
      <c r="B5427" s="31"/>
      <c r="C5427" s="31"/>
      <c r="D5427" s="31"/>
    </row>
    <row r="5428" spans="1:4" ht="15" x14ac:dyDescent="0.25">
      <c r="A5428" s="31"/>
      <c r="B5428" s="31"/>
      <c r="C5428" s="31"/>
      <c r="D5428" s="31"/>
    </row>
    <row r="5429" spans="1:4" ht="15" x14ac:dyDescent="0.25">
      <c r="A5429" s="31"/>
      <c r="B5429" s="31"/>
      <c r="C5429" s="31"/>
      <c r="D5429" s="31"/>
    </row>
    <row r="5430" spans="1:4" ht="15" x14ac:dyDescent="0.25">
      <c r="A5430" s="31"/>
      <c r="B5430" s="31"/>
      <c r="C5430" s="31"/>
      <c r="D5430" s="31"/>
    </row>
    <row r="5431" spans="1:4" ht="15" x14ac:dyDescent="0.25">
      <c r="A5431" s="31"/>
      <c r="B5431" s="31"/>
      <c r="C5431" s="31"/>
      <c r="D5431" s="31"/>
    </row>
    <row r="5432" spans="1:4" ht="15" x14ac:dyDescent="0.25">
      <c r="A5432" s="31"/>
      <c r="B5432" s="31"/>
      <c r="C5432" s="31"/>
      <c r="D5432" s="31"/>
    </row>
    <row r="5433" spans="1:4" ht="15" x14ac:dyDescent="0.25">
      <c r="A5433" s="31"/>
      <c r="B5433" s="31"/>
      <c r="C5433" s="31"/>
      <c r="D5433" s="31"/>
    </row>
    <row r="5434" spans="1:4" ht="15" x14ac:dyDescent="0.25">
      <c r="A5434" s="31"/>
      <c r="B5434" s="31"/>
      <c r="C5434" s="31"/>
      <c r="D5434" s="31"/>
    </row>
    <row r="5435" spans="1:4" ht="15" x14ac:dyDescent="0.25">
      <c r="A5435" s="31"/>
      <c r="B5435" s="31"/>
      <c r="C5435" s="31"/>
      <c r="D5435" s="31"/>
    </row>
    <row r="5436" spans="1:4" ht="15" x14ac:dyDescent="0.25">
      <c r="A5436" s="31"/>
      <c r="B5436" s="31"/>
      <c r="C5436" s="31"/>
      <c r="D5436" s="31"/>
    </row>
    <row r="5437" spans="1:4" ht="15" x14ac:dyDescent="0.25">
      <c r="A5437" s="31"/>
      <c r="B5437" s="31"/>
      <c r="C5437" s="31"/>
      <c r="D5437" s="31"/>
    </row>
    <row r="5438" spans="1:4" ht="15" x14ac:dyDescent="0.25">
      <c r="A5438" s="31"/>
      <c r="B5438" s="31"/>
      <c r="C5438" s="31"/>
      <c r="D5438" s="31"/>
    </row>
    <row r="5439" spans="1:4" ht="15" x14ac:dyDescent="0.25">
      <c r="A5439" s="31"/>
      <c r="B5439" s="31"/>
      <c r="C5439" s="31"/>
      <c r="D5439" s="31"/>
    </row>
    <row r="5440" spans="1:4" ht="15" x14ac:dyDescent="0.25">
      <c r="A5440" s="31"/>
      <c r="B5440" s="31"/>
      <c r="C5440" s="31"/>
      <c r="D5440" s="31"/>
    </row>
    <row r="5441" spans="1:4" ht="15" x14ac:dyDescent="0.25">
      <c r="A5441" s="31"/>
      <c r="B5441" s="31"/>
      <c r="C5441" s="31"/>
      <c r="D5441" s="31"/>
    </row>
    <row r="5442" spans="1:4" ht="15" x14ac:dyDescent="0.25">
      <c r="A5442" s="31"/>
      <c r="B5442" s="31"/>
      <c r="C5442" s="31"/>
      <c r="D5442" s="31"/>
    </row>
    <row r="5443" spans="1:4" ht="15" x14ac:dyDescent="0.25">
      <c r="A5443" s="31"/>
      <c r="B5443" s="31"/>
      <c r="C5443" s="31"/>
      <c r="D5443" s="31"/>
    </row>
    <row r="5444" spans="1:4" ht="15" x14ac:dyDescent="0.25">
      <c r="A5444" s="31"/>
      <c r="B5444" s="31"/>
      <c r="C5444" s="31"/>
      <c r="D5444" s="31"/>
    </row>
    <row r="5445" spans="1:4" ht="15" x14ac:dyDescent="0.25">
      <c r="A5445" s="31"/>
      <c r="B5445" s="31"/>
      <c r="C5445" s="31"/>
      <c r="D5445" s="31"/>
    </row>
    <row r="5446" spans="1:4" ht="15" x14ac:dyDescent="0.25">
      <c r="A5446" s="31"/>
      <c r="B5446" s="31"/>
      <c r="C5446" s="31"/>
      <c r="D5446" s="31"/>
    </row>
    <row r="5447" spans="1:4" ht="15" x14ac:dyDescent="0.25">
      <c r="A5447" s="31"/>
      <c r="B5447" s="31"/>
      <c r="C5447" s="31"/>
      <c r="D5447" s="31"/>
    </row>
    <row r="5448" spans="1:4" ht="15" x14ac:dyDescent="0.25">
      <c r="A5448" s="31"/>
      <c r="B5448" s="31"/>
      <c r="C5448" s="31"/>
      <c r="D5448" s="31"/>
    </row>
    <row r="5449" spans="1:4" ht="15" x14ac:dyDescent="0.25">
      <c r="A5449" s="31"/>
      <c r="B5449" s="31"/>
      <c r="C5449" s="31"/>
      <c r="D5449" s="31"/>
    </row>
    <row r="5450" spans="1:4" ht="15" x14ac:dyDescent="0.25">
      <c r="A5450" s="31"/>
      <c r="B5450" s="31"/>
      <c r="C5450" s="31"/>
      <c r="D5450" s="31"/>
    </row>
    <row r="5451" spans="1:4" ht="15" x14ac:dyDescent="0.25">
      <c r="A5451" s="31"/>
      <c r="B5451" s="31"/>
      <c r="C5451" s="31"/>
      <c r="D5451" s="31"/>
    </row>
    <row r="5452" spans="1:4" ht="15" x14ac:dyDescent="0.25">
      <c r="A5452" s="31"/>
      <c r="B5452" s="31"/>
      <c r="C5452" s="31"/>
      <c r="D5452" s="31"/>
    </row>
    <row r="5453" spans="1:4" ht="15" x14ac:dyDescent="0.25">
      <c r="A5453" s="31"/>
      <c r="B5453" s="31"/>
      <c r="C5453" s="31"/>
      <c r="D5453" s="31"/>
    </row>
    <row r="5454" spans="1:4" ht="15" x14ac:dyDescent="0.25">
      <c r="A5454" s="31"/>
      <c r="B5454" s="31"/>
      <c r="C5454" s="31"/>
      <c r="D5454" s="31"/>
    </row>
    <row r="5455" spans="1:4" ht="15" x14ac:dyDescent="0.25">
      <c r="A5455" s="31"/>
      <c r="B5455" s="31"/>
      <c r="C5455" s="31"/>
      <c r="D5455" s="31"/>
    </row>
    <row r="5456" spans="1:4" ht="15" x14ac:dyDescent="0.25">
      <c r="A5456" s="31"/>
      <c r="B5456" s="31"/>
      <c r="C5456" s="31"/>
      <c r="D5456" s="31"/>
    </row>
    <row r="5457" spans="1:4" ht="15" x14ac:dyDescent="0.25">
      <c r="A5457" s="31"/>
      <c r="B5457" s="31"/>
      <c r="C5457" s="31"/>
      <c r="D5457" s="31"/>
    </row>
    <row r="5458" spans="1:4" ht="15" x14ac:dyDescent="0.25">
      <c r="A5458" s="31"/>
      <c r="B5458" s="31"/>
      <c r="C5458" s="31"/>
      <c r="D5458" s="31"/>
    </row>
    <row r="5459" spans="1:4" ht="15" x14ac:dyDescent="0.25">
      <c r="A5459" s="31"/>
      <c r="B5459" s="31"/>
      <c r="C5459" s="31"/>
      <c r="D5459" s="31"/>
    </row>
    <row r="5460" spans="1:4" ht="15" x14ac:dyDescent="0.25">
      <c r="A5460" s="31"/>
      <c r="B5460" s="31"/>
      <c r="C5460" s="31"/>
      <c r="D5460" s="31"/>
    </row>
    <row r="5461" spans="1:4" ht="15" x14ac:dyDescent="0.25">
      <c r="A5461" s="31"/>
      <c r="B5461" s="31"/>
      <c r="C5461" s="31"/>
      <c r="D5461" s="31"/>
    </row>
    <row r="5462" spans="1:4" ht="15" x14ac:dyDescent="0.25">
      <c r="A5462" s="31"/>
      <c r="B5462" s="31"/>
      <c r="C5462" s="31"/>
      <c r="D5462" s="31"/>
    </row>
    <row r="5463" spans="1:4" ht="15" x14ac:dyDescent="0.25">
      <c r="A5463" s="31"/>
      <c r="B5463" s="31"/>
      <c r="C5463" s="31"/>
      <c r="D5463" s="31"/>
    </row>
    <row r="5464" spans="1:4" ht="15" x14ac:dyDescent="0.25">
      <c r="A5464" s="31"/>
      <c r="B5464" s="31"/>
      <c r="C5464" s="31"/>
      <c r="D5464" s="31"/>
    </row>
    <row r="5465" spans="1:4" ht="15" x14ac:dyDescent="0.25">
      <c r="A5465" s="31"/>
      <c r="B5465" s="31"/>
      <c r="C5465" s="31"/>
      <c r="D5465" s="31"/>
    </row>
    <row r="5466" spans="1:4" ht="15" x14ac:dyDescent="0.25">
      <c r="A5466" s="31"/>
      <c r="B5466" s="31"/>
      <c r="C5466" s="31"/>
      <c r="D5466" s="31"/>
    </row>
    <row r="5467" spans="1:4" ht="15" x14ac:dyDescent="0.25">
      <c r="A5467" s="31"/>
      <c r="B5467" s="31"/>
      <c r="C5467" s="31"/>
      <c r="D5467" s="31"/>
    </row>
    <row r="5468" spans="1:4" ht="15" x14ac:dyDescent="0.25">
      <c r="A5468" s="31"/>
      <c r="B5468" s="31"/>
      <c r="C5468" s="31"/>
      <c r="D5468" s="31"/>
    </row>
    <row r="5469" spans="1:4" ht="15" x14ac:dyDescent="0.25">
      <c r="A5469" s="31"/>
      <c r="B5469" s="31"/>
      <c r="C5469" s="31"/>
      <c r="D5469" s="31"/>
    </row>
    <row r="5470" spans="1:4" ht="15" x14ac:dyDescent="0.25">
      <c r="A5470" s="31"/>
      <c r="B5470" s="31"/>
      <c r="C5470" s="31"/>
      <c r="D5470" s="31"/>
    </row>
    <row r="5471" spans="1:4" ht="15" x14ac:dyDescent="0.25">
      <c r="A5471" s="31"/>
      <c r="B5471" s="31"/>
      <c r="C5471" s="31"/>
      <c r="D5471" s="31"/>
    </row>
    <row r="5472" spans="1:4" ht="15" x14ac:dyDescent="0.25">
      <c r="A5472" s="31"/>
      <c r="B5472" s="31"/>
      <c r="C5472" s="31"/>
      <c r="D5472" s="31"/>
    </row>
    <row r="5473" spans="1:4" ht="15" x14ac:dyDescent="0.25">
      <c r="A5473" s="31"/>
      <c r="B5473" s="31"/>
      <c r="C5473" s="31"/>
      <c r="D5473" s="31"/>
    </row>
    <row r="5474" spans="1:4" ht="15" x14ac:dyDescent="0.25">
      <c r="A5474" s="31"/>
      <c r="B5474" s="31"/>
      <c r="C5474" s="31"/>
      <c r="D5474" s="31"/>
    </row>
    <row r="5475" spans="1:4" ht="15" x14ac:dyDescent="0.25">
      <c r="A5475" s="31"/>
      <c r="B5475" s="31"/>
      <c r="C5475" s="31"/>
      <c r="D5475" s="31"/>
    </row>
    <row r="5476" spans="1:4" ht="15" x14ac:dyDescent="0.25">
      <c r="A5476" s="31"/>
      <c r="B5476" s="31"/>
      <c r="C5476" s="31"/>
      <c r="D5476" s="31"/>
    </row>
    <row r="5477" spans="1:4" ht="15" x14ac:dyDescent="0.25">
      <c r="A5477" s="31"/>
      <c r="B5477" s="31"/>
      <c r="C5477" s="31"/>
      <c r="D5477" s="31"/>
    </row>
    <row r="5478" spans="1:4" ht="15" x14ac:dyDescent="0.25">
      <c r="A5478" s="31"/>
      <c r="B5478" s="31"/>
      <c r="C5478" s="31"/>
      <c r="D5478" s="31"/>
    </row>
    <row r="5479" spans="1:4" ht="15" x14ac:dyDescent="0.25">
      <c r="A5479" s="31"/>
      <c r="B5479" s="31"/>
      <c r="C5479" s="31"/>
      <c r="D5479" s="31"/>
    </row>
    <row r="5480" spans="1:4" ht="15" x14ac:dyDescent="0.25">
      <c r="A5480" s="31"/>
      <c r="B5480" s="31"/>
      <c r="C5480" s="31"/>
      <c r="D5480" s="31"/>
    </row>
    <row r="5481" spans="1:4" ht="15" x14ac:dyDescent="0.25">
      <c r="A5481" s="31"/>
      <c r="B5481" s="31"/>
      <c r="C5481" s="31"/>
      <c r="D5481" s="31"/>
    </row>
    <row r="5482" spans="1:4" ht="15" x14ac:dyDescent="0.25">
      <c r="A5482" s="31"/>
      <c r="B5482" s="31"/>
      <c r="C5482" s="31"/>
      <c r="D5482" s="31"/>
    </row>
    <row r="5483" spans="1:4" ht="15" x14ac:dyDescent="0.25">
      <c r="A5483" s="31"/>
      <c r="B5483" s="31"/>
      <c r="C5483" s="31"/>
      <c r="D5483" s="31"/>
    </row>
    <row r="5484" spans="1:4" ht="15" x14ac:dyDescent="0.25">
      <c r="A5484" s="31"/>
      <c r="B5484" s="31"/>
      <c r="C5484" s="31"/>
      <c r="D5484" s="31"/>
    </row>
    <row r="5485" spans="1:4" ht="15" x14ac:dyDescent="0.25">
      <c r="A5485" s="31"/>
      <c r="B5485" s="31"/>
      <c r="C5485" s="31"/>
      <c r="D5485" s="31"/>
    </row>
    <row r="5486" spans="1:4" ht="15" x14ac:dyDescent="0.25">
      <c r="A5486" s="31"/>
      <c r="B5486" s="31"/>
      <c r="C5486" s="31"/>
      <c r="D5486" s="31"/>
    </row>
    <row r="5487" spans="1:4" ht="15" x14ac:dyDescent="0.25">
      <c r="A5487" s="31"/>
      <c r="B5487" s="31"/>
      <c r="C5487" s="31"/>
      <c r="D5487" s="31"/>
    </row>
    <row r="5488" spans="1:4" ht="15" x14ac:dyDescent="0.25">
      <c r="A5488" s="31"/>
      <c r="B5488" s="31"/>
      <c r="C5488" s="31"/>
      <c r="D5488" s="31"/>
    </row>
    <row r="5489" spans="1:4" ht="15" x14ac:dyDescent="0.25">
      <c r="A5489" s="31"/>
      <c r="B5489" s="31"/>
      <c r="C5489" s="31"/>
      <c r="D5489" s="31"/>
    </row>
    <row r="5490" spans="1:4" ht="15" x14ac:dyDescent="0.25">
      <c r="A5490" s="31"/>
      <c r="B5490" s="31"/>
      <c r="C5490" s="31"/>
      <c r="D5490" s="31"/>
    </row>
    <row r="5491" spans="1:4" ht="15" x14ac:dyDescent="0.25">
      <c r="A5491" s="31"/>
      <c r="B5491" s="31"/>
      <c r="C5491" s="31"/>
      <c r="D5491" s="31"/>
    </row>
    <row r="5492" spans="1:4" ht="15" x14ac:dyDescent="0.25">
      <c r="A5492" s="31"/>
      <c r="B5492" s="31"/>
      <c r="C5492" s="31"/>
      <c r="D5492" s="31"/>
    </row>
    <row r="5493" spans="1:4" ht="15" x14ac:dyDescent="0.25">
      <c r="A5493" s="31"/>
      <c r="B5493" s="31"/>
      <c r="C5493" s="31"/>
      <c r="D5493" s="31"/>
    </row>
    <row r="5494" spans="1:4" ht="15" x14ac:dyDescent="0.25">
      <c r="A5494" s="31"/>
      <c r="B5494" s="31"/>
      <c r="C5494" s="31"/>
      <c r="D5494" s="31"/>
    </row>
    <row r="5495" spans="1:4" ht="15" x14ac:dyDescent="0.25">
      <c r="A5495" s="31"/>
      <c r="B5495" s="31"/>
      <c r="C5495" s="31"/>
      <c r="D5495" s="31"/>
    </row>
    <row r="5496" spans="1:4" ht="15" x14ac:dyDescent="0.25">
      <c r="A5496" s="31"/>
      <c r="B5496" s="31"/>
      <c r="C5496" s="31"/>
      <c r="D5496" s="31"/>
    </row>
    <row r="5497" spans="1:4" ht="15" x14ac:dyDescent="0.25">
      <c r="A5497" s="31"/>
      <c r="B5497" s="31"/>
      <c r="C5497" s="31"/>
      <c r="D5497" s="31"/>
    </row>
    <row r="5498" spans="1:4" ht="15" x14ac:dyDescent="0.25">
      <c r="A5498" s="31"/>
      <c r="B5498" s="31"/>
      <c r="C5498" s="31"/>
      <c r="D5498" s="31"/>
    </row>
    <row r="5499" spans="1:4" ht="15" x14ac:dyDescent="0.25">
      <c r="A5499" s="31"/>
      <c r="B5499" s="31"/>
      <c r="C5499" s="31"/>
      <c r="D5499" s="31"/>
    </row>
    <row r="5500" spans="1:4" ht="15" x14ac:dyDescent="0.25">
      <c r="A5500" s="31"/>
      <c r="B5500" s="31"/>
      <c r="C5500" s="31"/>
      <c r="D5500" s="31"/>
    </row>
    <row r="5501" spans="1:4" ht="15" x14ac:dyDescent="0.25">
      <c r="A5501" s="31"/>
      <c r="B5501" s="31"/>
      <c r="C5501" s="31"/>
      <c r="D5501" s="31"/>
    </row>
    <row r="5502" spans="1:4" ht="15" x14ac:dyDescent="0.25">
      <c r="A5502" s="31"/>
      <c r="B5502" s="31"/>
      <c r="C5502" s="31"/>
      <c r="D5502" s="31"/>
    </row>
    <row r="5503" spans="1:4" ht="15" x14ac:dyDescent="0.25">
      <c r="A5503" s="31"/>
      <c r="B5503" s="31"/>
      <c r="C5503" s="31"/>
      <c r="D5503" s="31"/>
    </row>
    <row r="5504" spans="1:4" ht="15" x14ac:dyDescent="0.25">
      <c r="A5504" s="31"/>
      <c r="B5504" s="31"/>
      <c r="C5504" s="31"/>
      <c r="D5504" s="31"/>
    </row>
    <row r="5505" spans="1:4" ht="15" x14ac:dyDescent="0.25">
      <c r="A5505" s="31"/>
      <c r="B5505" s="31"/>
      <c r="C5505" s="31"/>
      <c r="D5505" s="31"/>
    </row>
    <row r="5506" spans="1:4" ht="15" x14ac:dyDescent="0.25">
      <c r="A5506" s="31"/>
      <c r="B5506" s="31"/>
      <c r="C5506" s="31"/>
      <c r="D5506" s="31"/>
    </row>
    <row r="5507" spans="1:4" ht="15" x14ac:dyDescent="0.25">
      <c r="A5507" s="31"/>
      <c r="B5507" s="31"/>
      <c r="C5507" s="31"/>
      <c r="D5507" s="31"/>
    </row>
    <row r="5508" spans="1:4" ht="15" x14ac:dyDescent="0.25">
      <c r="A5508" s="31"/>
      <c r="B5508" s="31"/>
      <c r="C5508" s="31"/>
      <c r="D5508" s="31"/>
    </row>
    <row r="5509" spans="1:4" ht="15" x14ac:dyDescent="0.25">
      <c r="A5509" s="31"/>
      <c r="B5509" s="31"/>
      <c r="C5509" s="31"/>
      <c r="D5509" s="31"/>
    </row>
    <row r="5510" spans="1:4" ht="15" x14ac:dyDescent="0.25">
      <c r="A5510" s="31"/>
      <c r="B5510" s="31"/>
      <c r="C5510" s="31"/>
      <c r="D5510" s="31"/>
    </row>
    <row r="5511" spans="1:4" ht="15" x14ac:dyDescent="0.25">
      <c r="A5511" s="31"/>
      <c r="B5511" s="31"/>
      <c r="C5511" s="31"/>
      <c r="D5511" s="31"/>
    </row>
    <row r="5512" spans="1:4" ht="15" x14ac:dyDescent="0.25">
      <c r="A5512" s="31"/>
      <c r="B5512" s="31"/>
      <c r="C5512" s="31"/>
      <c r="D5512" s="31"/>
    </row>
    <row r="5513" spans="1:4" ht="15" x14ac:dyDescent="0.25">
      <c r="A5513" s="31"/>
      <c r="B5513" s="31"/>
      <c r="C5513" s="31"/>
      <c r="D5513" s="31"/>
    </row>
    <row r="5514" spans="1:4" ht="15" x14ac:dyDescent="0.25">
      <c r="A5514" s="31"/>
      <c r="B5514" s="31"/>
      <c r="C5514" s="31"/>
      <c r="D5514" s="31"/>
    </row>
    <row r="5515" spans="1:4" ht="15" x14ac:dyDescent="0.25">
      <c r="A5515" s="31"/>
      <c r="B5515" s="31"/>
      <c r="C5515" s="31"/>
      <c r="D5515" s="31"/>
    </row>
    <row r="5516" spans="1:4" ht="15" x14ac:dyDescent="0.25">
      <c r="A5516" s="31"/>
      <c r="B5516" s="31"/>
      <c r="C5516" s="31"/>
      <c r="D5516" s="31"/>
    </row>
    <row r="5517" spans="1:4" ht="15" x14ac:dyDescent="0.25">
      <c r="A5517" s="31"/>
      <c r="B5517" s="31"/>
      <c r="C5517" s="31"/>
      <c r="D5517" s="31"/>
    </row>
    <row r="5518" spans="1:4" ht="15" x14ac:dyDescent="0.25">
      <c r="A5518" s="31"/>
      <c r="B5518" s="31"/>
      <c r="C5518" s="31"/>
      <c r="D5518" s="31"/>
    </row>
    <row r="5519" spans="1:4" ht="15" x14ac:dyDescent="0.25">
      <c r="A5519" s="31"/>
      <c r="B5519" s="31"/>
      <c r="C5519" s="31"/>
      <c r="D5519" s="31"/>
    </row>
    <row r="5520" spans="1:4" ht="15" x14ac:dyDescent="0.25">
      <c r="A5520" s="31"/>
      <c r="B5520" s="31"/>
      <c r="C5520" s="31"/>
      <c r="D5520" s="31"/>
    </row>
    <row r="5521" spans="1:4" ht="15" x14ac:dyDescent="0.25">
      <c r="A5521" s="31"/>
      <c r="B5521" s="31"/>
      <c r="C5521" s="31"/>
      <c r="D5521" s="31"/>
    </row>
    <row r="5522" spans="1:4" ht="15" x14ac:dyDescent="0.25">
      <c r="A5522" s="31"/>
      <c r="B5522" s="31"/>
      <c r="C5522" s="31"/>
      <c r="D5522" s="31"/>
    </row>
    <row r="5523" spans="1:4" ht="15" x14ac:dyDescent="0.25">
      <c r="A5523" s="31"/>
      <c r="B5523" s="31"/>
      <c r="C5523" s="31"/>
      <c r="D5523" s="31"/>
    </row>
    <row r="5524" spans="1:4" ht="15" x14ac:dyDescent="0.25">
      <c r="A5524" s="31"/>
      <c r="B5524" s="31"/>
      <c r="C5524" s="31"/>
      <c r="D5524" s="31"/>
    </row>
    <row r="5525" spans="1:4" ht="15" x14ac:dyDescent="0.25">
      <c r="A5525" s="31"/>
      <c r="B5525" s="31"/>
      <c r="C5525" s="31"/>
      <c r="D5525" s="31"/>
    </row>
    <row r="5526" spans="1:4" ht="15" x14ac:dyDescent="0.25">
      <c r="A5526" s="31"/>
      <c r="B5526" s="31"/>
      <c r="C5526" s="31"/>
      <c r="D5526" s="31"/>
    </row>
    <row r="5527" spans="1:4" ht="15" x14ac:dyDescent="0.25">
      <c r="A5527" s="31"/>
      <c r="B5527" s="31"/>
      <c r="C5527" s="31"/>
      <c r="D5527" s="31"/>
    </row>
    <row r="5528" spans="1:4" ht="15" x14ac:dyDescent="0.25">
      <c r="A5528" s="31"/>
      <c r="B5528" s="31"/>
      <c r="C5528" s="31"/>
      <c r="D5528" s="31"/>
    </row>
    <row r="5529" spans="1:4" ht="15" x14ac:dyDescent="0.25">
      <c r="A5529" s="31"/>
      <c r="B5529" s="31"/>
      <c r="C5529" s="31"/>
      <c r="D5529" s="31"/>
    </row>
    <row r="5530" spans="1:4" ht="15" x14ac:dyDescent="0.25">
      <c r="A5530" s="31"/>
      <c r="B5530" s="31"/>
      <c r="C5530" s="31"/>
      <c r="D5530" s="31"/>
    </row>
    <row r="5531" spans="1:4" ht="15" x14ac:dyDescent="0.25">
      <c r="A5531" s="31"/>
      <c r="B5531" s="31"/>
      <c r="C5531" s="31"/>
      <c r="D5531" s="31"/>
    </row>
    <row r="5532" spans="1:4" ht="15" x14ac:dyDescent="0.25">
      <c r="A5532" s="31"/>
      <c r="B5532" s="31"/>
      <c r="C5532" s="31"/>
      <c r="D5532" s="31"/>
    </row>
    <row r="5533" spans="1:4" ht="15" x14ac:dyDescent="0.25">
      <c r="A5533" s="31"/>
      <c r="B5533" s="31"/>
      <c r="C5533" s="31"/>
      <c r="D5533" s="31"/>
    </row>
    <row r="5534" spans="1:4" ht="15" x14ac:dyDescent="0.25">
      <c r="A5534" s="31"/>
      <c r="B5534" s="31"/>
      <c r="C5534" s="31"/>
      <c r="D5534" s="31"/>
    </row>
    <row r="5535" spans="1:4" ht="15" x14ac:dyDescent="0.25">
      <c r="A5535" s="31"/>
      <c r="B5535" s="31"/>
      <c r="C5535" s="31"/>
      <c r="D5535" s="31"/>
    </row>
    <row r="5536" spans="1:4" ht="15" x14ac:dyDescent="0.25">
      <c r="A5536" s="31"/>
      <c r="B5536" s="31"/>
      <c r="C5536" s="31"/>
      <c r="D5536" s="31"/>
    </row>
    <row r="5537" spans="1:4" ht="15" x14ac:dyDescent="0.25">
      <c r="A5537" s="31"/>
      <c r="B5537" s="31"/>
      <c r="C5537" s="31"/>
      <c r="D5537" s="31"/>
    </row>
    <row r="5538" spans="1:4" ht="15" x14ac:dyDescent="0.25">
      <c r="A5538" s="31"/>
      <c r="B5538" s="31"/>
      <c r="C5538" s="31"/>
      <c r="D5538" s="31"/>
    </row>
    <row r="5539" spans="1:4" ht="15" x14ac:dyDescent="0.25">
      <c r="A5539" s="31"/>
      <c r="B5539" s="31"/>
      <c r="C5539" s="31"/>
      <c r="D5539" s="31"/>
    </row>
    <row r="5540" spans="1:4" ht="15" x14ac:dyDescent="0.25">
      <c r="A5540" s="31"/>
      <c r="B5540" s="31"/>
      <c r="C5540" s="31"/>
      <c r="D5540" s="31"/>
    </row>
    <row r="5541" spans="1:4" ht="15" x14ac:dyDescent="0.25">
      <c r="A5541" s="31"/>
      <c r="B5541" s="31"/>
      <c r="C5541" s="31"/>
      <c r="D5541" s="31"/>
    </row>
    <row r="5542" spans="1:4" ht="15" x14ac:dyDescent="0.25">
      <c r="A5542" s="31"/>
      <c r="B5542" s="31"/>
      <c r="C5542" s="31"/>
      <c r="D5542" s="31"/>
    </row>
    <row r="5543" spans="1:4" ht="15" x14ac:dyDescent="0.25">
      <c r="A5543" s="31"/>
      <c r="B5543" s="31"/>
      <c r="C5543" s="31"/>
      <c r="D5543" s="31"/>
    </row>
    <row r="5544" spans="1:4" ht="15" x14ac:dyDescent="0.25">
      <c r="A5544" s="31"/>
      <c r="B5544" s="31"/>
      <c r="C5544" s="31"/>
      <c r="D5544" s="31"/>
    </row>
    <row r="5545" spans="1:4" ht="15" x14ac:dyDescent="0.25">
      <c r="A5545" s="31"/>
      <c r="B5545" s="31"/>
      <c r="C5545" s="31"/>
      <c r="D5545" s="31"/>
    </row>
    <row r="5546" spans="1:4" ht="15" x14ac:dyDescent="0.25">
      <c r="A5546" s="31"/>
      <c r="B5546" s="31"/>
      <c r="C5546" s="31"/>
      <c r="D5546" s="31"/>
    </row>
    <row r="5547" spans="1:4" ht="15" x14ac:dyDescent="0.25">
      <c r="A5547" s="31"/>
      <c r="B5547" s="31"/>
      <c r="C5547" s="31"/>
      <c r="D5547" s="31"/>
    </row>
    <row r="5548" spans="1:4" ht="15" x14ac:dyDescent="0.25">
      <c r="A5548" s="31"/>
      <c r="B5548" s="31"/>
      <c r="C5548" s="31"/>
      <c r="D5548" s="31"/>
    </row>
    <row r="5549" spans="1:4" ht="15" x14ac:dyDescent="0.25">
      <c r="A5549" s="31"/>
      <c r="B5549" s="31"/>
      <c r="C5549" s="31"/>
      <c r="D5549" s="31"/>
    </row>
    <row r="5550" spans="1:4" ht="15" x14ac:dyDescent="0.25">
      <c r="A5550" s="31"/>
      <c r="B5550" s="31"/>
      <c r="C5550" s="31"/>
      <c r="D5550" s="31"/>
    </row>
    <row r="5551" spans="1:4" ht="15" x14ac:dyDescent="0.25">
      <c r="A5551" s="31"/>
      <c r="B5551" s="31"/>
      <c r="C5551" s="31"/>
      <c r="D5551" s="31"/>
    </row>
    <row r="5552" spans="1:4" ht="15" x14ac:dyDescent="0.25">
      <c r="A5552" s="31"/>
      <c r="B5552" s="31"/>
      <c r="C5552" s="31"/>
      <c r="D5552" s="31"/>
    </row>
    <row r="5553" spans="1:4" ht="15" x14ac:dyDescent="0.25">
      <c r="A5553" s="31"/>
      <c r="B5553" s="31"/>
      <c r="C5553" s="31"/>
      <c r="D5553" s="31"/>
    </row>
    <row r="5554" spans="1:4" ht="15" x14ac:dyDescent="0.25">
      <c r="A5554" s="31"/>
      <c r="B5554" s="31"/>
      <c r="C5554" s="31"/>
      <c r="D5554" s="31"/>
    </row>
    <row r="5555" spans="1:4" ht="15" x14ac:dyDescent="0.25">
      <c r="A5555" s="31"/>
      <c r="B5555" s="31"/>
      <c r="C5555" s="31"/>
      <c r="D5555" s="31"/>
    </row>
    <row r="5556" spans="1:4" ht="15" x14ac:dyDescent="0.25">
      <c r="A5556" s="31"/>
      <c r="B5556" s="31"/>
      <c r="C5556" s="31"/>
      <c r="D5556" s="31"/>
    </row>
    <row r="5557" spans="1:4" ht="15" x14ac:dyDescent="0.25">
      <c r="A5557" s="31"/>
      <c r="B5557" s="31"/>
      <c r="C5557" s="31"/>
      <c r="D5557" s="31"/>
    </row>
    <row r="5558" spans="1:4" ht="15" x14ac:dyDescent="0.25">
      <c r="A5558" s="31"/>
      <c r="B5558" s="31"/>
      <c r="C5558" s="31"/>
      <c r="D5558" s="31"/>
    </row>
    <row r="5559" spans="1:4" ht="15" x14ac:dyDescent="0.25">
      <c r="A5559" s="31"/>
      <c r="B5559" s="31"/>
      <c r="C5559" s="31"/>
      <c r="D5559" s="31"/>
    </row>
    <row r="5560" spans="1:4" ht="15" x14ac:dyDescent="0.25">
      <c r="A5560" s="31"/>
      <c r="B5560" s="31"/>
      <c r="C5560" s="31"/>
      <c r="D5560" s="31"/>
    </row>
    <row r="5561" spans="1:4" ht="15" x14ac:dyDescent="0.25">
      <c r="A5561" s="31"/>
      <c r="B5561" s="31"/>
      <c r="C5561" s="31"/>
      <c r="D5561" s="31"/>
    </row>
    <row r="5562" spans="1:4" ht="15" x14ac:dyDescent="0.25">
      <c r="A5562" s="31"/>
      <c r="B5562" s="31"/>
      <c r="C5562" s="31"/>
      <c r="D5562" s="31"/>
    </row>
    <row r="5563" spans="1:4" ht="15" x14ac:dyDescent="0.25">
      <c r="A5563" s="31"/>
      <c r="B5563" s="31"/>
      <c r="C5563" s="31"/>
      <c r="D5563" s="31"/>
    </row>
    <row r="5564" spans="1:4" ht="15" x14ac:dyDescent="0.25">
      <c r="A5564" s="31"/>
      <c r="B5564" s="31"/>
      <c r="C5564" s="31"/>
      <c r="D5564" s="31"/>
    </row>
    <row r="5565" spans="1:4" ht="15" x14ac:dyDescent="0.25">
      <c r="A5565" s="31"/>
      <c r="B5565" s="31"/>
      <c r="C5565" s="31"/>
      <c r="D5565" s="31"/>
    </row>
    <row r="5566" spans="1:4" ht="15" x14ac:dyDescent="0.25">
      <c r="A5566" s="31"/>
      <c r="B5566" s="31"/>
      <c r="C5566" s="31"/>
      <c r="D5566" s="31"/>
    </row>
    <row r="5567" spans="1:4" ht="15" x14ac:dyDescent="0.25">
      <c r="A5567" s="31"/>
      <c r="B5567" s="31"/>
      <c r="C5567" s="31"/>
      <c r="D5567" s="31"/>
    </row>
    <row r="5568" spans="1:4" ht="15" x14ac:dyDescent="0.25">
      <c r="A5568" s="31"/>
      <c r="B5568" s="31"/>
      <c r="C5568" s="31"/>
      <c r="D5568" s="31"/>
    </row>
    <row r="5569" spans="1:4" ht="15" x14ac:dyDescent="0.25">
      <c r="A5569" s="31"/>
      <c r="B5569" s="31"/>
      <c r="C5569" s="31"/>
      <c r="D5569" s="31"/>
    </row>
    <row r="5570" spans="1:4" ht="15" x14ac:dyDescent="0.25">
      <c r="A5570" s="31"/>
      <c r="B5570" s="31"/>
      <c r="C5570" s="31"/>
      <c r="D5570" s="31"/>
    </row>
    <row r="5571" spans="1:4" ht="15" x14ac:dyDescent="0.25">
      <c r="A5571" s="31"/>
      <c r="B5571" s="31"/>
      <c r="C5571" s="31"/>
      <c r="D5571" s="31"/>
    </row>
    <row r="5572" spans="1:4" ht="15" x14ac:dyDescent="0.25">
      <c r="A5572" s="31"/>
      <c r="B5572" s="31"/>
      <c r="C5572" s="31"/>
      <c r="D5572" s="31"/>
    </row>
    <row r="5573" spans="1:4" ht="15" x14ac:dyDescent="0.25">
      <c r="A5573" s="31"/>
      <c r="B5573" s="31"/>
      <c r="C5573" s="31"/>
      <c r="D5573" s="31"/>
    </row>
    <row r="5574" spans="1:4" ht="15" x14ac:dyDescent="0.25">
      <c r="A5574" s="31"/>
      <c r="B5574" s="31"/>
      <c r="C5574" s="31"/>
      <c r="D5574" s="31"/>
    </row>
    <row r="5575" spans="1:4" ht="15" x14ac:dyDescent="0.25">
      <c r="A5575" s="31"/>
      <c r="B5575" s="31"/>
      <c r="C5575" s="31"/>
      <c r="D5575" s="31"/>
    </row>
    <row r="5576" spans="1:4" ht="15" x14ac:dyDescent="0.25">
      <c r="A5576" s="31"/>
      <c r="B5576" s="31"/>
      <c r="C5576" s="31"/>
      <c r="D5576" s="31"/>
    </row>
    <row r="5577" spans="1:4" ht="15" x14ac:dyDescent="0.25">
      <c r="A5577" s="31"/>
      <c r="B5577" s="31"/>
      <c r="C5577" s="31"/>
      <c r="D5577" s="31"/>
    </row>
    <row r="5578" spans="1:4" ht="15" x14ac:dyDescent="0.25">
      <c r="A5578" s="31"/>
      <c r="B5578" s="31"/>
      <c r="C5578" s="31"/>
      <c r="D5578" s="31"/>
    </row>
    <row r="5579" spans="1:4" ht="15" x14ac:dyDescent="0.25">
      <c r="A5579" s="31"/>
      <c r="B5579" s="31"/>
      <c r="C5579" s="31"/>
      <c r="D5579" s="31"/>
    </row>
    <row r="5580" spans="1:4" ht="15" x14ac:dyDescent="0.25">
      <c r="A5580" s="31"/>
      <c r="B5580" s="31"/>
      <c r="C5580" s="31"/>
      <c r="D5580" s="31"/>
    </row>
    <row r="5581" spans="1:4" ht="15" x14ac:dyDescent="0.25">
      <c r="A5581" s="31"/>
      <c r="B5581" s="31"/>
      <c r="C5581" s="31"/>
      <c r="D5581" s="31"/>
    </row>
    <row r="5582" spans="1:4" ht="15" x14ac:dyDescent="0.25">
      <c r="A5582" s="31"/>
      <c r="B5582" s="31"/>
      <c r="C5582" s="31"/>
      <c r="D5582" s="31"/>
    </row>
    <row r="5583" spans="1:4" ht="15" x14ac:dyDescent="0.25">
      <c r="A5583" s="31"/>
      <c r="B5583" s="31"/>
      <c r="C5583" s="31"/>
      <c r="D5583" s="31"/>
    </row>
    <row r="5584" spans="1:4" ht="15" x14ac:dyDescent="0.25">
      <c r="A5584" s="31"/>
      <c r="B5584" s="31"/>
      <c r="C5584" s="31"/>
      <c r="D5584" s="31"/>
    </row>
    <row r="5585" spans="1:4" ht="15" x14ac:dyDescent="0.25">
      <c r="A5585" s="31"/>
      <c r="B5585" s="31"/>
      <c r="C5585" s="31"/>
      <c r="D5585" s="31"/>
    </row>
    <row r="5586" spans="1:4" ht="15" x14ac:dyDescent="0.25">
      <c r="A5586" s="31"/>
      <c r="B5586" s="31"/>
      <c r="C5586" s="31"/>
      <c r="D5586" s="31"/>
    </row>
    <row r="5587" spans="1:4" ht="15" x14ac:dyDescent="0.25">
      <c r="A5587" s="31"/>
      <c r="B5587" s="31"/>
      <c r="C5587" s="31"/>
      <c r="D5587" s="31"/>
    </row>
    <row r="5588" spans="1:4" ht="15" x14ac:dyDescent="0.25">
      <c r="A5588" s="31"/>
      <c r="B5588" s="31"/>
      <c r="C5588" s="31"/>
      <c r="D5588" s="31"/>
    </row>
    <row r="5589" spans="1:4" ht="15" x14ac:dyDescent="0.25">
      <c r="A5589" s="31"/>
      <c r="B5589" s="31"/>
      <c r="C5589" s="31"/>
      <c r="D5589" s="31"/>
    </row>
    <row r="5590" spans="1:4" ht="15" x14ac:dyDescent="0.25">
      <c r="A5590" s="31"/>
      <c r="B5590" s="31"/>
      <c r="C5590" s="31"/>
      <c r="D5590" s="31"/>
    </row>
    <row r="5591" spans="1:4" ht="15" x14ac:dyDescent="0.25">
      <c r="A5591" s="31"/>
      <c r="B5591" s="31"/>
      <c r="C5591" s="31"/>
      <c r="D5591" s="31"/>
    </row>
    <row r="5592" spans="1:4" ht="15" x14ac:dyDescent="0.25">
      <c r="A5592" s="31"/>
      <c r="B5592" s="31"/>
      <c r="C5592" s="31"/>
      <c r="D5592" s="31"/>
    </row>
    <row r="5593" spans="1:4" ht="15" x14ac:dyDescent="0.25">
      <c r="A5593" s="31"/>
      <c r="B5593" s="31"/>
      <c r="C5593" s="31"/>
      <c r="D5593" s="31"/>
    </row>
    <row r="5594" spans="1:4" ht="15" x14ac:dyDescent="0.25">
      <c r="A5594" s="31"/>
      <c r="B5594" s="31"/>
      <c r="C5594" s="31"/>
      <c r="D5594" s="31"/>
    </row>
    <row r="5595" spans="1:4" ht="15" x14ac:dyDescent="0.25">
      <c r="A5595" s="31"/>
      <c r="B5595" s="31"/>
      <c r="C5595" s="31"/>
      <c r="D5595" s="31"/>
    </row>
    <row r="5596" spans="1:4" ht="15" x14ac:dyDescent="0.25">
      <c r="A5596" s="31"/>
      <c r="B5596" s="31"/>
      <c r="C5596" s="31"/>
      <c r="D5596" s="31"/>
    </row>
    <row r="5597" spans="1:4" ht="15" x14ac:dyDescent="0.25">
      <c r="A5597" s="31"/>
      <c r="B5597" s="31"/>
      <c r="C5597" s="31"/>
      <c r="D5597" s="31"/>
    </row>
    <row r="5598" spans="1:4" ht="15" x14ac:dyDescent="0.25">
      <c r="A5598" s="31"/>
      <c r="B5598" s="31"/>
      <c r="C5598" s="31"/>
      <c r="D5598" s="31"/>
    </row>
    <row r="5599" spans="1:4" ht="15" x14ac:dyDescent="0.25">
      <c r="A5599" s="31"/>
      <c r="B5599" s="31"/>
      <c r="C5599" s="31"/>
      <c r="D5599" s="31"/>
    </row>
    <row r="5600" spans="1:4" ht="15" x14ac:dyDescent="0.25">
      <c r="A5600" s="31"/>
      <c r="B5600" s="31"/>
      <c r="C5600" s="31"/>
      <c r="D5600" s="31"/>
    </row>
    <row r="5601" spans="1:4" ht="15" x14ac:dyDescent="0.25">
      <c r="A5601" s="31"/>
      <c r="B5601" s="31"/>
      <c r="C5601" s="31"/>
      <c r="D5601" s="31"/>
    </row>
    <row r="5602" spans="1:4" ht="15" x14ac:dyDescent="0.25">
      <c r="A5602" s="31"/>
      <c r="B5602" s="31"/>
      <c r="C5602" s="31"/>
      <c r="D5602" s="31"/>
    </row>
    <row r="5603" spans="1:4" ht="15" x14ac:dyDescent="0.25">
      <c r="A5603" s="31"/>
      <c r="B5603" s="31"/>
      <c r="C5603" s="31"/>
      <c r="D5603" s="31"/>
    </row>
    <row r="5604" spans="1:4" ht="15" x14ac:dyDescent="0.25">
      <c r="A5604" s="31"/>
      <c r="B5604" s="31"/>
      <c r="C5604" s="31"/>
      <c r="D5604" s="31"/>
    </row>
    <row r="5605" spans="1:4" ht="15" x14ac:dyDescent="0.25">
      <c r="A5605" s="31"/>
      <c r="B5605" s="31"/>
      <c r="C5605" s="31"/>
      <c r="D5605" s="31"/>
    </row>
    <row r="5606" spans="1:4" ht="15" x14ac:dyDescent="0.25">
      <c r="A5606" s="31"/>
      <c r="B5606" s="31"/>
      <c r="C5606" s="31"/>
      <c r="D5606" s="31"/>
    </row>
    <row r="5607" spans="1:4" ht="15" x14ac:dyDescent="0.25">
      <c r="A5607" s="31"/>
      <c r="B5607" s="31"/>
      <c r="C5607" s="31"/>
      <c r="D5607" s="31"/>
    </row>
    <row r="5608" spans="1:4" ht="15" x14ac:dyDescent="0.25">
      <c r="A5608" s="31"/>
      <c r="B5608" s="31"/>
      <c r="C5608" s="31"/>
      <c r="D5608" s="31"/>
    </row>
    <row r="5609" spans="1:4" ht="15" x14ac:dyDescent="0.25">
      <c r="A5609" s="31"/>
      <c r="B5609" s="31"/>
      <c r="C5609" s="31"/>
      <c r="D5609" s="31"/>
    </row>
    <row r="5610" spans="1:4" ht="15" x14ac:dyDescent="0.25">
      <c r="A5610" s="31"/>
      <c r="B5610" s="31"/>
      <c r="C5610" s="31"/>
      <c r="D5610" s="31"/>
    </row>
    <row r="5611" spans="1:4" ht="15" x14ac:dyDescent="0.25">
      <c r="A5611" s="31"/>
      <c r="B5611" s="31"/>
      <c r="C5611" s="31"/>
      <c r="D5611" s="31"/>
    </row>
    <row r="5612" spans="1:4" ht="15" x14ac:dyDescent="0.25">
      <c r="A5612" s="31"/>
      <c r="B5612" s="31"/>
      <c r="C5612" s="31"/>
      <c r="D5612" s="31"/>
    </row>
    <row r="5613" spans="1:4" ht="15" x14ac:dyDescent="0.25">
      <c r="A5613" s="31"/>
      <c r="B5613" s="31"/>
      <c r="C5613" s="31"/>
      <c r="D5613" s="31"/>
    </row>
    <row r="5614" spans="1:4" ht="15" x14ac:dyDescent="0.25">
      <c r="A5614" s="31"/>
      <c r="B5614" s="31"/>
      <c r="C5614" s="31"/>
      <c r="D5614" s="31"/>
    </row>
    <row r="5615" spans="1:4" ht="15" x14ac:dyDescent="0.25">
      <c r="A5615" s="31"/>
      <c r="B5615" s="31"/>
      <c r="C5615" s="31"/>
      <c r="D5615" s="31"/>
    </row>
    <row r="5616" spans="1:4" ht="15" x14ac:dyDescent="0.25">
      <c r="A5616" s="31"/>
      <c r="B5616" s="31"/>
      <c r="C5616" s="31"/>
      <c r="D5616" s="31"/>
    </row>
    <row r="5617" spans="1:4" ht="15" x14ac:dyDescent="0.25">
      <c r="A5617" s="31"/>
      <c r="B5617" s="31"/>
      <c r="C5617" s="31"/>
      <c r="D5617" s="31"/>
    </row>
    <row r="5618" spans="1:4" ht="15" x14ac:dyDescent="0.25">
      <c r="A5618" s="31"/>
      <c r="B5618" s="31"/>
      <c r="C5618" s="31"/>
      <c r="D5618" s="31"/>
    </row>
    <row r="5619" spans="1:4" ht="15" x14ac:dyDescent="0.25">
      <c r="A5619" s="31"/>
      <c r="B5619" s="31"/>
      <c r="C5619" s="31"/>
      <c r="D5619" s="31"/>
    </row>
    <row r="5620" spans="1:4" ht="15" x14ac:dyDescent="0.25">
      <c r="A5620" s="31"/>
      <c r="B5620" s="31"/>
      <c r="C5620" s="31"/>
      <c r="D5620" s="31"/>
    </row>
    <row r="5621" spans="1:4" ht="15" x14ac:dyDescent="0.25">
      <c r="A5621" s="31"/>
      <c r="B5621" s="31"/>
      <c r="C5621" s="31"/>
      <c r="D5621" s="31"/>
    </row>
    <row r="5622" spans="1:4" ht="15" x14ac:dyDescent="0.25">
      <c r="A5622" s="31"/>
      <c r="B5622" s="31"/>
      <c r="C5622" s="31"/>
      <c r="D5622" s="31"/>
    </row>
    <row r="5623" spans="1:4" ht="15" x14ac:dyDescent="0.25">
      <c r="A5623" s="31"/>
      <c r="B5623" s="31"/>
      <c r="C5623" s="31"/>
      <c r="D5623" s="31"/>
    </row>
    <row r="5624" spans="1:4" ht="15" x14ac:dyDescent="0.25">
      <c r="A5624" s="31"/>
      <c r="B5624" s="31"/>
      <c r="C5624" s="31"/>
      <c r="D5624" s="31"/>
    </row>
    <row r="5625" spans="1:4" ht="15" x14ac:dyDescent="0.25">
      <c r="A5625" s="31"/>
      <c r="B5625" s="31"/>
      <c r="C5625" s="31"/>
      <c r="D5625" s="31"/>
    </row>
    <row r="5626" spans="1:4" ht="15" x14ac:dyDescent="0.25">
      <c r="A5626" s="31"/>
      <c r="B5626" s="31"/>
      <c r="C5626" s="31"/>
      <c r="D5626" s="31"/>
    </row>
    <row r="5627" spans="1:4" ht="15" x14ac:dyDescent="0.25">
      <c r="A5627" s="31"/>
      <c r="B5627" s="31"/>
      <c r="C5627" s="31"/>
      <c r="D5627" s="31"/>
    </row>
    <row r="5628" spans="1:4" ht="15" x14ac:dyDescent="0.25">
      <c r="A5628" s="31"/>
      <c r="B5628" s="31"/>
      <c r="C5628" s="31"/>
      <c r="D5628" s="31"/>
    </row>
    <row r="5629" spans="1:4" ht="15" x14ac:dyDescent="0.25">
      <c r="A5629" s="31"/>
      <c r="B5629" s="31"/>
      <c r="C5629" s="31"/>
      <c r="D5629" s="31"/>
    </row>
    <row r="5630" spans="1:4" ht="15" x14ac:dyDescent="0.25">
      <c r="A5630" s="31"/>
      <c r="B5630" s="31"/>
      <c r="C5630" s="31"/>
      <c r="D5630" s="31"/>
    </row>
    <row r="5631" spans="1:4" ht="15" x14ac:dyDescent="0.25">
      <c r="A5631" s="31"/>
      <c r="B5631" s="31"/>
      <c r="C5631" s="31"/>
      <c r="D5631" s="31"/>
    </row>
    <row r="5632" spans="1:4" ht="15" x14ac:dyDescent="0.25">
      <c r="A5632" s="31"/>
      <c r="B5632" s="31"/>
      <c r="C5632" s="31"/>
      <c r="D5632" s="31"/>
    </row>
    <row r="5633" spans="1:4" ht="15" x14ac:dyDescent="0.25">
      <c r="A5633" s="31"/>
      <c r="B5633" s="31"/>
      <c r="C5633" s="31"/>
      <c r="D5633" s="31"/>
    </row>
    <row r="5634" spans="1:4" ht="15" x14ac:dyDescent="0.25">
      <c r="A5634" s="31"/>
      <c r="B5634" s="31"/>
      <c r="C5634" s="31"/>
      <c r="D5634" s="31"/>
    </row>
    <row r="5635" spans="1:4" ht="15" x14ac:dyDescent="0.25">
      <c r="A5635" s="31"/>
      <c r="B5635" s="31"/>
      <c r="C5635" s="31"/>
      <c r="D5635" s="31"/>
    </row>
    <row r="5636" spans="1:4" ht="15" x14ac:dyDescent="0.25">
      <c r="A5636" s="31"/>
      <c r="B5636" s="31"/>
      <c r="C5636" s="31"/>
      <c r="D5636" s="31"/>
    </row>
    <row r="5637" spans="1:4" ht="15" x14ac:dyDescent="0.25">
      <c r="A5637" s="31"/>
      <c r="B5637" s="31"/>
      <c r="C5637" s="31"/>
      <c r="D5637" s="31"/>
    </row>
    <row r="5638" spans="1:4" ht="15" x14ac:dyDescent="0.25">
      <c r="A5638" s="31"/>
      <c r="B5638" s="31"/>
      <c r="C5638" s="31"/>
      <c r="D5638" s="31"/>
    </row>
    <row r="5639" spans="1:4" ht="15" x14ac:dyDescent="0.25">
      <c r="A5639" s="31"/>
      <c r="B5639" s="31"/>
      <c r="C5639" s="31"/>
      <c r="D5639" s="31"/>
    </row>
    <row r="5640" spans="1:4" ht="15" x14ac:dyDescent="0.25">
      <c r="A5640" s="31"/>
      <c r="B5640" s="31"/>
      <c r="C5640" s="31"/>
      <c r="D5640" s="31"/>
    </row>
    <row r="5641" spans="1:4" ht="15" x14ac:dyDescent="0.25">
      <c r="A5641" s="31"/>
      <c r="B5641" s="31"/>
      <c r="C5641" s="31"/>
      <c r="D5641" s="31"/>
    </row>
    <row r="5642" spans="1:4" ht="15" x14ac:dyDescent="0.25">
      <c r="A5642" s="31"/>
      <c r="B5642" s="31"/>
      <c r="C5642" s="31"/>
      <c r="D5642" s="31"/>
    </row>
    <row r="5643" spans="1:4" ht="15" x14ac:dyDescent="0.25">
      <c r="A5643" s="31"/>
      <c r="B5643" s="31"/>
      <c r="C5643" s="31"/>
      <c r="D5643" s="31"/>
    </row>
    <row r="5644" spans="1:4" ht="15" x14ac:dyDescent="0.25">
      <c r="A5644" s="31"/>
      <c r="B5644" s="31"/>
      <c r="C5644" s="31"/>
      <c r="D5644" s="31"/>
    </row>
    <row r="5645" spans="1:4" ht="15" x14ac:dyDescent="0.25">
      <c r="A5645" s="31"/>
      <c r="B5645" s="31"/>
      <c r="C5645" s="31"/>
      <c r="D5645" s="31"/>
    </row>
    <row r="5646" spans="1:4" ht="15" x14ac:dyDescent="0.25">
      <c r="A5646" s="31"/>
      <c r="B5646" s="31"/>
      <c r="C5646" s="31"/>
      <c r="D5646" s="31"/>
    </row>
    <row r="5647" spans="1:4" ht="15" x14ac:dyDescent="0.25">
      <c r="A5647" s="31"/>
      <c r="B5647" s="31"/>
      <c r="C5647" s="31"/>
      <c r="D5647" s="31"/>
    </row>
    <row r="5648" spans="1:4" ht="15" x14ac:dyDescent="0.25">
      <c r="A5648" s="31"/>
      <c r="B5648" s="31"/>
      <c r="C5648" s="31"/>
      <c r="D5648" s="31"/>
    </row>
    <row r="5649" spans="1:4" ht="15" x14ac:dyDescent="0.25">
      <c r="A5649" s="31"/>
      <c r="B5649" s="31"/>
      <c r="C5649" s="31"/>
      <c r="D5649" s="31"/>
    </row>
    <row r="5650" spans="1:4" ht="15" x14ac:dyDescent="0.25">
      <c r="A5650" s="31"/>
      <c r="B5650" s="31"/>
      <c r="C5650" s="31"/>
      <c r="D5650" s="31"/>
    </row>
    <row r="5651" spans="1:4" ht="15" x14ac:dyDescent="0.25">
      <c r="A5651" s="31"/>
      <c r="B5651" s="31"/>
      <c r="C5651" s="31"/>
      <c r="D5651" s="31"/>
    </row>
    <row r="5652" spans="1:4" ht="15" x14ac:dyDescent="0.25">
      <c r="A5652" s="31"/>
      <c r="B5652" s="31"/>
      <c r="C5652" s="31"/>
      <c r="D5652" s="31"/>
    </row>
    <row r="5653" spans="1:4" ht="15" x14ac:dyDescent="0.25">
      <c r="A5653" s="31"/>
      <c r="B5653" s="31"/>
      <c r="C5653" s="31"/>
      <c r="D5653" s="31"/>
    </row>
    <row r="5654" spans="1:4" ht="15" x14ac:dyDescent="0.25">
      <c r="A5654" s="31"/>
      <c r="B5654" s="31"/>
      <c r="C5654" s="31"/>
      <c r="D5654" s="31"/>
    </row>
    <row r="5655" spans="1:4" ht="15" x14ac:dyDescent="0.25">
      <c r="A5655" s="31"/>
      <c r="B5655" s="31"/>
      <c r="C5655" s="31"/>
      <c r="D5655" s="31"/>
    </row>
    <row r="5656" spans="1:4" ht="15" x14ac:dyDescent="0.25">
      <c r="A5656" s="31"/>
      <c r="B5656" s="31"/>
      <c r="C5656" s="31"/>
      <c r="D5656" s="31"/>
    </row>
    <row r="5657" spans="1:4" ht="15" x14ac:dyDescent="0.25">
      <c r="A5657" s="31"/>
      <c r="B5657" s="31"/>
      <c r="C5657" s="31"/>
      <c r="D5657" s="31"/>
    </row>
    <row r="5658" spans="1:4" ht="15" x14ac:dyDescent="0.25">
      <c r="A5658" s="31"/>
      <c r="B5658" s="31"/>
      <c r="C5658" s="31"/>
      <c r="D5658" s="31"/>
    </row>
    <row r="5659" spans="1:4" ht="15" x14ac:dyDescent="0.25">
      <c r="A5659" s="31"/>
      <c r="B5659" s="31"/>
      <c r="C5659" s="31"/>
      <c r="D5659" s="31"/>
    </row>
    <row r="5660" spans="1:4" ht="15" x14ac:dyDescent="0.25">
      <c r="A5660" s="31"/>
      <c r="B5660" s="31"/>
      <c r="C5660" s="31"/>
      <c r="D5660" s="31"/>
    </row>
    <row r="5661" spans="1:4" ht="15" x14ac:dyDescent="0.25">
      <c r="A5661" s="31"/>
      <c r="B5661" s="31"/>
      <c r="C5661" s="31"/>
      <c r="D5661" s="31"/>
    </row>
    <row r="5662" spans="1:4" ht="15" x14ac:dyDescent="0.25">
      <c r="A5662" s="31"/>
      <c r="B5662" s="31"/>
      <c r="C5662" s="31"/>
      <c r="D5662" s="31"/>
    </row>
    <row r="5663" spans="1:4" ht="15" x14ac:dyDescent="0.25">
      <c r="A5663" s="31"/>
      <c r="B5663" s="31"/>
      <c r="C5663" s="31"/>
      <c r="D5663" s="31"/>
    </row>
    <row r="5664" spans="1:4" ht="15" x14ac:dyDescent="0.25">
      <c r="A5664" s="31"/>
      <c r="B5664" s="31"/>
      <c r="C5664" s="31"/>
      <c r="D5664" s="31"/>
    </row>
    <row r="5665" spans="1:4" ht="15" x14ac:dyDescent="0.25">
      <c r="A5665" s="31"/>
      <c r="B5665" s="31"/>
      <c r="C5665" s="31"/>
      <c r="D5665" s="31"/>
    </row>
    <row r="5666" spans="1:4" ht="15" x14ac:dyDescent="0.25">
      <c r="A5666" s="31"/>
      <c r="B5666" s="31"/>
      <c r="C5666" s="31"/>
      <c r="D5666" s="31"/>
    </row>
    <row r="5667" spans="1:4" ht="15" x14ac:dyDescent="0.25">
      <c r="A5667" s="31"/>
      <c r="B5667" s="31"/>
      <c r="C5667" s="31"/>
      <c r="D5667" s="31"/>
    </row>
    <row r="5668" spans="1:4" ht="15" x14ac:dyDescent="0.25">
      <c r="A5668" s="31"/>
      <c r="B5668" s="31"/>
      <c r="C5668" s="31"/>
      <c r="D5668" s="31"/>
    </row>
    <row r="5669" spans="1:4" ht="15" x14ac:dyDescent="0.25">
      <c r="A5669" s="31"/>
      <c r="B5669" s="31"/>
      <c r="C5669" s="31"/>
      <c r="D5669" s="31"/>
    </row>
    <row r="5670" spans="1:4" ht="15" x14ac:dyDescent="0.25">
      <c r="A5670" s="31"/>
      <c r="B5670" s="31"/>
      <c r="C5670" s="31"/>
      <c r="D5670" s="31"/>
    </row>
    <row r="5671" spans="1:4" ht="15" x14ac:dyDescent="0.25">
      <c r="A5671" s="31"/>
      <c r="B5671" s="31"/>
      <c r="C5671" s="31"/>
      <c r="D5671" s="31"/>
    </row>
    <row r="5672" spans="1:4" ht="15" x14ac:dyDescent="0.25">
      <c r="A5672" s="31"/>
      <c r="B5672" s="31"/>
      <c r="C5672" s="31"/>
      <c r="D5672" s="31"/>
    </row>
    <row r="5673" spans="1:4" ht="15" x14ac:dyDescent="0.25">
      <c r="A5673" s="31"/>
      <c r="B5673" s="31"/>
      <c r="C5673" s="31"/>
      <c r="D5673" s="31"/>
    </row>
    <row r="5674" spans="1:4" ht="15" x14ac:dyDescent="0.25">
      <c r="A5674" s="31"/>
      <c r="B5674" s="31"/>
      <c r="C5674" s="31"/>
      <c r="D5674" s="31"/>
    </row>
    <row r="5675" spans="1:4" ht="15" x14ac:dyDescent="0.25">
      <c r="A5675" s="31"/>
      <c r="B5675" s="31"/>
      <c r="C5675" s="31"/>
      <c r="D5675" s="31"/>
    </row>
    <row r="5676" spans="1:4" ht="15" x14ac:dyDescent="0.25">
      <c r="A5676" s="31"/>
      <c r="B5676" s="31"/>
      <c r="C5676" s="31"/>
      <c r="D5676" s="31"/>
    </row>
    <row r="5677" spans="1:4" ht="15" x14ac:dyDescent="0.25">
      <c r="A5677" s="31"/>
      <c r="B5677" s="31"/>
      <c r="C5677" s="31"/>
      <c r="D5677" s="31"/>
    </row>
    <row r="5678" spans="1:4" ht="15" x14ac:dyDescent="0.25">
      <c r="A5678" s="31"/>
      <c r="B5678" s="31"/>
      <c r="C5678" s="31"/>
      <c r="D5678" s="31"/>
    </row>
    <row r="5679" spans="1:4" ht="15" x14ac:dyDescent="0.25">
      <c r="A5679" s="31"/>
      <c r="B5679" s="31"/>
      <c r="C5679" s="31"/>
      <c r="D5679" s="31"/>
    </row>
    <row r="5680" spans="1:4" ht="15" x14ac:dyDescent="0.25">
      <c r="A5680" s="31"/>
      <c r="B5680" s="31"/>
      <c r="C5680" s="31"/>
      <c r="D5680" s="31"/>
    </row>
    <row r="5681" spans="1:4" ht="15" x14ac:dyDescent="0.25">
      <c r="A5681" s="31"/>
      <c r="B5681" s="31"/>
      <c r="C5681" s="31"/>
      <c r="D5681" s="31"/>
    </row>
    <row r="5682" spans="1:4" ht="15" x14ac:dyDescent="0.25">
      <c r="A5682" s="31"/>
      <c r="B5682" s="31"/>
      <c r="C5682" s="31"/>
      <c r="D5682" s="31"/>
    </row>
    <row r="5683" spans="1:4" ht="15" x14ac:dyDescent="0.25">
      <c r="A5683" s="31"/>
      <c r="B5683" s="31"/>
      <c r="C5683" s="31"/>
      <c r="D5683" s="31"/>
    </row>
    <row r="5684" spans="1:4" ht="15" x14ac:dyDescent="0.25">
      <c r="A5684" s="31"/>
      <c r="B5684" s="31"/>
      <c r="C5684" s="31"/>
      <c r="D5684" s="31"/>
    </row>
    <row r="5685" spans="1:4" ht="15" x14ac:dyDescent="0.25">
      <c r="A5685" s="31"/>
      <c r="B5685" s="31"/>
      <c r="C5685" s="31"/>
      <c r="D5685" s="31"/>
    </row>
    <row r="5686" spans="1:4" ht="15" x14ac:dyDescent="0.25">
      <c r="A5686" s="31"/>
      <c r="B5686" s="31"/>
      <c r="C5686" s="31"/>
      <c r="D5686" s="31"/>
    </row>
    <row r="5687" spans="1:4" ht="15" x14ac:dyDescent="0.25">
      <c r="A5687" s="31"/>
      <c r="B5687" s="31"/>
      <c r="C5687" s="31"/>
      <c r="D5687" s="31"/>
    </row>
    <row r="5688" spans="1:4" ht="15" x14ac:dyDescent="0.25">
      <c r="A5688" s="31"/>
      <c r="B5688" s="31"/>
      <c r="C5688" s="31"/>
      <c r="D5688" s="31"/>
    </row>
    <row r="5689" spans="1:4" ht="15" x14ac:dyDescent="0.25">
      <c r="A5689" s="31"/>
      <c r="B5689" s="31"/>
      <c r="C5689" s="31"/>
      <c r="D5689" s="31"/>
    </row>
    <row r="5690" spans="1:4" ht="15" x14ac:dyDescent="0.25">
      <c r="A5690" s="31"/>
      <c r="B5690" s="31"/>
      <c r="C5690" s="31"/>
      <c r="D5690" s="31"/>
    </row>
    <row r="5691" spans="1:4" ht="15" x14ac:dyDescent="0.25">
      <c r="A5691" s="31"/>
      <c r="B5691" s="31"/>
      <c r="C5691" s="31"/>
      <c r="D5691" s="31"/>
    </row>
    <row r="5692" spans="1:4" ht="15" x14ac:dyDescent="0.25">
      <c r="A5692" s="31"/>
      <c r="B5692" s="31"/>
      <c r="C5692" s="31"/>
      <c r="D5692" s="31"/>
    </row>
    <row r="5693" spans="1:4" ht="15" x14ac:dyDescent="0.25">
      <c r="A5693" s="31"/>
      <c r="B5693" s="31"/>
      <c r="C5693" s="31"/>
      <c r="D5693" s="31"/>
    </row>
    <row r="5694" spans="1:4" ht="15" x14ac:dyDescent="0.25">
      <c r="A5694" s="31"/>
      <c r="B5694" s="31"/>
      <c r="C5694" s="31"/>
      <c r="D5694" s="31"/>
    </row>
    <row r="5695" spans="1:4" ht="15" x14ac:dyDescent="0.25">
      <c r="A5695" s="31"/>
      <c r="B5695" s="31"/>
      <c r="C5695" s="31"/>
      <c r="D5695" s="31"/>
    </row>
    <row r="5696" spans="1:4" ht="15" x14ac:dyDescent="0.25">
      <c r="A5696" s="31"/>
      <c r="B5696" s="31"/>
      <c r="C5696" s="31"/>
      <c r="D5696" s="31"/>
    </row>
    <row r="5697" spans="1:4" ht="15" x14ac:dyDescent="0.25">
      <c r="A5697" s="31"/>
      <c r="B5697" s="31"/>
      <c r="C5697" s="31"/>
      <c r="D5697" s="31"/>
    </row>
    <row r="5698" spans="1:4" ht="15" x14ac:dyDescent="0.25">
      <c r="A5698" s="31"/>
      <c r="B5698" s="31"/>
      <c r="C5698" s="31"/>
      <c r="D5698" s="31"/>
    </row>
    <row r="5699" spans="1:4" ht="15" x14ac:dyDescent="0.25">
      <c r="A5699" s="31"/>
      <c r="B5699" s="31"/>
      <c r="C5699" s="31"/>
      <c r="D5699" s="31"/>
    </row>
    <row r="5700" spans="1:4" ht="15" x14ac:dyDescent="0.25">
      <c r="A5700" s="31"/>
      <c r="B5700" s="31"/>
      <c r="C5700" s="31"/>
      <c r="D5700" s="31"/>
    </row>
    <row r="5701" spans="1:4" ht="15" x14ac:dyDescent="0.25">
      <c r="A5701" s="31"/>
      <c r="B5701" s="31"/>
      <c r="C5701" s="31"/>
      <c r="D5701" s="31"/>
    </row>
    <row r="5702" spans="1:4" ht="15" x14ac:dyDescent="0.25">
      <c r="A5702" s="31"/>
      <c r="B5702" s="31"/>
      <c r="C5702" s="31"/>
      <c r="D5702" s="31"/>
    </row>
    <row r="5703" spans="1:4" ht="15" x14ac:dyDescent="0.25">
      <c r="A5703" s="31"/>
      <c r="B5703" s="31"/>
      <c r="C5703" s="31"/>
      <c r="D5703" s="31"/>
    </row>
    <row r="5704" spans="1:4" ht="15" x14ac:dyDescent="0.25">
      <c r="A5704" s="31"/>
      <c r="B5704" s="31"/>
      <c r="C5704" s="31"/>
      <c r="D5704" s="31"/>
    </row>
    <row r="5705" spans="1:4" ht="15" x14ac:dyDescent="0.25">
      <c r="A5705" s="31"/>
      <c r="B5705" s="31"/>
      <c r="C5705" s="31"/>
      <c r="D5705" s="31"/>
    </row>
    <row r="5706" spans="1:4" ht="15" x14ac:dyDescent="0.25">
      <c r="A5706" s="31"/>
      <c r="B5706" s="31"/>
      <c r="C5706" s="31"/>
      <c r="D5706" s="31"/>
    </row>
    <row r="5707" spans="1:4" ht="15" x14ac:dyDescent="0.25">
      <c r="A5707" s="31"/>
      <c r="B5707" s="31"/>
      <c r="C5707" s="31"/>
      <c r="D5707" s="31"/>
    </row>
    <row r="5708" spans="1:4" ht="15" x14ac:dyDescent="0.25">
      <c r="A5708" s="31"/>
      <c r="B5708" s="31"/>
      <c r="C5708" s="31"/>
      <c r="D5708" s="31"/>
    </row>
    <row r="5709" spans="1:4" ht="15" x14ac:dyDescent="0.25">
      <c r="A5709" s="31"/>
      <c r="B5709" s="31"/>
      <c r="C5709" s="31"/>
      <c r="D5709" s="31"/>
    </row>
    <row r="5710" spans="1:4" ht="15" x14ac:dyDescent="0.25">
      <c r="A5710" s="31"/>
      <c r="B5710" s="31"/>
      <c r="C5710" s="31"/>
      <c r="D5710" s="31"/>
    </row>
    <row r="5711" spans="1:4" ht="15" x14ac:dyDescent="0.25">
      <c r="A5711" s="31"/>
      <c r="B5711" s="31"/>
      <c r="C5711" s="31"/>
      <c r="D5711" s="31"/>
    </row>
    <row r="5712" spans="1:4" ht="15" x14ac:dyDescent="0.25">
      <c r="A5712" s="31"/>
      <c r="B5712" s="31"/>
      <c r="C5712" s="31"/>
      <c r="D5712" s="31"/>
    </row>
    <row r="5713" spans="1:4" ht="15" x14ac:dyDescent="0.25">
      <c r="A5713" s="31"/>
      <c r="B5713" s="31"/>
      <c r="C5713" s="31"/>
      <c r="D5713" s="31"/>
    </row>
    <row r="5714" spans="1:4" ht="15" x14ac:dyDescent="0.25">
      <c r="A5714" s="31"/>
      <c r="B5714" s="31"/>
      <c r="C5714" s="31"/>
      <c r="D5714" s="31"/>
    </row>
    <row r="5715" spans="1:4" ht="15" x14ac:dyDescent="0.25">
      <c r="A5715" s="31"/>
      <c r="B5715" s="31"/>
      <c r="C5715" s="31"/>
      <c r="D5715" s="31"/>
    </row>
    <row r="5716" spans="1:4" ht="15" x14ac:dyDescent="0.25">
      <c r="A5716" s="31"/>
      <c r="B5716" s="31"/>
      <c r="C5716" s="31"/>
      <c r="D5716" s="31"/>
    </row>
    <row r="5717" spans="1:4" ht="15" x14ac:dyDescent="0.25">
      <c r="A5717" s="31"/>
      <c r="B5717" s="31"/>
      <c r="C5717" s="31"/>
      <c r="D5717" s="31"/>
    </row>
    <row r="5718" spans="1:4" ht="15" x14ac:dyDescent="0.25">
      <c r="A5718" s="31"/>
      <c r="B5718" s="31"/>
      <c r="C5718" s="31"/>
      <c r="D5718" s="31"/>
    </row>
    <row r="5719" spans="1:4" ht="15" x14ac:dyDescent="0.25">
      <c r="A5719" s="31"/>
      <c r="B5719" s="31"/>
      <c r="C5719" s="31"/>
      <c r="D5719" s="31"/>
    </row>
    <row r="5720" spans="1:4" ht="15" x14ac:dyDescent="0.25">
      <c r="A5720" s="31"/>
      <c r="B5720" s="31"/>
      <c r="C5720" s="31"/>
      <c r="D5720" s="31"/>
    </row>
    <row r="5721" spans="1:4" ht="15" x14ac:dyDescent="0.25">
      <c r="A5721" s="31"/>
      <c r="B5721" s="31"/>
      <c r="C5721" s="31"/>
      <c r="D5721" s="31"/>
    </row>
    <row r="5722" spans="1:4" ht="15" x14ac:dyDescent="0.25">
      <c r="A5722" s="31"/>
      <c r="B5722" s="31"/>
      <c r="C5722" s="31"/>
      <c r="D5722" s="31"/>
    </row>
    <row r="5723" spans="1:4" ht="15" x14ac:dyDescent="0.25">
      <c r="A5723" s="31"/>
      <c r="B5723" s="31"/>
      <c r="C5723" s="31"/>
      <c r="D5723" s="31"/>
    </row>
    <row r="5724" spans="1:4" ht="15" x14ac:dyDescent="0.25">
      <c r="A5724" s="31"/>
      <c r="B5724" s="31"/>
      <c r="C5724" s="31"/>
      <c r="D5724" s="31"/>
    </row>
    <row r="5725" spans="1:4" ht="15" x14ac:dyDescent="0.25">
      <c r="A5725" s="31"/>
      <c r="B5725" s="31"/>
      <c r="C5725" s="31"/>
      <c r="D5725" s="31"/>
    </row>
    <row r="5726" spans="1:4" ht="15" x14ac:dyDescent="0.25">
      <c r="A5726" s="31"/>
      <c r="B5726" s="31"/>
      <c r="C5726" s="31"/>
      <c r="D5726" s="31"/>
    </row>
    <row r="5727" spans="1:4" ht="15" x14ac:dyDescent="0.25">
      <c r="A5727" s="31"/>
      <c r="B5727" s="31"/>
      <c r="C5727" s="31"/>
      <c r="D5727" s="31"/>
    </row>
    <row r="5728" spans="1:4" ht="15" x14ac:dyDescent="0.25">
      <c r="A5728" s="31"/>
      <c r="B5728" s="31"/>
      <c r="C5728" s="31"/>
      <c r="D5728" s="31"/>
    </row>
    <row r="5729" spans="1:4" ht="15" x14ac:dyDescent="0.25">
      <c r="A5729" s="31"/>
      <c r="B5729" s="31"/>
      <c r="C5729" s="31"/>
      <c r="D5729" s="31"/>
    </row>
    <row r="5730" spans="1:4" ht="15" x14ac:dyDescent="0.25">
      <c r="A5730" s="31"/>
      <c r="B5730" s="31"/>
      <c r="C5730" s="31"/>
      <c r="D5730" s="31"/>
    </row>
    <row r="5731" spans="1:4" ht="15" x14ac:dyDescent="0.25">
      <c r="A5731" s="31"/>
      <c r="B5731" s="31"/>
      <c r="C5731" s="31"/>
      <c r="D5731" s="31"/>
    </row>
    <row r="5732" spans="1:4" ht="15" x14ac:dyDescent="0.25">
      <c r="A5732" s="31"/>
      <c r="B5732" s="31"/>
      <c r="C5732" s="31"/>
      <c r="D5732" s="31"/>
    </row>
    <row r="5733" spans="1:4" ht="15" x14ac:dyDescent="0.25">
      <c r="A5733" s="31"/>
      <c r="B5733" s="31"/>
      <c r="C5733" s="31"/>
      <c r="D5733" s="31"/>
    </row>
    <row r="5734" spans="1:4" ht="15" x14ac:dyDescent="0.25">
      <c r="A5734" s="31"/>
      <c r="B5734" s="31"/>
      <c r="C5734" s="31"/>
      <c r="D5734" s="31"/>
    </row>
    <row r="5735" spans="1:4" ht="15" x14ac:dyDescent="0.25">
      <c r="A5735" s="31"/>
      <c r="B5735" s="31"/>
      <c r="C5735" s="31"/>
      <c r="D5735" s="31"/>
    </row>
    <row r="5736" spans="1:4" ht="15" x14ac:dyDescent="0.25">
      <c r="A5736" s="31"/>
      <c r="B5736" s="31"/>
      <c r="C5736" s="31"/>
      <c r="D5736" s="31"/>
    </row>
    <row r="5737" spans="1:4" ht="15" x14ac:dyDescent="0.25">
      <c r="A5737" s="31"/>
      <c r="B5737" s="31"/>
      <c r="C5737" s="31"/>
      <c r="D5737" s="31"/>
    </row>
    <row r="5738" spans="1:4" ht="15" x14ac:dyDescent="0.25">
      <c r="A5738" s="31"/>
      <c r="B5738" s="31"/>
      <c r="C5738" s="31"/>
      <c r="D5738" s="31"/>
    </row>
    <row r="5739" spans="1:4" ht="15" x14ac:dyDescent="0.25">
      <c r="A5739" s="31"/>
      <c r="B5739" s="31"/>
      <c r="C5739" s="31"/>
      <c r="D5739" s="31"/>
    </row>
    <row r="5740" spans="1:4" ht="15" x14ac:dyDescent="0.25">
      <c r="A5740" s="31"/>
      <c r="B5740" s="31"/>
      <c r="C5740" s="31"/>
      <c r="D5740" s="31"/>
    </row>
    <row r="5741" spans="1:4" ht="15" x14ac:dyDescent="0.25">
      <c r="A5741" s="31"/>
      <c r="B5741" s="31"/>
      <c r="C5741" s="31"/>
      <c r="D5741" s="31"/>
    </row>
    <row r="5742" spans="1:4" ht="15" x14ac:dyDescent="0.25">
      <c r="A5742" s="31"/>
      <c r="B5742" s="31"/>
      <c r="C5742" s="31"/>
      <c r="D5742" s="31"/>
    </row>
    <row r="5743" spans="1:4" ht="15" x14ac:dyDescent="0.25">
      <c r="A5743" s="31"/>
      <c r="B5743" s="31"/>
      <c r="C5743" s="31"/>
      <c r="D5743" s="31"/>
    </row>
    <row r="5744" spans="1:4" ht="15" x14ac:dyDescent="0.25">
      <c r="A5744" s="31"/>
      <c r="B5744" s="31"/>
      <c r="C5744" s="31"/>
      <c r="D5744" s="31"/>
    </row>
    <row r="5745" spans="1:4" ht="15" x14ac:dyDescent="0.25">
      <c r="A5745" s="31"/>
      <c r="B5745" s="31"/>
      <c r="C5745" s="31"/>
      <c r="D5745" s="31"/>
    </row>
    <row r="5746" spans="1:4" ht="15" x14ac:dyDescent="0.25">
      <c r="A5746" s="31"/>
      <c r="B5746" s="31"/>
      <c r="C5746" s="31"/>
      <c r="D5746" s="31"/>
    </row>
    <row r="5747" spans="1:4" ht="15" x14ac:dyDescent="0.25">
      <c r="A5747" s="31"/>
      <c r="B5747" s="31"/>
      <c r="C5747" s="31"/>
      <c r="D5747" s="31"/>
    </row>
    <row r="5748" spans="1:4" ht="15" x14ac:dyDescent="0.25">
      <c r="A5748" s="31"/>
      <c r="B5748" s="31"/>
      <c r="C5748" s="31"/>
      <c r="D5748" s="31"/>
    </row>
    <row r="5749" spans="1:4" ht="15" x14ac:dyDescent="0.25">
      <c r="A5749" s="31"/>
      <c r="B5749" s="31"/>
      <c r="C5749" s="31"/>
      <c r="D5749" s="31"/>
    </row>
    <row r="5750" spans="1:4" ht="15" x14ac:dyDescent="0.25">
      <c r="A5750" s="31"/>
      <c r="B5750" s="31"/>
      <c r="C5750" s="31"/>
      <c r="D5750" s="31"/>
    </row>
    <row r="5751" spans="1:4" ht="15" x14ac:dyDescent="0.25">
      <c r="A5751" s="31"/>
      <c r="B5751" s="31"/>
      <c r="C5751" s="31"/>
      <c r="D5751" s="31"/>
    </row>
    <row r="5752" spans="1:4" ht="15" x14ac:dyDescent="0.25">
      <c r="A5752" s="31"/>
      <c r="B5752" s="31"/>
      <c r="C5752" s="31"/>
      <c r="D5752" s="31"/>
    </row>
    <row r="5753" spans="1:4" ht="15" x14ac:dyDescent="0.25">
      <c r="A5753" s="31"/>
      <c r="B5753" s="31"/>
      <c r="C5753" s="31"/>
      <c r="D5753" s="31"/>
    </row>
    <row r="5754" spans="1:4" ht="15" x14ac:dyDescent="0.25">
      <c r="A5754" s="31"/>
      <c r="B5754" s="31"/>
      <c r="C5754" s="31"/>
      <c r="D5754" s="31"/>
    </row>
    <row r="5755" spans="1:4" ht="15" x14ac:dyDescent="0.25">
      <c r="A5755" s="31"/>
      <c r="B5755" s="31"/>
      <c r="C5755" s="31"/>
      <c r="D5755" s="31"/>
    </row>
    <row r="5756" spans="1:4" ht="15" x14ac:dyDescent="0.25">
      <c r="A5756" s="31"/>
      <c r="B5756" s="31"/>
      <c r="C5756" s="31"/>
      <c r="D5756" s="31"/>
    </row>
    <row r="5757" spans="1:4" ht="15" x14ac:dyDescent="0.25">
      <c r="A5757" s="31"/>
      <c r="B5757" s="31"/>
      <c r="C5757" s="31"/>
      <c r="D5757" s="31"/>
    </row>
    <row r="5758" spans="1:4" ht="15" x14ac:dyDescent="0.25">
      <c r="A5758" s="31"/>
      <c r="B5758" s="31"/>
      <c r="C5758" s="31"/>
      <c r="D5758" s="31"/>
    </row>
    <row r="5759" spans="1:4" ht="15" x14ac:dyDescent="0.25">
      <c r="A5759" s="31"/>
      <c r="B5759" s="31"/>
      <c r="C5759" s="31"/>
      <c r="D5759" s="31"/>
    </row>
    <row r="5760" spans="1:4" ht="15" x14ac:dyDescent="0.25">
      <c r="A5760" s="31"/>
      <c r="B5760" s="31"/>
      <c r="C5760" s="31"/>
      <c r="D5760" s="31"/>
    </row>
    <row r="5761" spans="1:4" ht="15" x14ac:dyDescent="0.25">
      <c r="A5761" s="31"/>
      <c r="B5761" s="31"/>
      <c r="C5761" s="31"/>
      <c r="D5761" s="31"/>
    </row>
    <row r="5762" spans="1:4" ht="15" x14ac:dyDescent="0.25">
      <c r="A5762" s="31"/>
      <c r="B5762" s="31"/>
      <c r="C5762" s="31"/>
      <c r="D5762" s="31"/>
    </row>
    <row r="5763" spans="1:4" ht="15" x14ac:dyDescent="0.25">
      <c r="A5763" s="31"/>
      <c r="B5763" s="31"/>
      <c r="C5763" s="31"/>
      <c r="D5763" s="31"/>
    </row>
    <row r="5764" spans="1:4" ht="15" x14ac:dyDescent="0.25">
      <c r="A5764" s="31"/>
      <c r="B5764" s="31"/>
      <c r="C5764" s="31"/>
      <c r="D5764" s="31"/>
    </row>
    <row r="5765" spans="1:4" ht="15" x14ac:dyDescent="0.25">
      <c r="A5765" s="31"/>
      <c r="B5765" s="31"/>
      <c r="C5765" s="31"/>
      <c r="D5765" s="31"/>
    </row>
    <row r="5766" spans="1:4" ht="15" x14ac:dyDescent="0.25">
      <c r="A5766" s="31"/>
      <c r="B5766" s="31"/>
      <c r="C5766" s="31"/>
      <c r="D5766" s="31"/>
    </row>
    <row r="5767" spans="1:4" ht="15" x14ac:dyDescent="0.25">
      <c r="A5767" s="31"/>
      <c r="B5767" s="31"/>
      <c r="C5767" s="31"/>
      <c r="D5767" s="31"/>
    </row>
    <row r="5768" spans="1:4" ht="15" x14ac:dyDescent="0.25">
      <c r="A5768" s="31"/>
      <c r="B5768" s="31"/>
      <c r="C5768" s="31"/>
      <c r="D5768" s="31"/>
    </row>
    <row r="5769" spans="1:4" ht="15" x14ac:dyDescent="0.25">
      <c r="A5769" s="31"/>
      <c r="B5769" s="31"/>
      <c r="C5769" s="31"/>
      <c r="D5769" s="31"/>
    </row>
    <row r="5770" spans="1:4" ht="15" x14ac:dyDescent="0.25">
      <c r="A5770" s="31"/>
      <c r="B5770" s="31"/>
      <c r="C5770" s="31"/>
      <c r="D5770" s="31"/>
    </row>
    <row r="5771" spans="1:4" ht="15" x14ac:dyDescent="0.25">
      <c r="A5771" s="31"/>
      <c r="B5771" s="31"/>
      <c r="C5771" s="31"/>
      <c r="D5771" s="31"/>
    </row>
    <row r="5772" spans="1:4" ht="15" x14ac:dyDescent="0.25">
      <c r="A5772" s="31"/>
      <c r="B5772" s="31"/>
      <c r="C5772" s="31"/>
      <c r="D5772" s="31"/>
    </row>
    <row r="5773" spans="1:4" ht="15" x14ac:dyDescent="0.25">
      <c r="A5773" s="31"/>
      <c r="B5773" s="31"/>
      <c r="C5773" s="31"/>
      <c r="D5773" s="31"/>
    </row>
    <row r="5774" spans="1:4" ht="15" x14ac:dyDescent="0.25">
      <c r="A5774" s="31"/>
      <c r="B5774" s="31"/>
      <c r="C5774" s="31"/>
      <c r="D5774" s="31"/>
    </row>
    <row r="5775" spans="1:4" ht="15" x14ac:dyDescent="0.25">
      <c r="A5775" s="31"/>
      <c r="B5775" s="31"/>
      <c r="C5775" s="31"/>
      <c r="D5775" s="31"/>
    </row>
    <row r="5776" spans="1:4" ht="15" x14ac:dyDescent="0.25">
      <c r="A5776" s="31"/>
      <c r="B5776" s="31"/>
      <c r="C5776" s="31"/>
      <c r="D5776" s="31"/>
    </row>
    <row r="5777" spans="1:4" ht="15" x14ac:dyDescent="0.25">
      <c r="A5777" s="31"/>
      <c r="B5777" s="31"/>
      <c r="C5777" s="31"/>
      <c r="D5777" s="31"/>
    </row>
    <row r="5778" spans="1:4" ht="15" x14ac:dyDescent="0.25">
      <c r="A5778" s="31"/>
      <c r="B5778" s="31"/>
      <c r="C5778" s="31"/>
      <c r="D5778" s="31"/>
    </row>
    <row r="5779" spans="1:4" ht="15" x14ac:dyDescent="0.25">
      <c r="A5779" s="31"/>
      <c r="B5779" s="31"/>
      <c r="C5779" s="31"/>
      <c r="D5779" s="31"/>
    </row>
    <row r="5780" spans="1:4" ht="15" x14ac:dyDescent="0.25">
      <c r="A5780" s="31"/>
      <c r="B5780" s="31"/>
      <c r="C5780" s="31"/>
      <c r="D5780" s="31"/>
    </row>
    <row r="5781" spans="1:4" ht="15" x14ac:dyDescent="0.25">
      <c r="A5781" s="31"/>
      <c r="B5781" s="31"/>
      <c r="C5781" s="31"/>
      <c r="D5781" s="31"/>
    </row>
    <row r="5782" spans="1:4" ht="15" x14ac:dyDescent="0.25">
      <c r="A5782" s="31"/>
      <c r="B5782" s="31"/>
      <c r="C5782" s="31"/>
      <c r="D5782" s="31"/>
    </row>
    <row r="5783" spans="1:4" ht="15" x14ac:dyDescent="0.25">
      <c r="A5783" s="31"/>
      <c r="B5783" s="31"/>
      <c r="C5783" s="31"/>
      <c r="D5783" s="31"/>
    </row>
    <row r="5784" spans="1:4" ht="15" x14ac:dyDescent="0.25">
      <c r="A5784" s="31"/>
      <c r="B5784" s="31"/>
      <c r="C5784" s="31"/>
      <c r="D5784" s="31"/>
    </row>
    <row r="5785" spans="1:4" ht="15" x14ac:dyDescent="0.25">
      <c r="A5785" s="31"/>
      <c r="B5785" s="31"/>
      <c r="C5785" s="31"/>
      <c r="D5785" s="31"/>
    </row>
    <row r="5786" spans="1:4" ht="15" x14ac:dyDescent="0.25">
      <c r="A5786" s="31"/>
      <c r="B5786" s="31"/>
      <c r="C5786" s="31"/>
      <c r="D5786" s="31"/>
    </row>
    <row r="5787" spans="1:4" ht="15" x14ac:dyDescent="0.25">
      <c r="A5787" s="31"/>
      <c r="B5787" s="31"/>
      <c r="C5787" s="31"/>
      <c r="D5787" s="31"/>
    </row>
    <row r="5788" spans="1:4" ht="15" x14ac:dyDescent="0.25">
      <c r="A5788" s="31"/>
      <c r="B5788" s="31"/>
      <c r="C5788" s="31"/>
      <c r="D5788" s="31"/>
    </row>
    <row r="5789" spans="1:4" ht="15" x14ac:dyDescent="0.25">
      <c r="A5789" s="31"/>
      <c r="B5789" s="31"/>
      <c r="C5789" s="31"/>
      <c r="D5789" s="31"/>
    </row>
    <row r="5790" spans="1:4" ht="15" x14ac:dyDescent="0.25">
      <c r="A5790" s="31"/>
      <c r="B5790" s="31"/>
      <c r="C5790" s="31"/>
      <c r="D5790" s="31"/>
    </row>
    <row r="5791" spans="1:4" ht="15" x14ac:dyDescent="0.25">
      <c r="A5791" s="31"/>
      <c r="B5791" s="31"/>
      <c r="C5791" s="31"/>
      <c r="D5791" s="31"/>
    </row>
    <row r="5792" spans="1:4" ht="15" x14ac:dyDescent="0.25">
      <c r="A5792" s="31"/>
      <c r="B5792" s="31"/>
      <c r="C5792" s="31"/>
      <c r="D5792" s="31"/>
    </row>
    <row r="5793" spans="1:4" ht="15" x14ac:dyDescent="0.25">
      <c r="A5793" s="31"/>
      <c r="B5793" s="31"/>
      <c r="C5793" s="31"/>
      <c r="D5793" s="31"/>
    </row>
    <row r="5794" spans="1:4" ht="15" x14ac:dyDescent="0.25">
      <c r="A5794" s="31"/>
      <c r="B5794" s="31"/>
      <c r="C5794" s="31"/>
      <c r="D5794" s="31"/>
    </row>
    <row r="5795" spans="1:4" ht="15" x14ac:dyDescent="0.25">
      <c r="A5795" s="31"/>
      <c r="B5795" s="31"/>
      <c r="C5795" s="31"/>
      <c r="D5795" s="31"/>
    </row>
    <row r="5796" spans="1:4" ht="15" x14ac:dyDescent="0.25">
      <c r="A5796" s="31"/>
      <c r="B5796" s="31"/>
      <c r="C5796" s="31"/>
      <c r="D5796" s="31"/>
    </row>
    <row r="5797" spans="1:4" ht="15" x14ac:dyDescent="0.25">
      <c r="A5797" s="31"/>
      <c r="B5797" s="31"/>
      <c r="C5797" s="31"/>
      <c r="D5797" s="31"/>
    </row>
    <row r="5798" spans="1:4" ht="15" x14ac:dyDescent="0.25">
      <c r="A5798" s="31"/>
      <c r="B5798" s="31"/>
      <c r="C5798" s="31"/>
      <c r="D5798" s="31"/>
    </row>
    <row r="5799" spans="1:4" ht="15" x14ac:dyDescent="0.25">
      <c r="A5799" s="31"/>
      <c r="B5799" s="31"/>
      <c r="C5799" s="31"/>
      <c r="D5799" s="31"/>
    </row>
    <row r="5800" spans="1:4" ht="15" x14ac:dyDescent="0.25">
      <c r="A5800" s="31"/>
      <c r="B5800" s="31"/>
      <c r="C5800" s="31"/>
      <c r="D5800" s="31"/>
    </row>
    <row r="5801" spans="1:4" ht="15" x14ac:dyDescent="0.25">
      <c r="A5801" s="31"/>
      <c r="B5801" s="31"/>
      <c r="C5801" s="31"/>
      <c r="D5801" s="31"/>
    </row>
    <row r="5802" spans="1:4" ht="15" x14ac:dyDescent="0.25">
      <c r="A5802" s="31"/>
      <c r="B5802" s="31"/>
      <c r="C5802" s="31"/>
      <c r="D5802" s="31"/>
    </row>
    <row r="5803" spans="1:4" ht="15" x14ac:dyDescent="0.25">
      <c r="A5803" s="31"/>
      <c r="B5803" s="31"/>
      <c r="C5803" s="31"/>
      <c r="D5803" s="31"/>
    </row>
    <row r="5804" spans="1:4" ht="15" x14ac:dyDescent="0.25">
      <c r="A5804" s="31"/>
      <c r="B5804" s="31"/>
      <c r="C5804" s="31"/>
      <c r="D5804" s="31"/>
    </row>
    <row r="5805" spans="1:4" ht="15" x14ac:dyDescent="0.25">
      <c r="A5805" s="31"/>
      <c r="B5805" s="31"/>
      <c r="C5805" s="31"/>
      <c r="D5805" s="31"/>
    </row>
    <row r="5806" spans="1:4" ht="15" x14ac:dyDescent="0.25">
      <c r="A5806" s="31"/>
      <c r="B5806" s="31"/>
      <c r="C5806" s="31"/>
      <c r="D5806" s="31"/>
    </row>
    <row r="5807" spans="1:4" ht="15" x14ac:dyDescent="0.25">
      <c r="A5807" s="31"/>
      <c r="B5807" s="31"/>
      <c r="C5807" s="31"/>
      <c r="D5807" s="31"/>
    </row>
    <row r="5808" spans="1:4" ht="15" x14ac:dyDescent="0.25">
      <c r="A5808" s="31"/>
      <c r="B5808" s="31"/>
      <c r="C5808" s="31"/>
      <c r="D5808" s="31"/>
    </row>
    <row r="5809" spans="1:4" ht="15" x14ac:dyDescent="0.25">
      <c r="A5809" s="31"/>
      <c r="B5809" s="31"/>
      <c r="C5809" s="31"/>
      <c r="D5809" s="31"/>
    </row>
    <row r="5810" spans="1:4" ht="15" x14ac:dyDescent="0.25">
      <c r="A5810" s="31"/>
      <c r="B5810" s="31"/>
      <c r="C5810" s="31"/>
      <c r="D5810" s="31"/>
    </row>
    <row r="5811" spans="1:4" ht="15" x14ac:dyDescent="0.25">
      <c r="A5811" s="31"/>
      <c r="B5811" s="31"/>
      <c r="C5811" s="31"/>
      <c r="D5811" s="31"/>
    </row>
    <row r="5812" spans="1:4" ht="15" x14ac:dyDescent="0.25">
      <c r="A5812" s="31"/>
      <c r="B5812" s="31"/>
      <c r="C5812" s="31"/>
      <c r="D5812" s="31"/>
    </row>
    <row r="5813" spans="1:4" ht="15" x14ac:dyDescent="0.25">
      <c r="A5813" s="31"/>
      <c r="B5813" s="31"/>
      <c r="C5813" s="31"/>
      <c r="D5813" s="31"/>
    </row>
    <row r="5814" spans="1:4" ht="15" x14ac:dyDescent="0.25">
      <c r="A5814" s="31"/>
      <c r="B5814" s="31"/>
      <c r="C5814" s="31"/>
      <c r="D5814" s="31"/>
    </row>
    <row r="5815" spans="1:4" ht="15" x14ac:dyDescent="0.25">
      <c r="A5815" s="31"/>
      <c r="B5815" s="31"/>
      <c r="C5815" s="31"/>
      <c r="D5815" s="31"/>
    </row>
    <row r="5816" spans="1:4" ht="15" x14ac:dyDescent="0.25">
      <c r="A5816" s="31"/>
      <c r="B5816" s="31"/>
      <c r="C5816" s="31"/>
      <c r="D5816" s="31"/>
    </row>
    <row r="5817" spans="1:4" ht="15" x14ac:dyDescent="0.25">
      <c r="A5817" s="31"/>
      <c r="B5817" s="31"/>
      <c r="C5817" s="31"/>
      <c r="D5817" s="31"/>
    </row>
    <row r="5818" spans="1:4" ht="15" x14ac:dyDescent="0.25">
      <c r="A5818" s="31"/>
      <c r="B5818" s="31"/>
      <c r="C5818" s="31"/>
      <c r="D5818" s="31"/>
    </row>
    <row r="5819" spans="1:4" ht="15" x14ac:dyDescent="0.25">
      <c r="A5819" s="31"/>
      <c r="B5819" s="31"/>
      <c r="C5819" s="31"/>
      <c r="D5819" s="31"/>
    </row>
    <row r="5820" spans="1:4" ht="15" x14ac:dyDescent="0.25">
      <c r="A5820" s="31"/>
      <c r="B5820" s="31"/>
      <c r="C5820" s="31"/>
      <c r="D5820" s="31"/>
    </row>
    <row r="5821" spans="1:4" ht="15" x14ac:dyDescent="0.25">
      <c r="A5821" s="31"/>
      <c r="B5821" s="31"/>
      <c r="C5821" s="31"/>
      <c r="D5821" s="31"/>
    </row>
    <row r="5822" spans="1:4" ht="15" x14ac:dyDescent="0.25">
      <c r="A5822" s="31"/>
      <c r="B5822" s="31"/>
      <c r="C5822" s="31"/>
      <c r="D5822" s="31"/>
    </row>
    <row r="5823" spans="1:4" ht="15" x14ac:dyDescent="0.25">
      <c r="A5823" s="31"/>
      <c r="B5823" s="31"/>
      <c r="C5823" s="31"/>
      <c r="D5823" s="31"/>
    </row>
    <row r="5824" spans="1:4" ht="15" x14ac:dyDescent="0.25">
      <c r="A5824" s="31"/>
      <c r="B5824" s="31"/>
      <c r="C5824" s="31"/>
      <c r="D5824" s="31"/>
    </row>
    <row r="5825" spans="1:4" ht="15" x14ac:dyDescent="0.25">
      <c r="A5825" s="31"/>
      <c r="B5825" s="31"/>
      <c r="C5825" s="31"/>
      <c r="D5825" s="31"/>
    </row>
    <row r="5826" spans="1:4" ht="15" x14ac:dyDescent="0.25">
      <c r="A5826" s="31"/>
      <c r="B5826" s="31"/>
      <c r="C5826" s="31"/>
      <c r="D5826" s="31"/>
    </row>
    <row r="5827" spans="1:4" ht="15" x14ac:dyDescent="0.25">
      <c r="A5827" s="31"/>
      <c r="B5827" s="31"/>
      <c r="C5827" s="31"/>
      <c r="D5827" s="31"/>
    </row>
    <row r="5828" spans="1:4" ht="15" x14ac:dyDescent="0.25">
      <c r="A5828" s="31"/>
      <c r="B5828" s="31"/>
      <c r="C5828" s="31"/>
      <c r="D5828" s="31"/>
    </row>
    <row r="5829" spans="1:4" ht="15" x14ac:dyDescent="0.25">
      <c r="A5829" s="31"/>
      <c r="B5829" s="31"/>
      <c r="C5829" s="31"/>
      <c r="D5829" s="31"/>
    </row>
    <row r="5830" spans="1:4" ht="15" x14ac:dyDescent="0.25">
      <c r="A5830" s="31"/>
      <c r="B5830" s="31"/>
      <c r="C5830" s="31"/>
      <c r="D5830" s="31"/>
    </row>
    <row r="5831" spans="1:4" ht="15" x14ac:dyDescent="0.25">
      <c r="A5831" s="31"/>
      <c r="B5831" s="31"/>
      <c r="C5831" s="31"/>
      <c r="D5831" s="31"/>
    </row>
    <row r="5832" spans="1:4" ht="15" x14ac:dyDescent="0.25">
      <c r="A5832" s="31"/>
      <c r="B5832" s="31"/>
      <c r="C5832" s="31"/>
      <c r="D5832" s="31"/>
    </row>
    <row r="5833" spans="1:4" ht="15" x14ac:dyDescent="0.25">
      <c r="A5833" s="31"/>
      <c r="B5833" s="31"/>
      <c r="C5833" s="31"/>
      <c r="D5833" s="31"/>
    </row>
    <row r="5834" spans="1:4" ht="15" x14ac:dyDescent="0.25">
      <c r="A5834" s="31"/>
      <c r="B5834" s="31"/>
      <c r="C5834" s="31"/>
      <c r="D5834" s="31"/>
    </row>
    <row r="5835" spans="1:4" ht="15" x14ac:dyDescent="0.25">
      <c r="A5835" s="31"/>
      <c r="B5835" s="31"/>
      <c r="C5835" s="31"/>
      <c r="D5835" s="31"/>
    </row>
    <row r="5836" spans="1:4" ht="15" x14ac:dyDescent="0.25">
      <c r="A5836" s="31"/>
      <c r="B5836" s="31"/>
      <c r="C5836" s="31"/>
      <c r="D5836" s="31"/>
    </row>
    <row r="5837" spans="1:4" ht="15" x14ac:dyDescent="0.25">
      <c r="A5837" s="31"/>
      <c r="B5837" s="31"/>
      <c r="C5837" s="31"/>
      <c r="D5837" s="31"/>
    </row>
    <row r="5838" spans="1:4" ht="15" x14ac:dyDescent="0.25">
      <c r="A5838" s="31"/>
      <c r="B5838" s="31"/>
      <c r="C5838" s="31"/>
      <c r="D5838" s="31"/>
    </row>
    <row r="5839" spans="1:4" ht="15" x14ac:dyDescent="0.25">
      <c r="A5839" s="31"/>
      <c r="B5839" s="31"/>
      <c r="C5839" s="31"/>
      <c r="D5839" s="31"/>
    </row>
    <row r="5840" spans="1:4" ht="15" x14ac:dyDescent="0.25">
      <c r="A5840" s="31"/>
      <c r="B5840" s="31"/>
      <c r="C5840" s="31"/>
      <c r="D5840" s="31"/>
    </row>
    <row r="5841" spans="1:4" ht="15" x14ac:dyDescent="0.25">
      <c r="A5841" s="31"/>
      <c r="B5841" s="31"/>
      <c r="C5841" s="31"/>
      <c r="D5841" s="31"/>
    </row>
    <row r="5842" spans="1:4" ht="15" x14ac:dyDescent="0.25">
      <c r="A5842" s="31"/>
      <c r="B5842" s="31"/>
      <c r="C5842" s="31"/>
      <c r="D5842" s="31"/>
    </row>
    <row r="5843" spans="1:4" ht="15" x14ac:dyDescent="0.25">
      <c r="A5843" s="31"/>
      <c r="B5843" s="31"/>
      <c r="C5843" s="31"/>
      <c r="D5843" s="31"/>
    </row>
    <row r="5844" spans="1:4" ht="15" x14ac:dyDescent="0.25">
      <c r="A5844" s="31"/>
      <c r="B5844" s="31"/>
      <c r="C5844" s="31"/>
      <c r="D5844" s="31"/>
    </row>
    <row r="5845" spans="1:4" ht="15" x14ac:dyDescent="0.25">
      <c r="A5845" s="31"/>
      <c r="B5845" s="31"/>
      <c r="C5845" s="31"/>
      <c r="D5845" s="31"/>
    </row>
    <row r="5846" spans="1:4" ht="15" x14ac:dyDescent="0.25">
      <c r="A5846" s="31"/>
      <c r="B5846" s="31"/>
      <c r="C5846" s="31"/>
      <c r="D5846" s="31"/>
    </row>
    <row r="5847" spans="1:4" ht="15" x14ac:dyDescent="0.25">
      <c r="A5847" s="31"/>
      <c r="B5847" s="31"/>
      <c r="C5847" s="31"/>
      <c r="D5847" s="31"/>
    </row>
    <row r="5848" spans="1:4" ht="15" x14ac:dyDescent="0.25">
      <c r="A5848" s="31"/>
      <c r="B5848" s="31"/>
      <c r="C5848" s="31"/>
      <c r="D5848" s="31"/>
    </row>
    <row r="5849" spans="1:4" ht="15" x14ac:dyDescent="0.25">
      <c r="A5849" s="31"/>
      <c r="B5849" s="31"/>
      <c r="C5849" s="31"/>
      <c r="D5849" s="31"/>
    </row>
    <row r="5850" spans="1:4" ht="15" x14ac:dyDescent="0.25">
      <c r="A5850" s="31"/>
      <c r="B5850" s="31"/>
      <c r="C5850" s="31"/>
      <c r="D5850" s="31"/>
    </row>
    <row r="5851" spans="1:4" ht="15" x14ac:dyDescent="0.25">
      <c r="A5851" s="31"/>
      <c r="B5851" s="31"/>
      <c r="C5851" s="31"/>
      <c r="D5851" s="31"/>
    </row>
    <row r="5852" spans="1:4" ht="15" x14ac:dyDescent="0.25">
      <c r="A5852" s="31"/>
      <c r="B5852" s="31"/>
      <c r="C5852" s="31"/>
      <c r="D5852" s="31"/>
    </row>
    <row r="5853" spans="1:4" ht="15" x14ac:dyDescent="0.25">
      <c r="A5853" s="31"/>
      <c r="B5853" s="31"/>
      <c r="C5853" s="31"/>
      <c r="D5853" s="31"/>
    </row>
    <row r="5854" spans="1:4" ht="15" x14ac:dyDescent="0.25">
      <c r="A5854" s="31"/>
      <c r="B5854" s="31"/>
      <c r="C5854" s="31"/>
      <c r="D5854" s="31"/>
    </row>
    <row r="5855" spans="1:4" ht="15" x14ac:dyDescent="0.25">
      <c r="A5855" s="31"/>
      <c r="B5855" s="31"/>
      <c r="C5855" s="31"/>
      <c r="D5855" s="31"/>
    </row>
    <row r="5856" spans="1:4" ht="15" x14ac:dyDescent="0.25">
      <c r="A5856" s="31"/>
      <c r="B5856" s="31"/>
      <c r="C5856" s="31"/>
      <c r="D5856" s="31"/>
    </row>
    <row r="5857" spans="1:4" ht="15" x14ac:dyDescent="0.25">
      <c r="A5857" s="31"/>
      <c r="B5857" s="31"/>
      <c r="C5857" s="31"/>
      <c r="D5857" s="31"/>
    </row>
    <row r="5858" spans="1:4" ht="15" x14ac:dyDescent="0.25">
      <c r="A5858" s="31"/>
      <c r="B5858" s="31"/>
      <c r="C5858" s="31"/>
      <c r="D5858" s="31"/>
    </row>
    <row r="5859" spans="1:4" ht="15" x14ac:dyDescent="0.25">
      <c r="A5859" s="31"/>
      <c r="B5859" s="31"/>
      <c r="C5859" s="31"/>
      <c r="D5859" s="31"/>
    </row>
    <row r="5860" spans="1:4" ht="15" x14ac:dyDescent="0.25">
      <c r="A5860" s="31"/>
      <c r="B5860" s="31"/>
      <c r="C5860" s="31"/>
      <c r="D5860" s="31"/>
    </row>
    <row r="5861" spans="1:4" ht="15" x14ac:dyDescent="0.25">
      <c r="A5861" s="31"/>
      <c r="B5861" s="31"/>
      <c r="C5861" s="31"/>
      <c r="D5861" s="31"/>
    </row>
    <row r="5862" spans="1:4" ht="15" x14ac:dyDescent="0.25">
      <c r="A5862" s="31"/>
      <c r="B5862" s="31"/>
      <c r="C5862" s="31"/>
      <c r="D5862" s="31"/>
    </row>
    <row r="5863" spans="1:4" ht="15" x14ac:dyDescent="0.25">
      <c r="A5863" s="31"/>
      <c r="B5863" s="31"/>
      <c r="C5863" s="31"/>
      <c r="D5863" s="31"/>
    </row>
    <row r="5864" spans="1:4" ht="15" x14ac:dyDescent="0.25">
      <c r="A5864" s="31"/>
      <c r="B5864" s="31"/>
      <c r="C5864" s="31"/>
      <c r="D5864" s="31"/>
    </row>
    <row r="5865" spans="1:4" ht="15" x14ac:dyDescent="0.25">
      <c r="A5865" s="31"/>
      <c r="B5865" s="31"/>
      <c r="C5865" s="31"/>
      <c r="D5865" s="31"/>
    </row>
    <row r="5866" spans="1:4" ht="15" x14ac:dyDescent="0.25">
      <c r="A5866" s="31"/>
      <c r="B5866" s="31"/>
      <c r="C5866" s="31"/>
      <c r="D5866" s="31"/>
    </row>
    <row r="5867" spans="1:4" ht="15" x14ac:dyDescent="0.25">
      <c r="A5867" s="31"/>
      <c r="B5867" s="31"/>
      <c r="C5867" s="31"/>
      <c r="D5867" s="31"/>
    </row>
    <row r="5868" spans="1:4" ht="15" x14ac:dyDescent="0.25">
      <c r="A5868" s="31"/>
      <c r="B5868" s="31"/>
      <c r="C5868" s="31"/>
      <c r="D5868" s="31"/>
    </row>
    <row r="5869" spans="1:4" ht="15" x14ac:dyDescent="0.25">
      <c r="A5869" s="31"/>
      <c r="B5869" s="31"/>
      <c r="C5869" s="31"/>
      <c r="D5869" s="31"/>
    </row>
    <row r="5870" spans="1:4" ht="15" x14ac:dyDescent="0.25">
      <c r="A5870" s="31"/>
      <c r="B5870" s="31"/>
      <c r="C5870" s="31"/>
      <c r="D5870" s="31"/>
    </row>
    <row r="5871" spans="1:4" ht="15" x14ac:dyDescent="0.25">
      <c r="A5871" s="31"/>
      <c r="B5871" s="31"/>
      <c r="C5871" s="31"/>
      <c r="D5871" s="31"/>
    </row>
    <row r="5872" spans="1:4" ht="15" x14ac:dyDescent="0.25">
      <c r="A5872" s="31"/>
      <c r="B5872" s="31"/>
      <c r="C5872" s="31"/>
      <c r="D5872" s="31"/>
    </row>
    <row r="5873" spans="1:4" ht="15" x14ac:dyDescent="0.25">
      <c r="A5873" s="31"/>
      <c r="B5873" s="31"/>
      <c r="C5873" s="31"/>
      <c r="D5873" s="31"/>
    </row>
    <row r="5874" spans="1:4" ht="15" x14ac:dyDescent="0.25">
      <c r="A5874" s="31"/>
      <c r="B5874" s="31"/>
      <c r="C5874" s="31"/>
      <c r="D5874" s="31"/>
    </row>
    <row r="5875" spans="1:4" ht="15" x14ac:dyDescent="0.25">
      <c r="A5875" s="31"/>
      <c r="B5875" s="31"/>
      <c r="C5875" s="31"/>
      <c r="D5875" s="31"/>
    </row>
    <row r="5876" spans="1:4" ht="15" x14ac:dyDescent="0.25">
      <c r="A5876" s="31"/>
      <c r="B5876" s="31"/>
      <c r="C5876" s="31"/>
      <c r="D5876" s="31"/>
    </row>
    <row r="5877" spans="1:4" ht="15" x14ac:dyDescent="0.25">
      <c r="A5877" s="31"/>
      <c r="B5877" s="31"/>
      <c r="C5877" s="31"/>
      <c r="D5877" s="31"/>
    </row>
    <row r="5878" spans="1:4" ht="15" x14ac:dyDescent="0.25">
      <c r="A5878" s="31"/>
      <c r="B5878" s="31"/>
      <c r="C5878" s="31"/>
      <c r="D5878" s="31"/>
    </row>
    <row r="5879" spans="1:4" ht="15" x14ac:dyDescent="0.25">
      <c r="A5879" s="31"/>
      <c r="B5879" s="31"/>
      <c r="C5879" s="31"/>
      <c r="D5879" s="31"/>
    </row>
    <row r="5880" spans="1:4" ht="15" x14ac:dyDescent="0.25">
      <c r="A5880" s="31"/>
      <c r="B5880" s="31"/>
      <c r="C5880" s="31"/>
      <c r="D5880" s="31"/>
    </row>
    <row r="5881" spans="1:4" ht="15" x14ac:dyDescent="0.25">
      <c r="A5881" s="31"/>
      <c r="B5881" s="31"/>
      <c r="C5881" s="31"/>
      <c r="D5881" s="31"/>
    </row>
    <row r="5882" spans="1:4" ht="15" x14ac:dyDescent="0.25">
      <c r="A5882" s="31"/>
      <c r="B5882" s="31"/>
      <c r="C5882" s="31"/>
      <c r="D5882" s="31"/>
    </row>
    <row r="5883" spans="1:4" ht="15" x14ac:dyDescent="0.25">
      <c r="A5883" s="31"/>
      <c r="B5883" s="31"/>
      <c r="C5883" s="31"/>
      <c r="D5883" s="31"/>
    </row>
    <row r="5884" spans="1:4" ht="15" x14ac:dyDescent="0.25">
      <c r="A5884" s="31"/>
      <c r="B5884" s="31"/>
      <c r="C5884" s="31"/>
      <c r="D5884" s="31"/>
    </row>
    <row r="5885" spans="1:4" ht="15" x14ac:dyDescent="0.25">
      <c r="A5885" s="31"/>
      <c r="B5885" s="31"/>
      <c r="C5885" s="31"/>
      <c r="D5885" s="31"/>
    </row>
    <row r="5886" spans="1:4" ht="15" x14ac:dyDescent="0.25">
      <c r="A5886" s="31"/>
      <c r="B5886" s="31"/>
      <c r="C5886" s="31"/>
      <c r="D5886" s="31"/>
    </row>
    <row r="5887" spans="1:4" ht="15" x14ac:dyDescent="0.25">
      <c r="A5887" s="31"/>
      <c r="B5887" s="31"/>
      <c r="C5887" s="31"/>
      <c r="D5887" s="31"/>
    </row>
    <row r="5888" spans="1:4" ht="15" x14ac:dyDescent="0.25">
      <c r="A5888" s="31"/>
      <c r="B5888" s="31"/>
      <c r="C5888" s="31"/>
      <c r="D5888" s="31"/>
    </row>
    <row r="5889" spans="1:4" ht="15" x14ac:dyDescent="0.25">
      <c r="A5889" s="31"/>
      <c r="B5889" s="31"/>
      <c r="C5889" s="31"/>
      <c r="D5889" s="31"/>
    </row>
    <row r="5890" spans="1:4" ht="15" x14ac:dyDescent="0.25">
      <c r="A5890" s="31"/>
      <c r="B5890" s="31"/>
      <c r="C5890" s="31"/>
      <c r="D5890" s="31"/>
    </row>
    <row r="5891" spans="1:4" ht="15" x14ac:dyDescent="0.25">
      <c r="A5891" s="31"/>
      <c r="B5891" s="31"/>
      <c r="C5891" s="31"/>
      <c r="D5891" s="31"/>
    </row>
    <row r="5892" spans="1:4" ht="15" x14ac:dyDescent="0.25">
      <c r="A5892" s="31"/>
      <c r="B5892" s="31"/>
      <c r="C5892" s="31"/>
      <c r="D5892" s="31"/>
    </row>
    <row r="5893" spans="1:4" ht="15" x14ac:dyDescent="0.25">
      <c r="A5893" s="31"/>
      <c r="B5893" s="31"/>
      <c r="C5893" s="31"/>
      <c r="D5893" s="31"/>
    </row>
    <row r="5894" spans="1:4" ht="15" x14ac:dyDescent="0.25">
      <c r="A5894" s="31"/>
      <c r="B5894" s="31"/>
      <c r="C5894" s="31"/>
      <c r="D5894" s="31"/>
    </row>
    <row r="5895" spans="1:4" ht="15" x14ac:dyDescent="0.25">
      <c r="A5895" s="31"/>
      <c r="B5895" s="31"/>
      <c r="C5895" s="31"/>
      <c r="D5895" s="31"/>
    </row>
    <row r="5896" spans="1:4" ht="15" x14ac:dyDescent="0.25">
      <c r="A5896" s="31"/>
      <c r="B5896" s="31"/>
      <c r="C5896" s="31"/>
      <c r="D5896" s="31"/>
    </row>
    <row r="5897" spans="1:4" ht="15" x14ac:dyDescent="0.25">
      <c r="A5897" s="31"/>
      <c r="B5897" s="31"/>
      <c r="C5897" s="31"/>
      <c r="D5897" s="31"/>
    </row>
    <row r="5898" spans="1:4" ht="15" x14ac:dyDescent="0.25">
      <c r="A5898" s="31"/>
      <c r="B5898" s="31"/>
      <c r="C5898" s="31"/>
      <c r="D5898" s="31"/>
    </row>
    <row r="5899" spans="1:4" ht="15" x14ac:dyDescent="0.25">
      <c r="A5899" s="31"/>
      <c r="B5899" s="31"/>
      <c r="C5899" s="31"/>
      <c r="D5899" s="31"/>
    </row>
    <row r="5900" spans="1:4" ht="15" x14ac:dyDescent="0.25">
      <c r="A5900" s="31"/>
      <c r="B5900" s="31"/>
      <c r="C5900" s="31"/>
      <c r="D5900" s="31"/>
    </row>
    <row r="5901" spans="1:4" ht="15" x14ac:dyDescent="0.25">
      <c r="A5901" s="31"/>
      <c r="B5901" s="31"/>
      <c r="C5901" s="31"/>
      <c r="D5901" s="31"/>
    </row>
    <row r="5902" spans="1:4" ht="15" x14ac:dyDescent="0.25">
      <c r="A5902" s="31"/>
      <c r="B5902" s="31"/>
      <c r="C5902" s="31"/>
      <c r="D5902" s="31"/>
    </row>
    <row r="5903" spans="1:4" ht="15" x14ac:dyDescent="0.25">
      <c r="A5903" s="31"/>
      <c r="B5903" s="31"/>
      <c r="C5903" s="31"/>
      <c r="D5903" s="31"/>
    </row>
    <row r="5904" spans="1:4" ht="15" x14ac:dyDescent="0.25">
      <c r="A5904" s="31"/>
      <c r="B5904" s="31"/>
      <c r="C5904" s="31"/>
      <c r="D5904" s="31"/>
    </row>
    <row r="5905" spans="1:4" ht="15" x14ac:dyDescent="0.25">
      <c r="A5905" s="31"/>
      <c r="B5905" s="31"/>
      <c r="C5905" s="31"/>
      <c r="D5905" s="31"/>
    </row>
    <row r="5906" spans="1:4" ht="15" x14ac:dyDescent="0.25">
      <c r="A5906" s="31"/>
      <c r="B5906" s="31"/>
      <c r="C5906" s="31"/>
      <c r="D5906" s="31"/>
    </row>
    <row r="5907" spans="1:4" ht="15" x14ac:dyDescent="0.25">
      <c r="A5907" s="31"/>
      <c r="B5907" s="31"/>
      <c r="C5907" s="31"/>
      <c r="D5907" s="31"/>
    </row>
    <row r="5908" spans="1:4" ht="15" x14ac:dyDescent="0.25">
      <c r="A5908" s="31"/>
      <c r="B5908" s="31"/>
      <c r="C5908" s="31"/>
      <c r="D5908" s="31"/>
    </row>
    <row r="5909" spans="1:4" ht="15" x14ac:dyDescent="0.25">
      <c r="A5909" s="31"/>
      <c r="B5909" s="31"/>
      <c r="C5909" s="31"/>
      <c r="D5909" s="31"/>
    </row>
    <row r="5910" spans="1:4" ht="15" x14ac:dyDescent="0.25">
      <c r="A5910" s="31"/>
      <c r="B5910" s="31"/>
      <c r="C5910" s="31"/>
      <c r="D5910" s="31"/>
    </row>
    <row r="5911" spans="1:4" ht="15" x14ac:dyDescent="0.25">
      <c r="A5911" s="31"/>
      <c r="B5911" s="31"/>
      <c r="C5911" s="31"/>
      <c r="D5911" s="31"/>
    </row>
    <row r="5912" spans="1:4" ht="15" x14ac:dyDescent="0.25">
      <c r="A5912" s="31"/>
      <c r="B5912" s="31"/>
      <c r="C5912" s="31"/>
      <c r="D5912" s="31"/>
    </row>
    <row r="5913" spans="1:4" ht="15" x14ac:dyDescent="0.25">
      <c r="A5913" s="31"/>
      <c r="B5913" s="31"/>
      <c r="C5913" s="31"/>
      <c r="D5913" s="31"/>
    </row>
    <row r="5914" spans="1:4" ht="15" x14ac:dyDescent="0.25">
      <c r="A5914" s="31"/>
      <c r="B5914" s="31"/>
      <c r="C5914" s="31"/>
      <c r="D5914" s="31"/>
    </row>
    <row r="5915" spans="1:4" ht="15" x14ac:dyDescent="0.25">
      <c r="A5915" s="31"/>
      <c r="B5915" s="31"/>
      <c r="C5915" s="31"/>
      <c r="D5915" s="31"/>
    </row>
    <row r="5916" spans="1:4" ht="15" x14ac:dyDescent="0.25">
      <c r="A5916" s="31"/>
      <c r="B5916" s="31"/>
      <c r="C5916" s="31"/>
      <c r="D5916" s="31"/>
    </row>
    <row r="5917" spans="1:4" ht="15" x14ac:dyDescent="0.25">
      <c r="A5917" s="31"/>
      <c r="B5917" s="31"/>
      <c r="C5917" s="31"/>
      <c r="D5917" s="31"/>
    </row>
    <row r="5918" spans="1:4" ht="15" x14ac:dyDescent="0.25">
      <c r="A5918" s="31"/>
      <c r="B5918" s="31"/>
      <c r="C5918" s="31"/>
      <c r="D5918" s="31"/>
    </row>
    <row r="5919" spans="1:4" ht="15" x14ac:dyDescent="0.25">
      <c r="A5919" s="31"/>
      <c r="B5919" s="31"/>
      <c r="C5919" s="31"/>
      <c r="D5919" s="31"/>
    </row>
    <row r="5920" spans="1:4" ht="15" x14ac:dyDescent="0.25">
      <c r="A5920" s="31"/>
      <c r="B5920" s="31"/>
      <c r="C5920" s="31"/>
      <c r="D5920" s="31"/>
    </row>
    <row r="5921" spans="1:4" ht="15" x14ac:dyDescent="0.25">
      <c r="A5921" s="31"/>
      <c r="B5921" s="31"/>
      <c r="C5921" s="31"/>
      <c r="D5921" s="31"/>
    </row>
    <row r="5922" spans="1:4" ht="15" x14ac:dyDescent="0.25">
      <c r="A5922" s="31"/>
      <c r="B5922" s="31"/>
      <c r="C5922" s="31"/>
      <c r="D5922" s="31"/>
    </row>
    <row r="5923" spans="1:4" ht="15" x14ac:dyDescent="0.25">
      <c r="A5923" s="31"/>
      <c r="B5923" s="31"/>
      <c r="C5923" s="31"/>
      <c r="D5923" s="31"/>
    </row>
    <row r="5924" spans="1:4" ht="15" x14ac:dyDescent="0.25">
      <c r="A5924" s="31"/>
      <c r="B5924" s="31"/>
      <c r="C5924" s="31"/>
      <c r="D5924" s="31"/>
    </row>
    <row r="5925" spans="1:4" ht="15" x14ac:dyDescent="0.25">
      <c r="A5925" s="31"/>
      <c r="B5925" s="31"/>
      <c r="C5925" s="31"/>
      <c r="D5925" s="31"/>
    </row>
    <row r="5926" spans="1:4" ht="15" x14ac:dyDescent="0.25">
      <c r="A5926" s="31"/>
      <c r="B5926" s="31"/>
      <c r="C5926" s="31"/>
      <c r="D5926" s="31"/>
    </row>
    <row r="5927" spans="1:4" ht="15" x14ac:dyDescent="0.25">
      <c r="A5927" s="31"/>
      <c r="B5927" s="31"/>
      <c r="C5927" s="31"/>
      <c r="D5927" s="31"/>
    </row>
    <row r="5928" spans="1:4" ht="15" x14ac:dyDescent="0.25">
      <c r="A5928" s="31"/>
      <c r="B5928" s="31"/>
      <c r="C5928" s="31"/>
      <c r="D5928" s="31"/>
    </row>
    <row r="5929" spans="1:4" ht="15" x14ac:dyDescent="0.25">
      <c r="A5929" s="31"/>
      <c r="B5929" s="31"/>
      <c r="C5929" s="31"/>
      <c r="D5929" s="31"/>
    </row>
    <row r="5930" spans="1:4" ht="15" x14ac:dyDescent="0.25">
      <c r="A5930" s="31"/>
      <c r="B5930" s="31"/>
      <c r="C5930" s="31"/>
      <c r="D5930" s="31"/>
    </row>
    <row r="5931" spans="1:4" ht="15" x14ac:dyDescent="0.25">
      <c r="A5931" s="31"/>
      <c r="B5931" s="31"/>
      <c r="C5931" s="31"/>
      <c r="D5931" s="31"/>
    </row>
    <row r="5932" spans="1:4" ht="15" x14ac:dyDescent="0.25">
      <c r="A5932" s="31"/>
      <c r="B5932" s="31"/>
      <c r="C5932" s="31"/>
      <c r="D5932" s="31"/>
    </row>
    <row r="5933" spans="1:4" ht="15" x14ac:dyDescent="0.25">
      <c r="A5933" s="31"/>
      <c r="B5933" s="31"/>
      <c r="C5933" s="31"/>
      <c r="D5933" s="31"/>
    </row>
    <row r="5934" spans="1:4" ht="15" x14ac:dyDescent="0.25">
      <c r="A5934" s="31"/>
      <c r="B5934" s="31"/>
      <c r="C5934" s="31"/>
      <c r="D5934" s="31"/>
    </row>
    <row r="5935" spans="1:4" ht="15" x14ac:dyDescent="0.25">
      <c r="A5935" s="31"/>
      <c r="B5935" s="31"/>
      <c r="C5935" s="31"/>
      <c r="D5935" s="31"/>
    </row>
    <row r="5936" spans="1:4" ht="15" x14ac:dyDescent="0.25">
      <c r="A5936" s="31"/>
      <c r="B5936" s="31"/>
      <c r="C5936" s="31"/>
      <c r="D5936" s="31"/>
    </row>
    <row r="5937" spans="1:4" ht="15" x14ac:dyDescent="0.25">
      <c r="A5937" s="31"/>
      <c r="B5937" s="31"/>
      <c r="C5937" s="31"/>
      <c r="D5937" s="31"/>
    </row>
    <row r="5938" spans="1:4" ht="15" x14ac:dyDescent="0.25">
      <c r="A5938" s="31"/>
      <c r="B5938" s="31"/>
      <c r="C5938" s="31"/>
      <c r="D5938" s="31"/>
    </row>
    <row r="5939" spans="1:4" ht="15" x14ac:dyDescent="0.25">
      <c r="A5939" s="31"/>
      <c r="B5939" s="31"/>
      <c r="C5939" s="31"/>
      <c r="D5939" s="31"/>
    </row>
    <row r="5940" spans="1:4" ht="15" x14ac:dyDescent="0.25">
      <c r="A5940" s="31"/>
      <c r="B5940" s="31"/>
      <c r="C5940" s="31"/>
      <c r="D5940" s="31"/>
    </row>
    <row r="5941" spans="1:4" ht="15" x14ac:dyDescent="0.25">
      <c r="A5941" s="31"/>
      <c r="B5941" s="31"/>
      <c r="C5941" s="31"/>
      <c r="D5941" s="31"/>
    </row>
    <row r="5942" spans="1:4" ht="15" x14ac:dyDescent="0.25">
      <c r="A5942" s="31"/>
      <c r="B5942" s="31"/>
      <c r="C5942" s="31"/>
      <c r="D5942" s="31"/>
    </row>
    <row r="5943" spans="1:4" ht="15" x14ac:dyDescent="0.25">
      <c r="A5943" s="31"/>
      <c r="B5943" s="31"/>
      <c r="C5943" s="31"/>
      <c r="D5943" s="31"/>
    </row>
    <row r="5944" spans="1:4" ht="15" x14ac:dyDescent="0.25">
      <c r="A5944" s="31"/>
      <c r="B5944" s="31"/>
      <c r="C5944" s="31"/>
      <c r="D5944" s="31"/>
    </row>
    <row r="5945" spans="1:4" ht="15" x14ac:dyDescent="0.25">
      <c r="A5945" s="31"/>
      <c r="B5945" s="31"/>
      <c r="C5945" s="31"/>
      <c r="D5945" s="31"/>
    </row>
    <row r="5946" spans="1:4" ht="15" x14ac:dyDescent="0.25">
      <c r="A5946" s="31"/>
      <c r="B5946" s="31"/>
      <c r="C5946" s="31"/>
      <c r="D5946" s="31"/>
    </row>
    <row r="5947" spans="1:4" ht="15" x14ac:dyDescent="0.25">
      <c r="A5947" s="31"/>
      <c r="B5947" s="31"/>
      <c r="C5947" s="31"/>
      <c r="D5947" s="31"/>
    </row>
    <row r="5948" spans="1:4" ht="15" x14ac:dyDescent="0.25">
      <c r="A5948" s="31"/>
      <c r="B5948" s="31"/>
      <c r="C5948" s="31"/>
      <c r="D5948" s="31"/>
    </row>
    <row r="5949" spans="1:4" ht="15" x14ac:dyDescent="0.25">
      <c r="A5949" s="31"/>
      <c r="B5949" s="31"/>
      <c r="C5949" s="31"/>
      <c r="D5949" s="31"/>
    </row>
    <row r="5950" spans="1:4" ht="15" x14ac:dyDescent="0.25">
      <c r="A5950" s="31"/>
      <c r="B5950" s="31"/>
      <c r="C5950" s="31"/>
      <c r="D5950" s="31"/>
    </row>
    <row r="5951" spans="1:4" ht="15" x14ac:dyDescent="0.25">
      <c r="A5951" s="31"/>
      <c r="B5951" s="31"/>
      <c r="C5951" s="31"/>
      <c r="D5951" s="31"/>
    </row>
    <row r="5952" spans="1:4" ht="15" x14ac:dyDescent="0.25">
      <c r="A5952" s="31"/>
      <c r="B5952" s="31"/>
      <c r="C5952" s="31"/>
      <c r="D5952" s="31"/>
    </row>
    <row r="5953" spans="1:4" ht="15" x14ac:dyDescent="0.25">
      <c r="A5953" s="31"/>
      <c r="B5953" s="31"/>
      <c r="C5953" s="31"/>
      <c r="D5953" s="31"/>
    </row>
    <row r="5954" spans="1:4" ht="15" x14ac:dyDescent="0.25">
      <c r="A5954" s="31"/>
      <c r="B5954" s="31"/>
      <c r="C5954" s="31"/>
      <c r="D5954" s="31"/>
    </row>
    <row r="5955" spans="1:4" ht="15" x14ac:dyDescent="0.25">
      <c r="A5955" s="31"/>
      <c r="B5955" s="31"/>
      <c r="C5955" s="31"/>
      <c r="D5955" s="31"/>
    </row>
    <row r="5956" spans="1:4" ht="15" x14ac:dyDescent="0.25">
      <c r="A5956" s="31"/>
      <c r="B5956" s="31"/>
      <c r="C5956" s="31"/>
      <c r="D5956" s="31"/>
    </row>
    <row r="5957" spans="1:4" ht="15" x14ac:dyDescent="0.25">
      <c r="A5957" s="31"/>
      <c r="B5957" s="31"/>
      <c r="C5957" s="31"/>
      <c r="D5957" s="31"/>
    </row>
    <row r="5958" spans="1:4" ht="15" x14ac:dyDescent="0.25">
      <c r="A5958" s="31"/>
      <c r="B5958" s="31"/>
      <c r="C5958" s="31"/>
      <c r="D5958" s="31"/>
    </row>
    <row r="5959" spans="1:4" ht="15" x14ac:dyDescent="0.25">
      <c r="A5959" s="31"/>
      <c r="B5959" s="31"/>
      <c r="C5959" s="31"/>
      <c r="D5959" s="31"/>
    </row>
    <row r="5960" spans="1:4" ht="15" x14ac:dyDescent="0.25">
      <c r="A5960" s="31"/>
      <c r="B5960" s="31"/>
      <c r="C5960" s="31"/>
      <c r="D5960" s="31"/>
    </row>
    <row r="5961" spans="1:4" ht="15" x14ac:dyDescent="0.25">
      <c r="A5961" s="31"/>
      <c r="B5961" s="31"/>
      <c r="C5961" s="31"/>
      <c r="D5961" s="31"/>
    </row>
    <row r="5962" spans="1:4" ht="15" x14ac:dyDescent="0.25">
      <c r="A5962" s="31"/>
      <c r="B5962" s="31"/>
      <c r="C5962" s="31"/>
      <c r="D5962" s="31"/>
    </row>
    <row r="5963" spans="1:4" ht="15" x14ac:dyDescent="0.25">
      <c r="A5963" s="31"/>
      <c r="B5963" s="31"/>
      <c r="C5963" s="31"/>
      <c r="D5963" s="31"/>
    </row>
    <row r="5964" spans="1:4" ht="15" x14ac:dyDescent="0.25">
      <c r="A5964" s="31"/>
      <c r="B5964" s="31"/>
      <c r="C5964" s="31"/>
      <c r="D5964" s="31"/>
    </row>
    <row r="5965" spans="1:4" ht="15" x14ac:dyDescent="0.25">
      <c r="A5965" s="31"/>
      <c r="B5965" s="31"/>
      <c r="C5965" s="31"/>
      <c r="D5965" s="31"/>
    </row>
    <row r="5966" spans="1:4" ht="15" x14ac:dyDescent="0.25">
      <c r="A5966" s="31"/>
      <c r="B5966" s="31"/>
      <c r="C5966" s="31"/>
      <c r="D5966" s="31"/>
    </row>
    <row r="5967" spans="1:4" ht="15" x14ac:dyDescent="0.25">
      <c r="A5967" s="31"/>
      <c r="B5967" s="31"/>
      <c r="C5967" s="31"/>
      <c r="D5967" s="31"/>
    </row>
    <row r="5968" spans="1:4" ht="15" x14ac:dyDescent="0.25">
      <c r="A5968" s="31"/>
      <c r="B5968" s="31"/>
      <c r="C5968" s="31"/>
      <c r="D5968" s="31"/>
    </row>
    <row r="5969" spans="1:4" ht="15" x14ac:dyDescent="0.25">
      <c r="A5969" s="31"/>
      <c r="B5969" s="31"/>
      <c r="C5969" s="31"/>
      <c r="D5969" s="31"/>
    </row>
    <row r="5970" spans="1:4" ht="15" x14ac:dyDescent="0.25">
      <c r="A5970" s="31"/>
      <c r="B5970" s="31"/>
      <c r="C5970" s="31"/>
      <c r="D5970" s="31"/>
    </row>
    <row r="5971" spans="1:4" ht="15" x14ac:dyDescent="0.25">
      <c r="A5971" s="31"/>
      <c r="B5971" s="31"/>
      <c r="C5971" s="31"/>
      <c r="D5971" s="31"/>
    </row>
    <row r="5972" spans="1:4" ht="15" x14ac:dyDescent="0.25">
      <c r="A5972" s="31"/>
      <c r="B5972" s="31"/>
      <c r="C5972" s="31"/>
      <c r="D5972" s="31"/>
    </row>
    <row r="5973" spans="1:4" ht="15" x14ac:dyDescent="0.25">
      <c r="A5973" s="31"/>
      <c r="B5973" s="31"/>
      <c r="C5973" s="31"/>
      <c r="D5973" s="31"/>
    </row>
    <row r="5974" spans="1:4" ht="15" x14ac:dyDescent="0.25">
      <c r="A5974" s="31"/>
      <c r="B5974" s="31"/>
      <c r="C5974" s="31"/>
      <c r="D5974" s="31"/>
    </row>
    <row r="5975" spans="1:4" ht="15" x14ac:dyDescent="0.25">
      <c r="A5975" s="31"/>
      <c r="B5975" s="31"/>
      <c r="C5975" s="31"/>
      <c r="D5975" s="31"/>
    </row>
    <row r="5976" spans="1:4" ht="15" x14ac:dyDescent="0.25">
      <c r="A5976" s="31"/>
      <c r="B5976" s="31"/>
      <c r="C5976" s="31"/>
      <c r="D5976" s="31"/>
    </row>
    <row r="5977" spans="1:4" ht="15" x14ac:dyDescent="0.25">
      <c r="A5977" s="31"/>
      <c r="B5977" s="31"/>
      <c r="C5977" s="31"/>
      <c r="D5977" s="31"/>
    </row>
    <row r="5978" spans="1:4" ht="15" x14ac:dyDescent="0.25">
      <c r="A5978" s="31"/>
      <c r="B5978" s="31"/>
      <c r="C5978" s="31"/>
      <c r="D5978" s="31"/>
    </row>
    <row r="5979" spans="1:4" ht="15" x14ac:dyDescent="0.25">
      <c r="A5979" s="31"/>
      <c r="B5979" s="31"/>
      <c r="C5979" s="31"/>
      <c r="D5979" s="31"/>
    </row>
    <row r="5980" spans="1:4" ht="15" x14ac:dyDescent="0.25">
      <c r="A5980" s="31"/>
      <c r="B5980" s="31"/>
      <c r="C5980" s="31"/>
      <c r="D5980" s="31"/>
    </row>
    <row r="5981" spans="1:4" ht="15" x14ac:dyDescent="0.25">
      <c r="A5981" s="31"/>
      <c r="B5981" s="31"/>
      <c r="C5981" s="31"/>
      <c r="D5981" s="31"/>
    </row>
    <row r="5982" spans="1:4" ht="15" x14ac:dyDescent="0.25">
      <c r="A5982" s="31"/>
      <c r="B5982" s="31"/>
      <c r="C5982" s="31"/>
      <c r="D5982" s="31"/>
    </row>
    <row r="5983" spans="1:4" ht="15" x14ac:dyDescent="0.25">
      <c r="A5983" s="31"/>
      <c r="B5983" s="31"/>
      <c r="C5983" s="31"/>
      <c r="D5983" s="31"/>
    </row>
    <row r="5984" spans="1:4" ht="15" x14ac:dyDescent="0.25">
      <c r="A5984" s="31"/>
      <c r="B5984" s="31"/>
      <c r="C5984" s="31"/>
      <c r="D5984" s="31"/>
    </row>
    <row r="5985" spans="1:4" ht="15" x14ac:dyDescent="0.25">
      <c r="A5985" s="31"/>
      <c r="B5985" s="31"/>
      <c r="C5985" s="31"/>
      <c r="D5985" s="31"/>
    </row>
    <row r="5986" spans="1:4" ht="15" x14ac:dyDescent="0.25">
      <c r="A5986" s="31"/>
      <c r="B5986" s="31"/>
      <c r="C5986" s="31"/>
      <c r="D5986" s="31"/>
    </row>
    <row r="5987" spans="1:4" ht="15" x14ac:dyDescent="0.25">
      <c r="A5987" s="31"/>
      <c r="B5987" s="31"/>
      <c r="C5987" s="31"/>
      <c r="D5987" s="31"/>
    </row>
    <row r="5988" spans="1:4" ht="15" x14ac:dyDescent="0.25">
      <c r="A5988" s="31"/>
      <c r="B5988" s="31"/>
      <c r="C5988" s="31"/>
      <c r="D5988" s="31"/>
    </row>
    <row r="5989" spans="1:4" ht="15" x14ac:dyDescent="0.25">
      <c r="A5989" s="31"/>
      <c r="B5989" s="31"/>
      <c r="C5989" s="31"/>
      <c r="D5989" s="31"/>
    </row>
    <row r="5990" spans="1:4" ht="15" x14ac:dyDescent="0.25">
      <c r="A5990" s="31"/>
      <c r="B5990" s="31"/>
      <c r="C5990" s="31"/>
      <c r="D5990" s="31"/>
    </row>
    <row r="5991" spans="1:4" ht="15" x14ac:dyDescent="0.25">
      <c r="A5991" s="31"/>
      <c r="B5991" s="31"/>
      <c r="C5991" s="31"/>
      <c r="D5991" s="31"/>
    </row>
    <row r="5992" spans="1:4" ht="15" x14ac:dyDescent="0.25">
      <c r="A5992" s="31"/>
      <c r="B5992" s="31"/>
      <c r="C5992" s="31"/>
      <c r="D5992" s="31"/>
    </row>
    <row r="5993" spans="1:4" ht="15" x14ac:dyDescent="0.25">
      <c r="A5993" s="31"/>
      <c r="B5993" s="31"/>
      <c r="C5993" s="31"/>
      <c r="D5993" s="31"/>
    </row>
    <row r="5994" spans="1:4" ht="15" x14ac:dyDescent="0.25">
      <c r="A5994" s="31"/>
      <c r="B5994" s="31"/>
      <c r="C5994" s="31"/>
      <c r="D5994" s="31"/>
    </row>
    <row r="5995" spans="1:4" ht="15" x14ac:dyDescent="0.25">
      <c r="A5995" s="31"/>
      <c r="B5995" s="31"/>
      <c r="C5995" s="31"/>
      <c r="D5995" s="31"/>
    </row>
    <row r="5996" spans="1:4" ht="15" x14ac:dyDescent="0.25">
      <c r="A5996" s="31"/>
      <c r="B5996" s="31"/>
      <c r="C5996" s="31"/>
      <c r="D5996" s="31"/>
    </row>
    <row r="5997" spans="1:4" ht="15" x14ac:dyDescent="0.25">
      <c r="A5997" s="31"/>
      <c r="B5997" s="31"/>
      <c r="C5997" s="31"/>
      <c r="D5997" s="31"/>
    </row>
    <row r="5998" spans="1:4" ht="15" x14ac:dyDescent="0.25">
      <c r="A5998" s="31"/>
      <c r="B5998" s="31"/>
      <c r="C5998" s="31"/>
      <c r="D5998" s="31"/>
    </row>
    <row r="5999" spans="1:4" ht="15" x14ac:dyDescent="0.25">
      <c r="A5999" s="31"/>
      <c r="B5999" s="31"/>
      <c r="C5999" s="31"/>
      <c r="D5999" s="31"/>
    </row>
    <row r="6000" spans="1:4" ht="15" x14ac:dyDescent="0.25">
      <c r="A6000" s="31"/>
      <c r="B6000" s="31"/>
      <c r="C6000" s="31"/>
      <c r="D6000" s="31"/>
    </row>
    <row r="6001" spans="1:4" ht="15" x14ac:dyDescent="0.25">
      <c r="A6001" s="31"/>
      <c r="B6001" s="31"/>
      <c r="C6001" s="31"/>
      <c r="D6001" s="31"/>
    </row>
    <row r="6002" spans="1:4" ht="15" x14ac:dyDescent="0.25">
      <c r="A6002" s="31"/>
      <c r="B6002" s="31"/>
      <c r="C6002" s="31"/>
      <c r="D6002" s="31"/>
    </row>
    <row r="6003" spans="1:4" ht="15" x14ac:dyDescent="0.25">
      <c r="A6003" s="31"/>
      <c r="B6003" s="31"/>
      <c r="C6003" s="31"/>
      <c r="D6003" s="31"/>
    </row>
    <row r="6004" spans="1:4" ht="15" x14ac:dyDescent="0.25">
      <c r="A6004" s="31"/>
      <c r="B6004" s="31"/>
      <c r="C6004" s="31"/>
      <c r="D6004" s="31"/>
    </row>
    <row r="6005" spans="1:4" ht="15" x14ac:dyDescent="0.25">
      <c r="A6005" s="31"/>
      <c r="B6005" s="31"/>
      <c r="C6005" s="31"/>
      <c r="D6005" s="31"/>
    </row>
    <row r="6006" spans="1:4" ht="15" x14ac:dyDescent="0.25">
      <c r="A6006" s="31"/>
      <c r="B6006" s="31"/>
      <c r="C6006" s="31"/>
      <c r="D6006" s="31"/>
    </row>
    <row r="6007" spans="1:4" ht="15" x14ac:dyDescent="0.25">
      <c r="A6007" s="31"/>
      <c r="B6007" s="31"/>
      <c r="C6007" s="31"/>
      <c r="D6007" s="31"/>
    </row>
    <row r="6008" spans="1:4" ht="15" x14ac:dyDescent="0.25">
      <c r="A6008" s="31"/>
      <c r="B6008" s="31"/>
      <c r="C6008" s="31"/>
      <c r="D6008" s="31"/>
    </row>
    <row r="6009" spans="1:4" ht="15" x14ac:dyDescent="0.25">
      <c r="A6009" s="31"/>
      <c r="B6009" s="31"/>
      <c r="C6009" s="31"/>
      <c r="D6009" s="31"/>
    </row>
    <row r="6010" spans="1:4" ht="15" x14ac:dyDescent="0.25">
      <c r="A6010" s="31"/>
      <c r="B6010" s="31"/>
      <c r="C6010" s="31"/>
      <c r="D6010" s="31"/>
    </row>
    <row r="6011" spans="1:4" ht="15" x14ac:dyDescent="0.25">
      <c r="A6011" s="31"/>
      <c r="B6011" s="31"/>
      <c r="C6011" s="31"/>
      <c r="D6011" s="31"/>
    </row>
    <row r="6012" spans="1:4" ht="15" x14ac:dyDescent="0.25">
      <c r="A6012" s="31"/>
      <c r="B6012" s="31"/>
      <c r="C6012" s="31"/>
      <c r="D6012" s="31"/>
    </row>
    <row r="6013" spans="1:4" ht="15" x14ac:dyDescent="0.25">
      <c r="A6013" s="31"/>
      <c r="B6013" s="31"/>
      <c r="C6013" s="31"/>
      <c r="D6013" s="31"/>
    </row>
    <row r="6014" spans="1:4" ht="15" x14ac:dyDescent="0.25">
      <c r="A6014" s="31"/>
      <c r="B6014" s="31"/>
      <c r="C6014" s="31"/>
      <c r="D6014" s="31"/>
    </row>
    <row r="6015" spans="1:4" ht="15" x14ac:dyDescent="0.25">
      <c r="A6015" s="31"/>
      <c r="B6015" s="31"/>
      <c r="C6015" s="31"/>
      <c r="D6015" s="31"/>
    </row>
    <row r="6016" spans="1:4" ht="15" x14ac:dyDescent="0.25">
      <c r="A6016" s="31"/>
      <c r="B6016" s="31"/>
      <c r="C6016" s="31"/>
      <c r="D6016" s="31"/>
    </row>
    <row r="6017" spans="1:4" ht="15" x14ac:dyDescent="0.25">
      <c r="A6017" s="31"/>
      <c r="B6017" s="31"/>
      <c r="C6017" s="31"/>
      <c r="D6017" s="31"/>
    </row>
    <row r="6018" spans="1:4" ht="15" x14ac:dyDescent="0.25">
      <c r="A6018" s="31"/>
      <c r="B6018" s="31"/>
      <c r="C6018" s="31"/>
      <c r="D6018" s="31"/>
    </row>
    <row r="6019" spans="1:4" ht="15" x14ac:dyDescent="0.25">
      <c r="A6019" s="31"/>
      <c r="B6019" s="31"/>
      <c r="C6019" s="31"/>
      <c r="D6019" s="31"/>
    </row>
    <row r="6020" spans="1:4" ht="15" x14ac:dyDescent="0.25">
      <c r="A6020" s="31"/>
      <c r="B6020" s="31"/>
      <c r="C6020" s="31"/>
      <c r="D6020" s="31"/>
    </row>
    <row r="6021" spans="1:4" ht="15" x14ac:dyDescent="0.25">
      <c r="A6021" s="31"/>
      <c r="B6021" s="31"/>
      <c r="C6021" s="31"/>
      <c r="D6021" s="31"/>
    </row>
    <row r="6022" spans="1:4" ht="15" x14ac:dyDescent="0.25">
      <c r="A6022" s="31"/>
      <c r="B6022" s="31"/>
      <c r="C6022" s="31"/>
      <c r="D6022" s="31"/>
    </row>
    <row r="6023" spans="1:4" ht="15" x14ac:dyDescent="0.25">
      <c r="A6023" s="31"/>
      <c r="B6023" s="31"/>
      <c r="C6023" s="31"/>
      <c r="D6023" s="31"/>
    </row>
    <row r="6024" spans="1:4" ht="15" x14ac:dyDescent="0.25">
      <c r="A6024" s="31"/>
      <c r="B6024" s="31"/>
      <c r="C6024" s="31"/>
      <c r="D6024" s="31"/>
    </row>
    <row r="6025" spans="1:4" ht="15" x14ac:dyDescent="0.25">
      <c r="A6025" s="31"/>
      <c r="B6025" s="31"/>
      <c r="C6025" s="31"/>
      <c r="D6025" s="31"/>
    </row>
    <row r="6026" spans="1:4" ht="15" x14ac:dyDescent="0.25">
      <c r="A6026" s="31"/>
      <c r="B6026" s="31"/>
      <c r="C6026" s="31"/>
      <c r="D6026" s="31"/>
    </row>
    <row r="6027" spans="1:4" ht="15" x14ac:dyDescent="0.25">
      <c r="A6027" s="31"/>
      <c r="B6027" s="31"/>
      <c r="C6027" s="31"/>
      <c r="D6027" s="31"/>
    </row>
    <row r="6028" spans="1:4" ht="15" x14ac:dyDescent="0.25">
      <c r="A6028" s="31"/>
      <c r="B6028" s="31"/>
      <c r="C6028" s="31"/>
      <c r="D6028" s="31"/>
    </row>
    <row r="6029" spans="1:4" ht="15" x14ac:dyDescent="0.25">
      <c r="A6029" s="31"/>
      <c r="B6029" s="31"/>
      <c r="C6029" s="31"/>
      <c r="D6029" s="31"/>
    </row>
    <row r="6030" spans="1:4" ht="15" x14ac:dyDescent="0.25">
      <c r="A6030" s="31"/>
      <c r="B6030" s="31"/>
      <c r="C6030" s="31"/>
      <c r="D6030" s="31"/>
    </row>
    <row r="6031" spans="1:4" ht="15" x14ac:dyDescent="0.25">
      <c r="A6031" s="31"/>
      <c r="B6031" s="31"/>
      <c r="C6031" s="31"/>
      <c r="D6031" s="31"/>
    </row>
    <row r="6032" spans="1:4" ht="15" x14ac:dyDescent="0.25">
      <c r="A6032" s="31"/>
      <c r="B6032" s="31"/>
      <c r="C6032" s="31"/>
      <c r="D6032" s="31"/>
    </row>
    <row r="6033" spans="1:4" ht="15" x14ac:dyDescent="0.25">
      <c r="A6033" s="31"/>
      <c r="B6033" s="31"/>
      <c r="C6033" s="31"/>
      <c r="D6033" s="31"/>
    </row>
    <row r="6034" spans="1:4" ht="15" x14ac:dyDescent="0.25">
      <c r="A6034" s="31"/>
      <c r="B6034" s="31"/>
      <c r="C6034" s="31"/>
      <c r="D6034" s="31"/>
    </row>
    <row r="6035" spans="1:4" ht="15" x14ac:dyDescent="0.25">
      <c r="A6035" s="31"/>
      <c r="B6035" s="31"/>
      <c r="C6035" s="31"/>
      <c r="D6035" s="31"/>
    </row>
    <row r="6036" spans="1:4" ht="15" x14ac:dyDescent="0.25">
      <c r="A6036" s="31"/>
      <c r="B6036" s="31"/>
      <c r="C6036" s="31"/>
      <c r="D6036" s="31"/>
    </row>
    <row r="6037" spans="1:4" ht="15" x14ac:dyDescent="0.25">
      <c r="A6037" s="31"/>
      <c r="B6037" s="31"/>
      <c r="C6037" s="31"/>
      <c r="D6037" s="31"/>
    </row>
    <row r="6038" spans="1:4" ht="15" x14ac:dyDescent="0.25">
      <c r="A6038" s="31"/>
      <c r="B6038" s="31"/>
      <c r="C6038" s="31"/>
      <c r="D6038" s="31"/>
    </row>
    <row r="6039" spans="1:4" ht="15" x14ac:dyDescent="0.25">
      <c r="A6039" s="31"/>
      <c r="B6039" s="31"/>
      <c r="C6039" s="31"/>
      <c r="D6039" s="31"/>
    </row>
    <row r="6040" spans="1:4" ht="15" x14ac:dyDescent="0.25">
      <c r="A6040" s="31"/>
      <c r="B6040" s="31"/>
      <c r="C6040" s="31"/>
      <c r="D6040" s="31"/>
    </row>
    <row r="6041" spans="1:4" ht="15" x14ac:dyDescent="0.25">
      <c r="A6041" s="31"/>
      <c r="B6041" s="31"/>
      <c r="C6041" s="31"/>
      <c r="D6041" s="31"/>
    </row>
    <row r="6042" spans="1:4" ht="15" x14ac:dyDescent="0.25">
      <c r="A6042" s="31"/>
      <c r="B6042" s="31"/>
      <c r="C6042" s="31"/>
      <c r="D6042" s="31"/>
    </row>
    <row r="6043" spans="1:4" ht="15" x14ac:dyDescent="0.25">
      <c r="A6043" s="31"/>
      <c r="B6043" s="31"/>
      <c r="C6043" s="31"/>
      <c r="D6043" s="31"/>
    </row>
    <row r="6044" spans="1:4" ht="15" x14ac:dyDescent="0.25">
      <c r="A6044" s="31"/>
      <c r="B6044" s="31"/>
      <c r="C6044" s="31"/>
      <c r="D6044" s="31"/>
    </row>
    <row r="6045" spans="1:4" ht="15" x14ac:dyDescent="0.25">
      <c r="A6045" s="31"/>
      <c r="B6045" s="31"/>
      <c r="C6045" s="31"/>
      <c r="D6045" s="31"/>
    </row>
    <row r="6046" spans="1:4" ht="15" x14ac:dyDescent="0.25">
      <c r="A6046" s="31"/>
      <c r="B6046" s="31"/>
      <c r="C6046" s="31"/>
      <c r="D6046" s="31"/>
    </row>
    <row r="6047" spans="1:4" ht="15" x14ac:dyDescent="0.25">
      <c r="A6047" s="31"/>
      <c r="B6047" s="31"/>
      <c r="C6047" s="31"/>
      <c r="D6047" s="31"/>
    </row>
    <row r="6048" spans="1:4" ht="15" x14ac:dyDescent="0.25">
      <c r="A6048" s="31"/>
      <c r="B6048" s="31"/>
      <c r="C6048" s="31"/>
      <c r="D6048" s="31"/>
    </row>
    <row r="6049" spans="1:4" ht="15" x14ac:dyDescent="0.25">
      <c r="A6049" s="31"/>
      <c r="B6049" s="31"/>
      <c r="C6049" s="31"/>
      <c r="D6049" s="31"/>
    </row>
    <row r="6050" spans="1:4" ht="15" x14ac:dyDescent="0.25">
      <c r="A6050" s="31"/>
      <c r="B6050" s="31"/>
      <c r="C6050" s="31"/>
      <c r="D6050" s="31"/>
    </row>
    <row r="6051" spans="1:4" ht="15" x14ac:dyDescent="0.25">
      <c r="A6051" s="31"/>
      <c r="B6051" s="31"/>
      <c r="C6051" s="31"/>
      <c r="D6051" s="31"/>
    </row>
    <row r="6052" spans="1:4" ht="15" x14ac:dyDescent="0.25">
      <c r="A6052" s="31"/>
      <c r="B6052" s="31"/>
      <c r="C6052" s="31"/>
      <c r="D6052" s="31"/>
    </row>
    <row r="6053" spans="1:4" ht="15" x14ac:dyDescent="0.25">
      <c r="A6053" s="31"/>
      <c r="B6053" s="31"/>
      <c r="C6053" s="31"/>
      <c r="D6053" s="31"/>
    </row>
    <row r="6054" spans="1:4" ht="15" x14ac:dyDescent="0.25">
      <c r="A6054" s="31"/>
      <c r="B6054" s="31"/>
      <c r="C6054" s="31"/>
      <c r="D6054" s="31"/>
    </row>
    <row r="6055" spans="1:4" ht="15" x14ac:dyDescent="0.25">
      <c r="A6055" s="31"/>
      <c r="B6055" s="31"/>
      <c r="C6055" s="31"/>
      <c r="D6055" s="31"/>
    </row>
    <row r="6056" spans="1:4" ht="15" x14ac:dyDescent="0.25">
      <c r="A6056" s="31"/>
      <c r="B6056" s="31"/>
      <c r="C6056" s="31"/>
      <c r="D6056" s="31"/>
    </row>
    <row r="6057" spans="1:4" ht="15" x14ac:dyDescent="0.25">
      <c r="A6057" s="31"/>
      <c r="B6057" s="31"/>
      <c r="C6057" s="31"/>
      <c r="D6057" s="31"/>
    </row>
    <row r="6058" spans="1:4" ht="15" x14ac:dyDescent="0.25">
      <c r="A6058" s="31"/>
      <c r="B6058" s="31"/>
      <c r="C6058" s="31"/>
      <c r="D6058" s="31"/>
    </row>
    <row r="6059" spans="1:4" ht="15" x14ac:dyDescent="0.25">
      <c r="A6059" s="31"/>
      <c r="B6059" s="31"/>
      <c r="C6059" s="31"/>
      <c r="D6059" s="31"/>
    </row>
    <row r="6060" spans="1:4" ht="15" x14ac:dyDescent="0.25">
      <c r="A6060" s="31"/>
      <c r="B6060" s="31"/>
      <c r="C6060" s="31"/>
      <c r="D6060" s="31"/>
    </row>
    <row r="6061" spans="1:4" ht="15" x14ac:dyDescent="0.25">
      <c r="A6061" s="31"/>
      <c r="B6061" s="31"/>
      <c r="C6061" s="31"/>
      <c r="D6061" s="31"/>
    </row>
    <row r="6062" spans="1:4" ht="15" x14ac:dyDescent="0.25">
      <c r="A6062" s="31"/>
      <c r="B6062" s="31"/>
      <c r="C6062" s="31"/>
      <c r="D6062" s="31"/>
    </row>
    <row r="6063" spans="1:4" ht="15" x14ac:dyDescent="0.25">
      <c r="A6063" s="31"/>
      <c r="B6063" s="31"/>
      <c r="C6063" s="31"/>
      <c r="D6063" s="31"/>
    </row>
    <row r="6064" spans="1:4" ht="15" x14ac:dyDescent="0.25">
      <c r="A6064" s="31"/>
      <c r="B6064" s="31"/>
      <c r="C6064" s="31"/>
      <c r="D6064" s="31"/>
    </row>
    <row r="6065" spans="1:4" ht="15" x14ac:dyDescent="0.25">
      <c r="A6065" s="31"/>
      <c r="B6065" s="31"/>
      <c r="C6065" s="31"/>
      <c r="D6065" s="31"/>
    </row>
    <row r="6066" spans="1:4" ht="15" x14ac:dyDescent="0.25">
      <c r="A6066" s="31"/>
      <c r="B6066" s="31"/>
      <c r="C6066" s="31"/>
      <c r="D6066" s="31"/>
    </row>
    <row r="6067" spans="1:4" ht="15" x14ac:dyDescent="0.25">
      <c r="A6067" s="31"/>
      <c r="B6067" s="31"/>
      <c r="C6067" s="31"/>
      <c r="D6067" s="31"/>
    </row>
    <row r="6068" spans="1:4" ht="15" x14ac:dyDescent="0.25">
      <c r="A6068" s="31"/>
      <c r="B6068" s="31"/>
      <c r="C6068" s="31"/>
      <c r="D6068" s="31"/>
    </row>
    <row r="6069" spans="1:4" ht="15" x14ac:dyDescent="0.25">
      <c r="A6069" s="31"/>
      <c r="B6069" s="31"/>
      <c r="C6069" s="31"/>
      <c r="D6069" s="31"/>
    </row>
    <row r="6070" spans="1:4" ht="15" x14ac:dyDescent="0.25">
      <c r="A6070" s="31"/>
      <c r="B6070" s="31"/>
      <c r="C6070" s="31"/>
      <c r="D6070" s="31"/>
    </row>
    <row r="6071" spans="1:4" ht="15" x14ac:dyDescent="0.25">
      <c r="A6071" s="31"/>
      <c r="B6071" s="31"/>
      <c r="C6071" s="31"/>
      <c r="D6071" s="31"/>
    </row>
    <row r="6072" spans="1:4" ht="15" x14ac:dyDescent="0.25">
      <c r="A6072" s="31"/>
      <c r="B6072" s="31"/>
      <c r="C6072" s="31"/>
      <c r="D6072" s="31"/>
    </row>
    <row r="6073" spans="1:4" ht="15" x14ac:dyDescent="0.25">
      <c r="A6073" s="31"/>
      <c r="B6073" s="31"/>
      <c r="C6073" s="31"/>
      <c r="D6073" s="31"/>
    </row>
    <row r="6074" spans="1:4" ht="15" x14ac:dyDescent="0.25">
      <c r="A6074" s="31"/>
      <c r="B6074" s="31"/>
      <c r="C6074" s="31"/>
      <c r="D6074" s="31"/>
    </row>
    <row r="6075" spans="1:4" ht="15" x14ac:dyDescent="0.25">
      <c r="A6075" s="31"/>
      <c r="B6075" s="31"/>
      <c r="C6075" s="31"/>
      <c r="D6075" s="31"/>
    </row>
    <row r="6076" spans="1:4" ht="15" x14ac:dyDescent="0.25">
      <c r="A6076" s="31"/>
      <c r="B6076" s="31"/>
      <c r="C6076" s="31"/>
      <c r="D6076" s="31"/>
    </row>
    <row r="6077" spans="1:4" ht="15" x14ac:dyDescent="0.25">
      <c r="A6077" s="31"/>
      <c r="B6077" s="31"/>
      <c r="C6077" s="31"/>
      <c r="D6077" s="31"/>
    </row>
    <row r="6078" spans="1:4" ht="15" x14ac:dyDescent="0.25">
      <c r="A6078" s="31"/>
      <c r="B6078" s="31"/>
      <c r="C6078" s="31"/>
      <c r="D6078" s="31"/>
    </row>
    <row r="6079" spans="1:4" ht="15" x14ac:dyDescent="0.25">
      <c r="A6079" s="31"/>
      <c r="B6079" s="31"/>
      <c r="C6079" s="31"/>
      <c r="D6079" s="31"/>
    </row>
    <row r="6080" spans="1:4" ht="15" x14ac:dyDescent="0.25">
      <c r="A6080" s="31"/>
      <c r="B6080" s="31"/>
      <c r="C6080" s="31"/>
      <c r="D6080" s="31"/>
    </row>
    <row r="6081" spans="1:4" ht="15" x14ac:dyDescent="0.25">
      <c r="A6081" s="31"/>
      <c r="B6081" s="31"/>
      <c r="C6081" s="31"/>
      <c r="D6081" s="31"/>
    </row>
    <row r="6082" spans="1:4" ht="15" x14ac:dyDescent="0.25">
      <c r="A6082" s="31"/>
      <c r="B6082" s="31"/>
      <c r="C6082" s="31"/>
      <c r="D6082" s="31"/>
    </row>
    <row r="6083" spans="1:4" ht="15" x14ac:dyDescent="0.25">
      <c r="A6083" s="31"/>
      <c r="B6083" s="31"/>
      <c r="C6083" s="31"/>
      <c r="D6083" s="31"/>
    </row>
    <row r="6084" spans="1:4" ht="15" x14ac:dyDescent="0.25">
      <c r="A6084" s="31"/>
      <c r="B6084" s="31"/>
      <c r="C6084" s="31"/>
      <c r="D6084" s="31"/>
    </row>
    <row r="6085" spans="1:4" ht="15" x14ac:dyDescent="0.25">
      <c r="A6085" s="31"/>
      <c r="B6085" s="31"/>
      <c r="C6085" s="31"/>
      <c r="D6085" s="31"/>
    </row>
    <row r="6086" spans="1:4" ht="15" x14ac:dyDescent="0.25">
      <c r="A6086" s="31"/>
      <c r="B6086" s="31"/>
      <c r="C6086" s="31"/>
      <c r="D6086" s="31"/>
    </row>
    <row r="6087" spans="1:4" ht="15" x14ac:dyDescent="0.25">
      <c r="A6087" s="31"/>
      <c r="B6087" s="31"/>
      <c r="C6087" s="31"/>
      <c r="D6087" s="31"/>
    </row>
    <row r="6088" spans="1:4" ht="15" x14ac:dyDescent="0.25">
      <c r="A6088" s="31"/>
      <c r="B6088" s="31"/>
      <c r="C6088" s="31"/>
      <c r="D6088" s="31"/>
    </row>
    <row r="6089" spans="1:4" ht="15" x14ac:dyDescent="0.25">
      <c r="A6089" s="31"/>
      <c r="B6089" s="31"/>
      <c r="C6089" s="31"/>
      <c r="D6089" s="31"/>
    </row>
    <row r="6090" spans="1:4" ht="15" x14ac:dyDescent="0.25">
      <c r="A6090" s="31"/>
      <c r="B6090" s="31"/>
      <c r="C6090" s="31"/>
      <c r="D6090" s="31"/>
    </row>
    <row r="6091" spans="1:4" ht="15" x14ac:dyDescent="0.25">
      <c r="A6091" s="31"/>
      <c r="B6091" s="31"/>
      <c r="C6091" s="31"/>
      <c r="D6091" s="31"/>
    </row>
    <row r="6092" spans="1:4" ht="15" x14ac:dyDescent="0.25">
      <c r="A6092" s="31"/>
      <c r="B6092" s="31"/>
      <c r="C6092" s="31"/>
      <c r="D6092" s="31"/>
    </row>
    <row r="6093" spans="1:4" ht="15" x14ac:dyDescent="0.25">
      <c r="A6093" s="31"/>
      <c r="B6093" s="31"/>
      <c r="C6093" s="31"/>
      <c r="D6093" s="31"/>
    </row>
    <row r="6094" spans="1:4" ht="15" x14ac:dyDescent="0.25">
      <c r="A6094" s="31"/>
      <c r="B6094" s="31"/>
      <c r="C6094" s="31"/>
      <c r="D6094" s="31"/>
    </row>
    <row r="6095" spans="1:4" ht="15" x14ac:dyDescent="0.25">
      <c r="A6095" s="31"/>
      <c r="B6095" s="31"/>
      <c r="C6095" s="31"/>
      <c r="D6095" s="31"/>
    </row>
    <row r="6096" spans="1:4" ht="15" x14ac:dyDescent="0.25">
      <c r="A6096" s="31"/>
      <c r="B6096" s="31"/>
      <c r="C6096" s="31"/>
      <c r="D6096" s="31"/>
    </row>
    <row r="6097" spans="1:4" ht="15" x14ac:dyDescent="0.25">
      <c r="A6097" s="31"/>
      <c r="B6097" s="31"/>
      <c r="C6097" s="31"/>
      <c r="D6097" s="31"/>
    </row>
    <row r="6098" spans="1:4" ht="15" x14ac:dyDescent="0.25">
      <c r="A6098" s="31"/>
      <c r="B6098" s="31"/>
      <c r="C6098" s="31"/>
      <c r="D6098" s="31"/>
    </row>
    <row r="6099" spans="1:4" ht="15" x14ac:dyDescent="0.25">
      <c r="A6099" s="31"/>
      <c r="B6099" s="31"/>
      <c r="C6099" s="31"/>
      <c r="D6099" s="31"/>
    </row>
    <row r="6100" spans="1:4" ht="15" x14ac:dyDescent="0.25">
      <c r="A6100" s="31"/>
      <c r="B6100" s="31"/>
      <c r="C6100" s="31"/>
      <c r="D6100" s="31"/>
    </row>
    <row r="6101" spans="1:4" ht="15" x14ac:dyDescent="0.25">
      <c r="A6101" s="31"/>
      <c r="B6101" s="31"/>
      <c r="C6101" s="31"/>
      <c r="D6101" s="31"/>
    </row>
    <row r="6102" spans="1:4" ht="15" x14ac:dyDescent="0.25">
      <c r="A6102" s="31"/>
      <c r="B6102" s="31"/>
      <c r="C6102" s="31"/>
      <c r="D6102" s="31"/>
    </row>
    <row r="6103" spans="1:4" ht="15" x14ac:dyDescent="0.25">
      <c r="A6103" s="31"/>
      <c r="B6103" s="31"/>
      <c r="C6103" s="31"/>
      <c r="D6103" s="31"/>
    </row>
    <row r="6104" spans="1:4" ht="15" x14ac:dyDescent="0.25">
      <c r="A6104" s="31"/>
      <c r="B6104" s="31"/>
      <c r="C6104" s="31"/>
      <c r="D6104" s="31"/>
    </row>
    <row r="6105" spans="1:4" ht="15" x14ac:dyDescent="0.25">
      <c r="A6105" s="31"/>
      <c r="B6105" s="31"/>
      <c r="C6105" s="31"/>
      <c r="D6105" s="31"/>
    </row>
    <row r="6106" spans="1:4" ht="15" x14ac:dyDescent="0.25">
      <c r="A6106" s="31"/>
      <c r="B6106" s="31"/>
      <c r="C6106" s="31"/>
      <c r="D6106" s="31"/>
    </row>
    <row r="6107" spans="1:4" ht="15" x14ac:dyDescent="0.25">
      <c r="A6107" s="31"/>
      <c r="B6107" s="31"/>
      <c r="C6107" s="31"/>
      <c r="D6107" s="31"/>
    </row>
    <row r="6108" spans="1:4" ht="15" x14ac:dyDescent="0.25">
      <c r="A6108" s="31"/>
      <c r="B6108" s="31"/>
      <c r="C6108" s="31"/>
      <c r="D6108" s="31"/>
    </row>
    <row r="6109" spans="1:4" ht="15" x14ac:dyDescent="0.25">
      <c r="A6109" s="31"/>
      <c r="B6109" s="31"/>
      <c r="C6109" s="31"/>
      <c r="D6109" s="31"/>
    </row>
    <row r="6110" spans="1:4" ht="15" x14ac:dyDescent="0.25">
      <c r="A6110" s="31"/>
      <c r="B6110" s="31"/>
      <c r="C6110" s="31"/>
      <c r="D6110" s="31"/>
    </row>
    <row r="6111" spans="1:4" ht="15" x14ac:dyDescent="0.25">
      <c r="A6111" s="31"/>
      <c r="B6111" s="31"/>
      <c r="C6111" s="31"/>
      <c r="D6111" s="31"/>
    </row>
    <row r="6112" spans="1:4" ht="15" x14ac:dyDescent="0.25">
      <c r="A6112" s="31"/>
      <c r="B6112" s="31"/>
      <c r="C6112" s="31"/>
      <c r="D6112" s="31"/>
    </row>
    <row r="6113" spans="1:4" ht="15" x14ac:dyDescent="0.25">
      <c r="A6113" s="31"/>
      <c r="B6113" s="31"/>
      <c r="C6113" s="31"/>
      <c r="D6113" s="31"/>
    </row>
    <row r="6114" spans="1:4" ht="15" x14ac:dyDescent="0.25">
      <c r="A6114" s="31"/>
      <c r="B6114" s="31"/>
      <c r="C6114" s="31"/>
      <c r="D6114" s="31"/>
    </row>
    <row r="6115" spans="1:4" ht="15" x14ac:dyDescent="0.25">
      <c r="A6115" s="31"/>
      <c r="B6115" s="31"/>
      <c r="C6115" s="31"/>
      <c r="D6115" s="31"/>
    </row>
    <row r="6116" spans="1:4" ht="15" x14ac:dyDescent="0.25">
      <c r="A6116" s="31"/>
      <c r="B6116" s="31"/>
      <c r="C6116" s="31"/>
      <c r="D6116" s="31"/>
    </row>
    <row r="6117" spans="1:4" ht="15" x14ac:dyDescent="0.25">
      <c r="A6117" s="31"/>
      <c r="B6117" s="31"/>
      <c r="C6117" s="31"/>
      <c r="D6117" s="31"/>
    </row>
    <row r="6118" spans="1:4" ht="15" x14ac:dyDescent="0.25">
      <c r="A6118" s="31"/>
      <c r="B6118" s="31"/>
      <c r="C6118" s="31"/>
      <c r="D6118" s="31"/>
    </row>
    <row r="6119" spans="1:4" ht="15" x14ac:dyDescent="0.25">
      <c r="A6119" s="31"/>
      <c r="B6119" s="31"/>
      <c r="C6119" s="31"/>
      <c r="D6119" s="31"/>
    </row>
    <row r="6120" spans="1:4" ht="15" x14ac:dyDescent="0.25">
      <c r="A6120" s="31"/>
      <c r="B6120" s="31"/>
      <c r="C6120" s="31"/>
      <c r="D6120" s="31"/>
    </row>
    <row r="6121" spans="1:4" ht="15" x14ac:dyDescent="0.25">
      <c r="A6121" s="31"/>
      <c r="B6121" s="31"/>
      <c r="C6121" s="31"/>
      <c r="D6121" s="31"/>
    </row>
    <row r="6122" spans="1:4" ht="15" x14ac:dyDescent="0.25">
      <c r="A6122" s="31"/>
      <c r="B6122" s="31"/>
      <c r="C6122" s="31"/>
      <c r="D6122" s="31"/>
    </row>
    <row r="6123" spans="1:4" ht="15" x14ac:dyDescent="0.25">
      <c r="A6123" s="31"/>
      <c r="B6123" s="31"/>
      <c r="C6123" s="31"/>
      <c r="D6123" s="31"/>
    </row>
    <row r="6124" spans="1:4" ht="15" x14ac:dyDescent="0.25">
      <c r="A6124" s="31"/>
      <c r="B6124" s="31"/>
      <c r="C6124" s="31"/>
      <c r="D6124" s="31"/>
    </row>
    <row r="6125" spans="1:4" ht="15" x14ac:dyDescent="0.25">
      <c r="A6125" s="31"/>
      <c r="B6125" s="31"/>
      <c r="C6125" s="31"/>
      <c r="D6125" s="31"/>
    </row>
    <row r="6126" spans="1:4" ht="15" x14ac:dyDescent="0.25">
      <c r="A6126" s="31"/>
      <c r="B6126" s="31"/>
      <c r="C6126" s="31"/>
      <c r="D6126" s="31"/>
    </row>
    <row r="6127" spans="1:4" ht="15" x14ac:dyDescent="0.25">
      <c r="A6127" s="31"/>
      <c r="B6127" s="31"/>
      <c r="C6127" s="31"/>
      <c r="D6127" s="31"/>
    </row>
    <row r="6128" spans="1:4" ht="15" x14ac:dyDescent="0.25">
      <c r="A6128" s="31"/>
      <c r="B6128" s="31"/>
      <c r="C6128" s="31"/>
      <c r="D6128" s="31"/>
    </row>
    <row r="6129" spans="1:4" ht="15" x14ac:dyDescent="0.25">
      <c r="A6129" s="31"/>
      <c r="B6129" s="31"/>
      <c r="C6129" s="31"/>
      <c r="D6129" s="31"/>
    </row>
    <row r="6130" spans="1:4" ht="15" x14ac:dyDescent="0.25">
      <c r="A6130" s="31"/>
      <c r="B6130" s="31"/>
      <c r="C6130" s="31"/>
      <c r="D6130" s="31"/>
    </row>
    <row r="6131" spans="1:4" ht="15" x14ac:dyDescent="0.25">
      <c r="A6131" s="31"/>
      <c r="B6131" s="31"/>
      <c r="C6131" s="31"/>
      <c r="D6131" s="31"/>
    </row>
    <row r="6132" spans="1:4" ht="15" x14ac:dyDescent="0.25">
      <c r="A6132" s="31"/>
      <c r="B6132" s="31"/>
      <c r="C6132" s="31"/>
      <c r="D6132" s="31"/>
    </row>
    <row r="6133" spans="1:4" ht="15" x14ac:dyDescent="0.25">
      <c r="A6133" s="31"/>
      <c r="B6133" s="31"/>
      <c r="C6133" s="31"/>
      <c r="D6133" s="31"/>
    </row>
    <row r="6134" spans="1:4" ht="15" x14ac:dyDescent="0.25">
      <c r="A6134" s="31"/>
      <c r="B6134" s="31"/>
      <c r="C6134" s="31"/>
      <c r="D6134" s="31"/>
    </row>
    <row r="6135" spans="1:4" ht="15" x14ac:dyDescent="0.25">
      <c r="A6135" s="31"/>
      <c r="B6135" s="31"/>
      <c r="C6135" s="31"/>
      <c r="D6135" s="31"/>
    </row>
    <row r="6136" spans="1:4" ht="15" x14ac:dyDescent="0.25">
      <c r="A6136" s="31"/>
      <c r="B6136" s="31"/>
      <c r="C6136" s="31"/>
      <c r="D6136" s="31"/>
    </row>
    <row r="6137" spans="1:4" ht="15" x14ac:dyDescent="0.25">
      <c r="A6137" s="31"/>
      <c r="B6137" s="31"/>
      <c r="C6137" s="31"/>
      <c r="D6137" s="31"/>
    </row>
    <row r="6138" spans="1:4" ht="15" x14ac:dyDescent="0.25">
      <c r="A6138" s="31"/>
      <c r="B6138" s="31"/>
      <c r="C6138" s="31"/>
      <c r="D6138" s="31"/>
    </row>
    <row r="6139" spans="1:4" ht="15" x14ac:dyDescent="0.25">
      <c r="A6139" s="31"/>
      <c r="B6139" s="31"/>
      <c r="C6139" s="31"/>
      <c r="D6139" s="31"/>
    </row>
    <row r="6140" spans="1:4" ht="15" x14ac:dyDescent="0.25">
      <c r="A6140" s="31"/>
      <c r="B6140" s="31"/>
      <c r="C6140" s="31"/>
      <c r="D6140" s="31"/>
    </row>
    <row r="6141" spans="1:4" ht="15" x14ac:dyDescent="0.25">
      <c r="A6141" s="31"/>
      <c r="B6141" s="31"/>
      <c r="C6141" s="31"/>
      <c r="D6141" s="31"/>
    </row>
    <row r="6142" spans="1:4" ht="15" x14ac:dyDescent="0.25">
      <c r="A6142" s="31"/>
      <c r="B6142" s="31"/>
      <c r="C6142" s="31"/>
      <c r="D6142" s="31"/>
    </row>
    <row r="6143" spans="1:4" ht="15" x14ac:dyDescent="0.25">
      <c r="A6143" s="31"/>
      <c r="B6143" s="31"/>
      <c r="C6143" s="31"/>
      <c r="D6143" s="31"/>
    </row>
    <row r="6144" spans="1:4" ht="15" x14ac:dyDescent="0.25">
      <c r="A6144" s="31"/>
      <c r="B6144" s="31"/>
      <c r="C6144" s="31"/>
      <c r="D6144" s="31"/>
    </row>
    <row r="6145" spans="1:4" ht="15" x14ac:dyDescent="0.25">
      <c r="A6145" s="31"/>
      <c r="B6145" s="31"/>
      <c r="C6145" s="31"/>
      <c r="D6145" s="31"/>
    </row>
    <row r="6146" spans="1:4" ht="15" x14ac:dyDescent="0.25">
      <c r="A6146" s="31"/>
      <c r="B6146" s="31"/>
      <c r="C6146" s="31"/>
      <c r="D6146" s="31"/>
    </row>
    <row r="6147" spans="1:4" ht="15" x14ac:dyDescent="0.25">
      <c r="A6147" s="31"/>
      <c r="B6147" s="31"/>
      <c r="C6147" s="31"/>
      <c r="D6147" s="31"/>
    </row>
    <row r="6148" spans="1:4" ht="15" x14ac:dyDescent="0.25">
      <c r="A6148" s="31"/>
      <c r="B6148" s="31"/>
      <c r="C6148" s="31"/>
      <c r="D6148" s="31"/>
    </row>
    <row r="6149" spans="1:4" ht="15" x14ac:dyDescent="0.25">
      <c r="A6149" s="31"/>
      <c r="B6149" s="31"/>
      <c r="C6149" s="31"/>
      <c r="D6149" s="31"/>
    </row>
    <row r="6150" spans="1:4" ht="15" x14ac:dyDescent="0.25">
      <c r="A6150" s="31"/>
      <c r="B6150" s="31"/>
      <c r="C6150" s="31"/>
      <c r="D6150" s="31"/>
    </row>
    <row r="6151" spans="1:4" ht="15" x14ac:dyDescent="0.25">
      <c r="A6151" s="31"/>
      <c r="B6151" s="31"/>
      <c r="C6151" s="31"/>
      <c r="D6151" s="31"/>
    </row>
    <row r="6152" spans="1:4" ht="15" x14ac:dyDescent="0.25">
      <c r="A6152" s="31"/>
      <c r="B6152" s="31"/>
      <c r="C6152" s="31"/>
      <c r="D6152" s="31"/>
    </row>
    <row r="6153" spans="1:4" ht="15" x14ac:dyDescent="0.25">
      <c r="A6153" s="31"/>
      <c r="B6153" s="31"/>
      <c r="C6153" s="31"/>
      <c r="D6153" s="31"/>
    </row>
    <row r="6154" spans="1:4" ht="15" x14ac:dyDescent="0.25">
      <c r="A6154" s="31"/>
      <c r="B6154" s="31"/>
      <c r="C6154" s="31"/>
      <c r="D6154" s="31"/>
    </row>
    <row r="6155" spans="1:4" ht="15" x14ac:dyDescent="0.25">
      <c r="A6155" s="31"/>
      <c r="B6155" s="31"/>
      <c r="C6155" s="31"/>
      <c r="D6155" s="31"/>
    </row>
    <row r="6156" spans="1:4" ht="15" x14ac:dyDescent="0.25">
      <c r="A6156" s="31"/>
      <c r="B6156" s="31"/>
      <c r="C6156" s="31"/>
      <c r="D6156" s="31"/>
    </row>
    <row r="6157" spans="1:4" ht="15" x14ac:dyDescent="0.25">
      <c r="A6157" s="31"/>
      <c r="B6157" s="31"/>
      <c r="C6157" s="31"/>
      <c r="D6157" s="31"/>
    </row>
    <row r="6158" spans="1:4" ht="15" x14ac:dyDescent="0.25">
      <c r="A6158" s="31"/>
      <c r="B6158" s="31"/>
      <c r="C6158" s="31"/>
      <c r="D6158" s="31"/>
    </row>
    <row r="6159" spans="1:4" ht="15" x14ac:dyDescent="0.25">
      <c r="A6159" s="31"/>
      <c r="B6159" s="31"/>
      <c r="C6159" s="31"/>
      <c r="D6159" s="31"/>
    </row>
    <row r="6160" spans="1:4" ht="15" x14ac:dyDescent="0.25">
      <c r="A6160" s="31"/>
      <c r="B6160" s="31"/>
      <c r="C6160" s="31"/>
      <c r="D6160" s="31"/>
    </row>
    <row r="6161" spans="1:4" ht="15" x14ac:dyDescent="0.25">
      <c r="A6161" s="31"/>
      <c r="B6161" s="31"/>
      <c r="C6161" s="31"/>
      <c r="D6161" s="31"/>
    </row>
    <row r="6162" spans="1:4" ht="15" x14ac:dyDescent="0.25">
      <c r="A6162" s="31"/>
      <c r="B6162" s="31"/>
      <c r="C6162" s="31"/>
      <c r="D6162" s="31"/>
    </row>
    <row r="6163" spans="1:4" ht="15" x14ac:dyDescent="0.25">
      <c r="A6163" s="31"/>
      <c r="B6163" s="31"/>
      <c r="C6163" s="31"/>
      <c r="D6163" s="31"/>
    </row>
    <row r="6164" spans="1:4" ht="15" x14ac:dyDescent="0.25">
      <c r="A6164" s="31"/>
      <c r="B6164" s="31"/>
      <c r="C6164" s="31"/>
      <c r="D6164" s="31"/>
    </row>
    <row r="6165" spans="1:4" ht="15" x14ac:dyDescent="0.25">
      <c r="A6165" s="31"/>
      <c r="B6165" s="31"/>
      <c r="C6165" s="31"/>
      <c r="D6165" s="31"/>
    </row>
    <row r="6166" spans="1:4" ht="15" x14ac:dyDescent="0.25">
      <c r="A6166" s="31"/>
      <c r="B6166" s="31"/>
      <c r="C6166" s="31"/>
      <c r="D6166" s="31"/>
    </row>
    <row r="6167" spans="1:4" ht="15" x14ac:dyDescent="0.25">
      <c r="A6167" s="31"/>
      <c r="B6167" s="31"/>
      <c r="C6167" s="31"/>
      <c r="D6167" s="31"/>
    </row>
    <row r="6168" spans="1:4" ht="15" x14ac:dyDescent="0.25">
      <c r="A6168" s="31"/>
      <c r="B6168" s="31"/>
      <c r="C6168" s="31"/>
      <c r="D6168" s="31"/>
    </row>
    <row r="6169" spans="1:4" ht="15" x14ac:dyDescent="0.25">
      <c r="A6169" s="31"/>
      <c r="B6169" s="31"/>
      <c r="C6169" s="31"/>
      <c r="D6169" s="31"/>
    </row>
    <row r="6170" spans="1:4" ht="15" x14ac:dyDescent="0.25">
      <c r="A6170" s="31"/>
      <c r="B6170" s="31"/>
      <c r="C6170" s="31"/>
      <c r="D6170" s="31"/>
    </row>
    <row r="6171" spans="1:4" ht="15" x14ac:dyDescent="0.25">
      <c r="A6171" s="31"/>
      <c r="B6171" s="31"/>
      <c r="C6171" s="31"/>
      <c r="D6171" s="31"/>
    </row>
    <row r="6172" spans="1:4" ht="15" x14ac:dyDescent="0.25">
      <c r="A6172" s="31"/>
      <c r="B6172" s="31"/>
      <c r="C6172" s="31"/>
      <c r="D6172" s="31"/>
    </row>
    <row r="6173" spans="1:4" ht="15" x14ac:dyDescent="0.25">
      <c r="A6173" s="31"/>
      <c r="B6173" s="31"/>
      <c r="C6173" s="31"/>
      <c r="D6173" s="31"/>
    </row>
    <row r="6174" spans="1:4" ht="15" x14ac:dyDescent="0.25">
      <c r="A6174" s="31"/>
      <c r="B6174" s="31"/>
      <c r="C6174" s="31"/>
      <c r="D6174" s="31"/>
    </row>
    <row r="6175" spans="1:4" ht="15" x14ac:dyDescent="0.25">
      <c r="A6175" s="31"/>
      <c r="B6175" s="31"/>
      <c r="C6175" s="31"/>
      <c r="D6175" s="31"/>
    </row>
    <row r="6176" spans="1:4" ht="15" x14ac:dyDescent="0.25">
      <c r="A6176" s="31"/>
      <c r="B6176" s="31"/>
      <c r="C6176" s="31"/>
      <c r="D6176" s="31"/>
    </row>
    <row r="6177" spans="1:4" ht="15" x14ac:dyDescent="0.25">
      <c r="A6177" s="31"/>
      <c r="B6177" s="31"/>
      <c r="C6177" s="31"/>
      <c r="D6177" s="31"/>
    </row>
    <row r="6178" spans="1:4" ht="15" x14ac:dyDescent="0.25">
      <c r="A6178" s="31"/>
      <c r="B6178" s="31"/>
      <c r="C6178" s="31"/>
      <c r="D6178" s="31"/>
    </row>
    <row r="6179" spans="1:4" ht="15" x14ac:dyDescent="0.25">
      <c r="A6179" s="31"/>
      <c r="B6179" s="31"/>
      <c r="C6179" s="31"/>
      <c r="D6179" s="31"/>
    </row>
    <row r="6180" spans="1:4" ht="15" x14ac:dyDescent="0.25">
      <c r="A6180" s="31"/>
      <c r="B6180" s="31"/>
      <c r="C6180" s="31"/>
      <c r="D6180" s="31"/>
    </row>
    <row r="6181" spans="1:4" ht="15" x14ac:dyDescent="0.25">
      <c r="A6181" s="31"/>
      <c r="B6181" s="31"/>
      <c r="C6181" s="31"/>
      <c r="D6181" s="31"/>
    </row>
    <row r="6182" spans="1:4" ht="15" x14ac:dyDescent="0.25">
      <c r="A6182" s="31"/>
      <c r="B6182" s="31"/>
      <c r="C6182" s="31"/>
      <c r="D6182" s="31"/>
    </row>
    <row r="6183" spans="1:4" ht="15" x14ac:dyDescent="0.25">
      <c r="A6183" s="31"/>
      <c r="B6183" s="31"/>
      <c r="C6183" s="31"/>
      <c r="D6183" s="31"/>
    </row>
    <row r="6184" spans="1:4" ht="15" x14ac:dyDescent="0.25">
      <c r="A6184" s="31"/>
      <c r="B6184" s="31"/>
      <c r="C6184" s="31"/>
      <c r="D6184" s="31"/>
    </row>
    <row r="6185" spans="1:4" ht="15" x14ac:dyDescent="0.25">
      <c r="A6185" s="31"/>
      <c r="B6185" s="31"/>
      <c r="C6185" s="31"/>
      <c r="D6185" s="31"/>
    </row>
    <row r="6186" spans="1:4" ht="15" x14ac:dyDescent="0.25">
      <c r="A6186" s="31"/>
      <c r="B6186" s="31"/>
      <c r="C6186" s="31"/>
      <c r="D6186" s="31"/>
    </row>
    <row r="6187" spans="1:4" ht="15" x14ac:dyDescent="0.25">
      <c r="A6187" s="31"/>
      <c r="B6187" s="31"/>
      <c r="C6187" s="31"/>
      <c r="D6187" s="31"/>
    </row>
    <row r="6188" spans="1:4" ht="15" x14ac:dyDescent="0.25">
      <c r="A6188" s="31"/>
      <c r="B6188" s="31"/>
      <c r="C6188" s="31"/>
      <c r="D6188" s="31"/>
    </row>
    <row r="6189" spans="1:4" ht="15" x14ac:dyDescent="0.25">
      <c r="A6189" s="31"/>
      <c r="B6189" s="31"/>
      <c r="C6189" s="31"/>
      <c r="D6189" s="31"/>
    </row>
    <row r="6190" spans="1:4" ht="15" x14ac:dyDescent="0.25">
      <c r="A6190" s="31"/>
      <c r="B6190" s="31"/>
      <c r="C6190" s="31"/>
      <c r="D6190" s="31"/>
    </row>
    <row r="6191" spans="1:4" ht="15" x14ac:dyDescent="0.25">
      <c r="A6191" s="31"/>
      <c r="B6191" s="31"/>
      <c r="C6191" s="31"/>
      <c r="D6191" s="31"/>
    </row>
    <row r="6192" spans="1:4" ht="15" x14ac:dyDescent="0.25">
      <c r="A6192" s="31"/>
      <c r="B6192" s="31"/>
      <c r="C6192" s="31"/>
      <c r="D6192" s="31"/>
    </row>
    <row r="6193" spans="1:4" ht="15" x14ac:dyDescent="0.25">
      <c r="A6193" s="31"/>
      <c r="B6193" s="31"/>
      <c r="C6193" s="31"/>
      <c r="D6193" s="31"/>
    </row>
    <row r="6194" spans="1:4" ht="15" x14ac:dyDescent="0.25">
      <c r="A6194" s="31"/>
      <c r="B6194" s="31"/>
      <c r="C6194" s="31"/>
      <c r="D6194" s="31"/>
    </row>
    <row r="6195" spans="1:4" ht="15" x14ac:dyDescent="0.25">
      <c r="A6195" s="31"/>
      <c r="B6195" s="31"/>
      <c r="C6195" s="31"/>
      <c r="D6195" s="31"/>
    </row>
    <row r="6196" spans="1:4" ht="15" x14ac:dyDescent="0.25">
      <c r="A6196" s="31"/>
      <c r="B6196" s="31"/>
      <c r="C6196" s="31"/>
      <c r="D6196" s="31"/>
    </row>
    <row r="6197" spans="1:4" ht="15" x14ac:dyDescent="0.25">
      <c r="A6197" s="31"/>
      <c r="B6197" s="31"/>
      <c r="C6197" s="31"/>
      <c r="D6197" s="31"/>
    </row>
    <row r="6198" spans="1:4" ht="15" x14ac:dyDescent="0.25">
      <c r="A6198" s="31"/>
      <c r="B6198" s="31"/>
      <c r="C6198" s="31"/>
      <c r="D6198" s="31"/>
    </row>
    <row r="6199" spans="1:4" ht="15" x14ac:dyDescent="0.25">
      <c r="A6199" s="31"/>
      <c r="B6199" s="31"/>
      <c r="C6199" s="31"/>
      <c r="D6199" s="31"/>
    </row>
    <row r="6200" spans="1:4" ht="15" x14ac:dyDescent="0.25">
      <c r="A6200" s="31"/>
      <c r="B6200" s="31"/>
      <c r="C6200" s="31"/>
      <c r="D6200" s="31"/>
    </row>
    <row r="6201" spans="1:4" ht="15" x14ac:dyDescent="0.25">
      <c r="A6201" s="31"/>
      <c r="B6201" s="31"/>
      <c r="C6201" s="31"/>
      <c r="D6201" s="31"/>
    </row>
    <row r="6202" spans="1:4" ht="15" x14ac:dyDescent="0.25">
      <c r="A6202" s="31"/>
      <c r="B6202" s="31"/>
      <c r="C6202" s="31"/>
      <c r="D6202" s="31"/>
    </row>
    <row r="6203" spans="1:4" ht="15" x14ac:dyDescent="0.25">
      <c r="A6203" s="31"/>
      <c r="B6203" s="31"/>
      <c r="C6203" s="31"/>
      <c r="D6203" s="31"/>
    </row>
    <row r="6204" spans="1:4" ht="15" x14ac:dyDescent="0.25">
      <c r="A6204" s="31"/>
      <c r="B6204" s="31"/>
      <c r="C6204" s="31"/>
      <c r="D6204" s="31"/>
    </row>
    <row r="6205" spans="1:4" ht="15" x14ac:dyDescent="0.25">
      <c r="A6205" s="31"/>
      <c r="B6205" s="31"/>
      <c r="C6205" s="31"/>
      <c r="D6205" s="31"/>
    </row>
    <row r="6206" spans="1:4" ht="15" x14ac:dyDescent="0.25">
      <c r="A6206" s="31"/>
      <c r="B6206" s="31"/>
      <c r="C6206" s="31"/>
      <c r="D6206" s="31"/>
    </row>
    <row r="6207" spans="1:4" ht="15" x14ac:dyDescent="0.25">
      <c r="A6207" s="31"/>
      <c r="B6207" s="31"/>
      <c r="C6207" s="31"/>
      <c r="D6207" s="31"/>
    </row>
    <row r="6208" spans="1:4" ht="15" x14ac:dyDescent="0.25">
      <c r="A6208" s="31"/>
      <c r="B6208" s="31"/>
      <c r="C6208" s="31"/>
      <c r="D6208" s="31"/>
    </row>
    <row r="6209" spans="1:4" ht="15" x14ac:dyDescent="0.25">
      <c r="A6209" s="31"/>
      <c r="B6209" s="31"/>
      <c r="C6209" s="31"/>
      <c r="D6209" s="31"/>
    </row>
    <row r="6210" spans="1:4" ht="15" x14ac:dyDescent="0.25">
      <c r="A6210" s="31"/>
      <c r="B6210" s="31"/>
      <c r="C6210" s="31"/>
      <c r="D6210" s="31"/>
    </row>
    <row r="6211" spans="1:4" ht="15" x14ac:dyDescent="0.25">
      <c r="A6211" s="31"/>
      <c r="B6211" s="31"/>
      <c r="C6211" s="31"/>
      <c r="D6211" s="31"/>
    </row>
    <row r="6212" spans="1:4" ht="15" x14ac:dyDescent="0.25">
      <c r="A6212" s="31"/>
      <c r="B6212" s="31"/>
      <c r="C6212" s="31"/>
      <c r="D6212" s="31"/>
    </row>
    <row r="6213" spans="1:4" ht="15" x14ac:dyDescent="0.25">
      <c r="A6213" s="31"/>
      <c r="B6213" s="31"/>
      <c r="C6213" s="31"/>
      <c r="D6213" s="31"/>
    </row>
    <row r="6214" spans="1:4" ht="15" x14ac:dyDescent="0.25">
      <c r="A6214" s="31"/>
      <c r="B6214" s="31"/>
      <c r="C6214" s="31"/>
      <c r="D6214" s="31"/>
    </row>
    <row r="6215" spans="1:4" ht="15" x14ac:dyDescent="0.25">
      <c r="A6215" s="31"/>
      <c r="B6215" s="31"/>
      <c r="C6215" s="31"/>
      <c r="D6215" s="31"/>
    </row>
    <row r="6216" spans="1:4" ht="15" x14ac:dyDescent="0.25">
      <c r="A6216" s="31"/>
      <c r="B6216" s="31"/>
      <c r="C6216" s="31"/>
      <c r="D6216" s="31"/>
    </row>
    <row r="6217" spans="1:4" ht="15" x14ac:dyDescent="0.25">
      <c r="A6217" s="31"/>
      <c r="B6217" s="31"/>
      <c r="C6217" s="31"/>
      <c r="D6217" s="31"/>
    </row>
    <row r="6218" spans="1:4" ht="15" x14ac:dyDescent="0.25">
      <c r="A6218" s="31"/>
      <c r="B6218" s="31"/>
      <c r="C6218" s="31"/>
      <c r="D6218" s="31"/>
    </row>
    <row r="6219" spans="1:4" ht="15" x14ac:dyDescent="0.25">
      <c r="A6219" s="31"/>
      <c r="B6219" s="31"/>
      <c r="C6219" s="31"/>
      <c r="D6219" s="31"/>
    </row>
    <row r="6220" spans="1:4" ht="15" x14ac:dyDescent="0.25">
      <c r="A6220" s="31"/>
      <c r="B6220" s="31"/>
      <c r="C6220" s="31"/>
      <c r="D6220" s="31"/>
    </row>
    <row r="6221" spans="1:4" ht="15" x14ac:dyDescent="0.25">
      <c r="A6221" s="31"/>
      <c r="B6221" s="31"/>
      <c r="C6221" s="31"/>
      <c r="D6221" s="31"/>
    </row>
    <row r="6222" spans="1:4" ht="15" x14ac:dyDescent="0.25">
      <c r="A6222" s="31"/>
      <c r="B6222" s="31"/>
      <c r="C6222" s="31"/>
      <c r="D6222" s="31"/>
    </row>
    <row r="6223" spans="1:4" ht="15" x14ac:dyDescent="0.25">
      <c r="A6223" s="31"/>
      <c r="B6223" s="31"/>
      <c r="C6223" s="31"/>
      <c r="D6223" s="31"/>
    </row>
    <row r="6224" spans="1:4" ht="15" x14ac:dyDescent="0.25">
      <c r="A6224" s="31"/>
      <c r="B6224" s="31"/>
      <c r="C6224" s="31"/>
      <c r="D6224" s="31"/>
    </row>
    <row r="6225" spans="1:4" ht="15" x14ac:dyDescent="0.25">
      <c r="A6225" s="31"/>
      <c r="B6225" s="31"/>
      <c r="C6225" s="31"/>
      <c r="D6225" s="31"/>
    </row>
    <row r="6226" spans="1:4" ht="15" x14ac:dyDescent="0.25">
      <c r="A6226" s="31"/>
      <c r="B6226" s="31"/>
      <c r="C6226" s="31"/>
      <c r="D6226" s="31"/>
    </row>
    <row r="6227" spans="1:4" ht="15" x14ac:dyDescent="0.25">
      <c r="A6227" s="31"/>
      <c r="B6227" s="31"/>
      <c r="C6227" s="31"/>
      <c r="D6227" s="31"/>
    </row>
    <row r="6228" spans="1:4" ht="15" x14ac:dyDescent="0.25">
      <c r="A6228" s="31"/>
      <c r="B6228" s="31"/>
      <c r="C6228" s="31"/>
      <c r="D6228" s="31"/>
    </row>
    <row r="6229" spans="1:4" ht="15" x14ac:dyDescent="0.25">
      <c r="A6229" s="31"/>
      <c r="B6229" s="31"/>
      <c r="C6229" s="31"/>
      <c r="D6229" s="31"/>
    </row>
    <row r="6230" spans="1:4" ht="15" x14ac:dyDescent="0.25">
      <c r="A6230" s="31"/>
      <c r="B6230" s="31"/>
      <c r="C6230" s="31"/>
      <c r="D6230" s="31"/>
    </row>
    <row r="6231" spans="1:4" ht="15" x14ac:dyDescent="0.25">
      <c r="A6231" s="31"/>
      <c r="B6231" s="31"/>
      <c r="C6231" s="31"/>
      <c r="D6231" s="31"/>
    </row>
    <row r="6232" spans="1:4" ht="15" x14ac:dyDescent="0.25">
      <c r="A6232" s="31"/>
      <c r="B6232" s="31"/>
      <c r="C6232" s="31"/>
      <c r="D6232" s="31"/>
    </row>
    <row r="6233" spans="1:4" ht="15" x14ac:dyDescent="0.25">
      <c r="A6233" s="31"/>
      <c r="B6233" s="31"/>
      <c r="C6233" s="31"/>
      <c r="D6233" s="31"/>
    </row>
    <row r="6234" spans="1:4" ht="15" x14ac:dyDescent="0.25">
      <c r="A6234" s="31"/>
      <c r="B6234" s="31"/>
      <c r="C6234" s="31"/>
      <c r="D6234" s="31"/>
    </row>
    <row r="6235" spans="1:4" ht="15" x14ac:dyDescent="0.25">
      <c r="A6235" s="31"/>
      <c r="B6235" s="31"/>
      <c r="C6235" s="31"/>
      <c r="D6235" s="31"/>
    </row>
    <row r="6236" spans="1:4" ht="15" x14ac:dyDescent="0.25">
      <c r="A6236" s="31"/>
      <c r="B6236" s="31"/>
      <c r="C6236" s="31"/>
      <c r="D6236" s="31"/>
    </row>
    <row r="6237" spans="1:4" ht="15" x14ac:dyDescent="0.25">
      <c r="A6237" s="31"/>
      <c r="B6237" s="31"/>
      <c r="C6237" s="31"/>
      <c r="D6237" s="31"/>
    </row>
    <row r="6238" spans="1:4" ht="15" x14ac:dyDescent="0.25">
      <c r="A6238" s="31"/>
      <c r="B6238" s="31"/>
      <c r="C6238" s="31"/>
      <c r="D6238" s="31"/>
    </row>
    <row r="6239" spans="1:4" ht="15" x14ac:dyDescent="0.25">
      <c r="A6239" s="31"/>
      <c r="B6239" s="31"/>
      <c r="C6239" s="31"/>
      <c r="D6239" s="31"/>
    </row>
    <row r="6240" spans="1:4" ht="15" x14ac:dyDescent="0.25">
      <c r="A6240" s="31"/>
      <c r="B6240" s="31"/>
      <c r="C6240" s="31"/>
      <c r="D6240" s="31"/>
    </row>
    <row r="6241" spans="1:4" ht="15" x14ac:dyDescent="0.25">
      <c r="A6241" s="31"/>
      <c r="B6241" s="31"/>
      <c r="C6241" s="31"/>
      <c r="D6241" s="31"/>
    </row>
    <row r="6242" spans="1:4" ht="15" x14ac:dyDescent="0.25">
      <c r="A6242" s="31"/>
      <c r="B6242" s="31"/>
      <c r="C6242" s="31"/>
      <c r="D6242" s="31"/>
    </row>
    <row r="6243" spans="1:4" ht="15" x14ac:dyDescent="0.25">
      <c r="A6243" s="31"/>
      <c r="B6243" s="31"/>
      <c r="C6243" s="31"/>
      <c r="D6243" s="31"/>
    </row>
    <row r="6244" spans="1:4" ht="15" x14ac:dyDescent="0.25">
      <c r="A6244" s="31"/>
      <c r="B6244" s="31"/>
      <c r="C6244" s="31"/>
      <c r="D6244" s="31"/>
    </row>
    <row r="6245" spans="1:4" ht="15" x14ac:dyDescent="0.25">
      <c r="A6245" s="31"/>
      <c r="B6245" s="31"/>
      <c r="C6245" s="31"/>
      <c r="D6245" s="31"/>
    </row>
    <row r="6246" spans="1:4" ht="15" x14ac:dyDescent="0.25">
      <c r="A6246" s="31"/>
      <c r="B6246" s="31"/>
      <c r="C6246" s="31"/>
      <c r="D6246" s="31"/>
    </row>
    <row r="6247" spans="1:4" ht="15" x14ac:dyDescent="0.25">
      <c r="A6247" s="31"/>
      <c r="B6247" s="31"/>
      <c r="C6247" s="31"/>
      <c r="D6247" s="31"/>
    </row>
    <row r="6248" spans="1:4" ht="15" x14ac:dyDescent="0.25">
      <c r="A6248" s="31"/>
      <c r="B6248" s="31"/>
      <c r="C6248" s="31"/>
      <c r="D6248" s="31"/>
    </row>
    <row r="6249" spans="1:4" ht="15" x14ac:dyDescent="0.25">
      <c r="A6249" s="31"/>
      <c r="B6249" s="31"/>
      <c r="C6249" s="31"/>
      <c r="D6249" s="31"/>
    </row>
    <row r="6250" spans="1:4" ht="15" x14ac:dyDescent="0.25">
      <c r="A6250" s="31"/>
      <c r="B6250" s="31"/>
      <c r="C6250" s="31"/>
      <c r="D6250" s="31"/>
    </row>
    <row r="6251" spans="1:4" ht="15" x14ac:dyDescent="0.25">
      <c r="A6251" s="31"/>
      <c r="B6251" s="31"/>
      <c r="C6251" s="31"/>
      <c r="D6251" s="31"/>
    </row>
    <row r="6252" spans="1:4" ht="15" x14ac:dyDescent="0.25">
      <c r="A6252" s="31"/>
      <c r="B6252" s="31"/>
      <c r="C6252" s="31"/>
      <c r="D6252" s="31"/>
    </row>
    <row r="6253" spans="1:4" ht="15" x14ac:dyDescent="0.25">
      <c r="A6253" s="31"/>
      <c r="B6253" s="31"/>
      <c r="C6253" s="31"/>
      <c r="D6253" s="31"/>
    </row>
    <row r="6254" spans="1:4" ht="15" x14ac:dyDescent="0.25">
      <c r="A6254" s="31"/>
      <c r="B6254" s="31"/>
      <c r="C6254" s="31"/>
      <c r="D6254" s="31"/>
    </row>
    <row r="6255" spans="1:4" ht="15" x14ac:dyDescent="0.25">
      <c r="A6255" s="31"/>
      <c r="B6255" s="31"/>
      <c r="C6255" s="31"/>
      <c r="D6255" s="31"/>
    </row>
    <row r="6256" spans="1:4" ht="15" x14ac:dyDescent="0.25">
      <c r="A6256" s="31"/>
      <c r="B6256" s="31"/>
      <c r="C6256" s="31"/>
      <c r="D6256" s="31"/>
    </row>
    <row r="6257" spans="1:4" ht="15" x14ac:dyDescent="0.25">
      <c r="A6257" s="31"/>
      <c r="B6257" s="31"/>
      <c r="C6257" s="31"/>
      <c r="D6257" s="31"/>
    </row>
    <row r="6258" spans="1:4" ht="15" x14ac:dyDescent="0.25">
      <c r="A6258" s="31"/>
      <c r="B6258" s="31"/>
      <c r="C6258" s="31"/>
      <c r="D6258" s="31"/>
    </row>
    <row r="6259" spans="1:4" ht="15" x14ac:dyDescent="0.25">
      <c r="A6259" s="31"/>
      <c r="B6259" s="31"/>
      <c r="C6259" s="31"/>
      <c r="D6259" s="31"/>
    </row>
    <row r="6260" spans="1:4" ht="15" x14ac:dyDescent="0.25">
      <c r="A6260" s="31"/>
      <c r="B6260" s="31"/>
      <c r="C6260" s="31"/>
      <c r="D6260" s="31"/>
    </row>
    <row r="6261" spans="1:4" ht="15" x14ac:dyDescent="0.25">
      <c r="A6261" s="31"/>
      <c r="B6261" s="31"/>
      <c r="C6261" s="31"/>
      <c r="D6261" s="31"/>
    </row>
    <row r="6262" spans="1:4" ht="15" x14ac:dyDescent="0.25">
      <c r="A6262" s="31"/>
      <c r="B6262" s="31"/>
      <c r="C6262" s="31"/>
      <c r="D6262" s="31"/>
    </row>
    <row r="6263" spans="1:4" ht="15" x14ac:dyDescent="0.25">
      <c r="A6263" s="31"/>
      <c r="B6263" s="31"/>
      <c r="C6263" s="31"/>
      <c r="D6263" s="31"/>
    </row>
    <row r="6264" spans="1:4" ht="15" x14ac:dyDescent="0.25">
      <c r="A6264" s="31"/>
      <c r="B6264" s="31"/>
      <c r="C6264" s="31"/>
      <c r="D6264" s="31"/>
    </row>
    <row r="6265" spans="1:4" ht="15" x14ac:dyDescent="0.25">
      <c r="A6265" s="31"/>
      <c r="B6265" s="31"/>
      <c r="C6265" s="31"/>
      <c r="D6265" s="31"/>
    </row>
    <row r="6266" spans="1:4" ht="15" x14ac:dyDescent="0.25">
      <c r="A6266" s="31"/>
      <c r="B6266" s="31"/>
      <c r="C6266" s="31"/>
      <c r="D6266" s="31"/>
    </row>
    <row r="6267" spans="1:4" ht="15" x14ac:dyDescent="0.25">
      <c r="A6267" s="31"/>
      <c r="B6267" s="31"/>
      <c r="C6267" s="31"/>
      <c r="D6267" s="31"/>
    </row>
    <row r="6268" spans="1:4" ht="15" x14ac:dyDescent="0.25">
      <c r="A6268" s="31"/>
      <c r="B6268" s="31"/>
      <c r="C6268" s="31"/>
      <c r="D6268" s="31"/>
    </row>
    <row r="6269" spans="1:4" ht="15" x14ac:dyDescent="0.25">
      <c r="A6269" s="31"/>
      <c r="B6269" s="31"/>
      <c r="C6269" s="31"/>
      <c r="D6269" s="31"/>
    </row>
    <row r="6270" spans="1:4" ht="15" x14ac:dyDescent="0.25">
      <c r="A6270" s="31"/>
      <c r="B6270" s="31"/>
      <c r="C6270" s="31"/>
      <c r="D6270" s="31"/>
    </row>
    <row r="6271" spans="1:4" ht="15" x14ac:dyDescent="0.25">
      <c r="A6271" s="31"/>
      <c r="B6271" s="31"/>
      <c r="C6271" s="31"/>
      <c r="D6271" s="31"/>
    </row>
    <row r="6272" spans="1:4" ht="15" x14ac:dyDescent="0.25">
      <c r="A6272" s="31"/>
      <c r="B6272" s="31"/>
      <c r="C6272" s="31"/>
      <c r="D6272" s="31"/>
    </row>
    <row r="6273" spans="1:4" ht="15" x14ac:dyDescent="0.25">
      <c r="A6273" s="31"/>
      <c r="B6273" s="31"/>
      <c r="C6273" s="31"/>
      <c r="D6273" s="31"/>
    </row>
    <row r="6274" spans="1:4" ht="15" x14ac:dyDescent="0.25">
      <c r="A6274" s="31"/>
      <c r="B6274" s="31"/>
      <c r="C6274" s="31"/>
      <c r="D6274" s="31"/>
    </row>
    <row r="6275" spans="1:4" ht="15" x14ac:dyDescent="0.25">
      <c r="A6275" s="31"/>
      <c r="B6275" s="31"/>
      <c r="C6275" s="31"/>
      <c r="D6275" s="31"/>
    </row>
    <row r="6276" spans="1:4" ht="15" x14ac:dyDescent="0.25">
      <c r="A6276" s="31"/>
      <c r="B6276" s="31"/>
      <c r="C6276" s="31"/>
      <c r="D6276" s="31"/>
    </row>
    <row r="6277" spans="1:4" ht="15" x14ac:dyDescent="0.25">
      <c r="A6277" s="31"/>
      <c r="B6277" s="31"/>
      <c r="C6277" s="31"/>
      <c r="D6277" s="31"/>
    </row>
    <row r="6278" spans="1:4" ht="15" x14ac:dyDescent="0.25">
      <c r="A6278" s="31"/>
      <c r="B6278" s="31"/>
      <c r="C6278" s="31"/>
      <c r="D6278" s="31"/>
    </row>
    <row r="6279" spans="1:4" ht="15" x14ac:dyDescent="0.25">
      <c r="A6279" s="31"/>
      <c r="B6279" s="31"/>
      <c r="C6279" s="31"/>
      <c r="D6279" s="31"/>
    </row>
    <row r="6280" spans="1:4" ht="15" x14ac:dyDescent="0.25">
      <c r="A6280" s="31"/>
      <c r="B6280" s="31"/>
      <c r="C6280" s="31"/>
      <c r="D6280" s="31"/>
    </row>
    <row r="6281" spans="1:4" ht="15" x14ac:dyDescent="0.25">
      <c r="A6281" s="31"/>
      <c r="B6281" s="31"/>
      <c r="C6281" s="31"/>
      <c r="D6281" s="31"/>
    </row>
    <row r="6282" spans="1:4" ht="15" x14ac:dyDescent="0.25">
      <c r="A6282" s="31"/>
      <c r="B6282" s="31"/>
      <c r="C6282" s="31"/>
      <c r="D6282" s="31"/>
    </row>
    <row r="6283" spans="1:4" ht="15" x14ac:dyDescent="0.25">
      <c r="A6283" s="31"/>
      <c r="B6283" s="31"/>
      <c r="C6283" s="31"/>
      <c r="D6283" s="31"/>
    </row>
    <row r="6284" spans="1:4" ht="15" x14ac:dyDescent="0.25">
      <c r="A6284" s="31"/>
      <c r="B6284" s="31"/>
      <c r="C6284" s="31"/>
      <c r="D6284" s="31"/>
    </row>
    <row r="6285" spans="1:4" ht="15" x14ac:dyDescent="0.25">
      <c r="A6285" s="31"/>
      <c r="B6285" s="31"/>
      <c r="C6285" s="31"/>
      <c r="D6285" s="31"/>
    </row>
    <row r="6286" spans="1:4" ht="15" x14ac:dyDescent="0.25">
      <c r="A6286" s="31"/>
      <c r="B6286" s="31"/>
      <c r="C6286" s="31"/>
      <c r="D6286" s="31"/>
    </row>
    <row r="6287" spans="1:4" ht="15" x14ac:dyDescent="0.25">
      <c r="A6287" s="31"/>
      <c r="B6287" s="31"/>
      <c r="C6287" s="31"/>
      <c r="D6287" s="31"/>
    </row>
    <row r="6288" spans="1:4" ht="15" x14ac:dyDescent="0.25">
      <c r="A6288" s="31"/>
      <c r="B6288" s="31"/>
      <c r="C6288" s="31"/>
      <c r="D6288" s="31"/>
    </row>
    <row r="6289" spans="1:4" ht="15" x14ac:dyDescent="0.25">
      <c r="A6289" s="31"/>
      <c r="B6289" s="31"/>
      <c r="C6289" s="31"/>
      <c r="D6289" s="31"/>
    </row>
    <row r="6290" spans="1:4" ht="15" x14ac:dyDescent="0.25">
      <c r="A6290" s="31"/>
      <c r="B6290" s="31"/>
      <c r="C6290" s="31"/>
      <c r="D6290" s="31"/>
    </row>
    <row r="6291" spans="1:4" ht="15" x14ac:dyDescent="0.25">
      <c r="A6291" s="31"/>
      <c r="B6291" s="31"/>
      <c r="C6291" s="31"/>
      <c r="D6291" s="31"/>
    </row>
    <row r="6292" spans="1:4" ht="15" x14ac:dyDescent="0.25">
      <c r="A6292" s="31"/>
      <c r="B6292" s="31"/>
      <c r="C6292" s="31"/>
      <c r="D6292" s="31"/>
    </row>
    <row r="6293" spans="1:4" ht="15" x14ac:dyDescent="0.25">
      <c r="A6293" s="31"/>
      <c r="B6293" s="31"/>
      <c r="C6293" s="31"/>
      <c r="D6293" s="31"/>
    </row>
    <row r="6294" spans="1:4" ht="15" x14ac:dyDescent="0.25">
      <c r="A6294" s="31"/>
      <c r="B6294" s="31"/>
      <c r="C6294" s="31"/>
      <c r="D6294" s="31"/>
    </row>
    <row r="6295" spans="1:4" ht="15" x14ac:dyDescent="0.25">
      <c r="A6295" s="31"/>
      <c r="B6295" s="31"/>
      <c r="C6295" s="31"/>
      <c r="D6295" s="31"/>
    </row>
    <row r="6296" spans="1:4" ht="15" x14ac:dyDescent="0.25">
      <c r="A6296" s="31"/>
      <c r="B6296" s="31"/>
      <c r="C6296" s="31"/>
      <c r="D6296" s="31"/>
    </row>
    <row r="6297" spans="1:4" ht="15" x14ac:dyDescent="0.25">
      <c r="A6297" s="31"/>
      <c r="B6297" s="31"/>
      <c r="C6297" s="31"/>
      <c r="D6297" s="31"/>
    </row>
    <row r="6298" spans="1:4" ht="15" x14ac:dyDescent="0.25">
      <c r="A6298" s="31"/>
      <c r="B6298" s="31"/>
      <c r="C6298" s="31"/>
      <c r="D6298" s="31"/>
    </row>
    <row r="6299" spans="1:4" ht="15" x14ac:dyDescent="0.25">
      <c r="A6299" s="31"/>
      <c r="B6299" s="31"/>
      <c r="C6299" s="31"/>
      <c r="D6299" s="31"/>
    </row>
    <row r="6300" spans="1:4" ht="15" x14ac:dyDescent="0.25">
      <c r="A6300" s="31"/>
      <c r="B6300" s="31"/>
      <c r="C6300" s="31"/>
      <c r="D6300" s="31"/>
    </row>
    <row r="6301" spans="1:4" ht="15" x14ac:dyDescent="0.25">
      <c r="A6301" s="31"/>
      <c r="B6301" s="31"/>
      <c r="C6301" s="31"/>
      <c r="D6301" s="31"/>
    </row>
    <row r="6302" spans="1:4" ht="15" x14ac:dyDescent="0.25">
      <c r="A6302" s="31"/>
      <c r="B6302" s="31"/>
      <c r="C6302" s="31"/>
      <c r="D6302" s="31"/>
    </row>
    <row r="6303" spans="1:4" ht="15" x14ac:dyDescent="0.25">
      <c r="A6303" s="31"/>
      <c r="B6303" s="31"/>
      <c r="C6303" s="31"/>
      <c r="D6303" s="31"/>
    </row>
    <row r="6304" spans="1:4" ht="15" x14ac:dyDescent="0.25">
      <c r="A6304" s="31"/>
      <c r="B6304" s="31"/>
      <c r="C6304" s="31"/>
      <c r="D6304" s="31"/>
    </row>
    <row r="6305" spans="1:4" ht="15" x14ac:dyDescent="0.25">
      <c r="A6305" s="31"/>
      <c r="B6305" s="31"/>
      <c r="C6305" s="31"/>
      <c r="D6305" s="31"/>
    </row>
    <row r="6306" spans="1:4" ht="15" x14ac:dyDescent="0.25">
      <c r="A6306" s="31"/>
      <c r="B6306" s="31"/>
      <c r="C6306" s="31"/>
      <c r="D6306" s="31"/>
    </row>
    <row r="6307" spans="1:4" ht="15" x14ac:dyDescent="0.25">
      <c r="A6307" s="31"/>
      <c r="B6307" s="31"/>
      <c r="C6307" s="31"/>
      <c r="D6307" s="31"/>
    </row>
    <row r="6308" spans="1:4" ht="15" x14ac:dyDescent="0.25">
      <c r="A6308" s="31"/>
      <c r="B6308" s="31"/>
      <c r="C6308" s="31"/>
      <c r="D6308" s="31"/>
    </row>
    <row r="6309" spans="1:4" ht="15" x14ac:dyDescent="0.25">
      <c r="A6309" s="31"/>
      <c r="B6309" s="31"/>
      <c r="C6309" s="31"/>
      <c r="D6309" s="31"/>
    </row>
    <row r="6310" spans="1:4" ht="15" x14ac:dyDescent="0.25">
      <c r="A6310" s="31"/>
      <c r="B6310" s="31"/>
      <c r="C6310" s="31"/>
      <c r="D6310" s="31"/>
    </row>
    <row r="6311" spans="1:4" ht="15" x14ac:dyDescent="0.25">
      <c r="A6311" s="31"/>
      <c r="B6311" s="31"/>
      <c r="C6311" s="31"/>
      <c r="D6311" s="31"/>
    </row>
    <row r="6312" spans="1:4" ht="15" x14ac:dyDescent="0.25">
      <c r="A6312" s="31"/>
      <c r="B6312" s="31"/>
      <c r="C6312" s="31"/>
      <c r="D6312" s="31"/>
    </row>
    <row r="6313" spans="1:4" ht="15" x14ac:dyDescent="0.25">
      <c r="A6313" s="31"/>
      <c r="B6313" s="31"/>
      <c r="C6313" s="31"/>
      <c r="D6313" s="31"/>
    </row>
    <row r="6314" spans="1:4" ht="15" x14ac:dyDescent="0.25">
      <c r="A6314" s="31"/>
      <c r="B6314" s="31"/>
      <c r="C6314" s="31"/>
      <c r="D6314" s="31"/>
    </row>
    <row r="6315" spans="1:4" ht="15" x14ac:dyDescent="0.25">
      <c r="A6315" s="31"/>
      <c r="B6315" s="31"/>
      <c r="C6315" s="31"/>
      <c r="D6315" s="31"/>
    </row>
    <row r="6316" spans="1:4" ht="15" x14ac:dyDescent="0.25">
      <c r="A6316" s="31"/>
      <c r="B6316" s="31"/>
      <c r="C6316" s="31"/>
      <c r="D6316" s="31"/>
    </row>
    <row r="6317" spans="1:4" ht="15" x14ac:dyDescent="0.25">
      <c r="A6317" s="31"/>
      <c r="B6317" s="31"/>
      <c r="C6317" s="31"/>
      <c r="D6317" s="31"/>
    </row>
    <row r="6318" spans="1:4" ht="15" x14ac:dyDescent="0.25">
      <c r="A6318" s="31"/>
      <c r="B6318" s="31"/>
      <c r="C6318" s="31"/>
      <c r="D6318" s="31"/>
    </row>
    <row r="6319" spans="1:4" ht="15" x14ac:dyDescent="0.25">
      <c r="A6319" s="31"/>
      <c r="B6319" s="31"/>
      <c r="C6319" s="31"/>
      <c r="D6319" s="31"/>
    </row>
    <row r="6320" spans="1:4" ht="15" x14ac:dyDescent="0.25">
      <c r="A6320" s="31"/>
      <c r="B6320" s="31"/>
      <c r="C6320" s="31"/>
      <c r="D6320" s="31"/>
    </row>
    <row r="6321" spans="1:4" ht="15" x14ac:dyDescent="0.25">
      <c r="A6321" s="31"/>
      <c r="B6321" s="31"/>
      <c r="C6321" s="31"/>
      <c r="D6321" s="31"/>
    </row>
    <row r="6322" spans="1:4" ht="15" x14ac:dyDescent="0.25">
      <c r="A6322" s="31"/>
      <c r="B6322" s="31"/>
      <c r="C6322" s="31"/>
      <c r="D6322" s="31"/>
    </row>
    <row r="6323" spans="1:4" ht="15" x14ac:dyDescent="0.25">
      <c r="A6323" s="31"/>
      <c r="B6323" s="31"/>
      <c r="C6323" s="31"/>
      <c r="D6323" s="31"/>
    </row>
    <row r="6324" spans="1:4" ht="15" x14ac:dyDescent="0.25">
      <c r="A6324" s="31"/>
      <c r="B6324" s="31"/>
      <c r="C6324" s="31"/>
      <c r="D6324" s="31"/>
    </row>
    <row r="6325" spans="1:4" ht="15" x14ac:dyDescent="0.25">
      <c r="A6325" s="31"/>
      <c r="B6325" s="31"/>
      <c r="C6325" s="31"/>
      <c r="D6325" s="31"/>
    </row>
    <row r="6326" spans="1:4" ht="15" x14ac:dyDescent="0.25">
      <c r="A6326" s="31"/>
      <c r="B6326" s="31"/>
      <c r="C6326" s="31"/>
      <c r="D6326" s="31"/>
    </row>
    <row r="6327" spans="1:4" ht="15" x14ac:dyDescent="0.25">
      <c r="A6327" s="31"/>
      <c r="B6327" s="31"/>
      <c r="C6327" s="31"/>
      <c r="D6327" s="31"/>
    </row>
    <row r="6328" spans="1:4" ht="15" x14ac:dyDescent="0.25">
      <c r="A6328" s="31"/>
      <c r="B6328" s="31"/>
      <c r="C6328" s="31"/>
      <c r="D6328" s="31"/>
    </row>
    <row r="6329" spans="1:4" ht="15" x14ac:dyDescent="0.25">
      <c r="A6329" s="31"/>
      <c r="B6329" s="31"/>
      <c r="C6329" s="31"/>
      <c r="D6329" s="31"/>
    </row>
    <row r="6330" spans="1:4" ht="15" x14ac:dyDescent="0.25">
      <c r="A6330" s="31"/>
      <c r="B6330" s="31"/>
      <c r="C6330" s="31"/>
      <c r="D6330" s="31"/>
    </row>
    <row r="6331" spans="1:4" ht="15" x14ac:dyDescent="0.25">
      <c r="A6331" s="31"/>
      <c r="B6331" s="31"/>
      <c r="C6331" s="31"/>
      <c r="D6331" s="31"/>
    </row>
    <row r="6332" spans="1:4" ht="15" x14ac:dyDescent="0.25">
      <c r="A6332" s="31"/>
      <c r="B6332" s="31"/>
      <c r="C6332" s="31"/>
      <c r="D6332" s="31"/>
    </row>
    <row r="6333" spans="1:4" ht="15" x14ac:dyDescent="0.25">
      <c r="A6333" s="31"/>
      <c r="B6333" s="31"/>
      <c r="C6333" s="31"/>
      <c r="D6333" s="31"/>
    </row>
    <row r="6334" spans="1:4" ht="15" x14ac:dyDescent="0.25">
      <c r="A6334" s="31"/>
      <c r="B6334" s="31"/>
      <c r="C6334" s="31"/>
      <c r="D6334" s="31"/>
    </row>
    <row r="6335" spans="1:4" ht="15" x14ac:dyDescent="0.25">
      <c r="A6335" s="31"/>
      <c r="B6335" s="31"/>
      <c r="C6335" s="31"/>
      <c r="D6335" s="31"/>
    </row>
    <row r="6336" spans="1:4" ht="15" x14ac:dyDescent="0.25">
      <c r="A6336" s="31"/>
      <c r="B6336" s="31"/>
      <c r="C6336" s="31"/>
      <c r="D6336" s="31"/>
    </row>
    <row r="6337" spans="1:4" ht="15" x14ac:dyDescent="0.25">
      <c r="A6337" s="31"/>
      <c r="B6337" s="31"/>
      <c r="C6337" s="31"/>
      <c r="D6337" s="31"/>
    </row>
    <row r="6338" spans="1:4" ht="15" x14ac:dyDescent="0.25">
      <c r="A6338" s="31"/>
      <c r="B6338" s="31"/>
      <c r="C6338" s="31"/>
      <c r="D6338" s="31"/>
    </row>
    <row r="6339" spans="1:4" ht="15" x14ac:dyDescent="0.25">
      <c r="A6339" s="31"/>
      <c r="B6339" s="31"/>
      <c r="C6339" s="31"/>
      <c r="D6339" s="31"/>
    </row>
    <row r="6340" spans="1:4" ht="15" x14ac:dyDescent="0.25">
      <c r="A6340" s="31"/>
      <c r="B6340" s="31"/>
      <c r="C6340" s="31"/>
      <c r="D6340" s="31"/>
    </row>
    <row r="6341" spans="1:4" ht="15" x14ac:dyDescent="0.25">
      <c r="A6341" s="31"/>
      <c r="B6341" s="31"/>
      <c r="C6341" s="31"/>
      <c r="D6341" s="31"/>
    </row>
    <row r="6342" spans="1:4" ht="15" x14ac:dyDescent="0.25">
      <c r="A6342" s="31"/>
      <c r="B6342" s="31"/>
      <c r="C6342" s="31"/>
      <c r="D6342" s="31"/>
    </row>
    <row r="6343" spans="1:4" ht="15" x14ac:dyDescent="0.25">
      <c r="A6343" s="31"/>
      <c r="B6343" s="31"/>
      <c r="C6343" s="31"/>
      <c r="D6343" s="31"/>
    </row>
    <row r="6344" spans="1:4" ht="15" x14ac:dyDescent="0.25">
      <c r="A6344" s="31"/>
      <c r="B6344" s="31"/>
      <c r="C6344" s="31"/>
      <c r="D6344" s="31"/>
    </row>
    <row r="6345" spans="1:4" ht="15" x14ac:dyDescent="0.25">
      <c r="A6345" s="31"/>
      <c r="B6345" s="31"/>
      <c r="C6345" s="31"/>
      <c r="D6345" s="31"/>
    </row>
    <row r="6346" spans="1:4" ht="15" x14ac:dyDescent="0.25">
      <c r="A6346" s="31"/>
      <c r="B6346" s="31"/>
      <c r="C6346" s="31"/>
      <c r="D6346" s="31"/>
    </row>
    <row r="6347" spans="1:4" ht="15" x14ac:dyDescent="0.25">
      <c r="A6347" s="31"/>
      <c r="B6347" s="31"/>
      <c r="C6347" s="31"/>
      <c r="D6347" s="31"/>
    </row>
    <row r="6348" spans="1:4" ht="15" x14ac:dyDescent="0.25">
      <c r="A6348" s="31"/>
      <c r="B6348" s="31"/>
      <c r="C6348" s="31"/>
      <c r="D6348" s="31"/>
    </row>
    <row r="6349" spans="1:4" ht="15" x14ac:dyDescent="0.25">
      <c r="A6349" s="31"/>
      <c r="B6349" s="31"/>
      <c r="C6349" s="31"/>
      <c r="D6349" s="31"/>
    </row>
    <row r="6350" spans="1:4" ht="15" x14ac:dyDescent="0.25">
      <c r="A6350" s="31"/>
      <c r="B6350" s="31"/>
      <c r="C6350" s="31"/>
      <c r="D6350" s="31"/>
    </row>
    <row r="6351" spans="1:4" ht="15" x14ac:dyDescent="0.25">
      <c r="A6351" s="31"/>
      <c r="B6351" s="31"/>
      <c r="C6351" s="31"/>
      <c r="D6351" s="31"/>
    </row>
    <row r="6352" spans="1:4" ht="15" x14ac:dyDescent="0.25">
      <c r="A6352" s="31"/>
      <c r="B6352" s="31"/>
      <c r="C6352" s="31"/>
      <c r="D6352" s="31"/>
    </row>
    <row r="6353" spans="1:4" ht="15" x14ac:dyDescent="0.25">
      <c r="A6353" s="31"/>
      <c r="B6353" s="31"/>
      <c r="C6353" s="31"/>
      <c r="D6353" s="31"/>
    </row>
    <row r="6354" spans="1:4" ht="15" x14ac:dyDescent="0.25">
      <c r="A6354" s="31"/>
      <c r="B6354" s="31"/>
      <c r="C6354" s="31"/>
      <c r="D6354" s="31"/>
    </row>
    <row r="6355" spans="1:4" ht="15" x14ac:dyDescent="0.25">
      <c r="A6355" s="31"/>
      <c r="B6355" s="31"/>
      <c r="C6355" s="31"/>
      <c r="D6355" s="31"/>
    </row>
    <row r="6356" spans="1:4" ht="15" x14ac:dyDescent="0.25">
      <c r="A6356" s="31"/>
      <c r="B6356" s="31"/>
      <c r="C6356" s="31"/>
      <c r="D6356" s="31"/>
    </row>
    <row r="6357" spans="1:4" ht="15" x14ac:dyDescent="0.25">
      <c r="A6357" s="31"/>
      <c r="B6357" s="31"/>
      <c r="C6357" s="31"/>
      <c r="D6357" s="31"/>
    </row>
    <row r="6358" spans="1:4" ht="15" x14ac:dyDescent="0.25">
      <c r="A6358" s="31"/>
      <c r="B6358" s="31"/>
      <c r="C6358" s="31"/>
      <c r="D6358" s="31"/>
    </row>
    <row r="6359" spans="1:4" ht="15" x14ac:dyDescent="0.25">
      <c r="A6359" s="31"/>
      <c r="B6359" s="31"/>
      <c r="C6359" s="31"/>
      <c r="D6359" s="31"/>
    </row>
    <row r="6360" spans="1:4" ht="15" x14ac:dyDescent="0.25">
      <c r="A6360" s="31"/>
      <c r="B6360" s="31"/>
      <c r="C6360" s="31"/>
      <c r="D6360" s="31"/>
    </row>
    <row r="6361" spans="1:4" ht="15" x14ac:dyDescent="0.25">
      <c r="A6361" s="31"/>
      <c r="B6361" s="31"/>
      <c r="C6361" s="31"/>
      <c r="D6361" s="31"/>
    </row>
    <row r="6362" spans="1:4" ht="15" x14ac:dyDescent="0.25">
      <c r="A6362" s="31"/>
      <c r="B6362" s="31"/>
      <c r="C6362" s="31"/>
      <c r="D6362" s="31"/>
    </row>
    <row r="6363" spans="1:4" ht="15" x14ac:dyDescent="0.25">
      <c r="A6363" s="31"/>
      <c r="B6363" s="31"/>
      <c r="C6363" s="31"/>
      <c r="D6363" s="31"/>
    </row>
    <row r="6364" spans="1:4" ht="15" x14ac:dyDescent="0.25">
      <c r="A6364" s="31"/>
      <c r="B6364" s="31"/>
      <c r="C6364" s="31"/>
      <c r="D6364" s="31"/>
    </row>
    <row r="6365" spans="1:4" ht="15" x14ac:dyDescent="0.25">
      <c r="A6365" s="31"/>
      <c r="B6365" s="31"/>
      <c r="C6365" s="31"/>
      <c r="D6365" s="31"/>
    </row>
    <row r="6366" spans="1:4" ht="15" x14ac:dyDescent="0.25">
      <c r="A6366" s="31"/>
      <c r="B6366" s="31"/>
      <c r="C6366" s="31"/>
      <c r="D6366" s="31"/>
    </row>
    <row r="6367" spans="1:4" ht="15" x14ac:dyDescent="0.25">
      <c r="A6367" s="31"/>
      <c r="B6367" s="31"/>
      <c r="C6367" s="31"/>
      <c r="D6367" s="31"/>
    </row>
    <row r="6368" spans="1:4" ht="15" x14ac:dyDescent="0.25">
      <c r="A6368" s="31"/>
      <c r="B6368" s="31"/>
      <c r="C6368" s="31"/>
      <c r="D6368" s="31"/>
    </row>
    <row r="6369" spans="1:4" ht="15" x14ac:dyDescent="0.25">
      <c r="A6369" s="31"/>
      <c r="B6369" s="31"/>
      <c r="C6369" s="31"/>
      <c r="D6369" s="31"/>
    </row>
    <row r="6370" spans="1:4" ht="15" x14ac:dyDescent="0.25">
      <c r="A6370" s="31"/>
      <c r="B6370" s="31"/>
      <c r="C6370" s="31"/>
      <c r="D6370" s="31"/>
    </row>
    <row r="6371" spans="1:4" ht="15" x14ac:dyDescent="0.25">
      <c r="A6371" s="31"/>
      <c r="B6371" s="31"/>
      <c r="C6371" s="31"/>
      <c r="D6371" s="31"/>
    </row>
    <row r="6372" spans="1:4" ht="15" x14ac:dyDescent="0.25">
      <c r="A6372" s="31"/>
      <c r="B6372" s="31"/>
      <c r="C6372" s="31"/>
      <c r="D6372" s="31"/>
    </row>
    <row r="6373" spans="1:4" ht="15" x14ac:dyDescent="0.25">
      <c r="A6373" s="31"/>
      <c r="B6373" s="31"/>
      <c r="C6373" s="31"/>
      <c r="D6373" s="31"/>
    </row>
    <row r="6374" spans="1:4" ht="15" x14ac:dyDescent="0.25">
      <c r="A6374" s="31"/>
      <c r="B6374" s="31"/>
      <c r="C6374" s="31"/>
      <c r="D6374" s="31"/>
    </row>
    <row r="6375" spans="1:4" ht="15" x14ac:dyDescent="0.25">
      <c r="A6375" s="31"/>
      <c r="B6375" s="31"/>
      <c r="C6375" s="31"/>
      <c r="D6375" s="31"/>
    </row>
    <row r="6376" spans="1:4" ht="15" x14ac:dyDescent="0.25">
      <c r="A6376" s="31"/>
      <c r="B6376" s="31"/>
      <c r="C6376" s="31"/>
      <c r="D6376" s="31"/>
    </row>
    <row r="6377" spans="1:4" ht="15" x14ac:dyDescent="0.25">
      <c r="A6377" s="31"/>
      <c r="B6377" s="31"/>
      <c r="C6377" s="31"/>
      <c r="D6377" s="31"/>
    </row>
    <row r="6378" spans="1:4" ht="15" x14ac:dyDescent="0.25">
      <c r="A6378" s="31"/>
      <c r="B6378" s="31"/>
      <c r="C6378" s="31"/>
      <c r="D6378" s="31"/>
    </row>
    <row r="6379" spans="1:4" ht="15" x14ac:dyDescent="0.25">
      <c r="A6379" s="31"/>
      <c r="B6379" s="31"/>
      <c r="C6379" s="31"/>
      <c r="D6379" s="31"/>
    </row>
    <row r="6380" spans="1:4" ht="15" x14ac:dyDescent="0.25">
      <c r="A6380" s="31"/>
      <c r="B6380" s="31"/>
      <c r="C6380" s="31"/>
      <c r="D6380" s="31"/>
    </row>
    <row r="6381" spans="1:4" ht="15" x14ac:dyDescent="0.25">
      <c r="A6381" s="31"/>
      <c r="B6381" s="31"/>
      <c r="C6381" s="31"/>
      <c r="D6381" s="31"/>
    </row>
    <row r="6382" spans="1:4" ht="15" x14ac:dyDescent="0.25">
      <c r="A6382" s="31"/>
      <c r="B6382" s="31"/>
      <c r="C6382" s="31"/>
      <c r="D6382" s="31"/>
    </row>
    <row r="6383" spans="1:4" ht="15" x14ac:dyDescent="0.25">
      <c r="A6383" s="31"/>
      <c r="B6383" s="31"/>
      <c r="C6383" s="31"/>
      <c r="D6383" s="31"/>
    </row>
    <row r="6384" spans="1:4" ht="15" x14ac:dyDescent="0.25">
      <c r="A6384" s="31"/>
      <c r="B6384" s="31"/>
      <c r="C6384" s="31"/>
      <c r="D6384" s="31"/>
    </row>
    <row r="6385" spans="1:4" ht="15" x14ac:dyDescent="0.25">
      <c r="A6385" s="31"/>
      <c r="B6385" s="31"/>
      <c r="C6385" s="31"/>
      <c r="D6385" s="31"/>
    </row>
    <row r="6386" spans="1:4" ht="15" x14ac:dyDescent="0.25">
      <c r="A6386" s="31"/>
      <c r="B6386" s="31"/>
      <c r="C6386" s="31"/>
      <c r="D6386" s="31"/>
    </row>
    <row r="6387" spans="1:4" ht="15" x14ac:dyDescent="0.25">
      <c r="A6387" s="31"/>
      <c r="B6387" s="31"/>
      <c r="C6387" s="31"/>
      <c r="D6387" s="31"/>
    </row>
    <row r="6388" spans="1:4" ht="15" x14ac:dyDescent="0.25">
      <c r="A6388" s="31"/>
      <c r="B6388" s="31"/>
      <c r="C6388" s="31"/>
      <c r="D6388" s="31"/>
    </row>
    <row r="6389" spans="1:4" ht="15" x14ac:dyDescent="0.25">
      <c r="A6389" s="31"/>
      <c r="B6389" s="31"/>
      <c r="C6389" s="31"/>
      <c r="D6389" s="31"/>
    </row>
    <row r="6390" spans="1:4" ht="15" x14ac:dyDescent="0.25">
      <c r="A6390" s="31"/>
      <c r="B6390" s="31"/>
      <c r="C6390" s="31"/>
      <c r="D6390" s="31"/>
    </row>
    <row r="6391" spans="1:4" ht="15" x14ac:dyDescent="0.25">
      <c r="A6391" s="31"/>
      <c r="B6391" s="31"/>
      <c r="C6391" s="31"/>
      <c r="D6391" s="31"/>
    </row>
    <row r="6392" spans="1:4" ht="15" x14ac:dyDescent="0.25">
      <c r="A6392" s="31"/>
      <c r="B6392" s="31"/>
      <c r="C6392" s="31"/>
      <c r="D6392" s="31"/>
    </row>
    <row r="6393" spans="1:4" ht="15" x14ac:dyDescent="0.25">
      <c r="A6393" s="31"/>
      <c r="B6393" s="31"/>
      <c r="C6393" s="31"/>
      <c r="D6393" s="31"/>
    </row>
    <row r="6394" spans="1:4" ht="15" x14ac:dyDescent="0.25">
      <c r="A6394" s="31"/>
      <c r="B6394" s="31"/>
      <c r="C6394" s="31"/>
      <c r="D6394" s="31"/>
    </row>
    <row r="6395" spans="1:4" ht="15" x14ac:dyDescent="0.25">
      <c r="A6395" s="31"/>
      <c r="B6395" s="31"/>
      <c r="C6395" s="31"/>
      <c r="D6395" s="31"/>
    </row>
    <row r="6396" spans="1:4" ht="15" x14ac:dyDescent="0.25">
      <c r="A6396" s="31"/>
      <c r="B6396" s="31"/>
      <c r="C6396" s="31"/>
      <c r="D6396" s="31"/>
    </row>
    <row r="6397" spans="1:4" ht="15" x14ac:dyDescent="0.25">
      <c r="A6397" s="31"/>
      <c r="B6397" s="31"/>
      <c r="C6397" s="31"/>
      <c r="D6397" s="31"/>
    </row>
    <row r="6398" spans="1:4" ht="15" x14ac:dyDescent="0.25">
      <c r="A6398" s="31"/>
      <c r="B6398" s="31"/>
      <c r="C6398" s="31"/>
      <c r="D6398" s="31"/>
    </row>
    <row r="6399" spans="1:4" ht="15" x14ac:dyDescent="0.25">
      <c r="A6399" s="31"/>
      <c r="B6399" s="31"/>
      <c r="C6399" s="31"/>
      <c r="D6399" s="31"/>
    </row>
    <row r="6400" spans="1:4" ht="15" x14ac:dyDescent="0.25">
      <c r="A6400" s="31"/>
      <c r="B6400" s="31"/>
      <c r="C6400" s="31"/>
      <c r="D6400" s="31"/>
    </row>
    <row r="6401" spans="1:4" ht="15" x14ac:dyDescent="0.25">
      <c r="A6401" s="31"/>
      <c r="B6401" s="31"/>
      <c r="C6401" s="31"/>
      <c r="D6401" s="31"/>
    </row>
    <row r="6402" spans="1:4" ht="15" x14ac:dyDescent="0.25">
      <c r="A6402" s="31"/>
      <c r="B6402" s="31"/>
      <c r="C6402" s="31"/>
      <c r="D6402" s="31"/>
    </row>
    <row r="6403" spans="1:4" ht="15" x14ac:dyDescent="0.25">
      <c r="A6403" s="31"/>
      <c r="B6403" s="31"/>
      <c r="C6403" s="31"/>
      <c r="D6403" s="31"/>
    </row>
    <row r="6404" spans="1:4" ht="15" x14ac:dyDescent="0.25">
      <c r="A6404" s="31"/>
      <c r="B6404" s="31"/>
      <c r="C6404" s="31"/>
      <c r="D6404" s="31"/>
    </row>
    <row r="6405" spans="1:4" ht="15" x14ac:dyDescent="0.25">
      <c r="A6405" s="31"/>
      <c r="B6405" s="31"/>
      <c r="C6405" s="31"/>
      <c r="D6405" s="31"/>
    </row>
    <row r="6406" spans="1:4" ht="15" x14ac:dyDescent="0.25">
      <c r="A6406" s="31"/>
      <c r="B6406" s="31"/>
      <c r="C6406" s="31"/>
      <c r="D6406" s="31"/>
    </row>
    <row r="6407" spans="1:4" ht="15" x14ac:dyDescent="0.25">
      <c r="A6407" s="31"/>
      <c r="B6407" s="31"/>
      <c r="C6407" s="31"/>
      <c r="D6407" s="31"/>
    </row>
    <row r="6408" spans="1:4" ht="15" x14ac:dyDescent="0.25">
      <c r="A6408" s="31"/>
      <c r="B6408" s="31"/>
      <c r="C6408" s="31"/>
      <c r="D6408" s="31"/>
    </row>
    <row r="6409" spans="1:4" ht="15" x14ac:dyDescent="0.25">
      <c r="A6409" s="31"/>
      <c r="B6409" s="31"/>
      <c r="C6409" s="31"/>
      <c r="D6409" s="31"/>
    </row>
    <row r="6410" spans="1:4" ht="15" x14ac:dyDescent="0.25">
      <c r="A6410" s="31"/>
      <c r="B6410" s="31"/>
      <c r="C6410" s="31"/>
      <c r="D6410" s="31"/>
    </row>
    <row r="6411" spans="1:4" ht="15" x14ac:dyDescent="0.25">
      <c r="A6411" s="31"/>
      <c r="B6411" s="31"/>
      <c r="C6411" s="31"/>
      <c r="D6411" s="31"/>
    </row>
    <row r="6412" spans="1:4" ht="15" x14ac:dyDescent="0.25">
      <c r="A6412" s="31"/>
      <c r="B6412" s="31"/>
      <c r="C6412" s="31"/>
      <c r="D6412" s="31"/>
    </row>
    <row r="6413" spans="1:4" ht="15" x14ac:dyDescent="0.25">
      <c r="A6413" s="31"/>
      <c r="B6413" s="31"/>
      <c r="C6413" s="31"/>
      <c r="D6413" s="31"/>
    </row>
    <row r="6414" spans="1:4" ht="15" x14ac:dyDescent="0.25">
      <c r="A6414" s="31"/>
      <c r="B6414" s="31"/>
      <c r="C6414" s="31"/>
      <c r="D6414" s="31"/>
    </row>
    <row r="6415" spans="1:4" ht="15" x14ac:dyDescent="0.25">
      <c r="A6415" s="31"/>
      <c r="B6415" s="31"/>
      <c r="C6415" s="31"/>
      <c r="D6415" s="31"/>
    </row>
    <row r="6416" spans="1:4" ht="15" x14ac:dyDescent="0.25">
      <c r="A6416" s="31"/>
      <c r="B6416" s="31"/>
      <c r="C6416" s="31"/>
      <c r="D6416" s="31"/>
    </row>
    <row r="6417" spans="1:4" ht="15" x14ac:dyDescent="0.25">
      <c r="A6417" s="31"/>
      <c r="B6417" s="31"/>
      <c r="C6417" s="31"/>
      <c r="D6417" s="31"/>
    </row>
    <row r="6418" spans="1:4" ht="15" x14ac:dyDescent="0.25">
      <c r="A6418" s="31"/>
      <c r="B6418" s="31"/>
      <c r="C6418" s="31"/>
      <c r="D6418" s="31"/>
    </row>
    <row r="6419" spans="1:4" ht="15" x14ac:dyDescent="0.25">
      <c r="A6419" s="31"/>
      <c r="B6419" s="31"/>
      <c r="C6419" s="31"/>
      <c r="D6419" s="31"/>
    </row>
    <row r="6420" spans="1:4" ht="15" x14ac:dyDescent="0.25">
      <c r="A6420" s="31"/>
      <c r="B6420" s="31"/>
      <c r="C6420" s="31"/>
      <c r="D6420" s="31"/>
    </row>
    <row r="6421" spans="1:4" ht="15" x14ac:dyDescent="0.25">
      <c r="A6421" s="31"/>
      <c r="B6421" s="31"/>
      <c r="C6421" s="31"/>
      <c r="D6421" s="31"/>
    </row>
    <row r="6422" spans="1:4" ht="15" x14ac:dyDescent="0.25">
      <c r="A6422" s="31"/>
      <c r="B6422" s="31"/>
      <c r="C6422" s="31"/>
      <c r="D6422" s="31"/>
    </row>
    <row r="6423" spans="1:4" ht="15" x14ac:dyDescent="0.25">
      <c r="A6423" s="31"/>
      <c r="B6423" s="31"/>
      <c r="C6423" s="31"/>
      <c r="D6423" s="31"/>
    </row>
    <row r="6424" spans="1:4" ht="15" x14ac:dyDescent="0.25">
      <c r="A6424" s="31"/>
      <c r="B6424" s="31"/>
      <c r="C6424" s="31"/>
      <c r="D6424" s="31"/>
    </row>
    <row r="6425" spans="1:4" ht="15" x14ac:dyDescent="0.25">
      <c r="A6425" s="31"/>
      <c r="B6425" s="31"/>
      <c r="C6425" s="31"/>
      <c r="D6425" s="31"/>
    </row>
    <row r="6426" spans="1:4" ht="15" x14ac:dyDescent="0.25">
      <c r="A6426" s="31"/>
      <c r="B6426" s="31"/>
      <c r="C6426" s="31"/>
      <c r="D6426" s="31"/>
    </row>
    <row r="6427" spans="1:4" ht="15" x14ac:dyDescent="0.25">
      <c r="A6427" s="31"/>
      <c r="B6427" s="31"/>
      <c r="C6427" s="31"/>
      <c r="D6427" s="31"/>
    </row>
    <row r="6428" spans="1:4" ht="15" x14ac:dyDescent="0.25">
      <c r="A6428" s="31"/>
      <c r="B6428" s="31"/>
      <c r="C6428" s="31"/>
      <c r="D6428" s="31"/>
    </row>
    <row r="6429" spans="1:4" ht="15" x14ac:dyDescent="0.25">
      <c r="A6429" s="31"/>
      <c r="B6429" s="31"/>
      <c r="C6429" s="31"/>
      <c r="D6429" s="31"/>
    </row>
    <row r="6430" spans="1:4" ht="15" x14ac:dyDescent="0.25">
      <c r="A6430" s="31"/>
      <c r="B6430" s="31"/>
      <c r="C6430" s="31"/>
      <c r="D6430" s="31"/>
    </row>
    <row r="6431" spans="1:4" ht="15" x14ac:dyDescent="0.25">
      <c r="A6431" s="31"/>
      <c r="B6431" s="31"/>
      <c r="C6431" s="31"/>
      <c r="D6431" s="31"/>
    </row>
    <row r="6432" spans="1:4" ht="15" x14ac:dyDescent="0.25">
      <c r="A6432" s="31"/>
      <c r="B6432" s="31"/>
      <c r="C6432" s="31"/>
      <c r="D6432" s="31"/>
    </row>
    <row r="6433" spans="1:4" ht="15" x14ac:dyDescent="0.25">
      <c r="A6433" s="31"/>
      <c r="B6433" s="31"/>
      <c r="C6433" s="31"/>
      <c r="D6433" s="31"/>
    </row>
    <row r="6434" spans="1:4" ht="15" x14ac:dyDescent="0.25">
      <c r="A6434" s="31"/>
      <c r="B6434" s="31"/>
      <c r="C6434" s="31"/>
      <c r="D6434" s="31"/>
    </row>
    <row r="6435" spans="1:4" ht="15" x14ac:dyDescent="0.25">
      <c r="A6435" s="31"/>
      <c r="B6435" s="31"/>
      <c r="C6435" s="31"/>
      <c r="D6435" s="31"/>
    </row>
    <row r="6436" spans="1:4" ht="15" x14ac:dyDescent="0.25">
      <c r="A6436" s="31"/>
      <c r="B6436" s="31"/>
      <c r="C6436" s="31"/>
      <c r="D6436" s="31"/>
    </row>
    <row r="6437" spans="1:4" ht="15" x14ac:dyDescent="0.25">
      <c r="A6437" s="31"/>
      <c r="B6437" s="31"/>
      <c r="C6437" s="31"/>
      <c r="D6437" s="31"/>
    </row>
    <row r="6438" spans="1:4" ht="15" x14ac:dyDescent="0.25">
      <c r="A6438" s="31"/>
      <c r="B6438" s="31"/>
      <c r="C6438" s="31"/>
      <c r="D6438" s="31"/>
    </row>
    <row r="6439" spans="1:4" ht="15" x14ac:dyDescent="0.25">
      <c r="A6439" s="31"/>
      <c r="B6439" s="31"/>
      <c r="C6439" s="31"/>
      <c r="D6439" s="31"/>
    </row>
    <row r="6440" spans="1:4" ht="15" x14ac:dyDescent="0.25">
      <c r="A6440" s="31"/>
      <c r="B6440" s="31"/>
      <c r="C6440" s="31"/>
      <c r="D6440" s="31"/>
    </row>
    <row r="6441" spans="1:4" ht="15" x14ac:dyDescent="0.25">
      <c r="A6441" s="31"/>
      <c r="B6441" s="31"/>
      <c r="C6441" s="31"/>
      <c r="D6441" s="31"/>
    </row>
    <row r="6442" spans="1:4" ht="15" x14ac:dyDescent="0.25">
      <c r="A6442" s="31"/>
      <c r="B6442" s="31"/>
      <c r="C6442" s="31"/>
      <c r="D6442" s="31"/>
    </row>
    <row r="6443" spans="1:4" ht="15" x14ac:dyDescent="0.25">
      <c r="A6443" s="31"/>
      <c r="B6443" s="31"/>
      <c r="C6443" s="31"/>
      <c r="D6443" s="31"/>
    </row>
    <row r="6444" spans="1:4" ht="15" x14ac:dyDescent="0.25">
      <c r="A6444" s="31"/>
      <c r="B6444" s="31"/>
      <c r="C6444" s="31"/>
      <c r="D6444" s="31"/>
    </row>
    <row r="6445" spans="1:4" ht="15" x14ac:dyDescent="0.25">
      <c r="A6445" s="31"/>
      <c r="B6445" s="31"/>
      <c r="C6445" s="31"/>
      <c r="D6445" s="31"/>
    </row>
    <row r="6446" spans="1:4" ht="15" x14ac:dyDescent="0.25">
      <c r="A6446" s="31"/>
      <c r="B6446" s="31"/>
      <c r="C6446" s="31"/>
      <c r="D6446" s="31"/>
    </row>
    <row r="6447" spans="1:4" ht="15" x14ac:dyDescent="0.25">
      <c r="A6447" s="31"/>
      <c r="B6447" s="31"/>
      <c r="C6447" s="31"/>
      <c r="D6447" s="31"/>
    </row>
    <row r="6448" spans="1:4" ht="15" x14ac:dyDescent="0.25">
      <c r="A6448" s="31"/>
      <c r="B6448" s="31"/>
      <c r="C6448" s="31"/>
      <c r="D6448" s="31"/>
    </row>
    <row r="6449" spans="1:4" ht="15" x14ac:dyDescent="0.25">
      <c r="A6449" s="31"/>
      <c r="B6449" s="31"/>
      <c r="C6449" s="31"/>
      <c r="D6449" s="31"/>
    </row>
    <row r="6450" spans="1:4" ht="15" x14ac:dyDescent="0.25">
      <c r="A6450" s="31"/>
      <c r="B6450" s="31"/>
      <c r="C6450" s="31"/>
      <c r="D6450" s="31"/>
    </row>
    <row r="6451" spans="1:4" ht="15" x14ac:dyDescent="0.25">
      <c r="A6451" s="31"/>
      <c r="B6451" s="31"/>
      <c r="C6451" s="31"/>
      <c r="D6451" s="31"/>
    </row>
    <row r="6452" spans="1:4" ht="15" x14ac:dyDescent="0.25">
      <c r="A6452" s="31"/>
      <c r="B6452" s="31"/>
      <c r="C6452" s="31"/>
      <c r="D6452" s="31"/>
    </row>
    <row r="6453" spans="1:4" ht="15" x14ac:dyDescent="0.25">
      <c r="A6453" s="31"/>
      <c r="B6453" s="31"/>
      <c r="C6453" s="31"/>
      <c r="D6453" s="31"/>
    </row>
    <row r="6454" spans="1:4" ht="15" x14ac:dyDescent="0.25">
      <c r="A6454" s="31"/>
      <c r="B6454" s="31"/>
      <c r="C6454" s="31"/>
      <c r="D6454" s="31"/>
    </row>
    <row r="6455" spans="1:4" ht="15" x14ac:dyDescent="0.25">
      <c r="A6455" s="31"/>
      <c r="B6455" s="31"/>
      <c r="C6455" s="31"/>
      <c r="D6455" s="31"/>
    </row>
    <row r="6456" spans="1:4" ht="15" x14ac:dyDescent="0.25">
      <c r="A6456" s="31"/>
      <c r="B6456" s="31"/>
      <c r="C6456" s="31"/>
      <c r="D6456" s="31"/>
    </row>
    <row r="6457" spans="1:4" ht="15" x14ac:dyDescent="0.25">
      <c r="A6457" s="31"/>
      <c r="B6457" s="31"/>
      <c r="C6457" s="31"/>
      <c r="D6457" s="31"/>
    </row>
    <row r="6458" spans="1:4" ht="15" x14ac:dyDescent="0.25">
      <c r="A6458" s="31"/>
      <c r="B6458" s="31"/>
      <c r="C6458" s="31"/>
      <c r="D6458" s="31"/>
    </row>
    <row r="6459" spans="1:4" ht="15" x14ac:dyDescent="0.25">
      <c r="A6459" s="31"/>
      <c r="B6459" s="31"/>
      <c r="C6459" s="31"/>
      <c r="D6459" s="31"/>
    </row>
    <row r="6460" spans="1:4" ht="15" x14ac:dyDescent="0.25">
      <c r="A6460" s="31"/>
      <c r="B6460" s="31"/>
      <c r="C6460" s="31"/>
      <c r="D6460" s="31"/>
    </row>
    <row r="6461" spans="1:4" ht="15" x14ac:dyDescent="0.25">
      <c r="A6461" s="31"/>
      <c r="B6461" s="31"/>
      <c r="C6461" s="31"/>
      <c r="D6461" s="31"/>
    </row>
    <row r="6462" spans="1:4" ht="15" x14ac:dyDescent="0.25">
      <c r="A6462" s="31"/>
      <c r="B6462" s="31"/>
      <c r="C6462" s="31"/>
      <c r="D6462" s="31"/>
    </row>
    <row r="6463" spans="1:4" ht="15" x14ac:dyDescent="0.25">
      <c r="A6463" s="31"/>
      <c r="B6463" s="31"/>
      <c r="C6463" s="31"/>
      <c r="D6463" s="31"/>
    </row>
    <row r="6464" spans="1:4" ht="15" x14ac:dyDescent="0.25">
      <c r="A6464" s="31"/>
      <c r="B6464" s="31"/>
      <c r="C6464" s="31"/>
      <c r="D6464" s="31"/>
    </row>
    <row r="6465" spans="1:4" ht="15" x14ac:dyDescent="0.25">
      <c r="A6465" s="31"/>
      <c r="B6465" s="31"/>
      <c r="C6465" s="31"/>
      <c r="D6465" s="31"/>
    </row>
    <row r="6466" spans="1:4" ht="15" x14ac:dyDescent="0.25">
      <c r="A6466" s="31"/>
      <c r="B6466" s="31"/>
      <c r="C6466" s="31"/>
      <c r="D6466" s="31"/>
    </row>
    <row r="6467" spans="1:4" ht="15" x14ac:dyDescent="0.25">
      <c r="A6467" s="31"/>
      <c r="B6467" s="31"/>
      <c r="C6467" s="31"/>
      <c r="D6467" s="31"/>
    </row>
    <row r="6468" spans="1:4" ht="15" x14ac:dyDescent="0.25">
      <c r="A6468" s="31"/>
      <c r="B6468" s="31"/>
      <c r="C6468" s="31"/>
      <c r="D6468" s="31"/>
    </row>
    <row r="6469" spans="1:4" ht="15" x14ac:dyDescent="0.25">
      <c r="A6469" s="31"/>
      <c r="B6469" s="31"/>
      <c r="C6469" s="31"/>
      <c r="D6469" s="31"/>
    </row>
    <row r="6470" spans="1:4" ht="15" x14ac:dyDescent="0.25">
      <c r="A6470" s="31"/>
      <c r="B6470" s="31"/>
      <c r="C6470" s="31"/>
      <c r="D6470" s="31"/>
    </row>
    <row r="6471" spans="1:4" ht="15" x14ac:dyDescent="0.25">
      <c r="A6471" s="31"/>
      <c r="B6471" s="31"/>
      <c r="C6471" s="31"/>
      <c r="D6471" s="31"/>
    </row>
    <row r="6472" spans="1:4" ht="15" x14ac:dyDescent="0.25">
      <c r="A6472" s="31"/>
      <c r="B6472" s="31"/>
      <c r="C6472" s="31"/>
      <c r="D6472" s="31"/>
    </row>
    <row r="6473" spans="1:4" ht="15" x14ac:dyDescent="0.25">
      <c r="A6473" s="31"/>
      <c r="B6473" s="31"/>
      <c r="C6473" s="31"/>
      <c r="D6473" s="31"/>
    </row>
    <row r="6474" spans="1:4" ht="15" x14ac:dyDescent="0.25">
      <c r="A6474" s="31"/>
      <c r="B6474" s="31"/>
      <c r="C6474" s="31"/>
      <c r="D6474" s="31"/>
    </row>
    <row r="6475" spans="1:4" ht="15" x14ac:dyDescent="0.25">
      <c r="A6475" s="31"/>
      <c r="B6475" s="31"/>
      <c r="C6475" s="31"/>
      <c r="D6475" s="31"/>
    </row>
    <row r="6476" spans="1:4" ht="15" x14ac:dyDescent="0.25">
      <c r="A6476" s="31"/>
      <c r="B6476" s="31"/>
      <c r="C6476" s="31"/>
      <c r="D6476" s="31"/>
    </row>
    <row r="6477" spans="1:4" ht="15" x14ac:dyDescent="0.25">
      <c r="A6477" s="31"/>
      <c r="B6477" s="31"/>
      <c r="C6477" s="31"/>
      <c r="D6477" s="31"/>
    </row>
    <row r="6478" spans="1:4" ht="15" x14ac:dyDescent="0.25">
      <c r="A6478" s="31"/>
      <c r="B6478" s="31"/>
      <c r="C6478" s="31"/>
      <c r="D6478" s="31"/>
    </row>
    <row r="6479" spans="1:4" ht="15" x14ac:dyDescent="0.25">
      <c r="A6479" s="31"/>
      <c r="B6479" s="31"/>
      <c r="C6479" s="31"/>
      <c r="D6479" s="31"/>
    </row>
    <row r="6480" spans="1:4" ht="15" x14ac:dyDescent="0.25">
      <c r="A6480" s="31"/>
      <c r="B6480" s="31"/>
      <c r="C6480" s="31"/>
      <c r="D6480" s="31"/>
    </row>
    <row r="6481" spans="1:4" ht="15" x14ac:dyDescent="0.25">
      <c r="A6481" s="31"/>
      <c r="B6481" s="31"/>
      <c r="C6481" s="31"/>
      <c r="D6481" s="31"/>
    </row>
    <row r="6482" spans="1:4" ht="15" x14ac:dyDescent="0.25">
      <c r="A6482" s="31"/>
      <c r="B6482" s="31"/>
      <c r="C6482" s="31"/>
      <c r="D6482" s="31"/>
    </row>
    <row r="6483" spans="1:4" ht="15" x14ac:dyDescent="0.25">
      <c r="A6483" s="31"/>
      <c r="B6483" s="31"/>
      <c r="C6483" s="31"/>
      <c r="D6483" s="31"/>
    </row>
    <row r="6484" spans="1:4" ht="15" x14ac:dyDescent="0.25">
      <c r="A6484" s="31"/>
      <c r="B6484" s="31"/>
      <c r="C6484" s="31"/>
      <c r="D6484" s="31"/>
    </row>
    <row r="6485" spans="1:4" ht="15" x14ac:dyDescent="0.25">
      <c r="A6485" s="31"/>
      <c r="B6485" s="31"/>
      <c r="C6485" s="31"/>
      <c r="D6485" s="31"/>
    </row>
    <row r="6486" spans="1:4" ht="15" x14ac:dyDescent="0.25">
      <c r="A6486" s="31"/>
      <c r="B6486" s="31"/>
      <c r="C6486" s="31"/>
      <c r="D6486" s="31"/>
    </row>
    <row r="6487" spans="1:4" ht="15" x14ac:dyDescent="0.25">
      <c r="A6487" s="31"/>
      <c r="B6487" s="31"/>
      <c r="C6487" s="31"/>
      <c r="D6487" s="31"/>
    </row>
    <row r="6488" spans="1:4" ht="15" x14ac:dyDescent="0.25">
      <c r="A6488" s="31"/>
      <c r="B6488" s="31"/>
      <c r="C6488" s="31"/>
      <c r="D6488" s="31"/>
    </row>
    <row r="6489" spans="1:4" ht="15" x14ac:dyDescent="0.25">
      <c r="A6489" s="31"/>
      <c r="B6489" s="31"/>
      <c r="C6489" s="31"/>
      <c r="D6489" s="31"/>
    </row>
    <row r="6490" spans="1:4" ht="15" x14ac:dyDescent="0.25">
      <c r="A6490" s="31"/>
      <c r="B6490" s="31"/>
      <c r="C6490" s="31"/>
      <c r="D6490" s="31"/>
    </row>
    <row r="6491" spans="1:4" ht="15" x14ac:dyDescent="0.25">
      <c r="A6491" s="31"/>
      <c r="B6491" s="31"/>
      <c r="C6491" s="31"/>
      <c r="D6491" s="31"/>
    </row>
    <row r="6492" spans="1:4" ht="15" x14ac:dyDescent="0.25">
      <c r="A6492" s="31"/>
      <c r="B6492" s="31"/>
      <c r="C6492" s="31"/>
      <c r="D6492" s="31"/>
    </row>
    <row r="6493" spans="1:4" ht="15" x14ac:dyDescent="0.25">
      <c r="A6493" s="31"/>
      <c r="B6493" s="31"/>
      <c r="C6493" s="31"/>
      <c r="D6493" s="31"/>
    </row>
    <row r="6494" spans="1:4" ht="15" x14ac:dyDescent="0.25">
      <c r="A6494" s="31"/>
      <c r="B6494" s="31"/>
      <c r="C6494" s="31"/>
      <c r="D6494" s="31"/>
    </row>
    <row r="6495" spans="1:4" ht="15" x14ac:dyDescent="0.25">
      <c r="A6495" s="31"/>
      <c r="B6495" s="31"/>
      <c r="C6495" s="31"/>
      <c r="D6495" s="31"/>
    </row>
    <row r="6496" spans="1:4" ht="15" x14ac:dyDescent="0.25">
      <c r="A6496" s="31"/>
      <c r="B6496" s="31"/>
      <c r="C6496" s="31"/>
      <c r="D6496" s="31"/>
    </row>
    <row r="6497" spans="1:4" ht="15" x14ac:dyDescent="0.25">
      <c r="A6497" s="31"/>
      <c r="B6497" s="31"/>
      <c r="C6497" s="31"/>
      <c r="D6497" s="31"/>
    </row>
    <row r="6498" spans="1:4" ht="15" x14ac:dyDescent="0.25">
      <c r="A6498" s="31"/>
      <c r="B6498" s="31"/>
      <c r="C6498" s="31"/>
      <c r="D6498" s="31"/>
    </row>
    <row r="6499" spans="1:4" ht="15" x14ac:dyDescent="0.25">
      <c r="A6499" s="31"/>
      <c r="B6499" s="31"/>
      <c r="C6499" s="31"/>
      <c r="D6499" s="31"/>
    </row>
    <row r="6500" spans="1:4" ht="15" x14ac:dyDescent="0.25">
      <c r="A6500" s="31"/>
      <c r="B6500" s="31"/>
      <c r="C6500" s="31"/>
      <c r="D6500" s="31"/>
    </row>
    <row r="6501" spans="1:4" ht="15" x14ac:dyDescent="0.25">
      <c r="A6501" s="31"/>
      <c r="B6501" s="31"/>
      <c r="C6501" s="31"/>
      <c r="D6501" s="31"/>
    </row>
    <row r="6502" spans="1:4" ht="15" x14ac:dyDescent="0.25">
      <c r="A6502" s="31"/>
      <c r="B6502" s="31"/>
      <c r="C6502" s="31"/>
      <c r="D6502" s="31"/>
    </row>
    <row r="6503" spans="1:4" ht="15" x14ac:dyDescent="0.25">
      <c r="A6503" s="31"/>
      <c r="B6503" s="31"/>
      <c r="C6503" s="31"/>
      <c r="D6503" s="31"/>
    </row>
    <row r="6504" spans="1:4" ht="15" x14ac:dyDescent="0.25">
      <c r="A6504" s="31"/>
      <c r="B6504" s="31"/>
      <c r="C6504" s="31"/>
      <c r="D6504" s="31"/>
    </row>
    <row r="6505" spans="1:4" ht="15" x14ac:dyDescent="0.25">
      <c r="A6505" s="31"/>
      <c r="B6505" s="31"/>
      <c r="C6505" s="31"/>
      <c r="D6505" s="31"/>
    </row>
    <row r="6506" spans="1:4" ht="15" x14ac:dyDescent="0.25">
      <c r="A6506" s="31"/>
      <c r="B6506" s="31"/>
      <c r="C6506" s="31"/>
      <c r="D6506" s="31"/>
    </row>
    <row r="6507" spans="1:4" ht="15" x14ac:dyDescent="0.25">
      <c r="A6507" s="31"/>
      <c r="B6507" s="31"/>
      <c r="C6507" s="31"/>
      <c r="D6507" s="31"/>
    </row>
    <row r="6508" spans="1:4" ht="15" x14ac:dyDescent="0.25">
      <c r="A6508" s="31"/>
      <c r="B6508" s="31"/>
      <c r="C6508" s="31"/>
      <c r="D6508" s="31"/>
    </row>
    <row r="6509" spans="1:4" ht="15" x14ac:dyDescent="0.25">
      <c r="A6509" s="31"/>
      <c r="B6509" s="31"/>
      <c r="C6509" s="31"/>
      <c r="D6509" s="31"/>
    </row>
    <row r="6510" spans="1:4" ht="15" x14ac:dyDescent="0.25">
      <c r="A6510" s="31"/>
      <c r="B6510" s="31"/>
      <c r="C6510" s="31"/>
      <c r="D6510" s="31"/>
    </row>
    <row r="6511" spans="1:4" ht="15" x14ac:dyDescent="0.25">
      <c r="A6511" s="31"/>
      <c r="B6511" s="31"/>
      <c r="C6511" s="31"/>
      <c r="D6511" s="31"/>
    </row>
    <row r="6512" spans="1:4" ht="15" x14ac:dyDescent="0.25">
      <c r="A6512" s="31"/>
      <c r="B6512" s="31"/>
      <c r="C6512" s="31"/>
      <c r="D6512" s="31"/>
    </row>
    <row r="6513" spans="1:4" ht="15" x14ac:dyDescent="0.25">
      <c r="A6513" s="31"/>
      <c r="B6513" s="31"/>
      <c r="C6513" s="31"/>
      <c r="D6513" s="31"/>
    </row>
    <row r="6514" spans="1:4" ht="15" x14ac:dyDescent="0.25">
      <c r="A6514" s="31"/>
      <c r="B6514" s="31"/>
      <c r="C6514" s="31"/>
      <c r="D6514" s="31"/>
    </row>
    <row r="6515" spans="1:4" ht="15" x14ac:dyDescent="0.25">
      <c r="A6515" s="31"/>
      <c r="B6515" s="31"/>
      <c r="C6515" s="31"/>
      <c r="D6515" s="31"/>
    </row>
    <row r="6516" spans="1:4" ht="15" x14ac:dyDescent="0.25">
      <c r="A6516" s="31"/>
      <c r="B6516" s="31"/>
      <c r="C6516" s="31"/>
      <c r="D6516" s="31"/>
    </row>
    <row r="6517" spans="1:4" ht="15" x14ac:dyDescent="0.25">
      <c r="A6517" s="31"/>
      <c r="B6517" s="31"/>
      <c r="C6517" s="31"/>
      <c r="D6517" s="31"/>
    </row>
    <row r="6518" spans="1:4" ht="15" x14ac:dyDescent="0.25">
      <c r="A6518" s="31"/>
      <c r="B6518" s="31"/>
      <c r="C6518" s="31"/>
      <c r="D6518" s="31"/>
    </row>
    <row r="6519" spans="1:4" ht="15" x14ac:dyDescent="0.25">
      <c r="A6519" s="31"/>
      <c r="B6519" s="31"/>
      <c r="C6519" s="31"/>
      <c r="D6519" s="31"/>
    </row>
    <row r="6520" spans="1:4" ht="15" x14ac:dyDescent="0.25">
      <c r="A6520" s="31"/>
      <c r="B6520" s="31"/>
      <c r="C6520" s="31"/>
      <c r="D6520" s="31"/>
    </row>
    <row r="6521" spans="1:4" ht="15" x14ac:dyDescent="0.25">
      <c r="A6521" s="31"/>
      <c r="B6521" s="31"/>
      <c r="C6521" s="31"/>
      <c r="D6521" s="31"/>
    </row>
    <row r="6522" spans="1:4" ht="15" x14ac:dyDescent="0.25">
      <c r="A6522" s="31"/>
      <c r="B6522" s="31"/>
      <c r="C6522" s="31"/>
      <c r="D6522" s="31"/>
    </row>
    <row r="6523" spans="1:4" ht="15" x14ac:dyDescent="0.25">
      <c r="A6523" s="31"/>
      <c r="B6523" s="31"/>
      <c r="C6523" s="31"/>
      <c r="D6523" s="31"/>
    </row>
    <row r="6524" spans="1:4" ht="15" x14ac:dyDescent="0.25">
      <c r="A6524" s="31"/>
      <c r="B6524" s="31"/>
      <c r="C6524" s="31"/>
      <c r="D6524" s="31"/>
    </row>
    <row r="6525" spans="1:4" ht="15" x14ac:dyDescent="0.25">
      <c r="A6525" s="31"/>
      <c r="B6525" s="31"/>
      <c r="C6525" s="31"/>
      <c r="D6525" s="31"/>
    </row>
    <row r="6526" spans="1:4" ht="15" x14ac:dyDescent="0.25">
      <c r="A6526" s="31"/>
      <c r="B6526" s="31"/>
      <c r="C6526" s="31"/>
      <c r="D6526" s="31"/>
    </row>
    <row r="6527" spans="1:4" ht="15" x14ac:dyDescent="0.25">
      <c r="A6527" s="31"/>
      <c r="B6527" s="31"/>
      <c r="C6527" s="31"/>
      <c r="D6527" s="31"/>
    </row>
    <row r="6528" spans="1:4" ht="15" x14ac:dyDescent="0.25">
      <c r="A6528" s="31"/>
      <c r="B6528" s="31"/>
      <c r="C6528" s="31"/>
      <c r="D6528" s="31"/>
    </row>
    <row r="6529" spans="1:4" ht="15" x14ac:dyDescent="0.25">
      <c r="A6529" s="31"/>
      <c r="B6529" s="31"/>
      <c r="C6529" s="31"/>
      <c r="D6529" s="31"/>
    </row>
    <row r="6530" spans="1:4" ht="15" x14ac:dyDescent="0.25">
      <c r="A6530" s="31"/>
      <c r="B6530" s="31"/>
      <c r="C6530" s="31"/>
      <c r="D6530" s="31"/>
    </row>
    <row r="6531" spans="1:4" ht="15" x14ac:dyDescent="0.25">
      <c r="A6531" s="31"/>
      <c r="B6531" s="31"/>
      <c r="C6531" s="31"/>
      <c r="D6531" s="31"/>
    </row>
    <row r="6532" spans="1:4" ht="15" x14ac:dyDescent="0.25">
      <c r="A6532" s="31"/>
      <c r="B6532" s="31"/>
      <c r="C6532" s="31"/>
      <c r="D6532" s="31"/>
    </row>
    <row r="6533" spans="1:4" ht="15" x14ac:dyDescent="0.25">
      <c r="A6533" s="31"/>
      <c r="B6533" s="31"/>
      <c r="C6533" s="31"/>
      <c r="D6533" s="31"/>
    </row>
    <row r="6534" spans="1:4" ht="15" x14ac:dyDescent="0.25">
      <c r="A6534" s="31"/>
      <c r="B6534" s="31"/>
      <c r="C6534" s="31"/>
      <c r="D6534" s="31"/>
    </row>
    <row r="6535" spans="1:4" ht="15" x14ac:dyDescent="0.25">
      <c r="A6535" s="31"/>
      <c r="B6535" s="31"/>
      <c r="C6535" s="31"/>
      <c r="D6535" s="31"/>
    </row>
    <row r="6536" spans="1:4" ht="15" x14ac:dyDescent="0.25">
      <c r="A6536" s="31"/>
      <c r="B6536" s="31"/>
      <c r="C6536" s="31"/>
      <c r="D6536" s="31"/>
    </row>
    <row r="6537" spans="1:4" ht="15" x14ac:dyDescent="0.25">
      <c r="A6537" s="31"/>
      <c r="B6537" s="31"/>
      <c r="C6537" s="31"/>
      <c r="D6537" s="31"/>
    </row>
    <row r="6538" spans="1:4" ht="15" x14ac:dyDescent="0.25">
      <c r="A6538" s="31"/>
      <c r="B6538" s="31"/>
      <c r="C6538" s="31"/>
      <c r="D6538" s="31"/>
    </row>
    <row r="6539" spans="1:4" ht="15" x14ac:dyDescent="0.25">
      <c r="A6539" s="31"/>
      <c r="B6539" s="31"/>
      <c r="C6539" s="31"/>
      <c r="D6539" s="31"/>
    </row>
    <row r="6540" spans="1:4" ht="15" x14ac:dyDescent="0.25">
      <c r="A6540" s="31"/>
      <c r="B6540" s="31"/>
      <c r="C6540" s="31"/>
      <c r="D6540" s="31"/>
    </row>
    <row r="6541" spans="1:4" ht="15" x14ac:dyDescent="0.25">
      <c r="A6541" s="31"/>
      <c r="B6541" s="31"/>
      <c r="C6541" s="31"/>
      <c r="D6541" s="31"/>
    </row>
    <row r="6542" spans="1:4" ht="15" x14ac:dyDescent="0.25">
      <c r="A6542" s="31"/>
      <c r="B6542" s="31"/>
      <c r="C6542" s="31"/>
      <c r="D6542" s="31"/>
    </row>
    <row r="6543" spans="1:4" ht="15" x14ac:dyDescent="0.25">
      <c r="A6543" s="31"/>
      <c r="B6543" s="31"/>
      <c r="C6543" s="31"/>
      <c r="D6543" s="31"/>
    </row>
    <row r="6544" spans="1:4" ht="15" x14ac:dyDescent="0.25">
      <c r="A6544" s="31"/>
      <c r="B6544" s="31"/>
      <c r="C6544" s="31"/>
      <c r="D6544" s="31"/>
    </row>
    <row r="6545" spans="1:4" ht="15" x14ac:dyDescent="0.25">
      <c r="A6545" s="31"/>
      <c r="B6545" s="31"/>
      <c r="C6545" s="31"/>
      <c r="D6545" s="31"/>
    </row>
    <row r="6546" spans="1:4" ht="15" x14ac:dyDescent="0.25">
      <c r="A6546" s="31"/>
      <c r="B6546" s="31"/>
      <c r="C6546" s="31"/>
      <c r="D6546" s="31"/>
    </row>
    <row r="6547" spans="1:4" ht="15" x14ac:dyDescent="0.25">
      <c r="A6547" s="31"/>
      <c r="B6547" s="31"/>
      <c r="C6547" s="31"/>
      <c r="D6547" s="31"/>
    </row>
    <row r="6548" spans="1:4" ht="15" x14ac:dyDescent="0.25">
      <c r="A6548" s="31"/>
      <c r="B6548" s="31"/>
      <c r="C6548" s="31"/>
      <c r="D6548" s="31"/>
    </row>
    <row r="6549" spans="1:4" ht="15" x14ac:dyDescent="0.25">
      <c r="A6549" s="31"/>
      <c r="B6549" s="31"/>
      <c r="C6549" s="31"/>
      <c r="D6549" s="31"/>
    </row>
    <row r="6550" spans="1:4" ht="15" x14ac:dyDescent="0.25">
      <c r="A6550" s="31"/>
      <c r="B6550" s="31"/>
      <c r="C6550" s="31"/>
      <c r="D6550" s="31"/>
    </row>
    <row r="6551" spans="1:4" ht="15" x14ac:dyDescent="0.25">
      <c r="A6551" s="31"/>
      <c r="B6551" s="31"/>
      <c r="C6551" s="31"/>
      <c r="D6551" s="31"/>
    </row>
    <row r="6552" spans="1:4" ht="15" x14ac:dyDescent="0.25">
      <c r="A6552" s="31"/>
      <c r="B6552" s="31"/>
      <c r="C6552" s="31"/>
      <c r="D6552" s="31"/>
    </row>
    <row r="6553" spans="1:4" ht="15" x14ac:dyDescent="0.25">
      <c r="A6553" s="31"/>
      <c r="B6553" s="31"/>
      <c r="C6553" s="31"/>
      <c r="D6553" s="31"/>
    </row>
    <row r="6554" spans="1:4" ht="15" x14ac:dyDescent="0.25">
      <c r="A6554" s="31"/>
      <c r="B6554" s="31"/>
      <c r="C6554" s="31"/>
      <c r="D6554" s="31"/>
    </row>
    <row r="6555" spans="1:4" ht="15" x14ac:dyDescent="0.25">
      <c r="A6555" s="31"/>
      <c r="B6555" s="31"/>
      <c r="C6555" s="31"/>
      <c r="D6555" s="31"/>
    </row>
    <row r="6556" spans="1:4" ht="15" x14ac:dyDescent="0.25">
      <c r="A6556" s="31"/>
      <c r="B6556" s="31"/>
      <c r="C6556" s="31"/>
      <c r="D6556" s="31"/>
    </row>
    <row r="6557" spans="1:4" ht="15" x14ac:dyDescent="0.25">
      <c r="A6557" s="31"/>
      <c r="B6557" s="31"/>
      <c r="C6557" s="31"/>
      <c r="D6557" s="31"/>
    </row>
    <row r="6558" spans="1:4" ht="15" x14ac:dyDescent="0.25">
      <c r="A6558" s="31"/>
      <c r="B6558" s="31"/>
      <c r="C6558" s="31"/>
      <c r="D6558" s="31"/>
    </row>
    <row r="6559" spans="1:4" ht="15" x14ac:dyDescent="0.25">
      <c r="A6559" s="31"/>
      <c r="B6559" s="31"/>
      <c r="C6559" s="31"/>
      <c r="D6559" s="31"/>
    </row>
    <row r="6560" spans="1:4" ht="15" x14ac:dyDescent="0.25">
      <c r="A6560" s="31"/>
      <c r="B6560" s="31"/>
      <c r="C6560" s="31"/>
      <c r="D6560" s="31"/>
    </row>
    <row r="6561" spans="1:4" ht="15" x14ac:dyDescent="0.25">
      <c r="A6561" s="31"/>
      <c r="B6561" s="31"/>
      <c r="C6561" s="31"/>
      <c r="D6561" s="31"/>
    </row>
    <row r="6562" spans="1:4" ht="15" x14ac:dyDescent="0.25">
      <c r="A6562" s="31"/>
      <c r="B6562" s="31"/>
      <c r="C6562" s="31"/>
      <c r="D6562" s="31"/>
    </row>
    <row r="6563" spans="1:4" ht="15" x14ac:dyDescent="0.25">
      <c r="A6563" s="31"/>
      <c r="B6563" s="31"/>
      <c r="C6563" s="31"/>
      <c r="D6563" s="31"/>
    </row>
    <row r="6564" spans="1:4" ht="15" x14ac:dyDescent="0.25">
      <c r="A6564" s="31"/>
      <c r="B6564" s="31"/>
      <c r="C6564" s="31"/>
      <c r="D6564" s="31"/>
    </row>
    <row r="6565" spans="1:4" ht="15" x14ac:dyDescent="0.25">
      <c r="A6565" s="31"/>
      <c r="B6565" s="31"/>
      <c r="C6565" s="31"/>
      <c r="D6565" s="31"/>
    </row>
    <row r="6566" spans="1:4" ht="15" x14ac:dyDescent="0.25">
      <c r="A6566" s="31"/>
      <c r="B6566" s="31"/>
      <c r="C6566" s="31"/>
      <c r="D6566" s="31"/>
    </row>
    <row r="6567" spans="1:4" ht="15" x14ac:dyDescent="0.25">
      <c r="A6567" s="31"/>
      <c r="B6567" s="31"/>
      <c r="C6567" s="31"/>
      <c r="D6567" s="31"/>
    </row>
    <row r="6568" spans="1:4" ht="15" x14ac:dyDescent="0.25">
      <c r="A6568" s="31"/>
      <c r="B6568" s="31"/>
      <c r="C6568" s="31"/>
      <c r="D6568" s="31"/>
    </row>
    <row r="6569" spans="1:4" ht="15" x14ac:dyDescent="0.25">
      <c r="A6569" s="31"/>
      <c r="B6569" s="31"/>
      <c r="C6569" s="31"/>
      <c r="D6569" s="31"/>
    </row>
    <row r="6570" spans="1:4" ht="15" x14ac:dyDescent="0.25">
      <c r="A6570" s="31"/>
      <c r="B6570" s="31"/>
      <c r="C6570" s="31"/>
      <c r="D6570" s="31"/>
    </row>
    <row r="6571" spans="1:4" ht="15" x14ac:dyDescent="0.25">
      <c r="A6571" s="31"/>
      <c r="B6571" s="31"/>
      <c r="C6571" s="31"/>
      <c r="D6571" s="31"/>
    </row>
    <row r="6572" spans="1:4" ht="15" x14ac:dyDescent="0.25">
      <c r="A6572" s="31"/>
      <c r="B6572" s="31"/>
      <c r="C6572" s="31"/>
      <c r="D6572" s="31"/>
    </row>
    <row r="6573" spans="1:4" ht="15" x14ac:dyDescent="0.25">
      <c r="A6573" s="31"/>
      <c r="B6573" s="31"/>
      <c r="C6573" s="31"/>
      <c r="D6573" s="31"/>
    </row>
    <row r="6574" spans="1:4" ht="15" x14ac:dyDescent="0.25">
      <c r="A6574" s="31"/>
      <c r="B6574" s="31"/>
      <c r="C6574" s="31"/>
      <c r="D6574" s="31"/>
    </row>
    <row r="6575" spans="1:4" ht="15" x14ac:dyDescent="0.25">
      <c r="A6575" s="31"/>
      <c r="B6575" s="31"/>
      <c r="C6575" s="31"/>
      <c r="D6575" s="31"/>
    </row>
    <row r="6576" spans="1:4" ht="15" x14ac:dyDescent="0.25">
      <c r="A6576" s="31"/>
      <c r="B6576" s="31"/>
      <c r="C6576" s="31"/>
      <c r="D6576" s="31"/>
    </row>
    <row r="6577" spans="1:4" ht="15" x14ac:dyDescent="0.25">
      <c r="A6577" s="31"/>
      <c r="B6577" s="31"/>
      <c r="C6577" s="31"/>
      <c r="D6577" s="31"/>
    </row>
    <row r="6578" spans="1:4" ht="15" x14ac:dyDescent="0.25">
      <c r="A6578" s="31"/>
      <c r="B6578" s="31"/>
      <c r="C6578" s="31"/>
      <c r="D6578" s="31"/>
    </row>
    <row r="6579" spans="1:4" ht="15" x14ac:dyDescent="0.25">
      <c r="A6579" s="31"/>
      <c r="B6579" s="31"/>
      <c r="C6579" s="31"/>
      <c r="D6579" s="31"/>
    </row>
    <row r="6580" spans="1:4" ht="15" x14ac:dyDescent="0.25">
      <c r="A6580" s="31"/>
      <c r="B6580" s="31"/>
      <c r="C6580" s="31"/>
      <c r="D6580" s="31"/>
    </row>
    <row r="6581" spans="1:4" ht="15" x14ac:dyDescent="0.25">
      <c r="A6581" s="31"/>
      <c r="B6581" s="31"/>
      <c r="C6581" s="31"/>
      <c r="D6581" s="31"/>
    </row>
    <row r="6582" spans="1:4" ht="15" x14ac:dyDescent="0.25">
      <c r="A6582" s="31"/>
      <c r="B6582" s="31"/>
      <c r="C6582" s="31"/>
      <c r="D6582" s="31"/>
    </row>
    <row r="6583" spans="1:4" ht="15" x14ac:dyDescent="0.25">
      <c r="A6583" s="31"/>
      <c r="B6583" s="31"/>
      <c r="C6583" s="31"/>
      <c r="D6583" s="31"/>
    </row>
    <row r="6584" spans="1:4" ht="15" x14ac:dyDescent="0.25">
      <c r="A6584" s="31"/>
      <c r="B6584" s="31"/>
      <c r="C6584" s="31"/>
      <c r="D6584" s="31"/>
    </row>
    <row r="6585" spans="1:4" ht="15" x14ac:dyDescent="0.25">
      <c r="A6585" s="31"/>
      <c r="B6585" s="31"/>
      <c r="C6585" s="31"/>
      <c r="D6585" s="31"/>
    </row>
    <row r="6586" spans="1:4" ht="15" x14ac:dyDescent="0.25">
      <c r="A6586" s="31"/>
      <c r="B6586" s="31"/>
      <c r="C6586" s="31"/>
      <c r="D6586" s="31"/>
    </row>
    <row r="6587" spans="1:4" ht="15" x14ac:dyDescent="0.25">
      <c r="A6587" s="31"/>
      <c r="B6587" s="31"/>
      <c r="C6587" s="31"/>
      <c r="D6587" s="31"/>
    </row>
    <row r="6588" spans="1:4" ht="15" x14ac:dyDescent="0.25">
      <c r="A6588" s="31"/>
      <c r="B6588" s="31"/>
      <c r="C6588" s="31"/>
      <c r="D6588" s="31"/>
    </row>
    <row r="6589" spans="1:4" ht="15" x14ac:dyDescent="0.25">
      <c r="A6589" s="31"/>
      <c r="B6589" s="31"/>
      <c r="C6589" s="31"/>
      <c r="D6589" s="31"/>
    </row>
    <row r="6590" spans="1:4" ht="15" x14ac:dyDescent="0.25">
      <c r="A6590" s="31"/>
      <c r="B6590" s="31"/>
      <c r="C6590" s="31"/>
      <c r="D6590" s="31"/>
    </row>
    <row r="6591" spans="1:4" ht="15" x14ac:dyDescent="0.25">
      <c r="A6591" s="31"/>
      <c r="B6591" s="31"/>
      <c r="C6591" s="31"/>
      <c r="D6591" s="31"/>
    </row>
    <row r="6592" spans="1:4" ht="15" x14ac:dyDescent="0.25">
      <c r="A6592" s="31"/>
      <c r="B6592" s="31"/>
      <c r="C6592" s="31"/>
      <c r="D6592" s="31"/>
    </row>
    <row r="6593" spans="1:4" ht="15" x14ac:dyDescent="0.25">
      <c r="A6593" s="31"/>
      <c r="B6593" s="31"/>
      <c r="C6593" s="31"/>
      <c r="D6593" s="31"/>
    </row>
    <row r="6594" spans="1:4" ht="15" x14ac:dyDescent="0.25">
      <c r="A6594" s="31"/>
      <c r="B6594" s="31"/>
      <c r="C6594" s="31"/>
      <c r="D6594" s="31"/>
    </row>
    <row r="6595" spans="1:4" ht="15" x14ac:dyDescent="0.25">
      <c r="A6595" s="31"/>
      <c r="B6595" s="31"/>
      <c r="C6595" s="31"/>
      <c r="D6595" s="31"/>
    </row>
    <row r="6596" spans="1:4" ht="15" x14ac:dyDescent="0.25">
      <c r="A6596" s="31"/>
      <c r="B6596" s="31"/>
      <c r="C6596" s="31"/>
      <c r="D6596" s="31"/>
    </row>
    <row r="6597" spans="1:4" ht="15" x14ac:dyDescent="0.25">
      <c r="A6597" s="31"/>
      <c r="B6597" s="31"/>
      <c r="C6597" s="31"/>
      <c r="D6597" s="31"/>
    </row>
    <row r="6598" spans="1:4" ht="15" x14ac:dyDescent="0.25">
      <c r="A6598" s="31"/>
      <c r="B6598" s="31"/>
      <c r="C6598" s="31"/>
      <c r="D6598" s="31"/>
    </row>
    <row r="6599" spans="1:4" ht="15" x14ac:dyDescent="0.25">
      <c r="A6599" s="31"/>
      <c r="B6599" s="31"/>
      <c r="C6599" s="31"/>
      <c r="D6599" s="31"/>
    </row>
    <row r="6600" spans="1:4" ht="15" x14ac:dyDescent="0.25">
      <c r="A6600" s="31"/>
      <c r="B6600" s="31"/>
      <c r="C6600" s="31"/>
      <c r="D6600" s="31"/>
    </row>
    <row r="6601" spans="1:4" ht="15" x14ac:dyDescent="0.25">
      <c r="A6601" s="31"/>
      <c r="B6601" s="31"/>
      <c r="C6601" s="31"/>
      <c r="D6601" s="31"/>
    </row>
    <row r="6602" spans="1:4" ht="15" x14ac:dyDescent="0.25">
      <c r="A6602" s="31"/>
      <c r="B6602" s="31"/>
      <c r="C6602" s="31"/>
      <c r="D6602" s="31"/>
    </row>
    <row r="6603" spans="1:4" ht="15" x14ac:dyDescent="0.25">
      <c r="A6603" s="31"/>
      <c r="B6603" s="31"/>
      <c r="C6603" s="31"/>
      <c r="D6603" s="31"/>
    </row>
    <row r="6604" spans="1:4" ht="15" x14ac:dyDescent="0.25">
      <c r="A6604" s="31"/>
      <c r="B6604" s="31"/>
      <c r="C6604" s="31"/>
      <c r="D6604" s="31"/>
    </row>
    <row r="6605" spans="1:4" ht="15" x14ac:dyDescent="0.25">
      <c r="A6605" s="31"/>
      <c r="B6605" s="31"/>
      <c r="C6605" s="31"/>
      <c r="D6605" s="31"/>
    </row>
    <row r="6606" spans="1:4" ht="15" x14ac:dyDescent="0.25">
      <c r="A6606" s="31"/>
      <c r="B6606" s="31"/>
      <c r="C6606" s="31"/>
      <c r="D6606" s="31"/>
    </row>
    <row r="6607" spans="1:4" ht="15" x14ac:dyDescent="0.25">
      <c r="A6607" s="31"/>
      <c r="B6607" s="31"/>
      <c r="C6607" s="31"/>
      <c r="D6607" s="31"/>
    </row>
    <row r="6608" spans="1:4" ht="15" x14ac:dyDescent="0.25">
      <c r="A6608" s="31"/>
      <c r="B6608" s="31"/>
      <c r="C6608" s="31"/>
      <c r="D6608" s="31"/>
    </row>
    <row r="6609" spans="1:4" ht="15" x14ac:dyDescent="0.25">
      <c r="A6609" s="31"/>
      <c r="B6609" s="31"/>
      <c r="C6609" s="31"/>
      <c r="D6609" s="31"/>
    </row>
    <row r="6610" spans="1:4" ht="15" x14ac:dyDescent="0.25">
      <c r="A6610" s="31"/>
      <c r="B6610" s="31"/>
      <c r="C6610" s="31"/>
      <c r="D6610" s="31"/>
    </row>
    <row r="6611" spans="1:4" ht="15" x14ac:dyDescent="0.25">
      <c r="A6611" s="31"/>
      <c r="B6611" s="31"/>
      <c r="C6611" s="31"/>
      <c r="D6611" s="31"/>
    </row>
    <row r="6612" spans="1:4" ht="15" x14ac:dyDescent="0.25">
      <c r="A6612" s="31"/>
      <c r="B6612" s="31"/>
      <c r="C6612" s="31"/>
      <c r="D6612" s="31"/>
    </row>
    <row r="6613" spans="1:4" ht="15" x14ac:dyDescent="0.25">
      <c r="A6613" s="31"/>
      <c r="B6613" s="31"/>
      <c r="C6613" s="31"/>
      <c r="D6613" s="31"/>
    </row>
    <row r="6614" spans="1:4" ht="15" x14ac:dyDescent="0.25">
      <c r="A6614" s="31"/>
      <c r="B6614" s="31"/>
      <c r="C6614" s="31"/>
      <c r="D6614" s="31"/>
    </row>
    <row r="6615" spans="1:4" ht="15" x14ac:dyDescent="0.25">
      <c r="A6615" s="31"/>
      <c r="B6615" s="31"/>
      <c r="C6615" s="31"/>
      <c r="D6615" s="31"/>
    </row>
    <row r="6616" spans="1:4" ht="15" x14ac:dyDescent="0.25">
      <c r="A6616" s="31"/>
      <c r="B6616" s="31"/>
      <c r="C6616" s="31"/>
      <c r="D6616" s="31"/>
    </row>
    <row r="6617" spans="1:4" ht="15" x14ac:dyDescent="0.25">
      <c r="A6617" s="31"/>
      <c r="B6617" s="31"/>
      <c r="C6617" s="31"/>
      <c r="D6617" s="31"/>
    </row>
    <row r="6618" spans="1:4" ht="15" x14ac:dyDescent="0.25">
      <c r="A6618" s="31"/>
      <c r="B6618" s="31"/>
      <c r="C6618" s="31"/>
      <c r="D6618" s="31"/>
    </row>
    <row r="6619" spans="1:4" ht="15" x14ac:dyDescent="0.25">
      <c r="A6619" s="31"/>
      <c r="B6619" s="31"/>
      <c r="C6619" s="31"/>
      <c r="D6619" s="31"/>
    </row>
    <row r="6620" spans="1:4" ht="15" x14ac:dyDescent="0.25">
      <c r="A6620" s="31"/>
      <c r="B6620" s="31"/>
      <c r="C6620" s="31"/>
      <c r="D6620" s="31"/>
    </row>
    <row r="6621" spans="1:4" ht="15" x14ac:dyDescent="0.25">
      <c r="A6621" s="31"/>
      <c r="B6621" s="31"/>
      <c r="C6621" s="31"/>
      <c r="D6621" s="31"/>
    </row>
    <row r="6622" spans="1:4" ht="15" x14ac:dyDescent="0.25">
      <c r="A6622" s="31"/>
      <c r="B6622" s="31"/>
      <c r="C6622" s="31"/>
      <c r="D6622" s="31"/>
    </row>
    <row r="6623" spans="1:4" ht="15" x14ac:dyDescent="0.25">
      <c r="A6623" s="31"/>
      <c r="B6623" s="31"/>
      <c r="C6623" s="31"/>
      <c r="D6623" s="31"/>
    </row>
    <row r="6624" spans="1:4" ht="15" x14ac:dyDescent="0.25">
      <c r="A6624" s="31"/>
      <c r="B6624" s="31"/>
      <c r="C6624" s="31"/>
      <c r="D6624" s="31"/>
    </row>
    <row r="6625" spans="1:4" ht="15" x14ac:dyDescent="0.25">
      <c r="A6625" s="31"/>
      <c r="B6625" s="31"/>
      <c r="C6625" s="31"/>
      <c r="D6625" s="31"/>
    </row>
    <row r="6626" spans="1:4" ht="15" x14ac:dyDescent="0.25">
      <c r="A6626" s="31"/>
      <c r="B6626" s="31"/>
      <c r="C6626" s="31"/>
      <c r="D6626" s="31"/>
    </row>
    <row r="6627" spans="1:4" ht="15" x14ac:dyDescent="0.25">
      <c r="A6627" s="31"/>
      <c r="B6627" s="31"/>
      <c r="C6627" s="31"/>
      <c r="D6627" s="31"/>
    </row>
    <row r="6628" spans="1:4" ht="15" x14ac:dyDescent="0.25">
      <c r="A6628" s="31"/>
      <c r="B6628" s="31"/>
      <c r="C6628" s="31"/>
      <c r="D6628" s="31"/>
    </row>
    <row r="6629" spans="1:4" ht="15" x14ac:dyDescent="0.25">
      <c r="A6629" s="31"/>
      <c r="B6629" s="31"/>
      <c r="C6629" s="31"/>
      <c r="D6629" s="31"/>
    </row>
    <row r="6630" spans="1:4" ht="15" x14ac:dyDescent="0.25">
      <c r="A6630" s="31"/>
      <c r="B6630" s="31"/>
      <c r="C6630" s="31"/>
      <c r="D6630" s="31"/>
    </row>
    <row r="6631" spans="1:4" ht="15" x14ac:dyDescent="0.25">
      <c r="A6631" s="31"/>
      <c r="B6631" s="31"/>
      <c r="C6631" s="31"/>
      <c r="D6631" s="31"/>
    </row>
    <row r="6632" spans="1:4" ht="15" x14ac:dyDescent="0.25">
      <c r="A6632" s="31"/>
      <c r="B6632" s="31"/>
      <c r="C6632" s="31"/>
      <c r="D6632" s="31"/>
    </row>
    <row r="6633" spans="1:4" ht="15" x14ac:dyDescent="0.25">
      <c r="A6633" s="31"/>
      <c r="B6633" s="31"/>
      <c r="C6633" s="31"/>
      <c r="D6633" s="31"/>
    </row>
    <row r="6634" spans="1:4" ht="15" x14ac:dyDescent="0.25">
      <c r="A6634" s="31"/>
      <c r="B6634" s="31"/>
      <c r="C6634" s="31"/>
      <c r="D6634" s="31"/>
    </row>
    <row r="6635" spans="1:4" ht="15" x14ac:dyDescent="0.25">
      <c r="A6635" s="31"/>
      <c r="B6635" s="31"/>
      <c r="C6635" s="31"/>
      <c r="D6635" s="31"/>
    </row>
    <row r="6636" spans="1:4" ht="15" x14ac:dyDescent="0.25">
      <c r="A6636" s="31"/>
      <c r="B6636" s="31"/>
      <c r="C6636" s="31"/>
      <c r="D6636" s="31"/>
    </row>
    <row r="6637" spans="1:4" ht="15" x14ac:dyDescent="0.25">
      <c r="A6637" s="31"/>
      <c r="B6637" s="31"/>
      <c r="C6637" s="31"/>
      <c r="D6637" s="31"/>
    </row>
    <row r="6638" spans="1:4" ht="15" x14ac:dyDescent="0.25">
      <c r="A6638" s="31"/>
      <c r="B6638" s="31"/>
      <c r="C6638" s="31"/>
      <c r="D6638" s="31"/>
    </row>
    <row r="6639" spans="1:4" ht="15" x14ac:dyDescent="0.25">
      <c r="A6639" s="31"/>
      <c r="B6639" s="31"/>
      <c r="C6639" s="31"/>
      <c r="D6639" s="31"/>
    </row>
    <row r="6640" spans="1:4" ht="15" x14ac:dyDescent="0.25">
      <c r="A6640" s="31"/>
      <c r="B6640" s="31"/>
      <c r="C6640" s="31"/>
      <c r="D6640" s="31"/>
    </row>
    <row r="6641" spans="1:4" ht="15" x14ac:dyDescent="0.25">
      <c r="A6641" s="31"/>
      <c r="B6641" s="31"/>
      <c r="C6641" s="31"/>
      <c r="D6641" s="31"/>
    </row>
    <row r="6642" spans="1:4" ht="15" x14ac:dyDescent="0.25">
      <c r="A6642" s="31"/>
      <c r="B6642" s="31"/>
      <c r="C6642" s="31"/>
      <c r="D6642" s="31"/>
    </row>
    <row r="6643" spans="1:4" ht="15" x14ac:dyDescent="0.25">
      <c r="A6643" s="31"/>
      <c r="B6643" s="31"/>
      <c r="C6643" s="31"/>
      <c r="D6643" s="31"/>
    </row>
    <row r="6644" spans="1:4" ht="15" x14ac:dyDescent="0.25">
      <c r="A6644" s="31"/>
      <c r="B6644" s="31"/>
      <c r="C6644" s="31"/>
      <c r="D6644" s="31"/>
    </row>
    <row r="6645" spans="1:4" ht="15" x14ac:dyDescent="0.25">
      <c r="A6645" s="31"/>
      <c r="B6645" s="31"/>
      <c r="C6645" s="31"/>
      <c r="D6645" s="31"/>
    </row>
    <row r="6646" spans="1:4" ht="15" x14ac:dyDescent="0.25">
      <c r="A6646" s="31"/>
      <c r="B6646" s="31"/>
      <c r="C6646" s="31"/>
      <c r="D6646" s="31"/>
    </row>
    <row r="6647" spans="1:4" ht="15" x14ac:dyDescent="0.25">
      <c r="A6647" s="31"/>
      <c r="B6647" s="31"/>
      <c r="C6647" s="31"/>
      <c r="D6647" s="31"/>
    </row>
    <row r="6648" spans="1:4" ht="15" x14ac:dyDescent="0.25">
      <c r="A6648" s="31"/>
      <c r="B6648" s="31"/>
      <c r="C6648" s="31"/>
      <c r="D6648" s="31"/>
    </row>
    <row r="6649" spans="1:4" ht="15" x14ac:dyDescent="0.25">
      <c r="A6649" s="31"/>
      <c r="B6649" s="31"/>
      <c r="C6649" s="31"/>
      <c r="D6649" s="31"/>
    </row>
    <row r="6650" spans="1:4" ht="15" x14ac:dyDescent="0.25">
      <c r="A6650" s="31"/>
      <c r="B6650" s="31"/>
      <c r="C6650" s="31"/>
      <c r="D6650" s="31"/>
    </row>
    <row r="6651" spans="1:4" ht="15" x14ac:dyDescent="0.25">
      <c r="A6651" s="31"/>
      <c r="B6651" s="31"/>
      <c r="C6651" s="31"/>
      <c r="D6651" s="31"/>
    </row>
    <row r="6652" spans="1:4" ht="15" x14ac:dyDescent="0.25">
      <c r="A6652" s="31"/>
      <c r="B6652" s="31"/>
      <c r="C6652" s="31"/>
      <c r="D6652" s="31"/>
    </row>
    <row r="6653" spans="1:4" ht="15" x14ac:dyDescent="0.25">
      <c r="A6653" s="31"/>
      <c r="B6653" s="31"/>
      <c r="C6653" s="31"/>
      <c r="D6653" s="31"/>
    </row>
    <row r="6654" spans="1:4" ht="15" x14ac:dyDescent="0.25">
      <c r="A6654" s="31"/>
      <c r="B6654" s="31"/>
      <c r="C6654" s="31"/>
      <c r="D6654" s="31"/>
    </row>
    <row r="6655" spans="1:4" ht="15" x14ac:dyDescent="0.25">
      <c r="A6655" s="31"/>
      <c r="B6655" s="31"/>
      <c r="C6655" s="31"/>
      <c r="D6655" s="31"/>
    </row>
    <row r="6656" spans="1:4" ht="15" x14ac:dyDescent="0.25">
      <c r="A6656" s="31"/>
      <c r="B6656" s="31"/>
      <c r="C6656" s="31"/>
      <c r="D6656" s="31"/>
    </row>
    <row r="6657" spans="1:4" ht="15" x14ac:dyDescent="0.25">
      <c r="A6657" s="31"/>
      <c r="B6657" s="31"/>
      <c r="C6657" s="31"/>
      <c r="D6657" s="31"/>
    </row>
    <row r="6658" spans="1:4" ht="15" x14ac:dyDescent="0.25">
      <c r="A6658" s="31"/>
      <c r="B6658" s="31"/>
      <c r="C6658" s="31"/>
      <c r="D6658" s="31"/>
    </row>
    <row r="6659" spans="1:4" ht="15" x14ac:dyDescent="0.25">
      <c r="A6659" s="31"/>
      <c r="B6659" s="31"/>
      <c r="C6659" s="31"/>
      <c r="D6659" s="31"/>
    </row>
    <row r="6660" spans="1:4" ht="15" x14ac:dyDescent="0.25">
      <c r="A6660" s="31"/>
      <c r="B6660" s="31"/>
      <c r="C6660" s="31"/>
      <c r="D6660" s="31"/>
    </row>
    <row r="6661" spans="1:4" ht="15" x14ac:dyDescent="0.25">
      <c r="A6661" s="31"/>
      <c r="B6661" s="31"/>
      <c r="C6661" s="31"/>
      <c r="D6661" s="31"/>
    </row>
    <row r="6662" spans="1:4" ht="15" x14ac:dyDescent="0.25">
      <c r="A6662" s="31"/>
      <c r="B6662" s="31"/>
      <c r="C6662" s="31"/>
      <c r="D6662" s="31"/>
    </row>
    <row r="6663" spans="1:4" ht="15" x14ac:dyDescent="0.25">
      <c r="A6663" s="31"/>
      <c r="B6663" s="31"/>
      <c r="C6663" s="31"/>
      <c r="D6663" s="31"/>
    </row>
    <row r="6664" spans="1:4" ht="15" x14ac:dyDescent="0.25">
      <c r="A6664" s="31"/>
      <c r="B6664" s="31"/>
      <c r="C6664" s="31"/>
      <c r="D6664" s="31"/>
    </row>
    <row r="6665" spans="1:4" ht="15" x14ac:dyDescent="0.25">
      <c r="A6665" s="31"/>
      <c r="B6665" s="31"/>
      <c r="C6665" s="31"/>
      <c r="D6665" s="31"/>
    </row>
    <row r="6666" spans="1:4" ht="15" x14ac:dyDescent="0.25">
      <c r="A6666" s="31"/>
      <c r="B6666" s="31"/>
      <c r="C6666" s="31"/>
      <c r="D6666" s="31"/>
    </row>
    <row r="6667" spans="1:4" ht="15" x14ac:dyDescent="0.25">
      <c r="A6667" s="31"/>
      <c r="B6667" s="31"/>
      <c r="C6667" s="31"/>
      <c r="D6667" s="31"/>
    </row>
    <row r="6668" spans="1:4" ht="15" x14ac:dyDescent="0.25">
      <c r="A6668" s="31"/>
      <c r="B6668" s="31"/>
      <c r="C6668" s="31"/>
      <c r="D6668" s="31"/>
    </row>
    <row r="6669" spans="1:4" ht="15" x14ac:dyDescent="0.25">
      <c r="A6669" s="31"/>
      <c r="B6669" s="31"/>
      <c r="C6669" s="31"/>
      <c r="D6669" s="31"/>
    </row>
    <row r="6670" spans="1:4" ht="15" x14ac:dyDescent="0.25">
      <c r="A6670" s="31"/>
      <c r="B6670" s="31"/>
      <c r="C6670" s="31"/>
      <c r="D6670" s="31"/>
    </row>
    <row r="6671" spans="1:4" ht="15" x14ac:dyDescent="0.25">
      <c r="A6671" s="31"/>
      <c r="B6671" s="31"/>
      <c r="C6671" s="31"/>
      <c r="D6671" s="31"/>
    </row>
    <row r="6672" spans="1:4" ht="15" x14ac:dyDescent="0.25">
      <c r="A6672" s="31"/>
      <c r="B6672" s="31"/>
      <c r="C6672" s="31"/>
      <c r="D6672" s="31"/>
    </row>
    <row r="6673" spans="1:4" ht="15" x14ac:dyDescent="0.25">
      <c r="A6673" s="31"/>
      <c r="B6673" s="31"/>
      <c r="C6673" s="31"/>
      <c r="D6673" s="31"/>
    </row>
    <row r="6674" spans="1:4" ht="15" x14ac:dyDescent="0.25">
      <c r="A6674" s="31"/>
      <c r="B6674" s="31"/>
      <c r="C6674" s="31"/>
      <c r="D6674" s="31"/>
    </row>
    <row r="6675" spans="1:4" ht="15" x14ac:dyDescent="0.25">
      <c r="A6675" s="31"/>
      <c r="B6675" s="31"/>
      <c r="C6675" s="31"/>
      <c r="D6675" s="31"/>
    </row>
    <row r="6676" spans="1:4" ht="15" x14ac:dyDescent="0.25">
      <c r="A6676" s="31"/>
      <c r="B6676" s="31"/>
      <c r="C6676" s="31"/>
      <c r="D6676" s="31"/>
    </row>
    <row r="6677" spans="1:4" ht="15" x14ac:dyDescent="0.25">
      <c r="A6677" s="31"/>
      <c r="B6677" s="31"/>
      <c r="C6677" s="31"/>
      <c r="D6677" s="31"/>
    </row>
    <row r="6678" spans="1:4" ht="15" x14ac:dyDescent="0.25">
      <c r="A6678" s="31"/>
      <c r="B6678" s="31"/>
      <c r="C6678" s="31"/>
      <c r="D6678" s="31"/>
    </row>
    <row r="6679" spans="1:4" ht="15" x14ac:dyDescent="0.25">
      <c r="A6679" s="31"/>
      <c r="B6679" s="31"/>
      <c r="C6679" s="31"/>
      <c r="D6679" s="31"/>
    </row>
    <row r="6680" spans="1:4" ht="15" x14ac:dyDescent="0.25">
      <c r="A6680" s="31"/>
      <c r="B6680" s="31"/>
      <c r="C6680" s="31"/>
      <c r="D6680" s="31"/>
    </row>
    <row r="6681" spans="1:4" ht="15" x14ac:dyDescent="0.25">
      <c r="A6681" s="31"/>
      <c r="B6681" s="31"/>
      <c r="C6681" s="31"/>
      <c r="D6681" s="31"/>
    </row>
    <row r="6682" spans="1:4" ht="15" x14ac:dyDescent="0.25">
      <c r="A6682" s="31"/>
      <c r="B6682" s="31"/>
      <c r="C6682" s="31"/>
      <c r="D6682" s="31"/>
    </row>
    <row r="6683" spans="1:4" ht="15" x14ac:dyDescent="0.25">
      <c r="A6683" s="31"/>
      <c r="B6683" s="31"/>
      <c r="C6683" s="31"/>
      <c r="D6683" s="31"/>
    </row>
    <row r="6684" spans="1:4" ht="15" x14ac:dyDescent="0.25">
      <c r="A6684" s="31"/>
      <c r="B6684" s="31"/>
      <c r="C6684" s="31"/>
      <c r="D6684" s="31"/>
    </row>
    <row r="6685" spans="1:4" ht="15" x14ac:dyDescent="0.25">
      <c r="A6685" s="31"/>
      <c r="B6685" s="31"/>
      <c r="C6685" s="31"/>
      <c r="D6685" s="31"/>
    </row>
    <row r="6686" spans="1:4" ht="15" x14ac:dyDescent="0.25">
      <c r="A6686" s="31"/>
      <c r="B6686" s="31"/>
      <c r="C6686" s="31"/>
      <c r="D6686" s="31"/>
    </row>
    <row r="6687" spans="1:4" ht="15" x14ac:dyDescent="0.25">
      <c r="A6687" s="31"/>
      <c r="B6687" s="31"/>
      <c r="C6687" s="31"/>
      <c r="D6687" s="31"/>
    </row>
    <row r="6688" spans="1:4" ht="15" x14ac:dyDescent="0.25">
      <c r="A6688" s="31"/>
      <c r="B6688" s="31"/>
      <c r="C6688" s="31"/>
      <c r="D6688" s="31"/>
    </row>
    <row r="6689" spans="1:4" ht="15" x14ac:dyDescent="0.25">
      <c r="A6689" s="31"/>
      <c r="B6689" s="31"/>
      <c r="C6689" s="31"/>
      <c r="D6689" s="31"/>
    </row>
    <row r="6690" spans="1:4" ht="15" x14ac:dyDescent="0.25">
      <c r="A6690" s="31"/>
      <c r="B6690" s="31"/>
      <c r="C6690" s="31"/>
      <c r="D6690" s="31"/>
    </row>
    <row r="6691" spans="1:4" ht="15" x14ac:dyDescent="0.25">
      <c r="A6691" s="31"/>
      <c r="B6691" s="31"/>
      <c r="C6691" s="31"/>
      <c r="D6691" s="31"/>
    </row>
    <row r="6692" spans="1:4" ht="15" x14ac:dyDescent="0.25">
      <c r="A6692" s="31"/>
      <c r="B6692" s="31"/>
      <c r="C6692" s="31"/>
      <c r="D6692" s="31"/>
    </row>
    <row r="6693" spans="1:4" ht="15" x14ac:dyDescent="0.25">
      <c r="A6693" s="31"/>
      <c r="B6693" s="31"/>
      <c r="C6693" s="31"/>
      <c r="D6693" s="31"/>
    </row>
    <row r="6694" spans="1:4" ht="15" x14ac:dyDescent="0.25">
      <c r="A6694" s="31"/>
      <c r="B6694" s="31"/>
      <c r="C6694" s="31"/>
      <c r="D6694" s="31"/>
    </row>
    <row r="6695" spans="1:4" ht="15" x14ac:dyDescent="0.25">
      <c r="A6695" s="31"/>
      <c r="B6695" s="31"/>
      <c r="C6695" s="31"/>
      <c r="D6695" s="31"/>
    </row>
    <row r="6696" spans="1:4" ht="15" x14ac:dyDescent="0.25">
      <c r="A6696" s="31"/>
      <c r="B6696" s="31"/>
      <c r="C6696" s="31"/>
      <c r="D6696" s="31"/>
    </row>
    <row r="6697" spans="1:4" ht="15" x14ac:dyDescent="0.25">
      <c r="A6697" s="31"/>
      <c r="B6697" s="31"/>
      <c r="C6697" s="31"/>
      <c r="D6697" s="31"/>
    </row>
    <row r="6698" spans="1:4" ht="15" x14ac:dyDescent="0.25">
      <c r="A6698" s="31"/>
      <c r="B6698" s="31"/>
      <c r="C6698" s="31"/>
      <c r="D6698" s="31"/>
    </row>
    <row r="6699" spans="1:4" ht="15" x14ac:dyDescent="0.25">
      <c r="A6699" s="31"/>
      <c r="B6699" s="31"/>
      <c r="C6699" s="31"/>
      <c r="D6699" s="31"/>
    </row>
    <row r="6700" spans="1:4" ht="15" x14ac:dyDescent="0.25">
      <c r="A6700" s="31"/>
      <c r="B6700" s="31"/>
      <c r="C6700" s="31"/>
      <c r="D6700" s="31"/>
    </row>
    <row r="6701" spans="1:4" ht="15" x14ac:dyDescent="0.25">
      <c r="A6701" s="31"/>
      <c r="B6701" s="31"/>
      <c r="C6701" s="31"/>
      <c r="D6701" s="31"/>
    </row>
    <row r="6702" spans="1:4" ht="15" x14ac:dyDescent="0.25">
      <c r="A6702" s="31"/>
      <c r="B6702" s="31"/>
      <c r="C6702" s="31"/>
      <c r="D6702" s="31"/>
    </row>
    <row r="6703" spans="1:4" ht="15" x14ac:dyDescent="0.25">
      <c r="A6703" s="31"/>
      <c r="B6703" s="31"/>
      <c r="C6703" s="31"/>
      <c r="D6703" s="31"/>
    </row>
    <row r="6704" spans="1:4" ht="15" x14ac:dyDescent="0.25">
      <c r="A6704" s="31"/>
      <c r="B6704" s="31"/>
      <c r="C6704" s="31"/>
      <c r="D6704" s="31"/>
    </row>
    <row r="6705" spans="1:4" ht="15" x14ac:dyDescent="0.25">
      <c r="A6705" s="31"/>
      <c r="B6705" s="31"/>
      <c r="C6705" s="31"/>
      <c r="D6705" s="31"/>
    </row>
    <row r="6706" spans="1:4" ht="15" x14ac:dyDescent="0.25">
      <c r="A6706" s="31"/>
      <c r="B6706" s="31"/>
      <c r="C6706" s="31"/>
      <c r="D6706" s="31"/>
    </row>
    <row r="6707" spans="1:4" ht="15" x14ac:dyDescent="0.25">
      <c r="A6707" s="31"/>
      <c r="B6707" s="31"/>
      <c r="C6707" s="31"/>
      <c r="D6707" s="31"/>
    </row>
    <row r="6708" spans="1:4" ht="15" x14ac:dyDescent="0.25">
      <c r="A6708" s="31"/>
      <c r="B6708" s="31"/>
      <c r="C6708" s="31"/>
      <c r="D6708" s="31"/>
    </row>
    <row r="6709" spans="1:4" ht="15" x14ac:dyDescent="0.25">
      <c r="A6709" s="31"/>
      <c r="B6709" s="31"/>
      <c r="C6709" s="31"/>
      <c r="D6709" s="31"/>
    </row>
    <row r="6710" spans="1:4" ht="15" x14ac:dyDescent="0.25">
      <c r="A6710" s="31"/>
      <c r="B6710" s="31"/>
      <c r="C6710" s="31"/>
      <c r="D6710" s="31"/>
    </row>
    <row r="6711" spans="1:4" ht="15" x14ac:dyDescent="0.25">
      <c r="A6711" s="31"/>
      <c r="B6711" s="31"/>
      <c r="C6711" s="31"/>
      <c r="D6711" s="31"/>
    </row>
    <row r="6712" spans="1:4" ht="15" x14ac:dyDescent="0.25">
      <c r="A6712" s="31"/>
      <c r="B6712" s="31"/>
      <c r="C6712" s="31"/>
      <c r="D6712" s="31"/>
    </row>
    <row r="6713" spans="1:4" ht="15" x14ac:dyDescent="0.25">
      <c r="A6713" s="31"/>
      <c r="B6713" s="31"/>
      <c r="C6713" s="31"/>
      <c r="D6713" s="31"/>
    </row>
    <row r="6714" spans="1:4" ht="15" x14ac:dyDescent="0.25">
      <c r="A6714" s="31"/>
      <c r="B6714" s="31"/>
      <c r="C6714" s="31"/>
      <c r="D6714" s="31"/>
    </row>
    <row r="6715" spans="1:4" ht="15" x14ac:dyDescent="0.25">
      <c r="A6715" s="31"/>
      <c r="B6715" s="31"/>
      <c r="C6715" s="31"/>
      <c r="D6715" s="31"/>
    </row>
    <row r="6716" spans="1:4" ht="15" x14ac:dyDescent="0.25">
      <c r="A6716" s="31"/>
      <c r="B6716" s="31"/>
      <c r="C6716" s="31"/>
      <c r="D6716" s="31"/>
    </row>
    <row r="6717" spans="1:4" ht="15" x14ac:dyDescent="0.25">
      <c r="A6717" s="31"/>
      <c r="B6717" s="31"/>
      <c r="C6717" s="31"/>
      <c r="D6717" s="31"/>
    </row>
    <row r="6718" spans="1:4" ht="15" x14ac:dyDescent="0.25">
      <c r="A6718" s="31"/>
      <c r="B6718" s="31"/>
      <c r="C6718" s="31"/>
      <c r="D6718" s="31"/>
    </row>
    <row r="6719" spans="1:4" ht="15" x14ac:dyDescent="0.25">
      <c r="A6719" s="31"/>
      <c r="B6719" s="31"/>
      <c r="C6719" s="31"/>
      <c r="D6719" s="31"/>
    </row>
    <row r="6720" spans="1:4" ht="15" x14ac:dyDescent="0.25">
      <c r="A6720" s="31"/>
      <c r="B6720" s="31"/>
      <c r="C6720" s="31"/>
      <c r="D6720" s="31"/>
    </row>
    <row r="6721" spans="1:4" ht="15" x14ac:dyDescent="0.25">
      <c r="A6721" s="31"/>
      <c r="B6721" s="31"/>
      <c r="C6721" s="31"/>
      <c r="D6721" s="31"/>
    </row>
    <row r="6722" spans="1:4" ht="15" x14ac:dyDescent="0.25">
      <c r="A6722" s="31"/>
      <c r="B6722" s="31"/>
      <c r="C6722" s="31"/>
      <c r="D6722" s="31"/>
    </row>
    <row r="6723" spans="1:4" ht="15" x14ac:dyDescent="0.25">
      <c r="A6723" s="31"/>
      <c r="B6723" s="31"/>
      <c r="C6723" s="31"/>
      <c r="D6723" s="31"/>
    </row>
    <row r="6724" spans="1:4" ht="15" x14ac:dyDescent="0.25">
      <c r="A6724" s="31"/>
      <c r="B6724" s="31"/>
      <c r="C6724" s="31"/>
      <c r="D6724" s="31"/>
    </row>
    <row r="6725" spans="1:4" ht="15" x14ac:dyDescent="0.25">
      <c r="A6725" s="31"/>
      <c r="B6725" s="31"/>
      <c r="C6725" s="31"/>
      <c r="D6725" s="31"/>
    </row>
    <row r="6726" spans="1:4" ht="15" x14ac:dyDescent="0.25">
      <c r="A6726" s="31"/>
      <c r="B6726" s="31"/>
      <c r="C6726" s="31"/>
      <c r="D6726" s="31"/>
    </row>
    <row r="6727" spans="1:4" ht="15" x14ac:dyDescent="0.25">
      <c r="A6727" s="31"/>
      <c r="B6727" s="31"/>
      <c r="C6727" s="31"/>
      <c r="D6727" s="31"/>
    </row>
    <row r="6728" spans="1:4" ht="15" x14ac:dyDescent="0.25">
      <c r="A6728" s="31"/>
      <c r="B6728" s="31"/>
      <c r="C6728" s="31"/>
      <c r="D6728" s="31"/>
    </row>
    <row r="6729" spans="1:4" ht="15" x14ac:dyDescent="0.25">
      <c r="A6729" s="31"/>
      <c r="B6729" s="31"/>
      <c r="C6729" s="31"/>
      <c r="D6729" s="31"/>
    </row>
    <row r="6730" spans="1:4" ht="15" x14ac:dyDescent="0.25">
      <c r="A6730" s="31"/>
      <c r="B6730" s="31"/>
      <c r="C6730" s="31"/>
      <c r="D6730" s="31"/>
    </row>
    <row r="6731" spans="1:4" ht="15" x14ac:dyDescent="0.25">
      <c r="A6731" s="31"/>
      <c r="B6731" s="31"/>
      <c r="C6731" s="31"/>
      <c r="D6731" s="31"/>
    </row>
    <row r="6732" spans="1:4" ht="15" x14ac:dyDescent="0.25">
      <c r="A6732" s="31"/>
      <c r="B6732" s="31"/>
      <c r="C6732" s="31"/>
      <c r="D6732" s="31"/>
    </row>
    <row r="6733" spans="1:4" ht="15" x14ac:dyDescent="0.25">
      <c r="A6733" s="31"/>
      <c r="B6733" s="31"/>
      <c r="C6733" s="31"/>
      <c r="D6733" s="31"/>
    </row>
    <row r="6734" spans="1:4" ht="15" x14ac:dyDescent="0.25">
      <c r="A6734" s="31"/>
      <c r="B6734" s="31"/>
      <c r="C6734" s="31"/>
      <c r="D6734" s="31"/>
    </row>
    <row r="6735" spans="1:4" ht="15" x14ac:dyDescent="0.25">
      <c r="A6735" s="31"/>
      <c r="B6735" s="31"/>
      <c r="C6735" s="31"/>
      <c r="D6735" s="31"/>
    </row>
    <row r="6736" spans="1:4" ht="15" x14ac:dyDescent="0.25">
      <c r="A6736" s="31"/>
      <c r="B6736" s="31"/>
      <c r="C6736" s="31"/>
      <c r="D6736" s="31"/>
    </row>
    <row r="6737" spans="1:4" ht="15" x14ac:dyDescent="0.25">
      <c r="A6737" s="31"/>
      <c r="B6737" s="31"/>
      <c r="C6737" s="31"/>
      <c r="D6737" s="31"/>
    </row>
    <row r="6738" spans="1:4" ht="15" x14ac:dyDescent="0.25">
      <c r="A6738" s="31"/>
      <c r="B6738" s="31"/>
      <c r="C6738" s="31"/>
      <c r="D6738" s="31"/>
    </row>
    <row r="6739" spans="1:4" ht="15" x14ac:dyDescent="0.25">
      <c r="A6739" s="31"/>
      <c r="B6739" s="31"/>
      <c r="C6739" s="31"/>
      <c r="D6739" s="31"/>
    </row>
    <row r="6740" spans="1:4" ht="15" x14ac:dyDescent="0.25">
      <c r="A6740" s="31"/>
      <c r="B6740" s="31"/>
      <c r="C6740" s="31"/>
      <c r="D6740" s="31"/>
    </row>
    <row r="6741" spans="1:4" ht="15" x14ac:dyDescent="0.25">
      <c r="A6741" s="31"/>
      <c r="B6741" s="31"/>
      <c r="C6741" s="31"/>
      <c r="D6741" s="31"/>
    </row>
    <row r="6742" spans="1:4" ht="15" x14ac:dyDescent="0.25">
      <c r="A6742" s="31"/>
      <c r="B6742" s="31"/>
      <c r="C6742" s="31"/>
      <c r="D6742" s="31"/>
    </row>
    <row r="6743" spans="1:4" ht="15" x14ac:dyDescent="0.25">
      <c r="A6743" s="31"/>
      <c r="B6743" s="31"/>
      <c r="C6743" s="31"/>
      <c r="D6743" s="31"/>
    </row>
    <row r="6744" spans="1:4" ht="15" x14ac:dyDescent="0.25">
      <c r="A6744" s="31"/>
      <c r="B6744" s="31"/>
      <c r="C6744" s="31"/>
      <c r="D6744" s="31"/>
    </row>
    <row r="6745" spans="1:4" ht="15" x14ac:dyDescent="0.25">
      <c r="A6745" s="31"/>
      <c r="B6745" s="31"/>
      <c r="C6745" s="31"/>
      <c r="D6745" s="31"/>
    </row>
    <row r="6746" spans="1:4" ht="15" x14ac:dyDescent="0.25">
      <c r="A6746" s="31"/>
      <c r="B6746" s="31"/>
      <c r="C6746" s="31"/>
      <c r="D6746" s="31"/>
    </row>
    <row r="6747" spans="1:4" ht="15" x14ac:dyDescent="0.25">
      <c r="A6747" s="31"/>
      <c r="B6747" s="31"/>
      <c r="C6747" s="31"/>
      <c r="D6747" s="31"/>
    </row>
    <row r="6748" spans="1:4" ht="15" x14ac:dyDescent="0.25">
      <c r="A6748" s="31"/>
      <c r="B6748" s="31"/>
      <c r="C6748" s="31"/>
      <c r="D6748" s="31"/>
    </row>
    <row r="6749" spans="1:4" ht="15" x14ac:dyDescent="0.25">
      <c r="A6749" s="31"/>
      <c r="B6749" s="31"/>
      <c r="C6749" s="31"/>
      <c r="D6749" s="31"/>
    </row>
    <row r="6750" spans="1:4" ht="15" x14ac:dyDescent="0.25">
      <c r="A6750" s="31"/>
      <c r="B6750" s="31"/>
      <c r="C6750" s="31"/>
      <c r="D6750" s="31"/>
    </row>
    <row r="6751" spans="1:4" ht="15" x14ac:dyDescent="0.25">
      <c r="A6751" s="31"/>
      <c r="B6751" s="31"/>
      <c r="C6751" s="31"/>
      <c r="D6751" s="31"/>
    </row>
    <row r="6752" spans="1:4" ht="15" x14ac:dyDescent="0.25">
      <c r="A6752" s="31"/>
      <c r="B6752" s="31"/>
      <c r="C6752" s="31"/>
      <c r="D6752" s="31"/>
    </row>
    <row r="6753" spans="1:4" ht="15" x14ac:dyDescent="0.25">
      <c r="A6753" s="31"/>
      <c r="B6753" s="31"/>
      <c r="C6753" s="31"/>
      <c r="D6753" s="31"/>
    </row>
    <row r="6754" spans="1:4" ht="15" x14ac:dyDescent="0.25">
      <c r="A6754" s="31"/>
      <c r="B6754" s="31"/>
      <c r="C6754" s="31"/>
      <c r="D6754" s="31"/>
    </row>
    <row r="6755" spans="1:4" ht="15" x14ac:dyDescent="0.25">
      <c r="A6755" s="31"/>
      <c r="B6755" s="31"/>
      <c r="C6755" s="31"/>
      <c r="D6755" s="31"/>
    </row>
    <row r="6756" spans="1:4" ht="15" x14ac:dyDescent="0.25">
      <c r="A6756" s="31"/>
      <c r="B6756" s="31"/>
      <c r="C6756" s="31"/>
      <c r="D6756" s="31"/>
    </row>
    <row r="6757" spans="1:4" ht="15" x14ac:dyDescent="0.25">
      <c r="A6757" s="31"/>
      <c r="B6757" s="31"/>
      <c r="C6757" s="31"/>
      <c r="D6757" s="31"/>
    </row>
    <row r="6758" spans="1:4" ht="15" x14ac:dyDescent="0.25">
      <c r="A6758" s="31"/>
      <c r="B6758" s="31"/>
      <c r="C6758" s="31"/>
      <c r="D6758" s="31"/>
    </row>
    <row r="6759" spans="1:4" ht="15" x14ac:dyDescent="0.25">
      <c r="A6759" s="31"/>
      <c r="B6759" s="31"/>
      <c r="C6759" s="31"/>
      <c r="D6759" s="31"/>
    </row>
    <row r="6760" spans="1:4" ht="15" x14ac:dyDescent="0.25">
      <c r="A6760" s="31"/>
      <c r="B6760" s="31"/>
      <c r="C6760" s="31"/>
      <c r="D6760" s="31"/>
    </row>
    <row r="6761" spans="1:4" ht="15" x14ac:dyDescent="0.25">
      <c r="A6761" s="31"/>
      <c r="B6761" s="31"/>
      <c r="C6761" s="31"/>
      <c r="D6761" s="31"/>
    </row>
    <row r="6762" spans="1:4" ht="15" x14ac:dyDescent="0.25">
      <c r="A6762" s="31"/>
      <c r="B6762" s="31"/>
      <c r="C6762" s="31"/>
      <c r="D6762" s="31"/>
    </row>
    <row r="6763" spans="1:4" ht="15" x14ac:dyDescent="0.25">
      <c r="A6763" s="31"/>
      <c r="B6763" s="31"/>
      <c r="C6763" s="31"/>
      <c r="D6763" s="31"/>
    </row>
    <row r="6764" spans="1:4" ht="15" x14ac:dyDescent="0.25">
      <c r="A6764" s="31"/>
      <c r="B6764" s="31"/>
      <c r="C6764" s="31"/>
      <c r="D6764" s="31"/>
    </row>
    <row r="6765" spans="1:4" ht="15" x14ac:dyDescent="0.25">
      <c r="A6765" s="31"/>
      <c r="B6765" s="31"/>
      <c r="C6765" s="31"/>
      <c r="D6765" s="31"/>
    </row>
    <row r="6766" spans="1:4" ht="15" x14ac:dyDescent="0.25">
      <c r="A6766" s="31"/>
      <c r="B6766" s="31"/>
      <c r="C6766" s="31"/>
      <c r="D6766" s="31"/>
    </row>
    <row r="6767" spans="1:4" ht="15" x14ac:dyDescent="0.25">
      <c r="A6767" s="31"/>
      <c r="B6767" s="31"/>
      <c r="C6767" s="31"/>
      <c r="D6767" s="31"/>
    </row>
    <row r="6768" spans="1:4" ht="15" x14ac:dyDescent="0.25">
      <c r="A6768" s="31"/>
      <c r="B6768" s="31"/>
      <c r="C6768" s="31"/>
      <c r="D6768" s="31"/>
    </row>
    <row r="6769" spans="1:4" ht="15" x14ac:dyDescent="0.25">
      <c r="A6769" s="31"/>
      <c r="B6769" s="31"/>
      <c r="C6769" s="31"/>
      <c r="D6769" s="31"/>
    </row>
    <row r="6770" spans="1:4" ht="15" x14ac:dyDescent="0.25">
      <c r="A6770" s="31"/>
      <c r="B6770" s="31"/>
      <c r="C6770" s="31"/>
      <c r="D6770" s="31"/>
    </row>
    <row r="6771" spans="1:4" ht="15" x14ac:dyDescent="0.25">
      <c r="A6771" s="31"/>
      <c r="B6771" s="31"/>
      <c r="C6771" s="31"/>
      <c r="D6771" s="31"/>
    </row>
    <row r="6772" spans="1:4" ht="15" x14ac:dyDescent="0.25">
      <c r="A6772" s="31"/>
      <c r="B6772" s="31"/>
      <c r="C6772" s="31"/>
      <c r="D6772" s="31"/>
    </row>
    <row r="6773" spans="1:4" ht="15" x14ac:dyDescent="0.25">
      <c r="A6773" s="31"/>
      <c r="B6773" s="31"/>
      <c r="C6773" s="31"/>
      <c r="D6773" s="31"/>
    </row>
    <row r="6774" spans="1:4" ht="15" x14ac:dyDescent="0.25">
      <c r="A6774" s="31"/>
      <c r="B6774" s="31"/>
      <c r="C6774" s="31"/>
      <c r="D6774" s="31"/>
    </row>
    <row r="6775" spans="1:4" ht="15" x14ac:dyDescent="0.25">
      <c r="A6775" s="31"/>
      <c r="B6775" s="31"/>
      <c r="C6775" s="31"/>
      <c r="D6775" s="31"/>
    </row>
    <row r="6776" spans="1:4" ht="15" x14ac:dyDescent="0.25">
      <c r="A6776" s="31"/>
      <c r="B6776" s="31"/>
      <c r="C6776" s="31"/>
      <c r="D6776" s="31"/>
    </row>
    <row r="6777" spans="1:4" ht="15" x14ac:dyDescent="0.25">
      <c r="A6777" s="31"/>
      <c r="B6777" s="31"/>
      <c r="C6777" s="31"/>
      <c r="D6777" s="31"/>
    </row>
    <row r="6778" spans="1:4" ht="15" x14ac:dyDescent="0.25">
      <c r="A6778" s="31"/>
      <c r="B6778" s="31"/>
      <c r="C6778" s="31"/>
      <c r="D6778" s="31"/>
    </row>
    <row r="6779" spans="1:4" ht="15" x14ac:dyDescent="0.25">
      <c r="A6779" s="31"/>
      <c r="B6779" s="31"/>
      <c r="C6779" s="31"/>
      <c r="D6779" s="31"/>
    </row>
    <row r="6780" spans="1:4" ht="15" x14ac:dyDescent="0.25">
      <c r="A6780" s="31"/>
      <c r="B6780" s="31"/>
      <c r="C6780" s="31"/>
      <c r="D6780" s="31"/>
    </row>
    <row r="6781" spans="1:4" ht="15" x14ac:dyDescent="0.25">
      <c r="A6781" s="31"/>
      <c r="B6781" s="31"/>
      <c r="C6781" s="31"/>
      <c r="D6781" s="31"/>
    </row>
    <row r="6782" spans="1:4" ht="15" x14ac:dyDescent="0.25">
      <c r="A6782" s="31"/>
      <c r="B6782" s="31"/>
      <c r="C6782" s="31"/>
      <c r="D6782" s="31"/>
    </row>
    <row r="6783" spans="1:4" ht="15" x14ac:dyDescent="0.25">
      <c r="A6783" s="31"/>
      <c r="B6783" s="31"/>
      <c r="C6783" s="31"/>
      <c r="D6783" s="31"/>
    </row>
    <row r="6784" spans="1:4" ht="15" x14ac:dyDescent="0.25">
      <c r="A6784" s="31"/>
      <c r="B6784" s="31"/>
      <c r="C6784" s="31"/>
      <c r="D6784" s="31"/>
    </row>
    <row r="6785" spans="1:4" ht="15" x14ac:dyDescent="0.25">
      <c r="A6785" s="31"/>
      <c r="B6785" s="31"/>
      <c r="C6785" s="31"/>
      <c r="D6785" s="31"/>
    </row>
    <row r="6786" spans="1:4" ht="15" x14ac:dyDescent="0.25">
      <c r="A6786" s="31"/>
      <c r="B6786" s="31"/>
      <c r="C6786" s="31"/>
      <c r="D6786" s="31"/>
    </row>
    <row r="6787" spans="1:4" ht="15" x14ac:dyDescent="0.25">
      <c r="A6787" s="31"/>
      <c r="B6787" s="31"/>
      <c r="C6787" s="31"/>
      <c r="D6787" s="31"/>
    </row>
    <row r="6788" spans="1:4" ht="15" x14ac:dyDescent="0.25">
      <c r="A6788" s="31"/>
      <c r="B6788" s="31"/>
      <c r="C6788" s="31"/>
      <c r="D6788" s="31"/>
    </row>
    <row r="6789" spans="1:4" ht="15" x14ac:dyDescent="0.25">
      <c r="A6789" s="31"/>
      <c r="B6789" s="31"/>
      <c r="C6789" s="31"/>
      <c r="D6789" s="31"/>
    </row>
    <row r="6790" spans="1:4" ht="15" x14ac:dyDescent="0.25">
      <c r="A6790" s="31"/>
      <c r="B6790" s="31"/>
      <c r="C6790" s="31"/>
      <c r="D6790" s="31"/>
    </row>
    <row r="6791" spans="1:4" ht="15" x14ac:dyDescent="0.25">
      <c r="A6791" s="31"/>
      <c r="B6791" s="31"/>
      <c r="C6791" s="31"/>
      <c r="D6791" s="31"/>
    </row>
    <row r="6792" spans="1:4" ht="15" x14ac:dyDescent="0.25">
      <c r="A6792" s="31"/>
      <c r="B6792" s="31"/>
      <c r="C6792" s="31"/>
      <c r="D6792" s="31"/>
    </row>
    <row r="6793" spans="1:4" ht="15" x14ac:dyDescent="0.25">
      <c r="A6793" s="31"/>
      <c r="B6793" s="31"/>
      <c r="C6793" s="31"/>
      <c r="D6793" s="31"/>
    </row>
    <row r="6794" spans="1:4" ht="15" x14ac:dyDescent="0.25">
      <c r="A6794" s="31"/>
      <c r="B6794" s="31"/>
      <c r="C6794" s="31"/>
      <c r="D6794" s="31"/>
    </row>
    <row r="6795" spans="1:4" ht="15" x14ac:dyDescent="0.25">
      <c r="A6795" s="31"/>
      <c r="B6795" s="31"/>
      <c r="C6795" s="31"/>
      <c r="D6795" s="31"/>
    </row>
    <row r="6796" spans="1:4" ht="15" x14ac:dyDescent="0.25">
      <c r="A6796" s="31"/>
      <c r="B6796" s="31"/>
      <c r="C6796" s="31"/>
      <c r="D6796" s="31"/>
    </row>
    <row r="6797" spans="1:4" ht="15" x14ac:dyDescent="0.25">
      <c r="A6797" s="31"/>
      <c r="B6797" s="31"/>
      <c r="C6797" s="31"/>
      <c r="D6797" s="31"/>
    </row>
    <row r="6798" spans="1:4" ht="15" x14ac:dyDescent="0.25">
      <c r="A6798" s="31"/>
      <c r="B6798" s="31"/>
      <c r="C6798" s="31"/>
      <c r="D6798" s="31"/>
    </row>
    <row r="6799" spans="1:4" ht="15" x14ac:dyDescent="0.25">
      <c r="A6799" s="31"/>
      <c r="B6799" s="31"/>
      <c r="C6799" s="31"/>
      <c r="D6799" s="31"/>
    </row>
    <row r="6800" spans="1:4" ht="15" x14ac:dyDescent="0.25">
      <c r="A6800" s="31"/>
      <c r="B6800" s="31"/>
      <c r="C6800" s="31"/>
      <c r="D6800" s="31"/>
    </row>
    <row r="6801" spans="1:4" ht="15" x14ac:dyDescent="0.25">
      <c r="A6801" s="31"/>
      <c r="B6801" s="31"/>
      <c r="C6801" s="31"/>
      <c r="D6801" s="31"/>
    </row>
    <row r="6802" spans="1:4" ht="15" x14ac:dyDescent="0.25">
      <c r="A6802" s="31"/>
      <c r="B6802" s="31"/>
      <c r="C6802" s="31"/>
      <c r="D6802" s="31"/>
    </row>
    <row r="6803" spans="1:4" ht="15" x14ac:dyDescent="0.25">
      <c r="A6803" s="31"/>
      <c r="B6803" s="31"/>
      <c r="C6803" s="31"/>
      <c r="D6803" s="31"/>
    </row>
    <row r="6804" spans="1:4" ht="15" x14ac:dyDescent="0.25">
      <c r="A6804" s="31"/>
      <c r="B6804" s="31"/>
      <c r="C6804" s="31"/>
      <c r="D6804" s="31"/>
    </row>
    <row r="6805" spans="1:4" ht="15" x14ac:dyDescent="0.25">
      <c r="A6805" s="31"/>
      <c r="B6805" s="31"/>
      <c r="C6805" s="31"/>
      <c r="D6805" s="31"/>
    </row>
    <row r="6806" spans="1:4" ht="15" x14ac:dyDescent="0.25">
      <c r="A6806" s="31"/>
      <c r="B6806" s="31"/>
      <c r="C6806" s="31"/>
      <c r="D6806" s="31"/>
    </row>
    <row r="6807" spans="1:4" ht="15" x14ac:dyDescent="0.25">
      <c r="A6807" s="31"/>
      <c r="B6807" s="31"/>
      <c r="C6807" s="31"/>
      <c r="D6807" s="31"/>
    </row>
    <row r="6808" spans="1:4" ht="15" x14ac:dyDescent="0.25">
      <c r="A6808" s="31"/>
      <c r="B6808" s="31"/>
      <c r="C6808" s="31"/>
      <c r="D6808" s="31"/>
    </row>
    <row r="6809" spans="1:4" ht="15" x14ac:dyDescent="0.25">
      <c r="A6809" s="31"/>
      <c r="B6809" s="31"/>
      <c r="C6809" s="31"/>
      <c r="D6809" s="31"/>
    </row>
    <row r="6810" spans="1:4" ht="15" x14ac:dyDescent="0.25">
      <c r="A6810" s="31"/>
      <c r="B6810" s="31"/>
      <c r="C6810" s="31"/>
      <c r="D6810" s="31"/>
    </row>
    <row r="6811" spans="1:4" ht="15" x14ac:dyDescent="0.25">
      <c r="A6811" s="31"/>
      <c r="B6811" s="31"/>
      <c r="C6811" s="31"/>
      <c r="D6811" s="31"/>
    </row>
    <row r="6812" spans="1:4" ht="15" x14ac:dyDescent="0.25">
      <c r="A6812" s="31"/>
      <c r="B6812" s="31"/>
      <c r="C6812" s="31"/>
      <c r="D6812" s="31"/>
    </row>
    <row r="6813" spans="1:4" ht="15" x14ac:dyDescent="0.25">
      <c r="A6813" s="31"/>
      <c r="B6813" s="31"/>
      <c r="C6813" s="31"/>
      <c r="D6813" s="31"/>
    </row>
    <row r="6814" spans="1:4" ht="15" x14ac:dyDescent="0.25">
      <c r="A6814" s="31"/>
      <c r="B6814" s="31"/>
      <c r="C6814" s="31"/>
      <c r="D6814" s="31"/>
    </row>
    <row r="6815" spans="1:4" ht="15" x14ac:dyDescent="0.25">
      <c r="A6815" s="31"/>
      <c r="B6815" s="31"/>
      <c r="C6815" s="31"/>
      <c r="D6815" s="31"/>
    </row>
    <row r="6816" spans="1:4" ht="15" x14ac:dyDescent="0.25">
      <c r="A6816" s="31"/>
      <c r="B6816" s="31"/>
      <c r="C6816" s="31"/>
      <c r="D6816" s="31"/>
    </row>
    <row r="6817" spans="1:4" ht="15" x14ac:dyDescent="0.25">
      <c r="A6817" s="31"/>
      <c r="B6817" s="31"/>
      <c r="C6817" s="31"/>
      <c r="D6817" s="31"/>
    </row>
    <row r="6818" spans="1:4" ht="15" x14ac:dyDescent="0.25">
      <c r="A6818" s="31"/>
      <c r="B6818" s="31"/>
      <c r="C6818" s="31"/>
      <c r="D6818" s="31"/>
    </row>
    <row r="6819" spans="1:4" ht="15" x14ac:dyDescent="0.25">
      <c r="A6819" s="31"/>
      <c r="B6819" s="31"/>
      <c r="C6819" s="31"/>
      <c r="D6819" s="31"/>
    </row>
    <row r="6820" spans="1:4" ht="15" x14ac:dyDescent="0.25">
      <c r="A6820" s="31"/>
      <c r="B6820" s="31"/>
      <c r="C6820" s="31"/>
      <c r="D6820" s="31"/>
    </row>
    <row r="6821" spans="1:4" ht="15" x14ac:dyDescent="0.25">
      <c r="A6821" s="31"/>
      <c r="B6821" s="31"/>
      <c r="C6821" s="31"/>
      <c r="D6821" s="31"/>
    </row>
    <row r="6822" spans="1:4" ht="15" x14ac:dyDescent="0.25">
      <c r="A6822" s="31"/>
      <c r="B6822" s="31"/>
      <c r="C6822" s="31"/>
      <c r="D6822" s="31"/>
    </row>
    <row r="6823" spans="1:4" ht="15" x14ac:dyDescent="0.25">
      <c r="A6823" s="31"/>
      <c r="B6823" s="31"/>
      <c r="C6823" s="31"/>
      <c r="D6823" s="31"/>
    </row>
    <row r="6824" spans="1:4" ht="15" x14ac:dyDescent="0.25">
      <c r="A6824" s="31"/>
      <c r="B6824" s="31"/>
      <c r="C6824" s="31"/>
      <c r="D6824" s="31"/>
    </row>
    <row r="6825" spans="1:4" ht="15" x14ac:dyDescent="0.25">
      <c r="A6825" s="31"/>
      <c r="B6825" s="31"/>
      <c r="C6825" s="31"/>
      <c r="D6825" s="31"/>
    </row>
    <row r="6826" spans="1:4" ht="15" x14ac:dyDescent="0.25">
      <c r="A6826" s="31"/>
      <c r="B6826" s="31"/>
      <c r="C6826" s="31"/>
      <c r="D6826" s="31"/>
    </row>
    <row r="6827" spans="1:4" ht="15" x14ac:dyDescent="0.25">
      <c r="A6827" s="31"/>
      <c r="B6827" s="31"/>
      <c r="C6827" s="31"/>
      <c r="D6827" s="31"/>
    </row>
    <row r="6828" spans="1:4" ht="15" x14ac:dyDescent="0.25">
      <c r="A6828" s="31"/>
      <c r="B6828" s="31"/>
      <c r="C6828" s="31"/>
      <c r="D6828" s="31"/>
    </row>
    <row r="6829" spans="1:4" ht="15" x14ac:dyDescent="0.25">
      <c r="A6829" s="31"/>
      <c r="B6829" s="31"/>
      <c r="C6829" s="31"/>
      <c r="D6829" s="31"/>
    </row>
    <row r="6830" spans="1:4" ht="15" x14ac:dyDescent="0.25">
      <c r="A6830" s="31"/>
      <c r="B6830" s="31"/>
      <c r="C6830" s="31"/>
      <c r="D6830" s="31"/>
    </row>
    <row r="6831" spans="1:4" ht="15" x14ac:dyDescent="0.25">
      <c r="A6831" s="31"/>
      <c r="B6831" s="31"/>
      <c r="C6831" s="31"/>
      <c r="D6831" s="31"/>
    </row>
    <row r="6832" spans="1:4" ht="15" x14ac:dyDescent="0.25">
      <c r="A6832" s="31"/>
      <c r="B6832" s="31"/>
      <c r="C6832" s="31"/>
      <c r="D6832" s="31"/>
    </row>
    <row r="6833" spans="1:4" ht="15" x14ac:dyDescent="0.25">
      <c r="A6833" s="31"/>
      <c r="B6833" s="31"/>
      <c r="C6833" s="31"/>
      <c r="D6833" s="31"/>
    </row>
    <row r="6834" spans="1:4" ht="15" x14ac:dyDescent="0.25">
      <c r="A6834" s="31"/>
      <c r="B6834" s="31"/>
      <c r="C6834" s="31"/>
      <c r="D6834" s="31"/>
    </row>
    <row r="6835" spans="1:4" ht="15" x14ac:dyDescent="0.25">
      <c r="A6835" s="31"/>
      <c r="B6835" s="31"/>
      <c r="C6835" s="31"/>
      <c r="D6835" s="31"/>
    </row>
    <row r="6836" spans="1:4" ht="15" x14ac:dyDescent="0.25">
      <c r="A6836" s="31"/>
      <c r="B6836" s="31"/>
      <c r="C6836" s="31"/>
      <c r="D6836" s="31"/>
    </row>
    <row r="6837" spans="1:4" ht="15" x14ac:dyDescent="0.25">
      <c r="A6837" s="31"/>
      <c r="B6837" s="31"/>
      <c r="C6837" s="31"/>
      <c r="D6837" s="31"/>
    </row>
    <row r="6838" spans="1:4" ht="15" x14ac:dyDescent="0.25">
      <c r="A6838" s="31"/>
      <c r="B6838" s="31"/>
      <c r="C6838" s="31"/>
      <c r="D6838" s="31"/>
    </row>
    <row r="6839" spans="1:4" ht="15" x14ac:dyDescent="0.25">
      <c r="A6839" s="31"/>
      <c r="B6839" s="31"/>
      <c r="C6839" s="31"/>
      <c r="D6839" s="31"/>
    </row>
    <row r="6840" spans="1:4" ht="15" x14ac:dyDescent="0.25">
      <c r="A6840" s="31"/>
      <c r="B6840" s="31"/>
      <c r="C6840" s="31"/>
      <c r="D6840" s="31"/>
    </row>
    <row r="6841" spans="1:4" ht="15" x14ac:dyDescent="0.25">
      <c r="A6841" s="31"/>
      <c r="B6841" s="31"/>
      <c r="C6841" s="31"/>
      <c r="D6841" s="31"/>
    </row>
    <row r="6842" spans="1:4" ht="15" x14ac:dyDescent="0.25">
      <c r="A6842" s="31"/>
      <c r="B6842" s="31"/>
      <c r="C6842" s="31"/>
      <c r="D6842" s="31"/>
    </row>
    <row r="6843" spans="1:4" ht="15" x14ac:dyDescent="0.25">
      <c r="A6843" s="31"/>
      <c r="B6843" s="31"/>
      <c r="C6843" s="31"/>
      <c r="D6843" s="31"/>
    </row>
    <row r="6844" spans="1:4" ht="15" x14ac:dyDescent="0.25">
      <c r="A6844" s="31"/>
      <c r="B6844" s="31"/>
      <c r="C6844" s="31"/>
      <c r="D6844" s="31"/>
    </row>
    <row r="6845" spans="1:4" ht="15" x14ac:dyDescent="0.25">
      <c r="A6845" s="31"/>
      <c r="B6845" s="31"/>
      <c r="C6845" s="31"/>
      <c r="D6845" s="31"/>
    </row>
    <row r="6846" spans="1:4" ht="15" x14ac:dyDescent="0.25">
      <c r="A6846" s="31"/>
      <c r="B6846" s="31"/>
      <c r="C6846" s="31"/>
      <c r="D6846" s="31"/>
    </row>
    <row r="6847" spans="1:4" ht="15" x14ac:dyDescent="0.25">
      <c r="A6847" s="31"/>
      <c r="B6847" s="31"/>
      <c r="C6847" s="31"/>
      <c r="D6847" s="31"/>
    </row>
    <row r="6848" spans="1:4" ht="15" x14ac:dyDescent="0.25">
      <c r="A6848" s="31"/>
      <c r="B6848" s="31"/>
      <c r="C6848" s="31"/>
      <c r="D6848" s="31"/>
    </row>
    <row r="6849" spans="1:4" ht="15" x14ac:dyDescent="0.25">
      <c r="A6849" s="31"/>
      <c r="B6849" s="31"/>
      <c r="C6849" s="31"/>
      <c r="D6849" s="31"/>
    </row>
    <row r="6850" spans="1:4" ht="15" x14ac:dyDescent="0.25">
      <c r="A6850" s="31"/>
      <c r="B6850" s="31"/>
      <c r="C6850" s="31"/>
      <c r="D6850" s="31"/>
    </row>
    <row r="6851" spans="1:4" ht="15" x14ac:dyDescent="0.25">
      <c r="A6851" s="31"/>
      <c r="B6851" s="31"/>
      <c r="C6851" s="31"/>
      <c r="D6851" s="31"/>
    </row>
    <row r="6852" spans="1:4" ht="15" x14ac:dyDescent="0.25">
      <c r="A6852" s="31"/>
      <c r="B6852" s="31"/>
      <c r="C6852" s="31"/>
      <c r="D6852" s="31"/>
    </row>
    <row r="6853" spans="1:4" ht="15" x14ac:dyDescent="0.25">
      <c r="A6853" s="31"/>
      <c r="B6853" s="31"/>
      <c r="C6853" s="31"/>
      <c r="D6853" s="31"/>
    </row>
    <row r="6854" spans="1:4" ht="15" x14ac:dyDescent="0.25">
      <c r="A6854" s="31"/>
      <c r="B6854" s="31"/>
      <c r="C6854" s="31"/>
      <c r="D6854" s="31"/>
    </row>
    <row r="6855" spans="1:4" ht="15" x14ac:dyDescent="0.25">
      <c r="A6855" s="31"/>
      <c r="B6855" s="31"/>
      <c r="C6855" s="31"/>
      <c r="D6855" s="31"/>
    </row>
    <row r="6856" spans="1:4" ht="15" x14ac:dyDescent="0.25">
      <c r="A6856" s="31"/>
      <c r="B6856" s="31"/>
      <c r="C6856" s="31"/>
      <c r="D6856" s="31"/>
    </row>
    <row r="6857" spans="1:4" ht="15" x14ac:dyDescent="0.25">
      <c r="A6857" s="31"/>
      <c r="B6857" s="31"/>
      <c r="C6857" s="31"/>
      <c r="D6857" s="31"/>
    </row>
    <row r="6858" spans="1:4" ht="15" x14ac:dyDescent="0.25">
      <c r="A6858" s="31"/>
      <c r="B6858" s="31"/>
      <c r="C6858" s="31"/>
      <c r="D6858" s="31"/>
    </row>
    <row r="6859" spans="1:4" ht="15" x14ac:dyDescent="0.25">
      <c r="A6859" s="31"/>
      <c r="B6859" s="31"/>
      <c r="C6859" s="31"/>
      <c r="D6859" s="31"/>
    </row>
    <row r="6860" spans="1:4" ht="15" x14ac:dyDescent="0.25">
      <c r="A6860" s="31"/>
      <c r="B6860" s="31"/>
      <c r="C6860" s="31"/>
      <c r="D6860" s="31"/>
    </row>
    <row r="6861" spans="1:4" ht="15" x14ac:dyDescent="0.25">
      <c r="A6861" s="31"/>
      <c r="B6861" s="31"/>
      <c r="C6861" s="31"/>
      <c r="D6861" s="31"/>
    </row>
    <row r="6862" spans="1:4" ht="15" x14ac:dyDescent="0.25">
      <c r="A6862" s="31"/>
      <c r="B6862" s="31"/>
      <c r="C6862" s="31"/>
      <c r="D6862" s="31"/>
    </row>
    <row r="6863" spans="1:4" ht="15" x14ac:dyDescent="0.25">
      <c r="A6863" s="31"/>
      <c r="B6863" s="31"/>
      <c r="C6863" s="31"/>
      <c r="D6863" s="31"/>
    </row>
    <row r="6864" spans="1:4" ht="15" x14ac:dyDescent="0.25">
      <c r="A6864" s="31"/>
      <c r="B6864" s="31"/>
      <c r="C6864" s="31"/>
      <c r="D6864" s="31"/>
    </row>
    <row r="6865" spans="1:4" ht="15" x14ac:dyDescent="0.25">
      <c r="A6865" s="31"/>
      <c r="B6865" s="31"/>
      <c r="C6865" s="31"/>
      <c r="D6865" s="31"/>
    </row>
    <row r="6866" spans="1:4" ht="15" x14ac:dyDescent="0.25">
      <c r="A6866" s="31"/>
      <c r="B6866" s="31"/>
      <c r="C6866" s="31"/>
      <c r="D6866" s="31"/>
    </row>
    <row r="6867" spans="1:4" ht="15" x14ac:dyDescent="0.25">
      <c r="A6867" s="31"/>
      <c r="B6867" s="31"/>
      <c r="C6867" s="31"/>
      <c r="D6867" s="31"/>
    </row>
    <row r="6868" spans="1:4" ht="15" x14ac:dyDescent="0.25">
      <c r="A6868" s="31"/>
      <c r="B6868" s="31"/>
      <c r="C6868" s="31"/>
      <c r="D6868" s="31"/>
    </row>
    <row r="6869" spans="1:4" ht="15" x14ac:dyDescent="0.25">
      <c r="A6869" s="31"/>
      <c r="B6869" s="31"/>
      <c r="C6869" s="31"/>
      <c r="D6869" s="31"/>
    </row>
    <row r="6870" spans="1:4" ht="15" x14ac:dyDescent="0.25">
      <c r="A6870" s="31"/>
      <c r="B6870" s="31"/>
      <c r="C6870" s="31"/>
      <c r="D6870" s="31"/>
    </row>
    <row r="6871" spans="1:4" ht="15" x14ac:dyDescent="0.25">
      <c r="A6871" s="31"/>
      <c r="B6871" s="31"/>
      <c r="C6871" s="31"/>
      <c r="D6871" s="31"/>
    </row>
    <row r="6872" spans="1:4" ht="15" x14ac:dyDescent="0.25">
      <c r="A6872" s="31"/>
      <c r="B6872" s="31"/>
      <c r="C6872" s="31"/>
      <c r="D6872" s="31"/>
    </row>
    <row r="6873" spans="1:4" ht="15" x14ac:dyDescent="0.25">
      <c r="A6873" s="31"/>
      <c r="B6873" s="31"/>
      <c r="C6873" s="31"/>
      <c r="D6873" s="31"/>
    </row>
    <row r="6874" spans="1:4" ht="15" x14ac:dyDescent="0.25">
      <c r="A6874" s="31"/>
      <c r="B6874" s="31"/>
      <c r="C6874" s="31"/>
      <c r="D6874" s="31"/>
    </row>
    <row r="6875" spans="1:4" ht="15" x14ac:dyDescent="0.25">
      <c r="A6875" s="31"/>
      <c r="B6875" s="31"/>
      <c r="C6875" s="31"/>
      <c r="D6875" s="31"/>
    </row>
    <row r="6876" spans="1:4" ht="15" x14ac:dyDescent="0.25">
      <c r="A6876" s="31"/>
      <c r="B6876" s="31"/>
      <c r="C6876" s="31"/>
      <c r="D6876" s="31"/>
    </row>
    <row r="6877" spans="1:4" ht="15" x14ac:dyDescent="0.25">
      <c r="A6877" s="31"/>
      <c r="B6877" s="31"/>
      <c r="C6877" s="31"/>
      <c r="D6877" s="31"/>
    </row>
    <row r="6878" spans="1:4" ht="15" x14ac:dyDescent="0.25">
      <c r="A6878" s="31"/>
      <c r="B6878" s="31"/>
      <c r="C6878" s="31"/>
      <c r="D6878" s="31"/>
    </row>
    <row r="6879" spans="1:4" ht="15" x14ac:dyDescent="0.25">
      <c r="A6879" s="31"/>
      <c r="B6879" s="31"/>
      <c r="C6879" s="31"/>
      <c r="D6879" s="31"/>
    </row>
    <row r="6880" spans="1:4" ht="15" x14ac:dyDescent="0.25">
      <c r="A6880" s="31"/>
      <c r="B6880" s="31"/>
      <c r="C6880" s="31"/>
      <c r="D6880" s="31"/>
    </row>
    <row r="6881" spans="1:4" ht="15" x14ac:dyDescent="0.25">
      <c r="A6881" s="31"/>
      <c r="B6881" s="31"/>
      <c r="C6881" s="31"/>
      <c r="D6881" s="31"/>
    </row>
    <row r="6882" spans="1:4" ht="15" x14ac:dyDescent="0.25">
      <c r="A6882" s="31"/>
      <c r="B6882" s="31"/>
      <c r="C6882" s="31"/>
      <c r="D6882" s="31"/>
    </row>
    <row r="6883" spans="1:4" ht="15" x14ac:dyDescent="0.25">
      <c r="A6883" s="31"/>
      <c r="B6883" s="31"/>
      <c r="C6883" s="31"/>
      <c r="D6883" s="31"/>
    </row>
    <row r="6884" spans="1:4" ht="15" x14ac:dyDescent="0.25">
      <c r="A6884" s="31"/>
      <c r="B6884" s="31"/>
      <c r="C6884" s="31"/>
      <c r="D6884" s="31"/>
    </row>
    <row r="6885" spans="1:4" ht="15" x14ac:dyDescent="0.25">
      <c r="A6885" s="31"/>
      <c r="B6885" s="31"/>
      <c r="C6885" s="31"/>
      <c r="D6885" s="31"/>
    </row>
    <row r="6886" spans="1:4" ht="15" x14ac:dyDescent="0.25">
      <c r="A6886" s="31"/>
      <c r="B6886" s="31"/>
      <c r="C6886" s="31"/>
      <c r="D6886" s="31"/>
    </row>
    <row r="6887" spans="1:4" ht="15" x14ac:dyDescent="0.25">
      <c r="A6887" s="31"/>
      <c r="B6887" s="31"/>
      <c r="C6887" s="31"/>
      <c r="D6887" s="31"/>
    </row>
    <row r="6888" spans="1:4" ht="15" x14ac:dyDescent="0.25">
      <c r="A6888" s="31"/>
      <c r="B6888" s="31"/>
      <c r="C6888" s="31"/>
      <c r="D6888" s="31"/>
    </row>
    <row r="6889" spans="1:4" ht="15" x14ac:dyDescent="0.25">
      <c r="A6889" s="31"/>
      <c r="B6889" s="31"/>
      <c r="C6889" s="31"/>
      <c r="D6889" s="31"/>
    </row>
    <row r="6890" spans="1:4" ht="15" x14ac:dyDescent="0.25">
      <c r="A6890" s="31"/>
      <c r="B6890" s="31"/>
      <c r="C6890" s="31"/>
      <c r="D6890" s="31"/>
    </row>
    <row r="6891" spans="1:4" ht="15" x14ac:dyDescent="0.25">
      <c r="A6891" s="31"/>
      <c r="B6891" s="31"/>
      <c r="C6891" s="31"/>
      <c r="D6891" s="31"/>
    </row>
    <row r="6892" spans="1:4" ht="15" x14ac:dyDescent="0.25">
      <c r="A6892" s="31"/>
      <c r="B6892" s="31"/>
      <c r="C6892" s="31"/>
      <c r="D6892" s="31"/>
    </row>
    <row r="6893" spans="1:4" ht="15" x14ac:dyDescent="0.25">
      <c r="A6893" s="31"/>
      <c r="B6893" s="31"/>
      <c r="C6893" s="31"/>
      <c r="D6893" s="31"/>
    </row>
    <row r="6894" spans="1:4" ht="15" x14ac:dyDescent="0.25">
      <c r="A6894" s="31"/>
      <c r="B6894" s="31"/>
      <c r="C6894" s="31"/>
      <c r="D6894" s="31"/>
    </row>
    <row r="6895" spans="1:4" ht="15" x14ac:dyDescent="0.25">
      <c r="A6895" s="31"/>
      <c r="B6895" s="31"/>
      <c r="C6895" s="31"/>
      <c r="D6895" s="31"/>
    </row>
    <row r="6896" spans="1:4" ht="15" x14ac:dyDescent="0.25">
      <c r="A6896" s="31"/>
      <c r="B6896" s="31"/>
      <c r="C6896" s="31"/>
      <c r="D6896" s="31"/>
    </row>
    <row r="6897" spans="1:4" ht="15" x14ac:dyDescent="0.25">
      <c r="A6897" s="31"/>
      <c r="B6897" s="31"/>
      <c r="C6897" s="31"/>
      <c r="D6897" s="31"/>
    </row>
    <row r="6898" spans="1:4" ht="15" x14ac:dyDescent="0.25">
      <c r="A6898" s="31"/>
      <c r="B6898" s="31"/>
      <c r="C6898" s="31"/>
      <c r="D6898" s="31"/>
    </row>
    <row r="6899" spans="1:4" ht="15" x14ac:dyDescent="0.25">
      <c r="A6899" s="31"/>
      <c r="B6899" s="31"/>
      <c r="C6899" s="31"/>
      <c r="D6899" s="31"/>
    </row>
    <row r="6900" spans="1:4" ht="15" x14ac:dyDescent="0.25">
      <c r="A6900" s="31"/>
      <c r="B6900" s="31"/>
      <c r="C6900" s="31"/>
      <c r="D6900" s="31"/>
    </row>
    <row r="6901" spans="1:4" ht="15" x14ac:dyDescent="0.25">
      <c r="A6901" s="31"/>
      <c r="B6901" s="31"/>
      <c r="C6901" s="31"/>
      <c r="D6901" s="31"/>
    </row>
    <row r="6902" spans="1:4" ht="15" x14ac:dyDescent="0.25">
      <c r="A6902" s="31"/>
      <c r="B6902" s="31"/>
      <c r="C6902" s="31"/>
      <c r="D6902" s="31"/>
    </row>
    <row r="6903" spans="1:4" ht="15" x14ac:dyDescent="0.25">
      <c r="A6903" s="31"/>
      <c r="B6903" s="31"/>
      <c r="C6903" s="31"/>
      <c r="D6903" s="31"/>
    </row>
    <row r="6904" spans="1:4" ht="15" x14ac:dyDescent="0.25">
      <c r="A6904" s="31"/>
      <c r="B6904" s="31"/>
      <c r="C6904" s="31"/>
      <c r="D6904" s="31"/>
    </row>
    <row r="6905" spans="1:4" ht="15" x14ac:dyDescent="0.25">
      <c r="A6905" s="31"/>
      <c r="B6905" s="31"/>
      <c r="C6905" s="31"/>
      <c r="D6905" s="31"/>
    </row>
    <row r="6906" spans="1:4" ht="15" x14ac:dyDescent="0.25">
      <c r="A6906" s="31"/>
      <c r="B6906" s="31"/>
      <c r="C6906" s="31"/>
      <c r="D6906" s="31"/>
    </row>
    <row r="6907" spans="1:4" ht="15" x14ac:dyDescent="0.25">
      <c r="A6907" s="31"/>
      <c r="B6907" s="31"/>
      <c r="C6907" s="31"/>
      <c r="D6907" s="31"/>
    </row>
    <row r="6908" spans="1:4" ht="15" x14ac:dyDescent="0.25">
      <c r="A6908" s="31"/>
      <c r="B6908" s="31"/>
      <c r="C6908" s="31"/>
      <c r="D6908" s="31"/>
    </row>
    <row r="6909" spans="1:4" ht="15" x14ac:dyDescent="0.25">
      <c r="A6909" s="31"/>
      <c r="B6909" s="31"/>
      <c r="C6909" s="31"/>
      <c r="D6909" s="31"/>
    </row>
    <row r="6910" spans="1:4" ht="15" x14ac:dyDescent="0.25">
      <c r="A6910" s="31"/>
      <c r="B6910" s="31"/>
      <c r="C6910" s="31"/>
      <c r="D6910" s="31"/>
    </row>
    <row r="6911" spans="1:4" ht="15" x14ac:dyDescent="0.25">
      <c r="A6911" s="31"/>
      <c r="B6911" s="31"/>
      <c r="C6911" s="31"/>
      <c r="D6911" s="31"/>
    </row>
    <row r="6912" spans="1:4" ht="15" x14ac:dyDescent="0.25">
      <c r="A6912" s="31"/>
      <c r="B6912" s="31"/>
      <c r="C6912" s="31"/>
      <c r="D6912" s="31"/>
    </row>
    <row r="6913" spans="1:4" ht="15" x14ac:dyDescent="0.25">
      <c r="A6913" s="31"/>
      <c r="B6913" s="31"/>
      <c r="C6913" s="31"/>
      <c r="D6913" s="31"/>
    </row>
    <row r="6914" spans="1:4" ht="15" x14ac:dyDescent="0.25">
      <c r="A6914" s="31"/>
      <c r="B6914" s="31"/>
      <c r="C6914" s="31"/>
      <c r="D6914" s="31"/>
    </row>
    <row r="6915" spans="1:4" ht="15" x14ac:dyDescent="0.25">
      <c r="A6915" s="31"/>
      <c r="B6915" s="31"/>
      <c r="C6915" s="31"/>
      <c r="D6915" s="31"/>
    </row>
    <row r="6916" spans="1:4" ht="15" x14ac:dyDescent="0.25">
      <c r="A6916" s="31"/>
      <c r="B6916" s="31"/>
      <c r="C6916" s="31"/>
      <c r="D6916" s="31"/>
    </row>
    <row r="6917" spans="1:4" ht="15" x14ac:dyDescent="0.25">
      <c r="A6917" s="31"/>
      <c r="B6917" s="31"/>
      <c r="C6917" s="31"/>
      <c r="D6917" s="31"/>
    </row>
    <row r="6918" spans="1:4" ht="15" x14ac:dyDescent="0.25">
      <c r="A6918" s="31"/>
      <c r="B6918" s="31"/>
      <c r="C6918" s="31"/>
      <c r="D6918" s="31"/>
    </row>
    <row r="6919" spans="1:4" ht="15" x14ac:dyDescent="0.25">
      <c r="A6919" s="31"/>
      <c r="B6919" s="31"/>
      <c r="C6919" s="31"/>
      <c r="D6919" s="31"/>
    </row>
    <row r="6920" spans="1:4" ht="15" x14ac:dyDescent="0.25">
      <c r="A6920" s="31"/>
      <c r="B6920" s="31"/>
      <c r="C6920" s="31"/>
      <c r="D6920" s="31"/>
    </row>
    <row r="6921" spans="1:4" ht="15" x14ac:dyDescent="0.25">
      <c r="A6921" s="31"/>
      <c r="B6921" s="31"/>
      <c r="C6921" s="31"/>
      <c r="D6921" s="31"/>
    </row>
    <row r="6922" spans="1:4" ht="15" x14ac:dyDescent="0.25">
      <c r="A6922" s="31"/>
      <c r="B6922" s="31"/>
      <c r="C6922" s="31"/>
      <c r="D6922" s="31"/>
    </row>
    <row r="6923" spans="1:4" ht="15" x14ac:dyDescent="0.25">
      <c r="A6923" s="31"/>
      <c r="B6923" s="31"/>
      <c r="C6923" s="31"/>
      <c r="D6923" s="31"/>
    </row>
    <row r="6924" spans="1:4" ht="15" x14ac:dyDescent="0.25">
      <c r="A6924" s="31"/>
      <c r="B6924" s="31"/>
      <c r="C6924" s="31"/>
      <c r="D6924" s="31"/>
    </row>
    <row r="6925" spans="1:4" ht="15" x14ac:dyDescent="0.25">
      <c r="A6925" s="31"/>
      <c r="B6925" s="31"/>
      <c r="C6925" s="31"/>
      <c r="D6925" s="31"/>
    </row>
    <row r="6926" spans="1:4" ht="15" x14ac:dyDescent="0.25">
      <c r="A6926" s="31"/>
      <c r="B6926" s="31"/>
      <c r="C6926" s="31"/>
      <c r="D6926" s="31"/>
    </row>
    <row r="6927" spans="1:4" ht="15" x14ac:dyDescent="0.25">
      <c r="A6927" s="31"/>
      <c r="B6927" s="31"/>
      <c r="C6927" s="31"/>
      <c r="D6927" s="31"/>
    </row>
    <row r="6928" spans="1:4" ht="15" x14ac:dyDescent="0.25">
      <c r="A6928" s="31"/>
      <c r="B6928" s="31"/>
      <c r="C6928" s="31"/>
      <c r="D6928" s="31"/>
    </row>
    <row r="6929" spans="1:4" ht="15" x14ac:dyDescent="0.25">
      <c r="A6929" s="31"/>
      <c r="B6929" s="31"/>
      <c r="C6929" s="31"/>
      <c r="D6929" s="31"/>
    </row>
    <row r="6930" spans="1:4" ht="15" x14ac:dyDescent="0.25">
      <c r="A6930" s="31"/>
      <c r="B6930" s="31"/>
      <c r="C6930" s="31"/>
      <c r="D6930" s="31"/>
    </row>
    <row r="6931" spans="1:4" ht="15" x14ac:dyDescent="0.25">
      <c r="A6931" s="31"/>
      <c r="B6931" s="31"/>
      <c r="C6931" s="31"/>
      <c r="D6931" s="31"/>
    </row>
    <row r="6932" spans="1:4" ht="15" x14ac:dyDescent="0.25">
      <c r="A6932" s="31"/>
      <c r="B6932" s="31"/>
      <c r="C6932" s="31"/>
      <c r="D6932" s="31"/>
    </row>
    <row r="6933" spans="1:4" ht="15" x14ac:dyDescent="0.25">
      <c r="A6933" s="31"/>
      <c r="B6933" s="31"/>
      <c r="C6933" s="31"/>
      <c r="D6933" s="31"/>
    </row>
    <row r="6934" spans="1:4" ht="15" x14ac:dyDescent="0.25">
      <c r="A6934" s="31"/>
      <c r="B6934" s="31"/>
      <c r="C6934" s="31"/>
      <c r="D6934" s="31"/>
    </row>
    <row r="6935" spans="1:4" ht="15" x14ac:dyDescent="0.25">
      <c r="A6935" s="31"/>
      <c r="B6935" s="31"/>
      <c r="C6935" s="31"/>
      <c r="D6935" s="31"/>
    </row>
    <row r="6936" spans="1:4" ht="15" x14ac:dyDescent="0.25">
      <c r="A6936" s="31"/>
      <c r="B6936" s="31"/>
      <c r="C6936" s="31"/>
      <c r="D6936" s="31"/>
    </row>
    <row r="6937" spans="1:4" ht="15" x14ac:dyDescent="0.25">
      <c r="A6937" s="31"/>
      <c r="B6937" s="31"/>
      <c r="C6937" s="31"/>
      <c r="D6937" s="31"/>
    </row>
    <row r="6938" spans="1:4" ht="15" x14ac:dyDescent="0.25">
      <c r="A6938" s="31"/>
      <c r="B6938" s="31"/>
      <c r="C6938" s="31"/>
      <c r="D6938" s="31"/>
    </row>
    <row r="6939" spans="1:4" ht="15" x14ac:dyDescent="0.25">
      <c r="A6939" s="31"/>
      <c r="B6939" s="31"/>
      <c r="C6939" s="31"/>
      <c r="D6939" s="31"/>
    </row>
    <row r="6940" spans="1:4" ht="15" x14ac:dyDescent="0.25">
      <c r="A6940" s="31"/>
      <c r="B6940" s="31"/>
      <c r="C6940" s="31"/>
      <c r="D6940" s="31"/>
    </row>
    <row r="6941" spans="1:4" ht="15" x14ac:dyDescent="0.25">
      <c r="A6941" s="31"/>
      <c r="B6941" s="31"/>
      <c r="C6941" s="31"/>
      <c r="D6941" s="31"/>
    </row>
    <row r="6942" spans="1:4" ht="15" x14ac:dyDescent="0.25">
      <c r="A6942" s="31"/>
      <c r="B6942" s="31"/>
      <c r="C6942" s="31"/>
      <c r="D6942" s="31"/>
    </row>
    <row r="6943" spans="1:4" ht="15" x14ac:dyDescent="0.25">
      <c r="A6943" s="31"/>
      <c r="B6943" s="31"/>
      <c r="C6943" s="31"/>
      <c r="D6943" s="31"/>
    </row>
    <row r="6944" spans="1:4" ht="15" x14ac:dyDescent="0.25">
      <c r="A6944" s="31"/>
      <c r="B6944" s="31"/>
      <c r="C6944" s="31"/>
      <c r="D6944" s="31"/>
    </row>
    <row r="6945" spans="1:4" ht="15" x14ac:dyDescent="0.25">
      <c r="A6945" s="31"/>
      <c r="B6945" s="31"/>
      <c r="C6945" s="31"/>
      <c r="D6945" s="31"/>
    </row>
    <row r="6946" spans="1:4" ht="15" x14ac:dyDescent="0.25">
      <c r="A6946" s="31"/>
      <c r="B6946" s="31"/>
      <c r="C6946" s="31"/>
      <c r="D6946" s="31"/>
    </row>
    <row r="6947" spans="1:4" ht="15" x14ac:dyDescent="0.25">
      <c r="A6947" s="31"/>
      <c r="B6947" s="31"/>
      <c r="C6947" s="31"/>
      <c r="D6947" s="31"/>
    </row>
    <row r="6948" spans="1:4" ht="15" x14ac:dyDescent="0.25">
      <c r="A6948" s="31"/>
      <c r="B6948" s="31"/>
      <c r="C6948" s="31"/>
      <c r="D6948" s="31"/>
    </row>
    <row r="6949" spans="1:4" ht="15" x14ac:dyDescent="0.25">
      <c r="A6949" s="31"/>
      <c r="B6949" s="31"/>
      <c r="C6949" s="31"/>
      <c r="D6949" s="31"/>
    </row>
    <row r="6950" spans="1:4" ht="15" x14ac:dyDescent="0.25">
      <c r="A6950" s="31"/>
      <c r="B6950" s="31"/>
      <c r="C6950" s="31"/>
      <c r="D6950" s="31"/>
    </row>
    <row r="6951" spans="1:4" ht="15" x14ac:dyDescent="0.25">
      <c r="A6951" s="31"/>
      <c r="B6951" s="31"/>
      <c r="C6951" s="31"/>
      <c r="D6951" s="31"/>
    </row>
    <row r="6952" spans="1:4" ht="15" x14ac:dyDescent="0.25">
      <c r="A6952" s="31"/>
      <c r="B6952" s="31"/>
      <c r="C6952" s="31"/>
      <c r="D6952" s="31"/>
    </row>
    <row r="6953" spans="1:4" ht="15" x14ac:dyDescent="0.25">
      <c r="A6953" s="31"/>
      <c r="B6953" s="31"/>
      <c r="C6953" s="31"/>
      <c r="D6953" s="31"/>
    </row>
    <row r="6954" spans="1:4" ht="15" x14ac:dyDescent="0.25">
      <c r="A6954" s="31"/>
      <c r="B6954" s="31"/>
      <c r="C6954" s="31"/>
      <c r="D6954" s="31"/>
    </row>
    <row r="6955" spans="1:4" ht="15" x14ac:dyDescent="0.25">
      <c r="A6955" s="31"/>
      <c r="B6955" s="31"/>
      <c r="C6955" s="31"/>
      <c r="D6955" s="31"/>
    </row>
    <row r="6956" spans="1:4" ht="15" x14ac:dyDescent="0.25">
      <c r="A6956" s="31"/>
      <c r="B6956" s="31"/>
      <c r="C6956" s="31"/>
      <c r="D6956" s="31"/>
    </row>
    <row r="6957" spans="1:4" ht="15" x14ac:dyDescent="0.25">
      <c r="A6957" s="31"/>
      <c r="B6957" s="31"/>
      <c r="C6957" s="31"/>
      <c r="D6957" s="31"/>
    </row>
    <row r="6958" spans="1:4" ht="15" x14ac:dyDescent="0.25">
      <c r="A6958" s="31"/>
      <c r="B6958" s="31"/>
      <c r="C6958" s="31"/>
      <c r="D6958" s="31"/>
    </row>
    <row r="6959" spans="1:4" ht="15" x14ac:dyDescent="0.25">
      <c r="A6959" s="31"/>
      <c r="B6959" s="31"/>
      <c r="C6959" s="31"/>
      <c r="D6959" s="31"/>
    </row>
    <row r="6960" spans="1:4" ht="15" x14ac:dyDescent="0.25">
      <c r="A6960" s="31"/>
      <c r="B6960" s="31"/>
      <c r="C6960" s="31"/>
      <c r="D6960" s="31"/>
    </row>
    <row r="6961" spans="1:4" ht="15" x14ac:dyDescent="0.25">
      <c r="A6961" s="31"/>
      <c r="B6961" s="31"/>
      <c r="C6961" s="31"/>
      <c r="D6961" s="31"/>
    </row>
    <row r="6962" spans="1:4" ht="15" x14ac:dyDescent="0.25">
      <c r="A6962" s="31"/>
      <c r="B6962" s="31"/>
      <c r="C6962" s="31"/>
      <c r="D6962" s="31"/>
    </row>
    <row r="6963" spans="1:4" ht="15" x14ac:dyDescent="0.25">
      <c r="A6963" s="31"/>
      <c r="B6963" s="31"/>
      <c r="C6963" s="31"/>
      <c r="D6963" s="31"/>
    </row>
    <row r="6964" spans="1:4" ht="15" x14ac:dyDescent="0.25">
      <c r="A6964" s="31"/>
      <c r="B6964" s="31"/>
      <c r="C6964" s="31"/>
      <c r="D6964" s="31"/>
    </row>
    <row r="6965" spans="1:4" ht="15" x14ac:dyDescent="0.25">
      <c r="A6965" s="31"/>
      <c r="B6965" s="31"/>
      <c r="C6965" s="31"/>
      <c r="D6965" s="31"/>
    </row>
    <row r="6966" spans="1:4" ht="15" x14ac:dyDescent="0.25">
      <c r="A6966" s="31"/>
      <c r="B6966" s="31"/>
      <c r="C6966" s="31"/>
      <c r="D6966" s="31"/>
    </row>
    <row r="6967" spans="1:4" ht="15" x14ac:dyDescent="0.25">
      <c r="A6967" s="31"/>
      <c r="B6967" s="31"/>
      <c r="C6967" s="31"/>
      <c r="D6967" s="31"/>
    </row>
    <row r="6968" spans="1:4" ht="15" x14ac:dyDescent="0.25">
      <c r="A6968" s="31"/>
      <c r="B6968" s="31"/>
      <c r="C6968" s="31"/>
      <c r="D6968" s="31"/>
    </row>
    <row r="6969" spans="1:4" ht="15" x14ac:dyDescent="0.25">
      <c r="A6969" s="31"/>
      <c r="B6969" s="31"/>
      <c r="C6969" s="31"/>
      <c r="D6969" s="31"/>
    </row>
    <row r="6970" spans="1:4" ht="15" x14ac:dyDescent="0.25">
      <c r="A6970" s="31"/>
      <c r="B6970" s="31"/>
      <c r="C6970" s="31"/>
      <c r="D6970" s="31"/>
    </row>
    <row r="6971" spans="1:4" ht="15" x14ac:dyDescent="0.25">
      <c r="A6971" s="31"/>
      <c r="B6971" s="31"/>
      <c r="C6971" s="31"/>
      <c r="D6971" s="31"/>
    </row>
    <row r="6972" spans="1:4" ht="15" x14ac:dyDescent="0.25">
      <c r="A6972" s="31"/>
      <c r="B6972" s="31"/>
      <c r="C6972" s="31"/>
      <c r="D6972" s="31"/>
    </row>
    <row r="6973" spans="1:4" ht="15" x14ac:dyDescent="0.25">
      <c r="A6973" s="31"/>
      <c r="B6973" s="31"/>
      <c r="C6973" s="31"/>
      <c r="D6973" s="31"/>
    </row>
    <row r="6974" spans="1:4" ht="15" x14ac:dyDescent="0.25">
      <c r="A6974" s="31"/>
      <c r="B6974" s="31"/>
      <c r="C6974" s="31"/>
      <c r="D6974" s="31"/>
    </row>
    <row r="6975" spans="1:4" ht="15" x14ac:dyDescent="0.25">
      <c r="A6975" s="31"/>
      <c r="B6975" s="31"/>
      <c r="C6975" s="31"/>
      <c r="D6975" s="31"/>
    </row>
    <row r="6976" spans="1:4" ht="15" x14ac:dyDescent="0.25">
      <c r="A6976" s="31"/>
      <c r="B6976" s="31"/>
      <c r="C6976" s="31"/>
      <c r="D6976" s="31"/>
    </row>
    <row r="6977" spans="1:4" ht="15" x14ac:dyDescent="0.25">
      <c r="A6977" s="31"/>
      <c r="B6977" s="31"/>
      <c r="C6977" s="31"/>
      <c r="D6977" s="31"/>
    </row>
    <row r="6978" spans="1:4" ht="15" x14ac:dyDescent="0.25">
      <c r="A6978" s="31"/>
      <c r="B6978" s="31"/>
      <c r="C6978" s="31"/>
      <c r="D6978" s="31"/>
    </row>
    <row r="6979" spans="1:4" ht="15" x14ac:dyDescent="0.25">
      <c r="A6979" s="31"/>
      <c r="B6979" s="31"/>
      <c r="C6979" s="31"/>
      <c r="D6979" s="31"/>
    </row>
    <row r="6980" spans="1:4" ht="15" x14ac:dyDescent="0.25">
      <c r="A6980" s="31"/>
      <c r="B6980" s="31"/>
      <c r="C6980" s="31"/>
      <c r="D6980" s="31"/>
    </row>
    <row r="6981" spans="1:4" ht="15" x14ac:dyDescent="0.25">
      <c r="A6981" s="31"/>
      <c r="B6981" s="31"/>
      <c r="C6981" s="31"/>
      <c r="D6981" s="31"/>
    </row>
    <row r="6982" spans="1:4" ht="15" x14ac:dyDescent="0.25">
      <c r="A6982" s="31"/>
      <c r="B6982" s="31"/>
      <c r="C6982" s="31"/>
      <c r="D6982" s="31"/>
    </row>
    <row r="6983" spans="1:4" ht="15" x14ac:dyDescent="0.25">
      <c r="A6983" s="31"/>
      <c r="B6983" s="31"/>
      <c r="C6983" s="31"/>
      <c r="D6983" s="31"/>
    </row>
    <row r="6984" spans="1:4" ht="15" x14ac:dyDescent="0.25">
      <c r="A6984" s="31"/>
      <c r="B6984" s="31"/>
      <c r="C6984" s="31"/>
      <c r="D6984" s="31"/>
    </row>
    <row r="6985" spans="1:4" ht="15" x14ac:dyDescent="0.25">
      <c r="A6985" s="31"/>
      <c r="B6985" s="31"/>
      <c r="C6985" s="31"/>
      <c r="D6985" s="31"/>
    </row>
    <row r="6986" spans="1:4" ht="15" x14ac:dyDescent="0.25">
      <c r="A6986" s="31"/>
      <c r="B6986" s="31"/>
      <c r="C6986" s="31"/>
      <c r="D6986" s="31"/>
    </row>
    <row r="6987" spans="1:4" ht="15" x14ac:dyDescent="0.25">
      <c r="A6987" s="31"/>
      <c r="B6987" s="31"/>
      <c r="C6987" s="31"/>
      <c r="D6987" s="31"/>
    </row>
    <row r="6988" spans="1:4" ht="15" x14ac:dyDescent="0.25">
      <c r="A6988" s="31"/>
      <c r="B6988" s="31"/>
      <c r="C6988" s="31"/>
      <c r="D6988" s="31"/>
    </row>
    <row r="6989" spans="1:4" ht="15" x14ac:dyDescent="0.25">
      <c r="A6989" s="31"/>
      <c r="B6989" s="31"/>
      <c r="C6989" s="31"/>
      <c r="D6989" s="31"/>
    </row>
    <row r="6990" spans="1:4" ht="15" x14ac:dyDescent="0.25">
      <c r="A6990" s="31"/>
      <c r="B6990" s="31"/>
      <c r="C6990" s="31"/>
      <c r="D6990" s="31"/>
    </row>
    <row r="6991" spans="1:4" ht="15" x14ac:dyDescent="0.25">
      <c r="A6991" s="31"/>
      <c r="B6991" s="31"/>
      <c r="C6991" s="31"/>
      <c r="D6991" s="31"/>
    </row>
    <row r="6992" spans="1:4" ht="15" x14ac:dyDescent="0.25">
      <c r="A6992" s="31"/>
      <c r="B6992" s="31"/>
      <c r="C6992" s="31"/>
      <c r="D6992" s="31"/>
    </row>
    <row r="6993" spans="1:4" ht="15" x14ac:dyDescent="0.25">
      <c r="A6993" s="31"/>
      <c r="B6993" s="31"/>
      <c r="C6993" s="31"/>
      <c r="D6993" s="31"/>
    </row>
    <row r="6994" spans="1:4" ht="15" x14ac:dyDescent="0.25">
      <c r="A6994" s="31"/>
      <c r="B6994" s="31"/>
      <c r="C6994" s="31"/>
      <c r="D6994" s="31"/>
    </row>
    <row r="6995" spans="1:4" ht="15" x14ac:dyDescent="0.25">
      <c r="A6995" s="31"/>
      <c r="B6995" s="31"/>
      <c r="C6995" s="31"/>
      <c r="D6995" s="31"/>
    </row>
    <row r="6996" spans="1:4" ht="15" x14ac:dyDescent="0.25">
      <c r="A6996" s="31"/>
      <c r="B6996" s="31"/>
      <c r="C6996" s="31"/>
      <c r="D6996" s="31"/>
    </row>
    <row r="6997" spans="1:4" ht="15" x14ac:dyDescent="0.25">
      <c r="A6997" s="31"/>
      <c r="B6997" s="31"/>
      <c r="C6997" s="31"/>
      <c r="D6997" s="31"/>
    </row>
    <row r="6998" spans="1:4" ht="15" x14ac:dyDescent="0.25">
      <c r="A6998" s="31"/>
      <c r="B6998" s="31"/>
      <c r="C6998" s="31"/>
      <c r="D6998" s="31"/>
    </row>
    <row r="6999" spans="1:4" ht="15" x14ac:dyDescent="0.25">
      <c r="A6999" s="31"/>
      <c r="B6999" s="31"/>
      <c r="C6999" s="31"/>
      <c r="D6999" s="31"/>
    </row>
    <row r="7000" spans="1:4" ht="15" x14ac:dyDescent="0.25">
      <c r="A7000" s="31"/>
      <c r="B7000" s="31"/>
      <c r="C7000" s="31"/>
      <c r="D7000" s="31"/>
    </row>
    <row r="7001" spans="1:4" ht="15" x14ac:dyDescent="0.25">
      <c r="A7001" s="31"/>
      <c r="B7001" s="31"/>
      <c r="C7001" s="31"/>
      <c r="D7001" s="31"/>
    </row>
    <row r="7002" spans="1:4" ht="15" x14ac:dyDescent="0.25">
      <c r="A7002" s="31"/>
      <c r="B7002" s="31"/>
      <c r="C7002" s="31"/>
      <c r="D7002" s="31"/>
    </row>
    <row r="7003" spans="1:4" ht="15" x14ac:dyDescent="0.25">
      <c r="A7003" s="31"/>
      <c r="B7003" s="31"/>
      <c r="C7003" s="31"/>
      <c r="D7003" s="31"/>
    </row>
    <row r="7004" spans="1:4" ht="15" x14ac:dyDescent="0.25">
      <c r="A7004" s="31"/>
      <c r="B7004" s="31"/>
      <c r="C7004" s="31"/>
      <c r="D7004" s="31"/>
    </row>
    <row r="7005" spans="1:4" ht="15" x14ac:dyDescent="0.25">
      <c r="A7005" s="31"/>
      <c r="B7005" s="31"/>
      <c r="C7005" s="31"/>
      <c r="D7005" s="31"/>
    </row>
    <row r="7006" spans="1:4" ht="15" x14ac:dyDescent="0.25">
      <c r="A7006" s="31"/>
      <c r="B7006" s="31"/>
      <c r="C7006" s="31"/>
      <c r="D7006" s="31"/>
    </row>
    <row r="7007" spans="1:4" ht="15" x14ac:dyDescent="0.25">
      <c r="A7007" s="31"/>
      <c r="B7007" s="31"/>
      <c r="C7007" s="31"/>
      <c r="D7007" s="31"/>
    </row>
    <row r="7008" spans="1:4" ht="15" x14ac:dyDescent="0.25">
      <c r="A7008" s="31"/>
      <c r="B7008" s="31"/>
      <c r="C7008" s="31"/>
      <c r="D7008" s="31"/>
    </row>
    <row r="7009" spans="1:4" ht="15" x14ac:dyDescent="0.25">
      <c r="A7009" s="31"/>
      <c r="B7009" s="31"/>
      <c r="C7009" s="31"/>
      <c r="D7009" s="31"/>
    </row>
    <row r="7010" spans="1:4" ht="15" x14ac:dyDescent="0.25">
      <c r="A7010" s="31"/>
      <c r="B7010" s="31"/>
      <c r="C7010" s="31"/>
      <c r="D7010" s="31"/>
    </row>
    <row r="7011" spans="1:4" ht="15" x14ac:dyDescent="0.25">
      <c r="A7011" s="31"/>
      <c r="B7011" s="31"/>
      <c r="C7011" s="31"/>
      <c r="D7011" s="31"/>
    </row>
    <row r="7012" spans="1:4" ht="15" x14ac:dyDescent="0.25">
      <c r="A7012" s="31"/>
      <c r="B7012" s="31"/>
      <c r="C7012" s="31"/>
      <c r="D7012" s="31"/>
    </row>
    <row r="7013" spans="1:4" ht="15" x14ac:dyDescent="0.25">
      <c r="A7013" s="31"/>
      <c r="B7013" s="31"/>
      <c r="C7013" s="31"/>
      <c r="D7013" s="31"/>
    </row>
    <row r="7014" spans="1:4" ht="15" x14ac:dyDescent="0.25">
      <c r="A7014" s="31"/>
      <c r="B7014" s="31"/>
      <c r="C7014" s="31"/>
      <c r="D7014" s="31"/>
    </row>
    <row r="7015" spans="1:4" ht="15" x14ac:dyDescent="0.25">
      <c r="A7015" s="31"/>
      <c r="B7015" s="31"/>
      <c r="C7015" s="31"/>
      <c r="D7015" s="31"/>
    </row>
    <row r="7016" spans="1:4" ht="15" x14ac:dyDescent="0.25">
      <c r="A7016" s="31"/>
      <c r="B7016" s="31"/>
      <c r="C7016" s="31"/>
      <c r="D7016" s="31"/>
    </row>
    <row r="7017" spans="1:4" ht="15" x14ac:dyDescent="0.25">
      <c r="A7017" s="31"/>
      <c r="B7017" s="31"/>
      <c r="C7017" s="31"/>
      <c r="D7017" s="31"/>
    </row>
    <row r="7018" spans="1:4" ht="15" x14ac:dyDescent="0.25">
      <c r="A7018" s="31"/>
      <c r="B7018" s="31"/>
      <c r="C7018" s="31"/>
      <c r="D7018" s="31"/>
    </row>
    <row r="7019" spans="1:4" ht="15" x14ac:dyDescent="0.25">
      <c r="A7019" s="31"/>
      <c r="B7019" s="31"/>
      <c r="C7019" s="31"/>
      <c r="D7019" s="31"/>
    </row>
    <row r="7020" spans="1:4" ht="15" x14ac:dyDescent="0.25">
      <c r="A7020" s="31"/>
      <c r="B7020" s="31"/>
      <c r="C7020" s="31"/>
      <c r="D7020" s="31"/>
    </row>
    <row r="7021" spans="1:4" ht="15" x14ac:dyDescent="0.25">
      <c r="A7021" s="31"/>
      <c r="B7021" s="31"/>
      <c r="C7021" s="31"/>
      <c r="D7021" s="31"/>
    </row>
    <row r="7022" spans="1:4" ht="15" x14ac:dyDescent="0.25">
      <c r="A7022" s="31"/>
      <c r="B7022" s="31"/>
      <c r="C7022" s="31"/>
      <c r="D7022" s="31"/>
    </row>
    <row r="7023" spans="1:4" ht="15" x14ac:dyDescent="0.25">
      <c r="A7023" s="31"/>
      <c r="B7023" s="31"/>
      <c r="C7023" s="31"/>
      <c r="D7023" s="31"/>
    </row>
    <row r="7024" spans="1:4" ht="15" x14ac:dyDescent="0.25">
      <c r="A7024" s="31"/>
      <c r="B7024" s="31"/>
      <c r="C7024" s="31"/>
      <c r="D7024" s="31"/>
    </row>
    <row r="7025" spans="1:4" ht="15" x14ac:dyDescent="0.25">
      <c r="A7025" s="31"/>
      <c r="B7025" s="31"/>
      <c r="C7025" s="31"/>
      <c r="D7025" s="31"/>
    </row>
    <row r="7026" spans="1:4" ht="15" x14ac:dyDescent="0.25">
      <c r="A7026" s="31"/>
      <c r="B7026" s="31"/>
      <c r="C7026" s="31"/>
      <c r="D7026" s="31"/>
    </row>
    <row r="7027" spans="1:4" ht="15" x14ac:dyDescent="0.25">
      <c r="A7027" s="31"/>
      <c r="B7027" s="31"/>
      <c r="C7027" s="31"/>
      <c r="D7027" s="31"/>
    </row>
    <row r="7028" spans="1:4" ht="15" x14ac:dyDescent="0.25">
      <c r="A7028" s="31"/>
      <c r="B7028" s="31"/>
      <c r="C7028" s="31"/>
      <c r="D7028" s="31"/>
    </row>
    <row r="7029" spans="1:4" ht="15" x14ac:dyDescent="0.25">
      <c r="A7029" s="31"/>
      <c r="B7029" s="31"/>
      <c r="C7029" s="31"/>
      <c r="D7029" s="31"/>
    </row>
    <row r="7030" spans="1:4" ht="15" x14ac:dyDescent="0.25">
      <c r="A7030" s="31"/>
      <c r="B7030" s="31"/>
      <c r="C7030" s="31"/>
      <c r="D7030" s="31"/>
    </row>
    <row r="7031" spans="1:4" ht="15" x14ac:dyDescent="0.25">
      <c r="A7031" s="31"/>
      <c r="B7031" s="31"/>
      <c r="C7031" s="31"/>
      <c r="D7031" s="31"/>
    </row>
    <row r="7032" spans="1:4" ht="15" x14ac:dyDescent="0.25">
      <c r="A7032" s="31"/>
      <c r="B7032" s="31"/>
      <c r="C7032" s="31"/>
      <c r="D7032" s="31"/>
    </row>
    <row r="7033" spans="1:4" ht="15" x14ac:dyDescent="0.25">
      <c r="A7033" s="31"/>
      <c r="B7033" s="31"/>
      <c r="C7033" s="31"/>
      <c r="D7033" s="31"/>
    </row>
    <row r="7034" spans="1:4" ht="15" x14ac:dyDescent="0.25">
      <c r="A7034" s="31"/>
      <c r="B7034" s="31"/>
      <c r="C7034" s="31"/>
      <c r="D7034" s="31"/>
    </row>
    <row r="7035" spans="1:4" ht="15" x14ac:dyDescent="0.25">
      <c r="A7035" s="31"/>
      <c r="B7035" s="31"/>
      <c r="C7035" s="31"/>
      <c r="D7035" s="31"/>
    </row>
    <row r="7036" spans="1:4" ht="15" x14ac:dyDescent="0.25">
      <c r="A7036" s="31"/>
      <c r="B7036" s="31"/>
      <c r="C7036" s="31"/>
      <c r="D7036" s="31"/>
    </row>
    <row r="7037" spans="1:4" ht="15" x14ac:dyDescent="0.25">
      <c r="A7037" s="31"/>
      <c r="B7037" s="31"/>
      <c r="C7037" s="31"/>
      <c r="D7037" s="31"/>
    </row>
    <row r="7038" spans="1:4" ht="15" x14ac:dyDescent="0.25">
      <c r="A7038" s="31"/>
      <c r="B7038" s="31"/>
      <c r="C7038" s="31"/>
      <c r="D7038" s="31"/>
    </row>
    <row r="7039" spans="1:4" ht="15" x14ac:dyDescent="0.25">
      <c r="A7039" s="31"/>
      <c r="B7039" s="31"/>
      <c r="C7039" s="31"/>
      <c r="D7039" s="31"/>
    </row>
    <row r="7040" spans="1:4" ht="15" x14ac:dyDescent="0.25">
      <c r="A7040" s="31"/>
      <c r="B7040" s="31"/>
      <c r="C7040" s="31"/>
      <c r="D7040" s="31"/>
    </row>
    <row r="7041" spans="1:4" ht="15" x14ac:dyDescent="0.25">
      <c r="A7041" s="31"/>
      <c r="B7041" s="31"/>
      <c r="C7041" s="31"/>
      <c r="D7041" s="31"/>
    </row>
    <row r="7042" spans="1:4" ht="15" x14ac:dyDescent="0.25">
      <c r="A7042" s="31"/>
      <c r="B7042" s="31"/>
      <c r="C7042" s="31"/>
      <c r="D7042" s="31"/>
    </row>
    <row r="7043" spans="1:4" ht="15" x14ac:dyDescent="0.25">
      <c r="A7043" s="31"/>
      <c r="B7043" s="31"/>
      <c r="C7043" s="31"/>
      <c r="D7043" s="31"/>
    </row>
    <row r="7044" spans="1:4" ht="15" x14ac:dyDescent="0.25">
      <c r="A7044" s="31"/>
      <c r="B7044" s="31"/>
      <c r="C7044" s="31"/>
      <c r="D7044" s="31"/>
    </row>
    <row r="7045" spans="1:4" ht="15" x14ac:dyDescent="0.25">
      <c r="A7045" s="31"/>
      <c r="B7045" s="31"/>
      <c r="C7045" s="31"/>
      <c r="D7045" s="31"/>
    </row>
    <row r="7046" spans="1:4" ht="15" x14ac:dyDescent="0.25">
      <c r="A7046" s="31"/>
      <c r="B7046" s="31"/>
      <c r="C7046" s="31"/>
      <c r="D7046" s="31"/>
    </row>
    <row r="7047" spans="1:4" ht="15" x14ac:dyDescent="0.25">
      <c r="A7047" s="31"/>
      <c r="B7047" s="31"/>
      <c r="C7047" s="31"/>
      <c r="D7047" s="31"/>
    </row>
    <row r="7048" spans="1:4" ht="15" x14ac:dyDescent="0.25">
      <c r="A7048" s="31"/>
      <c r="B7048" s="31"/>
      <c r="C7048" s="31"/>
      <c r="D7048" s="31"/>
    </row>
    <row r="7049" spans="1:4" ht="15" x14ac:dyDescent="0.25">
      <c r="A7049" s="31"/>
      <c r="B7049" s="31"/>
      <c r="C7049" s="31"/>
      <c r="D7049" s="31"/>
    </row>
    <row r="7050" spans="1:4" ht="15" x14ac:dyDescent="0.25">
      <c r="A7050" s="31"/>
      <c r="B7050" s="31"/>
      <c r="C7050" s="31"/>
      <c r="D7050" s="31"/>
    </row>
    <row r="7051" spans="1:4" ht="15" x14ac:dyDescent="0.25">
      <c r="A7051" s="31"/>
      <c r="B7051" s="31"/>
      <c r="C7051" s="31"/>
      <c r="D7051" s="31"/>
    </row>
    <row r="7052" spans="1:4" ht="15" x14ac:dyDescent="0.25">
      <c r="A7052" s="31"/>
      <c r="B7052" s="31"/>
      <c r="C7052" s="31"/>
      <c r="D7052" s="31"/>
    </row>
    <row r="7053" spans="1:4" ht="15" x14ac:dyDescent="0.25">
      <c r="A7053" s="31"/>
      <c r="B7053" s="31"/>
      <c r="C7053" s="31"/>
      <c r="D7053" s="31"/>
    </row>
    <row r="7054" spans="1:4" ht="15" x14ac:dyDescent="0.25">
      <c r="A7054" s="31"/>
      <c r="B7054" s="31"/>
      <c r="C7054" s="31"/>
      <c r="D7054" s="31"/>
    </row>
    <row r="7055" spans="1:4" ht="15" x14ac:dyDescent="0.25">
      <c r="A7055" s="31"/>
      <c r="B7055" s="31"/>
      <c r="C7055" s="31"/>
      <c r="D7055" s="31"/>
    </row>
    <row r="7056" spans="1:4" ht="15" x14ac:dyDescent="0.25">
      <c r="A7056" s="31"/>
      <c r="B7056" s="31"/>
      <c r="C7056" s="31"/>
      <c r="D7056" s="31"/>
    </row>
    <row r="7057" spans="1:4" ht="15" x14ac:dyDescent="0.25">
      <c r="A7057" s="31"/>
      <c r="B7057" s="31"/>
      <c r="C7057" s="31"/>
      <c r="D7057" s="31"/>
    </row>
    <row r="7058" spans="1:4" ht="15" x14ac:dyDescent="0.25">
      <c r="A7058" s="31"/>
      <c r="B7058" s="31"/>
      <c r="C7058" s="31"/>
      <c r="D7058" s="31"/>
    </row>
    <row r="7059" spans="1:4" ht="15" x14ac:dyDescent="0.25">
      <c r="A7059" s="31"/>
      <c r="B7059" s="31"/>
      <c r="C7059" s="31"/>
      <c r="D7059" s="31"/>
    </row>
    <row r="7060" spans="1:4" ht="15" x14ac:dyDescent="0.25">
      <c r="A7060" s="31"/>
      <c r="B7060" s="31"/>
      <c r="C7060" s="31"/>
      <c r="D7060" s="31"/>
    </row>
    <row r="7061" spans="1:4" ht="15" x14ac:dyDescent="0.25">
      <c r="A7061" s="31"/>
      <c r="B7061" s="31"/>
      <c r="C7061" s="31"/>
      <c r="D7061" s="31"/>
    </row>
    <row r="7062" spans="1:4" ht="15" x14ac:dyDescent="0.25">
      <c r="A7062" s="31"/>
      <c r="B7062" s="31"/>
      <c r="C7062" s="31"/>
      <c r="D7062" s="31"/>
    </row>
    <row r="7063" spans="1:4" ht="15" x14ac:dyDescent="0.25">
      <c r="A7063" s="31"/>
      <c r="B7063" s="31"/>
      <c r="C7063" s="31"/>
      <c r="D7063" s="31"/>
    </row>
    <row r="7064" spans="1:4" ht="15" x14ac:dyDescent="0.25">
      <c r="A7064" s="31"/>
      <c r="B7064" s="31"/>
      <c r="C7064" s="31"/>
      <c r="D7064" s="31"/>
    </row>
    <row r="7065" spans="1:4" ht="15" x14ac:dyDescent="0.25">
      <c r="A7065" s="31"/>
      <c r="B7065" s="31"/>
      <c r="C7065" s="31"/>
      <c r="D7065" s="31"/>
    </row>
    <row r="7066" spans="1:4" ht="15" x14ac:dyDescent="0.25">
      <c r="A7066" s="31"/>
      <c r="B7066" s="31"/>
      <c r="C7066" s="31"/>
      <c r="D7066" s="31"/>
    </row>
    <row r="7067" spans="1:4" ht="15" x14ac:dyDescent="0.25">
      <c r="A7067" s="31"/>
      <c r="B7067" s="31"/>
      <c r="C7067" s="31"/>
      <c r="D7067" s="31"/>
    </row>
    <row r="7068" spans="1:4" ht="15" x14ac:dyDescent="0.25">
      <c r="A7068" s="31"/>
      <c r="B7068" s="31"/>
      <c r="C7068" s="31"/>
      <c r="D7068" s="31"/>
    </row>
    <row r="7069" spans="1:4" ht="15" x14ac:dyDescent="0.25">
      <c r="A7069" s="31"/>
      <c r="B7069" s="31"/>
      <c r="C7069" s="31"/>
      <c r="D7069" s="31"/>
    </row>
    <row r="7070" spans="1:4" ht="15" x14ac:dyDescent="0.25">
      <c r="A7070" s="31"/>
      <c r="B7070" s="31"/>
      <c r="C7070" s="31"/>
      <c r="D7070" s="31"/>
    </row>
    <row r="7071" spans="1:4" ht="15" x14ac:dyDescent="0.25">
      <c r="A7071" s="31"/>
      <c r="B7071" s="31"/>
      <c r="C7071" s="31"/>
      <c r="D7071" s="31"/>
    </row>
    <row r="7072" spans="1:4" ht="15" x14ac:dyDescent="0.25">
      <c r="A7072" s="31"/>
      <c r="B7072" s="31"/>
      <c r="C7072" s="31"/>
      <c r="D7072" s="31"/>
    </row>
    <row r="7073" spans="1:4" ht="15" x14ac:dyDescent="0.25">
      <c r="A7073" s="31"/>
      <c r="B7073" s="31"/>
      <c r="C7073" s="31"/>
      <c r="D7073" s="31"/>
    </row>
    <row r="7074" spans="1:4" ht="15" x14ac:dyDescent="0.25">
      <c r="A7074" s="31"/>
      <c r="B7074" s="31"/>
      <c r="C7074" s="31"/>
      <c r="D7074" s="31"/>
    </row>
    <row r="7075" spans="1:4" ht="15" x14ac:dyDescent="0.25">
      <c r="A7075" s="31"/>
      <c r="B7075" s="31"/>
      <c r="C7075" s="31"/>
      <c r="D7075" s="31"/>
    </row>
    <row r="7076" spans="1:4" ht="15" x14ac:dyDescent="0.25">
      <c r="A7076" s="31"/>
      <c r="B7076" s="31"/>
      <c r="C7076" s="31"/>
      <c r="D7076" s="31"/>
    </row>
    <row r="7077" spans="1:4" ht="15" x14ac:dyDescent="0.25">
      <c r="A7077" s="31"/>
      <c r="B7077" s="31"/>
      <c r="C7077" s="31"/>
      <c r="D7077" s="31"/>
    </row>
    <row r="7078" spans="1:4" ht="15" x14ac:dyDescent="0.25">
      <c r="A7078" s="31"/>
      <c r="B7078" s="31"/>
      <c r="C7078" s="31"/>
      <c r="D7078" s="31"/>
    </row>
    <row r="7079" spans="1:4" ht="15" x14ac:dyDescent="0.25">
      <c r="A7079" s="31"/>
      <c r="B7079" s="31"/>
      <c r="C7079" s="31"/>
      <c r="D7079" s="31"/>
    </row>
    <row r="7080" spans="1:4" ht="15" x14ac:dyDescent="0.25">
      <c r="A7080" s="31"/>
      <c r="B7080" s="31"/>
      <c r="C7080" s="31"/>
      <c r="D7080" s="31"/>
    </row>
    <row r="7081" spans="1:4" ht="15" x14ac:dyDescent="0.25">
      <c r="A7081" s="31"/>
      <c r="B7081" s="31"/>
      <c r="C7081" s="31"/>
      <c r="D7081" s="31"/>
    </row>
    <row r="7082" spans="1:4" ht="15" x14ac:dyDescent="0.25">
      <c r="A7082" s="31"/>
      <c r="B7082" s="31"/>
      <c r="C7082" s="31"/>
      <c r="D7082" s="31"/>
    </row>
    <row r="7083" spans="1:4" ht="15" x14ac:dyDescent="0.25">
      <c r="A7083" s="31"/>
      <c r="B7083" s="31"/>
      <c r="C7083" s="31"/>
      <c r="D7083" s="31"/>
    </row>
    <row r="7084" spans="1:4" ht="15" x14ac:dyDescent="0.25">
      <c r="A7084" s="31"/>
      <c r="B7084" s="31"/>
      <c r="C7084" s="31"/>
      <c r="D7084" s="31"/>
    </row>
    <row r="7085" spans="1:4" ht="15" x14ac:dyDescent="0.25">
      <c r="A7085" s="31"/>
      <c r="B7085" s="31"/>
      <c r="C7085" s="31"/>
      <c r="D7085" s="31"/>
    </row>
    <row r="7086" spans="1:4" ht="15" x14ac:dyDescent="0.25">
      <c r="A7086" s="31"/>
      <c r="B7086" s="31"/>
      <c r="C7086" s="31"/>
      <c r="D7086" s="31"/>
    </row>
    <row r="7087" spans="1:4" ht="15" x14ac:dyDescent="0.25">
      <c r="A7087" s="31"/>
      <c r="B7087" s="31"/>
      <c r="C7087" s="31"/>
      <c r="D7087" s="31"/>
    </row>
    <row r="7088" spans="1:4" ht="15" x14ac:dyDescent="0.25">
      <c r="A7088" s="31"/>
      <c r="B7088" s="31"/>
      <c r="C7088" s="31"/>
      <c r="D7088" s="31"/>
    </row>
    <row r="7089" spans="1:4" ht="15" x14ac:dyDescent="0.25">
      <c r="A7089" s="31"/>
      <c r="B7089" s="31"/>
      <c r="C7089" s="31"/>
      <c r="D7089" s="31"/>
    </row>
    <row r="7090" spans="1:4" ht="15" x14ac:dyDescent="0.25">
      <c r="A7090" s="31"/>
      <c r="B7090" s="31"/>
      <c r="C7090" s="31"/>
      <c r="D7090" s="31"/>
    </row>
    <row r="7091" spans="1:4" ht="15" x14ac:dyDescent="0.25">
      <c r="A7091" s="31"/>
      <c r="B7091" s="31"/>
      <c r="C7091" s="31"/>
      <c r="D7091" s="31"/>
    </row>
    <row r="7092" spans="1:4" ht="15" x14ac:dyDescent="0.25">
      <c r="A7092" s="31"/>
      <c r="B7092" s="31"/>
      <c r="C7092" s="31"/>
      <c r="D7092" s="31"/>
    </row>
    <row r="7093" spans="1:4" ht="15" x14ac:dyDescent="0.25">
      <c r="A7093" s="31"/>
      <c r="B7093" s="31"/>
      <c r="C7093" s="31"/>
      <c r="D7093" s="31"/>
    </row>
    <row r="7094" spans="1:4" ht="15" x14ac:dyDescent="0.25">
      <c r="A7094" s="31"/>
      <c r="B7094" s="31"/>
      <c r="C7094" s="31"/>
      <c r="D7094" s="31"/>
    </row>
    <row r="7095" spans="1:4" ht="15" x14ac:dyDescent="0.25">
      <c r="A7095" s="31"/>
      <c r="B7095" s="31"/>
      <c r="C7095" s="31"/>
      <c r="D7095" s="31"/>
    </row>
    <row r="7096" spans="1:4" ht="15" x14ac:dyDescent="0.25">
      <c r="A7096" s="31"/>
      <c r="B7096" s="31"/>
      <c r="C7096" s="31"/>
      <c r="D7096" s="31"/>
    </row>
    <row r="7097" spans="1:4" ht="15" x14ac:dyDescent="0.25">
      <c r="A7097" s="31"/>
      <c r="B7097" s="31"/>
      <c r="C7097" s="31"/>
      <c r="D7097" s="31"/>
    </row>
    <row r="7098" spans="1:4" ht="15" x14ac:dyDescent="0.25">
      <c r="A7098" s="31"/>
      <c r="B7098" s="31"/>
      <c r="C7098" s="31"/>
      <c r="D7098" s="31"/>
    </row>
    <row r="7099" spans="1:4" ht="15" x14ac:dyDescent="0.25">
      <c r="A7099" s="31"/>
      <c r="B7099" s="31"/>
      <c r="C7099" s="31"/>
      <c r="D7099" s="31"/>
    </row>
    <row r="7100" spans="1:4" ht="15" x14ac:dyDescent="0.25">
      <c r="A7100" s="31"/>
      <c r="B7100" s="31"/>
      <c r="C7100" s="31"/>
      <c r="D7100" s="31"/>
    </row>
    <row r="7101" spans="1:4" ht="15" x14ac:dyDescent="0.25">
      <c r="A7101" s="31"/>
      <c r="B7101" s="31"/>
      <c r="C7101" s="31"/>
      <c r="D7101" s="31"/>
    </row>
    <row r="7102" spans="1:4" ht="15" x14ac:dyDescent="0.25">
      <c r="A7102" s="31"/>
      <c r="B7102" s="31"/>
      <c r="C7102" s="31"/>
      <c r="D7102" s="31"/>
    </row>
    <row r="7103" spans="1:4" ht="15" x14ac:dyDescent="0.25">
      <c r="A7103" s="31"/>
      <c r="B7103" s="31"/>
      <c r="C7103" s="31"/>
      <c r="D7103" s="31"/>
    </row>
    <row r="7104" spans="1:4" ht="15" x14ac:dyDescent="0.25">
      <c r="A7104" s="31"/>
      <c r="B7104" s="31"/>
      <c r="C7104" s="31"/>
      <c r="D7104" s="31"/>
    </row>
    <row r="7105" spans="1:4" ht="15" x14ac:dyDescent="0.25">
      <c r="A7105" s="31"/>
      <c r="B7105" s="31"/>
      <c r="C7105" s="31"/>
      <c r="D7105" s="31"/>
    </row>
    <row r="7106" spans="1:4" ht="15" x14ac:dyDescent="0.25">
      <c r="A7106" s="31"/>
      <c r="B7106" s="31"/>
      <c r="C7106" s="31"/>
      <c r="D7106" s="31"/>
    </row>
    <row r="7107" spans="1:4" ht="15" x14ac:dyDescent="0.25">
      <c r="A7107" s="31"/>
      <c r="B7107" s="31"/>
      <c r="C7107" s="31"/>
      <c r="D7107" s="31"/>
    </row>
    <row r="7108" spans="1:4" ht="15" x14ac:dyDescent="0.25">
      <c r="A7108" s="31"/>
      <c r="B7108" s="31"/>
      <c r="C7108" s="31"/>
      <c r="D7108" s="31"/>
    </row>
    <row r="7109" spans="1:4" ht="15" x14ac:dyDescent="0.25">
      <c r="A7109" s="31"/>
      <c r="B7109" s="31"/>
      <c r="C7109" s="31"/>
      <c r="D7109" s="31"/>
    </row>
    <row r="7110" spans="1:4" ht="15" x14ac:dyDescent="0.25">
      <c r="A7110" s="31"/>
      <c r="B7110" s="31"/>
      <c r="C7110" s="31"/>
      <c r="D7110" s="31"/>
    </row>
    <row r="7111" spans="1:4" ht="15" x14ac:dyDescent="0.25">
      <c r="A7111" s="31"/>
      <c r="B7111" s="31"/>
      <c r="C7111" s="31"/>
      <c r="D7111" s="31"/>
    </row>
    <row r="7112" spans="1:4" ht="15" x14ac:dyDescent="0.25">
      <c r="A7112" s="31"/>
      <c r="B7112" s="31"/>
      <c r="C7112" s="31"/>
      <c r="D7112" s="31"/>
    </row>
    <row r="7113" spans="1:4" ht="15" x14ac:dyDescent="0.25">
      <c r="A7113" s="31"/>
      <c r="B7113" s="31"/>
      <c r="C7113" s="31"/>
      <c r="D7113" s="31"/>
    </row>
    <row r="7114" spans="1:4" ht="15" x14ac:dyDescent="0.25">
      <c r="A7114" s="31"/>
      <c r="B7114" s="31"/>
      <c r="C7114" s="31"/>
      <c r="D7114" s="31"/>
    </row>
    <row r="7115" spans="1:4" ht="15" x14ac:dyDescent="0.25">
      <c r="A7115" s="31"/>
      <c r="B7115" s="31"/>
      <c r="C7115" s="31"/>
      <c r="D7115" s="31"/>
    </row>
    <row r="7116" spans="1:4" ht="15" x14ac:dyDescent="0.25">
      <c r="A7116" s="31"/>
      <c r="B7116" s="31"/>
      <c r="C7116" s="31"/>
      <c r="D7116" s="31"/>
    </row>
    <row r="7117" spans="1:4" ht="15" x14ac:dyDescent="0.25">
      <c r="A7117" s="31"/>
      <c r="B7117" s="31"/>
      <c r="C7117" s="31"/>
      <c r="D7117" s="31"/>
    </row>
    <row r="7118" spans="1:4" ht="15" x14ac:dyDescent="0.25">
      <c r="A7118" s="31"/>
      <c r="B7118" s="31"/>
      <c r="C7118" s="31"/>
      <c r="D7118" s="31"/>
    </row>
    <row r="7119" spans="1:4" ht="15" x14ac:dyDescent="0.25">
      <c r="A7119" s="31"/>
      <c r="B7119" s="31"/>
      <c r="C7119" s="31"/>
      <c r="D7119" s="31"/>
    </row>
    <row r="7120" spans="1:4" ht="15" x14ac:dyDescent="0.25">
      <c r="A7120" s="31"/>
      <c r="B7120" s="31"/>
      <c r="C7120" s="31"/>
      <c r="D7120" s="31"/>
    </row>
    <row r="7121" spans="1:4" ht="15" x14ac:dyDescent="0.25">
      <c r="A7121" s="31"/>
      <c r="B7121" s="31"/>
      <c r="C7121" s="31"/>
      <c r="D7121" s="31"/>
    </row>
    <row r="7122" spans="1:4" ht="15" x14ac:dyDescent="0.25">
      <c r="A7122" s="31"/>
      <c r="B7122" s="31"/>
      <c r="C7122" s="31"/>
      <c r="D7122" s="31"/>
    </row>
    <row r="7123" spans="1:4" ht="15" x14ac:dyDescent="0.25">
      <c r="A7123" s="31"/>
      <c r="B7123" s="31"/>
      <c r="C7123" s="31"/>
      <c r="D7123" s="31"/>
    </row>
    <row r="7124" spans="1:4" ht="15" x14ac:dyDescent="0.25">
      <c r="A7124" s="31"/>
      <c r="B7124" s="31"/>
      <c r="C7124" s="31"/>
      <c r="D7124" s="31"/>
    </row>
    <row r="7125" spans="1:4" ht="15" x14ac:dyDescent="0.25">
      <c r="A7125" s="31"/>
      <c r="B7125" s="31"/>
      <c r="C7125" s="31"/>
      <c r="D7125" s="31"/>
    </row>
    <row r="7126" spans="1:4" ht="15" x14ac:dyDescent="0.25">
      <c r="A7126" s="31"/>
      <c r="B7126" s="31"/>
      <c r="C7126" s="31"/>
      <c r="D7126" s="31"/>
    </row>
    <row r="7127" spans="1:4" ht="15" x14ac:dyDescent="0.25">
      <c r="A7127" s="31"/>
      <c r="B7127" s="31"/>
      <c r="C7127" s="31"/>
      <c r="D7127" s="31"/>
    </row>
    <row r="7128" spans="1:4" ht="15" x14ac:dyDescent="0.25">
      <c r="A7128" s="31"/>
      <c r="B7128" s="31"/>
      <c r="C7128" s="31"/>
      <c r="D7128" s="31"/>
    </row>
    <row r="7129" spans="1:4" ht="15" x14ac:dyDescent="0.25">
      <c r="A7129" s="31"/>
      <c r="B7129" s="31"/>
      <c r="C7129" s="31"/>
      <c r="D7129" s="31"/>
    </row>
    <row r="7130" spans="1:4" ht="15" x14ac:dyDescent="0.25">
      <c r="A7130" s="31"/>
      <c r="B7130" s="31"/>
      <c r="C7130" s="31"/>
      <c r="D7130" s="31"/>
    </row>
    <row r="7131" spans="1:4" ht="15" x14ac:dyDescent="0.25">
      <c r="A7131" s="31"/>
      <c r="B7131" s="31"/>
      <c r="C7131" s="31"/>
      <c r="D7131" s="31"/>
    </row>
    <row r="7132" spans="1:4" ht="15" x14ac:dyDescent="0.25">
      <c r="A7132" s="31"/>
      <c r="B7132" s="31"/>
      <c r="C7132" s="31"/>
      <c r="D7132" s="31"/>
    </row>
    <row r="7133" spans="1:4" ht="15" x14ac:dyDescent="0.25">
      <c r="A7133" s="31"/>
      <c r="B7133" s="31"/>
      <c r="C7133" s="31"/>
      <c r="D7133" s="31"/>
    </row>
    <row r="7134" spans="1:4" ht="15" x14ac:dyDescent="0.25">
      <c r="A7134" s="31"/>
      <c r="B7134" s="31"/>
      <c r="C7134" s="31"/>
      <c r="D7134" s="31"/>
    </row>
    <row r="7135" spans="1:4" ht="15" x14ac:dyDescent="0.25">
      <c r="A7135" s="31"/>
      <c r="B7135" s="31"/>
      <c r="C7135" s="31"/>
      <c r="D7135" s="31"/>
    </row>
    <row r="7136" spans="1:4" ht="15" x14ac:dyDescent="0.25">
      <c r="A7136" s="31"/>
      <c r="B7136" s="31"/>
      <c r="C7136" s="31"/>
      <c r="D7136" s="31"/>
    </row>
    <row r="7137" spans="1:4" ht="15" x14ac:dyDescent="0.25">
      <c r="A7137" s="31"/>
      <c r="B7137" s="31"/>
      <c r="C7137" s="31"/>
      <c r="D7137" s="31"/>
    </row>
    <row r="7138" spans="1:4" ht="15" x14ac:dyDescent="0.25">
      <c r="A7138" s="31"/>
      <c r="B7138" s="31"/>
      <c r="C7138" s="31"/>
      <c r="D7138" s="31"/>
    </row>
    <row r="7139" spans="1:4" ht="15" x14ac:dyDescent="0.25">
      <c r="A7139" s="31"/>
      <c r="B7139" s="31"/>
      <c r="C7139" s="31"/>
      <c r="D7139" s="31"/>
    </row>
    <row r="7140" spans="1:4" ht="15" x14ac:dyDescent="0.25">
      <c r="A7140" s="31"/>
      <c r="B7140" s="31"/>
      <c r="C7140" s="31"/>
      <c r="D7140" s="31"/>
    </row>
    <row r="7141" spans="1:4" ht="15" x14ac:dyDescent="0.25">
      <c r="A7141" s="31"/>
      <c r="B7141" s="31"/>
      <c r="C7141" s="31"/>
      <c r="D7141" s="31"/>
    </row>
    <row r="7142" spans="1:4" ht="15" x14ac:dyDescent="0.25">
      <c r="A7142" s="31"/>
      <c r="B7142" s="31"/>
      <c r="C7142" s="31"/>
      <c r="D7142" s="31"/>
    </row>
    <row r="7143" spans="1:4" ht="15" x14ac:dyDescent="0.25">
      <c r="A7143" s="31"/>
      <c r="B7143" s="31"/>
      <c r="C7143" s="31"/>
      <c r="D7143" s="31"/>
    </row>
    <row r="7144" spans="1:4" ht="15" x14ac:dyDescent="0.25">
      <c r="A7144" s="31"/>
      <c r="B7144" s="31"/>
      <c r="C7144" s="31"/>
      <c r="D7144" s="31"/>
    </row>
    <row r="7145" spans="1:4" ht="15" x14ac:dyDescent="0.25">
      <c r="A7145" s="31"/>
      <c r="B7145" s="31"/>
      <c r="C7145" s="31"/>
      <c r="D7145" s="31"/>
    </row>
    <row r="7146" spans="1:4" ht="15" x14ac:dyDescent="0.25">
      <c r="A7146" s="31"/>
      <c r="B7146" s="31"/>
      <c r="C7146" s="31"/>
      <c r="D7146" s="31"/>
    </row>
    <row r="7147" spans="1:4" ht="15" x14ac:dyDescent="0.25">
      <c r="A7147" s="31"/>
      <c r="B7147" s="31"/>
      <c r="C7147" s="31"/>
      <c r="D7147" s="31"/>
    </row>
    <row r="7148" spans="1:4" ht="15" x14ac:dyDescent="0.25">
      <c r="A7148" s="31"/>
      <c r="B7148" s="31"/>
      <c r="C7148" s="31"/>
      <c r="D7148" s="31"/>
    </row>
    <row r="7149" spans="1:4" ht="15" x14ac:dyDescent="0.25">
      <c r="A7149" s="31"/>
      <c r="B7149" s="31"/>
      <c r="C7149" s="31"/>
      <c r="D7149" s="31"/>
    </row>
    <row r="7150" spans="1:4" ht="15" x14ac:dyDescent="0.25">
      <c r="A7150" s="31"/>
      <c r="B7150" s="31"/>
      <c r="C7150" s="31"/>
      <c r="D7150" s="31"/>
    </row>
    <row r="7151" spans="1:4" ht="15" x14ac:dyDescent="0.25">
      <c r="A7151" s="31"/>
      <c r="B7151" s="31"/>
      <c r="C7151" s="31"/>
      <c r="D7151" s="31"/>
    </row>
    <row r="7152" spans="1:4" ht="15" x14ac:dyDescent="0.25">
      <c r="A7152" s="31"/>
      <c r="B7152" s="31"/>
      <c r="C7152" s="31"/>
      <c r="D7152" s="31"/>
    </row>
    <row r="7153" spans="1:4" ht="15" x14ac:dyDescent="0.25">
      <c r="A7153" s="31"/>
      <c r="B7153" s="31"/>
      <c r="C7153" s="31"/>
      <c r="D7153" s="31"/>
    </row>
    <row r="7154" spans="1:4" ht="15" x14ac:dyDescent="0.25">
      <c r="A7154" s="31"/>
      <c r="B7154" s="31"/>
      <c r="C7154" s="31"/>
      <c r="D7154" s="31"/>
    </row>
    <row r="7155" spans="1:4" ht="15" x14ac:dyDescent="0.25">
      <c r="A7155" s="31"/>
      <c r="B7155" s="31"/>
      <c r="C7155" s="31"/>
      <c r="D7155" s="31"/>
    </row>
    <row r="7156" spans="1:4" ht="15" x14ac:dyDescent="0.25">
      <c r="A7156" s="31"/>
      <c r="B7156" s="31"/>
      <c r="C7156" s="31"/>
      <c r="D7156" s="31"/>
    </row>
    <row r="7157" spans="1:4" ht="15" x14ac:dyDescent="0.25">
      <c r="A7157" s="31"/>
      <c r="B7157" s="31"/>
      <c r="C7157" s="31"/>
      <c r="D7157" s="31"/>
    </row>
    <row r="7158" spans="1:4" ht="15" x14ac:dyDescent="0.25">
      <c r="A7158" s="31"/>
      <c r="B7158" s="31"/>
      <c r="C7158" s="31"/>
      <c r="D7158" s="31"/>
    </row>
    <row r="7159" spans="1:4" ht="15" x14ac:dyDescent="0.25">
      <c r="A7159" s="31"/>
      <c r="B7159" s="31"/>
      <c r="C7159" s="31"/>
      <c r="D7159" s="31"/>
    </row>
    <row r="7160" spans="1:4" ht="15" x14ac:dyDescent="0.25">
      <c r="A7160" s="31"/>
      <c r="B7160" s="31"/>
      <c r="C7160" s="31"/>
      <c r="D7160" s="31"/>
    </row>
    <row r="7161" spans="1:4" ht="15" x14ac:dyDescent="0.25">
      <c r="A7161" s="31"/>
      <c r="B7161" s="31"/>
      <c r="C7161" s="31"/>
      <c r="D7161" s="31"/>
    </row>
    <row r="7162" spans="1:4" ht="15" x14ac:dyDescent="0.25">
      <c r="A7162" s="31"/>
      <c r="B7162" s="31"/>
      <c r="C7162" s="31"/>
      <c r="D7162" s="31"/>
    </row>
    <row r="7163" spans="1:4" ht="15" x14ac:dyDescent="0.25">
      <c r="A7163" s="31"/>
      <c r="B7163" s="31"/>
      <c r="C7163" s="31"/>
      <c r="D7163" s="31"/>
    </row>
    <row r="7164" spans="1:4" ht="15" x14ac:dyDescent="0.25">
      <c r="A7164" s="31"/>
      <c r="B7164" s="31"/>
      <c r="C7164" s="31"/>
      <c r="D7164" s="31"/>
    </row>
    <row r="7165" spans="1:4" ht="15" x14ac:dyDescent="0.25">
      <c r="A7165" s="31"/>
      <c r="B7165" s="31"/>
      <c r="C7165" s="31"/>
      <c r="D7165" s="31"/>
    </row>
    <row r="7166" spans="1:4" ht="15" x14ac:dyDescent="0.25">
      <c r="A7166" s="31"/>
      <c r="B7166" s="31"/>
      <c r="C7166" s="31"/>
      <c r="D7166" s="31"/>
    </row>
    <row r="7167" spans="1:4" ht="15" x14ac:dyDescent="0.25">
      <c r="A7167" s="31"/>
      <c r="B7167" s="31"/>
      <c r="C7167" s="31"/>
      <c r="D7167" s="31"/>
    </row>
    <row r="7168" spans="1:4" ht="15" x14ac:dyDescent="0.25">
      <c r="A7168" s="31"/>
      <c r="B7168" s="31"/>
      <c r="C7168" s="31"/>
      <c r="D7168" s="31"/>
    </row>
    <row r="7169" spans="1:4" ht="15" x14ac:dyDescent="0.25">
      <c r="A7169" s="31"/>
      <c r="B7169" s="31"/>
      <c r="C7169" s="31"/>
      <c r="D7169" s="31"/>
    </row>
    <row r="7170" spans="1:4" ht="15" x14ac:dyDescent="0.25">
      <c r="A7170" s="31"/>
      <c r="B7170" s="31"/>
      <c r="C7170" s="31"/>
      <c r="D7170" s="31"/>
    </row>
    <row r="7171" spans="1:4" ht="15" x14ac:dyDescent="0.25">
      <c r="A7171" s="31"/>
      <c r="B7171" s="31"/>
      <c r="C7171" s="31"/>
      <c r="D7171" s="31"/>
    </row>
    <row r="7172" spans="1:4" ht="15" x14ac:dyDescent="0.25">
      <c r="A7172" s="31"/>
      <c r="B7172" s="31"/>
      <c r="C7172" s="31"/>
      <c r="D7172" s="31"/>
    </row>
    <row r="7173" spans="1:4" ht="15" x14ac:dyDescent="0.25">
      <c r="A7173" s="31"/>
      <c r="B7173" s="31"/>
      <c r="C7173" s="31"/>
      <c r="D7173" s="31"/>
    </row>
    <row r="7174" spans="1:4" ht="15" x14ac:dyDescent="0.25">
      <c r="A7174" s="31"/>
      <c r="B7174" s="31"/>
      <c r="C7174" s="31"/>
      <c r="D7174" s="31"/>
    </row>
    <row r="7175" spans="1:4" ht="15" x14ac:dyDescent="0.25">
      <c r="A7175" s="31"/>
      <c r="B7175" s="31"/>
      <c r="C7175" s="31"/>
      <c r="D7175" s="31"/>
    </row>
    <row r="7176" spans="1:4" ht="15" x14ac:dyDescent="0.25">
      <c r="A7176" s="31"/>
      <c r="B7176" s="31"/>
      <c r="C7176" s="31"/>
      <c r="D7176" s="31"/>
    </row>
    <row r="7177" spans="1:4" ht="15" x14ac:dyDescent="0.25">
      <c r="A7177" s="31"/>
      <c r="B7177" s="31"/>
      <c r="C7177" s="31"/>
      <c r="D7177" s="31"/>
    </row>
    <row r="7178" spans="1:4" ht="15" x14ac:dyDescent="0.25">
      <c r="A7178" s="31"/>
      <c r="B7178" s="31"/>
      <c r="C7178" s="31"/>
      <c r="D7178" s="31"/>
    </row>
    <row r="7179" spans="1:4" ht="15" x14ac:dyDescent="0.25">
      <c r="A7179" s="31"/>
      <c r="B7179" s="31"/>
      <c r="C7179" s="31"/>
      <c r="D7179" s="31"/>
    </row>
    <row r="7180" spans="1:4" ht="15" x14ac:dyDescent="0.25">
      <c r="A7180" s="31"/>
      <c r="B7180" s="31"/>
      <c r="C7180" s="31"/>
      <c r="D7180" s="31"/>
    </row>
    <row r="7181" spans="1:4" ht="15" x14ac:dyDescent="0.25">
      <c r="A7181" s="31"/>
      <c r="B7181" s="31"/>
      <c r="C7181" s="31"/>
      <c r="D7181" s="31"/>
    </row>
    <row r="7182" spans="1:4" ht="15" x14ac:dyDescent="0.25">
      <c r="A7182" s="31"/>
      <c r="B7182" s="31"/>
      <c r="C7182" s="31"/>
      <c r="D7182" s="31"/>
    </row>
    <row r="7183" spans="1:4" ht="15" x14ac:dyDescent="0.25">
      <c r="A7183" s="31"/>
      <c r="B7183" s="31"/>
      <c r="C7183" s="31"/>
      <c r="D7183" s="31"/>
    </row>
    <row r="7184" spans="1:4" ht="15" x14ac:dyDescent="0.25">
      <c r="A7184" s="31"/>
      <c r="B7184" s="31"/>
      <c r="C7184" s="31"/>
      <c r="D7184" s="31"/>
    </row>
    <row r="7185" spans="1:4" ht="15" x14ac:dyDescent="0.25">
      <c r="A7185" s="31"/>
      <c r="B7185" s="31"/>
      <c r="C7185" s="31"/>
      <c r="D7185" s="31"/>
    </row>
    <row r="7186" spans="1:4" ht="15" x14ac:dyDescent="0.25">
      <c r="A7186" s="31"/>
      <c r="B7186" s="31"/>
      <c r="C7186" s="31"/>
      <c r="D7186" s="31"/>
    </row>
    <row r="7187" spans="1:4" ht="15" x14ac:dyDescent="0.25">
      <c r="A7187" s="31"/>
      <c r="B7187" s="31"/>
      <c r="C7187" s="31"/>
      <c r="D7187" s="31"/>
    </row>
    <row r="7188" spans="1:4" ht="15" x14ac:dyDescent="0.25">
      <c r="A7188" s="31"/>
      <c r="B7188" s="31"/>
      <c r="C7188" s="31"/>
      <c r="D7188" s="31"/>
    </row>
    <row r="7189" spans="1:4" ht="15" x14ac:dyDescent="0.25">
      <c r="A7189" s="31"/>
      <c r="B7189" s="31"/>
      <c r="C7189" s="31"/>
      <c r="D7189" s="31"/>
    </row>
    <row r="7190" spans="1:4" ht="15" x14ac:dyDescent="0.25">
      <c r="A7190" s="31"/>
      <c r="B7190" s="31"/>
      <c r="C7190" s="31"/>
      <c r="D7190" s="31"/>
    </row>
    <row r="7191" spans="1:4" ht="15" x14ac:dyDescent="0.25">
      <c r="A7191" s="31"/>
      <c r="B7191" s="31"/>
      <c r="C7191" s="31"/>
      <c r="D7191" s="31"/>
    </row>
    <row r="7192" spans="1:4" ht="15" x14ac:dyDescent="0.25">
      <c r="A7192" s="31"/>
      <c r="B7192" s="31"/>
      <c r="C7192" s="31"/>
      <c r="D7192" s="31"/>
    </row>
    <row r="7193" spans="1:4" ht="15" x14ac:dyDescent="0.25">
      <c r="A7193" s="31"/>
      <c r="B7193" s="31"/>
      <c r="C7193" s="31"/>
      <c r="D7193" s="31"/>
    </row>
    <row r="7194" spans="1:4" ht="15" x14ac:dyDescent="0.25">
      <c r="A7194" s="31"/>
      <c r="B7194" s="31"/>
      <c r="C7194" s="31"/>
      <c r="D7194" s="31"/>
    </row>
    <row r="7195" spans="1:4" ht="15" x14ac:dyDescent="0.25">
      <c r="A7195" s="31"/>
      <c r="B7195" s="31"/>
      <c r="C7195" s="31"/>
      <c r="D7195" s="31"/>
    </row>
    <row r="7196" spans="1:4" ht="15" x14ac:dyDescent="0.25">
      <c r="A7196" s="31"/>
      <c r="B7196" s="31"/>
      <c r="C7196" s="31"/>
      <c r="D7196" s="31"/>
    </row>
    <row r="7197" spans="1:4" ht="15" x14ac:dyDescent="0.25">
      <c r="A7197" s="31"/>
      <c r="B7197" s="31"/>
      <c r="C7197" s="31"/>
      <c r="D7197" s="31"/>
    </row>
    <row r="7198" spans="1:4" ht="15" x14ac:dyDescent="0.25">
      <c r="A7198" s="31"/>
      <c r="B7198" s="31"/>
      <c r="C7198" s="31"/>
      <c r="D7198" s="31"/>
    </row>
    <row r="7199" spans="1:4" ht="15" x14ac:dyDescent="0.25">
      <c r="A7199" s="31"/>
      <c r="B7199" s="31"/>
      <c r="C7199" s="31"/>
      <c r="D7199" s="31"/>
    </row>
    <row r="7200" spans="1:4" ht="15" x14ac:dyDescent="0.25">
      <c r="A7200" s="31"/>
      <c r="B7200" s="31"/>
      <c r="C7200" s="31"/>
      <c r="D7200" s="31"/>
    </row>
    <row r="7201" spans="1:4" ht="15" x14ac:dyDescent="0.25">
      <c r="A7201" s="31"/>
      <c r="B7201" s="31"/>
      <c r="C7201" s="31"/>
      <c r="D7201" s="31"/>
    </row>
    <row r="7202" spans="1:4" ht="15" x14ac:dyDescent="0.25">
      <c r="A7202" s="31"/>
      <c r="B7202" s="31"/>
      <c r="C7202" s="31"/>
      <c r="D7202" s="31"/>
    </row>
    <row r="7203" spans="1:4" ht="15" x14ac:dyDescent="0.25">
      <c r="A7203" s="31"/>
      <c r="B7203" s="31"/>
      <c r="C7203" s="31"/>
      <c r="D7203" s="31"/>
    </row>
    <row r="7204" spans="1:4" ht="15" x14ac:dyDescent="0.25">
      <c r="A7204" s="31"/>
      <c r="B7204" s="31"/>
      <c r="C7204" s="31"/>
      <c r="D7204" s="31"/>
    </row>
    <row r="7205" spans="1:4" ht="15" x14ac:dyDescent="0.25">
      <c r="A7205" s="31"/>
      <c r="B7205" s="31"/>
      <c r="C7205" s="31"/>
      <c r="D7205" s="31"/>
    </row>
    <row r="7206" spans="1:4" ht="15" x14ac:dyDescent="0.25">
      <c r="A7206" s="31"/>
      <c r="B7206" s="31"/>
      <c r="C7206" s="31"/>
      <c r="D7206" s="31"/>
    </row>
    <row r="7207" spans="1:4" ht="15" x14ac:dyDescent="0.25">
      <c r="A7207" s="31"/>
      <c r="B7207" s="31"/>
      <c r="C7207" s="31"/>
      <c r="D7207" s="31"/>
    </row>
    <row r="7208" spans="1:4" ht="15" x14ac:dyDescent="0.25">
      <c r="A7208" s="31"/>
      <c r="B7208" s="31"/>
      <c r="C7208" s="31"/>
      <c r="D7208" s="31"/>
    </row>
    <row r="7209" spans="1:4" ht="15" x14ac:dyDescent="0.25">
      <c r="A7209" s="31"/>
      <c r="B7209" s="31"/>
      <c r="C7209" s="31"/>
      <c r="D7209" s="31"/>
    </row>
    <row r="7210" spans="1:4" ht="15" x14ac:dyDescent="0.25">
      <c r="A7210" s="31"/>
      <c r="B7210" s="31"/>
      <c r="C7210" s="31"/>
      <c r="D7210" s="31"/>
    </row>
    <row r="7211" spans="1:4" ht="15" x14ac:dyDescent="0.25">
      <c r="A7211" s="31"/>
      <c r="B7211" s="31"/>
      <c r="C7211" s="31"/>
      <c r="D7211" s="31"/>
    </row>
    <row r="7212" spans="1:4" ht="15" x14ac:dyDescent="0.25">
      <c r="A7212" s="31"/>
      <c r="B7212" s="31"/>
      <c r="C7212" s="31"/>
      <c r="D7212" s="31"/>
    </row>
    <row r="7213" spans="1:4" ht="15" x14ac:dyDescent="0.25">
      <c r="A7213" s="31"/>
      <c r="B7213" s="31"/>
      <c r="C7213" s="31"/>
      <c r="D7213" s="31"/>
    </row>
    <row r="7214" spans="1:4" ht="15" x14ac:dyDescent="0.25">
      <c r="A7214" s="31"/>
      <c r="B7214" s="31"/>
      <c r="C7214" s="31"/>
      <c r="D7214" s="31"/>
    </row>
    <row r="7215" spans="1:4" ht="15" x14ac:dyDescent="0.25">
      <c r="A7215" s="31"/>
      <c r="B7215" s="31"/>
      <c r="C7215" s="31"/>
      <c r="D7215" s="31"/>
    </row>
    <row r="7216" spans="1:4" ht="15" x14ac:dyDescent="0.25">
      <c r="A7216" s="31"/>
      <c r="B7216" s="31"/>
      <c r="C7216" s="31"/>
      <c r="D7216" s="31"/>
    </row>
    <row r="7217" spans="1:4" ht="15" x14ac:dyDescent="0.25">
      <c r="A7217" s="31"/>
      <c r="B7217" s="31"/>
      <c r="C7217" s="31"/>
      <c r="D7217" s="31"/>
    </row>
    <row r="7218" spans="1:4" ht="15" x14ac:dyDescent="0.25">
      <c r="A7218" s="31"/>
      <c r="B7218" s="31"/>
      <c r="C7218" s="31"/>
      <c r="D7218" s="31"/>
    </row>
    <row r="7219" spans="1:4" ht="15" x14ac:dyDescent="0.25">
      <c r="A7219" s="31"/>
      <c r="B7219" s="31"/>
      <c r="C7219" s="31"/>
      <c r="D7219" s="31"/>
    </row>
    <row r="7220" spans="1:4" ht="15" x14ac:dyDescent="0.25">
      <c r="A7220" s="31"/>
      <c r="B7220" s="31"/>
      <c r="C7220" s="31"/>
      <c r="D7220" s="31"/>
    </row>
    <row r="7221" spans="1:4" ht="15" x14ac:dyDescent="0.25">
      <c r="A7221" s="31"/>
      <c r="B7221" s="31"/>
      <c r="C7221" s="31"/>
      <c r="D7221" s="31"/>
    </row>
    <row r="7222" spans="1:4" ht="15" x14ac:dyDescent="0.25">
      <c r="A7222" s="31"/>
      <c r="B7222" s="31"/>
      <c r="C7222" s="31"/>
      <c r="D7222" s="31"/>
    </row>
    <row r="7223" spans="1:4" ht="15" x14ac:dyDescent="0.25">
      <c r="A7223" s="31"/>
      <c r="B7223" s="31"/>
      <c r="C7223" s="31"/>
      <c r="D7223" s="31"/>
    </row>
    <row r="7224" spans="1:4" ht="15" x14ac:dyDescent="0.25">
      <c r="A7224" s="31"/>
      <c r="B7224" s="31"/>
      <c r="C7224" s="31"/>
      <c r="D7224" s="31"/>
    </row>
    <row r="7225" spans="1:4" ht="15" x14ac:dyDescent="0.25">
      <c r="A7225" s="31"/>
      <c r="B7225" s="31"/>
      <c r="C7225" s="31"/>
      <c r="D7225" s="31"/>
    </row>
    <row r="7226" spans="1:4" ht="15" x14ac:dyDescent="0.25">
      <c r="A7226" s="31"/>
      <c r="B7226" s="31"/>
      <c r="C7226" s="31"/>
      <c r="D7226" s="31"/>
    </row>
    <row r="7227" spans="1:4" ht="15" x14ac:dyDescent="0.25">
      <c r="A7227" s="31"/>
      <c r="B7227" s="31"/>
      <c r="C7227" s="31"/>
      <c r="D7227" s="31"/>
    </row>
    <row r="7228" spans="1:4" ht="15" x14ac:dyDescent="0.25">
      <c r="A7228" s="31"/>
      <c r="B7228" s="31"/>
      <c r="C7228" s="31"/>
      <c r="D7228" s="31"/>
    </row>
    <row r="7229" spans="1:4" ht="15" x14ac:dyDescent="0.25">
      <c r="A7229" s="31"/>
      <c r="B7229" s="31"/>
      <c r="C7229" s="31"/>
      <c r="D7229" s="31"/>
    </row>
    <row r="7230" spans="1:4" ht="15" x14ac:dyDescent="0.25">
      <c r="A7230" s="31"/>
      <c r="B7230" s="31"/>
      <c r="C7230" s="31"/>
      <c r="D7230" s="31"/>
    </row>
    <row r="7231" spans="1:4" ht="15" x14ac:dyDescent="0.25">
      <c r="A7231" s="31"/>
      <c r="B7231" s="31"/>
      <c r="C7231" s="31"/>
      <c r="D7231" s="31"/>
    </row>
    <row r="7232" spans="1:4" ht="15" x14ac:dyDescent="0.25">
      <c r="A7232" s="31"/>
      <c r="B7232" s="31"/>
      <c r="C7232" s="31"/>
      <c r="D7232" s="31"/>
    </row>
    <row r="7233" spans="1:4" ht="15" x14ac:dyDescent="0.25">
      <c r="A7233" s="31"/>
      <c r="B7233" s="31"/>
      <c r="C7233" s="31"/>
      <c r="D7233" s="31"/>
    </row>
    <row r="7234" spans="1:4" ht="15" x14ac:dyDescent="0.25">
      <c r="A7234" s="31"/>
      <c r="B7234" s="31"/>
      <c r="C7234" s="31"/>
      <c r="D7234" s="31"/>
    </row>
    <row r="7235" spans="1:4" ht="15" x14ac:dyDescent="0.25">
      <c r="A7235" s="31"/>
      <c r="B7235" s="31"/>
      <c r="C7235" s="31"/>
      <c r="D7235" s="31"/>
    </row>
    <row r="7236" spans="1:4" ht="15" x14ac:dyDescent="0.25">
      <c r="A7236" s="31"/>
      <c r="B7236" s="31"/>
      <c r="C7236" s="31"/>
      <c r="D7236" s="31"/>
    </row>
    <row r="7237" spans="1:4" ht="15" x14ac:dyDescent="0.25">
      <c r="A7237" s="31"/>
      <c r="B7237" s="31"/>
      <c r="C7237" s="31"/>
      <c r="D7237" s="31"/>
    </row>
    <row r="7238" spans="1:4" ht="15" x14ac:dyDescent="0.25">
      <c r="A7238" s="31"/>
      <c r="B7238" s="31"/>
      <c r="C7238" s="31"/>
      <c r="D7238" s="31"/>
    </row>
    <row r="7239" spans="1:4" ht="15" x14ac:dyDescent="0.25">
      <c r="A7239" s="31"/>
      <c r="B7239" s="31"/>
      <c r="C7239" s="31"/>
      <c r="D7239" s="31"/>
    </row>
    <row r="7240" spans="1:4" ht="15" x14ac:dyDescent="0.25">
      <c r="A7240" s="31"/>
      <c r="B7240" s="31"/>
      <c r="C7240" s="31"/>
      <c r="D7240" s="31"/>
    </row>
    <row r="7241" spans="1:4" ht="15" x14ac:dyDescent="0.25">
      <c r="A7241" s="31"/>
      <c r="B7241" s="31"/>
      <c r="C7241" s="31"/>
      <c r="D7241" s="31"/>
    </row>
    <row r="7242" spans="1:4" ht="15" x14ac:dyDescent="0.25">
      <c r="A7242" s="31"/>
      <c r="B7242" s="31"/>
      <c r="C7242" s="31"/>
      <c r="D7242" s="31"/>
    </row>
    <row r="7243" spans="1:4" ht="15" x14ac:dyDescent="0.25">
      <c r="A7243" s="31"/>
      <c r="B7243" s="31"/>
      <c r="C7243" s="31"/>
      <c r="D7243" s="31"/>
    </row>
    <row r="7244" spans="1:4" ht="15" x14ac:dyDescent="0.25">
      <c r="A7244" s="31"/>
      <c r="B7244" s="31"/>
      <c r="C7244" s="31"/>
      <c r="D7244" s="31"/>
    </row>
    <row r="7245" spans="1:4" ht="15" x14ac:dyDescent="0.25">
      <c r="A7245" s="31"/>
      <c r="B7245" s="31"/>
      <c r="C7245" s="31"/>
      <c r="D7245" s="31"/>
    </row>
    <row r="7246" spans="1:4" ht="15" x14ac:dyDescent="0.25">
      <c r="A7246" s="31"/>
      <c r="B7246" s="31"/>
      <c r="C7246" s="31"/>
      <c r="D7246" s="31"/>
    </row>
    <row r="7247" spans="1:4" ht="15" x14ac:dyDescent="0.25">
      <c r="A7247" s="31"/>
      <c r="B7247" s="31"/>
      <c r="C7247" s="31"/>
      <c r="D7247" s="31"/>
    </row>
    <row r="7248" spans="1:4" ht="15" x14ac:dyDescent="0.25">
      <c r="A7248" s="31"/>
      <c r="B7248" s="31"/>
      <c r="C7248" s="31"/>
      <c r="D7248" s="31"/>
    </row>
    <row r="7249" spans="1:4" ht="15" x14ac:dyDescent="0.25">
      <c r="A7249" s="31"/>
      <c r="B7249" s="31"/>
      <c r="C7249" s="31"/>
      <c r="D7249" s="31"/>
    </row>
    <row r="7250" spans="1:4" ht="15" x14ac:dyDescent="0.25">
      <c r="A7250" s="31"/>
      <c r="B7250" s="31"/>
      <c r="C7250" s="31"/>
      <c r="D7250" s="31"/>
    </row>
    <row r="7251" spans="1:4" ht="15" x14ac:dyDescent="0.25">
      <c r="A7251" s="31"/>
      <c r="B7251" s="31"/>
      <c r="C7251" s="31"/>
      <c r="D7251" s="31"/>
    </row>
    <row r="7252" spans="1:4" ht="15" x14ac:dyDescent="0.25">
      <c r="A7252" s="31"/>
      <c r="B7252" s="31"/>
      <c r="C7252" s="31"/>
      <c r="D7252" s="31"/>
    </row>
    <row r="7253" spans="1:4" ht="15" x14ac:dyDescent="0.25">
      <c r="A7253" s="31"/>
      <c r="B7253" s="31"/>
      <c r="C7253" s="31"/>
      <c r="D7253" s="31"/>
    </row>
    <row r="7254" spans="1:4" ht="15" x14ac:dyDescent="0.25">
      <c r="A7254" s="31"/>
      <c r="B7254" s="31"/>
      <c r="C7254" s="31"/>
      <c r="D7254" s="31"/>
    </row>
    <row r="7255" spans="1:4" ht="15" x14ac:dyDescent="0.25">
      <c r="A7255" s="31"/>
      <c r="B7255" s="31"/>
      <c r="C7255" s="31"/>
      <c r="D7255" s="31"/>
    </row>
    <row r="7256" spans="1:4" ht="15" x14ac:dyDescent="0.25">
      <c r="A7256" s="31"/>
      <c r="B7256" s="31"/>
      <c r="C7256" s="31"/>
      <c r="D7256" s="31"/>
    </row>
    <row r="7257" spans="1:4" ht="15" x14ac:dyDescent="0.25">
      <c r="A7257" s="31"/>
      <c r="B7257" s="31"/>
      <c r="C7257" s="31"/>
      <c r="D7257" s="31"/>
    </row>
    <row r="7258" spans="1:4" ht="15" x14ac:dyDescent="0.25">
      <c r="A7258" s="31"/>
      <c r="B7258" s="31"/>
      <c r="C7258" s="31"/>
      <c r="D7258" s="31"/>
    </row>
    <row r="7259" spans="1:4" ht="15" x14ac:dyDescent="0.25">
      <c r="A7259" s="31"/>
      <c r="B7259" s="31"/>
      <c r="C7259" s="31"/>
      <c r="D7259" s="31"/>
    </row>
    <row r="7260" spans="1:4" ht="15" x14ac:dyDescent="0.25">
      <c r="A7260" s="31"/>
      <c r="B7260" s="31"/>
      <c r="C7260" s="31"/>
      <c r="D7260" s="31"/>
    </row>
    <row r="7261" spans="1:4" ht="15" x14ac:dyDescent="0.25">
      <c r="A7261" s="31"/>
      <c r="B7261" s="31"/>
      <c r="C7261" s="31"/>
      <c r="D7261" s="31"/>
    </row>
    <row r="7262" spans="1:4" ht="15" x14ac:dyDescent="0.25">
      <c r="A7262" s="31"/>
      <c r="B7262" s="31"/>
      <c r="C7262" s="31"/>
      <c r="D7262" s="31"/>
    </row>
    <row r="7263" spans="1:4" ht="15" x14ac:dyDescent="0.25">
      <c r="A7263" s="31"/>
      <c r="B7263" s="31"/>
      <c r="C7263" s="31"/>
      <c r="D7263" s="31"/>
    </row>
    <row r="7264" spans="1:4" ht="15" x14ac:dyDescent="0.25">
      <c r="A7264" s="31"/>
      <c r="B7264" s="31"/>
      <c r="C7264" s="31"/>
      <c r="D7264" s="31"/>
    </row>
    <row r="7265" spans="1:4" ht="15" x14ac:dyDescent="0.25">
      <c r="A7265" s="31"/>
      <c r="B7265" s="31"/>
      <c r="C7265" s="31"/>
      <c r="D7265" s="31"/>
    </row>
    <row r="7266" spans="1:4" ht="15" x14ac:dyDescent="0.25">
      <c r="A7266" s="31"/>
      <c r="B7266" s="31"/>
      <c r="C7266" s="31"/>
      <c r="D7266" s="31"/>
    </row>
    <row r="7267" spans="1:4" ht="15" x14ac:dyDescent="0.25">
      <c r="A7267" s="31"/>
      <c r="B7267" s="31"/>
      <c r="C7267" s="31"/>
      <c r="D7267" s="31"/>
    </row>
    <row r="7268" spans="1:4" ht="15" x14ac:dyDescent="0.25">
      <c r="A7268" s="31"/>
      <c r="B7268" s="31"/>
      <c r="C7268" s="31"/>
      <c r="D7268" s="31"/>
    </row>
    <row r="7269" spans="1:4" ht="15" x14ac:dyDescent="0.25">
      <c r="A7269" s="31"/>
      <c r="B7269" s="31"/>
      <c r="C7269" s="31"/>
      <c r="D7269" s="31"/>
    </row>
    <row r="7270" spans="1:4" ht="15" x14ac:dyDescent="0.25">
      <c r="A7270" s="31"/>
      <c r="B7270" s="31"/>
      <c r="C7270" s="31"/>
      <c r="D7270" s="31"/>
    </row>
    <row r="7271" spans="1:4" ht="15" x14ac:dyDescent="0.25">
      <c r="A7271" s="31"/>
      <c r="B7271" s="31"/>
      <c r="C7271" s="31"/>
      <c r="D7271" s="31"/>
    </row>
    <row r="7272" spans="1:4" ht="15" x14ac:dyDescent="0.25">
      <c r="A7272" s="31"/>
      <c r="B7272" s="31"/>
      <c r="C7272" s="31"/>
      <c r="D7272" s="31"/>
    </row>
    <row r="7273" spans="1:4" ht="15" x14ac:dyDescent="0.25">
      <c r="A7273" s="31"/>
      <c r="B7273" s="31"/>
      <c r="C7273" s="31"/>
      <c r="D7273" s="31"/>
    </row>
    <row r="7274" spans="1:4" ht="15" x14ac:dyDescent="0.25">
      <c r="A7274" s="31"/>
      <c r="B7274" s="31"/>
      <c r="C7274" s="31"/>
      <c r="D7274" s="31"/>
    </row>
    <row r="7275" spans="1:4" ht="15" x14ac:dyDescent="0.25">
      <c r="A7275" s="31"/>
      <c r="B7275" s="31"/>
      <c r="C7275" s="31"/>
      <c r="D7275" s="31"/>
    </row>
    <row r="7276" spans="1:4" ht="15" x14ac:dyDescent="0.25">
      <c r="A7276" s="31"/>
      <c r="B7276" s="31"/>
      <c r="C7276" s="31"/>
      <c r="D7276" s="31"/>
    </row>
    <row r="7277" spans="1:4" ht="15" x14ac:dyDescent="0.25">
      <c r="A7277" s="31"/>
      <c r="B7277" s="31"/>
      <c r="C7277" s="31"/>
      <c r="D7277" s="31"/>
    </row>
    <row r="7278" spans="1:4" ht="15" x14ac:dyDescent="0.25">
      <c r="A7278" s="31"/>
      <c r="B7278" s="31"/>
      <c r="C7278" s="31"/>
      <c r="D7278" s="31"/>
    </row>
    <row r="7279" spans="1:4" ht="15" x14ac:dyDescent="0.25">
      <c r="A7279" s="31"/>
      <c r="B7279" s="31"/>
      <c r="C7279" s="31"/>
      <c r="D7279" s="31"/>
    </row>
    <row r="7280" spans="1:4" ht="15" x14ac:dyDescent="0.25">
      <c r="A7280" s="31"/>
      <c r="B7280" s="31"/>
      <c r="C7280" s="31"/>
      <c r="D7280" s="31"/>
    </row>
    <row r="7281" spans="1:4" ht="15" x14ac:dyDescent="0.25">
      <c r="A7281" s="31"/>
      <c r="B7281" s="31"/>
      <c r="C7281" s="31"/>
      <c r="D7281" s="31"/>
    </row>
    <row r="7282" spans="1:4" ht="15" x14ac:dyDescent="0.25">
      <c r="A7282" s="31"/>
      <c r="B7282" s="31"/>
      <c r="C7282" s="31"/>
      <c r="D7282" s="31"/>
    </row>
    <row r="7283" spans="1:4" ht="15" x14ac:dyDescent="0.25">
      <c r="A7283" s="31"/>
      <c r="B7283" s="31"/>
      <c r="C7283" s="31"/>
      <c r="D7283" s="31"/>
    </row>
    <row r="7284" spans="1:4" ht="15" x14ac:dyDescent="0.25">
      <c r="A7284" s="31"/>
      <c r="B7284" s="31"/>
      <c r="C7284" s="31"/>
      <c r="D7284" s="31"/>
    </row>
    <row r="7285" spans="1:4" ht="15" x14ac:dyDescent="0.25">
      <c r="A7285" s="31"/>
      <c r="B7285" s="31"/>
      <c r="C7285" s="31"/>
      <c r="D7285" s="31"/>
    </row>
    <row r="7286" spans="1:4" ht="15" x14ac:dyDescent="0.25">
      <c r="A7286" s="31"/>
      <c r="B7286" s="31"/>
      <c r="C7286" s="31"/>
      <c r="D7286" s="31"/>
    </row>
    <row r="7287" spans="1:4" ht="15" x14ac:dyDescent="0.25">
      <c r="A7287" s="31"/>
      <c r="B7287" s="31"/>
      <c r="C7287" s="31"/>
      <c r="D7287" s="31"/>
    </row>
    <row r="7288" spans="1:4" ht="15" x14ac:dyDescent="0.25">
      <c r="A7288" s="31"/>
      <c r="B7288" s="31"/>
      <c r="C7288" s="31"/>
      <c r="D7288" s="31"/>
    </row>
    <row r="7289" spans="1:4" ht="15" x14ac:dyDescent="0.25">
      <c r="A7289" s="31"/>
      <c r="B7289" s="31"/>
      <c r="C7289" s="31"/>
      <c r="D7289" s="31"/>
    </row>
    <row r="7290" spans="1:4" ht="15" x14ac:dyDescent="0.25">
      <c r="A7290" s="31"/>
      <c r="B7290" s="31"/>
      <c r="C7290" s="31"/>
      <c r="D7290" s="31"/>
    </row>
    <row r="7291" spans="1:4" ht="15" x14ac:dyDescent="0.25">
      <c r="A7291" s="31"/>
      <c r="B7291" s="31"/>
      <c r="C7291" s="31"/>
      <c r="D7291" s="31"/>
    </row>
    <row r="7292" spans="1:4" ht="15" x14ac:dyDescent="0.25">
      <c r="A7292" s="31"/>
      <c r="B7292" s="31"/>
      <c r="C7292" s="31"/>
      <c r="D7292" s="31"/>
    </row>
    <row r="7293" spans="1:4" ht="15" x14ac:dyDescent="0.25">
      <c r="A7293" s="31"/>
      <c r="B7293" s="31"/>
      <c r="C7293" s="31"/>
      <c r="D7293" s="31"/>
    </row>
    <row r="7294" spans="1:4" ht="15" x14ac:dyDescent="0.25">
      <c r="A7294" s="31"/>
      <c r="B7294" s="31"/>
      <c r="C7294" s="31"/>
      <c r="D7294" s="31"/>
    </row>
    <row r="7295" spans="1:4" ht="15" x14ac:dyDescent="0.25">
      <c r="A7295" s="31"/>
      <c r="B7295" s="31"/>
      <c r="C7295" s="31"/>
      <c r="D7295" s="31"/>
    </row>
    <row r="7296" spans="1:4" ht="15" x14ac:dyDescent="0.25">
      <c r="A7296" s="31"/>
      <c r="B7296" s="31"/>
      <c r="C7296" s="31"/>
      <c r="D7296" s="31"/>
    </row>
    <row r="7297" spans="1:4" ht="15" x14ac:dyDescent="0.25">
      <c r="A7297" s="31"/>
      <c r="B7297" s="31"/>
      <c r="C7297" s="31"/>
      <c r="D7297" s="31"/>
    </row>
    <row r="7298" spans="1:4" ht="15" x14ac:dyDescent="0.25">
      <c r="A7298" s="31"/>
      <c r="B7298" s="31"/>
      <c r="C7298" s="31"/>
      <c r="D7298" s="31"/>
    </row>
    <row r="7299" spans="1:4" ht="15" x14ac:dyDescent="0.25">
      <c r="A7299" s="31"/>
      <c r="B7299" s="31"/>
      <c r="C7299" s="31"/>
      <c r="D7299" s="31"/>
    </row>
    <row r="7300" spans="1:4" ht="15" x14ac:dyDescent="0.25">
      <c r="A7300" s="31"/>
      <c r="B7300" s="31"/>
      <c r="C7300" s="31"/>
      <c r="D7300" s="31"/>
    </row>
    <row r="7301" spans="1:4" ht="15" x14ac:dyDescent="0.25">
      <c r="A7301" s="31"/>
      <c r="B7301" s="31"/>
      <c r="C7301" s="31"/>
      <c r="D7301" s="31"/>
    </row>
    <row r="7302" spans="1:4" ht="15" x14ac:dyDescent="0.25">
      <c r="A7302" s="31"/>
      <c r="B7302" s="31"/>
      <c r="C7302" s="31"/>
      <c r="D7302" s="31"/>
    </row>
    <row r="7303" spans="1:4" ht="15" x14ac:dyDescent="0.25">
      <c r="A7303" s="31"/>
      <c r="B7303" s="31"/>
      <c r="C7303" s="31"/>
      <c r="D7303" s="31"/>
    </row>
    <row r="7304" spans="1:4" ht="15" x14ac:dyDescent="0.25">
      <c r="A7304" s="31"/>
      <c r="B7304" s="31"/>
      <c r="C7304" s="31"/>
      <c r="D7304" s="31"/>
    </row>
    <row r="7305" spans="1:4" ht="15" x14ac:dyDescent="0.25">
      <c r="A7305" s="31"/>
      <c r="B7305" s="31"/>
      <c r="C7305" s="31"/>
      <c r="D7305" s="31"/>
    </row>
    <row r="7306" spans="1:4" ht="15" x14ac:dyDescent="0.25">
      <c r="A7306" s="31"/>
      <c r="B7306" s="31"/>
      <c r="C7306" s="31"/>
      <c r="D7306" s="31"/>
    </row>
    <row r="7307" spans="1:4" ht="15" x14ac:dyDescent="0.25">
      <c r="A7307" s="31"/>
      <c r="B7307" s="31"/>
      <c r="C7307" s="31"/>
      <c r="D7307" s="31"/>
    </row>
    <row r="7308" spans="1:4" ht="15" x14ac:dyDescent="0.25">
      <c r="A7308" s="31"/>
      <c r="B7308" s="31"/>
      <c r="C7308" s="31"/>
      <c r="D7308" s="31"/>
    </row>
    <row r="7309" spans="1:4" ht="15" x14ac:dyDescent="0.25">
      <c r="A7309" s="31"/>
      <c r="B7309" s="31"/>
      <c r="C7309" s="31"/>
      <c r="D7309" s="31"/>
    </row>
    <row r="7310" spans="1:4" ht="15" x14ac:dyDescent="0.25">
      <c r="A7310" s="31"/>
      <c r="B7310" s="31"/>
      <c r="C7310" s="31"/>
      <c r="D7310" s="31"/>
    </row>
    <row r="7311" spans="1:4" ht="15" x14ac:dyDescent="0.25">
      <c r="A7311" s="31"/>
      <c r="B7311" s="31"/>
      <c r="C7311" s="31"/>
      <c r="D7311" s="31"/>
    </row>
    <row r="7312" spans="1:4" ht="15" x14ac:dyDescent="0.25">
      <c r="A7312" s="31"/>
      <c r="B7312" s="31"/>
      <c r="C7312" s="31"/>
      <c r="D7312" s="31"/>
    </row>
    <row r="7313" spans="1:4" ht="15" x14ac:dyDescent="0.25">
      <c r="A7313" s="31"/>
      <c r="B7313" s="31"/>
      <c r="C7313" s="31"/>
      <c r="D7313" s="31"/>
    </row>
    <row r="7314" spans="1:4" ht="15" x14ac:dyDescent="0.25">
      <c r="A7314" s="31"/>
      <c r="B7314" s="31"/>
      <c r="C7314" s="31"/>
      <c r="D7314" s="31"/>
    </row>
    <row r="7315" spans="1:4" ht="15" x14ac:dyDescent="0.25">
      <c r="A7315" s="31"/>
      <c r="B7315" s="31"/>
      <c r="C7315" s="31"/>
      <c r="D7315" s="31"/>
    </row>
    <row r="7316" spans="1:4" ht="15" x14ac:dyDescent="0.25">
      <c r="A7316" s="31"/>
      <c r="B7316" s="31"/>
      <c r="C7316" s="31"/>
      <c r="D7316" s="31"/>
    </row>
    <row r="7317" spans="1:4" ht="15" x14ac:dyDescent="0.25">
      <c r="A7317" s="31"/>
      <c r="B7317" s="31"/>
      <c r="C7317" s="31"/>
      <c r="D7317" s="31"/>
    </row>
    <row r="7318" spans="1:4" ht="15" x14ac:dyDescent="0.25">
      <c r="A7318" s="31"/>
      <c r="B7318" s="31"/>
      <c r="C7318" s="31"/>
      <c r="D7318" s="31"/>
    </row>
    <row r="7319" spans="1:4" ht="15" x14ac:dyDescent="0.25">
      <c r="A7319" s="31"/>
      <c r="B7319" s="31"/>
      <c r="C7319" s="31"/>
      <c r="D7319" s="31"/>
    </row>
    <row r="7320" spans="1:4" ht="15" x14ac:dyDescent="0.25">
      <c r="A7320" s="31"/>
      <c r="B7320" s="31"/>
      <c r="C7320" s="31"/>
      <c r="D7320" s="31"/>
    </row>
    <row r="7321" spans="1:4" ht="15" x14ac:dyDescent="0.25">
      <c r="A7321" s="31"/>
      <c r="B7321" s="31"/>
      <c r="C7321" s="31"/>
      <c r="D7321" s="31"/>
    </row>
    <row r="7322" spans="1:4" ht="15" x14ac:dyDescent="0.25">
      <c r="A7322" s="31"/>
      <c r="B7322" s="31"/>
      <c r="C7322" s="31"/>
      <c r="D7322" s="31"/>
    </row>
    <row r="7323" spans="1:4" ht="15" x14ac:dyDescent="0.25">
      <c r="A7323" s="31"/>
      <c r="B7323" s="31"/>
      <c r="C7323" s="31"/>
      <c r="D7323" s="31"/>
    </row>
    <row r="7324" spans="1:4" ht="15" x14ac:dyDescent="0.25">
      <c r="A7324" s="31"/>
      <c r="B7324" s="31"/>
      <c r="C7324" s="31"/>
      <c r="D7324" s="31"/>
    </row>
    <row r="7325" spans="1:4" ht="15" x14ac:dyDescent="0.25">
      <c r="A7325" s="31"/>
      <c r="B7325" s="31"/>
      <c r="C7325" s="31"/>
      <c r="D7325" s="31"/>
    </row>
    <row r="7326" spans="1:4" ht="15" x14ac:dyDescent="0.25">
      <c r="A7326" s="31"/>
      <c r="B7326" s="31"/>
      <c r="C7326" s="31"/>
      <c r="D7326" s="31"/>
    </row>
    <row r="7327" spans="1:4" ht="15" x14ac:dyDescent="0.25">
      <c r="A7327" s="31"/>
      <c r="B7327" s="31"/>
      <c r="C7327" s="31"/>
      <c r="D7327" s="31"/>
    </row>
    <row r="7328" spans="1:4" ht="15" x14ac:dyDescent="0.25">
      <c r="A7328" s="31"/>
      <c r="B7328" s="31"/>
      <c r="C7328" s="31"/>
      <c r="D7328" s="31"/>
    </row>
    <row r="7329" spans="1:4" ht="15" x14ac:dyDescent="0.25">
      <c r="A7329" s="31"/>
      <c r="B7329" s="31"/>
      <c r="C7329" s="31"/>
      <c r="D7329" s="31"/>
    </row>
    <row r="7330" spans="1:4" ht="15" x14ac:dyDescent="0.25">
      <c r="A7330" s="31"/>
      <c r="B7330" s="31"/>
      <c r="C7330" s="31"/>
      <c r="D7330" s="31"/>
    </row>
    <row r="7331" spans="1:4" ht="15" x14ac:dyDescent="0.25">
      <c r="A7331" s="31"/>
      <c r="B7331" s="31"/>
      <c r="C7331" s="31"/>
      <c r="D7331" s="31"/>
    </row>
    <row r="7332" spans="1:4" ht="15" x14ac:dyDescent="0.25">
      <c r="A7332" s="31"/>
      <c r="B7332" s="31"/>
      <c r="C7332" s="31"/>
      <c r="D7332" s="31"/>
    </row>
    <row r="7333" spans="1:4" ht="15" x14ac:dyDescent="0.25">
      <c r="A7333" s="31"/>
      <c r="B7333" s="31"/>
      <c r="C7333" s="31"/>
      <c r="D7333" s="31"/>
    </row>
    <row r="7334" spans="1:4" ht="15" x14ac:dyDescent="0.25">
      <c r="A7334" s="31"/>
      <c r="B7334" s="31"/>
      <c r="C7334" s="31"/>
      <c r="D7334" s="31"/>
    </row>
    <row r="7335" spans="1:4" ht="15" x14ac:dyDescent="0.25">
      <c r="A7335" s="31"/>
      <c r="B7335" s="31"/>
      <c r="C7335" s="31"/>
      <c r="D7335" s="31"/>
    </row>
    <row r="7336" spans="1:4" ht="15" x14ac:dyDescent="0.25">
      <c r="A7336" s="31"/>
      <c r="B7336" s="31"/>
      <c r="C7336" s="31"/>
      <c r="D7336" s="31"/>
    </row>
    <row r="7337" spans="1:4" ht="15" x14ac:dyDescent="0.25">
      <c r="A7337" s="31"/>
      <c r="B7337" s="31"/>
      <c r="C7337" s="31"/>
      <c r="D7337" s="31"/>
    </row>
    <row r="7338" spans="1:4" ht="15" x14ac:dyDescent="0.25">
      <c r="A7338" s="31"/>
      <c r="B7338" s="31"/>
      <c r="C7338" s="31"/>
      <c r="D7338" s="31"/>
    </row>
    <row r="7339" spans="1:4" ht="15" x14ac:dyDescent="0.25">
      <c r="A7339" s="31"/>
      <c r="B7339" s="31"/>
      <c r="C7339" s="31"/>
      <c r="D7339" s="31"/>
    </row>
    <row r="7340" spans="1:4" ht="15" x14ac:dyDescent="0.25">
      <c r="A7340" s="31"/>
      <c r="B7340" s="31"/>
      <c r="C7340" s="31"/>
      <c r="D7340" s="31"/>
    </row>
    <row r="7341" spans="1:4" ht="15" x14ac:dyDescent="0.25">
      <c r="A7341" s="31"/>
      <c r="B7341" s="31"/>
      <c r="C7341" s="31"/>
      <c r="D7341" s="31"/>
    </row>
    <row r="7342" spans="1:4" ht="15" x14ac:dyDescent="0.25">
      <c r="A7342" s="31"/>
      <c r="B7342" s="31"/>
      <c r="C7342" s="31"/>
      <c r="D7342" s="31"/>
    </row>
    <row r="7343" spans="1:4" ht="15" x14ac:dyDescent="0.25">
      <c r="A7343" s="31"/>
      <c r="B7343" s="31"/>
      <c r="C7343" s="31"/>
      <c r="D7343" s="31"/>
    </row>
    <row r="7344" spans="1:4" ht="15" x14ac:dyDescent="0.25">
      <c r="A7344" s="31"/>
      <c r="B7344" s="31"/>
      <c r="C7344" s="31"/>
      <c r="D7344" s="31"/>
    </row>
    <row r="7345" spans="1:4" ht="15" x14ac:dyDescent="0.25">
      <c r="A7345" s="31"/>
      <c r="B7345" s="31"/>
      <c r="C7345" s="31"/>
      <c r="D7345" s="31"/>
    </row>
    <row r="7346" spans="1:4" ht="15" x14ac:dyDescent="0.25">
      <c r="A7346" s="31"/>
      <c r="B7346" s="31"/>
      <c r="C7346" s="31"/>
      <c r="D7346" s="31"/>
    </row>
    <row r="7347" spans="1:4" ht="15" x14ac:dyDescent="0.25">
      <c r="A7347" s="31"/>
      <c r="B7347" s="31"/>
      <c r="C7347" s="31"/>
      <c r="D7347" s="31"/>
    </row>
    <row r="7348" spans="1:4" ht="15" x14ac:dyDescent="0.25">
      <c r="A7348" s="31"/>
      <c r="B7348" s="31"/>
      <c r="C7348" s="31"/>
      <c r="D7348" s="31"/>
    </row>
    <row r="7349" spans="1:4" ht="15" x14ac:dyDescent="0.25">
      <c r="A7349" s="31"/>
      <c r="B7349" s="31"/>
      <c r="C7349" s="31"/>
      <c r="D7349" s="31"/>
    </row>
    <row r="7350" spans="1:4" ht="15" x14ac:dyDescent="0.25">
      <c r="A7350" s="31"/>
      <c r="B7350" s="31"/>
      <c r="C7350" s="31"/>
      <c r="D7350" s="31"/>
    </row>
    <row r="7351" spans="1:4" ht="15" x14ac:dyDescent="0.25">
      <c r="A7351" s="31"/>
      <c r="B7351" s="31"/>
      <c r="C7351" s="31"/>
      <c r="D7351" s="31"/>
    </row>
    <row r="7352" spans="1:4" ht="15" x14ac:dyDescent="0.25">
      <c r="A7352" s="31"/>
      <c r="B7352" s="31"/>
      <c r="C7352" s="31"/>
      <c r="D7352" s="31"/>
    </row>
    <row r="7353" spans="1:4" ht="15" x14ac:dyDescent="0.25">
      <c r="A7353" s="31"/>
      <c r="B7353" s="31"/>
      <c r="C7353" s="31"/>
      <c r="D7353" s="31"/>
    </row>
    <row r="7354" spans="1:4" ht="15" x14ac:dyDescent="0.25">
      <c r="A7354" s="31"/>
      <c r="B7354" s="31"/>
      <c r="C7354" s="31"/>
      <c r="D7354" s="31"/>
    </row>
    <row r="7355" spans="1:4" ht="15" x14ac:dyDescent="0.25">
      <c r="A7355" s="31"/>
      <c r="B7355" s="31"/>
      <c r="C7355" s="31"/>
      <c r="D7355" s="31"/>
    </row>
    <row r="7356" spans="1:4" ht="15" x14ac:dyDescent="0.25">
      <c r="A7356" s="31"/>
      <c r="B7356" s="31"/>
      <c r="C7356" s="31"/>
      <c r="D7356" s="31"/>
    </row>
    <row r="7357" spans="1:4" ht="15" x14ac:dyDescent="0.25">
      <c r="A7357" s="31"/>
      <c r="B7357" s="31"/>
      <c r="C7357" s="31"/>
      <c r="D7357" s="31"/>
    </row>
    <row r="7358" spans="1:4" ht="15" x14ac:dyDescent="0.25">
      <c r="A7358" s="31"/>
      <c r="B7358" s="31"/>
      <c r="C7358" s="31"/>
      <c r="D7358" s="31"/>
    </row>
    <row r="7359" spans="1:4" ht="15" x14ac:dyDescent="0.25">
      <c r="A7359" s="31"/>
      <c r="B7359" s="31"/>
      <c r="C7359" s="31"/>
      <c r="D7359" s="31"/>
    </row>
    <row r="7360" spans="1:4" ht="15" x14ac:dyDescent="0.25">
      <c r="A7360" s="31"/>
      <c r="B7360" s="31"/>
      <c r="C7360" s="31"/>
      <c r="D7360" s="31"/>
    </row>
    <row r="7361" spans="1:4" ht="15" x14ac:dyDescent="0.25">
      <c r="A7361" s="31"/>
      <c r="B7361" s="31"/>
      <c r="C7361" s="31"/>
      <c r="D7361" s="31"/>
    </row>
    <row r="7362" spans="1:4" ht="15" x14ac:dyDescent="0.25">
      <c r="A7362" s="31"/>
      <c r="B7362" s="31"/>
      <c r="C7362" s="31"/>
      <c r="D7362" s="31"/>
    </row>
    <row r="7363" spans="1:4" ht="15" x14ac:dyDescent="0.25">
      <c r="A7363" s="31"/>
      <c r="B7363" s="31"/>
      <c r="C7363" s="31"/>
      <c r="D7363" s="31"/>
    </row>
    <row r="7364" spans="1:4" ht="15" x14ac:dyDescent="0.25">
      <c r="A7364" s="31"/>
      <c r="B7364" s="31"/>
      <c r="C7364" s="31"/>
      <c r="D7364" s="31"/>
    </row>
    <row r="7365" spans="1:4" ht="15" x14ac:dyDescent="0.25">
      <c r="A7365" s="31"/>
      <c r="B7365" s="31"/>
      <c r="C7365" s="31"/>
      <c r="D7365" s="31"/>
    </row>
    <row r="7366" spans="1:4" ht="15" x14ac:dyDescent="0.25">
      <c r="A7366" s="31"/>
      <c r="B7366" s="31"/>
      <c r="C7366" s="31"/>
      <c r="D7366" s="31"/>
    </row>
    <row r="7367" spans="1:4" ht="15" x14ac:dyDescent="0.25">
      <c r="A7367" s="31"/>
      <c r="B7367" s="31"/>
      <c r="C7367" s="31"/>
      <c r="D7367" s="31"/>
    </row>
    <row r="7368" spans="1:4" ht="15" x14ac:dyDescent="0.25">
      <c r="A7368" s="31"/>
      <c r="B7368" s="31"/>
      <c r="C7368" s="31"/>
      <c r="D7368" s="31"/>
    </row>
    <row r="7369" spans="1:4" ht="15" x14ac:dyDescent="0.25">
      <c r="A7369" s="31"/>
      <c r="B7369" s="31"/>
      <c r="C7369" s="31"/>
      <c r="D7369" s="31"/>
    </row>
    <row r="7370" spans="1:4" ht="15" x14ac:dyDescent="0.25">
      <c r="A7370" s="31"/>
      <c r="B7370" s="31"/>
      <c r="C7370" s="31"/>
      <c r="D7370" s="31"/>
    </row>
    <row r="7371" spans="1:4" ht="15" x14ac:dyDescent="0.25">
      <c r="A7371" s="31"/>
      <c r="B7371" s="31"/>
      <c r="C7371" s="31"/>
      <c r="D7371" s="31"/>
    </row>
    <row r="7372" spans="1:4" ht="15" x14ac:dyDescent="0.25">
      <c r="A7372" s="31"/>
      <c r="B7372" s="31"/>
      <c r="C7372" s="31"/>
      <c r="D7372" s="31"/>
    </row>
    <row r="7373" spans="1:4" ht="15" x14ac:dyDescent="0.25">
      <c r="A7373" s="31"/>
      <c r="B7373" s="31"/>
      <c r="C7373" s="31"/>
      <c r="D7373" s="31"/>
    </row>
    <row r="7374" spans="1:4" ht="15" x14ac:dyDescent="0.25">
      <c r="A7374" s="31"/>
      <c r="B7374" s="31"/>
      <c r="C7374" s="31"/>
      <c r="D7374" s="31"/>
    </row>
    <row r="7375" spans="1:4" ht="15" x14ac:dyDescent="0.25">
      <c r="A7375" s="31"/>
      <c r="B7375" s="31"/>
      <c r="C7375" s="31"/>
      <c r="D7375" s="31"/>
    </row>
    <row r="7376" spans="1:4" ht="15" x14ac:dyDescent="0.25">
      <c r="A7376" s="31"/>
      <c r="B7376" s="31"/>
      <c r="C7376" s="31"/>
      <c r="D7376" s="31"/>
    </row>
    <row r="7377" spans="1:4" ht="15" x14ac:dyDescent="0.25">
      <c r="A7377" s="31"/>
      <c r="B7377" s="31"/>
      <c r="C7377" s="31"/>
      <c r="D7377" s="31"/>
    </row>
    <row r="7378" spans="1:4" ht="15" x14ac:dyDescent="0.25">
      <c r="A7378" s="31"/>
      <c r="B7378" s="31"/>
      <c r="C7378" s="31"/>
      <c r="D7378" s="31"/>
    </row>
    <row r="7379" spans="1:4" ht="15" x14ac:dyDescent="0.25">
      <c r="A7379" s="31"/>
      <c r="B7379" s="31"/>
      <c r="C7379" s="31"/>
      <c r="D7379" s="31"/>
    </row>
    <row r="7380" spans="1:4" ht="15" x14ac:dyDescent="0.25">
      <c r="A7380" s="31"/>
      <c r="B7380" s="31"/>
      <c r="C7380" s="31"/>
      <c r="D7380" s="31"/>
    </row>
    <row r="7381" spans="1:4" ht="15" x14ac:dyDescent="0.25">
      <c r="A7381" s="31"/>
      <c r="B7381" s="31"/>
      <c r="C7381" s="31"/>
      <c r="D7381" s="31"/>
    </row>
    <row r="7382" spans="1:4" ht="15" x14ac:dyDescent="0.25">
      <c r="A7382" s="31"/>
      <c r="B7382" s="31"/>
      <c r="C7382" s="31"/>
      <c r="D7382" s="31"/>
    </row>
    <row r="7383" spans="1:4" ht="15" x14ac:dyDescent="0.25">
      <c r="A7383" s="31"/>
      <c r="B7383" s="31"/>
      <c r="C7383" s="31"/>
      <c r="D7383" s="31"/>
    </row>
    <row r="7384" spans="1:4" ht="15" x14ac:dyDescent="0.25">
      <c r="A7384" s="31"/>
      <c r="B7384" s="31"/>
      <c r="C7384" s="31"/>
      <c r="D7384" s="31"/>
    </row>
    <row r="7385" spans="1:4" ht="15" x14ac:dyDescent="0.25">
      <c r="A7385" s="31"/>
      <c r="B7385" s="31"/>
      <c r="C7385" s="31"/>
      <c r="D7385" s="31"/>
    </row>
    <row r="7386" spans="1:4" ht="15" x14ac:dyDescent="0.25">
      <c r="A7386" s="31"/>
      <c r="B7386" s="31"/>
      <c r="C7386" s="31"/>
      <c r="D7386" s="31"/>
    </row>
    <row r="7387" spans="1:4" ht="15" x14ac:dyDescent="0.25">
      <c r="A7387" s="31"/>
      <c r="B7387" s="31"/>
      <c r="C7387" s="31"/>
      <c r="D7387" s="31"/>
    </row>
    <row r="7388" spans="1:4" ht="15" x14ac:dyDescent="0.25">
      <c r="A7388" s="31"/>
      <c r="B7388" s="31"/>
      <c r="C7388" s="31"/>
      <c r="D7388" s="31"/>
    </row>
    <row r="7389" spans="1:4" ht="15" x14ac:dyDescent="0.25">
      <c r="A7389" s="31"/>
      <c r="B7389" s="31"/>
      <c r="C7389" s="31"/>
      <c r="D7389" s="31"/>
    </row>
    <row r="7390" spans="1:4" ht="15" x14ac:dyDescent="0.25">
      <c r="A7390" s="31"/>
      <c r="B7390" s="31"/>
      <c r="C7390" s="31"/>
      <c r="D7390" s="31"/>
    </row>
    <row r="7391" spans="1:4" ht="15" x14ac:dyDescent="0.25">
      <c r="A7391" s="31"/>
      <c r="B7391" s="31"/>
      <c r="C7391" s="31"/>
      <c r="D7391" s="31"/>
    </row>
    <row r="7392" spans="1:4" ht="15" x14ac:dyDescent="0.25">
      <c r="A7392" s="31"/>
      <c r="B7392" s="31"/>
      <c r="C7392" s="31"/>
      <c r="D7392" s="31"/>
    </row>
    <row r="7393" spans="1:4" ht="15" x14ac:dyDescent="0.25">
      <c r="A7393" s="31"/>
      <c r="B7393" s="31"/>
      <c r="C7393" s="31"/>
      <c r="D7393" s="31"/>
    </row>
    <row r="7394" spans="1:4" ht="15" x14ac:dyDescent="0.25">
      <c r="A7394" s="31"/>
      <c r="B7394" s="31"/>
      <c r="C7394" s="31"/>
      <c r="D7394" s="31"/>
    </row>
    <row r="7395" spans="1:4" ht="15" x14ac:dyDescent="0.25">
      <c r="A7395" s="31"/>
      <c r="B7395" s="31"/>
      <c r="C7395" s="31"/>
      <c r="D7395" s="31"/>
    </row>
    <row r="7396" spans="1:4" ht="15" x14ac:dyDescent="0.25">
      <c r="A7396" s="31"/>
      <c r="B7396" s="31"/>
      <c r="C7396" s="31"/>
      <c r="D7396" s="31"/>
    </row>
    <row r="7397" spans="1:4" ht="15" x14ac:dyDescent="0.25">
      <c r="A7397" s="31"/>
      <c r="B7397" s="31"/>
      <c r="C7397" s="31"/>
      <c r="D7397" s="31"/>
    </row>
    <row r="7398" spans="1:4" ht="15" x14ac:dyDescent="0.25">
      <c r="A7398" s="31"/>
      <c r="B7398" s="31"/>
      <c r="C7398" s="31"/>
      <c r="D7398" s="31"/>
    </row>
    <row r="7399" spans="1:4" ht="15" x14ac:dyDescent="0.25">
      <c r="A7399" s="31"/>
      <c r="B7399" s="31"/>
      <c r="C7399" s="31"/>
      <c r="D7399" s="31"/>
    </row>
    <row r="7400" spans="1:4" ht="15" x14ac:dyDescent="0.25">
      <c r="A7400" s="31"/>
      <c r="B7400" s="31"/>
      <c r="C7400" s="31"/>
      <c r="D7400" s="31"/>
    </row>
    <row r="7401" spans="1:4" ht="15" x14ac:dyDescent="0.25">
      <c r="A7401" s="31"/>
      <c r="B7401" s="31"/>
      <c r="C7401" s="31"/>
      <c r="D7401" s="31"/>
    </row>
    <row r="7402" spans="1:4" ht="15" x14ac:dyDescent="0.25">
      <c r="A7402" s="31"/>
      <c r="B7402" s="31"/>
      <c r="C7402" s="31"/>
      <c r="D7402" s="31"/>
    </row>
    <row r="7403" spans="1:4" ht="15" x14ac:dyDescent="0.25">
      <c r="A7403" s="31"/>
      <c r="B7403" s="31"/>
      <c r="C7403" s="31"/>
      <c r="D7403" s="31"/>
    </row>
    <row r="7404" spans="1:4" ht="15" x14ac:dyDescent="0.25">
      <c r="A7404" s="31"/>
      <c r="B7404" s="31"/>
      <c r="C7404" s="31"/>
      <c r="D7404" s="31"/>
    </row>
    <row r="7405" spans="1:4" ht="15" x14ac:dyDescent="0.25">
      <c r="A7405" s="31"/>
      <c r="B7405" s="31"/>
      <c r="C7405" s="31"/>
      <c r="D7405" s="31"/>
    </row>
    <row r="7406" spans="1:4" ht="15" x14ac:dyDescent="0.25">
      <c r="A7406" s="31"/>
      <c r="B7406" s="31"/>
      <c r="C7406" s="31"/>
      <c r="D7406" s="31"/>
    </row>
    <row r="7407" spans="1:4" ht="15" x14ac:dyDescent="0.25">
      <c r="A7407" s="31"/>
      <c r="B7407" s="31"/>
      <c r="C7407" s="31"/>
      <c r="D7407" s="31"/>
    </row>
    <row r="7408" spans="1:4" ht="15" x14ac:dyDescent="0.25">
      <c r="A7408" s="31"/>
      <c r="B7408" s="31"/>
      <c r="C7408" s="31"/>
      <c r="D7408" s="31"/>
    </row>
    <row r="7409" spans="1:4" ht="15" x14ac:dyDescent="0.25">
      <c r="A7409" s="31"/>
      <c r="B7409" s="31"/>
      <c r="C7409" s="31"/>
      <c r="D7409" s="31"/>
    </row>
    <row r="7410" spans="1:4" ht="15" x14ac:dyDescent="0.25">
      <c r="A7410" s="31"/>
      <c r="B7410" s="31"/>
      <c r="C7410" s="31"/>
      <c r="D7410" s="31"/>
    </row>
    <row r="7411" spans="1:4" ht="15" x14ac:dyDescent="0.25">
      <c r="A7411" s="31"/>
      <c r="B7411" s="31"/>
      <c r="C7411" s="31"/>
      <c r="D7411" s="31"/>
    </row>
    <row r="7412" spans="1:4" ht="15" x14ac:dyDescent="0.25">
      <c r="A7412" s="31"/>
      <c r="B7412" s="31"/>
      <c r="C7412" s="31"/>
      <c r="D7412" s="31"/>
    </row>
    <row r="7413" spans="1:4" ht="15" x14ac:dyDescent="0.25">
      <c r="A7413" s="31"/>
      <c r="B7413" s="31"/>
      <c r="C7413" s="31"/>
      <c r="D7413" s="31"/>
    </row>
    <row r="7414" spans="1:4" ht="15" x14ac:dyDescent="0.25">
      <c r="A7414" s="31"/>
      <c r="B7414" s="31"/>
      <c r="C7414" s="31"/>
      <c r="D7414" s="31"/>
    </row>
    <row r="7415" spans="1:4" ht="15" x14ac:dyDescent="0.25">
      <c r="A7415" s="31"/>
      <c r="B7415" s="31"/>
      <c r="C7415" s="31"/>
      <c r="D7415" s="31"/>
    </row>
    <row r="7416" spans="1:4" ht="15" x14ac:dyDescent="0.25">
      <c r="A7416" s="31"/>
      <c r="B7416" s="31"/>
      <c r="C7416" s="31"/>
      <c r="D7416" s="31"/>
    </row>
    <row r="7417" spans="1:4" ht="15" x14ac:dyDescent="0.25">
      <c r="A7417" s="31"/>
      <c r="B7417" s="31"/>
      <c r="C7417" s="31"/>
      <c r="D7417" s="31"/>
    </row>
    <row r="7418" spans="1:4" ht="15" x14ac:dyDescent="0.25">
      <c r="A7418" s="31"/>
      <c r="B7418" s="31"/>
      <c r="C7418" s="31"/>
      <c r="D7418" s="31"/>
    </row>
    <row r="7419" spans="1:4" ht="15" x14ac:dyDescent="0.25">
      <c r="A7419" s="31"/>
      <c r="B7419" s="31"/>
      <c r="C7419" s="31"/>
      <c r="D7419" s="31"/>
    </row>
    <row r="7420" spans="1:4" ht="15" x14ac:dyDescent="0.25">
      <c r="A7420" s="31"/>
      <c r="B7420" s="31"/>
      <c r="C7420" s="31"/>
      <c r="D7420" s="31"/>
    </row>
    <row r="7421" spans="1:4" ht="15" x14ac:dyDescent="0.25">
      <c r="A7421" s="31"/>
      <c r="B7421" s="31"/>
      <c r="C7421" s="31"/>
      <c r="D7421" s="31"/>
    </row>
    <row r="7422" spans="1:4" ht="15" x14ac:dyDescent="0.25">
      <c r="A7422" s="31"/>
      <c r="B7422" s="31"/>
      <c r="C7422" s="31"/>
      <c r="D7422" s="31"/>
    </row>
    <row r="7423" spans="1:4" ht="15" x14ac:dyDescent="0.25">
      <c r="A7423" s="31"/>
      <c r="B7423" s="31"/>
      <c r="C7423" s="31"/>
      <c r="D7423" s="31"/>
    </row>
    <row r="7424" spans="1:4" ht="15" x14ac:dyDescent="0.25">
      <c r="A7424" s="31"/>
      <c r="B7424" s="31"/>
      <c r="C7424" s="31"/>
      <c r="D7424" s="31"/>
    </row>
    <row r="7425" spans="1:4" ht="15" x14ac:dyDescent="0.25">
      <c r="A7425" s="31"/>
      <c r="B7425" s="31"/>
      <c r="C7425" s="31"/>
      <c r="D7425" s="31"/>
    </row>
    <row r="7426" spans="1:4" ht="15" x14ac:dyDescent="0.25">
      <c r="A7426" s="31"/>
      <c r="B7426" s="31"/>
      <c r="C7426" s="31"/>
      <c r="D7426" s="31"/>
    </row>
    <row r="7427" spans="1:4" ht="15" x14ac:dyDescent="0.25">
      <c r="A7427" s="31"/>
      <c r="B7427" s="31"/>
      <c r="C7427" s="31"/>
      <c r="D7427" s="31"/>
    </row>
    <row r="7428" spans="1:4" ht="15" x14ac:dyDescent="0.25">
      <c r="A7428" s="31"/>
      <c r="B7428" s="31"/>
      <c r="C7428" s="31"/>
      <c r="D7428" s="31"/>
    </row>
    <row r="7429" spans="1:4" ht="15" x14ac:dyDescent="0.25">
      <c r="A7429" s="31"/>
      <c r="B7429" s="31"/>
      <c r="C7429" s="31"/>
      <c r="D7429" s="31"/>
    </row>
    <row r="7430" spans="1:4" ht="15" x14ac:dyDescent="0.25">
      <c r="A7430" s="31"/>
      <c r="B7430" s="31"/>
      <c r="C7430" s="31"/>
      <c r="D7430" s="31"/>
    </row>
    <row r="7431" spans="1:4" ht="15" x14ac:dyDescent="0.25">
      <c r="A7431" s="31"/>
      <c r="B7431" s="31"/>
      <c r="C7431" s="31"/>
      <c r="D7431" s="31"/>
    </row>
    <row r="7432" spans="1:4" ht="15" x14ac:dyDescent="0.25">
      <c r="A7432" s="31"/>
      <c r="B7432" s="31"/>
      <c r="C7432" s="31"/>
      <c r="D7432" s="31"/>
    </row>
    <row r="7433" spans="1:4" ht="15" x14ac:dyDescent="0.25">
      <c r="A7433" s="31"/>
      <c r="B7433" s="31"/>
      <c r="C7433" s="31"/>
      <c r="D7433" s="31"/>
    </row>
    <row r="7434" spans="1:4" ht="15" x14ac:dyDescent="0.25">
      <c r="A7434" s="31"/>
      <c r="B7434" s="31"/>
      <c r="C7434" s="31"/>
      <c r="D7434" s="31"/>
    </row>
    <row r="7435" spans="1:4" ht="15" x14ac:dyDescent="0.25">
      <c r="A7435" s="31"/>
      <c r="B7435" s="31"/>
      <c r="C7435" s="31"/>
      <c r="D7435" s="31"/>
    </row>
    <row r="7436" spans="1:4" ht="15" x14ac:dyDescent="0.25">
      <c r="A7436" s="31"/>
      <c r="B7436" s="31"/>
      <c r="C7436" s="31"/>
      <c r="D7436" s="31"/>
    </row>
    <row r="7437" spans="1:4" ht="15" x14ac:dyDescent="0.25">
      <c r="A7437" s="31"/>
      <c r="B7437" s="31"/>
      <c r="C7437" s="31"/>
      <c r="D7437" s="31"/>
    </row>
    <row r="7438" spans="1:4" ht="15" x14ac:dyDescent="0.25">
      <c r="A7438" s="31"/>
      <c r="B7438" s="31"/>
      <c r="C7438" s="31"/>
      <c r="D7438" s="31"/>
    </row>
    <row r="7439" spans="1:4" ht="15" x14ac:dyDescent="0.25">
      <c r="A7439" s="31"/>
      <c r="B7439" s="31"/>
      <c r="C7439" s="31"/>
      <c r="D7439" s="31"/>
    </row>
    <row r="7440" spans="1:4" ht="15" x14ac:dyDescent="0.25">
      <c r="A7440" s="31"/>
      <c r="B7440" s="31"/>
      <c r="C7440" s="31"/>
      <c r="D7440" s="31"/>
    </row>
    <row r="7441" spans="1:4" ht="15" x14ac:dyDescent="0.25">
      <c r="A7441" s="31"/>
      <c r="B7441" s="31"/>
      <c r="C7441" s="31"/>
      <c r="D7441" s="31"/>
    </row>
    <row r="7442" spans="1:4" ht="15" x14ac:dyDescent="0.25">
      <c r="A7442" s="31"/>
      <c r="B7442" s="31"/>
      <c r="C7442" s="31"/>
      <c r="D7442" s="31"/>
    </row>
    <row r="7443" spans="1:4" ht="15" x14ac:dyDescent="0.25">
      <c r="A7443" s="31"/>
      <c r="B7443" s="31"/>
      <c r="C7443" s="31"/>
      <c r="D7443" s="31"/>
    </row>
    <row r="7444" spans="1:4" ht="15" x14ac:dyDescent="0.25">
      <c r="A7444" s="31"/>
      <c r="B7444" s="31"/>
      <c r="C7444" s="31"/>
      <c r="D7444" s="31"/>
    </row>
    <row r="7445" spans="1:4" ht="15" x14ac:dyDescent="0.25">
      <c r="A7445" s="31"/>
      <c r="B7445" s="31"/>
      <c r="C7445" s="31"/>
      <c r="D7445" s="31"/>
    </row>
    <row r="7446" spans="1:4" ht="15" x14ac:dyDescent="0.25">
      <c r="A7446" s="31"/>
      <c r="B7446" s="31"/>
      <c r="C7446" s="31"/>
      <c r="D7446" s="31"/>
    </row>
    <row r="7447" spans="1:4" ht="15" x14ac:dyDescent="0.25">
      <c r="A7447" s="31"/>
      <c r="B7447" s="31"/>
      <c r="C7447" s="31"/>
      <c r="D7447" s="31"/>
    </row>
    <row r="7448" spans="1:4" ht="15" x14ac:dyDescent="0.25">
      <c r="A7448" s="31"/>
      <c r="B7448" s="31"/>
      <c r="C7448" s="31"/>
      <c r="D7448" s="31"/>
    </row>
    <row r="7449" spans="1:4" ht="15" x14ac:dyDescent="0.25">
      <c r="A7449" s="31"/>
      <c r="B7449" s="31"/>
      <c r="C7449" s="31"/>
      <c r="D7449" s="31"/>
    </row>
    <row r="7450" spans="1:4" ht="15" x14ac:dyDescent="0.25">
      <c r="A7450" s="31"/>
      <c r="B7450" s="31"/>
      <c r="C7450" s="31"/>
      <c r="D7450" s="31"/>
    </row>
    <row r="7451" spans="1:4" ht="15" x14ac:dyDescent="0.25">
      <c r="A7451" s="31"/>
      <c r="B7451" s="31"/>
      <c r="C7451" s="31"/>
      <c r="D7451" s="31"/>
    </row>
    <row r="7452" spans="1:4" ht="15" x14ac:dyDescent="0.25">
      <c r="A7452" s="31"/>
      <c r="B7452" s="31"/>
      <c r="C7452" s="31"/>
      <c r="D7452" s="31"/>
    </row>
    <row r="7453" spans="1:4" ht="15" x14ac:dyDescent="0.25">
      <c r="A7453" s="31"/>
      <c r="B7453" s="31"/>
      <c r="C7453" s="31"/>
      <c r="D7453" s="31"/>
    </row>
    <row r="7454" spans="1:4" ht="15" x14ac:dyDescent="0.25">
      <c r="A7454" s="31"/>
      <c r="B7454" s="31"/>
      <c r="C7454" s="31"/>
      <c r="D7454" s="31"/>
    </row>
    <row r="7455" spans="1:4" ht="15" x14ac:dyDescent="0.25">
      <c r="A7455" s="31"/>
      <c r="B7455" s="31"/>
      <c r="C7455" s="31"/>
      <c r="D7455" s="31"/>
    </row>
    <row r="7456" spans="1:4" ht="15" x14ac:dyDescent="0.25">
      <c r="A7456" s="31"/>
      <c r="B7456" s="31"/>
      <c r="C7456" s="31"/>
      <c r="D7456" s="31"/>
    </row>
    <row r="7457" spans="1:4" ht="15" x14ac:dyDescent="0.25">
      <c r="A7457" s="31"/>
      <c r="B7457" s="31"/>
      <c r="C7457" s="31"/>
      <c r="D7457" s="31"/>
    </row>
    <row r="7458" spans="1:4" ht="15" x14ac:dyDescent="0.25">
      <c r="A7458" s="31"/>
      <c r="B7458" s="31"/>
      <c r="C7458" s="31"/>
      <c r="D7458" s="31"/>
    </row>
    <row r="7459" spans="1:4" ht="15" x14ac:dyDescent="0.25">
      <c r="A7459" s="31"/>
      <c r="B7459" s="31"/>
      <c r="C7459" s="31"/>
      <c r="D7459" s="31"/>
    </row>
    <row r="7460" spans="1:4" ht="15" x14ac:dyDescent="0.25">
      <c r="A7460" s="31"/>
      <c r="B7460" s="31"/>
      <c r="C7460" s="31"/>
      <c r="D7460" s="31"/>
    </row>
    <row r="7461" spans="1:4" ht="15" x14ac:dyDescent="0.25">
      <c r="A7461" s="31"/>
      <c r="B7461" s="31"/>
      <c r="C7461" s="31"/>
      <c r="D7461" s="31"/>
    </row>
    <row r="7462" spans="1:4" ht="15" x14ac:dyDescent="0.25">
      <c r="A7462" s="31"/>
      <c r="B7462" s="31"/>
      <c r="C7462" s="31"/>
      <c r="D7462" s="31"/>
    </row>
    <row r="7463" spans="1:4" ht="15" x14ac:dyDescent="0.25">
      <c r="A7463" s="31"/>
      <c r="B7463" s="31"/>
      <c r="C7463" s="31"/>
      <c r="D7463" s="31"/>
    </row>
    <row r="7464" spans="1:4" ht="15" x14ac:dyDescent="0.25">
      <c r="A7464" s="31"/>
      <c r="B7464" s="31"/>
      <c r="C7464" s="31"/>
      <c r="D7464" s="31"/>
    </row>
    <row r="7465" spans="1:4" ht="15" x14ac:dyDescent="0.25">
      <c r="A7465" s="31"/>
      <c r="B7465" s="31"/>
      <c r="C7465" s="31"/>
      <c r="D7465" s="31"/>
    </row>
    <row r="7466" spans="1:4" ht="15" x14ac:dyDescent="0.25">
      <c r="A7466" s="31"/>
      <c r="B7466" s="31"/>
      <c r="C7466" s="31"/>
      <c r="D7466" s="31"/>
    </row>
    <row r="7467" spans="1:4" ht="15" x14ac:dyDescent="0.25">
      <c r="A7467" s="31"/>
      <c r="B7467" s="31"/>
      <c r="C7467" s="31"/>
      <c r="D7467" s="31"/>
    </row>
    <row r="7468" spans="1:4" ht="15" x14ac:dyDescent="0.25">
      <c r="A7468" s="31"/>
      <c r="B7468" s="31"/>
      <c r="C7468" s="31"/>
      <c r="D7468" s="31"/>
    </row>
    <row r="7469" spans="1:4" ht="15" x14ac:dyDescent="0.25">
      <c r="A7469" s="31"/>
      <c r="B7469" s="31"/>
      <c r="C7469" s="31"/>
      <c r="D7469" s="31"/>
    </row>
    <row r="7470" spans="1:4" ht="15" x14ac:dyDescent="0.25">
      <c r="A7470" s="31"/>
      <c r="B7470" s="31"/>
      <c r="C7470" s="31"/>
      <c r="D7470" s="31"/>
    </row>
    <row r="7471" spans="1:4" ht="15" x14ac:dyDescent="0.25">
      <c r="A7471" s="31"/>
      <c r="B7471" s="31"/>
      <c r="C7471" s="31"/>
      <c r="D7471" s="31"/>
    </row>
    <row r="7472" spans="1:4" ht="15" x14ac:dyDescent="0.25">
      <c r="A7472" s="31"/>
      <c r="B7472" s="31"/>
      <c r="C7472" s="31"/>
      <c r="D7472" s="31"/>
    </row>
    <row r="7473" spans="1:4" ht="15" x14ac:dyDescent="0.25">
      <c r="A7473" s="31"/>
      <c r="B7473" s="31"/>
      <c r="C7473" s="31"/>
      <c r="D7473" s="31"/>
    </row>
    <row r="7474" spans="1:4" ht="15" x14ac:dyDescent="0.25">
      <c r="A7474" s="31"/>
      <c r="B7474" s="31"/>
      <c r="C7474" s="31"/>
      <c r="D7474" s="31"/>
    </row>
    <row r="7475" spans="1:4" ht="15" x14ac:dyDescent="0.25">
      <c r="A7475" s="31"/>
      <c r="B7475" s="31"/>
      <c r="C7475" s="31"/>
      <c r="D7475" s="31"/>
    </row>
    <row r="7476" spans="1:4" ht="15" x14ac:dyDescent="0.25">
      <c r="A7476" s="31"/>
      <c r="B7476" s="31"/>
      <c r="C7476" s="31"/>
      <c r="D7476" s="31"/>
    </row>
    <row r="7477" spans="1:4" ht="15" x14ac:dyDescent="0.25">
      <c r="A7477" s="31"/>
      <c r="B7477" s="31"/>
      <c r="C7477" s="31"/>
      <c r="D7477" s="31"/>
    </row>
    <row r="7478" spans="1:4" ht="15" x14ac:dyDescent="0.25">
      <c r="A7478" s="31"/>
      <c r="B7478" s="31"/>
      <c r="C7478" s="31"/>
      <c r="D7478" s="31"/>
    </row>
    <row r="7479" spans="1:4" ht="15" x14ac:dyDescent="0.25">
      <c r="A7479" s="31"/>
      <c r="B7479" s="31"/>
      <c r="C7479" s="31"/>
      <c r="D7479" s="31"/>
    </row>
    <row r="7480" spans="1:4" ht="15" x14ac:dyDescent="0.25">
      <c r="A7480" s="31"/>
      <c r="B7480" s="31"/>
      <c r="C7480" s="31"/>
      <c r="D7480" s="31"/>
    </row>
    <row r="7481" spans="1:4" ht="15" x14ac:dyDescent="0.25">
      <c r="A7481" s="31"/>
      <c r="B7481" s="31"/>
      <c r="C7481" s="31"/>
      <c r="D7481" s="31"/>
    </row>
    <row r="7482" spans="1:4" ht="15" x14ac:dyDescent="0.25">
      <c r="A7482" s="31"/>
      <c r="B7482" s="31"/>
      <c r="C7482" s="31"/>
      <c r="D7482" s="31"/>
    </row>
    <row r="7483" spans="1:4" ht="15" x14ac:dyDescent="0.25">
      <c r="A7483" s="31"/>
      <c r="B7483" s="31"/>
      <c r="C7483" s="31"/>
      <c r="D7483" s="31"/>
    </row>
    <row r="7484" spans="1:4" ht="15" x14ac:dyDescent="0.25">
      <c r="A7484" s="31"/>
      <c r="B7484" s="31"/>
      <c r="C7484" s="31"/>
      <c r="D7484" s="31"/>
    </row>
    <row r="7485" spans="1:4" ht="15" x14ac:dyDescent="0.25">
      <c r="A7485" s="31"/>
      <c r="B7485" s="31"/>
      <c r="C7485" s="31"/>
      <c r="D7485" s="31"/>
    </row>
    <row r="7486" spans="1:4" ht="15" x14ac:dyDescent="0.25">
      <c r="A7486" s="31"/>
      <c r="B7486" s="31"/>
      <c r="C7486" s="31"/>
      <c r="D7486" s="31"/>
    </row>
    <row r="7487" spans="1:4" ht="15" x14ac:dyDescent="0.25">
      <c r="A7487" s="31"/>
      <c r="B7487" s="31"/>
      <c r="C7487" s="31"/>
      <c r="D7487" s="31"/>
    </row>
    <row r="7488" spans="1:4" ht="15" x14ac:dyDescent="0.25">
      <c r="A7488" s="31"/>
      <c r="B7488" s="31"/>
      <c r="C7488" s="31"/>
      <c r="D7488" s="31"/>
    </row>
    <row r="7489" spans="1:4" ht="15" x14ac:dyDescent="0.25">
      <c r="A7489" s="31"/>
      <c r="B7489" s="31"/>
      <c r="C7489" s="31"/>
      <c r="D7489" s="31"/>
    </row>
    <row r="7490" spans="1:4" ht="15" x14ac:dyDescent="0.25">
      <c r="A7490" s="31"/>
      <c r="B7490" s="31"/>
      <c r="C7490" s="31"/>
      <c r="D7490" s="31"/>
    </row>
    <row r="7491" spans="1:4" ht="15" x14ac:dyDescent="0.25">
      <c r="A7491" s="31"/>
      <c r="B7491" s="31"/>
      <c r="C7491" s="31"/>
      <c r="D7491" s="31"/>
    </row>
    <row r="7492" spans="1:4" ht="15" x14ac:dyDescent="0.25">
      <c r="A7492" s="31"/>
      <c r="B7492" s="31"/>
      <c r="C7492" s="31"/>
      <c r="D7492" s="31"/>
    </row>
    <row r="7493" spans="1:4" ht="15" x14ac:dyDescent="0.25">
      <c r="A7493" s="31"/>
      <c r="B7493" s="31"/>
      <c r="C7493" s="31"/>
      <c r="D7493" s="31"/>
    </row>
    <row r="7494" spans="1:4" ht="15" x14ac:dyDescent="0.25">
      <c r="A7494" s="31"/>
      <c r="B7494" s="31"/>
      <c r="C7494" s="31"/>
      <c r="D7494" s="31"/>
    </row>
    <row r="7495" spans="1:4" ht="15" x14ac:dyDescent="0.25">
      <c r="A7495" s="31"/>
      <c r="B7495" s="31"/>
      <c r="C7495" s="31"/>
      <c r="D7495" s="31"/>
    </row>
    <row r="7496" spans="1:4" ht="15" x14ac:dyDescent="0.25">
      <c r="A7496" s="31"/>
      <c r="B7496" s="31"/>
      <c r="C7496" s="31"/>
      <c r="D7496" s="31"/>
    </row>
    <row r="7497" spans="1:4" ht="15" x14ac:dyDescent="0.25">
      <c r="A7497" s="31"/>
      <c r="B7497" s="31"/>
      <c r="C7497" s="31"/>
      <c r="D7497" s="31"/>
    </row>
    <row r="7498" spans="1:4" ht="15" x14ac:dyDescent="0.25">
      <c r="A7498" s="31"/>
      <c r="B7498" s="31"/>
      <c r="C7498" s="31"/>
      <c r="D7498" s="31"/>
    </row>
    <row r="7499" spans="1:4" ht="15" x14ac:dyDescent="0.25">
      <c r="A7499" s="31"/>
      <c r="B7499" s="31"/>
      <c r="C7499" s="31"/>
      <c r="D7499" s="31"/>
    </row>
    <row r="7500" spans="1:4" ht="15" x14ac:dyDescent="0.25">
      <c r="A7500" s="31"/>
      <c r="B7500" s="31"/>
      <c r="C7500" s="31"/>
      <c r="D7500" s="31"/>
    </row>
    <row r="7501" spans="1:4" ht="15" x14ac:dyDescent="0.25">
      <c r="A7501" s="31"/>
      <c r="B7501" s="31"/>
      <c r="C7501" s="31"/>
      <c r="D7501" s="31"/>
    </row>
    <row r="7502" spans="1:4" ht="15" x14ac:dyDescent="0.25">
      <c r="A7502" s="31"/>
      <c r="B7502" s="31"/>
      <c r="C7502" s="31"/>
      <c r="D7502" s="31"/>
    </row>
    <row r="7503" spans="1:4" ht="15" x14ac:dyDescent="0.25">
      <c r="A7503" s="31"/>
      <c r="B7503" s="31"/>
      <c r="C7503" s="31"/>
      <c r="D7503" s="31"/>
    </row>
    <row r="7504" spans="1:4" ht="15" x14ac:dyDescent="0.25">
      <c r="A7504" s="31"/>
      <c r="B7504" s="31"/>
      <c r="C7504" s="31"/>
      <c r="D7504" s="31"/>
    </row>
    <row r="7505" spans="1:4" ht="15" x14ac:dyDescent="0.25">
      <c r="A7505" s="31"/>
      <c r="B7505" s="31"/>
      <c r="C7505" s="31"/>
      <c r="D7505" s="31"/>
    </row>
    <row r="7506" spans="1:4" ht="15" x14ac:dyDescent="0.25">
      <c r="A7506" s="31"/>
      <c r="B7506" s="31"/>
      <c r="C7506" s="31"/>
      <c r="D7506" s="31"/>
    </row>
    <row r="7507" spans="1:4" ht="15" x14ac:dyDescent="0.25">
      <c r="A7507" s="31"/>
      <c r="B7507" s="31"/>
      <c r="C7507" s="31"/>
      <c r="D7507" s="31"/>
    </row>
    <row r="7508" spans="1:4" ht="15" x14ac:dyDescent="0.25">
      <c r="A7508" s="31"/>
      <c r="B7508" s="31"/>
      <c r="C7508" s="31"/>
      <c r="D7508" s="31"/>
    </row>
    <row r="7509" spans="1:4" ht="15" x14ac:dyDescent="0.25">
      <c r="A7509" s="31"/>
      <c r="B7509" s="31"/>
      <c r="C7509" s="31"/>
      <c r="D7509" s="31"/>
    </row>
    <row r="7510" spans="1:4" ht="15" x14ac:dyDescent="0.25">
      <c r="A7510" s="31"/>
      <c r="B7510" s="31"/>
      <c r="C7510" s="31"/>
      <c r="D7510" s="31"/>
    </row>
    <row r="7511" spans="1:4" ht="15" x14ac:dyDescent="0.25">
      <c r="A7511" s="31"/>
      <c r="B7511" s="31"/>
      <c r="C7511" s="31"/>
      <c r="D7511" s="31"/>
    </row>
    <row r="7512" spans="1:4" ht="15" x14ac:dyDescent="0.25">
      <c r="A7512" s="31"/>
      <c r="B7512" s="31"/>
      <c r="C7512" s="31"/>
      <c r="D7512" s="31"/>
    </row>
    <row r="7513" spans="1:4" ht="15" x14ac:dyDescent="0.25">
      <c r="A7513" s="31"/>
      <c r="B7513" s="31"/>
      <c r="C7513" s="31"/>
      <c r="D7513" s="31"/>
    </row>
    <row r="7514" spans="1:4" ht="15" x14ac:dyDescent="0.25">
      <c r="A7514" s="31"/>
      <c r="B7514" s="31"/>
      <c r="C7514" s="31"/>
      <c r="D7514" s="31"/>
    </row>
    <row r="7515" spans="1:4" ht="15" x14ac:dyDescent="0.25">
      <c r="A7515" s="31"/>
      <c r="B7515" s="31"/>
      <c r="C7515" s="31"/>
      <c r="D7515" s="31"/>
    </row>
    <row r="7516" spans="1:4" ht="15" x14ac:dyDescent="0.25">
      <c r="A7516" s="31"/>
      <c r="B7516" s="31"/>
      <c r="C7516" s="31"/>
      <c r="D7516" s="31"/>
    </row>
    <row r="7517" spans="1:4" ht="15" x14ac:dyDescent="0.25">
      <c r="A7517" s="31"/>
      <c r="B7517" s="31"/>
      <c r="C7517" s="31"/>
      <c r="D7517" s="31"/>
    </row>
    <row r="7518" spans="1:4" ht="15" x14ac:dyDescent="0.25">
      <c r="A7518" s="31"/>
      <c r="B7518" s="31"/>
      <c r="C7518" s="31"/>
      <c r="D7518" s="31"/>
    </row>
    <row r="7519" spans="1:4" ht="15" x14ac:dyDescent="0.25">
      <c r="A7519" s="31"/>
      <c r="B7519" s="31"/>
      <c r="C7519" s="31"/>
      <c r="D7519" s="31"/>
    </row>
    <row r="7520" spans="1:4" ht="15" x14ac:dyDescent="0.25">
      <c r="A7520" s="31"/>
      <c r="B7520" s="31"/>
      <c r="C7520" s="31"/>
      <c r="D7520" s="31"/>
    </row>
    <row r="7521" spans="1:4" ht="15" x14ac:dyDescent="0.25">
      <c r="A7521" s="31"/>
      <c r="B7521" s="31"/>
      <c r="C7521" s="31"/>
      <c r="D7521" s="31"/>
    </row>
    <row r="7522" spans="1:4" ht="15" x14ac:dyDescent="0.25">
      <c r="A7522" s="31"/>
      <c r="B7522" s="31"/>
      <c r="C7522" s="31"/>
      <c r="D7522" s="31"/>
    </row>
    <row r="7523" spans="1:4" ht="15" x14ac:dyDescent="0.25">
      <c r="A7523" s="31"/>
      <c r="B7523" s="31"/>
      <c r="C7523" s="31"/>
      <c r="D7523" s="31"/>
    </row>
    <row r="7524" spans="1:4" ht="15" x14ac:dyDescent="0.25">
      <c r="A7524" s="31"/>
      <c r="B7524" s="31"/>
      <c r="C7524" s="31"/>
      <c r="D7524" s="31"/>
    </row>
    <row r="7525" spans="1:4" ht="15" x14ac:dyDescent="0.25">
      <c r="A7525" s="31"/>
      <c r="B7525" s="31"/>
      <c r="C7525" s="31"/>
      <c r="D7525" s="31"/>
    </row>
    <row r="7526" spans="1:4" ht="15" x14ac:dyDescent="0.25">
      <c r="A7526" s="31"/>
      <c r="B7526" s="31"/>
      <c r="C7526" s="31"/>
      <c r="D7526" s="31"/>
    </row>
    <row r="7527" spans="1:4" ht="15" x14ac:dyDescent="0.25">
      <c r="A7527" s="31"/>
      <c r="B7527" s="31"/>
      <c r="C7527" s="31"/>
      <c r="D7527" s="31"/>
    </row>
    <row r="7528" spans="1:4" ht="15" x14ac:dyDescent="0.25">
      <c r="A7528" s="31"/>
      <c r="B7528" s="31"/>
      <c r="C7528" s="31"/>
      <c r="D7528" s="31"/>
    </row>
    <row r="7529" spans="1:4" ht="15" x14ac:dyDescent="0.25">
      <c r="A7529" s="31"/>
      <c r="B7529" s="31"/>
      <c r="C7529" s="31"/>
      <c r="D7529" s="31"/>
    </row>
    <row r="7530" spans="1:4" ht="15" x14ac:dyDescent="0.25">
      <c r="A7530" s="31"/>
      <c r="B7530" s="31"/>
      <c r="C7530" s="31"/>
      <c r="D7530" s="31"/>
    </row>
    <row r="7531" spans="1:4" ht="15" x14ac:dyDescent="0.25">
      <c r="A7531" s="31"/>
      <c r="B7531" s="31"/>
      <c r="C7531" s="31"/>
      <c r="D7531" s="31"/>
    </row>
    <row r="7532" spans="1:4" ht="15" x14ac:dyDescent="0.25">
      <c r="A7532" s="31"/>
      <c r="B7532" s="31"/>
      <c r="C7532" s="31"/>
      <c r="D7532" s="31"/>
    </row>
    <row r="7533" spans="1:4" ht="15" x14ac:dyDescent="0.25">
      <c r="A7533" s="31"/>
      <c r="B7533" s="31"/>
      <c r="C7533" s="31"/>
      <c r="D7533" s="31"/>
    </row>
    <row r="7534" spans="1:4" ht="15" x14ac:dyDescent="0.25">
      <c r="A7534" s="31"/>
      <c r="B7534" s="31"/>
      <c r="C7534" s="31"/>
      <c r="D7534" s="31"/>
    </row>
    <row r="7535" spans="1:4" ht="15" x14ac:dyDescent="0.25">
      <c r="A7535" s="31"/>
      <c r="B7535" s="31"/>
      <c r="C7535" s="31"/>
      <c r="D7535" s="31"/>
    </row>
    <row r="7536" spans="1:4" ht="15" x14ac:dyDescent="0.25">
      <c r="A7536" s="31"/>
      <c r="B7536" s="31"/>
      <c r="C7536" s="31"/>
      <c r="D7536" s="31"/>
    </row>
    <row r="7537" spans="1:4" ht="15" x14ac:dyDescent="0.25">
      <c r="A7537" s="31"/>
      <c r="B7537" s="31"/>
      <c r="C7537" s="31"/>
      <c r="D7537" s="31"/>
    </row>
    <row r="7538" spans="1:4" ht="15" x14ac:dyDescent="0.25">
      <c r="A7538" s="31"/>
      <c r="B7538" s="31"/>
      <c r="C7538" s="31"/>
      <c r="D7538" s="31"/>
    </row>
    <row r="7539" spans="1:4" ht="15" x14ac:dyDescent="0.25">
      <c r="A7539" s="31"/>
      <c r="B7539" s="31"/>
      <c r="C7539" s="31"/>
      <c r="D7539" s="31"/>
    </row>
    <row r="7540" spans="1:4" ht="15" x14ac:dyDescent="0.25">
      <c r="A7540" s="31"/>
      <c r="B7540" s="31"/>
      <c r="C7540" s="31"/>
      <c r="D7540" s="31"/>
    </row>
    <row r="7541" spans="1:4" ht="15" x14ac:dyDescent="0.25">
      <c r="A7541" s="31"/>
      <c r="B7541" s="31"/>
      <c r="C7541" s="31"/>
      <c r="D7541" s="31"/>
    </row>
    <row r="7542" spans="1:4" ht="15" x14ac:dyDescent="0.25">
      <c r="A7542" s="31"/>
      <c r="B7542" s="31"/>
      <c r="C7542" s="31"/>
      <c r="D7542" s="31"/>
    </row>
    <row r="7543" spans="1:4" ht="15" x14ac:dyDescent="0.25">
      <c r="A7543" s="31"/>
      <c r="B7543" s="31"/>
      <c r="C7543" s="31"/>
      <c r="D7543" s="31"/>
    </row>
    <row r="7544" spans="1:4" ht="15" x14ac:dyDescent="0.25">
      <c r="A7544" s="31"/>
      <c r="B7544" s="31"/>
      <c r="C7544" s="31"/>
      <c r="D7544" s="31"/>
    </row>
    <row r="7545" spans="1:4" ht="15" x14ac:dyDescent="0.25">
      <c r="A7545" s="31"/>
      <c r="B7545" s="31"/>
      <c r="C7545" s="31"/>
      <c r="D7545" s="31"/>
    </row>
    <row r="7546" spans="1:4" ht="15" x14ac:dyDescent="0.25">
      <c r="A7546" s="31"/>
      <c r="B7546" s="31"/>
      <c r="C7546" s="31"/>
      <c r="D7546" s="31"/>
    </row>
    <row r="7547" spans="1:4" ht="15" x14ac:dyDescent="0.25">
      <c r="A7547" s="31"/>
      <c r="B7547" s="31"/>
      <c r="C7547" s="31"/>
      <c r="D7547" s="31"/>
    </row>
    <row r="7548" spans="1:4" ht="15" x14ac:dyDescent="0.25">
      <c r="A7548" s="31"/>
      <c r="B7548" s="31"/>
      <c r="C7548" s="31"/>
      <c r="D7548" s="31"/>
    </row>
    <row r="7549" spans="1:4" ht="15" x14ac:dyDescent="0.25">
      <c r="A7549" s="31"/>
      <c r="B7549" s="31"/>
      <c r="C7549" s="31"/>
      <c r="D7549" s="31"/>
    </row>
    <row r="7550" spans="1:4" ht="15" x14ac:dyDescent="0.25">
      <c r="A7550" s="31"/>
      <c r="B7550" s="31"/>
      <c r="C7550" s="31"/>
      <c r="D7550" s="31"/>
    </row>
    <row r="7551" spans="1:4" ht="15" x14ac:dyDescent="0.25">
      <c r="A7551" s="31"/>
      <c r="B7551" s="31"/>
      <c r="C7551" s="31"/>
      <c r="D7551" s="31"/>
    </row>
    <row r="7552" spans="1:4" ht="15" x14ac:dyDescent="0.25">
      <c r="A7552" s="31"/>
      <c r="B7552" s="31"/>
      <c r="C7552" s="31"/>
      <c r="D7552" s="31"/>
    </row>
    <row r="7553" spans="1:4" ht="15" x14ac:dyDescent="0.25">
      <c r="A7553" s="31"/>
      <c r="B7553" s="31"/>
      <c r="C7553" s="31"/>
      <c r="D7553" s="31"/>
    </row>
    <row r="7554" spans="1:4" ht="15" x14ac:dyDescent="0.25">
      <c r="A7554" s="31"/>
      <c r="B7554" s="31"/>
      <c r="C7554" s="31"/>
      <c r="D7554" s="31"/>
    </row>
    <row r="7555" spans="1:4" ht="15" x14ac:dyDescent="0.25">
      <c r="A7555" s="31"/>
      <c r="B7555" s="31"/>
      <c r="C7555" s="31"/>
      <c r="D7555" s="31"/>
    </row>
    <row r="7556" spans="1:4" ht="15" x14ac:dyDescent="0.25">
      <c r="A7556" s="31"/>
      <c r="B7556" s="31"/>
      <c r="C7556" s="31"/>
      <c r="D7556" s="31"/>
    </row>
    <row r="7557" spans="1:4" ht="15" x14ac:dyDescent="0.25">
      <c r="A7557" s="31"/>
      <c r="B7557" s="31"/>
      <c r="C7557" s="31"/>
      <c r="D7557" s="31"/>
    </row>
    <row r="7558" spans="1:4" ht="15" x14ac:dyDescent="0.25">
      <c r="A7558" s="31"/>
      <c r="B7558" s="31"/>
      <c r="C7558" s="31"/>
      <c r="D7558" s="31"/>
    </row>
    <row r="7559" spans="1:4" ht="15" x14ac:dyDescent="0.25">
      <c r="A7559" s="31"/>
      <c r="B7559" s="31"/>
      <c r="C7559" s="31"/>
      <c r="D7559" s="31"/>
    </row>
    <row r="7560" spans="1:4" ht="15" x14ac:dyDescent="0.25">
      <c r="A7560" s="31"/>
      <c r="B7560" s="31"/>
      <c r="C7560" s="31"/>
      <c r="D7560" s="31"/>
    </row>
    <row r="7561" spans="1:4" ht="15" x14ac:dyDescent="0.25">
      <c r="A7561" s="31"/>
      <c r="B7561" s="31"/>
      <c r="C7561" s="31"/>
      <c r="D7561" s="31"/>
    </row>
    <row r="7562" spans="1:4" ht="15" x14ac:dyDescent="0.25">
      <c r="A7562" s="31"/>
      <c r="B7562" s="31"/>
      <c r="C7562" s="31"/>
      <c r="D7562" s="31"/>
    </row>
    <row r="7563" spans="1:4" ht="15" x14ac:dyDescent="0.25">
      <c r="A7563" s="31"/>
      <c r="B7563" s="31"/>
      <c r="C7563" s="31"/>
      <c r="D7563" s="31"/>
    </row>
    <row r="7564" spans="1:4" ht="15" x14ac:dyDescent="0.25">
      <c r="A7564" s="31"/>
      <c r="B7564" s="31"/>
      <c r="C7564" s="31"/>
      <c r="D7564" s="31"/>
    </row>
    <row r="7565" spans="1:4" ht="15" x14ac:dyDescent="0.25">
      <c r="A7565" s="31"/>
      <c r="B7565" s="31"/>
      <c r="C7565" s="31"/>
      <c r="D7565" s="31"/>
    </row>
    <row r="7566" spans="1:4" ht="15" x14ac:dyDescent="0.25">
      <c r="A7566" s="31"/>
      <c r="B7566" s="31"/>
      <c r="C7566" s="31"/>
      <c r="D7566" s="31"/>
    </row>
    <row r="7567" spans="1:4" ht="15" x14ac:dyDescent="0.25">
      <c r="A7567" s="31"/>
      <c r="B7567" s="31"/>
      <c r="C7567" s="31"/>
      <c r="D7567" s="31"/>
    </row>
    <row r="7568" spans="1:4" ht="15" x14ac:dyDescent="0.25">
      <c r="A7568" s="31"/>
      <c r="B7568" s="31"/>
      <c r="C7568" s="31"/>
      <c r="D7568" s="31"/>
    </row>
    <row r="7569" spans="1:4" ht="15" x14ac:dyDescent="0.25">
      <c r="A7569" s="31"/>
      <c r="B7569" s="31"/>
      <c r="C7569" s="31"/>
      <c r="D7569" s="31"/>
    </row>
    <row r="7570" spans="1:4" ht="15" x14ac:dyDescent="0.25">
      <c r="A7570" s="31"/>
      <c r="B7570" s="31"/>
      <c r="C7570" s="31"/>
      <c r="D7570" s="31"/>
    </row>
    <row r="7571" spans="1:4" ht="15" x14ac:dyDescent="0.25">
      <c r="A7571" s="31"/>
      <c r="B7571" s="31"/>
      <c r="C7571" s="31"/>
      <c r="D7571" s="31"/>
    </row>
    <row r="7572" spans="1:4" ht="15" x14ac:dyDescent="0.25">
      <c r="A7572" s="31"/>
      <c r="B7572" s="31"/>
      <c r="C7572" s="31"/>
      <c r="D7572" s="31"/>
    </row>
    <row r="7573" spans="1:4" ht="15" x14ac:dyDescent="0.25">
      <c r="A7573" s="31"/>
      <c r="B7573" s="31"/>
      <c r="C7573" s="31"/>
      <c r="D7573" s="31"/>
    </row>
    <row r="7574" spans="1:4" ht="15" x14ac:dyDescent="0.25">
      <c r="A7574" s="31"/>
      <c r="B7574" s="31"/>
      <c r="C7574" s="31"/>
      <c r="D7574" s="31"/>
    </row>
    <row r="7575" spans="1:4" ht="15" x14ac:dyDescent="0.25">
      <c r="A7575" s="31"/>
      <c r="B7575" s="31"/>
      <c r="C7575" s="31"/>
      <c r="D7575" s="31"/>
    </row>
    <row r="7576" spans="1:4" ht="15" x14ac:dyDescent="0.25">
      <c r="A7576" s="31"/>
      <c r="B7576" s="31"/>
      <c r="C7576" s="31"/>
      <c r="D7576" s="31"/>
    </row>
    <row r="7577" spans="1:4" ht="15" x14ac:dyDescent="0.25">
      <c r="A7577" s="31"/>
      <c r="B7577" s="31"/>
      <c r="C7577" s="31"/>
      <c r="D7577" s="31"/>
    </row>
    <row r="7578" spans="1:4" ht="15" x14ac:dyDescent="0.25">
      <c r="A7578" s="31"/>
      <c r="B7578" s="31"/>
      <c r="C7578" s="31"/>
      <c r="D7578" s="31"/>
    </row>
    <row r="7579" spans="1:4" ht="15" x14ac:dyDescent="0.25">
      <c r="A7579" s="31"/>
      <c r="B7579" s="31"/>
      <c r="C7579" s="31"/>
      <c r="D7579" s="31"/>
    </row>
    <row r="7580" spans="1:4" ht="15" x14ac:dyDescent="0.25">
      <c r="A7580" s="31"/>
      <c r="B7580" s="31"/>
      <c r="C7580" s="31"/>
      <c r="D7580" s="31"/>
    </row>
    <row r="7581" spans="1:4" ht="15" x14ac:dyDescent="0.25">
      <c r="A7581" s="31"/>
      <c r="B7581" s="31"/>
      <c r="C7581" s="31"/>
      <c r="D7581" s="31"/>
    </row>
    <row r="7582" spans="1:4" ht="15" x14ac:dyDescent="0.25">
      <c r="A7582" s="31"/>
      <c r="B7582" s="31"/>
      <c r="C7582" s="31"/>
      <c r="D7582" s="31"/>
    </row>
    <row r="7583" spans="1:4" ht="15" x14ac:dyDescent="0.25">
      <c r="A7583" s="31"/>
      <c r="B7583" s="31"/>
      <c r="C7583" s="31"/>
      <c r="D7583" s="31"/>
    </row>
    <row r="7584" spans="1:4" ht="15" x14ac:dyDescent="0.25">
      <c r="A7584" s="31"/>
      <c r="B7584" s="31"/>
      <c r="C7584" s="31"/>
      <c r="D7584" s="31"/>
    </row>
    <row r="7585" spans="1:4" ht="15" x14ac:dyDescent="0.25">
      <c r="A7585" s="31"/>
      <c r="B7585" s="31"/>
      <c r="C7585" s="31"/>
      <c r="D7585" s="31"/>
    </row>
    <row r="7586" spans="1:4" ht="15" x14ac:dyDescent="0.25">
      <c r="A7586" s="31"/>
      <c r="B7586" s="31"/>
      <c r="C7586" s="31"/>
      <c r="D7586" s="31"/>
    </row>
    <row r="7587" spans="1:4" ht="15" x14ac:dyDescent="0.25">
      <c r="A7587" s="31"/>
      <c r="B7587" s="31"/>
      <c r="C7587" s="31"/>
      <c r="D7587" s="31"/>
    </row>
    <row r="7588" spans="1:4" ht="15" x14ac:dyDescent="0.25">
      <c r="A7588" s="31"/>
      <c r="B7588" s="31"/>
      <c r="C7588" s="31"/>
      <c r="D7588" s="31"/>
    </row>
    <row r="7589" spans="1:4" ht="15" x14ac:dyDescent="0.25">
      <c r="A7589" s="31"/>
      <c r="B7589" s="31"/>
      <c r="C7589" s="31"/>
      <c r="D7589" s="31"/>
    </row>
    <row r="7590" spans="1:4" ht="15" x14ac:dyDescent="0.25">
      <c r="A7590" s="31"/>
      <c r="B7590" s="31"/>
      <c r="C7590" s="31"/>
      <c r="D7590" s="31"/>
    </row>
    <row r="7591" spans="1:4" ht="15" x14ac:dyDescent="0.25">
      <c r="A7591" s="31"/>
      <c r="B7591" s="31"/>
      <c r="C7591" s="31"/>
      <c r="D7591" s="31"/>
    </row>
    <row r="7592" spans="1:4" ht="15" x14ac:dyDescent="0.25">
      <c r="A7592" s="31"/>
      <c r="B7592" s="31"/>
      <c r="C7592" s="31"/>
      <c r="D7592" s="31"/>
    </row>
    <row r="7593" spans="1:4" ht="15" x14ac:dyDescent="0.25">
      <c r="A7593" s="31"/>
      <c r="B7593" s="31"/>
      <c r="C7593" s="31"/>
      <c r="D7593" s="31"/>
    </row>
    <row r="7594" spans="1:4" ht="15" x14ac:dyDescent="0.25">
      <c r="A7594" s="31"/>
      <c r="B7594" s="31"/>
      <c r="C7594" s="31"/>
      <c r="D7594" s="31"/>
    </row>
    <row r="7595" spans="1:4" ht="15" x14ac:dyDescent="0.25">
      <c r="A7595" s="31"/>
      <c r="B7595" s="31"/>
      <c r="C7595" s="31"/>
      <c r="D7595" s="31"/>
    </row>
    <row r="7596" spans="1:4" ht="15" x14ac:dyDescent="0.25">
      <c r="A7596" s="31"/>
      <c r="B7596" s="31"/>
      <c r="C7596" s="31"/>
      <c r="D7596" s="31"/>
    </row>
    <row r="7597" spans="1:4" ht="15" x14ac:dyDescent="0.25">
      <c r="A7597" s="31"/>
      <c r="B7597" s="31"/>
      <c r="C7597" s="31"/>
      <c r="D7597" s="31"/>
    </row>
    <row r="7598" spans="1:4" ht="15" x14ac:dyDescent="0.25">
      <c r="A7598" s="31"/>
      <c r="B7598" s="31"/>
      <c r="C7598" s="31"/>
      <c r="D7598" s="31"/>
    </row>
    <row r="7599" spans="1:4" ht="15" x14ac:dyDescent="0.25">
      <c r="A7599" s="31"/>
      <c r="B7599" s="31"/>
      <c r="C7599" s="31"/>
      <c r="D7599" s="31"/>
    </row>
    <row r="7600" spans="1:4" ht="15" x14ac:dyDescent="0.25">
      <c r="A7600" s="31"/>
      <c r="B7600" s="31"/>
      <c r="C7600" s="31"/>
      <c r="D7600" s="31"/>
    </row>
    <row r="7601" spans="1:4" ht="15" x14ac:dyDescent="0.25">
      <c r="A7601" s="31"/>
      <c r="B7601" s="31"/>
      <c r="C7601" s="31"/>
      <c r="D7601" s="31"/>
    </row>
    <row r="7602" spans="1:4" ht="15" x14ac:dyDescent="0.25">
      <c r="A7602" s="31"/>
      <c r="B7602" s="31"/>
      <c r="C7602" s="31"/>
      <c r="D7602" s="31"/>
    </row>
    <row r="7603" spans="1:4" ht="15" x14ac:dyDescent="0.25">
      <c r="A7603" s="31"/>
      <c r="B7603" s="31"/>
      <c r="C7603" s="31"/>
      <c r="D7603" s="31"/>
    </row>
    <row r="7604" spans="1:4" ht="15" x14ac:dyDescent="0.25">
      <c r="A7604" s="31"/>
      <c r="B7604" s="31"/>
      <c r="C7604" s="31"/>
      <c r="D7604" s="31"/>
    </row>
    <row r="7605" spans="1:4" ht="15" x14ac:dyDescent="0.25">
      <c r="A7605" s="31"/>
      <c r="B7605" s="31"/>
      <c r="C7605" s="31"/>
      <c r="D7605" s="31"/>
    </row>
    <row r="7606" spans="1:4" ht="15" x14ac:dyDescent="0.25">
      <c r="A7606" s="31"/>
      <c r="B7606" s="31"/>
      <c r="C7606" s="31"/>
      <c r="D7606" s="31"/>
    </row>
    <row r="7607" spans="1:4" ht="15" x14ac:dyDescent="0.25">
      <c r="A7607" s="31"/>
      <c r="B7607" s="31"/>
      <c r="C7607" s="31"/>
      <c r="D7607" s="31"/>
    </row>
    <row r="7608" spans="1:4" ht="15" x14ac:dyDescent="0.25">
      <c r="A7608" s="31"/>
      <c r="B7608" s="31"/>
      <c r="C7608" s="31"/>
      <c r="D7608" s="31"/>
    </row>
    <row r="7609" spans="1:4" ht="15" x14ac:dyDescent="0.25">
      <c r="A7609" s="31"/>
      <c r="B7609" s="31"/>
      <c r="C7609" s="31"/>
      <c r="D7609" s="31"/>
    </row>
    <row r="7610" spans="1:4" ht="15" x14ac:dyDescent="0.25">
      <c r="A7610" s="31"/>
      <c r="B7610" s="31"/>
      <c r="C7610" s="31"/>
      <c r="D7610" s="31"/>
    </row>
    <row r="7611" spans="1:4" ht="15" x14ac:dyDescent="0.25">
      <c r="A7611" s="31"/>
      <c r="B7611" s="31"/>
      <c r="C7611" s="31"/>
      <c r="D7611" s="31"/>
    </row>
    <row r="7612" spans="1:4" ht="15" x14ac:dyDescent="0.25">
      <c r="A7612" s="31"/>
      <c r="B7612" s="31"/>
      <c r="C7612" s="31"/>
      <c r="D7612" s="31"/>
    </row>
    <row r="7613" spans="1:4" ht="15" x14ac:dyDescent="0.25">
      <c r="A7613" s="31"/>
      <c r="B7613" s="31"/>
      <c r="C7613" s="31"/>
      <c r="D7613" s="31"/>
    </row>
    <row r="7614" spans="1:4" ht="15" x14ac:dyDescent="0.25">
      <c r="A7614" s="31"/>
      <c r="B7614" s="31"/>
      <c r="C7614" s="31"/>
      <c r="D7614" s="31"/>
    </row>
    <row r="7615" spans="1:4" ht="15" x14ac:dyDescent="0.25">
      <c r="A7615" s="31"/>
      <c r="B7615" s="31"/>
      <c r="C7615" s="31"/>
      <c r="D7615" s="31"/>
    </row>
    <row r="7616" spans="1:4" ht="15" x14ac:dyDescent="0.25">
      <c r="A7616" s="31"/>
      <c r="B7616" s="31"/>
      <c r="C7616" s="31"/>
      <c r="D7616" s="31"/>
    </row>
    <row r="7617" spans="1:4" ht="15" x14ac:dyDescent="0.25">
      <c r="A7617" s="31"/>
      <c r="B7617" s="31"/>
      <c r="C7617" s="31"/>
      <c r="D7617" s="31"/>
    </row>
    <row r="7618" spans="1:4" ht="15" x14ac:dyDescent="0.25">
      <c r="A7618" s="31"/>
      <c r="B7618" s="31"/>
      <c r="C7618" s="31"/>
      <c r="D7618" s="31"/>
    </row>
    <row r="7619" spans="1:4" ht="15" x14ac:dyDescent="0.25">
      <c r="A7619" s="31"/>
      <c r="B7619" s="31"/>
      <c r="C7619" s="31"/>
      <c r="D7619" s="31"/>
    </row>
    <row r="7620" spans="1:4" ht="15" x14ac:dyDescent="0.25">
      <c r="A7620" s="31"/>
      <c r="B7620" s="31"/>
      <c r="C7620" s="31"/>
      <c r="D7620" s="31"/>
    </row>
    <row r="7621" spans="1:4" ht="15" x14ac:dyDescent="0.25">
      <c r="A7621" s="31"/>
      <c r="B7621" s="31"/>
      <c r="C7621" s="31"/>
      <c r="D7621" s="31"/>
    </row>
    <row r="7622" spans="1:4" ht="15" x14ac:dyDescent="0.25">
      <c r="A7622" s="31"/>
      <c r="B7622" s="31"/>
      <c r="C7622" s="31"/>
      <c r="D7622" s="31"/>
    </row>
    <row r="7623" spans="1:4" ht="15" x14ac:dyDescent="0.25">
      <c r="A7623" s="31"/>
      <c r="B7623" s="31"/>
      <c r="C7623" s="31"/>
      <c r="D7623" s="31"/>
    </row>
    <row r="7624" spans="1:4" ht="15" x14ac:dyDescent="0.25">
      <c r="A7624" s="31"/>
      <c r="B7624" s="31"/>
      <c r="C7624" s="31"/>
      <c r="D7624" s="31"/>
    </row>
    <row r="7625" spans="1:4" ht="15" x14ac:dyDescent="0.25">
      <c r="A7625" s="31"/>
      <c r="B7625" s="31"/>
      <c r="C7625" s="31"/>
      <c r="D7625" s="31"/>
    </row>
    <row r="7626" spans="1:4" ht="15" x14ac:dyDescent="0.25">
      <c r="A7626" s="31"/>
      <c r="B7626" s="31"/>
      <c r="C7626" s="31"/>
      <c r="D7626" s="31"/>
    </row>
    <row r="7627" spans="1:4" ht="15" x14ac:dyDescent="0.25">
      <c r="A7627" s="31"/>
      <c r="B7627" s="31"/>
      <c r="C7627" s="31"/>
      <c r="D7627" s="31"/>
    </row>
    <row r="7628" spans="1:4" ht="15" x14ac:dyDescent="0.25">
      <c r="A7628" s="31"/>
      <c r="B7628" s="31"/>
      <c r="C7628" s="31"/>
      <c r="D7628" s="31"/>
    </row>
    <row r="7629" spans="1:4" ht="15" x14ac:dyDescent="0.25">
      <c r="A7629" s="31"/>
      <c r="B7629" s="31"/>
      <c r="C7629" s="31"/>
      <c r="D7629" s="31"/>
    </row>
    <row r="7630" spans="1:4" ht="15" x14ac:dyDescent="0.25">
      <c r="A7630" s="31"/>
      <c r="B7630" s="31"/>
      <c r="C7630" s="31"/>
      <c r="D7630" s="31"/>
    </row>
    <row r="7631" spans="1:4" ht="15" x14ac:dyDescent="0.25">
      <c r="A7631" s="31"/>
      <c r="B7631" s="31"/>
      <c r="C7631" s="31"/>
      <c r="D7631" s="31"/>
    </row>
    <row r="7632" spans="1:4" ht="15" x14ac:dyDescent="0.25">
      <c r="A7632" s="31"/>
      <c r="B7632" s="31"/>
      <c r="C7632" s="31"/>
      <c r="D7632" s="31"/>
    </row>
    <row r="7633" spans="1:4" ht="15" x14ac:dyDescent="0.25">
      <c r="A7633" s="31"/>
      <c r="B7633" s="31"/>
      <c r="C7633" s="31"/>
      <c r="D7633" s="31"/>
    </row>
    <row r="7634" spans="1:4" ht="15" x14ac:dyDescent="0.25">
      <c r="A7634" s="31"/>
      <c r="B7634" s="31"/>
      <c r="C7634" s="31"/>
      <c r="D7634" s="31"/>
    </row>
    <row r="7635" spans="1:4" ht="15" x14ac:dyDescent="0.25">
      <c r="A7635" s="31"/>
      <c r="B7635" s="31"/>
      <c r="C7635" s="31"/>
      <c r="D7635" s="31"/>
    </row>
    <row r="7636" spans="1:4" ht="15" x14ac:dyDescent="0.25">
      <c r="A7636" s="31"/>
      <c r="B7636" s="31"/>
      <c r="C7636" s="31"/>
      <c r="D7636" s="31"/>
    </row>
    <row r="7637" spans="1:4" ht="15" x14ac:dyDescent="0.25">
      <c r="A7637" s="31"/>
      <c r="B7637" s="31"/>
      <c r="C7637" s="31"/>
      <c r="D7637" s="31"/>
    </row>
    <row r="7638" spans="1:4" ht="15" x14ac:dyDescent="0.25">
      <c r="A7638" s="31"/>
      <c r="B7638" s="31"/>
      <c r="C7638" s="31"/>
      <c r="D7638" s="31"/>
    </row>
    <row r="7639" spans="1:4" ht="15" x14ac:dyDescent="0.25">
      <c r="A7639" s="31"/>
      <c r="B7639" s="31"/>
      <c r="C7639" s="31"/>
      <c r="D7639" s="31"/>
    </row>
    <row r="7640" spans="1:4" ht="15" x14ac:dyDescent="0.25">
      <c r="A7640" s="31"/>
      <c r="B7640" s="31"/>
      <c r="C7640" s="31"/>
      <c r="D7640" s="31"/>
    </row>
    <row r="7641" spans="1:4" ht="15" x14ac:dyDescent="0.25">
      <c r="A7641" s="31"/>
      <c r="B7641" s="31"/>
      <c r="C7641" s="31"/>
      <c r="D7641" s="31"/>
    </row>
    <row r="7642" spans="1:4" ht="15" x14ac:dyDescent="0.25">
      <c r="A7642" s="31"/>
      <c r="B7642" s="31"/>
      <c r="C7642" s="31"/>
      <c r="D7642" s="31"/>
    </row>
    <row r="7643" spans="1:4" ht="15" x14ac:dyDescent="0.25">
      <c r="A7643" s="31"/>
      <c r="B7643" s="31"/>
      <c r="C7643" s="31"/>
      <c r="D7643" s="31"/>
    </row>
    <row r="7644" spans="1:4" ht="15" x14ac:dyDescent="0.25">
      <c r="A7644" s="31"/>
      <c r="B7644" s="31"/>
      <c r="C7644" s="31"/>
      <c r="D7644" s="31"/>
    </row>
    <row r="7645" spans="1:4" ht="15" x14ac:dyDescent="0.25">
      <c r="A7645" s="31"/>
      <c r="B7645" s="31"/>
      <c r="C7645" s="31"/>
      <c r="D7645" s="31"/>
    </row>
    <row r="7646" spans="1:4" ht="15" x14ac:dyDescent="0.25">
      <c r="A7646" s="31"/>
      <c r="B7646" s="31"/>
      <c r="C7646" s="31"/>
      <c r="D7646" s="31"/>
    </row>
    <row r="7647" spans="1:4" ht="15" x14ac:dyDescent="0.25">
      <c r="A7647" s="31"/>
      <c r="B7647" s="31"/>
      <c r="C7647" s="31"/>
      <c r="D7647" s="31"/>
    </row>
    <row r="7648" spans="1:4" ht="15" x14ac:dyDescent="0.25">
      <c r="A7648" s="31"/>
      <c r="B7648" s="31"/>
      <c r="C7648" s="31"/>
      <c r="D7648" s="31"/>
    </row>
    <row r="7649" spans="1:4" ht="15" x14ac:dyDescent="0.25">
      <c r="A7649" s="31"/>
      <c r="B7649" s="31"/>
      <c r="C7649" s="31"/>
      <c r="D7649" s="31"/>
    </row>
    <row r="7650" spans="1:4" ht="15" x14ac:dyDescent="0.25">
      <c r="A7650" s="31"/>
      <c r="B7650" s="31"/>
      <c r="C7650" s="31"/>
      <c r="D7650" s="31"/>
    </row>
    <row r="7651" spans="1:4" ht="15" x14ac:dyDescent="0.25">
      <c r="A7651" s="31"/>
      <c r="B7651" s="31"/>
      <c r="C7651" s="31"/>
      <c r="D7651" s="31"/>
    </row>
    <row r="7652" spans="1:4" ht="15" x14ac:dyDescent="0.25">
      <c r="A7652" s="31"/>
      <c r="B7652" s="31"/>
      <c r="C7652" s="31"/>
      <c r="D7652" s="31"/>
    </row>
    <row r="7653" spans="1:4" ht="15" x14ac:dyDescent="0.25">
      <c r="A7653" s="31"/>
      <c r="B7653" s="31"/>
      <c r="C7653" s="31"/>
      <c r="D7653" s="31"/>
    </row>
    <row r="7654" spans="1:4" ht="15" x14ac:dyDescent="0.25">
      <c r="A7654" s="31"/>
      <c r="B7654" s="31"/>
      <c r="C7654" s="31"/>
      <c r="D7654" s="31"/>
    </row>
    <row r="7655" spans="1:4" ht="15" x14ac:dyDescent="0.25">
      <c r="A7655" s="31"/>
      <c r="B7655" s="31"/>
      <c r="C7655" s="31"/>
      <c r="D7655" s="31"/>
    </row>
    <row r="7656" spans="1:4" ht="15" x14ac:dyDescent="0.25">
      <c r="A7656" s="31"/>
      <c r="B7656" s="31"/>
      <c r="C7656" s="31"/>
      <c r="D7656" s="31"/>
    </row>
    <row r="7657" spans="1:4" ht="15" x14ac:dyDescent="0.25">
      <c r="A7657" s="31"/>
      <c r="B7657" s="31"/>
      <c r="C7657" s="31"/>
      <c r="D7657" s="31"/>
    </row>
    <row r="7658" spans="1:4" ht="15" x14ac:dyDescent="0.25">
      <c r="A7658" s="31"/>
      <c r="B7658" s="31"/>
      <c r="C7658" s="31"/>
      <c r="D7658" s="31"/>
    </row>
    <row r="7659" spans="1:4" ht="15" x14ac:dyDescent="0.25">
      <c r="A7659" s="31"/>
      <c r="B7659" s="31"/>
      <c r="C7659" s="31"/>
      <c r="D7659" s="31"/>
    </row>
    <row r="7660" spans="1:4" ht="15" x14ac:dyDescent="0.25">
      <c r="A7660" s="31"/>
      <c r="B7660" s="31"/>
      <c r="C7660" s="31"/>
      <c r="D7660" s="31"/>
    </row>
    <row r="7661" spans="1:4" ht="15" x14ac:dyDescent="0.25">
      <c r="A7661" s="31"/>
      <c r="B7661" s="31"/>
      <c r="C7661" s="31"/>
      <c r="D7661" s="31"/>
    </row>
    <row r="7662" spans="1:4" ht="15" x14ac:dyDescent="0.25">
      <c r="A7662" s="31"/>
      <c r="B7662" s="31"/>
      <c r="C7662" s="31"/>
      <c r="D7662" s="31"/>
    </row>
    <row r="7663" spans="1:4" ht="15" x14ac:dyDescent="0.25">
      <c r="A7663" s="31"/>
      <c r="B7663" s="31"/>
      <c r="C7663" s="31"/>
      <c r="D7663" s="31"/>
    </row>
    <row r="7664" spans="1:4" ht="15" x14ac:dyDescent="0.25">
      <c r="A7664" s="31"/>
      <c r="B7664" s="31"/>
      <c r="C7664" s="31"/>
      <c r="D7664" s="31"/>
    </row>
    <row r="7665" spans="1:4" ht="15" x14ac:dyDescent="0.25">
      <c r="A7665" s="31"/>
      <c r="B7665" s="31"/>
      <c r="C7665" s="31"/>
      <c r="D7665" s="31"/>
    </row>
    <row r="7666" spans="1:4" ht="15" x14ac:dyDescent="0.25">
      <c r="A7666" s="31"/>
      <c r="B7666" s="31"/>
      <c r="C7666" s="31"/>
      <c r="D7666" s="31"/>
    </row>
    <row r="7667" spans="1:4" ht="15" x14ac:dyDescent="0.25">
      <c r="A7667" s="31"/>
      <c r="B7667" s="31"/>
      <c r="C7667" s="31"/>
      <c r="D7667" s="31"/>
    </row>
    <row r="7668" spans="1:4" ht="15" x14ac:dyDescent="0.25">
      <c r="A7668" s="31"/>
      <c r="B7668" s="31"/>
      <c r="C7668" s="31"/>
      <c r="D7668" s="31"/>
    </row>
    <row r="7669" spans="1:4" ht="15" x14ac:dyDescent="0.25">
      <c r="A7669" s="31"/>
      <c r="B7669" s="31"/>
      <c r="C7669" s="31"/>
      <c r="D7669" s="31"/>
    </row>
    <row r="7670" spans="1:4" ht="15" x14ac:dyDescent="0.25">
      <c r="A7670" s="31"/>
      <c r="B7670" s="31"/>
      <c r="C7670" s="31"/>
      <c r="D7670" s="31"/>
    </row>
    <row r="7671" spans="1:4" ht="15" x14ac:dyDescent="0.25">
      <c r="A7671" s="31"/>
      <c r="B7671" s="31"/>
      <c r="C7671" s="31"/>
      <c r="D7671" s="31"/>
    </row>
    <row r="7672" spans="1:4" ht="15" x14ac:dyDescent="0.25">
      <c r="A7672" s="31"/>
      <c r="B7672" s="31"/>
      <c r="C7672" s="31"/>
      <c r="D7672" s="31"/>
    </row>
    <row r="7673" spans="1:4" ht="15" x14ac:dyDescent="0.25">
      <c r="A7673" s="31"/>
      <c r="B7673" s="31"/>
      <c r="C7673" s="31"/>
      <c r="D7673" s="31"/>
    </row>
    <row r="7674" spans="1:4" ht="15" x14ac:dyDescent="0.25">
      <c r="A7674" s="31"/>
      <c r="B7674" s="31"/>
      <c r="C7674" s="31"/>
      <c r="D7674" s="31"/>
    </row>
    <row r="7675" spans="1:4" ht="15" x14ac:dyDescent="0.25">
      <c r="A7675" s="31"/>
      <c r="B7675" s="31"/>
      <c r="C7675" s="31"/>
      <c r="D7675" s="31"/>
    </row>
    <row r="7676" spans="1:4" ht="15" x14ac:dyDescent="0.25">
      <c r="A7676" s="31"/>
      <c r="B7676" s="31"/>
      <c r="C7676" s="31"/>
      <c r="D7676" s="31"/>
    </row>
    <row r="7677" spans="1:4" ht="15" x14ac:dyDescent="0.25">
      <c r="A7677" s="31"/>
      <c r="B7677" s="31"/>
      <c r="C7677" s="31"/>
      <c r="D7677" s="31"/>
    </row>
    <row r="7678" spans="1:4" ht="15" x14ac:dyDescent="0.25">
      <c r="A7678" s="31"/>
      <c r="B7678" s="31"/>
      <c r="C7678" s="31"/>
      <c r="D7678" s="31"/>
    </row>
    <row r="7679" spans="1:4" ht="15" x14ac:dyDescent="0.25">
      <c r="A7679" s="31"/>
      <c r="B7679" s="31"/>
      <c r="C7679" s="31"/>
      <c r="D7679" s="31"/>
    </row>
    <row r="7680" spans="1:4" ht="15" x14ac:dyDescent="0.25">
      <c r="A7680" s="31"/>
      <c r="B7680" s="31"/>
      <c r="C7680" s="31"/>
      <c r="D7680" s="31"/>
    </row>
    <row r="7681" spans="1:4" ht="15" x14ac:dyDescent="0.25">
      <c r="A7681" s="31"/>
      <c r="B7681" s="31"/>
      <c r="C7681" s="31"/>
      <c r="D7681" s="31"/>
    </row>
    <row r="7682" spans="1:4" ht="15" x14ac:dyDescent="0.25">
      <c r="A7682" s="31"/>
      <c r="B7682" s="31"/>
      <c r="C7682" s="31"/>
      <c r="D7682" s="31"/>
    </row>
    <row r="7683" spans="1:4" ht="15" x14ac:dyDescent="0.25">
      <c r="A7683" s="31"/>
      <c r="B7683" s="31"/>
      <c r="C7683" s="31"/>
      <c r="D7683" s="31"/>
    </row>
    <row r="7684" spans="1:4" ht="15" x14ac:dyDescent="0.25">
      <c r="A7684" s="31"/>
      <c r="B7684" s="31"/>
      <c r="C7684" s="31"/>
      <c r="D7684" s="31"/>
    </row>
    <row r="7685" spans="1:4" ht="15" x14ac:dyDescent="0.25">
      <c r="A7685" s="31"/>
      <c r="B7685" s="31"/>
      <c r="C7685" s="31"/>
      <c r="D7685" s="31"/>
    </row>
    <row r="7686" spans="1:4" ht="15" x14ac:dyDescent="0.25">
      <c r="A7686" s="31"/>
      <c r="B7686" s="31"/>
      <c r="C7686" s="31"/>
      <c r="D7686" s="31"/>
    </row>
    <row r="7687" spans="1:4" ht="15" x14ac:dyDescent="0.25">
      <c r="A7687" s="31"/>
      <c r="B7687" s="31"/>
      <c r="C7687" s="31"/>
      <c r="D7687" s="31"/>
    </row>
    <row r="7688" spans="1:4" ht="15" x14ac:dyDescent="0.25">
      <c r="A7688" s="31"/>
      <c r="B7688" s="31"/>
      <c r="C7688" s="31"/>
      <c r="D7688" s="31"/>
    </row>
    <row r="7689" spans="1:4" ht="15" x14ac:dyDescent="0.25">
      <c r="A7689" s="31"/>
      <c r="B7689" s="31"/>
      <c r="C7689" s="31"/>
      <c r="D7689" s="31"/>
    </row>
    <row r="7690" spans="1:4" ht="15" x14ac:dyDescent="0.25">
      <c r="A7690" s="31"/>
      <c r="B7690" s="31"/>
      <c r="C7690" s="31"/>
      <c r="D7690" s="31"/>
    </row>
    <row r="7691" spans="1:4" ht="15" x14ac:dyDescent="0.25">
      <c r="A7691" s="31"/>
      <c r="B7691" s="31"/>
      <c r="C7691" s="31"/>
      <c r="D7691" s="31"/>
    </row>
    <row r="7692" spans="1:4" ht="15" x14ac:dyDescent="0.25">
      <c r="A7692" s="31"/>
      <c r="B7692" s="31"/>
      <c r="C7692" s="31"/>
      <c r="D7692" s="31"/>
    </row>
    <row r="7693" spans="1:4" ht="15" x14ac:dyDescent="0.25">
      <c r="A7693" s="31"/>
      <c r="B7693" s="31"/>
      <c r="C7693" s="31"/>
      <c r="D7693" s="31"/>
    </row>
    <row r="7694" spans="1:4" ht="15" x14ac:dyDescent="0.25">
      <c r="A7694" s="31"/>
      <c r="B7694" s="31"/>
      <c r="C7694" s="31"/>
      <c r="D7694" s="31"/>
    </row>
    <row r="7695" spans="1:4" ht="15" x14ac:dyDescent="0.25">
      <c r="A7695" s="31"/>
      <c r="B7695" s="31"/>
      <c r="C7695" s="31"/>
      <c r="D7695" s="31"/>
    </row>
    <row r="7696" spans="1:4" ht="15" x14ac:dyDescent="0.25">
      <c r="A7696" s="31"/>
      <c r="B7696" s="31"/>
      <c r="C7696" s="31"/>
      <c r="D7696" s="31"/>
    </row>
    <row r="7697" spans="1:4" ht="15" x14ac:dyDescent="0.25">
      <c r="A7697" s="31"/>
      <c r="B7697" s="31"/>
      <c r="C7697" s="31"/>
      <c r="D7697" s="31"/>
    </row>
    <row r="7698" spans="1:4" ht="15" x14ac:dyDescent="0.25">
      <c r="A7698" s="31"/>
      <c r="B7698" s="31"/>
      <c r="C7698" s="31"/>
      <c r="D7698" s="31"/>
    </row>
    <row r="7699" spans="1:4" ht="15" x14ac:dyDescent="0.25">
      <c r="A7699" s="31"/>
      <c r="B7699" s="31"/>
      <c r="C7699" s="31"/>
      <c r="D7699" s="31"/>
    </row>
    <row r="7700" spans="1:4" ht="15" x14ac:dyDescent="0.25">
      <c r="A7700" s="31"/>
      <c r="B7700" s="31"/>
      <c r="C7700" s="31"/>
      <c r="D7700" s="31"/>
    </row>
    <row r="7701" spans="1:4" ht="15" x14ac:dyDescent="0.25">
      <c r="A7701" s="31"/>
      <c r="B7701" s="31"/>
      <c r="C7701" s="31"/>
      <c r="D7701" s="31"/>
    </row>
    <row r="7702" spans="1:4" ht="15" x14ac:dyDescent="0.25">
      <c r="A7702" s="31"/>
      <c r="B7702" s="31"/>
      <c r="C7702" s="31"/>
      <c r="D7702" s="31"/>
    </row>
    <row r="7703" spans="1:4" ht="15" x14ac:dyDescent="0.25">
      <c r="A7703" s="31"/>
      <c r="B7703" s="31"/>
      <c r="C7703" s="31"/>
      <c r="D7703" s="31"/>
    </row>
    <row r="7704" spans="1:4" ht="15" x14ac:dyDescent="0.25">
      <c r="A7704" s="31"/>
      <c r="B7704" s="31"/>
      <c r="C7704" s="31"/>
      <c r="D7704" s="31"/>
    </row>
    <row r="7705" spans="1:4" ht="15" x14ac:dyDescent="0.25">
      <c r="A7705" s="31"/>
      <c r="B7705" s="31"/>
      <c r="C7705" s="31"/>
      <c r="D7705" s="31"/>
    </row>
    <row r="7706" spans="1:4" ht="15" x14ac:dyDescent="0.25">
      <c r="A7706" s="31"/>
      <c r="B7706" s="31"/>
      <c r="C7706" s="31"/>
      <c r="D7706" s="31"/>
    </row>
    <row r="7707" spans="1:4" ht="15" x14ac:dyDescent="0.25">
      <c r="A7707" s="31"/>
      <c r="B7707" s="31"/>
      <c r="C7707" s="31"/>
      <c r="D7707" s="31"/>
    </row>
    <row r="7708" spans="1:4" ht="15" x14ac:dyDescent="0.25">
      <c r="A7708" s="31"/>
      <c r="B7708" s="31"/>
      <c r="C7708" s="31"/>
      <c r="D7708" s="31"/>
    </row>
    <row r="7709" spans="1:4" ht="15" x14ac:dyDescent="0.25">
      <c r="A7709" s="31"/>
      <c r="B7709" s="31"/>
      <c r="C7709" s="31"/>
      <c r="D7709" s="31"/>
    </row>
    <row r="7710" spans="1:4" ht="15" x14ac:dyDescent="0.25">
      <c r="A7710" s="31"/>
      <c r="B7710" s="31"/>
      <c r="C7710" s="31"/>
      <c r="D7710" s="31"/>
    </row>
    <row r="7711" spans="1:4" ht="15" x14ac:dyDescent="0.25">
      <c r="A7711" s="31"/>
      <c r="B7711" s="31"/>
      <c r="C7711" s="31"/>
      <c r="D7711" s="31"/>
    </row>
    <row r="7712" spans="1:4" ht="15" x14ac:dyDescent="0.25">
      <c r="A7712" s="31"/>
      <c r="B7712" s="31"/>
      <c r="C7712" s="31"/>
      <c r="D7712" s="31"/>
    </row>
    <row r="7713" spans="1:4" ht="15" x14ac:dyDescent="0.25">
      <c r="A7713" s="31"/>
      <c r="B7713" s="31"/>
      <c r="C7713" s="31"/>
      <c r="D7713" s="31"/>
    </row>
    <row r="7714" spans="1:4" ht="15" x14ac:dyDescent="0.25">
      <c r="A7714" s="31"/>
      <c r="B7714" s="31"/>
      <c r="C7714" s="31"/>
      <c r="D7714" s="31"/>
    </row>
    <row r="7715" spans="1:4" ht="15" x14ac:dyDescent="0.25">
      <c r="A7715" s="31"/>
      <c r="B7715" s="31"/>
      <c r="C7715" s="31"/>
      <c r="D7715" s="31"/>
    </row>
    <row r="7716" spans="1:4" ht="15" x14ac:dyDescent="0.25">
      <c r="A7716" s="31"/>
      <c r="B7716" s="31"/>
      <c r="C7716" s="31"/>
      <c r="D7716" s="31"/>
    </row>
    <row r="7717" spans="1:4" ht="15" x14ac:dyDescent="0.25">
      <c r="A7717" s="31"/>
      <c r="B7717" s="31"/>
      <c r="C7717" s="31"/>
      <c r="D7717" s="31"/>
    </row>
    <row r="7718" spans="1:4" ht="15" x14ac:dyDescent="0.25">
      <c r="A7718" s="31"/>
      <c r="B7718" s="31"/>
      <c r="C7718" s="31"/>
      <c r="D7718" s="31"/>
    </row>
    <row r="7719" spans="1:4" ht="15" x14ac:dyDescent="0.25">
      <c r="A7719" s="31"/>
      <c r="B7719" s="31"/>
      <c r="C7719" s="31"/>
      <c r="D7719" s="31"/>
    </row>
    <row r="7720" spans="1:4" ht="15" x14ac:dyDescent="0.25">
      <c r="A7720" s="31"/>
      <c r="B7720" s="31"/>
      <c r="C7720" s="31"/>
      <c r="D7720" s="31"/>
    </row>
    <row r="7721" spans="1:4" ht="15" x14ac:dyDescent="0.25">
      <c r="A7721" s="31"/>
      <c r="B7721" s="31"/>
      <c r="C7721" s="31"/>
      <c r="D7721" s="31"/>
    </row>
    <row r="7722" spans="1:4" ht="15" x14ac:dyDescent="0.25">
      <c r="A7722" s="31"/>
      <c r="B7722" s="31"/>
      <c r="C7722" s="31"/>
      <c r="D7722" s="31"/>
    </row>
    <row r="7723" spans="1:4" ht="15" x14ac:dyDescent="0.25">
      <c r="A7723" s="31"/>
      <c r="B7723" s="31"/>
      <c r="C7723" s="31"/>
      <c r="D7723" s="31"/>
    </row>
    <row r="7724" spans="1:4" ht="15" x14ac:dyDescent="0.25">
      <c r="A7724" s="31"/>
      <c r="B7724" s="31"/>
      <c r="C7724" s="31"/>
      <c r="D7724" s="31"/>
    </row>
    <row r="7725" spans="1:4" ht="15" x14ac:dyDescent="0.25">
      <c r="A7725" s="31"/>
      <c r="B7725" s="31"/>
      <c r="C7725" s="31"/>
      <c r="D7725" s="31"/>
    </row>
    <row r="7726" spans="1:4" ht="15" x14ac:dyDescent="0.25">
      <c r="A7726" s="31"/>
      <c r="B7726" s="31"/>
      <c r="C7726" s="31"/>
      <c r="D7726" s="31"/>
    </row>
    <row r="7727" spans="1:4" ht="15" x14ac:dyDescent="0.25">
      <c r="A7727" s="31"/>
      <c r="B7727" s="31"/>
      <c r="C7727" s="31"/>
      <c r="D7727" s="31"/>
    </row>
    <row r="7728" spans="1:4" ht="15" x14ac:dyDescent="0.25">
      <c r="A7728" s="31"/>
      <c r="B7728" s="31"/>
      <c r="C7728" s="31"/>
      <c r="D7728" s="31"/>
    </row>
    <row r="7729" spans="1:4" ht="15" x14ac:dyDescent="0.25">
      <c r="A7729" s="31"/>
      <c r="B7729" s="31"/>
      <c r="C7729" s="31"/>
      <c r="D7729" s="31"/>
    </row>
    <row r="7730" spans="1:4" ht="15" x14ac:dyDescent="0.25">
      <c r="A7730" s="31"/>
      <c r="B7730" s="31"/>
      <c r="C7730" s="31"/>
      <c r="D7730" s="31"/>
    </row>
    <row r="7731" spans="1:4" ht="15" x14ac:dyDescent="0.25">
      <c r="A7731" s="31"/>
      <c r="B7731" s="31"/>
      <c r="C7731" s="31"/>
      <c r="D7731" s="31"/>
    </row>
    <row r="7732" spans="1:4" ht="15" x14ac:dyDescent="0.25">
      <c r="A7732" s="31"/>
      <c r="B7732" s="31"/>
      <c r="C7732" s="31"/>
      <c r="D7732" s="31"/>
    </row>
    <row r="7733" spans="1:4" ht="15" x14ac:dyDescent="0.25">
      <c r="A7733" s="31"/>
      <c r="B7733" s="31"/>
      <c r="C7733" s="31"/>
      <c r="D7733" s="31"/>
    </row>
    <row r="7734" spans="1:4" ht="15" x14ac:dyDescent="0.25">
      <c r="A7734" s="31"/>
      <c r="B7734" s="31"/>
      <c r="C7734" s="31"/>
      <c r="D7734" s="31"/>
    </row>
    <row r="7735" spans="1:4" ht="15" x14ac:dyDescent="0.25">
      <c r="A7735" s="31"/>
      <c r="B7735" s="31"/>
      <c r="C7735" s="31"/>
      <c r="D7735" s="31"/>
    </row>
    <row r="7736" spans="1:4" ht="15" x14ac:dyDescent="0.25">
      <c r="A7736" s="31"/>
      <c r="B7736" s="31"/>
      <c r="C7736" s="31"/>
      <c r="D7736" s="31"/>
    </row>
    <row r="7737" spans="1:4" ht="15" x14ac:dyDescent="0.25">
      <c r="A7737" s="31"/>
      <c r="B7737" s="31"/>
      <c r="C7737" s="31"/>
      <c r="D7737" s="31"/>
    </row>
    <row r="7738" spans="1:4" ht="15" x14ac:dyDescent="0.25">
      <c r="A7738" s="31"/>
      <c r="B7738" s="31"/>
      <c r="C7738" s="31"/>
      <c r="D7738" s="31"/>
    </row>
    <row r="7739" spans="1:4" ht="15" x14ac:dyDescent="0.25">
      <c r="A7739" s="31"/>
      <c r="B7739" s="31"/>
      <c r="C7739" s="31"/>
      <c r="D7739" s="31"/>
    </row>
    <row r="7740" spans="1:4" ht="15" x14ac:dyDescent="0.25">
      <c r="A7740" s="31"/>
      <c r="B7740" s="31"/>
      <c r="C7740" s="31"/>
      <c r="D7740" s="31"/>
    </row>
    <row r="7741" spans="1:4" ht="15" x14ac:dyDescent="0.25">
      <c r="A7741" s="31"/>
      <c r="B7741" s="31"/>
      <c r="C7741" s="31"/>
      <c r="D7741" s="31"/>
    </row>
    <row r="7742" spans="1:4" ht="15" x14ac:dyDescent="0.25">
      <c r="A7742" s="31"/>
      <c r="B7742" s="31"/>
      <c r="C7742" s="31"/>
      <c r="D7742" s="31"/>
    </row>
    <row r="7743" spans="1:4" ht="15" x14ac:dyDescent="0.25">
      <c r="A7743" s="31"/>
      <c r="B7743" s="31"/>
      <c r="C7743" s="31"/>
      <c r="D7743" s="31"/>
    </row>
    <row r="7744" spans="1:4" ht="15" x14ac:dyDescent="0.25">
      <c r="A7744" s="31"/>
      <c r="B7744" s="31"/>
      <c r="C7744" s="31"/>
      <c r="D7744" s="31"/>
    </row>
    <row r="7745" spans="1:4" ht="15" x14ac:dyDescent="0.25">
      <c r="A7745" s="31"/>
      <c r="B7745" s="31"/>
      <c r="C7745" s="31"/>
      <c r="D7745" s="31"/>
    </row>
    <row r="7746" spans="1:4" ht="15" x14ac:dyDescent="0.25">
      <c r="A7746" s="31"/>
      <c r="B7746" s="31"/>
      <c r="C7746" s="31"/>
      <c r="D7746" s="31"/>
    </row>
    <row r="7747" spans="1:4" ht="15" x14ac:dyDescent="0.25">
      <c r="A7747" s="31"/>
      <c r="B7747" s="31"/>
      <c r="C7747" s="31"/>
      <c r="D7747" s="31"/>
    </row>
    <row r="7748" spans="1:4" ht="15" x14ac:dyDescent="0.25">
      <c r="A7748" s="31"/>
      <c r="B7748" s="31"/>
      <c r="C7748" s="31"/>
      <c r="D7748" s="31"/>
    </row>
    <row r="7749" spans="1:4" ht="15" x14ac:dyDescent="0.25">
      <c r="A7749" s="31"/>
      <c r="B7749" s="31"/>
      <c r="C7749" s="31"/>
      <c r="D7749" s="31"/>
    </row>
    <row r="7750" spans="1:4" ht="15" x14ac:dyDescent="0.25">
      <c r="A7750" s="31"/>
      <c r="B7750" s="31"/>
      <c r="C7750" s="31"/>
      <c r="D7750" s="31"/>
    </row>
    <row r="7751" spans="1:4" ht="15" x14ac:dyDescent="0.25">
      <c r="A7751" s="31"/>
      <c r="B7751" s="31"/>
      <c r="C7751" s="31"/>
      <c r="D7751" s="31"/>
    </row>
    <row r="7752" spans="1:4" ht="15" x14ac:dyDescent="0.25">
      <c r="A7752" s="31"/>
      <c r="B7752" s="31"/>
      <c r="C7752" s="31"/>
      <c r="D7752" s="31"/>
    </row>
    <row r="7753" spans="1:4" ht="15" x14ac:dyDescent="0.25">
      <c r="A7753" s="31"/>
      <c r="B7753" s="31"/>
      <c r="C7753" s="31"/>
      <c r="D7753" s="31"/>
    </row>
    <row r="7754" spans="1:4" ht="15" x14ac:dyDescent="0.25">
      <c r="A7754" s="31"/>
      <c r="B7754" s="31"/>
      <c r="C7754" s="31"/>
      <c r="D7754" s="31"/>
    </row>
    <row r="7755" spans="1:4" ht="15" x14ac:dyDescent="0.25">
      <c r="A7755" s="31"/>
      <c r="B7755" s="31"/>
      <c r="C7755" s="31"/>
      <c r="D7755" s="31"/>
    </row>
    <row r="7756" spans="1:4" ht="15" x14ac:dyDescent="0.25">
      <c r="A7756" s="31"/>
      <c r="B7756" s="31"/>
      <c r="C7756" s="31"/>
      <c r="D7756" s="31"/>
    </row>
    <row r="7757" spans="1:4" ht="15" x14ac:dyDescent="0.25">
      <c r="A7757" s="31"/>
      <c r="B7757" s="31"/>
      <c r="C7757" s="31"/>
      <c r="D7757" s="31"/>
    </row>
    <row r="7758" spans="1:4" ht="15" x14ac:dyDescent="0.25">
      <c r="A7758" s="31"/>
      <c r="B7758" s="31"/>
      <c r="C7758" s="31"/>
      <c r="D7758" s="31"/>
    </row>
    <row r="7759" spans="1:4" ht="15" x14ac:dyDescent="0.25">
      <c r="A7759" s="31"/>
      <c r="B7759" s="31"/>
      <c r="C7759" s="31"/>
      <c r="D7759" s="31"/>
    </row>
    <row r="7760" spans="1:4" ht="15" x14ac:dyDescent="0.25">
      <c r="A7760" s="31"/>
      <c r="B7760" s="31"/>
      <c r="C7760" s="31"/>
      <c r="D7760" s="31"/>
    </row>
    <row r="7761" spans="1:4" ht="15" x14ac:dyDescent="0.25">
      <c r="A7761" s="31"/>
      <c r="B7761" s="31"/>
      <c r="C7761" s="31"/>
      <c r="D7761" s="31"/>
    </row>
    <row r="7762" spans="1:4" ht="15" x14ac:dyDescent="0.25">
      <c r="A7762" s="31"/>
      <c r="B7762" s="31"/>
      <c r="C7762" s="31"/>
      <c r="D7762" s="31"/>
    </row>
    <row r="7763" spans="1:4" ht="15" x14ac:dyDescent="0.25">
      <c r="A7763" s="31"/>
      <c r="B7763" s="31"/>
      <c r="C7763" s="31"/>
      <c r="D7763" s="31"/>
    </row>
    <row r="7764" spans="1:4" ht="15" x14ac:dyDescent="0.25">
      <c r="A7764" s="31"/>
      <c r="B7764" s="31"/>
      <c r="C7764" s="31"/>
      <c r="D7764" s="31"/>
    </row>
    <row r="7765" spans="1:4" ht="15" x14ac:dyDescent="0.25">
      <c r="A7765" s="31"/>
      <c r="B7765" s="31"/>
      <c r="C7765" s="31"/>
      <c r="D7765" s="31"/>
    </row>
    <row r="7766" spans="1:4" ht="15" x14ac:dyDescent="0.25">
      <c r="A7766" s="31"/>
      <c r="B7766" s="31"/>
      <c r="C7766" s="31"/>
      <c r="D7766" s="31"/>
    </row>
    <row r="7767" spans="1:4" ht="15" x14ac:dyDescent="0.25">
      <c r="A7767" s="31"/>
      <c r="B7767" s="31"/>
      <c r="C7767" s="31"/>
      <c r="D7767" s="31"/>
    </row>
    <row r="7768" spans="1:4" ht="15" x14ac:dyDescent="0.25">
      <c r="A7768" s="31"/>
      <c r="B7768" s="31"/>
      <c r="C7768" s="31"/>
      <c r="D7768" s="31"/>
    </row>
    <row r="7769" spans="1:4" ht="15" x14ac:dyDescent="0.25">
      <c r="A7769" s="31"/>
      <c r="B7769" s="31"/>
      <c r="C7769" s="31"/>
      <c r="D7769" s="31"/>
    </row>
    <row r="7770" spans="1:4" ht="15" x14ac:dyDescent="0.25">
      <c r="A7770" s="31"/>
      <c r="B7770" s="31"/>
      <c r="C7770" s="31"/>
      <c r="D7770" s="31"/>
    </row>
    <row r="7771" spans="1:4" ht="15" x14ac:dyDescent="0.25">
      <c r="A7771" s="31"/>
      <c r="B7771" s="31"/>
      <c r="C7771" s="31"/>
      <c r="D7771" s="31"/>
    </row>
    <row r="7772" spans="1:4" ht="15" x14ac:dyDescent="0.25">
      <c r="A7772" s="31"/>
      <c r="B7772" s="31"/>
      <c r="C7772" s="31"/>
      <c r="D7772" s="31"/>
    </row>
    <row r="7773" spans="1:4" ht="15" x14ac:dyDescent="0.25">
      <c r="A7773" s="31"/>
      <c r="B7773" s="31"/>
      <c r="C7773" s="31"/>
      <c r="D7773" s="31"/>
    </row>
    <row r="7774" spans="1:4" ht="15" x14ac:dyDescent="0.25">
      <c r="A7774" s="31"/>
      <c r="B7774" s="31"/>
      <c r="C7774" s="31"/>
      <c r="D7774" s="31"/>
    </row>
    <row r="7775" spans="1:4" ht="15" x14ac:dyDescent="0.25">
      <c r="A7775" s="31"/>
      <c r="B7775" s="31"/>
      <c r="C7775" s="31"/>
      <c r="D7775" s="31"/>
    </row>
    <row r="7776" spans="1:4" ht="15" x14ac:dyDescent="0.25">
      <c r="A7776" s="31"/>
      <c r="B7776" s="31"/>
      <c r="C7776" s="31"/>
      <c r="D7776" s="31"/>
    </row>
    <row r="7777" spans="1:4" ht="15" x14ac:dyDescent="0.25">
      <c r="A7777" s="31"/>
      <c r="B7777" s="31"/>
      <c r="C7777" s="31"/>
      <c r="D7777" s="31"/>
    </row>
    <row r="7778" spans="1:4" ht="15" x14ac:dyDescent="0.25">
      <c r="A7778" s="31"/>
      <c r="B7778" s="31"/>
      <c r="C7778" s="31"/>
      <c r="D7778" s="31"/>
    </row>
    <row r="7779" spans="1:4" ht="15" x14ac:dyDescent="0.25">
      <c r="A7779" s="31"/>
      <c r="B7779" s="31"/>
      <c r="C7779" s="31"/>
      <c r="D7779" s="31"/>
    </row>
    <row r="7780" spans="1:4" ht="15" x14ac:dyDescent="0.25">
      <c r="A7780" s="31"/>
      <c r="B7780" s="31"/>
      <c r="C7780" s="31"/>
      <c r="D7780" s="31"/>
    </row>
    <row r="7781" spans="1:4" ht="15" x14ac:dyDescent="0.25">
      <c r="A7781" s="31"/>
      <c r="B7781" s="31"/>
      <c r="C7781" s="31"/>
      <c r="D7781" s="31"/>
    </row>
    <row r="7782" spans="1:4" ht="15" x14ac:dyDescent="0.25">
      <c r="A7782" s="31"/>
      <c r="B7782" s="31"/>
      <c r="C7782" s="31"/>
      <c r="D7782" s="31"/>
    </row>
    <row r="7783" spans="1:4" ht="15" x14ac:dyDescent="0.25">
      <c r="A7783" s="31"/>
      <c r="B7783" s="31"/>
      <c r="C7783" s="31"/>
      <c r="D7783" s="31"/>
    </row>
    <row r="7784" spans="1:4" ht="15" x14ac:dyDescent="0.25">
      <c r="A7784" s="31"/>
      <c r="B7784" s="31"/>
      <c r="C7784" s="31"/>
      <c r="D7784" s="31"/>
    </row>
    <row r="7785" spans="1:4" ht="15" x14ac:dyDescent="0.25">
      <c r="A7785" s="31"/>
      <c r="B7785" s="31"/>
      <c r="C7785" s="31"/>
      <c r="D7785" s="31"/>
    </row>
    <row r="7786" spans="1:4" ht="15" x14ac:dyDescent="0.25">
      <c r="A7786" s="31"/>
      <c r="B7786" s="31"/>
      <c r="C7786" s="31"/>
      <c r="D7786" s="31"/>
    </row>
    <row r="7787" spans="1:4" ht="15" x14ac:dyDescent="0.25">
      <c r="A7787" s="31"/>
      <c r="B7787" s="31"/>
      <c r="C7787" s="31"/>
      <c r="D7787" s="31"/>
    </row>
    <row r="7788" spans="1:4" ht="15" x14ac:dyDescent="0.25">
      <c r="A7788" s="31"/>
      <c r="B7788" s="31"/>
      <c r="C7788" s="31"/>
      <c r="D7788" s="31"/>
    </row>
    <row r="7789" spans="1:4" ht="15" x14ac:dyDescent="0.25">
      <c r="A7789" s="31"/>
      <c r="B7789" s="31"/>
      <c r="C7789" s="31"/>
      <c r="D7789" s="31"/>
    </row>
    <row r="7790" spans="1:4" ht="15" x14ac:dyDescent="0.25">
      <c r="A7790" s="31"/>
      <c r="B7790" s="31"/>
      <c r="C7790" s="31"/>
      <c r="D7790" s="31"/>
    </row>
    <row r="7791" spans="1:4" ht="15" x14ac:dyDescent="0.25">
      <c r="A7791" s="31"/>
      <c r="B7791" s="31"/>
      <c r="C7791" s="31"/>
      <c r="D7791" s="31"/>
    </row>
    <row r="7792" spans="1:4" ht="15" x14ac:dyDescent="0.25">
      <c r="A7792" s="31"/>
      <c r="B7792" s="31"/>
      <c r="C7792" s="31"/>
      <c r="D7792" s="31"/>
    </row>
    <row r="7793" spans="1:4" ht="15" x14ac:dyDescent="0.25">
      <c r="A7793" s="31"/>
      <c r="B7793" s="31"/>
      <c r="C7793" s="31"/>
      <c r="D7793" s="31"/>
    </row>
    <row r="7794" spans="1:4" ht="15" x14ac:dyDescent="0.25">
      <c r="A7794" s="31"/>
      <c r="B7794" s="31"/>
      <c r="C7794" s="31"/>
      <c r="D7794" s="31"/>
    </row>
    <row r="7795" spans="1:4" ht="15" x14ac:dyDescent="0.25">
      <c r="A7795" s="31"/>
      <c r="B7795" s="31"/>
      <c r="C7795" s="31"/>
      <c r="D7795" s="31"/>
    </row>
    <row r="7796" spans="1:4" ht="15" x14ac:dyDescent="0.25">
      <c r="A7796" s="31"/>
      <c r="B7796" s="31"/>
      <c r="C7796" s="31"/>
      <c r="D7796" s="31"/>
    </row>
    <row r="7797" spans="1:4" ht="15" x14ac:dyDescent="0.25">
      <c r="A7797" s="31"/>
      <c r="B7797" s="31"/>
      <c r="C7797" s="31"/>
      <c r="D7797" s="31"/>
    </row>
    <row r="7798" spans="1:4" ht="15" x14ac:dyDescent="0.25">
      <c r="A7798" s="31"/>
      <c r="B7798" s="31"/>
      <c r="C7798" s="31"/>
      <c r="D7798" s="31"/>
    </row>
    <row r="7799" spans="1:4" ht="15" x14ac:dyDescent="0.25">
      <c r="A7799" s="31"/>
      <c r="B7799" s="31"/>
      <c r="C7799" s="31"/>
      <c r="D7799" s="31"/>
    </row>
    <row r="7800" spans="1:4" ht="15" x14ac:dyDescent="0.25">
      <c r="A7800" s="31"/>
      <c r="B7800" s="31"/>
      <c r="C7800" s="31"/>
      <c r="D7800" s="31"/>
    </row>
    <row r="7801" spans="1:4" ht="15" x14ac:dyDescent="0.25">
      <c r="A7801" s="31"/>
      <c r="B7801" s="31"/>
      <c r="C7801" s="31"/>
      <c r="D7801" s="31"/>
    </row>
    <row r="7802" spans="1:4" ht="15" x14ac:dyDescent="0.25">
      <c r="A7802" s="31"/>
      <c r="B7802" s="31"/>
      <c r="C7802" s="31"/>
      <c r="D7802" s="31"/>
    </row>
    <row r="7803" spans="1:4" ht="15" x14ac:dyDescent="0.25">
      <c r="A7803" s="31"/>
      <c r="B7803" s="31"/>
      <c r="C7803" s="31"/>
      <c r="D7803" s="31"/>
    </row>
    <row r="7804" spans="1:4" ht="15" x14ac:dyDescent="0.25">
      <c r="A7804" s="31"/>
      <c r="B7804" s="31"/>
      <c r="C7804" s="31"/>
      <c r="D7804" s="31"/>
    </row>
    <row r="7805" spans="1:4" ht="15" x14ac:dyDescent="0.25">
      <c r="A7805" s="31"/>
      <c r="B7805" s="31"/>
      <c r="C7805" s="31"/>
      <c r="D7805" s="31"/>
    </row>
    <row r="7806" spans="1:4" ht="15" x14ac:dyDescent="0.25">
      <c r="A7806" s="31"/>
      <c r="B7806" s="31"/>
      <c r="C7806" s="31"/>
      <c r="D7806" s="31"/>
    </row>
    <row r="7807" spans="1:4" ht="15" x14ac:dyDescent="0.25">
      <c r="A7807" s="31"/>
      <c r="B7807" s="31"/>
      <c r="C7807" s="31"/>
      <c r="D7807" s="31"/>
    </row>
    <row r="7808" spans="1:4" ht="15" x14ac:dyDescent="0.25">
      <c r="A7808" s="31"/>
      <c r="B7808" s="31"/>
      <c r="C7808" s="31"/>
      <c r="D7808" s="31"/>
    </row>
    <row r="7809" spans="1:4" ht="15" x14ac:dyDescent="0.25">
      <c r="A7809" s="31"/>
      <c r="B7809" s="31"/>
      <c r="C7809" s="31"/>
      <c r="D7809" s="31"/>
    </row>
    <row r="7810" spans="1:4" ht="15" x14ac:dyDescent="0.25">
      <c r="A7810" s="31"/>
      <c r="B7810" s="31"/>
      <c r="C7810" s="31"/>
      <c r="D7810" s="31"/>
    </row>
    <row r="7811" spans="1:4" ht="15" x14ac:dyDescent="0.25">
      <c r="A7811" s="31"/>
      <c r="B7811" s="31"/>
      <c r="C7811" s="31"/>
      <c r="D7811" s="31"/>
    </row>
    <row r="7812" spans="1:4" ht="15" x14ac:dyDescent="0.25">
      <c r="A7812" s="31"/>
      <c r="B7812" s="31"/>
      <c r="C7812" s="31"/>
      <c r="D7812" s="31"/>
    </row>
    <row r="7813" spans="1:4" ht="15" x14ac:dyDescent="0.25">
      <c r="A7813" s="31"/>
      <c r="B7813" s="31"/>
      <c r="C7813" s="31"/>
      <c r="D7813" s="31"/>
    </row>
    <row r="7814" spans="1:4" ht="15" x14ac:dyDescent="0.25">
      <c r="A7814" s="31"/>
      <c r="B7814" s="31"/>
      <c r="C7814" s="31"/>
      <c r="D7814" s="31"/>
    </row>
    <row r="7815" spans="1:4" ht="15" x14ac:dyDescent="0.25">
      <c r="A7815" s="31"/>
      <c r="B7815" s="31"/>
      <c r="C7815" s="31"/>
      <c r="D7815" s="31"/>
    </row>
    <row r="7816" spans="1:4" ht="15" x14ac:dyDescent="0.25">
      <c r="A7816" s="31"/>
      <c r="B7816" s="31"/>
      <c r="C7816" s="31"/>
      <c r="D7816" s="31"/>
    </row>
    <row r="7817" spans="1:4" ht="15" x14ac:dyDescent="0.25">
      <c r="A7817" s="31"/>
      <c r="B7817" s="31"/>
      <c r="C7817" s="31"/>
      <c r="D7817" s="31"/>
    </row>
    <row r="7818" spans="1:4" ht="15" x14ac:dyDescent="0.25">
      <c r="A7818" s="31"/>
      <c r="B7818" s="31"/>
      <c r="C7818" s="31"/>
      <c r="D7818" s="31"/>
    </row>
    <row r="7819" spans="1:4" ht="15" x14ac:dyDescent="0.25">
      <c r="A7819" s="31"/>
      <c r="B7819" s="31"/>
      <c r="C7819" s="31"/>
      <c r="D7819" s="31"/>
    </row>
    <row r="7820" spans="1:4" ht="15" x14ac:dyDescent="0.25">
      <c r="A7820" s="31"/>
      <c r="B7820" s="31"/>
      <c r="C7820" s="31"/>
      <c r="D7820" s="31"/>
    </row>
    <row r="7821" spans="1:4" ht="15" x14ac:dyDescent="0.25">
      <c r="A7821" s="31"/>
      <c r="B7821" s="31"/>
      <c r="C7821" s="31"/>
      <c r="D7821" s="31"/>
    </row>
    <row r="7822" spans="1:4" ht="15" x14ac:dyDescent="0.25">
      <c r="A7822" s="31"/>
      <c r="B7822" s="31"/>
      <c r="C7822" s="31"/>
      <c r="D7822" s="31"/>
    </row>
    <row r="7823" spans="1:4" ht="15" x14ac:dyDescent="0.25">
      <c r="A7823" s="31"/>
      <c r="B7823" s="31"/>
      <c r="C7823" s="31"/>
      <c r="D7823" s="31"/>
    </row>
    <row r="7824" spans="1:4" ht="15" x14ac:dyDescent="0.25">
      <c r="A7824" s="31"/>
      <c r="B7824" s="31"/>
      <c r="C7824" s="31"/>
      <c r="D7824" s="31"/>
    </row>
    <row r="7825" spans="1:4" ht="15" x14ac:dyDescent="0.25">
      <c r="A7825" s="31"/>
      <c r="B7825" s="31"/>
      <c r="C7825" s="31"/>
      <c r="D7825" s="31"/>
    </row>
    <row r="7826" spans="1:4" ht="15" x14ac:dyDescent="0.25">
      <c r="A7826" s="31"/>
      <c r="B7826" s="31"/>
      <c r="C7826" s="31"/>
      <c r="D7826" s="31"/>
    </row>
    <row r="7827" spans="1:4" ht="15" x14ac:dyDescent="0.25">
      <c r="A7827" s="31"/>
      <c r="B7827" s="31"/>
      <c r="C7827" s="31"/>
      <c r="D7827" s="31"/>
    </row>
    <row r="7828" spans="1:4" ht="15" x14ac:dyDescent="0.25">
      <c r="A7828" s="31"/>
      <c r="B7828" s="31"/>
      <c r="C7828" s="31"/>
      <c r="D7828" s="31"/>
    </row>
    <row r="7829" spans="1:4" ht="15" x14ac:dyDescent="0.25">
      <c r="A7829" s="31"/>
      <c r="B7829" s="31"/>
      <c r="C7829" s="31"/>
      <c r="D7829" s="31"/>
    </row>
    <row r="7830" spans="1:4" ht="15" x14ac:dyDescent="0.25">
      <c r="A7830" s="31"/>
      <c r="B7830" s="31"/>
      <c r="C7830" s="31"/>
      <c r="D7830" s="31"/>
    </row>
    <row r="7831" spans="1:4" ht="15" x14ac:dyDescent="0.25">
      <c r="A7831" s="31"/>
      <c r="B7831" s="31"/>
      <c r="C7831" s="31"/>
      <c r="D7831" s="31"/>
    </row>
    <row r="7832" spans="1:4" ht="15" x14ac:dyDescent="0.25">
      <c r="A7832" s="31"/>
      <c r="B7832" s="31"/>
      <c r="C7832" s="31"/>
      <c r="D7832" s="31"/>
    </row>
    <row r="7833" spans="1:4" ht="15" x14ac:dyDescent="0.25">
      <c r="A7833" s="31"/>
      <c r="B7833" s="31"/>
      <c r="C7833" s="31"/>
      <c r="D7833" s="31"/>
    </row>
    <row r="7834" spans="1:4" ht="15" x14ac:dyDescent="0.25">
      <c r="A7834" s="31"/>
      <c r="B7834" s="31"/>
      <c r="C7834" s="31"/>
      <c r="D7834" s="31"/>
    </row>
    <row r="7835" spans="1:4" ht="15" x14ac:dyDescent="0.25">
      <c r="A7835" s="31"/>
      <c r="B7835" s="31"/>
      <c r="C7835" s="31"/>
      <c r="D7835" s="31"/>
    </row>
    <row r="7836" spans="1:4" ht="15" x14ac:dyDescent="0.25">
      <c r="A7836" s="31"/>
      <c r="B7836" s="31"/>
      <c r="C7836" s="31"/>
      <c r="D7836" s="31"/>
    </row>
    <row r="7837" spans="1:4" ht="15" x14ac:dyDescent="0.25">
      <c r="A7837" s="31"/>
      <c r="B7837" s="31"/>
      <c r="C7837" s="31"/>
      <c r="D7837" s="31"/>
    </row>
    <row r="7838" spans="1:4" ht="15" x14ac:dyDescent="0.25">
      <c r="A7838" s="31"/>
      <c r="B7838" s="31"/>
      <c r="C7838" s="31"/>
      <c r="D7838" s="31"/>
    </row>
    <row r="7839" spans="1:4" ht="15" x14ac:dyDescent="0.25">
      <c r="A7839" s="31"/>
      <c r="B7839" s="31"/>
      <c r="C7839" s="31"/>
      <c r="D7839" s="31"/>
    </row>
    <row r="7840" spans="1:4" ht="15" x14ac:dyDescent="0.25">
      <c r="A7840" s="31"/>
      <c r="B7840" s="31"/>
      <c r="C7840" s="31"/>
      <c r="D7840" s="31"/>
    </row>
    <row r="7841" spans="1:4" ht="15" x14ac:dyDescent="0.25">
      <c r="A7841" s="31"/>
      <c r="B7841" s="31"/>
      <c r="C7841" s="31"/>
      <c r="D7841" s="31"/>
    </row>
    <row r="7842" spans="1:4" ht="15" x14ac:dyDescent="0.25">
      <c r="A7842" s="31"/>
      <c r="B7842" s="31"/>
      <c r="C7842" s="31"/>
      <c r="D7842" s="31"/>
    </row>
    <row r="7843" spans="1:4" ht="15" x14ac:dyDescent="0.25">
      <c r="A7843" s="31"/>
      <c r="B7843" s="31"/>
      <c r="C7843" s="31"/>
      <c r="D7843" s="31"/>
    </row>
    <row r="7844" spans="1:4" ht="15" x14ac:dyDescent="0.25">
      <c r="A7844" s="31"/>
      <c r="B7844" s="31"/>
      <c r="C7844" s="31"/>
      <c r="D7844" s="31"/>
    </row>
    <row r="7845" spans="1:4" ht="15" x14ac:dyDescent="0.25">
      <c r="A7845" s="31"/>
      <c r="B7845" s="31"/>
      <c r="C7845" s="31"/>
      <c r="D7845" s="31"/>
    </row>
    <row r="7846" spans="1:4" ht="15" x14ac:dyDescent="0.25">
      <c r="A7846" s="31"/>
      <c r="B7846" s="31"/>
      <c r="C7846" s="31"/>
      <c r="D7846" s="31"/>
    </row>
    <row r="7847" spans="1:4" ht="15" x14ac:dyDescent="0.25">
      <c r="A7847" s="31"/>
      <c r="B7847" s="31"/>
      <c r="C7847" s="31"/>
      <c r="D7847" s="31"/>
    </row>
    <row r="7848" spans="1:4" ht="15" x14ac:dyDescent="0.25">
      <c r="A7848" s="31"/>
      <c r="B7848" s="31"/>
      <c r="C7848" s="31"/>
      <c r="D7848" s="31"/>
    </row>
    <row r="7849" spans="1:4" ht="15" x14ac:dyDescent="0.25">
      <c r="A7849" s="31"/>
      <c r="B7849" s="31"/>
      <c r="C7849" s="31"/>
      <c r="D7849" s="31"/>
    </row>
    <row r="7850" spans="1:4" ht="15" x14ac:dyDescent="0.25">
      <c r="A7850" s="31"/>
      <c r="B7850" s="31"/>
      <c r="C7850" s="31"/>
      <c r="D7850" s="31"/>
    </row>
    <row r="7851" spans="1:4" ht="15" x14ac:dyDescent="0.25">
      <c r="A7851" s="31"/>
      <c r="B7851" s="31"/>
      <c r="C7851" s="31"/>
      <c r="D7851" s="31"/>
    </row>
    <row r="7852" spans="1:4" ht="15" x14ac:dyDescent="0.25">
      <c r="A7852" s="31"/>
      <c r="B7852" s="31"/>
      <c r="C7852" s="31"/>
      <c r="D7852" s="31"/>
    </row>
    <row r="7853" spans="1:4" ht="15" x14ac:dyDescent="0.25">
      <c r="A7853" s="31"/>
      <c r="B7853" s="31"/>
      <c r="C7853" s="31"/>
      <c r="D7853" s="31"/>
    </row>
    <row r="7854" spans="1:4" ht="15" x14ac:dyDescent="0.25">
      <c r="A7854" s="31"/>
      <c r="B7854" s="31"/>
      <c r="C7854" s="31"/>
      <c r="D7854" s="31"/>
    </row>
    <row r="7855" spans="1:4" ht="15" x14ac:dyDescent="0.25">
      <c r="A7855" s="31"/>
      <c r="B7855" s="31"/>
      <c r="C7855" s="31"/>
      <c r="D7855" s="31"/>
    </row>
    <row r="7856" spans="1:4" ht="15" x14ac:dyDescent="0.25">
      <c r="A7856" s="31"/>
      <c r="B7856" s="31"/>
      <c r="C7856" s="31"/>
      <c r="D7856" s="31"/>
    </row>
    <row r="7857" spans="1:4" ht="15" x14ac:dyDescent="0.25">
      <c r="A7857" s="31"/>
      <c r="B7857" s="31"/>
      <c r="C7857" s="31"/>
      <c r="D7857" s="31"/>
    </row>
    <row r="7858" spans="1:4" ht="15" x14ac:dyDescent="0.25">
      <c r="A7858" s="31"/>
      <c r="B7858" s="31"/>
      <c r="C7858" s="31"/>
      <c r="D7858" s="31"/>
    </row>
    <row r="7859" spans="1:4" ht="15" x14ac:dyDescent="0.25">
      <c r="A7859" s="31"/>
      <c r="B7859" s="31"/>
      <c r="C7859" s="31"/>
      <c r="D7859" s="31"/>
    </row>
    <row r="7860" spans="1:4" ht="15" x14ac:dyDescent="0.25">
      <c r="A7860" s="31"/>
      <c r="B7860" s="31"/>
      <c r="C7860" s="31"/>
      <c r="D7860" s="31"/>
    </row>
    <row r="7861" spans="1:4" ht="15" x14ac:dyDescent="0.25">
      <c r="A7861" s="31"/>
      <c r="B7861" s="31"/>
      <c r="C7861" s="31"/>
      <c r="D7861" s="31"/>
    </row>
    <row r="7862" spans="1:4" ht="15" x14ac:dyDescent="0.25">
      <c r="A7862" s="31"/>
      <c r="B7862" s="31"/>
      <c r="C7862" s="31"/>
      <c r="D7862" s="31"/>
    </row>
    <row r="7863" spans="1:4" ht="15" x14ac:dyDescent="0.25">
      <c r="A7863" s="31"/>
      <c r="B7863" s="31"/>
      <c r="C7863" s="31"/>
      <c r="D7863" s="31"/>
    </row>
    <row r="7864" spans="1:4" ht="15" x14ac:dyDescent="0.25">
      <c r="A7864" s="31"/>
      <c r="B7864" s="31"/>
      <c r="C7864" s="31"/>
      <c r="D7864" s="31"/>
    </row>
    <row r="7865" spans="1:4" ht="15" x14ac:dyDescent="0.25">
      <c r="A7865" s="31"/>
      <c r="B7865" s="31"/>
      <c r="C7865" s="31"/>
      <c r="D7865" s="31"/>
    </row>
    <row r="7866" spans="1:4" ht="15" x14ac:dyDescent="0.25">
      <c r="A7866" s="31"/>
      <c r="B7866" s="31"/>
      <c r="C7866" s="31"/>
      <c r="D7866" s="31"/>
    </row>
    <row r="7867" spans="1:4" ht="15" x14ac:dyDescent="0.25">
      <c r="A7867" s="31"/>
      <c r="B7867" s="31"/>
      <c r="C7867" s="31"/>
      <c r="D7867" s="31"/>
    </row>
    <row r="7868" spans="1:4" ht="15" x14ac:dyDescent="0.25">
      <c r="A7868" s="31"/>
      <c r="B7868" s="31"/>
      <c r="C7868" s="31"/>
      <c r="D7868" s="31"/>
    </row>
    <row r="7869" spans="1:4" ht="15" x14ac:dyDescent="0.25">
      <c r="A7869" s="31"/>
      <c r="B7869" s="31"/>
      <c r="C7869" s="31"/>
      <c r="D7869" s="31"/>
    </row>
    <row r="7870" spans="1:4" ht="15" x14ac:dyDescent="0.25">
      <c r="A7870" s="31"/>
      <c r="B7870" s="31"/>
      <c r="C7870" s="31"/>
      <c r="D7870" s="31"/>
    </row>
    <row r="7871" spans="1:4" ht="15" x14ac:dyDescent="0.25">
      <c r="A7871" s="31"/>
      <c r="B7871" s="31"/>
      <c r="C7871" s="31"/>
      <c r="D7871" s="31"/>
    </row>
    <row r="7872" spans="1:4" ht="15" x14ac:dyDescent="0.25">
      <c r="A7872" s="31"/>
      <c r="B7872" s="31"/>
      <c r="C7872" s="31"/>
      <c r="D7872" s="31"/>
    </row>
    <row r="7873" spans="1:4" ht="15" x14ac:dyDescent="0.25">
      <c r="A7873" s="31"/>
      <c r="B7873" s="31"/>
      <c r="C7873" s="31"/>
      <c r="D7873" s="31"/>
    </row>
    <row r="7874" spans="1:4" ht="15" x14ac:dyDescent="0.25">
      <c r="A7874" s="31"/>
      <c r="B7874" s="31"/>
      <c r="C7874" s="31"/>
      <c r="D7874" s="31"/>
    </row>
    <row r="7875" spans="1:4" ht="15" x14ac:dyDescent="0.25">
      <c r="A7875" s="31"/>
      <c r="B7875" s="31"/>
      <c r="C7875" s="31"/>
      <c r="D7875" s="31"/>
    </row>
    <row r="7876" spans="1:4" ht="15" x14ac:dyDescent="0.25">
      <c r="A7876" s="31"/>
      <c r="B7876" s="31"/>
      <c r="C7876" s="31"/>
      <c r="D7876" s="31"/>
    </row>
    <row r="7877" spans="1:4" ht="15" x14ac:dyDescent="0.25">
      <c r="A7877" s="31"/>
      <c r="B7877" s="31"/>
      <c r="C7877" s="31"/>
      <c r="D7877" s="31"/>
    </row>
    <row r="7878" spans="1:4" ht="15" x14ac:dyDescent="0.25">
      <c r="A7878" s="31"/>
      <c r="B7878" s="31"/>
      <c r="C7878" s="31"/>
      <c r="D7878" s="31"/>
    </row>
    <row r="7879" spans="1:4" ht="15" x14ac:dyDescent="0.25">
      <c r="A7879" s="31"/>
      <c r="B7879" s="31"/>
      <c r="C7879" s="31"/>
      <c r="D7879" s="31"/>
    </row>
    <row r="7880" spans="1:4" ht="15" x14ac:dyDescent="0.25">
      <c r="A7880" s="31"/>
      <c r="B7880" s="31"/>
      <c r="C7880" s="31"/>
      <c r="D7880" s="31"/>
    </row>
    <row r="7881" spans="1:4" ht="15" x14ac:dyDescent="0.25">
      <c r="A7881" s="31"/>
      <c r="B7881" s="31"/>
      <c r="C7881" s="31"/>
      <c r="D7881" s="31"/>
    </row>
    <row r="7882" spans="1:4" ht="15" x14ac:dyDescent="0.25">
      <c r="A7882" s="31"/>
      <c r="B7882" s="31"/>
      <c r="C7882" s="31"/>
      <c r="D7882" s="31"/>
    </row>
    <row r="7883" spans="1:4" ht="15" x14ac:dyDescent="0.25">
      <c r="A7883" s="31"/>
      <c r="B7883" s="31"/>
      <c r="C7883" s="31"/>
      <c r="D7883" s="31"/>
    </row>
    <row r="7884" spans="1:4" ht="15" x14ac:dyDescent="0.25">
      <c r="A7884" s="31"/>
      <c r="B7884" s="31"/>
      <c r="C7884" s="31"/>
      <c r="D7884" s="31"/>
    </row>
    <row r="7885" spans="1:4" ht="15" x14ac:dyDescent="0.25">
      <c r="A7885" s="31"/>
      <c r="B7885" s="31"/>
      <c r="C7885" s="31"/>
      <c r="D7885" s="31"/>
    </row>
    <row r="7886" spans="1:4" ht="15" x14ac:dyDescent="0.25">
      <c r="A7886" s="31"/>
      <c r="B7886" s="31"/>
      <c r="C7886" s="31"/>
      <c r="D7886" s="31"/>
    </row>
    <row r="7887" spans="1:4" ht="15" x14ac:dyDescent="0.25">
      <c r="A7887" s="31"/>
      <c r="B7887" s="31"/>
      <c r="C7887" s="31"/>
      <c r="D7887" s="31"/>
    </row>
    <row r="7888" spans="1:4" ht="15" x14ac:dyDescent="0.25">
      <c r="A7888" s="31"/>
      <c r="B7888" s="31"/>
      <c r="C7888" s="31"/>
      <c r="D7888" s="31"/>
    </row>
    <row r="7889" spans="1:4" ht="15" x14ac:dyDescent="0.25">
      <c r="A7889" s="31"/>
      <c r="B7889" s="31"/>
      <c r="C7889" s="31"/>
      <c r="D7889" s="31"/>
    </row>
    <row r="7890" spans="1:4" ht="15" x14ac:dyDescent="0.25">
      <c r="A7890" s="31"/>
      <c r="B7890" s="31"/>
      <c r="C7890" s="31"/>
      <c r="D7890" s="31"/>
    </row>
    <row r="7891" spans="1:4" ht="15" x14ac:dyDescent="0.25">
      <c r="A7891" s="31"/>
      <c r="B7891" s="31"/>
      <c r="C7891" s="31"/>
      <c r="D7891" s="31"/>
    </row>
    <row r="7892" spans="1:4" ht="15" x14ac:dyDescent="0.25">
      <c r="A7892" s="31"/>
      <c r="B7892" s="31"/>
      <c r="C7892" s="31"/>
      <c r="D7892" s="31"/>
    </row>
    <row r="7893" spans="1:4" ht="15" x14ac:dyDescent="0.25">
      <c r="A7893" s="31"/>
      <c r="B7893" s="31"/>
      <c r="C7893" s="31"/>
      <c r="D7893" s="31"/>
    </row>
    <row r="7894" spans="1:4" ht="15" x14ac:dyDescent="0.25">
      <c r="A7894" s="31"/>
      <c r="B7894" s="31"/>
      <c r="C7894" s="31"/>
      <c r="D7894" s="31"/>
    </row>
    <row r="7895" spans="1:4" ht="15" x14ac:dyDescent="0.25">
      <c r="A7895" s="31"/>
      <c r="B7895" s="31"/>
      <c r="C7895" s="31"/>
      <c r="D7895" s="31"/>
    </row>
    <row r="7896" spans="1:4" ht="15" x14ac:dyDescent="0.25">
      <c r="A7896" s="31"/>
      <c r="B7896" s="31"/>
      <c r="C7896" s="31"/>
      <c r="D7896" s="31"/>
    </row>
    <row r="7897" spans="1:4" ht="15" x14ac:dyDescent="0.25">
      <c r="A7897" s="31"/>
      <c r="B7897" s="31"/>
      <c r="C7897" s="31"/>
      <c r="D7897" s="31"/>
    </row>
    <row r="7898" spans="1:4" ht="15" x14ac:dyDescent="0.25">
      <c r="A7898" s="31"/>
      <c r="B7898" s="31"/>
      <c r="C7898" s="31"/>
      <c r="D7898" s="31"/>
    </row>
    <row r="7899" spans="1:4" ht="15" x14ac:dyDescent="0.25">
      <c r="A7899" s="31"/>
      <c r="B7899" s="31"/>
      <c r="C7899" s="31"/>
      <c r="D7899" s="31"/>
    </row>
    <row r="7900" spans="1:4" ht="15" x14ac:dyDescent="0.25">
      <c r="A7900" s="31"/>
      <c r="B7900" s="31"/>
      <c r="C7900" s="31"/>
      <c r="D7900" s="31"/>
    </row>
    <row r="7901" spans="1:4" ht="15" x14ac:dyDescent="0.25">
      <c r="A7901" s="31"/>
      <c r="B7901" s="31"/>
      <c r="C7901" s="31"/>
      <c r="D7901" s="31"/>
    </row>
    <row r="7902" spans="1:4" ht="15" x14ac:dyDescent="0.25">
      <c r="A7902" s="31"/>
      <c r="B7902" s="31"/>
      <c r="C7902" s="31"/>
      <c r="D7902" s="31"/>
    </row>
    <row r="7903" spans="1:4" ht="15" x14ac:dyDescent="0.25">
      <c r="A7903" s="31"/>
      <c r="B7903" s="31"/>
      <c r="C7903" s="31"/>
      <c r="D7903" s="31"/>
    </row>
    <row r="7904" spans="1:4" ht="15" x14ac:dyDescent="0.25">
      <c r="A7904" s="31"/>
      <c r="B7904" s="31"/>
      <c r="C7904" s="31"/>
      <c r="D7904" s="31"/>
    </row>
    <row r="7905" spans="1:4" ht="15" x14ac:dyDescent="0.25">
      <c r="A7905" s="31"/>
      <c r="B7905" s="31"/>
      <c r="C7905" s="31"/>
      <c r="D7905" s="31"/>
    </row>
    <row r="7906" spans="1:4" ht="15" x14ac:dyDescent="0.25">
      <c r="A7906" s="31"/>
      <c r="B7906" s="31"/>
      <c r="C7906" s="31"/>
      <c r="D7906" s="31"/>
    </row>
    <row r="7907" spans="1:4" ht="15" x14ac:dyDescent="0.25">
      <c r="A7907" s="31"/>
      <c r="B7907" s="31"/>
      <c r="C7907" s="31"/>
      <c r="D7907" s="31"/>
    </row>
    <row r="7908" spans="1:4" ht="15" x14ac:dyDescent="0.25">
      <c r="A7908" s="31"/>
      <c r="B7908" s="31"/>
      <c r="C7908" s="31"/>
      <c r="D7908" s="31"/>
    </row>
    <row r="7909" spans="1:4" ht="15" x14ac:dyDescent="0.25">
      <c r="A7909" s="31"/>
      <c r="B7909" s="31"/>
      <c r="C7909" s="31"/>
      <c r="D7909" s="31"/>
    </row>
    <row r="7910" spans="1:4" ht="15" x14ac:dyDescent="0.25">
      <c r="A7910" s="31"/>
      <c r="B7910" s="31"/>
      <c r="C7910" s="31"/>
      <c r="D7910" s="31"/>
    </row>
    <row r="7911" spans="1:4" ht="15" x14ac:dyDescent="0.25">
      <c r="A7911" s="31"/>
      <c r="B7911" s="31"/>
      <c r="C7911" s="31"/>
      <c r="D7911" s="31"/>
    </row>
    <row r="7912" spans="1:4" ht="15" x14ac:dyDescent="0.25">
      <c r="A7912" s="31"/>
      <c r="B7912" s="31"/>
      <c r="C7912" s="31"/>
      <c r="D7912" s="31"/>
    </row>
    <row r="7913" spans="1:4" ht="15" x14ac:dyDescent="0.25">
      <c r="A7913" s="31"/>
      <c r="B7913" s="31"/>
      <c r="C7913" s="31"/>
      <c r="D7913" s="31"/>
    </row>
    <row r="7914" spans="1:4" ht="15" x14ac:dyDescent="0.25">
      <c r="A7914" s="31"/>
      <c r="B7914" s="31"/>
      <c r="C7914" s="31"/>
      <c r="D7914" s="31"/>
    </row>
    <row r="7915" spans="1:4" ht="15" x14ac:dyDescent="0.25">
      <c r="A7915" s="31"/>
      <c r="B7915" s="31"/>
      <c r="C7915" s="31"/>
      <c r="D7915" s="31"/>
    </row>
    <row r="7916" spans="1:4" ht="15" x14ac:dyDescent="0.25">
      <c r="A7916" s="31"/>
      <c r="B7916" s="31"/>
      <c r="C7916" s="31"/>
      <c r="D7916" s="31"/>
    </row>
    <row r="7917" spans="1:4" ht="15" x14ac:dyDescent="0.25">
      <c r="A7917" s="31"/>
      <c r="B7917" s="31"/>
      <c r="C7917" s="31"/>
      <c r="D7917" s="31"/>
    </row>
    <row r="7918" spans="1:4" ht="15" x14ac:dyDescent="0.25">
      <c r="A7918" s="31"/>
      <c r="B7918" s="31"/>
      <c r="C7918" s="31"/>
      <c r="D7918" s="31"/>
    </row>
    <row r="7919" spans="1:4" ht="15" x14ac:dyDescent="0.25">
      <c r="A7919" s="31"/>
      <c r="B7919" s="31"/>
      <c r="C7919" s="31"/>
      <c r="D7919" s="31"/>
    </row>
    <row r="7920" spans="1:4" ht="15" x14ac:dyDescent="0.25">
      <c r="A7920" s="31"/>
      <c r="B7920" s="31"/>
      <c r="C7920" s="31"/>
      <c r="D7920" s="31"/>
    </row>
    <row r="7921" spans="1:4" ht="15" x14ac:dyDescent="0.25">
      <c r="A7921" s="31"/>
      <c r="B7921" s="31"/>
      <c r="C7921" s="31"/>
      <c r="D7921" s="31"/>
    </row>
    <row r="7922" spans="1:4" ht="15" x14ac:dyDescent="0.25">
      <c r="A7922" s="31"/>
      <c r="B7922" s="31"/>
      <c r="C7922" s="31"/>
      <c r="D7922" s="31"/>
    </row>
    <row r="7923" spans="1:4" ht="15" x14ac:dyDescent="0.25">
      <c r="A7923" s="31"/>
      <c r="B7923" s="31"/>
      <c r="C7923" s="31"/>
      <c r="D7923" s="31"/>
    </row>
    <row r="7924" spans="1:4" ht="15" x14ac:dyDescent="0.25">
      <c r="A7924" s="31"/>
      <c r="B7924" s="31"/>
      <c r="C7924" s="31"/>
      <c r="D7924" s="31"/>
    </row>
    <row r="7925" spans="1:4" ht="15" x14ac:dyDescent="0.25">
      <c r="A7925" s="31"/>
      <c r="B7925" s="31"/>
      <c r="C7925" s="31"/>
      <c r="D7925" s="31"/>
    </row>
    <row r="7926" spans="1:4" ht="15" x14ac:dyDescent="0.25">
      <c r="A7926" s="31"/>
      <c r="B7926" s="31"/>
      <c r="C7926" s="31"/>
      <c r="D7926" s="31"/>
    </row>
    <row r="7927" spans="1:4" ht="15" x14ac:dyDescent="0.25">
      <c r="A7927" s="31"/>
      <c r="B7927" s="31"/>
      <c r="C7927" s="31"/>
      <c r="D7927" s="31"/>
    </row>
    <row r="7928" spans="1:4" ht="15" x14ac:dyDescent="0.25">
      <c r="A7928" s="31"/>
      <c r="B7928" s="31"/>
      <c r="C7928" s="31"/>
      <c r="D7928" s="31"/>
    </row>
    <row r="7929" spans="1:4" ht="15" x14ac:dyDescent="0.25">
      <c r="A7929" s="31"/>
      <c r="B7929" s="31"/>
      <c r="C7929" s="31"/>
      <c r="D7929" s="31"/>
    </row>
    <row r="7930" spans="1:4" ht="15" x14ac:dyDescent="0.25">
      <c r="A7930" s="31"/>
      <c r="B7930" s="31"/>
      <c r="C7930" s="31"/>
      <c r="D7930" s="31"/>
    </row>
    <row r="7931" spans="1:4" ht="15" x14ac:dyDescent="0.25">
      <c r="A7931" s="31"/>
      <c r="B7931" s="31"/>
      <c r="C7931" s="31"/>
      <c r="D7931" s="31"/>
    </row>
    <row r="7932" spans="1:4" ht="15" x14ac:dyDescent="0.25">
      <c r="A7932" s="31"/>
      <c r="B7932" s="31"/>
      <c r="C7932" s="31"/>
      <c r="D7932" s="31"/>
    </row>
    <row r="7933" spans="1:4" ht="15" x14ac:dyDescent="0.25">
      <c r="A7933" s="31"/>
      <c r="B7933" s="31"/>
      <c r="C7933" s="31"/>
      <c r="D7933" s="31"/>
    </row>
    <row r="7934" spans="1:4" ht="15" x14ac:dyDescent="0.25">
      <c r="A7934" s="31"/>
      <c r="B7934" s="31"/>
      <c r="C7934" s="31"/>
      <c r="D7934" s="31"/>
    </row>
    <row r="7935" spans="1:4" ht="15" x14ac:dyDescent="0.25">
      <c r="A7935" s="31"/>
      <c r="B7935" s="31"/>
      <c r="C7935" s="31"/>
      <c r="D7935" s="31"/>
    </row>
    <row r="7936" spans="1:4" ht="15" x14ac:dyDescent="0.25">
      <c r="A7936" s="31"/>
      <c r="B7936" s="31"/>
      <c r="C7936" s="31"/>
      <c r="D7936" s="31"/>
    </row>
    <row r="7937" spans="1:4" ht="15" x14ac:dyDescent="0.25">
      <c r="A7937" s="31"/>
      <c r="B7937" s="31"/>
      <c r="C7937" s="31"/>
      <c r="D7937" s="31"/>
    </row>
    <row r="7938" spans="1:4" ht="15" x14ac:dyDescent="0.25">
      <c r="A7938" s="31"/>
      <c r="B7938" s="31"/>
      <c r="C7938" s="31"/>
      <c r="D7938" s="31"/>
    </row>
    <row r="7939" spans="1:4" ht="15" x14ac:dyDescent="0.25">
      <c r="A7939" s="31"/>
      <c r="B7939" s="31"/>
      <c r="C7939" s="31"/>
      <c r="D7939" s="31"/>
    </row>
    <row r="7940" spans="1:4" ht="15" x14ac:dyDescent="0.25">
      <c r="A7940" s="31"/>
      <c r="B7940" s="31"/>
      <c r="C7940" s="31"/>
      <c r="D7940" s="31"/>
    </row>
    <row r="7941" spans="1:4" ht="15" x14ac:dyDescent="0.25">
      <c r="A7941" s="31"/>
      <c r="B7941" s="31"/>
      <c r="C7941" s="31"/>
      <c r="D7941" s="31"/>
    </row>
    <row r="7942" spans="1:4" ht="15" x14ac:dyDescent="0.25">
      <c r="A7942" s="31"/>
      <c r="B7942" s="31"/>
      <c r="C7942" s="31"/>
      <c r="D7942" s="31"/>
    </row>
    <row r="7943" spans="1:4" ht="15" x14ac:dyDescent="0.25">
      <c r="A7943" s="31"/>
      <c r="B7943" s="31"/>
      <c r="C7943" s="31"/>
      <c r="D7943" s="31"/>
    </row>
    <row r="7944" spans="1:4" ht="15" x14ac:dyDescent="0.25">
      <c r="A7944" s="31"/>
      <c r="B7944" s="31"/>
      <c r="C7944" s="31"/>
      <c r="D7944" s="31"/>
    </row>
    <row r="7945" spans="1:4" ht="15" x14ac:dyDescent="0.25">
      <c r="A7945" s="31"/>
      <c r="B7945" s="31"/>
      <c r="C7945" s="31"/>
      <c r="D7945" s="31"/>
    </row>
    <row r="7946" spans="1:4" ht="15" x14ac:dyDescent="0.25">
      <c r="A7946" s="31"/>
      <c r="B7946" s="31"/>
      <c r="C7946" s="31"/>
      <c r="D7946" s="31"/>
    </row>
    <row r="7947" spans="1:4" ht="15" x14ac:dyDescent="0.25">
      <c r="A7947" s="31"/>
      <c r="B7947" s="31"/>
      <c r="C7947" s="31"/>
      <c r="D7947" s="31"/>
    </row>
    <row r="7948" spans="1:4" ht="15" x14ac:dyDescent="0.25">
      <c r="A7948" s="31"/>
      <c r="B7948" s="31"/>
      <c r="C7948" s="31"/>
      <c r="D7948" s="31"/>
    </row>
    <row r="7949" spans="1:4" ht="15" x14ac:dyDescent="0.25">
      <c r="A7949" s="31"/>
      <c r="B7949" s="31"/>
      <c r="C7949" s="31"/>
      <c r="D7949" s="31"/>
    </row>
    <row r="7950" spans="1:4" ht="15" x14ac:dyDescent="0.25">
      <c r="A7950" s="31"/>
      <c r="B7950" s="31"/>
      <c r="C7950" s="31"/>
      <c r="D7950" s="31"/>
    </row>
    <row r="7951" spans="1:4" ht="15" x14ac:dyDescent="0.25">
      <c r="A7951" s="31"/>
      <c r="B7951" s="31"/>
      <c r="C7951" s="31"/>
      <c r="D7951" s="31"/>
    </row>
    <row r="7952" spans="1:4" ht="15" x14ac:dyDescent="0.25">
      <c r="A7952" s="31"/>
      <c r="B7952" s="31"/>
      <c r="C7952" s="31"/>
      <c r="D7952" s="31"/>
    </row>
    <row r="7953" spans="1:4" ht="15" x14ac:dyDescent="0.25">
      <c r="A7953" s="31"/>
      <c r="B7953" s="31"/>
      <c r="C7953" s="31"/>
      <c r="D7953" s="31"/>
    </row>
    <row r="7954" spans="1:4" ht="15" x14ac:dyDescent="0.25">
      <c r="A7954" s="31"/>
      <c r="B7954" s="31"/>
      <c r="C7954" s="31"/>
      <c r="D7954" s="31"/>
    </row>
    <row r="7955" spans="1:4" ht="15" x14ac:dyDescent="0.25">
      <c r="A7955" s="31"/>
      <c r="B7955" s="31"/>
      <c r="C7955" s="31"/>
      <c r="D7955" s="31"/>
    </row>
    <row r="7956" spans="1:4" ht="15" x14ac:dyDescent="0.25">
      <c r="A7956" s="31"/>
      <c r="B7956" s="31"/>
      <c r="C7956" s="31"/>
      <c r="D7956" s="31"/>
    </row>
    <row r="7957" spans="1:4" ht="15" x14ac:dyDescent="0.25">
      <c r="A7957" s="31"/>
      <c r="B7957" s="31"/>
      <c r="C7957" s="31"/>
      <c r="D7957" s="31"/>
    </row>
    <row r="7958" spans="1:4" ht="15" x14ac:dyDescent="0.25">
      <c r="A7958" s="31"/>
      <c r="B7958" s="31"/>
      <c r="C7958" s="31"/>
      <c r="D7958" s="31"/>
    </row>
    <row r="7959" spans="1:4" ht="15" x14ac:dyDescent="0.25">
      <c r="A7959" s="31"/>
      <c r="B7959" s="31"/>
      <c r="C7959" s="31"/>
      <c r="D7959" s="31"/>
    </row>
    <row r="7960" spans="1:4" ht="15" x14ac:dyDescent="0.25">
      <c r="A7960" s="31"/>
      <c r="B7960" s="31"/>
      <c r="C7960" s="31"/>
      <c r="D7960" s="31"/>
    </row>
    <row r="7961" spans="1:4" ht="15" x14ac:dyDescent="0.25">
      <c r="A7961" s="31"/>
      <c r="B7961" s="31"/>
      <c r="C7961" s="31"/>
      <c r="D7961" s="31"/>
    </row>
    <row r="7962" spans="1:4" ht="15" x14ac:dyDescent="0.25">
      <c r="A7962" s="31"/>
      <c r="B7962" s="31"/>
      <c r="C7962" s="31"/>
      <c r="D7962" s="31"/>
    </row>
    <row r="7963" spans="1:4" ht="15" x14ac:dyDescent="0.25">
      <c r="A7963" s="31"/>
      <c r="B7963" s="31"/>
      <c r="C7963" s="31"/>
      <c r="D7963" s="31"/>
    </row>
    <row r="7964" spans="1:4" ht="15" x14ac:dyDescent="0.25">
      <c r="A7964" s="31"/>
      <c r="B7964" s="31"/>
      <c r="C7964" s="31"/>
      <c r="D7964" s="31"/>
    </row>
    <row r="7965" spans="1:4" ht="15" x14ac:dyDescent="0.25">
      <c r="A7965" s="31"/>
      <c r="B7965" s="31"/>
      <c r="C7965" s="31"/>
      <c r="D7965" s="31"/>
    </row>
    <row r="7966" spans="1:4" ht="15" x14ac:dyDescent="0.25">
      <c r="A7966" s="31"/>
      <c r="B7966" s="31"/>
      <c r="C7966" s="31"/>
      <c r="D7966" s="31"/>
    </row>
    <row r="7967" spans="1:4" ht="15" x14ac:dyDescent="0.25">
      <c r="A7967" s="31"/>
      <c r="B7967" s="31"/>
      <c r="C7967" s="31"/>
      <c r="D7967" s="31"/>
    </row>
    <row r="7968" spans="1:4" ht="15" x14ac:dyDescent="0.25">
      <c r="A7968" s="31"/>
      <c r="B7968" s="31"/>
      <c r="C7968" s="31"/>
      <c r="D7968" s="31"/>
    </row>
    <row r="7969" spans="1:4" ht="15" x14ac:dyDescent="0.25">
      <c r="A7969" s="31"/>
      <c r="B7969" s="31"/>
      <c r="C7969" s="31"/>
      <c r="D7969" s="31"/>
    </row>
    <row r="7970" spans="1:4" ht="15" x14ac:dyDescent="0.25">
      <c r="A7970" s="31"/>
      <c r="B7970" s="31"/>
      <c r="C7970" s="31"/>
      <c r="D7970" s="31"/>
    </row>
    <row r="7971" spans="1:4" ht="15" x14ac:dyDescent="0.25">
      <c r="A7971" s="31"/>
      <c r="B7971" s="31"/>
      <c r="C7971" s="31"/>
      <c r="D7971" s="31"/>
    </row>
    <row r="7972" spans="1:4" ht="15" x14ac:dyDescent="0.25">
      <c r="A7972" s="31"/>
      <c r="B7972" s="31"/>
      <c r="C7972" s="31"/>
      <c r="D7972" s="31"/>
    </row>
    <row r="7973" spans="1:4" ht="15" x14ac:dyDescent="0.25">
      <c r="A7973" s="31"/>
      <c r="B7973" s="31"/>
      <c r="C7973" s="31"/>
      <c r="D7973" s="31"/>
    </row>
    <row r="7974" spans="1:4" ht="15" x14ac:dyDescent="0.25">
      <c r="A7974" s="31"/>
      <c r="B7974" s="31"/>
      <c r="C7974" s="31"/>
      <c r="D7974" s="31"/>
    </row>
    <row r="7975" spans="1:4" ht="15" x14ac:dyDescent="0.25">
      <c r="A7975" s="31"/>
      <c r="B7975" s="31"/>
      <c r="C7975" s="31"/>
      <c r="D7975" s="31"/>
    </row>
    <row r="7976" spans="1:4" ht="15" x14ac:dyDescent="0.25">
      <c r="A7976" s="31"/>
      <c r="B7976" s="31"/>
      <c r="C7976" s="31"/>
      <c r="D7976" s="31"/>
    </row>
    <row r="7977" spans="1:4" ht="15" x14ac:dyDescent="0.25">
      <c r="A7977" s="31"/>
      <c r="B7977" s="31"/>
      <c r="C7977" s="31"/>
      <c r="D7977" s="31"/>
    </row>
    <row r="7978" spans="1:4" ht="15" x14ac:dyDescent="0.25">
      <c r="A7978" s="31"/>
      <c r="B7978" s="31"/>
      <c r="C7978" s="31"/>
      <c r="D7978" s="31"/>
    </row>
    <row r="7979" spans="1:4" ht="15" x14ac:dyDescent="0.25">
      <c r="A7979" s="31"/>
      <c r="B7979" s="31"/>
      <c r="C7979" s="31"/>
      <c r="D7979" s="31"/>
    </row>
    <row r="7980" spans="1:4" ht="15" x14ac:dyDescent="0.25">
      <c r="A7980" s="31"/>
      <c r="B7980" s="31"/>
      <c r="C7980" s="31"/>
      <c r="D7980" s="31"/>
    </row>
    <row r="7981" spans="1:4" ht="15" x14ac:dyDescent="0.25">
      <c r="A7981" s="31"/>
      <c r="B7981" s="31"/>
      <c r="C7981" s="31"/>
      <c r="D7981" s="31"/>
    </row>
    <row r="7982" spans="1:4" ht="15" x14ac:dyDescent="0.25">
      <c r="A7982" s="31"/>
      <c r="B7982" s="31"/>
      <c r="C7982" s="31"/>
      <c r="D7982" s="31"/>
    </row>
    <row r="7983" spans="1:4" ht="15" x14ac:dyDescent="0.25">
      <c r="A7983" s="31"/>
      <c r="B7983" s="31"/>
      <c r="C7983" s="31"/>
      <c r="D7983" s="31"/>
    </row>
    <row r="7984" spans="1:4" ht="15" x14ac:dyDescent="0.25">
      <c r="A7984" s="31"/>
      <c r="B7984" s="31"/>
      <c r="C7984" s="31"/>
      <c r="D7984" s="31"/>
    </row>
    <row r="7985" spans="1:4" ht="15" x14ac:dyDescent="0.25">
      <c r="A7985" s="31"/>
      <c r="B7985" s="31"/>
      <c r="C7985" s="31"/>
      <c r="D7985" s="31"/>
    </row>
    <row r="7986" spans="1:4" ht="15" x14ac:dyDescent="0.25">
      <c r="A7986" s="31"/>
      <c r="B7986" s="31"/>
      <c r="C7986" s="31"/>
      <c r="D7986" s="31"/>
    </row>
    <row r="7987" spans="1:4" ht="15" x14ac:dyDescent="0.25">
      <c r="A7987" s="31"/>
      <c r="B7987" s="31"/>
      <c r="C7987" s="31"/>
      <c r="D7987" s="31"/>
    </row>
    <row r="7988" spans="1:4" ht="15" x14ac:dyDescent="0.25">
      <c r="A7988" s="31"/>
      <c r="B7988" s="31"/>
      <c r="C7988" s="31"/>
      <c r="D7988" s="31"/>
    </row>
    <row r="7989" spans="1:4" ht="15" x14ac:dyDescent="0.25">
      <c r="A7989" s="31"/>
      <c r="B7989" s="31"/>
      <c r="C7989" s="31"/>
      <c r="D7989" s="31"/>
    </row>
    <row r="7990" spans="1:4" ht="15" x14ac:dyDescent="0.25">
      <c r="A7990" s="31"/>
      <c r="B7990" s="31"/>
      <c r="C7990" s="31"/>
      <c r="D7990" s="31"/>
    </row>
    <row r="7991" spans="1:4" ht="15" x14ac:dyDescent="0.25">
      <c r="A7991" s="31"/>
      <c r="B7991" s="31"/>
      <c r="C7991" s="31"/>
      <c r="D7991" s="31"/>
    </row>
    <row r="7992" spans="1:4" ht="15" x14ac:dyDescent="0.25">
      <c r="A7992" s="31"/>
      <c r="B7992" s="31"/>
      <c r="C7992" s="31"/>
      <c r="D7992" s="31"/>
    </row>
    <row r="7993" spans="1:4" ht="15" x14ac:dyDescent="0.25">
      <c r="A7993" s="31"/>
      <c r="B7993" s="31"/>
      <c r="C7993" s="31"/>
      <c r="D7993" s="31"/>
    </row>
    <row r="7994" spans="1:4" ht="15" x14ac:dyDescent="0.25">
      <c r="A7994" s="31"/>
      <c r="B7994" s="31"/>
      <c r="C7994" s="31"/>
      <c r="D7994" s="31"/>
    </row>
    <row r="7995" spans="1:4" ht="15" x14ac:dyDescent="0.25">
      <c r="A7995" s="31"/>
      <c r="B7995" s="31"/>
      <c r="C7995" s="31"/>
      <c r="D7995" s="31"/>
    </row>
    <row r="7996" spans="1:4" ht="15" x14ac:dyDescent="0.25">
      <c r="A7996" s="31"/>
      <c r="B7996" s="31"/>
      <c r="C7996" s="31"/>
      <c r="D7996" s="31"/>
    </row>
    <row r="7997" spans="1:4" ht="15" x14ac:dyDescent="0.25">
      <c r="A7997" s="31"/>
      <c r="B7997" s="31"/>
      <c r="C7997" s="31"/>
      <c r="D7997" s="31"/>
    </row>
    <row r="7998" spans="1:4" ht="15" x14ac:dyDescent="0.25">
      <c r="A7998" s="31"/>
      <c r="B7998" s="31"/>
      <c r="C7998" s="31"/>
      <c r="D7998" s="31"/>
    </row>
    <row r="7999" spans="1:4" ht="15" x14ac:dyDescent="0.25">
      <c r="A7999" s="31"/>
      <c r="B7999" s="31"/>
      <c r="C7999" s="31"/>
      <c r="D7999" s="31"/>
    </row>
    <row r="8000" spans="1:4" ht="15" x14ac:dyDescent="0.25">
      <c r="A8000" s="31"/>
      <c r="B8000" s="31"/>
      <c r="C8000" s="31"/>
      <c r="D8000" s="31"/>
    </row>
    <row r="8001" spans="1:4" ht="15" x14ac:dyDescent="0.25">
      <c r="A8001" s="31"/>
      <c r="B8001" s="31"/>
      <c r="C8001" s="31"/>
      <c r="D8001" s="31"/>
    </row>
    <row r="8002" spans="1:4" ht="15" x14ac:dyDescent="0.25">
      <c r="A8002" s="31"/>
      <c r="B8002" s="31"/>
      <c r="C8002" s="31"/>
      <c r="D8002" s="31"/>
    </row>
    <row r="8003" spans="1:4" ht="15" x14ac:dyDescent="0.25">
      <c r="A8003" s="31"/>
      <c r="B8003" s="31"/>
      <c r="C8003" s="31"/>
      <c r="D8003" s="31"/>
    </row>
    <row r="8004" spans="1:4" ht="15" x14ac:dyDescent="0.25">
      <c r="A8004" s="31"/>
      <c r="B8004" s="31"/>
      <c r="C8004" s="31"/>
      <c r="D8004" s="31"/>
    </row>
    <row r="8005" spans="1:4" ht="15" x14ac:dyDescent="0.25">
      <c r="A8005" s="31"/>
      <c r="B8005" s="31"/>
      <c r="C8005" s="31"/>
      <c r="D8005" s="31"/>
    </row>
    <row r="8006" spans="1:4" ht="15" x14ac:dyDescent="0.25">
      <c r="A8006" s="31"/>
      <c r="B8006" s="31"/>
      <c r="C8006" s="31"/>
      <c r="D8006" s="31"/>
    </row>
    <row r="8007" spans="1:4" ht="15" x14ac:dyDescent="0.25">
      <c r="A8007" s="31"/>
      <c r="B8007" s="31"/>
      <c r="C8007" s="31"/>
      <c r="D8007" s="31"/>
    </row>
    <row r="8008" spans="1:4" ht="15" x14ac:dyDescent="0.25">
      <c r="A8008" s="31"/>
      <c r="B8008" s="31"/>
      <c r="C8008" s="31"/>
      <c r="D8008" s="31"/>
    </row>
    <row r="8009" spans="1:4" ht="15" x14ac:dyDescent="0.25">
      <c r="A8009" s="31"/>
      <c r="B8009" s="31"/>
      <c r="C8009" s="31"/>
      <c r="D8009" s="31"/>
    </row>
    <row r="8010" spans="1:4" ht="15" x14ac:dyDescent="0.25">
      <c r="A8010" s="31"/>
      <c r="B8010" s="31"/>
      <c r="C8010" s="31"/>
      <c r="D8010" s="31"/>
    </row>
    <row r="8011" spans="1:4" ht="15" x14ac:dyDescent="0.25">
      <c r="A8011" s="31"/>
      <c r="B8011" s="31"/>
      <c r="C8011" s="31"/>
      <c r="D8011" s="31"/>
    </row>
    <row r="8012" spans="1:4" ht="15" x14ac:dyDescent="0.25">
      <c r="A8012" s="31"/>
      <c r="B8012" s="31"/>
      <c r="C8012" s="31"/>
      <c r="D8012" s="31"/>
    </row>
    <row r="8013" spans="1:4" ht="15" x14ac:dyDescent="0.25">
      <c r="A8013" s="31"/>
      <c r="B8013" s="31"/>
      <c r="C8013" s="31"/>
      <c r="D8013" s="31"/>
    </row>
    <row r="8014" spans="1:4" ht="15" x14ac:dyDescent="0.25">
      <c r="A8014" s="31"/>
      <c r="B8014" s="31"/>
      <c r="C8014" s="31"/>
      <c r="D8014" s="31"/>
    </row>
    <row r="8015" spans="1:4" ht="15" x14ac:dyDescent="0.25">
      <c r="A8015" s="31"/>
      <c r="B8015" s="31"/>
      <c r="C8015" s="31"/>
      <c r="D8015" s="31"/>
    </row>
    <row r="8016" spans="1:4" ht="15" x14ac:dyDescent="0.25">
      <c r="A8016" s="31"/>
      <c r="B8016" s="31"/>
      <c r="C8016" s="31"/>
      <c r="D8016" s="31"/>
    </row>
    <row r="8017" spans="1:4" ht="15" x14ac:dyDescent="0.25">
      <c r="A8017" s="31"/>
      <c r="B8017" s="31"/>
      <c r="C8017" s="31"/>
      <c r="D8017" s="31"/>
    </row>
    <row r="8018" spans="1:4" ht="15" x14ac:dyDescent="0.25">
      <c r="A8018" s="31"/>
      <c r="B8018" s="31"/>
      <c r="C8018" s="31"/>
      <c r="D8018" s="31"/>
    </row>
    <row r="8019" spans="1:4" ht="15" x14ac:dyDescent="0.25">
      <c r="A8019" s="31"/>
      <c r="B8019" s="31"/>
      <c r="C8019" s="31"/>
      <c r="D8019" s="31"/>
    </row>
    <row r="8020" spans="1:4" ht="15" x14ac:dyDescent="0.25">
      <c r="A8020" s="31"/>
      <c r="B8020" s="31"/>
      <c r="C8020" s="31"/>
      <c r="D8020" s="31"/>
    </row>
    <row r="8021" spans="1:4" ht="15" x14ac:dyDescent="0.25">
      <c r="A8021" s="31"/>
      <c r="B8021" s="31"/>
      <c r="C8021" s="31"/>
      <c r="D8021" s="31"/>
    </row>
    <row r="8022" spans="1:4" ht="15" x14ac:dyDescent="0.25">
      <c r="A8022" s="31"/>
      <c r="B8022" s="31"/>
      <c r="C8022" s="31"/>
      <c r="D8022" s="31"/>
    </row>
    <row r="8023" spans="1:4" ht="15" x14ac:dyDescent="0.25">
      <c r="A8023" s="31"/>
      <c r="B8023" s="31"/>
      <c r="C8023" s="31"/>
      <c r="D8023" s="31"/>
    </row>
    <row r="8024" spans="1:4" ht="15" x14ac:dyDescent="0.25">
      <c r="A8024" s="31"/>
      <c r="B8024" s="31"/>
      <c r="C8024" s="31"/>
      <c r="D8024" s="31"/>
    </row>
    <row r="8025" spans="1:4" ht="15" x14ac:dyDescent="0.25">
      <c r="A8025" s="31"/>
      <c r="B8025" s="31"/>
      <c r="C8025" s="31"/>
      <c r="D8025" s="31"/>
    </row>
    <row r="8026" spans="1:4" ht="15" x14ac:dyDescent="0.25">
      <c r="A8026" s="31"/>
      <c r="B8026" s="31"/>
      <c r="C8026" s="31"/>
      <c r="D8026" s="31"/>
    </row>
    <row r="8027" spans="1:4" ht="15" x14ac:dyDescent="0.25">
      <c r="A8027" s="31"/>
      <c r="B8027" s="31"/>
      <c r="C8027" s="31"/>
      <c r="D8027" s="31"/>
    </row>
    <row r="8028" spans="1:4" ht="15" x14ac:dyDescent="0.25">
      <c r="A8028" s="31"/>
      <c r="B8028" s="31"/>
      <c r="C8028" s="31"/>
      <c r="D8028" s="31"/>
    </row>
    <row r="8029" spans="1:4" ht="15" x14ac:dyDescent="0.25">
      <c r="A8029" s="31"/>
      <c r="B8029" s="31"/>
      <c r="C8029" s="31"/>
      <c r="D8029" s="31"/>
    </row>
    <row r="8030" spans="1:4" ht="15" x14ac:dyDescent="0.25">
      <c r="A8030" s="31"/>
      <c r="B8030" s="31"/>
      <c r="C8030" s="31"/>
      <c r="D8030" s="31"/>
    </row>
    <row r="8031" spans="1:4" ht="15" x14ac:dyDescent="0.25">
      <c r="A8031" s="31"/>
      <c r="B8031" s="31"/>
      <c r="C8031" s="31"/>
      <c r="D8031" s="31"/>
    </row>
    <row r="8032" spans="1:4" ht="15" x14ac:dyDescent="0.25">
      <c r="A8032" s="31"/>
      <c r="B8032" s="31"/>
      <c r="C8032" s="31"/>
      <c r="D8032" s="31"/>
    </row>
    <row r="8033" spans="1:4" ht="15" x14ac:dyDescent="0.25">
      <c r="A8033" s="31"/>
      <c r="B8033" s="31"/>
      <c r="C8033" s="31"/>
      <c r="D8033" s="31"/>
    </row>
    <row r="8034" spans="1:4" ht="15" x14ac:dyDescent="0.25">
      <c r="A8034" s="31"/>
      <c r="B8034" s="31"/>
      <c r="C8034" s="31"/>
      <c r="D8034" s="31"/>
    </row>
    <row r="8035" spans="1:4" ht="15" x14ac:dyDescent="0.25">
      <c r="A8035" s="31"/>
      <c r="B8035" s="31"/>
      <c r="C8035" s="31"/>
      <c r="D8035" s="31"/>
    </row>
    <row r="8036" spans="1:4" ht="15" x14ac:dyDescent="0.25">
      <c r="A8036" s="31"/>
      <c r="B8036" s="31"/>
      <c r="C8036" s="31"/>
      <c r="D8036" s="31"/>
    </row>
    <row r="8037" spans="1:4" ht="15" x14ac:dyDescent="0.25">
      <c r="A8037" s="31"/>
      <c r="B8037" s="31"/>
      <c r="C8037" s="31"/>
      <c r="D8037" s="31"/>
    </row>
    <row r="8038" spans="1:4" ht="15" x14ac:dyDescent="0.25">
      <c r="A8038" s="31"/>
      <c r="B8038" s="31"/>
      <c r="C8038" s="31"/>
      <c r="D8038" s="31"/>
    </row>
    <row r="8039" spans="1:4" ht="15" x14ac:dyDescent="0.25">
      <c r="A8039" s="31"/>
      <c r="B8039" s="31"/>
      <c r="C8039" s="31"/>
      <c r="D8039" s="31"/>
    </row>
    <row r="8040" spans="1:4" ht="15" x14ac:dyDescent="0.25">
      <c r="A8040" s="31"/>
      <c r="B8040" s="31"/>
      <c r="C8040" s="31"/>
      <c r="D8040" s="31"/>
    </row>
    <row r="8041" spans="1:4" ht="15" x14ac:dyDescent="0.25">
      <c r="A8041" s="31"/>
      <c r="B8041" s="31"/>
      <c r="C8041" s="31"/>
      <c r="D8041" s="31"/>
    </row>
    <row r="8042" spans="1:4" ht="15" x14ac:dyDescent="0.25">
      <c r="A8042" s="31"/>
      <c r="B8042" s="31"/>
      <c r="C8042" s="31"/>
      <c r="D8042" s="31"/>
    </row>
    <row r="8043" spans="1:4" ht="15" x14ac:dyDescent="0.25">
      <c r="A8043" s="31"/>
      <c r="B8043" s="31"/>
      <c r="C8043" s="31"/>
      <c r="D8043" s="31"/>
    </row>
    <row r="8044" spans="1:4" ht="15" x14ac:dyDescent="0.25">
      <c r="A8044" s="31"/>
      <c r="B8044" s="31"/>
      <c r="C8044" s="31"/>
      <c r="D8044" s="31"/>
    </row>
    <row r="8045" spans="1:4" ht="15" x14ac:dyDescent="0.25">
      <c r="A8045" s="31"/>
      <c r="B8045" s="31"/>
      <c r="C8045" s="31"/>
      <c r="D8045" s="31"/>
    </row>
    <row r="8046" spans="1:4" ht="15" x14ac:dyDescent="0.25">
      <c r="A8046" s="31"/>
      <c r="B8046" s="31"/>
      <c r="C8046" s="31"/>
      <c r="D8046" s="31"/>
    </row>
    <row r="8047" spans="1:4" ht="15" x14ac:dyDescent="0.25">
      <c r="A8047" s="31"/>
      <c r="B8047" s="31"/>
      <c r="C8047" s="31"/>
      <c r="D8047" s="31"/>
    </row>
    <row r="8048" spans="1:4" ht="15" x14ac:dyDescent="0.25">
      <c r="A8048" s="31"/>
      <c r="B8048" s="31"/>
      <c r="C8048" s="31"/>
      <c r="D8048" s="31"/>
    </row>
    <row r="8049" spans="1:4" ht="15" x14ac:dyDescent="0.25">
      <c r="A8049" s="31"/>
      <c r="B8049" s="31"/>
      <c r="C8049" s="31"/>
      <c r="D8049" s="31"/>
    </row>
    <row r="8050" spans="1:4" ht="15" x14ac:dyDescent="0.25">
      <c r="A8050" s="31"/>
      <c r="B8050" s="31"/>
      <c r="C8050" s="31"/>
      <c r="D8050" s="31"/>
    </row>
    <row r="8051" spans="1:4" ht="15" x14ac:dyDescent="0.25">
      <c r="A8051" s="31"/>
      <c r="B8051" s="31"/>
      <c r="C8051" s="31"/>
      <c r="D8051" s="31"/>
    </row>
    <row r="8052" spans="1:4" ht="15" x14ac:dyDescent="0.25">
      <c r="A8052" s="31"/>
      <c r="B8052" s="31"/>
      <c r="C8052" s="31"/>
      <c r="D8052" s="31"/>
    </row>
    <row r="8053" spans="1:4" ht="15" x14ac:dyDescent="0.25">
      <c r="A8053" s="31"/>
      <c r="B8053" s="31"/>
      <c r="C8053" s="31"/>
      <c r="D8053" s="31"/>
    </row>
    <row r="8054" spans="1:4" ht="15" x14ac:dyDescent="0.25">
      <c r="A8054" s="31"/>
      <c r="B8054" s="31"/>
      <c r="C8054" s="31"/>
      <c r="D8054" s="31"/>
    </row>
    <row r="8055" spans="1:4" ht="15" x14ac:dyDescent="0.25">
      <c r="A8055" s="31"/>
      <c r="B8055" s="31"/>
      <c r="C8055" s="31"/>
      <c r="D8055" s="31"/>
    </row>
    <row r="8056" spans="1:4" ht="15" x14ac:dyDescent="0.25">
      <c r="A8056" s="31"/>
      <c r="B8056" s="31"/>
      <c r="C8056" s="31"/>
      <c r="D8056" s="31"/>
    </row>
    <row r="8057" spans="1:4" ht="15" x14ac:dyDescent="0.25">
      <c r="A8057" s="31"/>
      <c r="B8057" s="31"/>
      <c r="C8057" s="31"/>
      <c r="D8057" s="31"/>
    </row>
    <row r="8058" spans="1:4" ht="15" x14ac:dyDescent="0.25">
      <c r="A8058" s="31"/>
      <c r="B8058" s="31"/>
      <c r="C8058" s="31"/>
      <c r="D8058" s="31"/>
    </row>
    <row r="8059" spans="1:4" ht="15" x14ac:dyDescent="0.25">
      <c r="A8059" s="31"/>
      <c r="B8059" s="31"/>
      <c r="C8059" s="31"/>
      <c r="D8059" s="31"/>
    </row>
    <row r="8060" spans="1:4" ht="15" x14ac:dyDescent="0.25">
      <c r="A8060" s="31"/>
      <c r="B8060" s="31"/>
      <c r="C8060" s="31"/>
      <c r="D8060" s="31"/>
    </row>
    <row r="8061" spans="1:4" ht="15" x14ac:dyDescent="0.25">
      <c r="A8061" s="31"/>
      <c r="B8061" s="31"/>
      <c r="C8061" s="31"/>
      <c r="D8061" s="31"/>
    </row>
    <row r="8062" spans="1:4" ht="15" x14ac:dyDescent="0.25">
      <c r="A8062" s="31"/>
      <c r="B8062" s="31"/>
      <c r="C8062" s="31"/>
      <c r="D8062" s="31"/>
    </row>
    <row r="8063" spans="1:4" ht="15" x14ac:dyDescent="0.25">
      <c r="A8063" s="31"/>
      <c r="B8063" s="31"/>
      <c r="C8063" s="31"/>
      <c r="D8063" s="31"/>
    </row>
    <row r="8064" spans="1:4" ht="15" x14ac:dyDescent="0.25">
      <c r="A8064" s="31"/>
      <c r="B8064" s="31"/>
      <c r="C8064" s="31"/>
      <c r="D8064" s="31"/>
    </row>
    <row r="8065" spans="1:4" ht="15" x14ac:dyDescent="0.25">
      <c r="A8065" s="31"/>
      <c r="B8065" s="31"/>
      <c r="C8065" s="31"/>
      <c r="D8065" s="31"/>
    </row>
    <row r="8066" spans="1:4" ht="15" x14ac:dyDescent="0.25">
      <c r="A8066" s="31"/>
      <c r="B8066" s="31"/>
      <c r="C8066" s="31"/>
      <c r="D8066" s="31"/>
    </row>
    <row r="8067" spans="1:4" ht="15" x14ac:dyDescent="0.25">
      <c r="A8067" s="31"/>
      <c r="B8067" s="31"/>
      <c r="C8067" s="31"/>
      <c r="D8067" s="31"/>
    </row>
    <row r="8068" spans="1:4" ht="15" x14ac:dyDescent="0.25">
      <c r="A8068" s="31"/>
      <c r="B8068" s="31"/>
      <c r="C8068" s="31"/>
      <c r="D8068" s="31"/>
    </row>
    <row r="8069" spans="1:4" ht="15" x14ac:dyDescent="0.25">
      <c r="A8069" s="31"/>
      <c r="B8069" s="31"/>
      <c r="C8069" s="31"/>
      <c r="D8069" s="31"/>
    </row>
    <row r="8070" spans="1:4" ht="15" x14ac:dyDescent="0.25">
      <c r="A8070" s="31"/>
      <c r="B8070" s="31"/>
      <c r="C8070" s="31"/>
      <c r="D8070" s="31"/>
    </row>
    <row r="8071" spans="1:4" ht="15" x14ac:dyDescent="0.25">
      <c r="A8071" s="31"/>
      <c r="B8071" s="31"/>
      <c r="C8071" s="31"/>
      <c r="D8071" s="31"/>
    </row>
    <row r="8072" spans="1:4" ht="15" x14ac:dyDescent="0.25">
      <c r="A8072" s="31"/>
      <c r="B8072" s="31"/>
      <c r="C8072" s="31"/>
      <c r="D8072" s="31"/>
    </row>
    <row r="8073" spans="1:4" ht="15" x14ac:dyDescent="0.25">
      <c r="A8073" s="31"/>
      <c r="B8073" s="31"/>
      <c r="C8073" s="31"/>
      <c r="D8073" s="31"/>
    </row>
    <row r="8074" spans="1:4" ht="15" x14ac:dyDescent="0.25">
      <c r="A8074" s="31"/>
      <c r="B8074" s="31"/>
      <c r="C8074" s="31"/>
      <c r="D8074" s="31"/>
    </row>
    <row r="8075" spans="1:4" ht="15" x14ac:dyDescent="0.25">
      <c r="A8075" s="31"/>
      <c r="B8075" s="31"/>
      <c r="C8075" s="31"/>
      <c r="D8075" s="31"/>
    </row>
    <row r="8076" spans="1:4" ht="15" x14ac:dyDescent="0.25">
      <c r="A8076" s="31"/>
      <c r="B8076" s="31"/>
      <c r="C8076" s="31"/>
      <c r="D8076" s="31"/>
    </row>
    <row r="8077" spans="1:4" ht="15" x14ac:dyDescent="0.25">
      <c r="A8077" s="31"/>
      <c r="B8077" s="31"/>
      <c r="C8077" s="31"/>
      <c r="D8077" s="31"/>
    </row>
    <row r="8078" spans="1:4" ht="15" x14ac:dyDescent="0.25">
      <c r="A8078" s="31"/>
      <c r="B8078" s="31"/>
      <c r="C8078" s="31"/>
      <c r="D8078" s="31"/>
    </row>
    <row r="8079" spans="1:4" ht="15" x14ac:dyDescent="0.25">
      <c r="A8079" s="31"/>
      <c r="B8079" s="31"/>
      <c r="C8079" s="31"/>
      <c r="D8079" s="31"/>
    </row>
    <row r="8080" spans="1:4" ht="15" x14ac:dyDescent="0.25">
      <c r="A8080" s="31"/>
      <c r="B8080" s="31"/>
      <c r="C8080" s="31"/>
      <c r="D8080" s="31"/>
    </row>
    <row r="8081" spans="1:4" ht="15" x14ac:dyDescent="0.25">
      <c r="A8081" s="31"/>
      <c r="B8081" s="31"/>
      <c r="C8081" s="31"/>
      <c r="D8081" s="31"/>
    </row>
    <row r="8082" spans="1:4" ht="15" x14ac:dyDescent="0.25">
      <c r="A8082" s="31"/>
      <c r="B8082" s="31"/>
      <c r="C8082" s="31"/>
      <c r="D8082" s="31"/>
    </row>
    <row r="8083" spans="1:4" ht="15" x14ac:dyDescent="0.25">
      <c r="A8083" s="31"/>
      <c r="B8083" s="31"/>
      <c r="C8083" s="31"/>
      <c r="D8083" s="31"/>
    </row>
    <row r="8084" spans="1:4" ht="15" x14ac:dyDescent="0.25">
      <c r="A8084" s="31"/>
      <c r="B8084" s="31"/>
      <c r="C8084" s="31"/>
      <c r="D8084" s="31"/>
    </row>
    <row r="8085" spans="1:4" ht="15" x14ac:dyDescent="0.25">
      <c r="A8085" s="31"/>
      <c r="B8085" s="31"/>
      <c r="C8085" s="31"/>
      <c r="D8085" s="31"/>
    </row>
    <row r="8086" spans="1:4" ht="15" x14ac:dyDescent="0.25">
      <c r="A8086" s="31"/>
      <c r="B8086" s="31"/>
      <c r="C8086" s="31"/>
      <c r="D8086" s="31"/>
    </row>
    <row r="8087" spans="1:4" ht="15" x14ac:dyDescent="0.25">
      <c r="A8087" s="31"/>
      <c r="B8087" s="31"/>
      <c r="C8087" s="31"/>
      <c r="D8087" s="31"/>
    </row>
    <row r="8088" spans="1:4" ht="15" x14ac:dyDescent="0.25">
      <c r="A8088" s="31"/>
      <c r="B8088" s="31"/>
      <c r="C8088" s="31"/>
      <c r="D8088" s="31"/>
    </row>
    <row r="8089" spans="1:4" ht="15" x14ac:dyDescent="0.25">
      <c r="A8089" s="31"/>
      <c r="B8089" s="31"/>
      <c r="C8089" s="31"/>
      <c r="D8089" s="31"/>
    </row>
    <row r="8090" spans="1:4" ht="15" x14ac:dyDescent="0.25">
      <c r="A8090" s="31"/>
      <c r="B8090" s="31"/>
      <c r="C8090" s="31"/>
      <c r="D8090" s="31"/>
    </row>
    <row r="8091" spans="1:4" ht="15" x14ac:dyDescent="0.25">
      <c r="A8091" s="31"/>
      <c r="B8091" s="31"/>
      <c r="C8091" s="31"/>
      <c r="D8091" s="31"/>
    </row>
    <row r="8092" spans="1:4" ht="15" x14ac:dyDescent="0.25">
      <c r="A8092" s="31"/>
      <c r="B8092" s="31"/>
      <c r="C8092" s="31"/>
      <c r="D8092" s="31"/>
    </row>
    <row r="8093" spans="1:4" ht="15" x14ac:dyDescent="0.25">
      <c r="A8093" s="31"/>
      <c r="B8093" s="31"/>
      <c r="C8093" s="31"/>
      <c r="D8093" s="31"/>
    </row>
    <row r="8094" spans="1:4" ht="15" x14ac:dyDescent="0.25">
      <c r="A8094" s="31"/>
      <c r="B8094" s="31"/>
      <c r="C8094" s="31"/>
      <c r="D8094" s="31"/>
    </row>
    <row r="8095" spans="1:4" ht="15" x14ac:dyDescent="0.25">
      <c r="A8095" s="31"/>
      <c r="B8095" s="31"/>
      <c r="C8095" s="31"/>
      <c r="D8095" s="31"/>
    </row>
    <row r="8096" spans="1:4" ht="15" x14ac:dyDescent="0.25">
      <c r="A8096" s="31"/>
      <c r="B8096" s="31"/>
      <c r="C8096" s="31"/>
      <c r="D8096" s="31"/>
    </row>
    <row r="8097" spans="1:4" ht="15" x14ac:dyDescent="0.25">
      <c r="A8097" s="31"/>
      <c r="B8097" s="31"/>
      <c r="C8097" s="31"/>
      <c r="D8097" s="31"/>
    </row>
    <row r="8098" spans="1:4" ht="15" x14ac:dyDescent="0.25">
      <c r="A8098" s="31"/>
      <c r="B8098" s="31"/>
      <c r="C8098" s="31"/>
      <c r="D8098" s="31"/>
    </row>
    <row r="8099" spans="1:4" ht="15" x14ac:dyDescent="0.25">
      <c r="A8099" s="31"/>
      <c r="B8099" s="31"/>
      <c r="C8099" s="31"/>
      <c r="D8099" s="31"/>
    </row>
    <row r="8100" spans="1:4" ht="15" x14ac:dyDescent="0.25">
      <c r="A8100" s="31"/>
      <c r="B8100" s="31"/>
      <c r="C8100" s="31"/>
      <c r="D8100" s="31"/>
    </row>
    <row r="8101" spans="1:4" ht="15" x14ac:dyDescent="0.25">
      <c r="A8101" s="31"/>
      <c r="B8101" s="31"/>
      <c r="C8101" s="31"/>
      <c r="D8101" s="31"/>
    </row>
    <row r="8102" spans="1:4" ht="15" x14ac:dyDescent="0.25">
      <c r="A8102" s="31"/>
      <c r="B8102" s="31"/>
      <c r="C8102" s="31"/>
      <c r="D8102" s="31"/>
    </row>
    <row r="8103" spans="1:4" ht="15" x14ac:dyDescent="0.25">
      <c r="A8103" s="31"/>
      <c r="B8103" s="31"/>
      <c r="C8103" s="31"/>
      <c r="D8103" s="31"/>
    </row>
    <row r="8104" spans="1:4" ht="15" x14ac:dyDescent="0.25">
      <c r="A8104" s="31"/>
      <c r="B8104" s="31"/>
      <c r="C8104" s="31"/>
      <c r="D8104" s="31"/>
    </row>
    <row r="8105" spans="1:4" ht="15" x14ac:dyDescent="0.25">
      <c r="A8105" s="31"/>
      <c r="B8105" s="31"/>
      <c r="C8105" s="31"/>
      <c r="D8105" s="31"/>
    </row>
    <row r="8106" spans="1:4" ht="15" x14ac:dyDescent="0.25">
      <c r="A8106" s="31"/>
      <c r="B8106" s="31"/>
      <c r="C8106" s="31"/>
      <c r="D8106" s="31"/>
    </row>
    <row r="8107" spans="1:4" ht="15" x14ac:dyDescent="0.25">
      <c r="A8107" s="31"/>
      <c r="B8107" s="31"/>
      <c r="C8107" s="31"/>
      <c r="D8107" s="31"/>
    </row>
    <row r="8108" spans="1:4" ht="15" x14ac:dyDescent="0.25">
      <c r="A8108" s="31"/>
      <c r="B8108" s="31"/>
      <c r="C8108" s="31"/>
      <c r="D8108" s="31"/>
    </row>
    <row r="8109" spans="1:4" ht="15" x14ac:dyDescent="0.25">
      <c r="A8109" s="31"/>
      <c r="B8109" s="31"/>
      <c r="C8109" s="31"/>
      <c r="D8109" s="31"/>
    </row>
    <row r="8110" spans="1:4" ht="15" x14ac:dyDescent="0.25">
      <c r="A8110" s="31"/>
      <c r="B8110" s="31"/>
      <c r="C8110" s="31"/>
      <c r="D8110" s="31"/>
    </row>
    <row r="8111" spans="1:4" ht="15" x14ac:dyDescent="0.25">
      <c r="A8111" s="31"/>
      <c r="B8111" s="31"/>
      <c r="C8111" s="31"/>
      <c r="D8111" s="31"/>
    </row>
    <row r="8112" spans="1:4" ht="15" x14ac:dyDescent="0.25">
      <c r="A8112" s="31"/>
      <c r="B8112" s="31"/>
      <c r="C8112" s="31"/>
      <c r="D8112" s="31"/>
    </row>
    <row r="8113" spans="1:4" ht="15" x14ac:dyDescent="0.25">
      <c r="A8113" s="31"/>
      <c r="B8113" s="31"/>
      <c r="C8113" s="31"/>
      <c r="D8113" s="31"/>
    </row>
    <row r="8114" spans="1:4" ht="15" x14ac:dyDescent="0.25">
      <c r="A8114" s="31"/>
      <c r="B8114" s="31"/>
      <c r="C8114" s="31"/>
      <c r="D8114" s="31"/>
    </row>
    <row r="8115" spans="1:4" ht="15" x14ac:dyDescent="0.25">
      <c r="A8115" s="31"/>
      <c r="B8115" s="31"/>
      <c r="C8115" s="31"/>
      <c r="D8115" s="31"/>
    </row>
    <row r="8116" spans="1:4" ht="15" x14ac:dyDescent="0.25">
      <c r="A8116" s="31"/>
      <c r="B8116" s="31"/>
      <c r="C8116" s="31"/>
      <c r="D8116" s="31"/>
    </row>
    <row r="8117" spans="1:4" ht="15" x14ac:dyDescent="0.25">
      <c r="A8117" s="31"/>
      <c r="B8117" s="31"/>
      <c r="C8117" s="31"/>
      <c r="D8117" s="31"/>
    </row>
    <row r="8118" spans="1:4" ht="15" x14ac:dyDescent="0.25">
      <c r="A8118" s="31"/>
      <c r="B8118" s="31"/>
      <c r="C8118" s="31"/>
      <c r="D8118" s="31"/>
    </row>
    <row r="8119" spans="1:4" ht="15" x14ac:dyDescent="0.25">
      <c r="A8119" s="31"/>
      <c r="B8119" s="31"/>
      <c r="C8119" s="31"/>
      <c r="D8119" s="31"/>
    </row>
    <row r="8120" spans="1:4" ht="15" x14ac:dyDescent="0.25">
      <c r="A8120" s="31"/>
      <c r="B8120" s="31"/>
      <c r="C8120" s="31"/>
      <c r="D8120" s="31"/>
    </row>
    <row r="8121" spans="1:4" ht="15" x14ac:dyDescent="0.25">
      <c r="A8121" s="31"/>
      <c r="B8121" s="31"/>
      <c r="C8121" s="31"/>
      <c r="D8121" s="31"/>
    </row>
    <row r="8122" spans="1:4" ht="15" x14ac:dyDescent="0.25">
      <c r="A8122" s="31"/>
      <c r="B8122" s="31"/>
      <c r="C8122" s="31"/>
      <c r="D8122" s="31"/>
    </row>
    <row r="8123" spans="1:4" ht="15" x14ac:dyDescent="0.25">
      <c r="A8123" s="31"/>
      <c r="B8123" s="31"/>
      <c r="C8123" s="31"/>
      <c r="D8123" s="31"/>
    </row>
    <row r="8124" spans="1:4" ht="15" x14ac:dyDescent="0.25">
      <c r="A8124" s="31"/>
      <c r="B8124" s="31"/>
      <c r="C8124" s="31"/>
      <c r="D8124" s="31"/>
    </row>
    <row r="8125" spans="1:4" ht="15" x14ac:dyDescent="0.25">
      <c r="A8125" s="31"/>
      <c r="B8125" s="31"/>
      <c r="C8125" s="31"/>
      <c r="D8125" s="31"/>
    </row>
    <row r="8126" spans="1:4" ht="15" x14ac:dyDescent="0.25">
      <c r="A8126" s="31"/>
      <c r="B8126" s="31"/>
      <c r="C8126" s="31"/>
      <c r="D8126" s="31"/>
    </row>
    <row r="8127" spans="1:4" ht="15" x14ac:dyDescent="0.25">
      <c r="A8127" s="31"/>
      <c r="B8127" s="31"/>
      <c r="C8127" s="31"/>
      <c r="D8127" s="31"/>
    </row>
    <row r="8128" spans="1:4" ht="15" x14ac:dyDescent="0.25">
      <c r="A8128" s="31"/>
      <c r="B8128" s="31"/>
      <c r="C8128" s="31"/>
      <c r="D8128" s="31"/>
    </row>
    <row r="8129" spans="1:4" ht="15" x14ac:dyDescent="0.25">
      <c r="A8129" s="31"/>
      <c r="B8129" s="31"/>
      <c r="C8129" s="31"/>
      <c r="D8129" s="31"/>
    </row>
    <row r="8130" spans="1:4" ht="15" x14ac:dyDescent="0.25">
      <c r="A8130" s="31"/>
      <c r="B8130" s="31"/>
      <c r="C8130" s="31"/>
      <c r="D8130" s="31"/>
    </row>
    <row r="8131" spans="1:4" ht="15" x14ac:dyDescent="0.25">
      <c r="A8131" s="31"/>
      <c r="B8131" s="31"/>
      <c r="C8131" s="31"/>
      <c r="D8131" s="31"/>
    </row>
    <row r="8132" spans="1:4" ht="15" x14ac:dyDescent="0.25">
      <c r="A8132" s="31"/>
      <c r="B8132" s="31"/>
      <c r="C8132" s="31"/>
      <c r="D8132" s="31"/>
    </row>
    <row r="8133" spans="1:4" ht="15" x14ac:dyDescent="0.25">
      <c r="A8133" s="31"/>
      <c r="B8133" s="31"/>
      <c r="C8133" s="31"/>
      <c r="D8133" s="31"/>
    </row>
    <row r="8134" spans="1:4" ht="15" x14ac:dyDescent="0.25">
      <c r="A8134" s="31"/>
      <c r="B8134" s="31"/>
      <c r="C8134" s="31"/>
      <c r="D8134" s="31"/>
    </row>
    <row r="8135" spans="1:4" ht="15" x14ac:dyDescent="0.25">
      <c r="A8135" s="31"/>
      <c r="B8135" s="31"/>
      <c r="C8135" s="31"/>
      <c r="D8135" s="31"/>
    </row>
    <row r="8136" spans="1:4" ht="15" x14ac:dyDescent="0.25">
      <c r="A8136" s="31"/>
      <c r="B8136" s="31"/>
      <c r="C8136" s="31"/>
      <c r="D8136" s="31"/>
    </row>
    <row r="8137" spans="1:4" ht="15" x14ac:dyDescent="0.25">
      <c r="A8137" s="31"/>
      <c r="B8137" s="31"/>
      <c r="C8137" s="31"/>
      <c r="D8137" s="31"/>
    </row>
    <row r="8138" spans="1:4" ht="15" x14ac:dyDescent="0.25">
      <c r="A8138" s="31"/>
      <c r="B8138" s="31"/>
      <c r="C8138" s="31"/>
      <c r="D8138" s="31"/>
    </row>
    <row r="8139" spans="1:4" ht="15" x14ac:dyDescent="0.25">
      <c r="A8139" s="31"/>
      <c r="B8139" s="31"/>
      <c r="C8139" s="31"/>
      <c r="D8139" s="31"/>
    </row>
    <row r="8140" spans="1:4" ht="15" x14ac:dyDescent="0.25">
      <c r="A8140" s="31"/>
      <c r="B8140" s="31"/>
      <c r="C8140" s="31"/>
      <c r="D8140" s="31"/>
    </row>
    <row r="8141" spans="1:4" ht="15" x14ac:dyDescent="0.25">
      <c r="A8141" s="31"/>
      <c r="B8141" s="31"/>
      <c r="C8141" s="31"/>
      <c r="D8141" s="31"/>
    </row>
    <row r="8142" spans="1:4" ht="15" x14ac:dyDescent="0.25">
      <c r="A8142" s="31"/>
      <c r="B8142" s="31"/>
      <c r="C8142" s="31"/>
      <c r="D8142" s="31"/>
    </row>
    <row r="8143" spans="1:4" ht="15" x14ac:dyDescent="0.25">
      <c r="A8143" s="31"/>
      <c r="B8143" s="31"/>
      <c r="C8143" s="31"/>
      <c r="D8143" s="31"/>
    </row>
    <row r="8144" spans="1:4" ht="15" x14ac:dyDescent="0.25">
      <c r="A8144" s="31"/>
      <c r="B8144" s="31"/>
      <c r="C8144" s="31"/>
      <c r="D8144" s="31"/>
    </row>
    <row r="8145" spans="1:4" ht="15" x14ac:dyDescent="0.25">
      <c r="A8145" s="31"/>
      <c r="B8145" s="31"/>
      <c r="C8145" s="31"/>
      <c r="D8145" s="31"/>
    </row>
    <row r="8146" spans="1:4" ht="15" x14ac:dyDescent="0.25">
      <c r="A8146" s="31"/>
      <c r="B8146" s="31"/>
      <c r="C8146" s="31"/>
      <c r="D8146" s="31"/>
    </row>
    <row r="8147" spans="1:4" ht="15" x14ac:dyDescent="0.25">
      <c r="A8147" s="31"/>
      <c r="B8147" s="31"/>
      <c r="C8147" s="31"/>
      <c r="D8147" s="31"/>
    </row>
    <row r="8148" spans="1:4" ht="15" x14ac:dyDescent="0.25">
      <c r="A8148" s="31"/>
      <c r="B8148" s="31"/>
      <c r="C8148" s="31"/>
      <c r="D8148" s="31"/>
    </row>
    <row r="8149" spans="1:4" ht="15" x14ac:dyDescent="0.25">
      <c r="A8149" s="31"/>
      <c r="B8149" s="31"/>
      <c r="C8149" s="31"/>
      <c r="D8149" s="31"/>
    </row>
    <row r="8150" spans="1:4" ht="15" x14ac:dyDescent="0.25">
      <c r="A8150" s="31"/>
      <c r="B8150" s="31"/>
      <c r="C8150" s="31"/>
      <c r="D8150" s="31"/>
    </row>
    <row r="8151" spans="1:4" ht="15" x14ac:dyDescent="0.25">
      <c r="A8151" s="31"/>
      <c r="B8151" s="31"/>
      <c r="C8151" s="31"/>
      <c r="D8151" s="31"/>
    </row>
    <row r="8152" spans="1:4" ht="15" x14ac:dyDescent="0.25">
      <c r="A8152" s="31"/>
      <c r="B8152" s="31"/>
      <c r="C8152" s="31"/>
      <c r="D8152" s="31"/>
    </row>
    <row r="8153" spans="1:4" ht="15" x14ac:dyDescent="0.25">
      <c r="A8153" s="31"/>
      <c r="B8153" s="31"/>
      <c r="C8153" s="31"/>
      <c r="D8153" s="31"/>
    </row>
    <row r="8154" spans="1:4" ht="15" x14ac:dyDescent="0.25">
      <c r="A8154" s="31"/>
      <c r="B8154" s="31"/>
      <c r="C8154" s="31"/>
      <c r="D8154" s="31"/>
    </row>
    <row r="8155" spans="1:4" ht="15" x14ac:dyDescent="0.25">
      <c r="A8155" s="31"/>
      <c r="B8155" s="31"/>
      <c r="C8155" s="31"/>
      <c r="D8155" s="31"/>
    </row>
    <row r="8156" spans="1:4" ht="15" x14ac:dyDescent="0.25">
      <c r="A8156" s="31"/>
      <c r="B8156" s="31"/>
      <c r="C8156" s="31"/>
      <c r="D8156" s="31"/>
    </row>
    <row r="8157" spans="1:4" ht="15" x14ac:dyDescent="0.25">
      <c r="A8157" s="31"/>
      <c r="B8157" s="31"/>
      <c r="C8157" s="31"/>
      <c r="D8157" s="31"/>
    </row>
    <row r="8158" spans="1:4" ht="15" x14ac:dyDescent="0.25">
      <c r="A8158" s="31"/>
      <c r="B8158" s="31"/>
      <c r="C8158" s="31"/>
      <c r="D8158" s="31"/>
    </row>
    <row r="8159" spans="1:4" ht="15" x14ac:dyDescent="0.25">
      <c r="A8159" s="31"/>
      <c r="B8159" s="31"/>
      <c r="C8159" s="31"/>
      <c r="D8159" s="31"/>
    </row>
    <row r="8160" spans="1:4" ht="15" x14ac:dyDescent="0.25">
      <c r="A8160" s="31"/>
      <c r="B8160" s="31"/>
      <c r="C8160" s="31"/>
      <c r="D8160" s="31"/>
    </row>
    <row r="8161" spans="1:4" ht="15" x14ac:dyDescent="0.25">
      <c r="A8161" s="31"/>
      <c r="B8161" s="31"/>
      <c r="C8161" s="31"/>
      <c r="D8161" s="31"/>
    </row>
    <row r="8162" spans="1:4" ht="15" x14ac:dyDescent="0.25">
      <c r="A8162" s="31"/>
      <c r="B8162" s="31"/>
      <c r="C8162" s="31"/>
      <c r="D8162" s="31"/>
    </row>
    <row r="8163" spans="1:4" ht="15" x14ac:dyDescent="0.25">
      <c r="A8163" s="31"/>
      <c r="B8163" s="31"/>
      <c r="C8163" s="31"/>
      <c r="D8163" s="31"/>
    </row>
    <row r="8164" spans="1:4" ht="15" x14ac:dyDescent="0.25">
      <c r="A8164" s="31"/>
      <c r="B8164" s="31"/>
      <c r="C8164" s="31"/>
      <c r="D8164" s="31"/>
    </row>
    <row r="8165" spans="1:4" ht="15" x14ac:dyDescent="0.25">
      <c r="A8165" s="31"/>
      <c r="B8165" s="31"/>
      <c r="C8165" s="31"/>
      <c r="D8165" s="31"/>
    </row>
    <row r="8166" spans="1:4" ht="15" x14ac:dyDescent="0.25">
      <c r="A8166" s="31"/>
      <c r="B8166" s="31"/>
      <c r="C8166" s="31"/>
      <c r="D8166" s="31"/>
    </row>
    <row r="8167" spans="1:4" ht="15" x14ac:dyDescent="0.25">
      <c r="A8167" s="31"/>
      <c r="B8167" s="31"/>
      <c r="C8167" s="31"/>
      <c r="D8167" s="31"/>
    </row>
    <row r="8168" spans="1:4" ht="15" x14ac:dyDescent="0.25">
      <c r="A8168" s="31"/>
      <c r="B8168" s="31"/>
      <c r="C8168" s="31"/>
      <c r="D8168" s="31"/>
    </row>
    <row r="8169" spans="1:4" ht="15" x14ac:dyDescent="0.25">
      <c r="A8169" s="31"/>
      <c r="B8169" s="31"/>
      <c r="C8169" s="31"/>
      <c r="D8169" s="31"/>
    </row>
    <row r="8170" spans="1:4" ht="15" x14ac:dyDescent="0.25">
      <c r="A8170" s="31"/>
      <c r="B8170" s="31"/>
      <c r="C8170" s="31"/>
      <c r="D8170" s="31"/>
    </row>
    <row r="8171" spans="1:4" ht="15" x14ac:dyDescent="0.25">
      <c r="A8171" s="31"/>
      <c r="B8171" s="31"/>
      <c r="C8171" s="31"/>
      <c r="D8171" s="31"/>
    </row>
    <row r="8172" spans="1:4" ht="15" x14ac:dyDescent="0.25">
      <c r="A8172" s="31"/>
      <c r="B8172" s="31"/>
      <c r="C8172" s="31"/>
      <c r="D8172" s="31"/>
    </row>
    <row r="8173" spans="1:4" ht="15" x14ac:dyDescent="0.25">
      <c r="A8173" s="31"/>
      <c r="B8173" s="31"/>
      <c r="C8173" s="31"/>
      <c r="D8173" s="31"/>
    </row>
    <row r="8174" spans="1:4" ht="15" x14ac:dyDescent="0.25">
      <c r="A8174" s="31"/>
      <c r="B8174" s="31"/>
      <c r="C8174" s="31"/>
      <c r="D8174" s="31"/>
    </row>
    <row r="8175" spans="1:4" ht="15" x14ac:dyDescent="0.25">
      <c r="A8175" s="31"/>
      <c r="B8175" s="31"/>
      <c r="C8175" s="31"/>
      <c r="D8175" s="31"/>
    </row>
    <row r="8176" spans="1:4" ht="15" x14ac:dyDescent="0.25">
      <c r="A8176" s="31"/>
      <c r="B8176" s="31"/>
      <c r="C8176" s="31"/>
      <c r="D8176" s="31"/>
    </row>
    <row r="8177" spans="1:4" ht="15" x14ac:dyDescent="0.25">
      <c r="A8177" s="31"/>
      <c r="B8177" s="31"/>
      <c r="C8177" s="31"/>
      <c r="D8177" s="31"/>
    </row>
    <row r="8178" spans="1:4" ht="15" x14ac:dyDescent="0.25">
      <c r="A8178" s="31"/>
      <c r="B8178" s="31"/>
      <c r="C8178" s="31"/>
      <c r="D8178" s="31"/>
    </row>
    <row r="8179" spans="1:4" ht="15" x14ac:dyDescent="0.25">
      <c r="A8179" s="31"/>
      <c r="B8179" s="31"/>
      <c r="C8179" s="31"/>
      <c r="D8179" s="31"/>
    </row>
    <row r="8180" spans="1:4" ht="15" x14ac:dyDescent="0.25">
      <c r="A8180" s="31"/>
      <c r="B8180" s="31"/>
      <c r="C8180" s="31"/>
      <c r="D8180" s="31"/>
    </row>
    <row r="8181" spans="1:4" ht="15" x14ac:dyDescent="0.25">
      <c r="A8181" s="31"/>
      <c r="B8181" s="31"/>
      <c r="C8181" s="31"/>
      <c r="D8181" s="31"/>
    </row>
    <row r="8182" spans="1:4" ht="15" x14ac:dyDescent="0.25">
      <c r="A8182" s="31"/>
      <c r="B8182" s="31"/>
      <c r="C8182" s="31"/>
      <c r="D8182" s="31"/>
    </row>
    <row r="8183" spans="1:4" ht="15" x14ac:dyDescent="0.25">
      <c r="A8183" s="31"/>
      <c r="B8183" s="31"/>
      <c r="C8183" s="31"/>
      <c r="D8183" s="31"/>
    </row>
    <row r="8184" spans="1:4" ht="15" x14ac:dyDescent="0.25">
      <c r="A8184" s="31"/>
      <c r="B8184" s="31"/>
      <c r="C8184" s="31"/>
      <c r="D8184" s="31"/>
    </row>
    <row r="8185" spans="1:4" ht="15" x14ac:dyDescent="0.25">
      <c r="A8185" s="31"/>
      <c r="B8185" s="31"/>
      <c r="C8185" s="31"/>
      <c r="D8185" s="31"/>
    </row>
    <row r="8186" spans="1:4" ht="15" x14ac:dyDescent="0.25">
      <c r="A8186" s="31"/>
      <c r="B8186" s="31"/>
      <c r="C8186" s="31"/>
      <c r="D8186" s="31"/>
    </row>
    <row r="8187" spans="1:4" ht="15" x14ac:dyDescent="0.25">
      <c r="A8187" s="31"/>
      <c r="B8187" s="31"/>
      <c r="C8187" s="31"/>
      <c r="D8187" s="31"/>
    </row>
    <row r="8188" spans="1:4" ht="15" x14ac:dyDescent="0.25">
      <c r="A8188" s="31"/>
      <c r="B8188" s="31"/>
      <c r="C8188" s="31"/>
      <c r="D8188" s="31"/>
    </row>
    <row r="8189" spans="1:4" ht="15" x14ac:dyDescent="0.25">
      <c r="A8189" s="31"/>
      <c r="B8189" s="31"/>
      <c r="C8189" s="31"/>
      <c r="D8189" s="31"/>
    </row>
    <row r="8190" spans="1:4" ht="15" x14ac:dyDescent="0.25">
      <c r="A8190" s="31"/>
      <c r="B8190" s="31"/>
      <c r="C8190" s="31"/>
      <c r="D8190" s="31"/>
    </row>
    <row r="8191" spans="1:4" ht="15" x14ac:dyDescent="0.25">
      <c r="A8191" s="31"/>
      <c r="B8191" s="31"/>
      <c r="C8191" s="31"/>
      <c r="D8191" s="31"/>
    </row>
    <row r="8192" spans="1:4" ht="15" x14ac:dyDescent="0.25">
      <c r="A8192" s="31"/>
      <c r="B8192" s="31"/>
      <c r="C8192" s="31"/>
      <c r="D8192" s="31"/>
    </row>
    <row r="8193" spans="1:4" ht="15" x14ac:dyDescent="0.25">
      <c r="A8193" s="31"/>
      <c r="B8193" s="31"/>
      <c r="C8193" s="31"/>
      <c r="D8193" s="31"/>
    </row>
    <row r="8194" spans="1:4" ht="15" x14ac:dyDescent="0.25">
      <c r="A8194" s="31"/>
      <c r="B8194" s="31"/>
      <c r="C8194" s="31"/>
      <c r="D8194" s="31"/>
    </row>
    <row r="8195" spans="1:4" ht="15" x14ac:dyDescent="0.25">
      <c r="A8195" s="31"/>
      <c r="B8195" s="31"/>
      <c r="C8195" s="31"/>
      <c r="D8195" s="31"/>
    </row>
    <row r="8196" spans="1:4" ht="15" x14ac:dyDescent="0.25">
      <c r="A8196" s="31"/>
      <c r="B8196" s="31"/>
      <c r="C8196" s="31"/>
      <c r="D8196" s="31"/>
    </row>
    <row r="8197" spans="1:4" ht="15" x14ac:dyDescent="0.25">
      <c r="A8197" s="31"/>
      <c r="B8197" s="31"/>
      <c r="C8197" s="31"/>
      <c r="D8197" s="31"/>
    </row>
    <row r="8198" spans="1:4" ht="15" x14ac:dyDescent="0.25">
      <c r="A8198" s="31"/>
      <c r="B8198" s="31"/>
      <c r="C8198" s="31"/>
      <c r="D8198" s="31"/>
    </row>
    <row r="8199" spans="1:4" ht="15" x14ac:dyDescent="0.25">
      <c r="A8199" s="31"/>
      <c r="B8199" s="31"/>
      <c r="C8199" s="31"/>
      <c r="D8199" s="31"/>
    </row>
    <row r="8200" spans="1:4" ht="15" x14ac:dyDescent="0.25">
      <c r="A8200" s="31"/>
      <c r="B8200" s="31"/>
      <c r="C8200" s="31"/>
      <c r="D8200" s="31"/>
    </row>
    <row r="8201" spans="1:4" ht="15" x14ac:dyDescent="0.25">
      <c r="A8201" s="31"/>
      <c r="B8201" s="31"/>
      <c r="C8201" s="31"/>
      <c r="D8201" s="31"/>
    </row>
    <row r="8202" spans="1:4" ht="15" x14ac:dyDescent="0.25">
      <c r="A8202" s="31"/>
      <c r="B8202" s="31"/>
      <c r="C8202" s="31"/>
      <c r="D8202" s="31"/>
    </row>
    <row r="8203" spans="1:4" ht="15" x14ac:dyDescent="0.25">
      <c r="A8203" s="31"/>
      <c r="B8203" s="31"/>
      <c r="C8203" s="31"/>
      <c r="D8203" s="31"/>
    </row>
    <row r="8204" spans="1:4" ht="15" x14ac:dyDescent="0.25">
      <c r="A8204" s="31"/>
      <c r="B8204" s="31"/>
      <c r="C8204" s="31"/>
      <c r="D8204" s="31"/>
    </row>
    <row r="8205" spans="1:4" ht="15" x14ac:dyDescent="0.25">
      <c r="A8205" s="31"/>
      <c r="B8205" s="31"/>
      <c r="C8205" s="31"/>
      <c r="D8205" s="31"/>
    </row>
    <row r="8206" spans="1:4" ht="15" x14ac:dyDescent="0.25">
      <c r="A8206" s="31"/>
      <c r="B8206" s="31"/>
      <c r="C8206" s="31"/>
      <c r="D8206" s="31"/>
    </row>
    <row r="8207" spans="1:4" ht="15" x14ac:dyDescent="0.25">
      <c r="A8207" s="31"/>
      <c r="B8207" s="31"/>
      <c r="C8207" s="31"/>
      <c r="D8207" s="31"/>
    </row>
    <row r="8208" spans="1:4" ht="15" x14ac:dyDescent="0.25">
      <c r="A8208" s="31"/>
      <c r="B8208" s="31"/>
      <c r="C8208" s="31"/>
      <c r="D8208" s="31"/>
    </row>
    <row r="8209" spans="1:4" ht="15" x14ac:dyDescent="0.25">
      <c r="A8209" s="31"/>
      <c r="B8209" s="31"/>
      <c r="C8209" s="31"/>
      <c r="D8209" s="31"/>
    </row>
    <row r="8210" spans="1:4" ht="15" x14ac:dyDescent="0.25">
      <c r="A8210" s="31"/>
      <c r="B8210" s="31"/>
      <c r="C8210" s="31"/>
      <c r="D8210" s="31"/>
    </row>
    <row r="8211" spans="1:4" ht="15" x14ac:dyDescent="0.25">
      <c r="A8211" s="31"/>
      <c r="B8211" s="31"/>
      <c r="C8211" s="31"/>
      <c r="D8211" s="31"/>
    </row>
    <row r="8212" spans="1:4" ht="15" x14ac:dyDescent="0.25">
      <c r="A8212" s="31"/>
      <c r="B8212" s="31"/>
      <c r="C8212" s="31"/>
      <c r="D8212" s="31"/>
    </row>
    <row r="8213" spans="1:4" ht="15" x14ac:dyDescent="0.25">
      <c r="A8213" s="31"/>
      <c r="B8213" s="31"/>
      <c r="C8213" s="31"/>
      <c r="D8213" s="31"/>
    </row>
    <row r="8214" spans="1:4" ht="15" x14ac:dyDescent="0.25">
      <c r="A8214" s="31"/>
      <c r="B8214" s="31"/>
      <c r="C8214" s="31"/>
      <c r="D8214" s="31"/>
    </row>
    <row r="8215" spans="1:4" ht="15" x14ac:dyDescent="0.25">
      <c r="A8215" s="31"/>
      <c r="B8215" s="31"/>
      <c r="C8215" s="31"/>
      <c r="D8215" s="31"/>
    </row>
    <row r="8216" spans="1:4" ht="15" x14ac:dyDescent="0.25">
      <c r="A8216" s="31"/>
      <c r="B8216" s="31"/>
      <c r="C8216" s="31"/>
      <c r="D8216" s="31"/>
    </row>
    <row r="8217" spans="1:4" ht="15" x14ac:dyDescent="0.25">
      <c r="A8217" s="31"/>
      <c r="B8217" s="31"/>
      <c r="C8217" s="31"/>
      <c r="D8217" s="31"/>
    </row>
    <row r="8218" spans="1:4" ht="15" x14ac:dyDescent="0.25">
      <c r="A8218" s="31"/>
      <c r="B8218" s="31"/>
      <c r="C8218" s="31"/>
      <c r="D8218" s="31"/>
    </row>
    <row r="8219" spans="1:4" ht="15" x14ac:dyDescent="0.25">
      <c r="A8219" s="31"/>
      <c r="B8219" s="31"/>
      <c r="C8219" s="31"/>
      <c r="D8219" s="31"/>
    </row>
    <row r="8220" spans="1:4" ht="15" x14ac:dyDescent="0.25">
      <c r="A8220" s="31"/>
      <c r="B8220" s="31"/>
      <c r="C8220" s="31"/>
      <c r="D8220" s="31"/>
    </row>
    <row r="8221" spans="1:4" ht="15" x14ac:dyDescent="0.25">
      <c r="A8221" s="31"/>
      <c r="B8221" s="31"/>
      <c r="C8221" s="31"/>
      <c r="D8221" s="31"/>
    </row>
    <row r="8222" spans="1:4" ht="15" x14ac:dyDescent="0.25">
      <c r="A8222" s="31"/>
      <c r="B8222" s="31"/>
      <c r="C8222" s="31"/>
      <c r="D8222" s="31"/>
    </row>
    <row r="8223" spans="1:4" ht="15" x14ac:dyDescent="0.25">
      <c r="A8223" s="31"/>
      <c r="B8223" s="31"/>
      <c r="C8223" s="31"/>
      <c r="D8223" s="31"/>
    </row>
    <row r="8224" spans="1:4" ht="15" x14ac:dyDescent="0.25">
      <c r="A8224" s="31"/>
      <c r="B8224" s="31"/>
      <c r="C8224" s="31"/>
      <c r="D8224" s="31"/>
    </row>
    <row r="8225" spans="1:4" ht="15" x14ac:dyDescent="0.25">
      <c r="A8225" s="31"/>
      <c r="B8225" s="31"/>
      <c r="C8225" s="31"/>
      <c r="D8225" s="31"/>
    </row>
    <row r="8226" spans="1:4" ht="15" x14ac:dyDescent="0.25">
      <c r="A8226" s="31"/>
      <c r="B8226" s="31"/>
      <c r="C8226" s="31"/>
      <c r="D8226" s="31"/>
    </row>
    <row r="8227" spans="1:4" ht="15" x14ac:dyDescent="0.25">
      <c r="A8227" s="31"/>
      <c r="B8227" s="31"/>
      <c r="C8227" s="31"/>
      <c r="D8227" s="31"/>
    </row>
    <row r="8228" spans="1:4" ht="15" x14ac:dyDescent="0.25">
      <c r="A8228" s="31"/>
      <c r="B8228" s="31"/>
      <c r="C8228" s="31"/>
      <c r="D8228" s="31"/>
    </row>
    <row r="8229" spans="1:4" ht="15" x14ac:dyDescent="0.25">
      <c r="A8229" s="31"/>
      <c r="B8229" s="31"/>
      <c r="C8229" s="31"/>
      <c r="D8229" s="31"/>
    </row>
    <row r="8230" spans="1:4" ht="15" x14ac:dyDescent="0.25">
      <c r="A8230" s="31"/>
      <c r="B8230" s="31"/>
      <c r="C8230" s="31"/>
      <c r="D8230" s="31"/>
    </row>
    <row r="8231" spans="1:4" ht="15" x14ac:dyDescent="0.25">
      <c r="A8231" s="31"/>
      <c r="B8231" s="31"/>
      <c r="C8231" s="31"/>
      <c r="D8231" s="31"/>
    </row>
    <row r="8232" spans="1:4" ht="15" x14ac:dyDescent="0.25">
      <c r="A8232" s="31"/>
      <c r="B8232" s="31"/>
      <c r="C8232" s="31"/>
      <c r="D8232" s="31"/>
    </row>
    <row r="8233" spans="1:4" ht="15" x14ac:dyDescent="0.25">
      <c r="A8233" s="31"/>
      <c r="B8233" s="31"/>
      <c r="C8233" s="31"/>
      <c r="D8233" s="31"/>
    </row>
    <row r="8234" spans="1:4" ht="15" x14ac:dyDescent="0.25">
      <c r="A8234" s="31"/>
      <c r="B8234" s="31"/>
      <c r="C8234" s="31"/>
      <c r="D8234" s="31"/>
    </row>
    <row r="8235" spans="1:4" ht="15" x14ac:dyDescent="0.25">
      <c r="A8235" s="31"/>
      <c r="B8235" s="31"/>
      <c r="C8235" s="31"/>
      <c r="D8235" s="31"/>
    </row>
    <row r="8236" spans="1:4" ht="15" x14ac:dyDescent="0.25">
      <c r="A8236" s="31"/>
      <c r="B8236" s="31"/>
      <c r="C8236" s="31"/>
      <c r="D8236" s="31"/>
    </row>
    <row r="8237" spans="1:4" ht="15" x14ac:dyDescent="0.25">
      <c r="A8237" s="31"/>
      <c r="B8237" s="31"/>
      <c r="C8237" s="31"/>
      <c r="D8237" s="31"/>
    </row>
    <row r="8238" spans="1:4" ht="15" x14ac:dyDescent="0.25">
      <c r="A8238" s="31"/>
      <c r="B8238" s="31"/>
      <c r="C8238" s="31"/>
      <c r="D8238" s="31"/>
    </row>
    <row r="8239" spans="1:4" ht="15" x14ac:dyDescent="0.25">
      <c r="A8239" s="31"/>
      <c r="B8239" s="31"/>
      <c r="C8239" s="31"/>
      <c r="D8239" s="31"/>
    </row>
    <row r="8240" spans="1:4" ht="15" x14ac:dyDescent="0.25">
      <c r="A8240" s="31"/>
      <c r="B8240" s="31"/>
      <c r="C8240" s="31"/>
      <c r="D8240" s="31"/>
    </row>
    <row r="8241" spans="1:4" ht="15" x14ac:dyDescent="0.25">
      <c r="A8241" s="31"/>
      <c r="B8241" s="31"/>
      <c r="C8241" s="31"/>
      <c r="D8241" s="31"/>
    </row>
    <row r="8242" spans="1:4" ht="15" x14ac:dyDescent="0.25">
      <c r="A8242" s="31"/>
      <c r="B8242" s="31"/>
      <c r="C8242" s="31"/>
      <c r="D8242" s="31"/>
    </row>
    <row r="8243" spans="1:4" ht="15" x14ac:dyDescent="0.25">
      <c r="A8243" s="31"/>
      <c r="B8243" s="31"/>
      <c r="C8243" s="31"/>
      <c r="D8243" s="31"/>
    </row>
    <row r="8244" spans="1:4" ht="15" x14ac:dyDescent="0.25">
      <c r="A8244" s="31"/>
      <c r="B8244" s="31"/>
      <c r="C8244" s="31"/>
      <c r="D8244" s="31"/>
    </row>
    <row r="8245" spans="1:4" ht="15" x14ac:dyDescent="0.25">
      <c r="A8245" s="31"/>
      <c r="B8245" s="31"/>
      <c r="C8245" s="31"/>
      <c r="D8245" s="31"/>
    </row>
    <row r="8246" spans="1:4" ht="15" x14ac:dyDescent="0.25">
      <c r="A8246" s="31"/>
      <c r="B8246" s="31"/>
      <c r="C8246" s="31"/>
      <c r="D8246" s="31"/>
    </row>
    <row r="8247" spans="1:4" ht="15" x14ac:dyDescent="0.25">
      <c r="A8247" s="31"/>
      <c r="B8247" s="31"/>
      <c r="C8247" s="31"/>
      <c r="D8247" s="31"/>
    </row>
    <row r="8248" spans="1:4" ht="15" x14ac:dyDescent="0.25">
      <c r="A8248" s="31"/>
      <c r="B8248" s="31"/>
      <c r="C8248" s="31"/>
      <c r="D8248" s="31"/>
    </row>
    <row r="8249" spans="1:4" ht="15" x14ac:dyDescent="0.25">
      <c r="A8249" s="31"/>
      <c r="B8249" s="31"/>
      <c r="C8249" s="31"/>
      <c r="D8249" s="31"/>
    </row>
    <row r="8250" spans="1:4" ht="15" x14ac:dyDescent="0.25">
      <c r="A8250" s="31"/>
      <c r="B8250" s="31"/>
      <c r="C8250" s="31"/>
      <c r="D8250" s="31"/>
    </row>
    <row r="8251" spans="1:4" ht="15" x14ac:dyDescent="0.25">
      <c r="A8251" s="31"/>
      <c r="B8251" s="31"/>
      <c r="C8251" s="31"/>
      <c r="D8251" s="31"/>
    </row>
    <row r="8252" spans="1:4" ht="15" x14ac:dyDescent="0.25">
      <c r="A8252" s="31"/>
      <c r="B8252" s="31"/>
      <c r="C8252" s="31"/>
      <c r="D8252" s="31"/>
    </row>
    <row r="8253" spans="1:4" ht="15" x14ac:dyDescent="0.25">
      <c r="A8253" s="31"/>
      <c r="B8253" s="31"/>
      <c r="C8253" s="31"/>
      <c r="D8253" s="31"/>
    </row>
    <row r="8254" spans="1:4" ht="15" x14ac:dyDescent="0.25">
      <c r="A8254" s="31"/>
      <c r="B8254" s="31"/>
      <c r="C8254" s="31"/>
      <c r="D8254" s="31"/>
    </row>
    <row r="8255" spans="1:4" ht="15" x14ac:dyDescent="0.25">
      <c r="A8255" s="31"/>
      <c r="B8255" s="31"/>
      <c r="C8255" s="31"/>
      <c r="D8255" s="31"/>
    </row>
    <row r="8256" spans="1:4" ht="15" x14ac:dyDescent="0.25">
      <c r="A8256" s="31"/>
      <c r="B8256" s="31"/>
      <c r="C8256" s="31"/>
      <c r="D8256" s="31"/>
    </row>
    <row r="8257" spans="1:4" ht="15" x14ac:dyDescent="0.25">
      <c r="A8257" s="31"/>
      <c r="B8257" s="31"/>
      <c r="C8257" s="31"/>
      <c r="D8257" s="31"/>
    </row>
    <row r="8258" spans="1:4" ht="15" x14ac:dyDescent="0.25">
      <c r="A8258" s="31"/>
      <c r="B8258" s="31"/>
      <c r="C8258" s="31"/>
      <c r="D8258" s="31"/>
    </row>
    <row r="8259" spans="1:4" ht="15" x14ac:dyDescent="0.25">
      <c r="A8259" s="31"/>
      <c r="B8259" s="31"/>
      <c r="C8259" s="31"/>
      <c r="D8259" s="31"/>
    </row>
    <row r="8260" spans="1:4" ht="15" x14ac:dyDescent="0.25">
      <c r="A8260" s="31"/>
      <c r="B8260" s="31"/>
      <c r="C8260" s="31"/>
      <c r="D8260" s="31"/>
    </row>
    <row r="8261" spans="1:4" ht="15" x14ac:dyDescent="0.25">
      <c r="A8261" s="31"/>
      <c r="B8261" s="31"/>
      <c r="C8261" s="31"/>
      <c r="D8261" s="31"/>
    </row>
    <row r="8262" spans="1:4" ht="15" x14ac:dyDescent="0.25">
      <c r="A8262" s="31"/>
      <c r="B8262" s="31"/>
      <c r="C8262" s="31"/>
      <c r="D8262" s="31"/>
    </row>
    <row r="8263" spans="1:4" ht="15" x14ac:dyDescent="0.25">
      <c r="A8263" s="31"/>
      <c r="B8263" s="31"/>
      <c r="C8263" s="31"/>
      <c r="D8263" s="31"/>
    </row>
    <row r="8264" spans="1:4" ht="15" x14ac:dyDescent="0.25">
      <c r="A8264" s="31"/>
      <c r="B8264" s="31"/>
      <c r="C8264" s="31"/>
      <c r="D8264" s="31"/>
    </row>
    <row r="8265" spans="1:4" ht="15" x14ac:dyDescent="0.25">
      <c r="A8265" s="31"/>
      <c r="B8265" s="31"/>
      <c r="C8265" s="31"/>
      <c r="D8265" s="31"/>
    </row>
    <row r="8266" spans="1:4" ht="15" x14ac:dyDescent="0.25">
      <c r="A8266" s="31"/>
      <c r="B8266" s="31"/>
      <c r="C8266" s="31"/>
      <c r="D8266" s="31"/>
    </row>
    <row r="8267" spans="1:4" ht="15" x14ac:dyDescent="0.25">
      <c r="A8267" s="31"/>
      <c r="B8267" s="31"/>
      <c r="C8267" s="31"/>
      <c r="D8267" s="31"/>
    </row>
    <row r="8268" spans="1:4" ht="15" x14ac:dyDescent="0.25">
      <c r="A8268" s="31"/>
      <c r="B8268" s="31"/>
      <c r="C8268" s="31"/>
      <c r="D8268" s="31"/>
    </row>
    <row r="8269" spans="1:4" ht="15" x14ac:dyDescent="0.25">
      <c r="A8269" s="31"/>
      <c r="B8269" s="31"/>
      <c r="C8269" s="31"/>
      <c r="D8269" s="31"/>
    </row>
    <row r="8270" spans="1:4" ht="15" x14ac:dyDescent="0.25">
      <c r="A8270" s="31"/>
      <c r="B8270" s="31"/>
      <c r="C8270" s="31"/>
      <c r="D8270" s="31"/>
    </row>
    <row r="8271" spans="1:4" ht="15" x14ac:dyDescent="0.25">
      <c r="A8271" s="31"/>
      <c r="B8271" s="31"/>
      <c r="C8271" s="31"/>
      <c r="D8271" s="31"/>
    </row>
    <row r="8272" spans="1:4" ht="15" x14ac:dyDescent="0.25">
      <c r="A8272" s="31"/>
      <c r="B8272" s="31"/>
      <c r="C8272" s="31"/>
      <c r="D8272" s="31"/>
    </row>
    <row r="8273" spans="1:4" ht="15" x14ac:dyDescent="0.25">
      <c r="A8273" s="31"/>
      <c r="B8273" s="31"/>
      <c r="C8273" s="31"/>
      <c r="D8273" s="31"/>
    </row>
    <row r="8274" spans="1:4" ht="15" x14ac:dyDescent="0.25">
      <c r="A8274" s="31"/>
      <c r="B8274" s="31"/>
      <c r="C8274" s="31"/>
      <c r="D8274" s="31"/>
    </row>
    <row r="8275" spans="1:4" ht="15" x14ac:dyDescent="0.25">
      <c r="A8275" s="31"/>
      <c r="B8275" s="31"/>
      <c r="C8275" s="31"/>
      <c r="D8275" s="31"/>
    </row>
    <row r="8276" spans="1:4" ht="15" x14ac:dyDescent="0.25">
      <c r="A8276" s="31"/>
      <c r="B8276" s="31"/>
      <c r="C8276" s="31"/>
      <c r="D8276" s="31"/>
    </row>
    <row r="8277" spans="1:4" ht="15" x14ac:dyDescent="0.25">
      <c r="A8277" s="31"/>
      <c r="B8277" s="31"/>
      <c r="C8277" s="31"/>
      <c r="D8277" s="31"/>
    </row>
    <row r="8278" spans="1:4" ht="15" x14ac:dyDescent="0.25">
      <c r="A8278" s="31"/>
      <c r="B8278" s="31"/>
      <c r="C8278" s="31"/>
      <c r="D8278" s="31"/>
    </row>
    <row r="8279" spans="1:4" ht="15" x14ac:dyDescent="0.25">
      <c r="A8279" s="31"/>
      <c r="B8279" s="31"/>
      <c r="C8279" s="31"/>
      <c r="D8279" s="31"/>
    </row>
    <row r="8280" spans="1:4" ht="15" x14ac:dyDescent="0.25">
      <c r="A8280" s="31"/>
      <c r="B8280" s="31"/>
      <c r="C8280" s="31"/>
      <c r="D8280" s="31"/>
    </row>
    <row r="8281" spans="1:4" ht="15" x14ac:dyDescent="0.25">
      <c r="A8281" s="31"/>
      <c r="B8281" s="31"/>
      <c r="C8281" s="31"/>
      <c r="D8281" s="31"/>
    </row>
    <row r="8282" spans="1:4" ht="15" x14ac:dyDescent="0.25">
      <c r="A8282" s="31"/>
      <c r="B8282" s="31"/>
      <c r="C8282" s="31"/>
      <c r="D8282" s="31"/>
    </row>
    <row r="8283" spans="1:4" ht="15" x14ac:dyDescent="0.25">
      <c r="A8283" s="31"/>
      <c r="B8283" s="31"/>
      <c r="C8283" s="31"/>
      <c r="D8283" s="31"/>
    </row>
    <row r="8284" spans="1:4" ht="15" x14ac:dyDescent="0.25">
      <c r="A8284" s="31"/>
      <c r="B8284" s="31"/>
      <c r="C8284" s="31"/>
      <c r="D8284" s="31"/>
    </row>
    <row r="8285" spans="1:4" ht="15" x14ac:dyDescent="0.25">
      <c r="A8285" s="31"/>
      <c r="B8285" s="31"/>
      <c r="C8285" s="31"/>
      <c r="D8285" s="31"/>
    </row>
    <row r="8286" spans="1:4" ht="15" x14ac:dyDescent="0.25">
      <c r="A8286" s="31"/>
      <c r="B8286" s="31"/>
      <c r="C8286" s="31"/>
      <c r="D8286" s="31"/>
    </row>
    <row r="8287" spans="1:4" ht="15" x14ac:dyDescent="0.25">
      <c r="A8287" s="31"/>
      <c r="B8287" s="31"/>
      <c r="C8287" s="31"/>
      <c r="D8287" s="31"/>
    </row>
    <row r="8288" spans="1:4" ht="15" x14ac:dyDescent="0.25">
      <c r="A8288" s="31"/>
      <c r="B8288" s="31"/>
      <c r="C8288" s="31"/>
      <c r="D8288" s="31"/>
    </row>
    <row r="8289" spans="1:4" ht="15" x14ac:dyDescent="0.25">
      <c r="A8289" s="31"/>
      <c r="B8289" s="31"/>
      <c r="C8289" s="31"/>
      <c r="D8289" s="31"/>
    </row>
    <row r="8290" spans="1:4" ht="15" x14ac:dyDescent="0.25">
      <c r="A8290" s="31"/>
      <c r="B8290" s="31"/>
      <c r="C8290" s="31"/>
      <c r="D8290" s="31"/>
    </row>
    <row r="8291" spans="1:4" ht="15" x14ac:dyDescent="0.25">
      <c r="A8291" s="31"/>
      <c r="B8291" s="31"/>
      <c r="C8291" s="31"/>
      <c r="D8291" s="31"/>
    </row>
    <row r="8292" spans="1:4" ht="15" x14ac:dyDescent="0.25">
      <c r="A8292" s="31"/>
      <c r="B8292" s="31"/>
      <c r="C8292" s="31"/>
      <c r="D8292" s="31"/>
    </row>
    <row r="8293" spans="1:4" ht="15" x14ac:dyDescent="0.25">
      <c r="A8293" s="31"/>
      <c r="B8293" s="31"/>
      <c r="C8293" s="31"/>
      <c r="D8293" s="31"/>
    </row>
    <row r="8294" spans="1:4" ht="15" x14ac:dyDescent="0.25">
      <c r="A8294" s="31"/>
      <c r="B8294" s="31"/>
      <c r="C8294" s="31"/>
      <c r="D8294" s="31"/>
    </row>
    <row r="8295" spans="1:4" ht="15" x14ac:dyDescent="0.25">
      <c r="A8295" s="31"/>
      <c r="B8295" s="31"/>
      <c r="C8295" s="31"/>
      <c r="D8295" s="31"/>
    </row>
    <row r="8296" spans="1:4" ht="15" x14ac:dyDescent="0.25">
      <c r="A8296" s="31"/>
      <c r="B8296" s="31"/>
      <c r="C8296" s="31"/>
      <c r="D8296" s="31"/>
    </row>
    <row r="8297" spans="1:4" ht="15" x14ac:dyDescent="0.25">
      <c r="A8297" s="31"/>
      <c r="B8297" s="31"/>
      <c r="C8297" s="31"/>
      <c r="D8297" s="31"/>
    </row>
    <row r="8298" spans="1:4" ht="15" x14ac:dyDescent="0.25">
      <c r="A8298" s="31"/>
      <c r="B8298" s="31"/>
      <c r="C8298" s="31"/>
      <c r="D8298" s="31"/>
    </row>
    <row r="8299" spans="1:4" ht="15" x14ac:dyDescent="0.25">
      <c r="A8299" s="31"/>
      <c r="B8299" s="31"/>
      <c r="C8299" s="31"/>
      <c r="D8299" s="31"/>
    </row>
    <row r="8300" spans="1:4" ht="15" x14ac:dyDescent="0.25">
      <c r="A8300" s="31"/>
      <c r="B8300" s="31"/>
      <c r="C8300" s="31"/>
      <c r="D8300" s="31"/>
    </row>
    <row r="8301" spans="1:4" ht="15" x14ac:dyDescent="0.25">
      <c r="A8301" s="31"/>
      <c r="B8301" s="31"/>
      <c r="C8301" s="31"/>
      <c r="D8301" s="31"/>
    </row>
    <row r="8302" spans="1:4" ht="15" x14ac:dyDescent="0.25">
      <c r="A8302" s="31"/>
      <c r="B8302" s="31"/>
      <c r="C8302" s="31"/>
      <c r="D8302" s="31"/>
    </row>
    <row r="8303" spans="1:4" ht="15" x14ac:dyDescent="0.25">
      <c r="A8303" s="31"/>
      <c r="B8303" s="31"/>
      <c r="C8303" s="31"/>
      <c r="D8303" s="31"/>
    </row>
    <row r="8304" spans="1:4" ht="15" x14ac:dyDescent="0.25">
      <c r="A8304" s="31"/>
      <c r="B8304" s="31"/>
      <c r="C8304" s="31"/>
      <c r="D8304" s="31"/>
    </row>
    <row r="8305" spans="1:4" ht="15" x14ac:dyDescent="0.25">
      <c r="A8305" s="31"/>
      <c r="B8305" s="31"/>
      <c r="C8305" s="31"/>
      <c r="D8305" s="31"/>
    </row>
    <row r="8306" spans="1:4" ht="15" x14ac:dyDescent="0.25">
      <c r="A8306" s="31"/>
      <c r="B8306" s="31"/>
      <c r="C8306" s="31"/>
      <c r="D8306" s="31"/>
    </row>
    <row r="8307" spans="1:4" ht="15" x14ac:dyDescent="0.25">
      <c r="A8307" s="31"/>
      <c r="B8307" s="31"/>
      <c r="C8307" s="31"/>
      <c r="D8307" s="31"/>
    </row>
    <row r="8308" spans="1:4" ht="15" x14ac:dyDescent="0.25">
      <c r="A8308" s="31"/>
      <c r="B8308" s="31"/>
      <c r="C8308" s="31"/>
      <c r="D8308" s="31"/>
    </row>
    <row r="8309" spans="1:4" ht="15" x14ac:dyDescent="0.25">
      <c r="A8309" s="31"/>
      <c r="B8309" s="31"/>
      <c r="C8309" s="31"/>
      <c r="D8309" s="31"/>
    </row>
    <row r="8310" spans="1:4" ht="15" x14ac:dyDescent="0.25">
      <c r="A8310" s="31"/>
      <c r="B8310" s="31"/>
      <c r="C8310" s="31"/>
      <c r="D8310" s="31"/>
    </row>
    <row r="8311" spans="1:4" ht="15" x14ac:dyDescent="0.25">
      <c r="A8311" s="31"/>
      <c r="B8311" s="31"/>
      <c r="C8311" s="31"/>
      <c r="D8311" s="31"/>
    </row>
    <row r="8312" spans="1:4" ht="15" x14ac:dyDescent="0.25">
      <c r="A8312" s="31"/>
      <c r="B8312" s="31"/>
      <c r="C8312" s="31"/>
      <c r="D8312" s="31"/>
    </row>
    <row r="8313" spans="1:4" ht="15" x14ac:dyDescent="0.25">
      <c r="A8313" s="31"/>
      <c r="B8313" s="31"/>
      <c r="C8313" s="31"/>
      <c r="D8313" s="31"/>
    </row>
    <row r="8314" spans="1:4" ht="15" x14ac:dyDescent="0.25">
      <c r="A8314" s="31"/>
      <c r="B8314" s="31"/>
      <c r="C8314" s="31"/>
      <c r="D8314" s="31"/>
    </row>
    <row r="8315" spans="1:4" ht="15" x14ac:dyDescent="0.25">
      <c r="A8315" s="31"/>
      <c r="B8315" s="31"/>
      <c r="C8315" s="31"/>
      <c r="D8315" s="31"/>
    </row>
    <row r="8316" spans="1:4" ht="15" x14ac:dyDescent="0.25">
      <c r="A8316" s="31"/>
      <c r="B8316" s="31"/>
      <c r="C8316" s="31"/>
      <c r="D8316" s="31"/>
    </row>
    <row r="8317" spans="1:4" ht="15" x14ac:dyDescent="0.25">
      <c r="A8317" s="31"/>
      <c r="B8317" s="31"/>
      <c r="C8317" s="31"/>
      <c r="D8317" s="31"/>
    </row>
    <row r="8318" spans="1:4" ht="15" x14ac:dyDescent="0.25">
      <c r="A8318" s="31"/>
      <c r="B8318" s="31"/>
      <c r="C8318" s="31"/>
      <c r="D8318" s="31"/>
    </row>
    <row r="8319" spans="1:4" ht="15" x14ac:dyDescent="0.25">
      <c r="A8319" s="31"/>
      <c r="B8319" s="31"/>
      <c r="C8319" s="31"/>
      <c r="D8319" s="31"/>
    </row>
    <row r="8320" spans="1:4" ht="15" x14ac:dyDescent="0.25">
      <c r="A8320" s="31"/>
      <c r="B8320" s="31"/>
      <c r="C8320" s="31"/>
      <c r="D8320" s="31"/>
    </row>
    <row r="8321" spans="1:4" ht="15" x14ac:dyDescent="0.25">
      <c r="A8321" s="31"/>
      <c r="B8321" s="31"/>
      <c r="C8321" s="31"/>
      <c r="D8321" s="31"/>
    </row>
    <row r="8322" spans="1:4" ht="15" x14ac:dyDescent="0.25">
      <c r="A8322" s="31"/>
      <c r="B8322" s="31"/>
      <c r="C8322" s="31"/>
      <c r="D8322" s="31"/>
    </row>
    <row r="8323" spans="1:4" ht="15" x14ac:dyDescent="0.25">
      <c r="A8323" s="31"/>
      <c r="B8323" s="31"/>
      <c r="C8323" s="31"/>
      <c r="D8323" s="31"/>
    </row>
    <row r="8324" spans="1:4" ht="15" x14ac:dyDescent="0.25">
      <c r="A8324" s="31"/>
      <c r="B8324" s="31"/>
      <c r="C8324" s="31"/>
      <c r="D8324" s="31"/>
    </row>
    <row r="8325" spans="1:4" ht="15" x14ac:dyDescent="0.25">
      <c r="A8325" s="31"/>
      <c r="B8325" s="31"/>
      <c r="C8325" s="31"/>
      <c r="D8325" s="31"/>
    </row>
    <row r="8326" spans="1:4" ht="15" x14ac:dyDescent="0.25">
      <c r="A8326" s="31"/>
      <c r="B8326" s="31"/>
      <c r="C8326" s="31"/>
      <c r="D8326" s="31"/>
    </row>
    <row r="8327" spans="1:4" ht="15" x14ac:dyDescent="0.25">
      <c r="A8327" s="31"/>
      <c r="B8327" s="31"/>
      <c r="C8327" s="31"/>
      <c r="D8327" s="31"/>
    </row>
    <row r="8328" spans="1:4" ht="15" x14ac:dyDescent="0.25">
      <c r="A8328" s="31"/>
      <c r="B8328" s="31"/>
      <c r="C8328" s="31"/>
      <c r="D8328" s="31"/>
    </row>
    <row r="8329" spans="1:4" ht="15" x14ac:dyDescent="0.25">
      <c r="A8329" s="31"/>
      <c r="B8329" s="31"/>
      <c r="C8329" s="31"/>
      <c r="D8329" s="31"/>
    </row>
    <row r="8330" spans="1:4" ht="15" x14ac:dyDescent="0.25">
      <c r="A8330" s="31"/>
      <c r="B8330" s="31"/>
      <c r="C8330" s="31"/>
      <c r="D8330" s="31"/>
    </row>
    <row r="8331" spans="1:4" ht="15" x14ac:dyDescent="0.25">
      <c r="A8331" s="31"/>
      <c r="B8331" s="31"/>
      <c r="C8331" s="31"/>
      <c r="D8331" s="31"/>
    </row>
    <row r="8332" spans="1:4" ht="15" x14ac:dyDescent="0.25">
      <c r="A8332" s="31"/>
      <c r="B8332" s="31"/>
      <c r="C8332" s="31"/>
      <c r="D8332" s="31"/>
    </row>
    <row r="8333" spans="1:4" ht="15" x14ac:dyDescent="0.25">
      <c r="A8333" s="31"/>
      <c r="B8333" s="31"/>
      <c r="C8333" s="31"/>
      <c r="D8333" s="31"/>
    </row>
    <row r="8334" spans="1:4" ht="15" x14ac:dyDescent="0.25">
      <c r="A8334" s="31"/>
      <c r="B8334" s="31"/>
      <c r="C8334" s="31"/>
      <c r="D8334" s="31"/>
    </row>
    <row r="8335" spans="1:4" ht="15" x14ac:dyDescent="0.25">
      <c r="A8335" s="31"/>
      <c r="B8335" s="31"/>
      <c r="C8335" s="31"/>
      <c r="D8335" s="31"/>
    </row>
    <row r="8336" spans="1:4" ht="15" x14ac:dyDescent="0.25">
      <c r="A8336" s="31"/>
      <c r="B8336" s="31"/>
      <c r="C8336" s="31"/>
      <c r="D8336" s="31"/>
    </row>
    <row r="8337" spans="1:4" ht="15" x14ac:dyDescent="0.25">
      <c r="A8337" s="31"/>
      <c r="B8337" s="31"/>
      <c r="C8337" s="31"/>
      <c r="D8337" s="31"/>
    </row>
    <row r="8338" spans="1:4" ht="15" x14ac:dyDescent="0.25">
      <c r="A8338" s="31"/>
      <c r="B8338" s="31"/>
      <c r="C8338" s="31"/>
      <c r="D8338" s="31"/>
    </row>
    <row r="8339" spans="1:4" ht="15" x14ac:dyDescent="0.25">
      <c r="A8339" s="31"/>
      <c r="B8339" s="31"/>
      <c r="C8339" s="31"/>
      <c r="D8339" s="31"/>
    </row>
    <row r="8340" spans="1:4" ht="15" x14ac:dyDescent="0.25">
      <c r="A8340" s="31"/>
      <c r="B8340" s="31"/>
      <c r="C8340" s="31"/>
      <c r="D8340" s="31"/>
    </row>
    <row r="8341" spans="1:4" ht="15" x14ac:dyDescent="0.25">
      <c r="A8341" s="31"/>
      <c r="B8341" s="31"/>
      <c r="C8341" s="31"/>
      <c r="D8341" s="31"/>
    </row>
    <row r="8342" spans="1:4" ht="15" x14ac:dyDescent="0.25">
      <c r="A8342" s="31"/>
      <c r="B8342" s="31"/>
      <c r="C8342" s="31"/>
      <c r="D8342" s="31"/>
    </row>
    <row r="8343" spans="1:4" ht="15" x14ac:dyDescent="0.25">
      <c r="A8343" s="31"/>
      <c r="B8343" s="31"/>
      <c r="C8343" s="31"/>
      <c r="D8343" s="31"/>
    </row>
    <row r="8344" spans="1:4" ht="15" x14ac:dyDescent="0.25">
      <c r="A8344" s="31"/>
      <c r="B8344" s="31"/>
      <c r="C8344" s="31"/>
      <c r="D8344" s="31"/>
    </row>
    <row r="8345" spans="1:4" ht="15" x14ac:dyDescent="0.25">
      <c r="A8345" s="31"/>
      <c r="B8345" s="31"/>
      <c r="C8345" s="31"/>
      <c r="D8345" s="31"/>
    </row>
    <row r="8346" spans="1:4" ht="15" x14ac:dyDescent="0.25">
      <c r="A8346" s="31"/>
      <c r="B8346" s="31"/>
      <c r="C8346" s="31"/>
      <c r="D8346" s="31"/>
    </row>
    <row r="8347" spans="1:4" ht="15" x14ac:dyDescent="0.25">
      <c r="A8347" s="31"/>
      <c r="B8347" s="31"/>
      <c r="C8347" s="31"/>
      <c r="D8347" s="31"/>
    </row>
    <row r="8348" spans="1:4" ht="15" x14ac:dyDescent="0.25">
      <c r="A8348" s="31"/>
      <c r="B8348" s="31"/>
      <c r="C8348" s="31"/>
      <c r="D8348" s="31"/>
    </row>
    <row r="8349" spans="1:4" ht="15" x14ac:dyDescent="0.25">
      <c r="A8349" s="31"/>
      <c r="B8349" s="31"/>
      <c r="C8349" s="31"/>
      <c r="D8349" s="31"/>
    </row>
    <row r="8350" spans="1:4" ht="15" x14ac:dyDescent="0.25">
      <c r="A8350" s="31"/>
      <c r="B8350" s="31"/>
      <c r="C8350" s="31"/>
      <c r="D8350" s="31"/>
    </row>
    <row r="8351" spans="1:4" ht="15" x14ac:dyDescent="0.25">
      <c r="A8351" s="31"/>
      <c r="B8351" s="31"/>
      <c r="C8351" s="31"/>
      <c r="D8351" s="31"/>
    </row>
    <row r="8352" spans="1:4" ht="15" x14ac:dyDescent="0.25">
      <c r="A8352" s="31"/>
      <c r="B8352" s="31"/>
      <c r="C8352" s="31"/>
      <c r="D8352" s="31"/>
    </row>
    <row r="8353" spans="1:4" ht="15" x14ac:dyDescent="0.25">
      <c r="A8353" s="31"/>
      <c r="B8353" s="31"/>
      <c r="C8353" s="31"/>
      <c r="D8353" s="31"/>
    </row>
    <row r="8354" spans="1:4" ht="15" x14ac:dyDescent="0.25">
      <c r="A8354" s="31"/>
      <c r="B8354" s="31"/>
      <c r="C8354" s="31"/>
      <c r="D8354" s="31"/>
    </row>
    <row r="8355" spans="1:4" ht="15" x14ac:dyDescent="0.25">
      <c r="A8355" s="31"/>
      <c r="B8355" s="31"/>
      <c r="C8355" s="31"/>
      <c r="D8355" s="31"/>
    </row>
    <row r="8356" spans="1:4" ht="15" x14ac:dyDescent="0.25">
      <c r="A8356" s="31"/>
      <c r="B8356" s="31"/>
      <c r="C8356" s="31"/>
      <c r="D8356" s="31"/>
    </row>
    <row r="8357" spans="1:4" ht="15" x14ac:dyDescent="0.25">
      <c r="A8357" s="31"/>
      <c r="B8357" s="31"/>
      <c r="C8357" s="31"/>
      <c r="D8357" s="31"/>
    </row>
    <row r="8358" spans="1:4" ht="15" x14ac:dyDescent="0.25">
      <c r="A8358" s="31"/>
      <c r="B8358" s="31"/>
      <c r="C8358" s="31"/>
      <c r="D8358" s="31"/>
    </row>
    <row r="8359" spans="1:4" ht="15" x14ac:dyDescent="0.25">
      <c r="A8359" s="31"/>
      <c r="B8359" s="31"/>
      <c r="C8359" s="31"/>
      <c r="D8359" s="31"/>
    </row>
    <row r="8360" spans="1:4" ht="15" x14ac:dyDescent="0.25">
      <c r="A8360" s="31"/>
      <c r="B8360" s="31"/>
      <c r="C8360" s="31"/>
      <c r="D8360" s="31"/>
    </row>
    <row r="8361" spans="1:4" ht="15" x14ac:dyDescent="0.25">
      <c r="A8361" s="31"/>
      <c r="B8361" s="31"/>
      <c r="C8361" s="31"/>
      <c r="D8361" s="31"/>
    </row>
    <row r="8362" spans="1:4" ht="15" x14ac:dyDescent="0.25">
      <c r="A8362" s="31"/>
      <c r="B8362" s="31"/>
      <c r="C8362" s="31"/>
      <c r="D8362" s="31"/>
    </row>
    <row r="8363" spans="1:4" ht="15" x14ac:dyDescent="0.25">
      <c r="A8363" s="31"/>
      <c r="B8363" s="31"/>
      <c r="C8363" s="31"/>
      <c r="D8363" s="31"/>
    </row>
    <row r="8364" spans="1:4" ht="15" x14ac:dyDescent="0.25">
      <c r="A8364" s="31"/>
      <c r="B8364" s="31"/>
      <c r="C8364" s="31"/>
      <c r="D8364" s="31"/>
    </row>
    <row r="8365" spans="1:4" ht="15" x14ac:dyDescent="0.25">
      <c r="A8365" s="31"/>
      <c r="B8365" s="31"/>
      <c r="C8365" s="31"/>
      <c r="D8365" s="31"/>
    </row>
    <row r="8366" spans="1:4" ht="15" x14ac:dyDescent="0.25">
      <c r="A8366" s="31"/>
      <c r="B8366" s="31"/>
      <c r="C8366" s="31"/>
      <c r="D8366" s="31"/>
    </row>
    <row r="8367" spans="1:4" ht="15" x14ac:dyDescent="0.25">
      <c r="A8367" s="31"/>
      <c r="B8367" s="31"/>
      <c r="C8367" s="31"/>
      <c r="D8367" s="31"/>
    </row>
    <row r="8368" spans="1:4" ht="15" x14ac:dyDescent="0.25">
      <c r="A8368" s="31"/>
      <c r="B8368" s="31"/>
      <c r="C8368" s="31"/>
      <c r="D8368" s="31"/>
    </row>
    <row r="8369" spans="1:4" ht="15" x14ac:dyDescent="0.25">
      <c r="A8369" s="31"/>
      <c r="B8369" s="31"/>
      <c r="C8369" s="31"/>
      <c r="D8369" s="31"/>
    </row>
    <row r="8370" spans="1:4" ht="15" x14ac:dyDescent="0.25">
      <c r="A8370" s="31"/>
      <c r="B8370" s="31"/>
      <c r="C8370" s="31"/>
      <c r="D8370" s="31"/>
    </row>
    <row r="8371" spans="1:4" ht="15" x14ac:dyDescent="0.25">
      <c r="A8371" s="31"/>
      <c r="B8371" s="31"/>
      <c r="C8371" s="31"/>
      <c r="D8371" s="31"/>
    </row>
    <row r="8372" spans="1:4" ht="15" x14ac:dyDescent="0.25">
      <c r="A8372" s="31"/>
      <c r="B8372" s="31"/>
      <c r="C8372" s="31"/>
      <c r="D8372" s="31"/>
    </row>
    <row r="8373" spans="1:4" ht="15" x14ac:dyDescent="0.25">
      <c r="A8373" s="31"/>
      <c r="B8373" s="31"/>
      <c r="C8373" s="31"/>
      <c r="D8373" s="31"/>
    </row>
    <row r="8374" spans="1:4" ht="15" x14ac:dyDescent="0.25">
      <c r="A8374" s="31"/>
      <c r="B8374" s="31"/>
      <c r="C8374" s="31"/>
      <c r="D8374" s="31"/>
    </row>
    <row r="8375" spans="1:4" ht="15" x14ac:dyDescent="0.25">
      <c r="A8375" s="31"/>
      <c r="B8375" s="31"/>
      <c r="C8375" s="31"/>
      <c r="D8375" s="31"/>
    </row>
    <row r="8376" spans="1:4" ht="15" x14ac:dyDescent="0.25">
      <c r="A8376" s="31"/>
      <c r="B8376" s="31"/>
      <c r="C8376" s="31"/>
      <c r="D8376" s="31"/>
    </row>
    <row r="8377" spans="1:4" ht="15" x14ac:dyDescent="0.25">
      <c r="A8377" s="31"/>
      <c r="B8377" s="31"/>
      <c r="C8377" s="31"/>
      <c r="D8377" s="31"/>
    </row>
    <row r="8378" spans="1:4" ht="15" x14ac:dyDescent="0.25">
      <c r="A8378" s="31"/>
      <c r="B8378" s="31"/>
      <c r="C8378" s="31"/>
      <c r="D8378" s="31"/>
    </row>
    <row r="8379" spans="1:4" ht="15" x14ac:dyDescent="0.25">
      <c r="A8379" s="31"/>
      <c r="B8379" s="31"/>
      <c r="C8379" s="31"/>
      <c r="D8379" s="31"/>
    </row>
    <row r="8380" spans="1:4" ht="15" x14ac:dyDescent="0.25">
      <c r="A8380" s="31"/>
      <c r="B8380" s="31"/>
      <c r="C8380" s="31"/>
      <c r="D8380" s="31"/>
    </row>
    <row r="8381" spans="1:4" ht="15" x14ac:dyDescent="0.25">
      <c r="A8381" s="31"/>
      <c r="B8381" s="31"/>
      <c r="C8381" s="31"/>
      <c r="D8381" s="31"/>
    </row>
    <row r="8382" spans="1:4" ht="15" x14ac:dyDescent="0.25">
      <c r="A8382" s="31"/>
      <c r="B8382" s="31"/>
      <c r="C8382" s="31"/>
      <c r="D8382" s="31"/>
    </row>
    <row r="8383" spans="1:4" ht="15" x14ac:dyDescent="0.25">
      <c r="A8383" s="31"/>
      <c r="B8383" s="31"/>
      <c r="C8383" s="31"/>
      <c r="D8383" s="31"/>
    </row>
    <row r="8384" spans="1:4" ht="15" x14ac:dyDescent="0.25">
      <c r="A8384" s="31"/>
      <c r="B8384" s="31"/>
      <c r="C8384" s="31"/>
      <c r="D8384" s="31"/>
    </row>
    <row r="8385" spans="1:4" ht="15" x14ac:dyDescent="0.25">
      <c r="A8385" s="31"/>
      <c r="B8385" s="31"/>
      <c r="C8385" s="31"/>
      <c r="D8385" s="31"/>
    </row>
    <row r="8386" spans="1:4" ht="15" x14ac:dyDescent="0.25">
      <c r="A8386" s="31"/>
      <c r="B8386" s="31"/>
      <c r="C8386" s="31"/>
      <c r="D8386" s="31"/>
    </row>
    <row r="8387" spans="1:4" ht="15" x14ac:dyDescent="0.25">
      <c r="A8387" s="31"/>
      <c r="B8387" s="31"/>
      <c r="C8387" s="31"/>
      <c r="D8387" s="31"/>
    </row>
    <row r="8388" spans="1:4" ht="15" x14ac:dyDescent="0.25">
      <c r="A8388" s="31"/>
      <c r="B8388" s="31"/>
      <c r="C8388" s="31"/>
      <c r="D8388" s="31"/>
    </row>
    <row r="8389" spans="1:4" ht="15" x14ac:dyDescent="0.25">
      <c r="A8389" s="31"/>
      <c r="B8389" s="31"/>
      <c r="C8389" s="31"/>
      <c r="D8389" s="31"/>
    </row>
    <row r="8390" spans="1:4" ht="15" x14ac:dyDescent="0.25">
      <c r="A8390" s="31"/>
      <c r="B8390" s="31"/>
      <c r="C8390" s="31"/>
      <c r="D8390" s="31"/>
    </row>
    <row r="8391" spans="1:4" ht="15" x14ac:dyDescent="0.25">
      <c r="A8391" s="31"/>
      <c r="B8391" s="31"/>
      <c r="C8391" s="31"/>
      <c r="D8391" s="31"/>
    </row>
    <row r="8392" spans="1:4" ht="15" x14ac:dyDescent="0.25">
      <c r="A8392" s="31"/>
      <c r="B8392" s="31"/>
      <c r="C8392" s="31"/>
      <c r="D8392" s="31"/>
    </row>
    <row r="8393" spans="1:4" ht="15" x14ac:dyDescent="0.25">
      <c r="A8393" s="31"/>
      <c r="B8393" s="31"/>
      <c r="C8393" s="31"/>
      <c r="D8393" s="31"/>
    </row>
    <row r="8394" spans="1:4" ht="15" x14ac:dyDescent="0.25">
      <c r="A8394" s="31"/>
      <c r="B8394" s="31"/>
      <c r="C8394" s="31"/>
      <c r="D8394" s="31"/>
    </row>
    <row r="8395" spans="1:4" ht="15" x14ac:dyDescent="0.25">
      <c r="A8395" s="31"/>
      <c r="B8395" s="31"/>
      <c r="C8395" s="31"/>
      <c r="D8395" s="31"/>
    </row>
    <row r="8396" spans="1:4" ht="15" x14ac:dyDescent="0.25">
      <c r="A8396" s="31"/>
      <c r="B8396" s="31"/>
      <c r="C8396" s="31"/>
      <c r="D8396" s="31"/>
    </row>
    <row r="8397" spans="1:4" ht="15" x14ac:dyDescent="0.25">
      <c r="A8397" s="31"/>
      <c r="B8397" s="31"/>
      <c r="C8397" s="31"/>
      <c r="D8397" s="31"/>
    </row>
    <row r="8398" spans="1:4" ht="15" x14ac:dyDescent="0.25">
      <c r="A8398" s="31"/>
      <c r="B8398" s="31"/>
      <c r="C8398" s="31"/>
      <c r="D8398" s="31"/>
    </row>
    <row r="8399" spans="1:4" ht="15" x14ac:dyDescent="0.25">
      <c r="A8399" s="31"/>
      <c r="B8399" s="31"/>
      <c r="C8399" s="31"/>
      <c r="D8399" s="31"/>
    </row>
    <row r="8400" spans="1:4" ht="15" x14ac:dyDescent="0.25">
      <c r="A8400" s="31"/>
      <c r="B8400" s="31"/>
      <c r="C8400" s="31"/>
      <c r="D8400" s="31"/>
    </row>
    <row r="8401" spans="1:4" ht="15" x14ac:dyDescent="0.25">
      <c r="A8401" s="31"/>
      <c r="B8401" s="31"/>
      <c r="C8401" s="31"/>
      <c r="D8401" s="31"/>
    </row>
    <row r="8402" spans="1:4" ht="15" x14ac:dyDescent="0.25">
      <c r="A8402" s="31"/>
      <c r="B8402" s="31"/>
      <c r="C8402" s="31"/>
      <c r="D8402" s="31"/>
    </row>
    <row r="8403" spans="1:4" ht="15" x14ac:dyDescent="0.25">
      <c r="A8403" s="31"/>
      <c r="B8403" s="31"/>
      <c r="C8403" s="31"/>
      <c r="D8403" s="31"/>
    </row>
    <row r="8404" spans="1:4" ht="15" x14ac:dyDescent="0.25">
      <c r="A8404" s="31"/>
      <c r="B8404" s="31"/>
      <c r="C8404" s="31"/>
      <c r="D8404" s="31"/>
    </row>
    <row r="8405" spans="1:4" ht="15" x14ac:dyDescent="0.25">
      <c r="A8405" s="31"/>
      <c r="B8405" s="31"/>
      <c r="C8405" s="31"/>
      <c r="D8405" s="31"/>
    </row>
    <row r="8406" spans="1:4" ht="15" x14ac:dyDescent="0.25">
      <c r="A8406" s="31"/>
      <c r="B8406" s="31"/>
      <c r="C8406" s="31"/>
      <c r="D8406" s="31"/>
    </row>
    <row r="8407" spans="1:4" ht="15" x14ac:dyDescent="0.25">
      <c r="A8407" s="31"/>
      <c r="B8407" s="31"/>
      <c r="C8407" s="31"/>
      <c r="D8407" s="31"/>
    </row>
    <row r="8408" spans="1:4" ht="15" x14ac:dyDescent="0.25">
      <c r="A8408" s="31"/>
      <c r="B8408" s="31"/>
      <c r="C8408" s="31"/>
      <c r="D8408" s="31"/>
    </row>
    <row r="8409" spans="1:4" ht="15" x14ac:dyDescent="0.25">
      <c r="A8409" s="31"/>
      <c r="B8409" s="31"/>
      <c r="C8409" s="31"/>
      <c r="D8409" s="31"/>
    </row>
    <row r="8410" spans="1:4" ht="15" x14ac:dyDescent="0.25">
      <c r="A8410" s="31"/>
      <c r="B8410" s="31"/>
      <c r="C8410" s="31"/>
      <c r="D8410" s="31"/>
    </row>
    <row r="8411" spans="1:4" ht="15" x14ac:dyDescent="0.25">
      <c r="A8411" s="31"/>
      <c r="B8411" s="31"/>
      <c r="C8411" s="31"/>
      <c r="D8411" s="31"/>
    </row>
    <row r="8412" spans="1:4" ht="15" x14ac:dyDescent="0.25">
      <c r="A8412" s="31"/>
      <c r="B8412" s="31"/>
      <c r="C8412" s="31"/>
      <c r="D8412" s="31"/>
    </row>
    <row r="8413" spans="1:4" ht="15" x14ac:dyDescent="0.25">
      <c r="A8413" s="31"/>
      <c r="B8413" s="31"/>
      <c r="C8413" s="31"/>
      <c r="D8413" s="31"/>
    </row>
    <row r="8414" spans="1:4" ht="15" x14ac:dyDescent="0.25">
      <c r="A8414" s="31"/>
      <c r="B8414" s="31"/>
      <c r="C8414" s="31"/>
      <c r="D8414" s="31"/>
    </row>
    <row r="8415" spans="1:4" ht="15" x14ac:dyDescent="0.25">
      <c r="A8415" s="31"/>
      <c r="B8415" s="31"/>
      <c r="C8415" s="31"/>
      <c r="D8415" s="31"/>
    </row>
    <row r="8416" spans="1:4" ht="15" x14ac:dyDescent="0.25">
      <c r="A8416" s="31"/>
      <c r="B8416" s="31"/>
      <c r="C8416" s="31"/>
      <c r="D8416" s="31"/>
    </row>
    <row r="8417" spans="1:4" ht="15" x14ac:dyDescent="0.25">
      <c r="A8417" s="31"/>
      <c r="B8417" s="31"/>
      <c r="C8417" s="31"/>
      <c r="D8417" s="31"/>
    </row>
    <row r="8418" spans="1:4" ht="15" x14ac:dyDescent="0.25">
      <c r="A8418" s="31"/>
      <c r="B8418" s="31"/>
      <c r="C8418" s="31"/>
      <c r="D8418" s="31"/>
    </row>
    <row r="8419" spans="1:4" ht="15" x14ac:dyDescent="0.25">
      <c r="A8419" s="31"/>
      <c r="B8419" s="31"/>
      <c r="C8419" s="31"/>
      <c r="D8419" s="31"/>
    </row>
    <row r="8420" spans="1:4" ht="15" x14ac:dyDescent="0.25">
      <c r="A8420" s="31"/>
      <c r="B8420" s="31"/>
      <c r="C8420" s="31"/>
      <c r="D8420" s="31"/>
    </row>
    <row r="8421" spans="1:4" ht="15" x14ac:dyDescent="0.25">
      <c r="A8421" s="31"/>
      <c r="B8421" s="31"/>
      <c r="C8421" s="31"/>
      <c r="D8421" s="31"/>
    </row>
    <row r="8422" spans="1:4" ht="15" x14ac:dyDescent="0.25">
      <c r="A8422" s="31"/>
      <c r="B8422" s="31"/>
      <c r="C8422" s="31"/>
      <c r="D8422" s="31"/>
    </row>
    <row r="8423" spans="1:4" ht="15" x14ac:dyDescent="0.25">
      <c r="A8423" s="31"/>
      <c r="B8423" s="31"/>
      <c r="C8423" s="31"/>
      <c r="D8423" s="31"/>
    </row>
    <row r="8424" spans="1:4" ht="15" x14ac:dyDescent="0.25">
      <c r="A8424" s="31"/>
      <c r="B8424" s="31"/>
      <c r="C8424" s="31"/>
      <c r="D8424" s="31"/>
    </row>
    <row r="8425" spans="1:4" ht="15" x14ac:dyDescent="0.25">
      <c r="A8425" s="31"/>
      <c r="B8425" s="31"/>
      <c r="C8425" s="31"/>
      <c r="D8425" s="31"/>
    </row>
    <row r="8426" spans="1:4" ht="15" x14ac:dyDescent="0.25">
      <c r="A8426" s="31"/>
      <c r="B8426" s="31"/>
      <c r="C8426" s="31"/>
      <c r="D8426" s="31"/>
    </row>
    <row r="8427" spans="1:4" ht="15" x14ac:dyDescent="0.25">
      <c r="A8427" s="31"/>
      <c r="B8427" s="31"/>
      <c r="C8427" s="31"/>
      <c r="D8427" s="31"/>
    </row>
    <row r="8428" spans="1:4" ht="15" x14ac:dyDescent="0.25">
      <c r="A8428" s="31"/>
      <c r="B8428" s="31"/>
      <c r="C8428" s="31"/>
      <c r="D8428" s="31"/>
    </row>
    <row r="8429" spans="1:4" ht="15" x14ac:dyDescent="0.25">
      <c r="A8429" s="31"/>
      <c r="B8429" s="31"/>
      <c r="C8429" s="31"/>
      <c r="D8429" s="31"/>
    </row>
    <row r="8430" spans="1:4" ht="15" x14ac:dyDescent="0.25">
      <c r="A8430" s="31"/>
      <c r="B8430" s="31"/>
      <c r="C8430" s="31"/>
      <c r="D8430" s="31"/>
    </row>
    <row r="8431" spans="1:4" ht="15" x14ac:dyDescent="0.25">
      <c r="A8431" s="31"/>
      <c r="B8431" s="31"/>
      <c r="C8431" s="31"/>
      <c r="D8431" s="31"/>
    </row>
    <row r="8432" spans="1:4" ht="15" x14ac:dyDescent="0.25">
      <c r="A8432" s="31"/>
      <c r="B8432" s="31"/>
      <c r="C8432" s="31"/>
      <c r="D8432" s="31"/>
    </row>
    <row r="8433" spans="1:4" ht="15" x14ac:dyDescent="0.25">
      <c r="A8433" s="31"/>
      <c r="B8433" s="31"/>
      <c r="C8433" s="31"/>
      <c r="D8433" s="31"/>
    </row>
    <row r="8434" spans="1:4" ht="15" x14ac:dyDescent="0.25">
      <c r="A8434" s="31"/>
      <c r="B8434" s="31"/>
      <c r="C8434" s="31"/>
      <c r="D8434" s="31"/>
    </row>
    <row r="8435" spans="1:4" ht="15" x14ac:dyDescent="0.25">
      <c r="A8435" s="31"/>
      <c r="B8435" s="31"/>
      <c r="C8435" s="31"/>
      <c r="D8435" s="31"/>
    </row>
    <row r="8436" spans="1:4" ht="15" x14ac:dyDescent="0.25">
      <c r="A8436" s="31"/>
      <c r="B8436" s="31"/>
      <c r="C8436" s="31"/>
      <c r="D8436" s="31"/>
    </row>
    <row r="8437" spans="1:4" ht="15" x14ac:dyDescent="0.25">
      <c r="A8437" s="31"/>
      <c r="B8437" s="31"/>
      <c r="C8437" s="31"/>
      <c r="D8437" s="31"/>
    </row>
    <row r="8438" spans="1:4" ht="15" x14ac:dyDescent="0.25">
      <c r="A8438" s="31"/>
      <c r="B8438" s="31"/>
      <c r="C8438" s="31"/>
      <c r="D8438" s="31"/>
    </row>
    <row r="8439" spans="1:4" ht="15" x14ac:dyDescent="0.25">
      <c r="A8439" s="31"/>
      <c r="B8439" s="31"/>
      <c r="C8439" s="31"/>
      <c r="D8439" s="31"/>
    </row>
    <row r="8440" spans="1:4" ht="15" x14ac:dyDescent="0.25">
      <c r="A8440" s="31"/>
      <c r="B8440" s="31"/>
      <c r="C8440" s="31"/>
      <c r="D8440" s="31"/>
    </row>
    <row r="8441" spans="1:4" ht="15" x14ac:dyDescent="0.25">
      <c r="A8441" s="31"/>
      <c r="B8441" s="31"/>
      <c r="C8441" s="31"/>
      <c r="D8441" s="31"/>
    </row>
    <row r="8442" spans="1:4" ht="15" x14ac:dyDescent="0.25">
      <c r="A8442" s="31"/>
      <c r="B8442" s="31"/>
      <c r="C8442" s="31"/>
      <c r="D8442" s="31"/>
    </row>
    <row r="8443" spans="1:4" ht="15" x14ac:dyDescent="0.25">
      <c r="A8443" s="31"/>
      <c r="B8443" s="31"/>
      <c r="C8443" s="31"/>
      <c r="D8443" s="31"/>
    </row>
    <row r="8444" spans="1:4" ht="15" x14ac:dyDescent="0.25">
      <c r="A8444" s="31"/>
      <c r="B8444" s="31"/>
      <c r="C8444" s="31"/>
      <c r="D8444" s="31"/>
    </row>
    <row r="8445" spans="1:4" ht="15" x14ac:dyDescent="0.25">
      <c r="A8445" s="31"/>
      <c r="B8445" s="31"/>
      <c r="C8445" s="31"/>
      <c r="D8445" s="31"/>
    </row>
    <row r="8446" spans="1:4" ht="15" x14ac:dyDescent="0.25">
      <c r="A8446" s="31"/>
      <c r="B8446" s="31"/>
      <c r="C8446" s="31"/>
      <c r="D8446" s="31"/>
    </row>
    <row r="8447" spans="1:4" ht="15" x14ac:dyDescent="0.25">
      <c r="A8447" s="31"/>
      <c r="B8447" s="31"/>
      <c r="C8447" s="31"/>
      <c r="D8447" s="31"/>
    </row>
    <row r="8448" spans="1:4" ht="15" x14ac:dyDescent="0.25">
      <c r="A8448" s="31"/>
      <c r="B8448" s="31"/>
      <c r="C8448" s="31"/>
      <c r="D8448" s="31"/>
    </row>
    <row r="8449" spans="1:4" ht="15" x14ac:dyDescent="0.25">
      <c r="A8449" s="31"/>
      <c r="B8449" s="31"/>
      <c r="C8449" s="31"/>
      <c r="D8449" s="31"/>
    </row>
    <row r="8450" spans="1:4" ht="15" x14ac:dyDescent="0.25">
      <c r="A8450" s="31"/>
      <c r="B8450" s="31"/>
      <c r="C8450" s="31"/>
      <c r="D8450" s="31"/>
    </row>
    <row r="8451" spans="1:4" ht="15" x14ac:dyDescent="0.25">
      <c r="A8451" s="31"/>
      <c r="B8451" s="31"/>
      <c r="C8451" s="31"/>
      <c r="D8451" s="31"/>
    </row>
    <row r="8452" spans="1:4" ht="15" x14ac:dyDescent="0.25">
      <c r="A8452" s="31"/>
      <c r="B8452" s="31"/>
      <c r="C8452" s="31"/>
      <c r="D8452" s="31"/>
    </row>
    <row r="8453" spans="1:4" ht="15" x14ac:dyDescent="0.25">
      <c r="A8453" s="31"/>
      <c r="B8453" s="31"/>
      <c r="C8453" s="31"/>
      <c r="D8453" s="31"/>
    </row>
    <row r="8454" spans="1:4" ht="15" x14ac:dyDescent="0.25">
      <c r="A8454" s="31"/>
      <c r="B8454" s="31"/>
      <c r="C8454" s="31"/>
      <c r="D8454" s="31"/>
    </row>
    <row r="8455" spans="1:4" ht="15" x14ac:dyDescent="0.25">
      <c r="A8455" s="31"/>
      <c r="B8455" s="31"/>
      <c r="C8455" s="31"/>
      <c r="D8455" s="31"/>
    </row>
    <row r="8456" spans="1:4" ht="15" x14ac:dyDescent="0.25">
      <c r="A8456" s="31"/>
      <c r="B8456" s="31"/>
      <c r="C8456" s="31"/>
      <c r="D8456" s="31"/>
    </row>
    <row r="8457" spans="1:4" ht="15" x14ac:dyDescent="0.25">
      <c r="A8457" s="31"/>
      <c r="B8457" s="31"/>
      <c r="C8457" s="31"/>
      <c r="D8457" s="31"/>
    </row>
    <row r="8458" spans="1:4" ht="15" x14ac:dyDescent="0.25">
      <c r="A8458" s="31"/>
      <c r="B8458" s="31"/>
      <c r="C8458" s="31"/>
      <c r="D8458" s="31"/>
    </row>
    <row r="8459" spans="1:4" ht="15" x14ac:dyDescent="0.25">
      <c r="A8459" s="31"/>
      <c r="B8459" s="31"/>
      <c r="C8459" s="31"/>
      <c r="D8459" s="31"/>
    </row>
    <row r="8460" spans="1:4" ht="15" x14ac:dyDescent="0.25">
      <c r="A8460" s="31"/>
      <c r="B8460" s="31"/>
      <c r="C8460" s="31"/>
      <c r="D8460" s="31"/>
    </row>
    <row r="8461" spans="1:4" ht="15" x14ac:dyDescent="0.25">
      <c r="A8461" s="31"/>
      <c r="B8461" s="31"/>
      <c r="C8461" s="31"/>
      <c r="D8461" s="31"/>
    </row>
    <row r="8462" spans="1:4" ht="15" x14ac:dyDescent="0.25">
      <c r="A8462" s="31"/>
      <c r="B8462" s="31"/>
      <c r="C8462" s="31"/>
      <c r="D8462" s="31"/>
    </row>
    <row r="8463" spans="1:4" ht="15" x14ac:dyDescent="0.25">
      <c r="A8463" s="31"/>
      <c r="B8463" s="31"/>
      <c r="C8463" s="31"/>
      <c r="D8463" s="31"/>
    </row>
    <row r="8464" spans="1:4" ht="15" x14ac:dyDescent="0.25">
      <c r="A8464" s="31"/>
      <c r="B8464" s="31"/>
      <c r="C8464" s="31"/>
      <c r="D8464" s="31"/>
    </row>
    <row r="8465" spans="1:4" ht="15" x14ac:dyDescent="0.25">
      <c r="A8465" s="31"/>
      <c r="B8465" s="31"/>
      <c r="C8465" s="31"/>
      <c r="D8465" s="31"/>
    </row>
    <row r="8466" spans="1:4" ht="15" x14ac:dyDescent="0.25">
      <c r="A8466" s="31"/>
      <c r="B8466" s="31"/>
      <c r="C8466" s="31"/>
      <c r="D8466" s="31"/>
    </row>
    <row r="8467" spans="1:4" ht="15" x14ac:dyDescent="0.25">
      <c r="A8467" s="31"/>
      <c r="B8467" s="31"/>
      <c r="C8467" s="31"/>
      <c r="D8467" s="31"/>
    </row>
    <row r="8468" spans="1:4" ht="15" x14ac:dyDescent="0.25">
      <c r="A8468" s="31"/>
      <c r="B8468" s="31"/>
      <c r="C8468" s="31"/>
      <c r="D8468" s="31"/>
    </row>
    <row r="8469" spans="1:4" ht="15" x14ac:dyDescent="0.25">
      <c r="A8469" s="31"/>
      <c r="B8469" s="31"/>
      <c r="C8469" s="31"/>
      <c r="D8469" s="31"/>
    </row>
    <row r="8470" spans="1:4" ht="15" x14ac:dyDescent="0.25">
      <c r="A8470" s="31"/>
      <c r="B8470" s="31"/>
      <c r="C8470" s="31"/>
      <c r="D8470" s="31"/>
    </row>
    <row r="8471" spans="1:4" ht="15" x14ac:dyDescent="0.25">
      <c r="A8471" s="31"/>
      <c r="B8471" s="31"/>
      <c r="C8471" s="31"/>
      <c r="D8471" s="31"/>
    </row>
    <row r="8472" spans="1:4" ht="15" x14ac:dyDescent="0.25">
      <c r="A8472" s="31"/>
      <c r="B8472" s="31"/>
      <c r="C8472" s="31"/>
      <c r="D8472" s="31"/>
    </row>
    <row r="8473" spans="1:4" ht="15" x14ac:dyDescent="0.25">
      <c r="A8473" s="31"/>
      <c r="B8473" s="31"/>
      <c r="C8473" s="31"/>
      <c r="D8473" s="31"/>
    </row>
    <row r="8474" spans="1:4" ht="15" x14ac:dyDescent="0.25">
      <c r="A8474" s="31"/>
      <c r="B8474" s="31"/>
      <c r="C8474" s="31"/>
      <c r="D8474" s="31"/>
    </row>
    <row r="8475" spans="1:4" ht="15" x14ac:dyDescent="0.25">
      <c r="A8475" s="31"/>
      <c r="B8475" s="31"/>
      <c r="C8475" s="31"/>
      <c r="D8475" s="31"/>
    </row>
    <row r="8476" spans="1:4" ht="15" x14ac:dyDescent="0.25">
      <c r="A8476" s="31"/>
      <c r="B8476" s="31"/>
      <c r="C8476" s="31"/>
      <c r="D8476" s="31"/>
    </row>
    <row r="8477" spans="1:4" ht="15" x14ac:dyDescent="0.25">
      <c r="A8477" s="31"/>
      <c r="B8477" s="31"/>
      <c r="C8477" s="31"/>
      <c r="D8477" s="31"/>
    </row>
    <row r="8478" spans="1:4" ht="15" x14ac:dyDescent="0.25">
      <c r="A8478" s="31"/>
      <c r="B8478" s="31"/>
      <c r="C8478" s="31"/>
      <c r="D8478" s="31"/>
    </row>
    <row r="8479" spans="1:4" ht="15" x14ac:dyDescent="0.25">
      <c r="A8479" s="31"/>
      <c r="B8479" s="31"/>
      <c r="C8479" s="31"/>
      <c r="D8479" s="31"/>
    </row>
    <row r="8480" spans="1:4" ht="15" x14ac:dyDescent="0.25">
      <c r="A8480" s="31"/>
      <c r="B8480" s="31"/>
      <c r="C8480" s="31"/>
      <c r="D8480" s="31"/>
    </row>
    <row r="8481" spans="1:4" ht="15" x14ac:dyDescent="0.25">
      <c r="A8481" s="31"/>
      <c r="B8481" s="31"/>
      <c r="C8481" s="31"/>
      <c r="D8481" s="31"/>
    </row>
    <row r="8482" spans="1:4" ht="15" x14ac:dyDescent="0.25">
      <c r="A8482" s="31"/>
      <c r="B8482" s="31"/>
      <c r="C8482" s="31"/>
      <c r="D8482" s="31"/>
    </row>
    <row r="8483" spans="1:4" ht="15" x14ac:dyDescent="0.25">
      <c r="A8483" s="31"/>
      <c r="B8483" s="31"/>
      <c r="C8483" s="31"/>
      <c r="D8483" s="31"/>
    </row>
    <row r="8484" spans="1:4" ht="15" x14ac:dyDescent="0.25">
      <c r="A8484" s="31"/>
      <c r="B8484" s="31"/>
      <c r="C8484" s="31"/>
      <c r="D8484" s="31"/>
    </row>
    <row r="8485" spans="1:4" ht="15" x14ac:dyDescent="0.25">
      <c r="A8485" s="31"/>
      <c r="B8485" s="31"/>
      <c r="C8485" s="31"/>
      <c r="D8485" s="31"/>
    </row>
    <row r="8486" spans="1:4" ht="15" x14ac:dyDescent="0.25">
      <c r="A8486" s="31"/>
      <c r="B8486" s="31"/>
      <c r="C8486" s="31"/>
      <c r="D8486" s="31"/>
    </row>
    <row r="8487" spans="1:4" ht="15" x14ac:dyDescent="0.25">
      <c r="A8487" s="31"/>
      <c r="B8487" s="31"/>
      <c r="C8487" s="31"/>
      <c r="D8487" s="31"/>
    </row>
    <row r="8488" spans="1:4" ht="15" x14ac:dyDescent="0.25">
      <c r="A8488" s="31"/>
      <c r="B8488" s="31"/>
      <c r="C8488" s="31"/>
      <c r="D8488" s="31"/>
    </row>
    <row r="8489" spans="1:4" ht="15" x14ac:dyDescent="0.25">
      <c r="A8489" s="31"/>
      <c r="B8489" s="31"/>
      <c r="C8489" s="31"/>
      <c r="D8489" s="31"/>
    </row>
    <row r="8490" spans="1:4" ht="15" x14ac:dyDescent="0.25">
      <c r="A8490" s="31"/>
      <c r="B8490" s="31"/>
      <c r="C8490" s="31"/>
      <c r="D8490" s="31"/>
    </row>
    <row r="8491" spans="1:4" ht="15" x14ac:dyDescent="0.25">
      <c r="A8491" s="31"/>
      <c r="B8491" s="31"/>
      <c r="C8491" s="31"/>
      <c r="D8491" s="31"/>
    </row>
    <row r="8492" spans="1:4" ht="15" x14ac:dyDescent="0.25">
      <c r="A8492" s="31"/>
      <c r="B8492" s="31"/>
      <c r="C8492" s="31"/>
      <c r="D8492" s="31"/>
    </row>
    <row r="8493" spans="1:4" ht="15" x14ac:dyDescent="0.25">
      <c r="A8493" s="31"/>
      <c r="B8493" s="31"/>
      <c r="C8493" s="31"/>
      <c r="D8493" s="31"/>
    </row>
    <row r="8494" spans="1:4" ht="15" x14ac:dyDescent="0.25">
      <c r="A8494" s="31"/>
      <c r="B8494" s="31"/>
      <c r="C8494" s="31"/>
      <c r="D8494" s="31"/>
    </row>
    <row r="8495" spans="1:4" ht="15" x14ac:dyDescent="0.25">
      <c r="A8495" s="31"/>
      <c r="B8495" s="31"/>
      <c r="C8495" s="31"/>
      <c r="D8495" s="31"/>
    </row>
    <row r="8496" spans="1:4" ht="15" x14ac:dyDescent="0.25">
      <c r="A8496" s="31"/>
      <c r="B8496" s="31"/>
      <c r="C8496" s="31"/>
      <c r="D8496" s="31"/>
    </row>
    <row r="8497" spans="1:4" ht="15" x14ac:dyDescent="0.25">
      <c r="A8497" s="31"/>
      <c r="B8497" s="31"/>
      <c r="C8497" s="31"/>
      <c r="D8497" s="31"/>
    </row>
    <row r="8498" spans="1:4" ht="15" x14ac:dyDescent="0.25">
      <c r="A8498" s="31"/>
      <c r="B8498" s="31"/>
      <c r="C8498" s="31"/>
      <c r="D8498" s="31"/>
    </row>
    <row r="8499" spans="1:4" ht="15" x14ac:dyDescent="0.25">
      <c r="A8499" s="31"/>
      <c r="B8499" s="31"/>
      <c r="C8499" s="31"/>
      <c r="D8499" s="31"/>
    </row>
    <row r="8500" spans="1:4" ht="15" x14ac:dyDescent="0.25">
      <c r="A8500" s="31"/>
      <c r="B8500" s="31"/>
      <c r="C8500" s="31"/>
      <c r="D8500" s="31"/>
    </row>
    <row r="8501" spans="1:4" ht="15" x14ac:dyDescent="0.25">
      <c r="A8501" s="31"/>
      <c r="B8501" s="31"/>
      <c r="C8501" s="31"/>
      <c r="D8501" s="31"/>
    </row>
    <row r="8502" spans="1:4" ht="15" x14ac:dyDescent="0.25">
      <c r="A8502" s="31"/>
      <c r="B8502" s="31"/>
      <c r="C8502" s="31"/>
      <c r="D8502" s="31"/>
    </row>
    <row r="8503" spans="1:4" ht="15" x14ac:dyDescent="0.25">
      <c r="A8503" s="31"/>
      <c r="B8503" s="31"/>
      <c r="C8503" s="31"/>
      <c r="D8503" s="31"/>
    </row>
    <row r="8504" spans="1:4" ht="15" x14ac:dyDescent="0.25">
      <c r="A8504" s="31"/>
      <c r="B8504" s="31"/>
      <c r="C8504" s="31"/>
      <c r="D8504" s="31"/>
    </row>
    <row r="8505" spans="1:4" ht="15" x14ac:dyDescent="0.25">
      <c r="A8505" s="31"/>
      <c r="B8505" s="31"/>
      <c r="C8505" s="31"/>
      <c r="D8505" s="31"/>
    </row>
    <row r="8506" spans="1:4" ht="15" x14ac:dyDescent="0.25">
      <c r="A8506" s="31"/>
      <c r="B8506" s="31"/>
      <c r="C8506" s="31"/>
      <c r="D8506" s="31"/>
    </row>
    <row r="8507" spans="1:4" ht="15" x14ac:dyDescent="0.25">
      <c r="A8507" s="31"/>
      <c r="B8507" s="31"/>
      <c r="C8507" s="31"/>
      <c r="D8507" s="31"/>
    </row>
    <row r="8508" spans="1:4" ht="15" x14ac:dyDescent="0.25">
      <c r="A8508" s="31"/>
      <c r="B8508" s="31"/>
      <c r="C8508" s="31"/>
      <c r="D8508" s="31"/>
    </row>
    <row r="8509" spans="1:4" ht="15" x14ac:dyDescent="0.25">
      <c r="A8509" s="31"/>
      <c r="B8509" s="31"/>
      <c r="C8509" s="31"/>
      <c r="D8509" s="31"/>
    </row>
    <row r="8510" spans="1:4" ht="15" x14ac:dyDescent="0.25">
      <c r="A8510" s="31"/>
      <c r="B8510" s="31"/>
      <c r="C8510" s="31"/>
      <c r="D8510" s="31"/>
    </row>
    <row r="8511" spans="1:4" ht="15" x14ac:dyDescent="0.25">
      <c r="A8511" s="31"/>
      <c r="B8511" s="31"/>
      <c r="C8511" s="31"/>
      <c r="D8511" s="31"/>
    </row>
    <row r="8512" spans="1:4" ht="15" x14ac:dyDescent="0.25">
      <c r="A8512" s="31"/>
      <c r="B8512" s="31"/>
      <c r="C8512" s="31"/>
      <c r="D8512" s="31"/>
    </row>
    <row r="8513" spans="1:4" ht="15" x14ac:dyDescent="0.25">
      <c r="A8513" s="31"/>
      <c r="B8513" s="31"/>
      <c r="C8513" s="31"/>
      <c r="D8513" s="31"/>
    </row>
    <row r="8514" spans="1:4" ht="15" x14ac:dyDescent="0.25">
      <c r="A8514" s="31"/>
      <c r="B8514" s="31"/>
      <c r="C8514" s="31"/>
      <c r="D8514" s="31"/>
    </row>
    <row r="8515" spans="1:4" ht="15" x14ac:dyDescent="0.25">
      <c r="A8515" s="31"/>
      <c r="B8515" s="31"/>
      <c r="C8515" s="31"/>
      <c r="D8515" s="31"/>
    </row>
    <row r="8516" spans="1:4" ht="15" x14ac:dyDescent="0.25">
      <c r="A8516" s="31"/>
      <c r="B8516" s="31"/>
      <c r="C8516" s="31"/>
      <c r="D8516" s="31"/>
    </row>
    <row r="8517" spans="1:4" ht="15" x14ac:dyDescent="0.25">
      <c r="A8517" s="31"/>
      <c r="B8517" s="31"/>
      <c r="C8517" s="31"/>
      <c r="D8517" s="31"/>
    </row>
    <row r="8518" spans="1:4" ht="15" x14ac:dyDescent="0.25">
      <c r="A8518" s="31"/>
      <c r="B8518" s="31"/>
      <c r="C8518" s="31"/>
      <c r="D8518" s="31"/>
    </row>
    <row r="8519" spans="1:4" ht="15" x14ac:dyDescent="0.25">
      <c r="A8519" s="31"/>
      <c r="B8519" s="31"/>
      <c r="C8519" s="31"/>
      <c r="D8519" s="31"/>
    </row>
    <row r="8520" spans="1:4" ht="15" x14ac:dyDescent="0.25">
      <c r="A8520" s="31"/>
      <c r="B8520" s="31"/>
      <c r="C8520" s="31"/>
      <c r="D8520" s="31"/>
    </row>
    <row r="8521" spans="1:4" ht="15" x14ac:dyDescent="0.25">
      <c r="A8521" s="31"/>
      <c r="B8521" s="31"/>
      <c r="C8521" s="31"/>
      <c r="D8521" s="31"/>
    </row>
    <row r="8522" spans="1:4" ht="15" x14ac:dyDescent="0.25">
      <c r="A8522" s="31"/>
      <c r="B8522" s="31"/>
      <c r="C8522" s="31"/>
      <c r="D8522" s="31"/>
    </row>
    <row r="8523" spans="1:4" ht="15" x14ac:dyDescent="0.25">
      <c r="A8523" s="31"/>
      <c r="B8523" s="31"/>
      <c r="C8523" s="31"/>
      <c r="D8523" s="31"/>
    </row>
    <row r="8524" spans="1:4" ht="15" x14ac:dyDescent="0.25">
      <c r="A8524" s="31"/>
      <c r="B8524" s="31"/>
      <c r="C8524" s="31"/>
      <c r="D8524" s="31"/>
    </row>
    <row r="8525" spans="1:4" ht="15" x14ac:dyDescent="0.25">
      <c r="A8525" s="31"/>
      <c r="B8525" s="31"/>
      <c r="C8525" s="31"/>
      <c r="D8525" s="31"/>
    </row>
    <row r="8526" spans="1:4" ht="15" x14ac:dyDescent="0.25">
      <c r="A8526" s="31"/>
      <c r="B8526" s="31"/>
      <c r="C8526" s="31"/>
      <c r="D8526" s="31"/>
    </row>
    <row r="8527" spans="1:4" ht="15" x14ac:dyDescent="0.25">
      <c r="A8527" s="31"/>
      <c r="B8527" s="31"/>
      <c r="C8527" s="31"/>
      <c r="D8527" s="31"/>
    </row>
    <row r="8528" spans="1:4" ht="15" x14ac:dyDescent="0.25">
      <c r="A8528" s="31"/>
      <c r="B8528" s="31"/>
      <c r="C8528" s="31"/>
      <c r="D8528" s="31"/>
    </row>
    <row r="8529" spans="1:4" ht="15" x14ac:dyDescent="0.25">
      <c r="A8529" s="31"/>
      <c r="B8529" s="31"/>
      <c r="C8529" s="31"/>
      <c r="D8529" s="31"/>
    </row>
    <row r="8530" spans="1:4" ht="15" x14ac:dyDescent="0.25">
      <c r="A8530" s="31"/>
      <c r="B8530" s="31"/>
      <c r="C8530" s="31"/>
      <c r="D8530" s="31"/>
    </row>
    <row r="8531" spans="1:4" ht="15" x14ac:dyDescent="0.25">
      <c r="A8531" s="31"/>
      <c r="B8531" s="31"/>
      <c r="C8531" s="31"/>
      <c r="D8531" s="31"/>
    </row>
    <row r="8532" spans="1:4" ht="15" x14ac:dyDescent="0.25">
      <c r="A8532" s="31"/>
      <c r="B8532" s="31"/>
      <c r="C8532" s="31"/>
      <c r="D8532" s="31"/>
    </row>
    <row r="8533" spans="1:4" ht="15" x14ac:dyDescent="0.25">
      <c r="A8533" s="31"/>
      <c r="B8533" s="31"/>
      <c r="C8533" s="31"/>
      <c r="D8533" s="31"/>
    </row>
    <row r="8534" spans="1:4" ht="15" x14ac:dyDescent="0.25">
      <c r="A8534" s="31"/>
      <c r="B8534" s="31"/>
      <c r="C8534" s="31"/>
      <c r="D8534" s="31"/>
    </row>
    <row r="8535" spans="1:4" ht="15" x14ac:dyDescent="0.25">
      <c r="A8535" s="31"/>
      <c r="B8535" s="31"/>
      <c r="C8535" s="31"/>
      <c r="D8535" s="31"/>
    </row>
    <row r="8536" spans="1:4" ht="15" x14ac:dyDescent="0.25">
      <c r="A8536" s="31"/>
      <c r="B8536" s="31"/>
      <c r="C8536" s="31"/>
      <c r="D8536" s="31"/>
    </row>
    <row r="8537" spans="1:4" ht="15" x14ac:dyDescent="0.25">
      <c r="A8537" s="31"/>
      <c r="B8537" s="31"/>
      <c r="C8537" s="31"/>
      <c r="D8537" s="31"/>
    </row>
    <row r="8538" spans="1:4" ht="15" x14ac:dyDescent="0.25">
      <c r="A8538" s="31"/>
      <c r="B8538" s="31"/>
      <c r="C8538" s="31"/>
      <c r="D8538" s="31"/>
    </row>
    <row r="8539" spans="1:4" ht="15" x14ac:dyDescent="0.25">
      <c r="A8539" s="31"/>
      <c r="B8539" s="31"/>
      <c r="C8539" s="31"/>
      <c r="D8539" s="31"/>
    </row>
    <row r="8540" spans="1:4" ht="15" x14ac:dyDescent="0.25">
      <c r="A8540" s="31"/>
      <c r="B8540" s="31"/>
      <c r="C8540" s="31"/>
      <c r="D8540" s="31"/>
    </row>
    <row r="8541" spans="1:4" ht="15" x14ac:dyDescent="0.25">
      <c r="A8541" s="31"/>
      <c r="B8541" s="31"/>
      <c r="C8541" s="31"/>
      <c r="D8541" s="31"/>
    </row>
    <row r="8542" spans="1:4" ht="15" x14ac:dyDescent="0.25">
      <c r="A8542" s="31"/>
      <c r="B8542" s="31"/>
      <c r="C8542" s="31"/>
      <c r="D8542" s="31"/>
    </row>
    <row r="8543" spans="1:4" ht="15" x14ac:dyDescent="0.25">
      <c r="A8543" s="31"/>
      <c r="B8543" s="31"/>
      <c r="C8543" s="31"/>
      <c r="D8543" s="31"/>
    </row>
    <row r="8544" spans="1:4" ht="15" x14ac:dyDescent="0.25">
      <c r="A8544" s="31"/>
      <c r="B8544" s="31"/>
      <c r="C8544" s="31"/>
      <c r="D8544" s="31"/>
    </row>
    <row r="8545" spans="1:4" ht="15" x14ac:dyDescent="0.25">
      <c r="A8545" s="31"/>
      <c r="B8545" s="31"/>
      <c r="C8545" s="31"/>
      <c r="D8545" s="31"/>
    </row>
    <row r="8546" spans="1:4" ht="15" x14ac:dyDescent="0.25">
      <c r="A8546" s="31"/>
      <c r="B8546" s="31"/>
      <c r="C8546" s="31"/>
      <c r="D8546" s="31"/>
    </row>
    <row r="8547" spans="1:4" ht="15" x14ac:dyDescent="0.25">
      <c r="A8547" s="31"/>
      <c r="B8547" s="31"/>
      <c r="C8547" s="31"/>
      <c r="D8547" s="31"/>
    </row>
    <row r="8548" spans="1:4" ht="15" x14ac:dyDescent="0.25">
      <c r="A8548" s="31"/>
      <c r="B8548" s="31"/>
      <c r="C8548" s="31"/>
      <c r="D8548" s="31"/>
    </row>
    <row r="8549" spans="1:4" ht="15" x14ac:dyDescent="0.25">
      <c r="A8549" s="31"/>
      <c r="B8549" s="31"/>
      <c r="C8549" s="31"/>
      <c r="D8549" s="31"/>
    </row>
    <row r="8550" spans="1:4" ht="15" x14ac:dyDescent="0.25">
      <c r="A8550" s="31"/>
      <c r="B8550" s="31"/>
      <c r="C8550" s="31"/>
      <c r="D8550" s="31"/>
    </row>
    <row r="8551" spans="1:4" ht="15" x14ac:dyDescent="0.25">
      <c r="A8551" s="31"/>
      <c r="B8551" s="31"/>
      <c r="C8551" s="31"/>
      <c r="D8551" s="31"/>
    </row>
    <row r="8552" spans="1:4" ht="15" x14ac:dyDescent="0.25">
      <c r="A8552" s="31"/>
      <c r="B8552" s="31"/>
      <c r="C8552" s="31"/>
      <c r="D8552" s="31"/>
    </row>
    <row r="8553" spans="1:4" ht="15" x14ac:dyDescent="0.25">
      <c r="A8553" s="31"/>
      <c r="B8553" s="31"/>
      <c r="C8553" s="31"/>
      <c r="D8553" s="31"/>
    </row>
    <row r="8554" spans="1:4" ht="15" x14ac:dyDescent="0.25">
      <c r="A8554" s="31"/>
      <c r="B8554" s="31"/>
      <c r="C8554" s="31"/>
      <c r="D8554" s="31"/>
    </row>
    <row r="8555" spans="1:4" ht="15" x14ac:dyDescent="0.25">
      <c r="A8555" s="31"/>
      <c r="B8555" s="31"/>
      <c r="C8555" s="31"/>
      <c r="D8555" s="31"/>
    </row>
    <row r="8556" spans="1:4" ht="15" x14ac:dyDescent="0.25">
      <c r="A8556" s="31"/>
      <c r="B8556" s="31"/>
      <c r="C8556" s="31"/>
      <c r="D8556" s="31"/>
    </row>
    <row r="8557" spans="1:4" ht="15" x14ac:dyDescent="0.25">
      <c r="A8557" s="31"/>
      <c r="B8557" s="31"/>
      <c r="C8557" s="31"/>
      <c r="D8557" s="31"/>
    </row>
    <row r="8558" spans="1:4" ht="15" x14ac:dyDescent="0.25">
      <c r="A8558" s="31"/>
      <c r="B8558" s="31"/>
      <c r="C8558" s="31"/>
      <c r="D8558" s="31"/>
    </row>
    <row r="8559" spans="1:4" ht="15" x14ac:dyDescent="0.25">
      <c r="A8559" s="31"/>
      <c r="B8559" s="31"/>
      <c r="C8559" s="31"/>
      <c r="D8559" s="31"/>
    </row>
    <row r="8560" spans="1:4" ht="15" x14ac:dyDescent="0.25">
      <c r="A8560" s="31"/>
      <c r="B8560" s="31"/>
      <c r="C8560" s="31"/>
      <c r="D8560" s="31"/>
    </row>
    <row r="8561" spans="1:4" ht="15" x14ac:dyDescent="0.25">
      <c r="A8561" s="31"/>
      <c r="B8561" s="31"/>
      <c r="C8561" s="31"/>
      <c r="D8561" s="31"/>
    </row>
    <row r="8562" spans="1:4" ht="15" x14ac:dyDescent="0.25">
      <c r="A8562" s="31"/>
      <c r="B8562" s="31"/>
      <c r="C8562" s="31"/>
      <c r="D8562" s="31"/>
    </row>
    <row r="8563" spans="1:4" ht="15" x14ac:dyDescent="0.25">
      <c r="A8563" s="31"/>
      <c r="B8563" s="31"/>
      <c r="C8563" s="31"/>
      <c r="D8563" s="31"/>
    </row>
    <row r="8564" spans="1:4" ht="15" x14ac:dyDescent="0.25">
      <c r="A8564" s="31"/>
      <c r="B8564" s="31"/>
      <c r="C8564" s="31"/>
      <c r="D8564" s="31"/>
    </row>
    <row r="8565" spans="1:4" ht="15" x14ac:dyDescent="0.25">
      <c r="A8565" s="31"/>
      <c r="B8565" s="31"/>
      <c r="C8565" s="31"/>
      <c r="D8565" s="31"/>
    </row>
    <row r="8566" spans="1:4" ht="15" x14ac:dyDescent="0.25">
      <c r="A8566" s="31"/>
      <c r="B8566" s="31"/>
      <c r="C8566" s="31"/>
      <c r="D8566" s="31"/>
    </row>
    <row r="8567" spans="1:4" ht="15" x14ac:dyDescent="0.25">
      <c r="A8567" s="31"/>
      <c r="B8567" s="31"/>
      <c r="C8567" s="31"/>
      <c r="D8567" s="31"/>
    </row>
    <row r="8568" spans="1:4" ht="15" x14ac:dyDescent="0.25">
      <c r="A8568" s="31"/>
      <c r="B8568" s="31"/>
      <c r="C8568" s="31"/>
      <c r="D8568" s="31"/>
    </row>
    <row r="8569" spans="1:4" ht="15" x14ac:dyDescent="0.25">
      <c r="A8569" s="31"/>
      <c r="B8569" s="31"/>
      <c r="C8569" s="31"/>
      <c r="D8569" s="31"/>
    </row>
    <row r="8570" spans="1:4" ht="15" x14ac:dyDescent="0.25">
      <c r="A8570" s="31"/>
      <c r="B8570" s="31"/>
      <c r="C8570" s="31"/>
      <c r="D8570" s="31"/>
    </row>
    <row r="8571" spans="1:4" ht="15" x14ac:dyDescent="0.25">
      <c r="A8571" s="31"/>
      <c r="B8571" s="31"/>
      <c r="C8571" s="31"/>
      <c r="D8571" s="31"/>
    </row>
    <row r="8572" spans="1:4" ht="15" x14ac:dyDescent="0.25">
      <c r="A8572" s="31"/>
      <c r="B8572" s="31"/>
      <c r="C8572" s="31"/>
      <c r="D8572" s="31"/>
    </row>
    <row r="8573" spans="1:4" ht="15" x14ac:dyDescent="0.25">
      <c r="A8573" s="31"/>
      <c r="B8573" s="31"/>
      <c r="C8573" s="31"/>
      <c r="D8573" s="31"/>
    </row>
    <row r="8574" spans="1:4" ht="15" x14ac:dyDescent="0.25">
      <c r="A8574" s="31"/>
      <c r="B8574" s="31"/>
      <c r="C8574" s="31"/>
      <c r="D8574" s="31"/>
    </row>
    <row r="8575" spans="1:4" ht="15" x14ac:dyDescent="0.25">
      <c r="A8575" s="31"/>
      <c r="B8575" s="31"/>
      <c r="C8575" s="31"/>
      <c r="D8575" s="31"/>
    </row>
    <row r="8576" spans="1:4" ht="15" x14ac:dyDescent="0.25">
      <c r="A8576" s="31"/>
      <c r="B8576" s="31"/>
      <c r="C8576" s="31"/>
      <c r="D8576" s="31"/>
    </row>
    <row r="8577" spans="1:4" ht="15" x14ac:dyDescent="0.25">
      <c r="A8577" s="31"/>
      <c r="B8577" s="31"/>
      <c r="C8577" s="31"/>
      <c r="D8577" s="31"/>
    </row>
    <row r="8578" spans="1:4" ht="15" x14ac:dyDescent="0.25">
      <c r="A8578" s="31"/>
      <c r="B8578" s="31"/>
      <c r="C8578" s="31"/>
      <c r="D8578" s="31"/>
    </row>
    <row r="8579" spans="1:4" ht="15" x14ac:dyDescent="0.25">
      <c r="A8579" s="31"/>
      <c r="B8579" s="31"/>
      <c r="C8579" s="31"/>
      <c r="D8579" s="31"/>
    </row>
    <row r="8580" spans="1:4" ht="15" x14ac:dyDescent="0.25">
      <c r="A8580" s="31"/>
      <c r="B8580" s="31"/>
      <c r="C8580" s="31"/>
      <c r="D8580" s="31"/>
    </row>
    <row r="8581" spans="1:4" ht="15" x14ac:dyDescent="0.25">
      <c r="A8581" s="31"/>
      <c r="B8581" s="31"/>
      <c r="C8581" s="31"/>
      <c r="D8581" s="31"/>
    </row>
    <row r="8582" spans="1:4" ht="15" x14ac:dyDescent="0.25">
      <c r="A8582" s="31"/>
      <c r="B8582" s="31"/>
      <c r="C8582" s="31"/>
      <c r="D8582" s="31"/>
    </row>
    <row r="8583" spans="1:4" ht="15" x14ac:dyDescent="0.25">
      <c r="A8583" s="31"/>
      <c r="B8583" s="31"/>
      <c r="C8583" s="31"/>
      <c r="D8583" s="31"/>
    </row>
    <row r="8584" spans="1:4" ht="15" x14ac:dyDescent="0.25">
      <c r="A8584" s="31"/>
      <c r="B8584" s="31"/>
      <c r="C8584" s="31"/>
      <c r="D8584" s="31"/>
    </row>
    <row r="8585" spans="1:4" ht="15" x14ac:dyDescent="0.25">
      <c r="A8585" s="31"/>
      <c r="B8585" s="31"/>
      <c r="C8585" s="31"/>
      <c r="D8585" s="31"/>
    </row>
    <row r="8586" spans="1:4" ht="15" x14ac:dyDescent="0.25">
      <c r="A8586" s="31"/>
      <c r="B8586" s="31"/>
      <c r="C8586" s="31"/>
      <c r="D8586" s="31"/>
    </row>
    <row r="8587" spans="1:4" ht="15" x14ac:dyDescent="0.25">
      <c r="A8587" s="31"/>
      <c r="B8587" s="31"/>
      <c r="C8587" s="31"/>
      <c r="D8587" s="31"/>
    </row>
    <row r="8588" spans="1:4" ht="15" x14ac:dyDescent="0.25">
      <c r="A8588" s="31"/>
      <c r="B8588" s="31"/>
      <c r="C8588" s="31"/>
      <c r="D8588" s="31"/>
    </row>
    <row r="8589" spans="1:4" ht="15" x14ac:dyDescent="0.25">
      <c r="A8589" s="31"/>
      <c r="B8589" s="31"/>
      <c r="C8589" s="31"/>
      <c r="D8589" s="31"/>
    </row>
    <row r="8590" spans="1:4" ht="15" x14ac:dyDescent="0.25">
      <c r="A8590" s="31"/>
      <c r="B8590" s="31"/>
      <c r="C8590" s="31"/>
      <c r="D8590" s="31"/>
    </row>
    <row r="8591" spans="1:4" ht="15" x14ac:dyDescent="0.25">
      <c r="A8591" s="31"/>
      <c r="B8591" s="31"/>
      <c r="C8591" s="31"/>
      <c r="D8591" s="31"/>
    </row>
    <row r="8592" spans="1:4" ht="15" x14ac:dyDescent="0.25">
      <c r="A8592" s="31"/>
      <c r="B8592" s="31"/>
      <c r="C8592" s="31"/>
      <c r="D8592" s="31"/>
    </row>
    <row r="8593" spans="1:4" ht="15" x14ac:dyDescent="0.25">
      <c r="A8593" s="31"/>
      <c r="B8593" s="31"/>
      <c r="C8593" s="31"/>
      <c r="D8593" s="31"/>
    </row>
    <row r="8594" spans="1:4" ht="15" x14ac:dyDescent="0.25">
      <c r="A8594" s="31"/>
      <c r="B8594" s="31"/>
      <c r="C8594" s="31"/>
      <c r="D8594" s="31"/>
    </row>
    <row r="8595" spans="1:4" ht="15" x14ac:dyDescent="0.25">
      <c r="A8595" s="31"/>
      <c r="B8595" s="31"/>
      <c r="C8595" s="31"/>
      <c r="D8595" s="31"/>
    </row>
    <row r="8596" spans="1:4" ht="15" x14ac:dyDescent="0.25">
      <c r="A8596" s="31"/>
      <c r="B8596" s="31"/>
      <c r="C8596" s="31"/>
      <c r="D8596" s="31"/>
    </row>
    <row r="8597" spans="1:4" ht="15" x14ac:dyDescent="0.25">
      <c r="A8597" s="31"/>
      <c r="B8597" s="31"/>
      <c r="C8597" s="31"/>
      <c r="D8597" s="31"/>
    </row>
    <row r="8598" spans="1:4" ht="15" x14ac:dyDescent="0.25">
      <c r="A8598" s="31"/>
      <c r="B8598" s="31"/>
      <c r="C8598" s="31"/>
      <c r="D8598" s="31"/>
    </row>
    <row r="8599" spans="1:4" ht="15" x14ac:dyDescent="0.25">
      <c r="A8599" s="31"/>
      <c r="B8599" s="31"/>
      <c r="C8599" s="31"/>
      <c r="D8599" s="31"/>
    </row>
    <row r="8600" spans="1:4" ht="15" x14ac:dyDescent="0.25">
      <c r="A8600" s="31"/>
      <c r="B8600" s="31"/>
      <c r="C8600" s="31"/>
      <c r="D8600" s="31"/>
    </row>
    <row r="8601" spans="1:4" ht="15" x14ac:dyDescent="0.25">
      <c r="A8601" s="31"/>
      <c r="B8601" s="31"/>
      <c r="C8601" s="31"/>
      <c r="D8601" s="31"/>
    </row>
    <row r="8602" spans="1:4" ht="15" x14ac:dyDescent="0.25">
      <c r="A8602" s="31"/>
      <c r="B8602" s="31"/>
      <c r="C8602" s="31"/>
      <c r="D8602" s="31"/>
    </row>
    <row r="8603" spans="1:4" ht="15" x14ac:dyDescent="0.25">
      <c r="A8603" s="31"/>
      <c r="B8603" s="31"/>
      <c r="C8603" s="31"/>
      <c r="D8603" s="31"/>
    </row>
    <row r="8604" spans="1:4" ht="15" x14ac:dyDescent="0.25">
      <c r="A8604" s="31"/>
      <c r="B8604" s="31"/>
      <c r="C8604" s="31"/>
      <c r="D8604" s="31"/>
    </row>
    <row r="8605" spans="1:4" ht="15" x14ac:dyDescent="0.25">
      <c r="A8605" s="31"/>
      <c r="B8605" s="31"/>
      <c r="C8605" s="31"/>
      <c r="D8605" s="31"/>
    </row>
    <row r="8606" spans="1:4" ht="15" x14ac:dyDescent="0.25">
      <c r="A8606" s="31"/>
      <c r="B8606" s="31"/>
      <c r="C8606" s="31"/>
      <c r="D8606" s="31"/>
    </row>
    <row r="8607" spans="1:4" ht="15" x14ac:dyDescent="0.25">
      <c r="A8607" s="31"/>
      <c r="B8607" s="31"/>
      <c r="C8607" s="31"/>
      <c r="D8607" s="31"/>
    </row>
    <row r="8608" spans="1:4" ht="15" x14ac:dyDescent="0.25">
      <c r="A8608" s="31"/>
      <c r="B8608" s="31"/>
      <c r="C8608" s="31"/>
      <c r="D8608" s="31"/>
    </row>
    <row r="8609" spans="1:4" ht="15" x14ac:dyDescent="0.25">
      <c r="A8609" s="31"/>
      <c r="B8609" s="31"/>
      <c r="C8609" s="31"/>
      <c r="D8609" s="31"/>
    </row>
    <row r="8610" spans="1:4" ht="15" x14ac:dyDescent="0.25">
      <c r="A8610" s="31"/>
      <c r="B8610" s="31"/>
      <c r="C8610" s="31"/>
      <c r="D8610" s="31"/>
    </row>
    <row r="8611" spans="1:4" ht="15" x14ac:dyDescent="0.25">
      <c r="A8611" s="31"/>
      <c r="B8611" s="31"/>
      <c r="C8611" s="31"/>
      <c r="D8611" s="31"/>
    </row>
    <row r="8612" spans="1:4" ht="15" x14ac:dyDescent="0.25">
      <c r="A8612" s="31"/>
      <c r="B8612" s="31"/>
      <c r="C8612" s="31"/>
      <c r="D8612" s="31"/>
    </row>
    <row r="8613" spans="1:4" ht="15" x14ac:dyDescent="0.25">
      <c r="A8613" s="31"/>
      <c r="B8613" s="31"/>
      <c r="C8613" s="31"/>
      <c r="D8613" s="31"/>
    </row>
    <row r="8614" spans="1:4" ht="15" x14ac:dyDescent="0.25">
      <c r="A8614" s="31"/>
      <c r="B8614" s="31"/>
      <c r="C8614" s="31"/>
      <c r="D8614" s="31"/>
    </row>
    <row r="8615" spans="1:4" ht="15" x14ac:dyDescent="0.25">
      <c r="A8615" s="31"/>
      <c r="B8615" s="31"/>
      <c r="C8615" s="31"/>
      <c r="D8615" s="31"/>
    </row>
    <row r="8616" spans="1:4" ht="15" x14ac:dyDescent="0.25">
      <c r="A8616" s="31"/>
      <c r="B8616" s="31"/>
      <c r="C8616" s="31"/>
      <c r="D8616" s="31"/>
    </row>
    <row r="8617" spans="1:4" ht="15" x14ac:dyDescent="0.25">
      <c r="A8617" s="31"/>
      <c r="B8617" s="31"/>
      <c r="C8617" s="31"/>
      <c r="D8617" s="31"/>
    </row>
    <row r="8618" spans="1:4" ht="15" x14ac:dyDescent="0.25">
      <c r="A8618" s="31"/>
      <c r="B8618" s="31"/>
      <c r="C8618" s="31"/>
      <c r="D8618" s="31"/>
    </row>
    <row r="8619" spans="1:4" ht="15" x14ac:dyDescent="0.25">
      <c r="A8619" s="31"/>
      <c r="B8619" s="31"/>
      <c r="C8619" s="31"/>
      <c r="D8619" s="31"/>
    </row>
    <row r="8620" spans="1:4" ht="15" x14ac:dyDescent="0.25">
      <c r="A8620" s="31"/>
      <c r="B8620" s="31"/>
      <c r="C8620" s="31"/>
      <c r="D8620" s="31"/>
    </row>
    <row r="8621" spans="1:4" ht="15" x14ac:dyDescent="0.25">
      <c r="A8621" s="31"/>
      <c r="B8621" s="31"/>
      <c r="C8621" s="31"/>
      <c r="D8621" s="31"/>
    </row>
    <row r="8622" spans="1:4" ht="15" x14ac:dyDescent="0.25">
      <c r="A8622" s="31"/>
      <c r="B8622" s="31"/>
      <c r="C8622" s="31"/>
      <c r="D8622" s="31"/>
    </row>
    <row r="8623" spans="1:4" ht="15" x14ac:dyDescent="0.25">
      <c r="A8623" s="31"/>
      <c r="B8623" s="31"/>
      <c r="C8623" s="31"/>
      <c r="D8623" s="31"/>
    </row>
    <row r="8624" spans="1:4" ht="15" x14ac:dyDescent="0.25">
      <c r="A8624" s="31"/>
      <c r="B8624" s="31"/>
      <c r="C8624" s="31"/>
      <c r="D8624" s="31"/>
    </row>
    <row r="8625" spans="1:4" ht="15" x14ac:dyDescent="0.25">
      <c r="A8625" s="31"/>
      <c r="B8625" s="31"/>
      <c r="C8625" s="31"/>
      <c r="D8625" s="31"/>
    </row>
    <row r="8626" spans="1:4" ht="15" x14ac:dyDescent="0.25">
      <c r="A8626" s="31"/>
      <c r="B8626" s="31"/>
      <c r="C8626" s="31"/>
      <c r="D8626" s="31"/>
    </row>
    <row r="8627" spans="1:4" ht="15" x14ac:dyDescent="0.25">
      <c r="A8627" s="31"/>
      <c r="B8627" s="31"/>
      <c r="C8627" s="31"/>
      <c r="D8627" s="31"/>
    </row>
    <row r="8628" spans="1:4" ht="15" x14ac:dyDescent="0.25">
      <c r="A8628" s="31"/>
      <c r="B8628" s="31"/>
      <c r="C8628" s="31"/>
      <c r="D8628" s="31"/>
    </row>
    <row r="8629" spans="1:4" ht="15" x14ac:dyDescent="0.25">
      <c r="A8629" s="31"/>
      <c r="B8629" s="31"/>
      <c r="C8629" s="31"/>
      <c r="D8629" s="31"/>
    </row>
    <row r="8630" spans="1:4" ht="15" x14ac:dyDescent="0.25">
      <c r="A8630" s="31"/>
      <c r="B8630" s="31"/>
      <c r="C8630" s="31"/>
      <c r="D8630" s="31"/>
    </row>
    <row r="8631" spans="1:4" ht="15" x14ac:dyDescent="0.25">
      <c r="A8631" s="31"/>
      <c r="B8631" s="31"/>
      <c r="C8631" s="31"/>
      <c r="D8631" s="31"/>
    </row>
    <row r="8632" spans="1:4" ht="15" x14ac:dyDescent="0.25">
      <c r="A8632" s="31"/>
      <c r="B8632" s="31"/>
      <c r="C8632" s="31"/>
      <c r="D8632" s="31"/>
    </row>
    <row r="8633" spans="1:4" ht="15" x14ac:dyDescent="0.25">
      <c r="A8633" s="31"/>
      <c r="B8633" s="31"/>
      <c r="C8633" s="31"/>
      <c r="D8633" s="31"/>
    </row>
    <row r="8634" spans="1:4" ht="15" x14ac:dyDescent="0.25">
      <c r="A8634" s="31"/>
      <c r="B8634" s="31"/>
      <c r="C8634" s="31"/>
      <c r="D8634" s="31"/>
    </row>
    <row r="8635" spans="1:4" ht="15" x14ac:dyDescent="0.25">
      <c r="A8635" s="31"/>
      <c r="B8635" s="31"/>
      <c r="C8635" s="31"/>
      <c r="D8635" s="31"/>
    </row>
    <row r="8636" spans="1:4" ht="15" x14ac:dyDescent="0.25">
      <c r="A8636" s="31"/>
      <c r="B8636" s="31"/>
      <c r="C8636" s="31"/>
      <c r="D8636" s="31"/>
    </row>
    <row r="8637" spans="1:4" ht="15" x14ac:dyDescent="0.25">
      <c r="A8637" s="31"/>
      <c r="B8637" s="31"/>
      <c r="C8637" s="31"/>
      <c r="D8637" s="31"/>
    </row>
    <row r="8638" spans="1:4" ht="15" x14ac:dyDescent="0.25">
      <c r="A8638" s="31"/>
      <c r="B8638" s="31"/>
      <c r="C8638" s="31"/>
      <c r="D8638" s="31"/>
    </row>
    <row r="8639" spans="1:4" ht="15" x14ac:dyDescent="0.25">
      <c r="A8639" s="31"/>
      <c r="B8639" s="31"/>
      <c r="C8639" s="31"/>
      <c r="D8639" s="31"/>
    </row>
    <row r="8640" spans="1:4" ht="15" x14ac:dyDescent="0.25">
      <c r="A8640" s="31"/>
      <c r="B8640" s="31"/>
      <c r="C8640" s="31"/>
      <c r="D8640" s="31"/>
    </row>
    <row r="8641" spans="1:4" ht="15" x14ac:dyDescent="0.25">
      <c r="A8641" s="31"/>
      <c r="B8641" s="31"/>
      <c r="C8641" s="31"/>
      <c r="D8641" s="31"/>
    </row>
    <row r="8642" spans="1:4" ht="15" x14ac:dyDescent="0.25">
      <c r="A8642" s="31"/>
      <c r="B8642" s="31"/>
      <c r="C8642" s="31"/>
      <c r="D8642" s="31"/>
    </row>
    <row r="8643" spans="1:4" ht="15" x14ac:dyDescent="0.25">
      <c r="A8643" s="31"/>
      <c r="B8643" s="31"/>
      <c r="C8643" s="31"/>
      <c r="D8643" s="31"/>
    </row>
    <row r="8644" spans="1:4" ht="15" x14ac:dyDescent="0.25">
      <c r="A8644" s="31"/>
      <c r="B8644" s="31"/>
      <c r="C8644" s="31"/>
      <c r="D8644" s="31"/>
    </row>
    <row r="8645" spans="1:4" ht="15" x14ac:dyDescent="0.25">
      <c r="A8645" s="31"/>
      <c r="B8645" s="31"/>
      <c r="C8645" s="31"/>
      <c r="D8645" s="31"/>
    </row>
    <row r="8646" spans="1:4" ht="15" x14ac:dyDescent="0.25">
      <c r="A8646" s="31"/>
      <c r="B8646" s="31"/>
      <c r="C8646" s="31"/>
      <c r="D8646" s="31"/>
    </row>
    <row r="8647" spans="1:4" ht="15" x14ac:dyDescent="0.25">
      <c r="A8647" s="31"/>
      <c r="B8647" s="31"/>
      <c r="C8647" s="31"/>
      <c r="D8647" s="31"/>
    </row>
    <row r="8648" spans="1:4" ht="15" x14ac:dyDescent="0.25">
      <c r="A8648" s="31"/>
      <c r="B8648" s="31"/>
      <c r="C8648" s="31"/>
      <c r="D8648" s="31"/>
    </row>
    <row r="8649" spans="1:4" ht="15" x14ac:dyDescent="0.25">
      <c r="A8649" s="31"/>
      <c r="B8649" s="31"/>
      <c r="C8649" s="31"/>
      <c r="D8649" s="31"/>
    </row>
    <row r="8650" spans="1:4" ht="15" x14ac:dyDescent="0.25">
      <c r="A8650" s="31"/>
      <c r="B8650" s="31"/>
      <c r="C8650" s="31"/>
      <c r="D8650" s="31"/>
    </row>
    <row r="8651" spans="1:4" ht="15" x14ac:dyDescent="0.25">
      <c r="A8651" s="31"/>
      <c r="B8651" s="31"/>
      <c r="C8651" s="31"/>
      <c r="D8651" s="31"/>
    </row>
    <row r="8652" spans="1:4" ht="15" x14ac:dyDescent="0.25">
      <c r="A8652" s="31"/>
      <c r="B8652" s="31"/>
      <c r="C8652" s="31"/>
      <c r="D8652" s="31"/>
    </row>
    <row r="8653" spans="1:4" ht="15" x14ac:dyDescent="0.25">
      <c r="A8653" s="31"/>
      <c r="B8653" s="31"/>
      <c r="C8653" s="31"/>
      <c r="D8653" s="31"/>
    </row>
    <row r="8654" spans="1:4" ht="15" x14ac:dyDescent="0.25">
      <c r="A8654" s="31"/>
      <c r="B8654" s="31"/>
      <c r="C8654" s="31"/>
      <c r="D8654" s="31"/>
    </row>
    <row r="8655" spans="1:4" ht="15" x14ac:dyDescent="0.25">
      <c r="A8655" s="31"/>
      <c r="B8655" s="31"/>
      <c r="C8655" s="31"/>
      <c r="D8655" s="31"/>
    </row>
    <row r="8656" spans="1:4" ht="15" x14ac:dyDescent="0.25">
      <c r="A8656" s="31"/>
      <c r="B8656" s="31"/>
      <c r="C8656" s="31"/>
      <c r="D8656" s="31"/>
    </row>
    <row r="8657" spans="1:4" ht="15" x14ac:dyDescent="0.25">
      <c r="A8657" s="31"/>
      <c r="B8657" s="31"/>
      <c r="C8657" s="31"/>
      <c r="D8657" s="31"/>
    </row>
    <row r="8658" spans="1:4" ht="15" x14ac:dyDescent="0.25">
      <c r="A8658" s="31"/>
      <c r="B8658" s="31"/>
      <c r="C8658" s="31"/>
      <c r="D8658" s="31"/>
    </row>
    <row r="8659" spans="1:4" ht="15" x14ac:dyDescent="0.25">
      <c r="A8659" s="31"/>
      <c r="B8659" s="31"/>
      <c r="C8659" s="31"/>
      <c r="D8659" s="31"/>
    </row>
    <row r="8660" spans="1:4" ht="15" x14ac:dyDescent="0.25">
      <c r="A8660" s="31"/>
      <c r="B8660" s="31"/>
      <c r="C8660" s="31"/>
      <c r="D8660" s="31"/>
    </row>
    <row r="8661" spans="1:4" ht="15" x14ac:dyDescent="0.25">
      <c r="A8661" s="31"/>
      <c r="B8661" s="31"/>
      <c r="C8661" s="31"/>
      <c r="D8661" s="31"/>
    </row>
    <row r="8662" spans="1:4" ht="15" x14ac:dyDescent="0.25">
      <c r="A8662" s="31"/>
      <c r="B8662" s="31"/>
      <c r="C8662" s="31"/>
      <c r="D8662" s="31"/>
    </row>
    <row r="8663" spans="1:4" ht="15" x14ac:dyDescent="0.25">
      <c r="A8663" s="31"/>
      <c r="B8663" s="31"/>
      <c r="C8663" s="31"/>
      <c r="D8663" s="31"/>
    </row>
    <row r="8664" spans="1:4" ht="15" x14ac:dyDescent="0.25">
      <c r="A8664" s="31"/>
      <c r="B8664" s="31"/>
      <c r="C8664" s="31"/>
      <c r="D8664" s="31"/>
    </row>
    <row r="8665" spans="1:4" ht="15" x14ac:dyDescent="0.25">
      <c r="A8665" s="31"/>
      <c r="B8665" s="31"/>
      <c r="C8665" s="31"/>
      <c r="D8665" s="31"/>
    </row>
    <row r="8666" spans="1:4" ht="15" x14ac:dyDescent="0.25">
      <c r="A8666" s="31"/>
      <c r="B8666" s="31"/>
      <c r="C8666" s="31"/>
      <c r="D8666" s="31"/>
    </row>
    <row r="8667" spans="1:4" ht="15" x14ac:dyDescent="0.25">
      <c r="A8667" s="31"/>
      <c r="B8667" s="31"/>
      <c r="C8667" s="31"/>
      <c r="D8667" s="31"/>
    </row>
    <row r="8668" spans="1:4" ht="15" x14ac:dyDescent="0.25">
      <c r="A8668" s="31"/>
      <c r="B8668" s="31"/>
      <c r="C8668" s="31"/>
      <c r="D8668" s="31"/>
    </row>
    <row r="8669" spans="1:4" ht="15" x14ac:dyDescent="0.25">
      <c r="A8669" s="31"/>
      <c r="B8669" s="31"/>
      <c r="C8669" s="31"/>
      <c r="D8669" s="31"/>
    </row>
    <row r="8670" spans="1:4" ht="15" x14ac:dyDescent="0.25">
      <c r="A8670" s="31"/>
      <c r="B8670" s="31"/>
      <c r="C8670" s="31"/>
      <c r="D8670" s="31"/>
    </row>
    <row r="8671" spans="1:4" ht="15" x14ac:dyDescent="0.25">
      <c r="A8671" s="31"/>
      <c r="B8671" s="31"/>
      <c r="C8671" s="31"/>
      <c r="D8671" s="31"/>
    </row>
    <row r="8672" spans="1:4" ht="15" x14ac:dyDescent="0.25">
      <c r="A8672" s="31"/>
      <c r="B8672" s="31"/>
      <c r="C8672" s="31"/>
      <c r="D8672" s="31"/>
    </row>
    <row r="8673" spans="1:4" ht="15" x14ac:dyDescent="0.25">
      <c r="A8673" s="31"/>
      <c r="B8673" s="31"/>
      <c r="C8673" s="31"/>
      <c r="D8673" s="31"/>
    </row>
    <row r="8674" spans="1:4" ht="15" x14ac:dyDescent="0.25">
      <c r="A8674" s="31"/>
      <c r="B8674" s="31"/>
      <c r="C8674" s="31"/>
      <c r="D8674" s="31"/>
    </row>
    <row r="8675" spans="1:4" ht="15" x14ac:dyDescent="0.25">
      <c r="A8675" s="31"/>
      <c r="B8675" s="31"/>
      <c r="C8675" s="31"/>
      <c r="D8675" s="31"/>
    </row>
    <row r="8676" spans="1:4" ht="15" x14ac:dyDescent="0.25">
      <c r="A8676" s="31"/>
      <c r="B8676" s="31"/>
      <c r="C8676" s="31"/>
      <c r="D8676" s="31"/>
    </row>
    <row r="8677" spans="1:4" ht="15" x14ac:dyDescent="0.25">
      <c r="A8677" s="31"/>
      <c r="B8677" s="31"/>
      <c r="C8677" s="31"/>
      <c r="D8677" s="31"/>
    </row>
    <row r="8678" spans="1:4" ht="15" x14ac:dyDescent="0.25">
      <c r="A8678" s="31"/>
      <c r="B8678" s="31"/>
      <c r="C8678" s="31"/>
      <c r="D8678" s="31"/>
    </row>
    <row r="8679" spans="1:4" ht="15" x14ac:dyDescent="0.25">
      <c r="A8679" s="31"/>
      <c r="B8679" s="31"/>
      <c r="C8679" s="31"/>
      <c r="D8679" s="31"/>
    </row>
    <row r="8680" spans="1:4" ht="15" x14ac:dyDescent="0.25">
      <c r="A8680" s="31"/>
      <c r="B8680" s="31"/>
      <c r="C8680" s="31"/>
      <c r="D8680" s="31"/>
    </row>
    <row r="8681" spans="1:4" ht="15" x14ac:dyDescent="0.25">
      <c r="A8681" s="31"/>
      <c r="B8681" s="31"/>
      <c r="C8681" s="31"/>
      <c r="D8681" s="31"/>
    </row>
    <row r="8682" spans="1:4" ht="15" x14ac:dyDescent="0.25">
      <c r="A8682" s="31"/>
      <c r="B8682" s="31"/>
      <c r="C8682" s="31"/>
      <c r="D8682" s="31"/>
    </row>
    <row r="8683" spans="1:4" ht="15" x14ac:dyDescent="0.25">
      <c r="A8683" s="31"/>
      <c r="B8683" s="31"/>
      <c r="C8683" s="31"/>
      <c r="D8683" s="31"/>
    </row>
    <row r="8684" spans="1:4" ht="15" x14ac:dyDescent="0.25">
      <c r="A8684" s="31"/>
      <c r="B8684" s="31"/>
      <c r="C8684" s="31"/>
      <c r="D8684" s="31"/>
    </row>
    <row r="8685" spans="1:4" ht="15" x14ac:dyDescent="0.25">
      <c r="A8685" s="31"/>
      <c r="B8685" s="31"/>
      <c r="C8685" s="31"/>
      <c r="D8685" s="31"/>
    </row>
    <row r="8686" spans="1:4" ht="15" x14ac:dyDescent="0.25">
      <c r="A8686" s="31"/>
      <c r="B8686" s="31"/>
      <c r="C8686" s="31"/>
      <c r="D8686" s="31"/>
    </row>
    <row r="8687" spans="1:4" ht="15" x14ac:dyDescent="0.25">
      <c r="A8687" s="31"/>
      <c r="B8687" s="31"/>
      <c r="C8687" s="31"/>
      <c r="D8687" s="31"/>
    </row>
    <row r="8688" spans="1:4" ht="15" x14ac:dyDescent="0.25">
      <c r="A8688" s="31"/>
      <c r="B8688" s="31"/>
      <c r="C8688" s="31"/>
      <c r="D8688" s="31"/>
    </row>
    <row r="8689" spans="1:4" ht="15" x14ac:dyDescent="0.25">
      <c r="A8689" s="31"/>
      <c r="B8689" s="31"/>
      <c r="C8689" s="31"/>
      <c r="D8689" s="31"/>
    </row>
    <row r="8690" spans="1:4" ht="15" x14ac:dyDescent="0.25">
      <c r="A8690" s="31"/>
      <c r="B8690" s="31"/>
      <c r="C8690" s="31"/>
      <c r="D8690" s="31"/>
    </row>
    <row r="8691" spans="1:4" ht="15" x14ac:dyDescent="0.25">
      <c r="A8691" s="31"/>
      <c r="B8691" s="31"/>
      <c r="C8691" s="31"/>
      <c r="D8691" s="31"/>
    </row>
    <row r="8692" spans="1:4" ht="15" x14ac:dyDescent="0.25">
      <c r="A8692" s="31"/>
      <c r="B8692" s="31"/>
      <c r="C8692" s="31"/>
      <c r="D8692" s="31"/>
    </row>
    <row r="8693" spans="1:4" ht="15" x14ac:dyDescent="0.25">
      <c r="A8693" s="31"/>
      <c r="B8693" s="31"/>
      <c r="C8693" s="31"/>
      <c r="D8693" s="31"/>
    </row>
    <row r="8694" spans="1:4" ht="15" x14ac:dyDescent="0.25">
      <c r="A8694" s="31"/>
      <c r="B8694" s="31"/>
      <c r="C8694" s="31"/>
      <c r="D8694" s="31"/>
    </row>
    <row r="8695" spans="1:4" ht="15" x14ac:dyDescent="0.25">
      <c r="A8695" s="31"/>
      <c r="B8695" s="31"/>
      <c r="C8695" s="31"/>
      <c r="D8695" s="31"/>
    </row>
    <row r="8696" spans="1:4" ht="15" x14ac:dyDescent="0.25">
      <c r="A8696" s="31"/>
      <c r="B8696" s="31"/>
      <c r="C8696" s="31"/>
      <c r="D8696" s="31"/>
    </row>
    <row r="8697" spans="1:4" ht="15" x14ac:dyDescent="0.25">
      <c r="A8697" s="31"/>
      <c r="B8697" s="31"/>
      <c r="C8697" s="31"/>
      <c r="D8697" s="31"/>
    </row>
    <row r="8698" spans="1:4" ht="15" x14ac:dyDescent="0.25">
      <c r="A8698" s="31"/>
      <c r="B8698" s="31"/>
      <c r="C8698" s="31"/>
      <c r="D8698" s="31"/>
    </row>
    <row r="8699" spans="1:4" ht="15" x14ac:dyDescent="0.25">
      <c r="A8699" s="31"/>
      <c r="B8699" s="31"/>
      <c r="C8699" s="31"/>
      <c r="D8699" s="31"/>
    </row>
    <row r="8700" spans="1:4" ht="15" x14ac:dyDescent="0.25">
      <c r="A8700" s="31"/>
      <c r="B8700" s="31"/>
      <c r="C8700" s="31"/>
      <c r="D8700" s="31"/>
    </row>
    <row r="8701" spans="1:4" ht="15" x14ac:dyDescent="0.25">
      <c r="A8701" s="31"/>
      <c r="B8701" s="31"/>
      <c r="C8701" s="31"/>
      <c r="D8701" s="31"/>
    </row>
    <row r="8702" spans="1:4" ht="15" x14ac:dyDescent="0.25">
      <c r="A8702" s="31"/>
      <c r="B8702" s="31"/>
      <c r="C8702" s="31"/>
      <c r="D8702" s="31"/>
    </row>
    <row r="8703" spans="1:4" ht="15" x14ac:dyDescent="0.25">
      <c r="A8703" s="31"/>
      <c r="B8703" s="31"/>
      <c r="C8703" s="31"/>
      <c r="D8703" s="31"/>
    </row>
    <row r="8704" spans="1:4" ht="15" x14ac:dyDescent="0.25">
      <c r="A8704" s="31"/>
      <c r="B8704" s="31"/>
      <c r="C8704" s="31"/>
      <c r="D8704" s="31"/>
    </row>
    <row r="8705" spans="1:4" ht="15" x14ac:dyDescent="0.25">
      <c r="A8705" s="31"/>
      <c r="B8705" s="31"/>
      <c r="C8705" s="31"/>
      <c r="D8705" s="31"/>
    </row>
    <row r="8706" spans="1:4" ht="15" x14ac:dyDescent="0.25">
      <c r="A8706" s="31"/>
      <c r="B8706" s="31"/>
      <c r="C8706" s="31"/>
      <c r="D8706" s="31"/>
    </row>
    <row r="8707" spans="1:4" ht="15" x14ac:dyDescent="0.25">
      <c r="A8707" s="31"/>
      <c r="B8707" s="31"/>
      <c r="C8707" s="31"/>
      <c r="D8707" s="31"/>
    </row>
    <row r="8708" spans="1:4" ht="15" x14ac:dyDescent="0.25">
      <c r="A8708" s="31"/>
      <c r="B8708" s="31"/>
      <c r="C8708" s="31"/>
      <c r="D8708" s="31"/>
    </row>
    <row r="8709" spans="1:4" ht="15" x14ac:dyDescent="0.25">
      <c r="A8709" s="31"/>
      <c r="B8709" s="31"/>
      <c r="C8709" s="31"/>
      <c r="D8709" s="31"/>
    </row>
    <row r="8710" spans="1:4" ht="15" x14ac:dyDescent="0.25">
      <c r="A8710" s="31"/>
      <c r="B8710" s="31"/>
      <c r="C8710" s="31"/>
      <c r="D8710" s="31"/>
    </row>
    <row r="8711" spans="1:4" ht="15" x14ac:dyDescent="0.25">
      <c r="A8711" s="31"/>
      <c r="B8711" s="31"/>
      <c r="C8711" s="31"/>
      <c r="D8711" s="31"/>
    </row>
    <row r="8712" spans="1:4" ht="15" x14ac:dyDescent="0.25">
      <c r="A8712" s="31"/>
      <c r="B8712" s="31"/>
      <c r="C8712" s="31"/>
      <c r="D8712" s="31"/>
    </row>
    <row r="8713" spans="1:4" ht="15" x14ac:dyDescent="0.25">
      <c r="A8713" s="31"/>
      <c r="B8713" s="31"/>
      <c r="C8713" s="31"/>
      <c r="D8713" s="31"/>
    </row>
    <row r="8714" spans="1:4" ht="15" x14ac:dyDescent="0.25">
      <c r="A8714" s="31"/>
      <c r="B8714" s="31"/>
      <c r="C8714" s="31"/>
      <c r="D8714" s="31"/>
    </row>
    <row r="8715" spans="1:4" ht="15" x14ac:dyDescent="0.25">
      <c r="A8715" s="31"/>
      <c r="B8715" s="31"/>
      <c r="C8715" s="31"/>
      <c r="D8715" s="31"/>
    </row>
    <row r="8716" spans="1:4" ht="15" x14ac:dyDescent="0.25">
      <c r="A8716" s="31"/>
      <c r="B8716" s="31"/>
      <c r="C8716" s="31"/>
      <c r="D8716" s="31"/>
    </row>
    <row r="8717" spans="1:4" ht="15" x14ac:dyDescent="0.25">
      <c r="A8717" s="31"/>
      <c r="B8717" s="31"/>
      <c r="C8717" s="31"/>
      <c r="D8717" s="31"/>
    </row>
    <row r="8718" spans="1:4" ht="15" x14ac:dyDescent="0.25">
      <c r="A8718" s="31"/>
      <c r="B8718" s="31"/>
      <c r="C8718" s="31"/>
      <c r="D8718" s="31"/>
    </row>
    <row r="8719" spans="1:4" ht="15" x14ac:dyDescent="0.25">
      <c r="A8719" s="31"/>
      <c r="B8719" s="31"/>
      <c r="C8719" s="31"/>
      <c r="D8719" s="31"/>
    </row>
    <row r="8720" spans="1:4" ht="15" x14ac:dyDescent="0.25">
      <c r="A8720" s="31"/>
      <c r="B8720" s="31"/>
      <c r="C8720" s="31"/>
      <c r="D8720" s="31"/>
    </row>
    <row r="8721" spans="1:4" ht="15" x14ac:dyDescent="0.25">
      <c r="A8721" s="31"/>
      <c r="B8721" s="31"/>
      <c r="C8721" s="31"/>
      <c r="D8721" s="31"/>
    </row>
    <row r="8722" spans="1:4" ht="15" x14ac:dyDescent="0.25">
      <c r="A8722" s="31"/>
      <c r="B8722" s="31"/>
      <c r="C8722" s="31"/>
      <c r="D8722" s="31"/>
    </row>
    <row r="8723" spans="1:4" ht="15" x14ac:dyDescent="0.25">
      <c r="A8723" s="31"/>
      <c r="B8723" s="31"/>
      <c r="C8723" s="31"/>
      <c r="D8723" s="31"/>
    </row>
    <row r="8724" spans="1:4" ht="15" x14ac:dyDescent="0.25">
      <c r="A8724" s="31"/>
      <c r="B8724" s="31"/>
      <c r="C8724" s="31"/>
      <c r="D8724" s="31"/>
    </row>
    <row r="8725" spans="1:4" ht="15" x14ac:dyDescent="0.25">
      <c r="A8725" s="31"/>
      <c r="B8725" s="31"/>
      <c r="C8725" s="31"/>
      <c r="D8725" s="31"/>
    </row>
    <row r="8726" spans="1:4" ht="15" x14ac:dyDescent="0.25">
      <c r="A8726" s="31"/>
      <c r="B8726" s="31"/>
      <c r="C8726" s="31"/>
      <c r="D8726" s="31"/>
    </row>
    <row r="8727" spans="1:4" ht="15" x14ac:dyDescent="0.25">
      <c r="A8727" s="31"/>
      <c r="B8727" s="31"/>
      <c r="C8727" s="31"/>
      <c r="D8727" s="31"/>
    </row>
    <row r="8728" spans="1:4" ht="15" x14ac:dyDescent="0.25">
      <c r="A8728" s="31"/>
      <c r="B8728" s="31"/>
      <c r="C8728" s="31"/>
      <c r="D8728" s="31"/>
    </row>
    <row r="8729" spans="1:4" ht="15" x14ac:dyDescent="0.25">
      <c r="A8729" s="31"/>
      <c r="B8729" s="31"/>
      <c r="C8729" s="31"/>
      <c r="D8729" s="31"/>
    </row>
    <row r="8730" spans="1:4" ht="15" x14ac:dyDescent="0.25">
      <c r="A8730" s="31"/>
      <c r="B8730" s="31"/>
      <c r="C8730" s="31"/>
      <c r="D8730" s="31"/>
    </row>
    <row r="8731" spans="1:4" ht="15" x14ac:dyDescent="0.25">
      <c r="A8731" s="31"/>
      <c r="B8731" s="31"/>
      <c r="C8731" s="31"/>
      <c r="D8731" s="31"/>
    </row>
    <row r="8732" spans="1:4" ht="15" x14ac:dyDescent="0.25">
      <c r="A8732" s="31"/>
      <c r="B8732" s="31"/>
      <c r="C8732" s="31"/>
      <c r="D8732" s="31"/>
    </row>
    <row r="8733" spans="1:4" ht="15" x14ac:dyDescent="0.25">
      <c r="A8733" s="31"/>
      <c r="B8733" s="31"/>
      <c r="C8733" s="31"/>
      <c r="D8733" s="31"/>
    </row>
    <row r="8734" spans="1:4" ht="15" x14ac:dyDescent="0.25">
      <c r="A8734" s="31"/>
      <c r="B8734" s="31"/>
      <c r="C8734" s="31"/>
      <c r="D8734" s="31"/>
    </row>
    <row r="8735" spans="1:4" ht="15" x14ac:dyDescent="0.25">
      <c r="A8735" s="31"/>
      <c r="B8735" s="31"/>
      <c r="C8735" s="31"/>
      <c r="D8735" s="31"/>
    </row>
    <row r="8736" spans="1:4" ht="15" x14ac:dyDescent="0.25">
      <c r="A8736" s="31"/>
      <c r="B8736" s="31"/>
      <c r="C8736" s="31"/>
      <c r="D8736" s="31"/>
    </row>
    <row r="8737" spans="1:4" ht="15" x14ac:dyDescent="0.25">
      <c r="A8737" s="31"/>
      <c r="B8737" s="31"/>
      <c r="C8737" s="31"/>
      <c r="D8737" s="31"/>
    </row>
    <row r="8738" spans="1:4" ht="15" x14ac:dyDescent="0.25">
      <c r="A8738" s="31"/>
      <c r="B8738" s="31"/>
      <c r="C8738" s="31"/>
      <c r="D8738" s="31"/>
    </row>
    <row r="8739" spans="1:4" ht="15" x14ac:dyDescent="0.25">
      <c r="A8739" s="31"/>
      <c r="B8739" s="31"/>
      <c r="C8739" s="31"/>
      <c r="D8739" s="31"/>
    </row>
    <row r="8740" spans="1:4" ht="15" x14ac:dyDescent="0.25">
      <c r="A8740" s="31"/>
      <c r="B8740" s="31"/>
      <c r="C8740" s="31"/>
      <c r="D8740" s="31"/>
    </row>
    <row r="8741" spans="1:4" ht="15" x14ac:dyDescent="0.25">
      <c r="A8741" s="31"/>
      <c r="B8741" s="31"/>
      <c r="C8741" s="31"/>
      <c r="D8741" s="31"/>
    </row>
    <row r="8742" spans="1:4" ht="15" x14ac:dyDescent="0.25">
      <c r="A8742" s="31"/>
      <c r="B8742" s="31"/>
      <c r="C8742" s="31"/>
      <c r="D8742" s="31"/>
    </row>
    <row r="8743" spans="1:4" ht="15" x14ac:dyDescent="0.25">
      <c r="A8743" s="31"/>
      <c r="B8743" s="31"/>
      <c r="C8743" s="31"/>
      <c r="D8743" s="31"/>
    </row>
    <row r="8744" spans="1:4" ht="15" x14ac:dyDescent="0.25">
      <c r="A8744" s="31"/>
      <c r="B8744" s="31"/>
      <c r="C8744" s="31"/>
      <c r="D8744" s="31"/>
    </row>
    <row r="8745" spans="1:4" ht="15" x14ac:dyDescent="0.25">
      <c r="A8745" s="31"/>
      <c r="B8745" s="31"/>
      <c r="C8745" s="31"/>
      <c r="D8745" s="31"/>
    </row>
    <row r="8746" spans="1:4" ht="15" x14ac:dyDescent="0.25">
      <c r="A8746" s="31"/>
      <c r="B8746" s="31"/>
      <c r="C8746" s="31"/>
      <c r="D8746" s="31"/>
    </row>
    <row r="8747" spans="1:4" ht="15" x14ac:dyDescent="0.25">
      <c r="A8747" s="31"/>
      <c r="B8747" s="31"/>
      <c r="C8747" s="31"/>
      <c r="D8747" s="31"/>
    </row>
    <row r="8748" spans="1:4" ht="15" x14ac:dyDescent="0.25">
      <c r="A8748" s="31"/>
      <c r="B8748" s="31"/>
      <c r="C8748" s="31"/>
      <c r="D8748" s="31"/>
    </row>
    <row r="8749" spans="1:4" ht="15" x14ac:dyDescent="0.25">
      <c r="A8749" s="31"/>
      <c r="B8749" s="31"/>
      <c r="C8749" s="31"/>
      <c r="D8749" s="31"/>
    </row>
    <row r="8750" spans="1:4" ht="15" x14ac:dyDescent="0.25">
      <c r="A8750" s="31"/>
      <c r="B8750" s="31"/>
      <c r="C8750" s="31"/>
      <c r="D8750" s="31"/>
    </row>
    <row r="8751" spans="1:4" ht="15" x14ac:dyDescent="0.25">
      <c r="A8751" s="31"/>
      <c r="B8751" s="31"/>
      <c r="C8751" s="31"/>
      <c r="D8751" s="31"/>
    </row>
    <row r="8752" spans="1:4" ht="15" x14ac:dyDescent="0.25">
      <c r="A8752" s="31"/>
      <c r="B8752" s="31"/>
      <c r="C8752" s="31"/>
      <c r="D8752" s="31"/>
    </row>
    <row r="8753" spans="1:4" ht="15" x14ac:dyDescent="0.25">
      <c r="A8753" s="31"/>
      <c r="B8753" s="31"/>
      <c r="C8753" s="31"/>
      <c r="D8753" s="31"/>
    </row>
    <row r="8754" spans="1:4" ht="15" x14ac:dyDescent="0.25">
      <c r="A8754" s="31"/>
      <c r="B8754" s="31"/>
      <c r="C8754" s="31"/>
      <c r="D8754" s="31"/>
    </row>
    <row r="8755" spans="1:4" ht="15" x14ac:dyDescent="0.25">
      <c r="A8755" s="31"/>
      <c r="B8755" s="31"/>
      <c r="C8755" s="31"/>
      <c r="D8755" s="31"/>
    </row>
    <row r="8756" spans="1:4" ht="15" x14ac:dyDescent="0.25">
      <c r="A8756" s="31"/>
      <c r="B8756" s="31"/>
      <c r="C8756" s="31"/>
      <c r="D8756" s="31"/>
    </row>
    <row r="8757" spans="1:4" ht="15" x14ac:dyDescent="0.25">
      <c r="A8757" s="31"/>
      <c r="B8757" s="31"/>
      <c r="C8757" s="31"/>
      <c r="D8757" s="31"/>
    </row>
    <row r="8758" spans="1:4" ht="15" x14ac:dyDescent="0.25">
      <c r="A8758" s="31"/>
      <c r="B8758" s="31"/>
      <c r="C8758" s="31"/>
      <c r="D8758" s="31"/>
    </row>
    <row r="8759" spans="1:4" ht="15" x14ac:dyDescent="0.25">
      <c r="A8759" s="31"/>
      <c r="B8759" s="31"/>
      <c r="C8759" s="31"/>
      <c r="D8759" s="31"/>
    </row>
    <row r="8760" spans="1:4" ht="15" x14ac:dyDescent="0.25">
      <c r="A8760" s="31"/>
      <c r="B8760" s="31"/>
      <c r="C8760" s="31"/>
      <c r="D8760" s="31"/>
    </row>
    <row r="8761" spans="1:4" ht="15" x14ac:dyDescent="0.25">
      <c r="A8761" s="31"/>
      <c r="B8761" s="31"/>
      <c r="C8761" s="31"/>
      <c r="D8761" s="31"/>
    </row>
    <row r="8762" spans="1:4" ht="15" x14ac:dyDescent="0.25">
      <c r="A8762" s="31"/>
      <c r="B8762" s="31"/>
      <c r="C8762" s="31"/>
      <c r="D8762" s="31"/>
    </row>
    <row r="8763" spans="1:4" ht="15" x14ac:dyDescent="0.25">
      <c r="A8763" s="31"/>
      <c r="B8763" s="31"/>
      <c r="C8763" s="31"/>
      <c r="D8763" s="31"/>
    </row>
    <row r="8764" spans="1:4" ht="15" x14ac:dyDescent="0.25">
      <c r="A8764" s="31"/>
      <c r="B8764" s="31"/>
      <c r="C8764" s="31"/>
      <c r="D8764" s="31"/>
    </row>
    <row r="8765" spans="1:4" ht="15" x14ac:dyDescent="0.25">
      <c r="A8765" s="31"/>
      <c r="B8765" s="31"/>
      <c r="C8765" s="31"/>
      <c r="D8765" s="31"/>
    </row>
    <row r="8766" spans="1:4" ht="15" x14ac:dyDescent="0.25">
      <c r="A8766" s="31"/>
      <c r="B8766" s="31"/>
      <c r="C8766" s="31"/>
      <c r="D8766" s="31"/>
    </row>
    <row r="8767" spans="1:4" ht="15" x14ac:dyDescent="0.25">
      <c r="A8767" s="31"/>
      <c r="B8767" s="31"/>
      <c r="C8767" s="31"/>
      <c r="D8767" s="31"/>
    </row>
    <row r="8768" spans="1:4" ht="15" x14ac:dyDescent="0.25">
      <c r="A8768" s="31"/>
      <c r="B8768" s="31"/>
      <c r="C8768" s="31"/>
      <c r="D8768" s="31"/>
    </row>
    <row r="8769" spans="1:4" ht="15" x14ac:dyDescent="0.25">
      <c r="A8769" s="31"/>
      <c r="B8769" s="31"/>
      <c r="C8769" s="31"/>
      <c r="D8769" s="31"/>
    </row>
    <row r="8770" spans="1:4" ht="15" x14ac:dyDescent="0.25">
      <c r="A8770" s="31"/>
      <c r="B8770" s="31"/>
      <c r="C8770" s="31"/>
      <c r="D8770" s="31"/>
    </row>
    <row r="8771" spans="1:4" ht="15" x14ac:dyDescent="0.25">
      <c r="A8771" s="31"/>
      <c r="B8771" s="31"/>
      <c r="C8771" s="31"/>
      <c r="D8771" s="31"/>
    </row>
    <row r="8772" spans="1:4" ht="15" x14ac:dyDescent="0.25">
      <c r="A8772" s="31"/>
      <c r="B8772" s="31"/>
      <c r="C8772" s="31"/>
      <c r="D8772" s="31"/>
    </row>
    <row r="8773" spans="1:4" ht="15" x14ac:dyDescent="0.25">
      <c r="A8773" s="31"/>
      <c r="B8773" s="31"/>
      <c r="C8773" s="31"/>
      <c r="D8773" s="31"/>
    </row>
    <row r="8774" spans="1:4" ht="15" x14ac:dyDescent="0.25">
      <c r="A8774" s="31"/>
      <c r="B8774" s="31"/>
      <c r="C8774" s="31"/>
      <c r="D8774" s="31"/>
    </row>
    <row r="8775" spans="1:4" ht="15" x14ac:dyDescent="0.25">
      <c r="A8775" s="31"/>
      <c r="B8775" s="31"/>
      <c r="C8775" s="31"/>
      <c r="D8775" s="31"/>
    </row>
    <row r="8776" spans="1:4" ht="15" x14ac:dyDescent="0.25">
      <c r="A8776" s="31"/>
      <c r="B8776" s="31"/>
      <c r="C8776" s="31"/>
      <c r="D8776" s="31"/>
    </row>
    <row r="8777" spans="1:4" ht="15" x14ac:dyDescent="0.25">
      <c r="A8777" s="31"/>
      <c r="B8777" s="31"/>
      <c r="C8777" s="31"/>
      <c r="D8777" s="31"/>
    </row>
    <row r="8778" spans="1:4" ht="15" x14ac:dyDescent="0.25">
      <c r="A8778" s="31"/>
      <c r="B8778" s="31"/>
      <c r="C8778" s="31"/>
      <c r="D8778" s="31"/>
    </row>
    <row r="8779" spans="1:4" ht="15" x14ac:dyDescent="0.25">
      <c r="A8779" s="31"/>
      <c r="B8779" s="31"/>
      <c r="C8779" s="31"/>
      <c r="D8779" s="31"/>
    </row>
    <row r="8780" spans="1:4" ht="15" x14ac:dyDescent="0.25">
      <c r="A8780" s="31"/>
      <c r="B8780" s="31"/>
      <c r="C8780" s="31"/>
      <c r="D8780" s="31"/>
    </row>
    <row r="8781" spans="1:4" ht="15" x14ac:dyDescent="0.25">
      <c r="A8781" s="31"/>
      <c r="B8781" s="31"/>
      <c r="C8781" s="31"/>
      <c r="D8781" s="31"/>
    </row>
    <row r="8782" spans="1:4" ht="15" x14ac:dyDescent="0.25">
      <c r="A8782" s="31"/>
      <c r="B8782" s="31"/>
      <c r="C8782" s="31"/>
      <c r="D8782" s="31"/>
    </row>
    <row r="8783" spans="1:4" ht="15" x14ac:dyDescent="0.25">
      <c r="A8783" s="31"/>
      <c r="B8783" s="31"/>
      <c r="C8783" s="31"/>
      <c r="D8783" s="31"/>
    </row>
    <row r="8784" spans="1:4" ht="15" x14ac:dyDescent="0.25">
      <c r="A8784" s="31"/>
      <c r="B8784" s="31"/>
      <c r="C8784" s="31"/>
      <c r="D8784" s="31"/>
    </row>
    <row r="8785" spans="1:4" ht="15" x14ac:dyDescent="0.25">
      <c r="A8785" s="31"/>
      <c r="B8785" s="31"/>
      <c r="C8785" s="31"/>
      <c r="D8785" s="31"/>
    </row>
    <row r="8786" spans="1:4" ht="15" x14ac:dyDescent="0.25">
      <c r="A8786" s="31"/>
      <c r="B8786" s="31"/>
      <c r="C8786" s="31"/>
      <c r="D8786" s="31"/>
    </row>
    <row r="8787" spans="1:4" ht="15" x14ac:dyDescent="0.25">
      <c r="A8787" s="31"/>
      <c r="B8787" s="31"/>
      <c r="C8787" s="31"/>
      <c r="D8787" s="31"/>
    </row>
    <row r="8788" spans="1:4" ht="15" x14ac:dyDescent="0.25">
      <c r="A8788" s="31"/>
      <c r="B8788" s="31"/>
      <c r="C8788" s="31"/>
      <c r="D8788" s="31"/>
    </row>
    <row r="8789" spans="1:4" ht="15" x14ac:dyDescent="0.25">
      <c r="A8789" s="31"/>
      <c r="B8789" s="31"/>
      <c r="C8789" s="31"/>
      <c r="D8789" s="31"/>
    </row>
    <row r="8790" spans="1:4" ht="15" x14ac:dyDescent="0.25">
      <c r="A8790" s="31"/>
      <c r="B8790" s="31"/>
      <c r="C8790" s="31"/>
      <c r="D8790" s="31"/>
    </row>
    <row r="8791" spans="1:4" ht="15" x14ac:dyDescent="0.25">
      <c r="A8791" s="31"/>
      <c r="B8791" s="31"/>
      <c r="C8791" s="31"/>
      <c r="D8791" s="31"/>
    </row>
    <row r="8792" spans="1:4" ht="15" x14ac:dyDescent="0.25">
      <c r="A8792" s="31"/>
      <c r="B8792" s="31"/>
      <c r="C8792" s="31"/>
      <c r="D8792" s="31"/>
    </row>
    <row r="8793" spans="1:4" ht="15" x14ac:dyDescent="0.25">
      <c r="A8793" s="31"/>
      <c r="B8793" s="31"/>
      <c r="C8793" s="31"/>
      <c r="D8793" s="31"/>
    </row>
    <row r="8794" spans="1:4" ht="15" x14ac:dyDescent="0.25">
      <c r="A8794" s="31"/>
      <c r="B8794" s="31"/>
      <c r="C8794" s="31"/>
      <c r="D8794" s="31"/>
    </row>
    <row r="8795" spans="1:4" ht="15" x14ac:dyDescent="0.25">
      <c r="A8795" s="31"/>
      <c r="B8795" s="31"/>
      <c r="C8795" s="31"/>
      <c r="D8795" s="31"/>
    </row>
    <row r="8796" spans="1:4" ht="15" x14ac:dyDescent="0.25">
      <c r="A8796" s="31"/>
      <c r="B8796" s="31"/>
      <c r="C8796" s="31"/>
      <c r="D8796" s="31"/>
    </row>
    <row r="8797" spans="1:4" ht="15" x14ac:dyDescent="0.25">
      <c r="A8797" s="31"/>
      <c r="B8797" s="31"/>
      <c r="C8797" s="31"/>
      <c r="D8797" s="31"/>
    </row>
    <row r="8798" spans="1:4" ht="15" x14ac:dyDescent="0.25">
      <c r="A8798" s="31"/>
      <c r="B8798" s="31"/>
      <c r="C8798" s="31"/>
      <c r="D8798" s="31"/>
    </row>
    <row r="8799" spans="1:4" ht="15" x14ac:dyDescent="0.25">
      <c r="A8799" s="31"/>
      <c r="B8799" s="31"/>
      <c r="C8799" s="31"/>
      <c r="D8799" s="31"/>
    </row>
    <row r="8800" spans="1:4" ht="15" x14ac:dyDescent="0.25">
      <c r="A8800" s="31"/>
      <c r="B8800" s="31"/>
      <c r="C8800" s="31"/>
      <c r="D8800" s="31"/>
    </row>
    <row r="8801" spans="1:4" ht="15" x14ac:dyDescent="0.25">
      <c r="A8801" s="31"/>
      <c r="B8801" s="31"/>
      <c r="C8801" s="31"/>
      <c r="D8801" s="31"/>
    </row>
    <row r="8802" spans="1:4" ht="15" x14ac:dyDescent="0.25">
      <c r="A8802" s="31"/>
      <c r="B8802" s="31"/>
      <c r="C8802" s="31"/>
      <c r="D8802" s="31"/>
    </row>
    <row r="8803" spans="1:4" ht="15" x14ac:dyDescent="0.25">
      <c r="A8803" s="31"/>
      <c r="B8803" s="31"/>
      <c r="C8803" s="31"/>
      <c r="D8803" s="31"/>
    </row>
    <row r="8804" spans="1:4" ht="15" x14ac:dyDescent="0.25">
      <c r="A8804" s="31"/>
      <c r="B8804" s="31"/>
      <c r="C8804" s="31"/>
      <c r="D8804" s="31"/>
    </row>
    <row r="8805" spans="1:4" ht="15" x14ac:dyDescent="0.25">
      <c r="A8805" s="31"/>
      <c r="B8805" s="31"/>
      <c r="C8805" s="31"/>
      <c r="D8805" s="31"/>
    </row>
    <row r="8806" spans="1:4" ht="15" x14ac:dyDescent="0.25">
      <c r="A8806" s="31"/>
      <c r="B8806" s="31"/>
      <c r="C8806" s="31"/>
      <c r="D8806" s="31"/>
    </row>
    <row r="8807" spans="1:4" ht="15" x14ac:dyDescent="0.25">
      <c r="A8807" s="31"/>
      <c r="B8807" s="31"/>
      <c r="C8807" s="31"/>
      <c r="D8807" s="31"/>
    </row>
    <row r="8808" spans="1:4" ht="15" x14ac:dyDescent="0.25">
      <c r="A8808" s="31"/>
      <c r="B8808" s="31"/>
      <c r="C8808" s="31"/>
      <c r="D8808" s="31"/>
    </row>
    <row r="8809" spans="1:4" ht="15" x14ac:dyDescent="0.25">
      <c r="A8809" s="31"/>
      <c r="B8809" s="31"/>
      <c r="C8809" s="31"/>
      <c r="D8809" s="31"/>
    </row>
    <row r="8810" spans="1:4" ht="15" x14ac:dyDescent="0.25">
      <c r="A8810" s="31"/>
      <c r="B8810" s="31"/>
      <c r="C8810" s="31"/>
      <c r="D8810" s="31"/>
    </row>
    <row r="8811" spans="1:4" ht="15" x14ac:dyDescent="0.25">
      <c r="A8811" s="31"/>
      <c r="B8811" s="31"/>
      <c r="C8811" s="31"/>
      <c r="D8811" s="31"/>
    </row>
    <row r="8812" spans="1:4" ht="15" x14ac:dyDescent="0.25">
      <c r="A8812" s="31"/>
      <c r="B8812" s="31"/>
      <c r="C8812" s="31"/>
      <c r="D8812" s="31"/>
    </row>
    <row r="8813" spans="1:4" ht="15" x14ac:dyDescent="0.25">
      <c r="A8813" s="31"/>
      <c r="B8813" s="31"/>
      <c r="C8813" s="31"/>
      <c r="D8813" s="31"/>
    </row>
    <row r="8814" spans="1:4" ht="15" x14ac:dyDescent="0.25">
      <c r="A8814" s="31"/>
      <c r="B8814" s="31"/>
      <c r="C8814" s="31"/>
      <c r="D8814" s="31"/>
    </row>
    <row r="8815" spans="1:4" ht="15" x14ac:dyDescent="0.25">
      <c r="A8815" s="31"/>
      <c r="B8815" s="31"/>
      <c r="C8815" s="31"/>
      <c r="D8815" s="31"/>
    </row>
    <row r="8816" spans="1:4" ht="15" x14ac:dyDescent="0.25">
      <c r="A8816" s="31"/>
      <c r="B8816" s="31"/>
      <c r="C8816" s="31"/>
      <c r="D8816" s="31"/>
    </row>
    <row r="8817" spans="1:4" ht="15" x14ac:dyDescent="0.25">
      <c r="A8817" s="31"/>
      <c r="B8817" s="31"/>
      <c r="C8817" s="31"/>
      <c r="D8817" s="31"/>
    </row>
    <row r="8818" spans="1:4" ht="15" x14ac:dyDescent="0.25">
      <c r="A8818" s="31"/>
      <c r="B8818" s="31"/>
      <c r="C8818" s="31"/>
      <c r="D8818" s="31"/>
    </row>
    <row r="8819" spans="1:4" ht="15" x14ac:dyDescent="0.25">
      <c r="A8819" s="31"/>
      <c r="B8819" s="31"/>
      <c r="C8819" s="31"/>
      <c r="D8819" s="31"/>
    </row>
    <row r="8820" spans="1:4" ht="15" x14ac:dyDescent="0.25">
      <c r="A8820" s="31"/>
      <c r="B8820" s="31"/>
      <c r="C8820" s="31"/>
      <c r="D8820" s="31"/>
    </row>
    <row r="8821" spans="1:4" ht="15" x14ac:dyDescent="0.25">
      <c r="A8821" s="31"/>
      <c r="B8821" s="31"/>
      <c r="C8821" s="31"/>
      <c r="D8821" s="31"/>
    </row>
    <row r="8822" spans="1:4" ht="15" x14ac:dyDescent="0.25">
      <c r="A8822" s="31"/>
      <c r="B8822" s="31"/>
      <c r="C8822" s="31"/>
      <c r="D8822" s="31"/>
    </row>
    <row r="8823" spans="1:4" ht="15" x14ac:dyDescent="0.25">
      <c r="A8823" s="31"/>
      <c r="B8823" s="31"/>
      <c r="C8823" s="31"/>
      <c r="D8823" s="31"/>
    </row>
    <row r="8824" spans="1:4" ht="15" x14ac:dyDescent="0.25">
      <c r="A8824" s="31"/>
      <c r="B8824" s="31"/>
      <c r="C8824" s="31"/>
      <c r="D8824" s="31"/>
    </row>
    <row r="8825" spans="1:4" ht="15" x14ac:dyDescent="0.25">
      <c r="A8825" s="31"/>
      <c r="B8825" s="31"/>
      <c r="C8825" s="31"/>
      <c r="D8825" s="31"/>
    </row>
    <row r="8826" spans="1:4" ht="15" x14ac:dyDescent="0.25">
      <c r="A8826" s="31"/>
      <c r="B8826" s="31"/>
      <c r="C8826" s="31"/>
      <c r="D8826" s="31"/>
    </row>
    <row r="8827" spans="1:4" ht="15" x14ac:dyDescent="0.25">
      <c r="A8827" s="31"/>
      <c r="B8827" s="31"/>
      <c r="C8827" s="31"/>
      <c r="D8827" s="31"/>
    </row>
    <row r="8828" spans="1:4" ht="15" x14ac:dyDescent="0.25">
      <c r="A8828" s="31"/>
      <c r="B8828" s="31"/>
      <c r="C8828" s="31"/>
      <c r="D8828" s="31"/>
    </row>
    <row r="8829" spans="1:4" ht="15" x14ac:dyDescent="0.25">
      <c r="A8829" s="31"/>
      <c r="B8829" s="31"/>
      <c r="C8829" s="31"/>
      <c r="D8829" s="31"/>
    </row>
    <row r="8830" spans="1:4" ht="15" x14ac:dyDescent="0.25">
      <c r="A8830" s="31"/>
      <c r="B8830" s="31"/>
      <c r="C8830" s="31"/>
      <c r="D8830" s="31"/>
    </row>
    <row r="8831" spans="1:4" ht="15" x14ac:dyDescent="0.25">
      <c r="A8831" s="31"/>
      <c r="B8831" s="31"/>
      <c r="C8831" s="31"/>
      <c r="D8831" s="31"/>
    </row>
    <row r="8832" spans="1:4" ht="15" x14ac:dyDescent="0.25">
      <c r="A8832" s="31"/>
      <c r="B8832" s="31"/>
      <c r="C8832" s="31"/>
      <c r="D8832" s="31"/>
    </row>
    <row r="8833" spans="1:4" ht="15" x14ac:dyDescent="0.25">
      <c r="A8833" s="31"/>
      <c r="B8833" s="31"/>
      <c r="C8833" s="31"/>
      <c r="D8833" s="31"/>
    </row>
    <row r="8834" spans="1:4" ht="15" x14ac:dyDescent="0.25">
      <c r="A8834" s="31"/>
      <c r="B8834" s="31"/>
      <c r="C8834" s="31"/>
      <c r="D8834" s="31"/>
    </row>
    <row r="8835" spans="1:4" ht="15" x14ac:dyDescent="0.25">
      <c r="A8835" s="31"/>
      <c r="B8835" s="31"/>
      <c r="C8835" s="31"/>
      <c r="D8835" s="31"/>
    </row>
    <row r="8836" spans="1:4" ht="15" x14ac:dyDescent="0.25">
      <c r="A8836" s="31"/>
      <c r="B8836" s="31"/>
      <c r="C8836" s="31"/>
      <c r="D8836" s="31"/>
    </row>
    <row r="8837" spans="1:4" ht="15" x14ac:dyDescent="0.25">
      <c r="A8837" s="31"/>
      <c r="B8837" s="31"/>
      <c r="C8837" s="31"/>
      <c r="D8837" s="31"/>
    </row>
    <row r="8838" spans="1:4" ht="15" x14ac:dyDescent="0.25">
      <c r="A8838" s="31"/>
      <c r="B8838" s="31"/>
      <c r="C8838" s="31"/>
      <c r="D8838" s="31"/>
    </row>
    <row r="8839" spans="1:4" ht="15" x14ac:dyDescent="0.25">
      <c r="A8839" s="31"/>
      <c r="B8839" s="31"/>
      <c r="C8839" s="31"/>
      <c r="D8839" s="31"/>
    </row>
    <row r="8840" spans="1:4" ht="15" x14ac:dyDescent="0.25">
      <c r="A8840" s="31"/>
      <c r="B8840" s="31"/>
      <c r="C8840" s="31"/>
      <c r="D8840" s="31"/>
    </row>
    <row r="8841" spans="1:4" ht="15" x14ac:dyDescent="0.25">
      <c r="A8841" s="31"/>
      <c r="B8841" s="31"/>
      <c r="C8841" s="31"/>
      <c r="D8841" s="31"/>
    </row>
    <row r="8842" spans="1:4" ht="15" x14ac:dyDescent="0.25">
      <c r="A8842" s="31"/>
      <c r="B8842" s="31"/>
      <c r="C8842" s="31"/>
      <c r="D8842" s="31"/>
    </row>
    <row r="8843" spans="1:4" ht="15" x14ac:dyDescent="0.25">
      <c r="A8843" s="31"/>
      <c r="B8843" s="31"/>
      <c r="C8843" s="31"/>
      <c r="D8843" s="31"/>
    </row>
    <row r="8844" spans="1:4" ht="15" x14ac:dyDescent="0.25">
      <c r="A8844" s="31"/>
      <c r="B8844" s="31"/>
      <c r="C8844" s="31"/>
      <c r="D8844" s="31"/>
    </row>
    <row r="8845" spans="1:4" ht="15" x14ac:dyDescent="0.25">
      <c r="A8845" s="31"/>
      <c r="B8845" s="31"/>
      <c r="C8845" s="31"/>
      <c r="D8845" s="31"/>
    </row>
    <row r="8846" spans="1:4" ht="15" x14ac:dyDescent="0.25">
      <c r="A8846" s="31"/>
      <c r="B8846" s="31"/>
      <c r="C8846" s="31"/>
      <c r="D8846" s="31"/>
    </row>
    <row r="8847" spans="1:4" ht="15" x14ac:dyDescent="0.25">
      <c r="A8847" s="31"/>
      <c r="B8847" s="31"/>
      <c r="C8847" s="31"/>
      <c r="D8847" s="31"/>
    </row>
    <row r="8848" spans="1:4" ht="15" x14ac:dyDescent="0.25">
      <c r="A8848" s="31"/>
      <c r="B8848" s="31"/>
      <c r="C8848" s="31"/>
      <c r="D8848" s="31"/>
    </row>
    <row r="8849" spans="1:4" ht="15" x14ac:dyDescent="0.25">
      <c r="A8849" s="31"/>
      <c r="B8849" s="31"/>
      <c r="C8849" s="31"/>
      <c r="D8849" s="31"/>
    </row>
    <row r="8850" spans="1:4" ht="15" x14ac:dyDescent="0.25">
      <c r="A8850" s="31"/>
      <c r="B8850" s="31"/>
      <c r="C8850" s="31"/>
      <c r="D8850" s="31"/>
    </row>
    <row r="8851" spans="1:4" ht="15" x14ac:dyDescent="0.25">
      <c r="A8851" s="31"/>
      <c r="B8851" s="31"/>
      <c r="C8851" s="31"/>
      <c r="D8851" s="31"/>
    </row>
    <row r="8852" spans="1:4" ht="15" x14ac:dyDescent="0.25">
      <c r="A8852" s="31"/>
      <c r="B8852" s="31"/>
      <c r="C8852" s="31"/>
      <c r="D8852" s="31"/>
    </row>
    <row r="8853" spans="1:4" ht="15" x14ac:dyDescent="0.25">
      <c r="A8853" s="31"/>
      <c r="B8853" s="31"/>
      <c r="C8853" s="31"/>
      <c r="D8853" s="31"/>
    </row>
    <row r="8854" spans="1:4" ht="15" x14ac:dyDescent="0.25">
      <c r="A8854" s="31"/>
      <c r="B8854" s="31"/>
      <c r="C8854" s="31"/>
      <c r="D8854" s="31"/>
    </row>
    <row r="8855" spans="1:4" ht="15" x14ac:dyDescent="0.25">
      <c r="A8855" s="31"/>
      <c r="B8855" s="31"/>
      <c r="C8855" s="31"/>
      <c r="D8855" s="31"/>
    </row>
    <row r="8856" spans="1:4" ht="15" x14ac:dyDescent="0.25">
      <c r="A8856" s="31"/>
      <c r="B8856" s="31"/>
      <c r="C8856" s="31"/>
      <c r="D8856" s="31"/>
    </row>
    <row r="8857" spans="1:4" ht="15" x14ac:dyDescent="0.25">
      <c r="A8857" s="31"/>
      <c r="B8857" s="31"/>
      <c r="C8857" s="31"/>
      <c r="D8857" s="31"/>
    </row>
    <row r="8858" spans="1:4" ht="15" x14ac:dyDescent="0.25">
      <c r="A8858" s="31"/>
      <c r="B8858" s="31"/>
      <c r="C8858" s="31"/>
      <c r="D8858" s="31"/>
    </row>
    <row r="8859" spans="1:4" ht="15" x14ac:dyDescent="0.25">
      <c r="A8859" s="31"/>
      <c r="B8859" s="31"/>
      <c r="C8859" s="31"/>
      <c r="D8859" s="31"/>
    </row>
    <row r="8860" spans="1:4" ht="15" x14ac:dyDescent="0.25">
      <c r="A8860" s="31"/>
      <c r="B8860" s="31"/>
      <c r="C8860" s="31"/>
      <c r="D8860" s="31"/>
    </row>
    <row r="8861" spans="1:4" ht="15" x14ac:dyDescent="0.25">
      <c r="A8861" s="31"/>
      <c r="B8861" s="31"/>
      <c r="C8861" s="31"/>
      <c r="D8861" s="31"/>
    </row>
    <row r="8862" spans="1:4" ht="15" x14ac:dyDescent="0.25">
      <c r="A8862" s="31"/>
      <c r="B8862" s="31"/>
      <c r="C8862" s="31"/>
      <c r="D8862" s="31"/>
    </row>
    <row r="8863" spans="1:4" ht="15" x14ac:dyDescent="0.25">
      <c r="A8863" s="31"/>
      <c r="B8863" s="31"/>
      <c r="C8863" s="31"/>
      <c r="D8863" s="31"/>
    </row>
    <row r="8864" spans="1:4" ht="15" x14ac:dyDescent="0.25">
      <c r="A8864" s="31"/>
      <c r="B8864" s="31"/>
      <c r="C8864" s="31"/>
      <c r="D8864" s="31"/>
    </row>
    <row r="8865" spans="1:4" ht="15" x14ac:dyDescent="0.25">
      <c r="A8865" s="31"/>
      <c r="B8865" s="31"/>
      <c r="C8865" s="31"/>
      <c r="D8865" s="31"/>
    </row>
    <row r="8866" spans="1:4" ht="15" x14ac:dyDescent="0.25">
      <c r="A8866" s="31"/>
      <c r="B8866" s="31"/>
      <c r="C8866" s="31"/>
      <c r="D8866" s="31"/>
    </row>
    <row r="8867" spans="1:4" ht="15" x14ac:dyDescent="0.25">
      <c r="A8867" s="31"/>
      <c r="B8867" s="31"/>
      <c r="C8867" s="31"/>
      <c r="D8867" s="31"/>
    </row>
    <row r="8868" spans="1:4" ht="15" x14ac:dyDescent="0.25">
      <c r="A8868" s="31"/>
      <c r="B8868" s="31"/>
      <c r="C8868" s="31"/>
      <c r="D8868" s="31"/>
    </row>
    <row r="8869" spans="1:4" ht="15" x14ac:dyDescent="0.25">
      <c r="A8869" s="31"/>
      <c r="B8869" s="31"/>
      <c r="C8869" s="31"/>
      <c r="D8869" s="31"/>
    </row>
    <row r="8870" spans="1:4" ht="15" x14ac:dyDescent="0.25">
      <c r="A8870" s="31"/>
      <c r="B8870" s="31"/>
      <c r="C8870" s="31"/>
      <c r="D8870" s="31"/>
    </row>
    <row r="8871" spans="1:4" ht="15" x14ac:dyDescent="0.25">
      <c r="A8871" s="31"/>
      <c r="B8871" s="31"/>
      <c r="C8871" s="31"/>
      <c r="D8871" s="31"/>
    </row>
    <row r="8872" spans="1:4" ht="15" x14ac:dyDescent="0.25">
      <c r="A8872" s="31"/>
      <c r="B8872" s="31"/>
      <c r="C8872" s="31"/>
      <c r="D8872" s="31"/>
    </row>
    <row r="8873" spans="1:4" ht="15" x14ac:dyDescent="0.25">
      <c r="A8873" s="31"/>
      <c r="B8873" s="31"/>
      <c r="C8873" s="31"/>
      <c r="D8873" s="31"/>
    </row>
    <row r="8874" spans="1:4" ht="15" x14ac:dyDescent="0.25">
      <c r="A8874" s="31"/>
      <c r="B8874" s="31"/>
      <c r="C8874" s="31"/>
      <c r="D8874" s="31"/>
    </row>
    <row r="8875" spans="1:4" ht="15" x14ac:dyDescent="0.25">
      <c r="A8875" s="31"/>
      <c r="B8875" s="31"/>
      <c r="C8875" s="31"/>
      <c r="D8875" s="31"/>
    </row>
    <row r="8876" spans="1:4" ht="15" x14ac:dyDescent="0.25">
      <c r="A8876" s="31"/>
      <c r="B8876" s="31"/>
      <c r="C8876" s="31"/>
      <c r="D8876" s="31"/>
    </row>
    <row r="8877" spans="1:4" ht="15" x14ac:dyDescent="0.25">
      <c r="A8877" s="31"/>
      <c r="B8877" s="31"/>
      <c r="C8877" s="31"/>
      <c r="D8877" s="31"/>
    </row>
    <row r="8878" spans="1:4" ht="15" x14ac:dyDescent="0.25">
      <c r="A8878" s="31"/>
      <c r="B8878" s="31"/>
      <c r="C8878" s="31"/>
      <c r="D8878" s="31"/>
    </row>
    <row r="8879" spans="1:4" ht="15" x14ac:dyDescent="0.25">
      <c r="A8879" s="31"/>
      <c r="B8879" s="31"/>
      <c r="C8879" s="31"/>
      <c r="D8879" s="31"/>
    </row>
    <row r="8880" spans="1:4" ht="15" x14ac:dyDescent="0.25">
      <c r="A8880" s="31"/>
      <c r="B8880" s="31"/>
      <c r="C8880" s="31"/>
      <c r="D8880" s="31"/>
    </row>
    <row r="8881" spans="1:4" ht="15" x14ac:dyDescent="0.25">
      <c r="A8881" s="31"/>
      <c r="B8881" s="31"/>
      <c r="C8881" s="31"/>
      <c r="D8881" s="31"/>
    </row>
    <row r="8882" spans="1:4" ht="15" x14ac:dyDescent="0.25">
      <c r="A8882" s="31"/>
      <c r="B8882" s="31"/>
      <c r="C8882" s="31"/>
      <c r="D8882" s="31"/>
    </row>
    <row r="8883" spans="1:4" ht="15" x14ac:dyDescent="0.25">
      <c r="A8883" s="31"/>
      <c r="B8883" s="31"/>
      <c r="C8883" s="31"/>
      <c r="D8883" s="31"/>
    </row>
    <row r="8884" spans="1:4" ht="15" x14ac:dyDescent="0.25">
      <c r="A8884" s="31"/>
      <c r="B8884" s="31"/>
      <c r="C8884" s="31"/>
      <c r="D8884" s="31"/>
    </row>
    <row r="8885" spans="1:4" ht="15" x14ac:dyDescent="0.25">
      <c r="A8885" s="31"/>
      <c r="B8885" s="31"/>
      <c r="C8885" s="31"/>
      <c r="D8885" s="31"/>
    </row>
    <row r="8886" spans="1:4" ht="15" x14ac:dyDescent="0.25">
      <c r="A8886" s="31"/>
      <c r="B8886" s="31"/>
      <c r="C8886" s="31"/>
      <c r="D8886" s="31"/>
    </row>
    <row r="8887" spans="1:4" ht="15" x14ac:dyDescent="0.25">
      <c r="A8887" s="31"/>
      <c r="B8887" s="31"/>
      <c r="C8887" s="31"/>
      <c r="D8887" s="31"/>
    </row>
    <row r="8888" spans="1:4" ht="15" x14ac:dyDescent="0.25">
      <c r="A8888" s="31"/>
      <c r="B8888" s="31"/>
      <c r="C8888" s="31"/>
      <c r="D8888" s="31"/>
    </row>
    <row r="8889" spans="1:4" ht="15" x14ac:dyDescent="0.25">
      <c r="A8889" s="31"/>
      <c r="B8889" s="31"/>
      <c r="C8889" s="31"/>
      <c r="D8889" s="31"/>
    </row>
    <row r="8890" spans="1:4" ht="15" x14ac:dyDescent="0.25">
      <c r="A8890" s="31"/>
      <c r="B8890" s="31"/>
      <c r="C8890" s="31"/>
      <c r="D8890" s="31"/>
    </row>
    <row r="8891" spans="1:4" ht="15" x14ac:dyDescent="0.25">
      <c r="A8891" s="31"/>
      <c r="B8891" s="31"/>
      <c r="C8891" s="31"/>
      <c r="D8891" s="31"/>
    </row>
    <row r="8892" spans="1:4" ht="15" x14ac:dyDescent="0.25">
      <c r="A8892" s="31"/>
      <c r="B8892" s="31"/>
      <c r="C8892" s="31"/>
      <c r="D8892" s="31"/>
    </row>
    <row r="8893" spans="1:4" ht="15" x14ac:dyDescent="0.25">
      <c r="A8893" s="31"/>
      <c r="B8893" s="31"/>
      <c r="C8893" s="31"/>
      <c r="D8893" s="31"/>
    </row>
    <row r="8894" spans="1:4" ht="15" x14ac:dyDescent="0.25">
      <c r="A8894" s="31"/>
      <c r="B8894" s="31"/>
      <c r="C8894" s="31"/>
      <c r="D8894" s="31"/>
    </row>
    <row r="8895" spans="1:4" ht="15" x14ac:dyDescent="0.25">
      <c r="A8895" s="31"/>
      <c r="B8895" s="31"/>
      <c r="C8895" s="31"/>
      <c r="D8895" s="31"/>
    </row>
    <row r="8896" spans="1:4" ht="15" x14ac:dyDescent="0.25">
      <c r="A8896" s="31"/>
      <c r="B8896" s="31"/>
      <c r="C8896" s="31"/>
      <c r="D8896" s="31"/>
    </row>
    <row r="8897" spans="1:4" ht="15" x14ac:dyDescent="0.25">
      <c r="A8897" s="31"/>
      <c r="B8897" s="31"/>
      <c r="C8897" s="31"/>
      <c r="D8897" s="31"/>
    </row>
    <row r="8898" spans="1:4" ht="15" x14ac:dyDescent="0.25">
      <c r="A8898" s="31"/>
      <c r="B8898" s="31"/>
      <c r="C8898" s="31"/>
      <c r="D8898" s="31"/>
    </row>
    <row r="8899" spans="1:4" ht="15" x14ac:dyDescent="0.25">
      <c r="A8899" s="31"/>
      <c r="B8899" s="31"/>
      <c r="C8899" s="31"/>
      <c r="D8899" s="31"/>
    </row>
    <row r="8900" spans="1:4" ht="15" x14ac:dyDescent="0.25">
      <c r="A8900" s="31"/>
      <c r="B8900" s="31"/>
      <c r="C8900" s="31"/>
      <c r="D8900" s="31"/>
    </row>
    <row r="8901" spans="1:4" ht="15" x14ac:dyDescent="0.25">
      <c r="A8901" s="31"/>
      <c r="B8901" s="31"/>
      <c r="C8901" s="31"/>
      <c r="D8901" s="31"/>
    </row>
    <row r="8902" spans="1:4" ht="15" x14ac:dyDescent="0.25">
      <c r="A8902" s="31"/>
      <c r="B8902" s="31"/>
      <c r="C8902" s="31"/>
      <c r="D8902" s="31"/>
    </row>
    <row r="8903" spans="1:4" ht="15" x14ac:dyDescent="0.25">
      <c r="A8903" s="31"/>
      <c r="B8903" s="31"/>
      <c r="C8903" s="31"/>
      <c r="D8903" s="31"/>
    </row>
    <row r="8904" spans="1:4" ht="15" x14ac:dyDescent="0.25">
      <c r="A8904" s="31"/>
      <c r="B8904" s="31"/>
      <c r="C8904" s="31"/>
      <c r="D8904" s="31"/>
    </row>
    <row r="8905" spans="1:4" ht="15" x14ac:dyDescent="0.25">
      <c r="A8905" s="31"/>
      <c r="B8905" s="31"/>
      <c r="C8905" s="31"/>
      <c r="D8905" s="31"/>
    </row>
    <row r="8906" spans="1:4" ht="15" x14ac:dyDescent="0.25">
      <c r="A8906" s="31"/>
      <c r="B8906" s="31"/>
      <c r="C8906" s="31"/>
      <c r="D8906" s="31"/>
    </row>
    <row r="8907" spans="1:4" ht="15" x14ac:dyDescent="0.25">
      <c r="A8907" s="31"/>
      <c r="B8907" s="31"/>
      <c r="C8907" s="31"/>
      <c r="D8907" s="31"/>
    </row>
    <row r="8908" spans="1:4" ht="15" x14ac:dyDescent="0.25">
      <c r="A8908" s="31"/>
      <c r="B8908" s="31"/>
      <c r="C8908" s="31"/>
      <c r="D8908" s="31"/>
    </row>
    <row r="8909" spans="1:4" ht="15" x14ac:dyDescent="0.25">
      <c r="A8909" s="31"/>
      <c r="B8909" s="31"/>
      <c r="C8909" s="31"/>
      <c r="D8909" s="31"/>
    </row>
    <row r="8910" spans="1:4" ht="15" x14ac:dyDescent="0.25">
      <c r="A8910" s="31"/>
      <c r="B8910" s="31"/>
      <c r="C8910" s="31"/>
      <c r="D8910" s="31"/>
    </row>
    <row r="8911" spans="1:4" ht="15" x14ac:dyDescent="0.25">
      <c r="A8911" s="31"/>
      <c r="B8911" s="31"/>
      <c r="C8911" s="31"/>
      <c r="D8911" s="31"/>
    </row>
    <row r="8912" spans="1:4" ht="15" x14ac:dyDescent="0.25">
      <c r="A8912" s="31"/>
      <c r="B8912" s="31"/>
      <c r="C8912" s="31"/>
      <c r="D8912" s="31"/>
    </row>
    <row r="8913" spans="1:4" ht="15" x14ac:dyDescent="0.25">
      <c r="A8913" s="31"/>
      <c r="B8913" s="31"/>
      <c r="C8913" s="31"/>
      <c r="D8913" s="31"/>
    </row>
    <row r="8914" spans="1:4" ht="15" x14ac:dyDescent="0.25">
      <c r="A8914" s="31"/>
      <c r="B8914" s="31"/>
      <c r="C8914" s="31"/>
      <c r="D8914" s="31"/>
    </row>
    <row r="8915" spans="1:4" ht="15" x14ac:dyDescent="0.25">
      <c r="A8915" s="31"/>
      <c r="B8915" s="31"/>
      <c r="C8915" s="31"/>
      <c r="D8915" s="31"/>
    </row>
    <row r="8916" spans="1:4" ht="15" x14ac:dyDescent="0.25">
      <c r="A8916" s="31"/>
      <c r="B8916" s="31"/>
      <c r="C8916" s="31"/>
      <c r="D8916" s="31"/>
    </row>
    <row r="8917" spans="1:4" ht="15" x14ac:dyDescent="0.25">
      <c r="A8917" s="31"/>
      <c r="B8917" s="31"/>
      <c r="C8917" s="31"/>
      <c r="D8917" s="31"/>
    </row>
    <row r="8918" spans="1:4" ht="15" x14ac:dyDescent="0.25">
      <c r="A8918" s="31"/>
      <c r="B8918" s="31"/>
      <c r="C8918" s="31"/>
      <c r="D8918" s="31"/>
    </row>
    <row r="8919" spans="1:4" ht="15" x14ac:dyDescent="0.25">
      <c r="A8919" s="31"/>
      <c r="B8919" s="31"/>
      <c r="C8919" s="31"/>
      <c r="D8919" s="31"/>
    </row>
    <row r="8920" spans="1:4" ht="15" x14ac:dyDescent="0.25">
      <c r="A8920" s="31"/>
      <c r="B8920" s="31"/>
      <c r="C8920" s="31"/>
      <c r="D8920" s="31"/>
    </row>
    <row r="8921" spans="1:4" ht="15" x14ac:dyDescent="0.25">
      <c r="A8921" s="31"/>
      <c r="B8921" s="31"/>
      <c r="C8921" s="31"/>
      <c r="D8921" s="31"/>
    </row>
    <row r="8922" spans="1:4" ht="15" x14ac:dyDescent="0.25">
      <c r="A8922" s="31"/>
      <c r="B8922" s="31"/>
      <c r="C8922" s="31"/>
      <c r="D8922" s="31"/>
    </row>
    <row r="8923" spans="1:4" ht="15" x14ac:dyDescent="0.25">
      <c r="A8923" s="31"/>
      <c r="B8923" s="31"/>
      <c r="C8923" s="31"/>
      <c r="D8923" s="31"/>
    </row>
    <row r="8924" spans="1:4" ht="15" x14ac:dyDescent="0.25">
      <c r="A8924" s="31"/>
      <c r="B8924" s="31"/>
      <c r="C8924" s="31"/>
      <c r="D8924" s="31"/>
    </row>
    <row r="8925" spans="1:4" ht="15" x14ac:dyDescent="0.25">
      <c r="A8925" s="31"/>
      <c r="B8925" s="31"/>
      <c r="C8925" s="31"/>
      <c r="D8925" s="31"/>
    </row>
    <row r="8926" spans="1:4" ht="15" x14ac:dyDescent="0.25">
      <c r="A8926" s="31"/>
      <c r="B8926" s="31"/>
      <c r="C8926" s="31"/>
      <c r="D8926" s="31"/>
    </row>
    <row r="8927" spans="1:4" ht="15" x14ac:dyDescent="0.25">
      <c r="A8927" s="31"/>
      <c r="B8927" s="31"/>
      <c r="C8927" s="31"/>
      <c r="D8927" s="31"/>
    </row>
    <row r="8928" spans="1:4" ht="15" x14ac:dyDescent="0.25">
      <c r="A8928" s="31"/>
      <c r="B8928" s="31"/>
      <c r="C8928" s="31"/>
      <c r="D8928" s="31"/>
    </row>
    <row r="8929" spans="1:4" ht="15" x14ac:dyDescent="0.25">
      <c r="A8929" s="31"/>
      <c r="B8929" s="31"/>
      <c r="C8929" s="31"/>
      <c r="D8929" s="31"/>
    </row>
    <row r="8930" spans="1:4" ht="15" x14ac:dyDescent="0.25">
      <c r="A8930" s="31"/>
      <c r="B8930" s="31"/>
      <c r="C8930" s="31"/>
      <c r="D8930" s="31"/>
    </row>
    <row r="8931" spans="1:4" ht="15" x14ac:dyDescent="0.25">
      <c r="A8931" s="31"/>
      <c r="B8931" s="31"/>
      <c r="C8931" s="31"/>
      <c r="D8931" s="31"/>
    </row>
    <row r="8932" spans="1:4" ht="15" x14ac:dyDescent="0.25">
      <c r="A8932" s="31"/>
      <c r="B8932" s="31"/>
      <c r="C8932" s="31"/>
      <c r="D8932" s="31"/>
    </row>
    <row r="8933" spans="1:4" ht="15" x14ac:dyDescent="0.25">
      <c r="A8933" s="31"/>
      <c r="B8933" s="31"/>
      <c r="C8933" s="31"/>
      <c r="D8933" s="31"/>
    </row>
    <row r="8934" spans="1:4" ht="15" x14ac:dyDescent="0.25">
      <c r="A8934" s="31"/>
      <c r="B8934" s="31"/>
      <c r="C8934" s="31"/>
      <c r="D8934" s="31"/>
    </row>
    <row r="8935" spans="1:4" ht="15" x14ac:dyDescent="0.25">
      <c r="A8935" s="31"/>
      <c r="B8935" s="31"/>
      <c r="C8935" s="31"/>
      <c r="D8935" s="31"/>
    </row>
    <row r="8936" spans="1:4" ht="15" x14ac:dyDescent="0.25">
      <c r="A8936" s="31"/>
      <c r="B8936" s="31"/>
      <c r="C8936" s="31"/>
      <c r="D8936" s="31"/>
    </row>
    <row r="8937" spans="1:4" ht="15" x14ac:dyDescent="0.25">
      <c r="A8937" s="31"/>
      <c r="B8937" s="31"/>
      <c r="C8937" s="31"/>
      <c r="D8937" s="31"/>
    </row>
    <row r="8938" spans="1:4" ht="15" x14ac:dyDescent="0.25">
      <c r="A8938" s="31"/>
      <c r="B8938" s="31"/>
      <c r="C8938" s="31"/>
      <c r="D8938" s="31"/>
    </row>
    <row r="8939" spans="1:4" ht="15" x14ac:dyDescent="0.25">
      <c r="A8939" s="31"/>
      <c r="B8939" s="31"/>
      <c r="C8939" s="31"/>
      <c r="D8939" s="31"/>
    </row>
    <row r="8940" spans="1:4" ht="15" x14ac:dyDescent="0.25">
      <c r="A8940" s="31"/>
      <c r="B8940" s="31"/>
      <c r="C8940" s="31"/>
      <c r="D8940" s="31"/>
    </row>
    <row r="8941" spans="1:4" ht="15" x14ac:dyDescent="0.25">
      <c r="A8941" s="31"/>
      <c r="B8941" s="31"/>
      <c r="C8941" s="31"/>
      <c r="D8941" s="31"/>
    </row>
    <row r="8942" spans="1:4" ht="15" x14ac:dyDescent="0.25">
      <c r="A8942" s="31"/>
      <c r="B8942" s="31"/>
      <c r="C8942" s="31"/>
      <c r="D8942" s="31"/>
    </row>
    <row r="8943" spans="1:4" ht="15" x14ac:dyDescent="0.25">
      <c r="A8943" s="31"/>
      <c r="B8943" s="31"/>
      <c r="C8943" s="31"/>
      <c r="D8943" s="31"/>
    </row>
    <row r="8944" spans="1:4" ht="15" x14ac:dyDescent="0.25">
      <c r="A8944" s="31"/>
      <c r="B8944" s="31"/>
      <c r="C8944" s="31"/>
      <c r="D8944" s="31"/>
    </row>
    <row r="8945" spans="1:4" ht="15" x14ac:dyDescent="0.25">
      <c r="A8945" s="31"/>
      <c r="B8945" s="31"/>
      <c r="C8945" s="31"/>
      <c r="D8945" s="31"/>
    </row>
    <row r="8946" spans="1:4" ht="15" x14ac:dyDescent="0.25">
      <c r="A8946" s="31"/>
      <c r="B8946" s="31"/>
      <c r="C8946" s="31"/>
      <c r="D8946" s="31"/>
    </row>
    <row r="8947" spans="1:4" ht="15" x14ac:dyDescent="0.25">
      <c r="A8947" s="31"/>
      <c r="B8947" s="31"/>
      <c r="C8947" s="31"/>
      <c r="D8947" s="31"/>
    </row>
    <row r="8948" spans="1:4" ht="15" x14ac:dyDescent="0.25">
      <c r="A8948" s="31"/>
      <c r="B8948" s="31"/>
      <c r="C8948" s="31"/>
      <c r="D8948" s="31"/>
    </row>
    <row r="8949" spans="1:4" ht="15" x14ac:dyDescent="0.25">
      <c r="A8949" s="31"/>
      <c r="B8949" s="31"/>
      <c r="C8949" s="31"/>
      <c r="D8949" s="31"/>
    </row>
    <row r="8950" spans="1:4" ht="15" x14ac:dyDescent="0.25">
      <c r="A8950" s="31"/>
      <c r="B8950" s="31"/>
      <c r="C8950" s="31"/>
      <c r="D8950" s="31"/>
    </row>
    <row r="8951" spans="1:4" ht="15" x14ac:dyDescent="0.25">
      <c r="A8951" s="31"/>
      <c r="B8951" s="31"/>
      <c r="C8951" s="31"/>
      <c r="D8951" s="31"/>
    </row>
    <row r="8952" spans="1:4" ht="15" x14ac:dyDescent="0.25">
      <c r="A8952" s="31"/>
      <c r="B8952" s="31"/>
      <c r="C8952" s="31"/>
      <c r="D8952" s="31"/>
    </row>
    <row r="8953" spans="1:4" ht="15" x14ac:dyDescent="0.25">
      <c r="A8953" s="31"/>
      <c r="B8953" s="31"/>
      <c r="C8953" s="31"/>
      <c r="D8953" s="31"/>
    </row>
    <row r="8954" spans="1:4" ht="15" x14ac:dyDescent="0.25">
      <c r="A8954" s="31"/>
      <c r="B8954" s="31"/>
      <c r="C8954" s="31"/>
      <c r="D8954" s="31"/>
    </row>
    <row r="8955" spans="1:4" ht="15" x14ac:dyDescent="0.25">
      <c r="A8955" s="31"/>
      <c r="B8955" s="31"/>
      <c r="C8955" s="31"/>
      <c r="D8955" s="31"/>
    </row>
    <row r="8956" spans="1:4" ht="15" x14ac:dyDescent="0.25">
      <c r="A8956" s="31"/>
      <c r="B8956" s="31"/>
      <c r="C8956" s="31"/>
      <c r="D8956" s="31"/>
    </row>
    <row r="8957" spans="1:4" ht="15" x14ac:dyDescent="0.25">
      <c r="A8957" s="31"/>
      <c r="B8957" s="31"/>
      <c r="C8957" s="31"/>
      <c r="D8957" s="31"/>
    </row>
    <row r="8958" spans="1:4" ht="15" x14ac:dyDescent="0.25">
      <c r="A8958" s="31"/>
      <c r="B8958" s="31"/>
      <c r="C8958" s="31"/>
      <c r="D8958" s="31"/>
    </row>
    <row r="8959" spans="1:4" ht="15" x14ac:dyDescent="0.25">
      <c r="A8959" s="31"/>
      <c r="B8959" s="31"/>
      <c r="C8959" s="31"/>
      <c r="D8959" s="31"/>
    </row>
    <row r="8960" spans="1:4" ht="15" x14ac:dyDescent="0.25">
      <c r="A8960" s="31"/>
      <c r="B8960" s="31"/>
      <c r="C8960" s="31"/>
      <c r="D8960" s="31"/>
    </row>
    <row r="8961" spans="1:4" ht="15" x14ac:dyDescent="0.25">
      <c r="A8961" s="31"/>
      <c r="B8961" s="31"/>
      <c r="C8961" s="31"/>
      <c r="D8961" s="31"/>
    </row>
    <row r="8962" spans="1:4" ht="15" x14ac:dyDescent="0.25">
      <c r="A8962" s="31"/>
      <c r="B8962" s="31"/>
      <c r="C8962" s="31"/>
      <c r="D8962" s="31"/>
    </row>
    <row r="8963" spans="1:4" ht="15" x14ac:dyDescent="0.25">
      <c r="A8963" s="31"/>
      <c r="B8963" s="31"/>
      <c r="C8963" s="31"/>
      <c r="D8963" s="31"/>
    </row>
    <row r="8964" spans="1:4" ht="15" x14ac:dyDescent="0.25">
      <c r="A8964" s="31"/>
      <c r="B8964" s="31"/>
      <c r="C8964" s="31"/>
      <c r="D8964" s="31"/>
    </row>
    <row r="8965" spans="1:4" ht="15" x14ac:dyDescent="0.25">
      <c r="A8965" s="31"/>
      <c r="B8965" s="31"/>
      <c r="C8965" s="31"/>
      <c r="D8965" s="31"/>
    </row>
    <row r="8966" spans="1:4" ht="15" x14ac:dyDescent="0.25">
      <c r="A8966" s="31"/>
      <c r="B8966" s="31"/>
      <c r="C8966" s="31"/>
      <c r="D8966" s="31"/>
    </row>
    <row r="8967" spans="1:4" ht="15" x14ac:dyDescent="0.25">
      <c r="A8967" s="31"/>
      <c r="B8967" s="31"/>
      <c r="C8967" s="31"/>
      <c r="D8967" s="31"/>
    </row>
    <row r="8968" spans="1:4" ht="15" x14ac:dyDescent="0.25">
      <c r="A8968" s="31"/>
      <c r="B8968" s="31"/>
      <c r="C8968" s="31"/>
      <c r="D8968" s="31"/>
    </row>
    <row r="8969" spans="1:4" ht="15" x14ac:dyDescent="0.25">
      <c r="A8969" s="31"/>
      <c r="B8969" s="31"/>
      <c r="C8969" s="31"/>
      <c r="D8969" s="31"/>
    </row>
    <row r="8970" spans="1:4" ht="15" x14ac:dyDescent="0.25">
      <c r="A8970" s="31"/>
      <c r="B8970" s="31"/>
      <c r="C8970" s="31"/>
      <c r="D8970" s="31"/>
    </row>
    <row r="8971" spans="1:4" ht="15" x14ac:dyDescent="0.25">
      <c r="A8971" s="31"/>
      <c r="B8971" s="31"/>
      <c r="C8971" s="31"/>
      <c r="D8971" s="31"/>
    </row>
    <row r="8972" spans="1:4" ht="15" x14ac:dyDescent="0.25">
      <c r="A8972" s="31"/>
      <c r="B8972" s="31"/>
      <c r="C8972" s="31"/>
      <c r="D8972" s="31"/>
    </row>
    <row r="8973" spans="1:4" ht="15" x14ac:dyDescent="0.25">
      <c r="A8973" s="31"/>
      <c r="B8973" s="31"/>
      <c r="C8973" s="31"/>
      <c r="D8973" s="31"/>
    </row>
    <row r="8974" spans="1:4" ht="15" x14ac:dyDescent="0.25">
      <c r="A8974" s="31"/>
      <c r="B8974" s="31"/>
      <c r="C8974" s="31"/>
      <c r="D8974" s="31"/>
    </row>
    <row r="8975" spans="1:4" ht="15" x14ac:dyDescent="0.25">
      <c r="A8975" s="31"/>
      <c r="B8975" s="31"/>
      <c r="C8975" s="31"/>
      <c r="D8975" s="31"/>
    </row>
    <row r="8976" spans="1:4" ht="15" x14ac:dyDescent="0.25">
      <c r="A8976" s="31"/>
      <c r="B8976" s="31"/>
      <c r="C8976" s="31"/>
      <c r="D8976" s="31"/>
    </row>
    <row r="8977" spans="1:4" ht="15" x14ac:dyDescent="0.25">
      <c r="A8977" s="31"/>
      <c r="B8977" s="31"/>
      <c r="C8977" s="31"/>
      <c r="D8977" s="31"/>
    </row>
    <row r="8978" spans="1:4" ht="15" x14ac:dyDescent="0.25">
      <c r="A8978" s="31"/>
      <c r="B8978" s="31"/>
      <c r="C8978" s="31"/>
      <c r="D8978" s="31"/>
    </row>
    <row r="8979" spans="1:4" ht="15" x14ac:dyDescent="0.25">
      <c r="A8979" s="31"/>
      <c r="B8979" s="31"/>
      <c r="C8979" s="31"/>
      <c r="D8979" s="31"/>
    </row>
    <row r="8980" spans="1:4" ht="15" x14ac:dyDescent="0.25">
      <c r="A8980" s="31"/>
      <c r="B8980" s="31"/>
      <c r="C8980" s="31"/>
      <c r="D8980" s="31"/>
    </row>
    <row r="8981" spans="1:4" ht="15" x14ac:dyDescent="0.25">
      <c r="A8981" s="31"/>
      <c r="B8981" s="31"/>
      <c r="C8981" s="31"/>
      <c r="D8981" s="31"/>
    </row>
    <row r="8982" spans="1:4" ht="15" x14ac:dyDescent="0.25">
      <c r="A8982" s="31"/>
      <c r="B8982" s="31"/>
      <c r="C8982" s="31"/>
      <c r="D8982" s="31"/>
    </row>
    <row r="8983" spans="1:4" ht="15" x14ac:dyDescent="0.25">
      <c r="A8983" s="31"/>
      <c r="B8983" s="31"/>
      <c r="C8983" s="31"/>
      <c r="D8983" s="31"/>
    </row>
    <row r="8984" spans="1:4" ht="15" x14ac:dyDescent="0.25">
      <c r="A8984" s="31"/>
      <c r="B8984" s="31"/>
      <c r="C8984" s="31"/>
      <c r="D8984" s="31"/>
    </row>
    <row r="8985" spans="1:4" ht="15" x14ac:dyDescent="0.25">
      <c r="A8985" s="31"/>
      <c r="B8985" s="31"/>
      <c r="C8985" s="31"/>
      <c r="D8985" s="31"/>
    </row>
    <row r="8986" spans="1:4" ht="15" x14ac:dyDescent="0.25">
      <c r="A8986" s="31"/>
      <c r="B8986" s="31"/>
      <c r="C8986" s="31"/>
      <c r="D8986" s="31"/>
    </row>
    <row r="8987" spans="1:4" ht="15" x14ac:dyDescent="0.25">
      <c r="A8987" s="31"/>
      <c r="B8987" s="31"/>
      <c r="C8987" s="31"/>
      <c r="D8987" s="31"/>
    </row>
    <row r="8988" spans="1:4" ht="15" x14ac:dyDescent="0.25">
      <c r="A8988" s="31"/>
      <c r="B8988" s="31"/>
      <c r="C8988" s="31"/>
      <c r="D8988" s="31"/>
    </row>
    <row r="8989" spans="1:4" ht="15" x14ac:dyDescent="0.25">
      <c r="A8989" s="31"/>
      <c r="B8989" s="31"/>
      <c r="C8989" s="31"/>
      <c r="D8989" s="31"/>
    </row>
    <row r="8990" spans="1:4" ht="15" x14ac:dyDescent="0.25">
      <c r="A8990" s="31"/>
      <c r="B8990" s="31"/>
      <c r="C8990" s="31"/>
      <c r="D8990" s="31"/>
    </row>
    <row r="8991" spans="1:4" ht="15" x14ac:dyDescent="0.25">
      <c r="A8991" s="31"/>
      <c r="B8991" s="31"/>
      <c r="C8991" s="31"/>
      <c r="D8991" s="31"/>
    </row>
    <row r="8992" spans="1:4" ht="15" x14ac:dyDescent="0.25">
      <c r="A8992" s="31"/>
      <c r="B8992" s="31"/>
      <c r="C8992" s="31"/>
      <c r="D8992" s="31"/>
    </row>
    <row r="8993" spans="1:4" ht="15" x14ac:dyDescent="0.25">
      <c r="A8993" s="31"/>
      <c r="B8993" s="31"/>
      <c r="C8993" s="31"/>
      <c r="D8993" s="31"/>
    </row>
    <row r="8994" spans="1:4" ht="15" x14ac:dyDescent="0.25">
      <c r="A8994" s="31"/>
      <c r="B8994" s="31"/>
      <c r="C8994" s="31"/>
      <c r="D8994" s="31"/>
    </row>
    <row r="8995" spans="1:4" ht="15" x14ac:dyDescent="0.25">
      <c r="A8995" s="31"/>
      <c r="B8995" s="31"/>
      <c r="C8995" s="31"/>
      <c r="D8995" s="31"/>
    </row>
    <row r="8996" spans="1:4" ht="15" x14ac:dyDescent="0.25">
      <c r="A8996" s="31"/>
      <c r="B8996" s="31"/>
      <c r="C8996" s="31"/>
      <c r="D8996" s="31"/>
    </row>
    <row r="8997" spans="1:4" ht="15" x14ac:dyDescent="0.25">
      <c r="A8997" s="31"/>
      <c r="B8997" s="31"/>
      <c r="C8997" s="31"/>
      <c r="D8997" s="31"/>
    </row>
    <row r="8998" spans="1:4" ht="15" x14ac:dyDescent="0.25">
      <c r="A8998" s="31"/>
      <c r="B8998" s="31"/>
      <c r="C8998" s="31"/>
      <c r="D8998" s="31"/>
    </row>
    <row r="8999" spans="1:4" ht="15" x14ac:dyDescent="0.25">
      <c r="A8999" s="31"/>
      <c r="B8999" s="31"/>
      <c r="C8999" s="31"/>
      <c r="D8999" s="31"/>
    </row>
    <row r="9000" spans="1:4" ht="15" x14ac:dyDescent="0.25">
      <c r="A9000" s="31"/>
      <c r="B9000" s="31"/>
      <c r="C9000" s="31"/>
      <c r="D9000" s="31"/>
    </row>
    <row r="9001" spans="1:4" ht="15" x14ac:dyDescent="0.25">
      <c r="A9001" s="31"/>
      <c r="B9001" s="31"/>
      <c r="C9001" s="31"/>
      <c r="D9001" s="31"/>
    </row>
    <row r="9002" spans="1:4" ht="15" x14ac:dyDescent="0.25">
      <c r="A9002" s="31"/>
      <c r="B9002" s="31"/>
      <c r="C9002" s="31"/>
      <c r="D9002" s="31"/>
    </row>
    <row r="9003" spans="1:4" ht="15" x14ac:dyDescent="0.25">
      <c r="A9003" s="31"/>
      <c r="B9003" s="31"/>
      <c r="C9003" s="31"/>
      <c r="D9003" s="31"/>
    </row>
    <row r="9004" spans="1:4" ht="15" x14ac:dyDescent="0.25">
      <c r="A9004" s="31"/>
      <c r="B9004" s="31"/>
      <c r="C9004" s="31"/>
      <c r="D9004" s="31"/>
    </row>
    <row r="9005" spans="1:4" ht="15" x14ac:dyDescent="0.25">
      <c r="A9005" s="31"/>
      <c r="B9005" s="31"/>
      <c r="C9005" s="31"/>
      <c r="D9005" s="31"/>
    </row>
    <row r="9006" spans="1:4" ht="15" x14ac:dyDescent="0.25">
      <c r="A9006" s="31"/>
      <c r="B9006" s="31"/>
      <c r="C9006" s="31"/>
      <c r="D9006" s="31"/>
    </row>
    <row r="9007" spans="1:4" ht="15" x14ac:dyDescent="0.25">
      <c r="A9007" s="31"/>
      <c r="B9007" s="31"/>
      <c r="C9007" s="31"/>
      <c r="D9007" s="31"/>
    </row>
    <row r="9008" spans="1:4" ht="15" x14ac:dyDescent="0.25">
      <c r="A9008" s="31"/>
      <c r="B9008" s="31"/>
      <c r="C9008" s="31"/>
      <c r="D9008" s="31"/>
    </row>
    <row r="9009" spans="1:4" ht="15" x14ac:dyDescent="0.25">
      <c r="A9009" s="31"/>
      <c r="B9009" s="31"/>
      <c r="C9009" s="31"/>
      <c r="D9009" s="31"/>
    </row>
    <row r="9010" spans="1:4" ht="15" x14ac:dyDescent="0.25">
      <c r="A9010" s="31"/>
      <c r="B9010" s="31"/>
      <c r="C9010" s="31"/>
      <c r="D9010" s="31"/>
    </row>
    <row r="9011" spans="1:4" ht="15" x14ac:dyDescent="0.25">
      <c r="A9011" s="31"/>
      <c r="B9011" s="31"/>
      <c r="C9011" s="31"/>
      <c r="D9011" s="31"/>
    </row>
    <row r="9012" spans="1:4" ht="15" x14ac:dyDescent="0.25">
      <c r="A9012" s="31"/>
      <c r="B9012" s="31"/>
      <c r="C9012" s="31"/>
      <c r="D9012" s="31"/>
    </row>
    <row r="9013" spans="1:4" ht="15" x14ac:dyDescent="0.25">
      <c r="A9013" s="31"/>
      <c r="B9013" s="31"/>
      <c r="C9013" s="31"/>
      <c r="D9013" s="31"/>
    </row>
    <row r="9014" spans="1:4" ht="15" x14ac:dyDescent="0.25">
      <c r="A9014" s="31"/>
      <c r="B9014" s="31"/>
      <c r="C9014" s="31"/>
      <c r="D9014" s="31"/>
    </row>
    <row r="9015" spans="1:4" ht="15" x14ac:dyDescent="0.25">
      <c r="A9015" s="31"/>
      <c r="B9015" s="31"/>
      <c r="C9015" s="31"/>
      <c r="D9015" s="31"/>
    </row>
    <row r="9016" spans="1:4" ht="15" x14ac:dyDescent="0.25">
      <c r="A9016" s="31"/>
      <c r="B9016" s="31"/>
      <c r="C9016" s="31"/>
      <c r="D9016" s="31"/>
    </row>
    <row r="9017" spans="1:4" ht="15" x14ac:dyDescent="0.25">
      <c r="A9017" s="31"/>
      <c r="B9017" s="31"/>
      <c r="C9017" s="31"/>
      <c r="D9017" s="31"/>
    </row>
    <row r="9018" spans="1:4" ht="15" x14ac:dyDescent="0.25">
      <c r="A9018" s="31"/>
      <c r="B9018" s="31"/>
      <c r="C9018" s="31"/>
      <c r="D9018" s="31"/>
    </row>
    <row r="9019" spans="1:4" ht="15" x14ac:dyDescent="0.25">
      <c r="A9019" s="31"/>
      <c r="B9019" s="31"/>
      <c r="C9019" s="31"/>
      <c r="D9019" s="31"/>
    </row>
    <row r="9020" spans="1:4" ht="15" x14ac:dyDescent="0.25">
      <c r="A9020" s="31"/>
      <c r="B9020" s="31"/>
      <c r="C9020" s="31"/>
      <c r="D9020" s="31"/>
    </row>
    <row r="9021" spans="1:4" ht="15" x14ac:dyDescent="0.25">
      <c r="A9021" s="31"/>
      <c r="B9021" s="31"/>
      <c r="C9021" s="31"/>
      <c r="D9021" s="31"/>
    </row>
    <row r="9022" spans="1:4" ht="15" x14ac:dyDescent="0.25">
      <c r="A9022" s="31"/>
      <c r="B9022" s="31"/>
      <c r="C9022" s="31"/>
      <c r="D9022" s="31"/>
    </row>
    <row r="9023" spans="1:4" ht="15" x14ac:dyDescent="0.25">
      <c r="A9023" s="31"/>
      <c r="B9023" s="31"/>
      <c r="C9023" s="31"/>
      <c r="D9023" s="31"/>
    </row>
    <row r="9024" spans="1:4" ht="15" x14ac:dyDescent="0.25">
      <c r="A9024" s="31"/>
      <c r="B9024" s="31"/>
      <c r="C9024" s="31"/>
      <c r="D9024" s="31"/>
    </row>
    <row r="9025" spans="1:4" ht="15" x14ac:dyDescent="0.25">
      <c r="A9025" s="31"/>
      <c r="B9025" s="31"/>
      <c r="C9025" s="31"/>
      <c r="D9025" s="31"/>
    </row>
    <row r="9026" spans="1:4" ht="15" x14ac:dyDescent="0.25">
      <c r="A9026" s="31"/>
      <c r="B9026" s="31"/>
      <c r="C9026" s="31"/>
      <c r="D9026" s="31"/>
    </row>
    <row r="9027" spans="1:4" ht="15" x14ac:dyDescent="0.25">
      <c r="A9027" s="31"/>
      <c r="B9027" s="31"/>
      <c r="C9027" s="31"/>
      <c r="D9027" s="31"/>
    </row>
    <row r="9028" spans="1:4" ht="15" x14ac:dyDescent="0.25">
      <c r="A9028" s="31"/>
      <c r="B9028" s="31"/>
      <c r="C9028" s="31"/>
      <c r="D9028" s="31"/>
    </row>
    <row r="9029" spans="1:4" ht="15" x14ac:dyDescent="0.25">
      <c r="A9029" s="31"/>
      <c r="B9029" s="31"/>
      <c r="C9029" s="31"/>
      <c r="D9029" s="31"/>
    </row>
    <row r="9030" spans="1:4" ht="15" x14ac:dyDescent="0.25">
      <c r="A9030" s="31"/>
      <c r="B9030" s="31"/>
      <c r="C9030" s="31"/>
      <c r="D9030" s="31"/>
    </row>
    <row r="9031" spans="1:4" ht="15" x14ac:dyDescent="0.25">
      <c r="A9031" s="31"/>
      <c r="B9031" s="31"/>
      <c r="C9031" s="31"/>
      <c r="D9031" s="31"/>
    </row>
    <row r="9032" spans="1:4" ht="15" x14ac:dyDescent="0.25">
      <c r="A9032" s="31"/>
      <c r="B9032" s="31"/>
      <c r="C9032" s="31"/>
      <c r="D9032" s="31"/>
    </row>
    <row r="9033" spans="1:4" ht="15" x14ac:dyDescent="0.25">
      <c r="A9033" s="31"/>
      <c r="B9033" s="31"/>
      <c r="C9033" s="31"/>
      <c r="D9033" s="31"/>
    </row>
    <row r="9034" spans="1:4" ht="15" x14ac:dyDescent="0.25">
      <c r="A9034" s="31"/>
      <c r="B9034" s="31"/>
      <c r="C9034" s="31"/>
      <c r="D9034" s="31"/>
    </row>
    <row r="9035" spans="1:4" ht="15" x14ac:dyDescent="0.25">
      <c r="A9035" s="31"/>
      <c r="B9035" s="31"/>
      <c r="C9035" s="31"/>
      <c r="D9035" s="31"/>
    </row>
    <row r="9036" spans="1:4" ht="15" x14ac:dyDescent="0.25">
      <c r="A9036" s="31"/>
      <c r="B9036" s="31"/>
      <c r="C9036" s="31"/>
      <c r="D9036" s="31"/>
    </row>
    <row r="9037" spans="1:4" ht="15" x14ac:dyDescent="0.25">
      <c r="A9037" s="31"/>
      <c r="B9037" s="31"/>
      <c r="C9037" s="31"/>
      <c r="D9037" s="31"/>
    </row>
    <row r="9038" spans="1:4" ht="15" x14ac:dyDescent="0.25">
      <c r="A9038" s="31"/>
      <c r="B9038" s="31"/>
      <c r="C9038" s="31"/>
      <c r="D9038" s="31"/>
    </row>
    <row r="9039" spans="1:4" ht="15" x14ac:dyDescent="0.25">
      <c r="A9039" s="31"/>
      <c r="B9039" s="31"/>
      <c r="C9039" s="31"/>
      <c r="D9039" s="31"/>
    </row>
    <row r="9040" spans="1:4" ht="15" x14ac:dyDescent="0.25">
      <c r="A9040" s="31"/>
      <c r="B9040" s="31"/>
      <c r="C9040" s="31"/>
      <c r="D9040" s="31"/>
    </row>
    <row r="9041" spans="1:4" ht="15" x14ac:dyDescent="0.25">
      <c r="A9041" s="31"/>
      <c r="B9041" s="31"/>
      <c r="C9041" s="31"/>
      <c r="D9041" s="31"/>
    </row>
    <row r="9042" spans="1:4" ht="15" x14ac:dyDescent="0.25">
      <c r="A9042" s="31"/>
      <c r="B9042" s="31"/>
      <c r="C9042" s="31"/>
      <c r="D9042" s="31"/>
    </row>
    <row r="9043" spans="1:4" ht="15" x14ac:dyDescent="0.25">
      <c r="A9043" s="31"/>
      <c r="B9043" s="31"/>
      <c r="C9043" s="31"/>
      <c r="D9043" s="31"/>
    </row>
    <row r="9044" spans="1:4" ht="15" x14ac:dyDescent="0.25">
      <c r="A9044" s="31"/>
      <c r="B9044" s="31"/>
      <c r="C9044" s="31"/>
      <c r="D9044" s="31"/>
    </row>
    <row r="9045" spans="1:4" ht="15" x14ac:dyDescent="0.25">
      <c r="A9045" s="31"/>
      <c r="B9045" s="31"/>
      <c r="C9045" s="31"/>
      <c r="D9045" s="31"/>
    </row>
    <row r="9046" spans="1:4" ht="15" x14ac:dyDescent="0.25">
      <c r="A9046" s="31"/>
      <c r="B9046" s="31"/>
      <c r="C9046" s="31"/>
      <c r="D9046" s="31"/>
    </row>
    <row r="9047" spans="1:4" ht="15" x14ac:dyDescent="0.25">
      <c r="A9047" s="31"/>
      <c r="B9047" s="31"/>
      <c r="C9047" s="31"/>
      <c r="D9047" s="31"/>
    </row>
    <row r="9048" spans="1:4" ht="15" x14ac:dyDescent="0.25">
      <c r="A9048" s="31"/>
      <c r="B9048" s="31"/>
      <c r="C9048" s="31"/>
      <c r="D9048" s="31"/>
    </row>
    <row r="9049" spans="1:4" ht="15" x14ac:dyDescent="0.25">
      <c r="A9049" s="31"/>
      <c r="B9049" s="31"/>
      <c r="C9049" s="31"/>
      <c r="D9049" s="31"/>
    </row>
    <row r="9050" spans="1:4" ht="15" x14ac:dyDescent="0.25">
      <c r="A9050" s="31"/>
      <c r="B9050" s="31"/>
      <c r="C9050" s="31"/>
      <c r="D9050" s="31"/>
    </row>
    <row r="9051" spans="1:4" ht="15" x14ac:dyDescent="0.25">
      <c r="A9051" s="31"/>
      <c r="B9051" s="31"/>
      <c r="C9051" s="31"/>
      <c r="D9051" s="31"/>
    </row>
    <row r="9052" spans="1:4" ht="15" x14ac:dyDescent="0.25">
      <c r="A9052" s="31"/>
      <c r="B9052" s="31"/>
      <c r="C9052" s="31"/>
      <c r="D9052" s="31"/>
    </row>
    <row r="9053" spans="1:4" ht="15" x14ac:dyDescent="0.25">
      <c r="A9053" s="31"/>
      <c r="B9053" s="31"/>
      <c r="C9053" s="31"/>
      <c r="D9053" s="31"/>
    </row>
    <row r="9054" spans="1:4" ht="15" x14ac:dyDescent="0.25">
      <c r="A9054" s="31"/>
      <c r="B9054" s="31"/>
      <c r="C9054" s="31"/>
      <c r="D9054" s="31"/>
    </row>
    <row r="9055" spans="1:4" ht="15" x14ac:dyDescent="0.25">
      <c r="A9055" s="31"/>
      <c r="B9055" s="31"/>
      <c r="C9055" s="31"/>
      <c r="D9055" s="31"/>
    </row>
    <row r="9056" spans="1:4" ht="15" x14ac:dyDescent="0.25">
      <c r="A9056" s="31"/>
      <c r="B9056" s="31"/>
      <c r="C9056" s="31"/>
      <c r="D9056" s="31"/>
    </row>
    <row r="9057" spans="1:4" ht="15" x14ac:dyDescent="0.25">
      <c r="A9057" s="31"/>
      <c r="B9057" s="31"/>
      <c r="C9057" s="31"/>
      <c r="D9057" s="31"/>
    </row>
    <row r="9058" spans="1:4" ht="15" x14ac:dyDescent="0.25">
      <c r="A9058" s="31"/>
      <c r="B9058" s="31"/>
      <c r="C9058" s="31"/>
      <c r="D9058" s="31"/>
    </row>
    <row r="9059" spans="1:4" ht="15" x14ac:dyDescent="0.25">
      <c r="A9059" s="31"/>
      <c r="B9059" s="31"/>
      <c r="C9059" s="31"/>
      <c r="D9059" s="31"/>
    </row>
    <row r="9060" spans="1:4" ht="15" x14ac:dyDescent="0.25">
      <c r="A9060" s="31"/>
      <c r="B9060" s="31"/>
      <c r="C9060" s="31"/>
      <c r="D9060" s="31"/>
    </row>
    <row r="9061" spans="1:4" ht="15" x14ac:dyDescent="0.25">
      <c r="A9061" s="31"/>
      <c r="B9061" s="31"/>
      <c r="C9061" s="31"/>
      <c r="D9061" s="31"/>
    </row>
    <row r="9062" spans="1:4" ht="15" x14ac:dyDescent="0.25">
      <c r="A9062" s="31"/>
      <c r="B9062" s="31"/>
      <c r="C9062" s="31"/>
      <c r="D9062" s="31"/>
    </row>
    <row r="9063" spans="1:4" ht="15" x14ac:dyDescent="0.25">
      <c r="A9063" s="31"/>
      <c r="B9063" s="31"/>
      <c r="C9063" s="31"/>
      <c r="D9063" s="31"/>
    </row>
    <row r="9064" spans="1:4" ht="15" x14ac:dyDescent="0.25">
      <c r="A9064" s="31"/>
      <c r="B9064" s="31"/>
      <c r="C9064" s="31"/>
      <c r="D9064" s="31"/>
    </row>
    <row r="9065" spans="1:4" ht="15" x14ac:dyDescent="0.25">
      <c r="A9065" s="31"/>
      <c r="B9065" s="31"/>
      <c r="C9065" s="31"/>
      <c r="D9065" s="31"/>
    </row>
    <row r="9066" spans="1:4" ht="15" x14ac:dyDescent="0.25">
      <c r="A9066" s="31"/>
      <c r="B9066" s="31"/>
      <c r="C9066" s="31"/>
      <c r="D9066" s="31"/>
    </row>
    <row r="9067" spans="1:4" ht="15" x14ac:dyDescent="0.25">
      <c r="A9067" s="31"/>
      <c r="B9067" s="31"/>
      <c r="C9067" s="31"/>
      <c r="D9067" s="31"/>
    </row>
    <row r="9068" spans="1:4" ht="15" x14ac:dyDescent="0.25">
      <c r="A9068" s="31"/>
      <c r="B9068" s="31"/>
      <c r="C9068" s="31"/>
      <c r="D9068" s="31"/>
    </row>
    <row r="9069" spans="1:4" ht="15" x14ac:dyDescent="0.25">
      <c r="A9069" s="31"/>
      <c r="B9069" s="31"/>
      <c r="C9069" s="31"/>
      <c r="D9069" s="31"/>
    </row>
    <row r="9070" spans="1:4" ht="15" x14ac:dyDescent="0.25">
      <c r="A9070" s="31"/>
      <c r="B9070" s="31"/>
      <c r="C9070" s="31"/>
      <c r="D9070" s="31"/>
    </row>
    <row r="9071" spans="1:4" ht="15" x14ac:dyDescent="0.25">
      <c r="A9071" s="31"/>
      <c r="B9071" s="31"/>
      <c r="C9071" s="31"/>
      <c r="D9071" s="31"/>
    </row>
    <row r="9072" spans="1:4" ht="15" x14ac:dyDescent="0.25">
      <c r="A9072" s="31"/>
      <c r="B9072" s="31"/>
      <c r="C9072" s="31"/>
      <c r="D9072" s="31"/>
    </row>
    <row r="9073" spans="1:4" ht="15" x14ac:dyDescent="0.25">
      <c r="A9073" s="31"/>
      <c r="B9073" s="31"/>
      <c r="C9073" s="31"/>
      <c r="D9073" s="31"/>
    </row>
    <row r="9074" spans="1:4" ht="15" x14ac:dyDescent="0.25">
      <c r="A9074" s="31"/>
      <c r="B9074" s="31"/>
      <c r="C9074" s="31"/>
      <c r="D9074" s="31"/>
    </row>
    <row r="9075" spans="1:4" ht="15" x14ac:dyDescent="0.25">
      <c r="A9075" s="31"/>
      <c r="B9075" s="31"/>
      <c r="C9075" s="31"/>
      <c r="D9075" s="31"/>
    </row>
    <row r="9076" spans="1:4" ht="15" x14ac:dyDescent="0.25">
      <c r="A9076" s="31"/>
      <c r="B9076" s="31"/>
      <c r="C9076" s="31"/>
      <c r="D9076" s="31"/>
    </row>
    <row r="9077" spans="1:4" ht="15" x14ac:dyDescent="0.25">
      <c r="A9077" s="31"/>
      <c r="B9077" s="31"/>
      <c r="C9077" s="31"/>
      <c r="D9077" s="31"/>
    </row>
    <row r="9078" spans="1:4" ht="15" x14ac:dyDescent="0.25">
      <c r="A9078" s="31"/>
      <c r="B9078" s="31"/>
      <c r="C9078" s="31"/>
      <c r="D9078" s="31"/>
    </row>
    <row r="9079" spans="1:4" ht="15" x14ac:dyDescent="0.25">
      <c r="A9079" s="31"/>
      <c r="B9079" s="31"/>
      <c r="C9079" s="31"/>
      <c r="D9079" s="31"/>
    </row>
    <row r="9080" spans="1:4" ht="15" x14ac:dyDescent="0.25">
      <c r="A9080" s="31"/>
      <c r="B9080" s="31"/>
      <c r="C9080" s="31"/>
      <c r="D9080" s="31"/>
    </row>
    <row r="9081" spans="1:4" ht="15" x14ac:dyDescent="0.25">
      <c r="A9081" s="31"/>
      <c r="B9081" s="31"/>
      <c r="C9081" s="31"/>
      <c r="D9081" s="31"/>
    </row>
    <row r="9082" spans="1:4" ht="15" x14ac:dyDescent="0.25">
      <c r="A9082" s="31"/>
      <c r="B9082" s="31"/>
      <c r="C9082" s="31"/>
      <c r="D9082" s="31"/>
    </row>
    <row r="9083" spans="1:4" ht="15" x14ac:dyDescent="0.25">
      <c r="A9083" s="31"/>
      <c r="B9083" s="31"/>
      <c r="C9083" s="31"/>
      <c r="D9083" s="31"/>
    </row>
    <row r="9084" spans="1:4" ht="15" x14ac:dyDescent="0.25">
      <c r="A9084" s="31"/>
      <c r="B9084" s="31"/>
      <c r="C9084" s="31"/>
      <c r="D9084" s="31"/>
    </row>
    <row r="9085" spans="1:4" ht="15" x14ac:dyDescent="0.25">
      <c r="A9085" s="31"/>
      <c r="B9085" s="31"/>
      <c r="C9085" s="31"/>
      <c r="D9085" s="31"/>
    </row>
    <row r="9086" spans="1:4" ht="15" x14ac:dyDescent="0.25">
      <c r="A9086" s="31"/>
      <c r="B9086" s="31"/>
      <c r="C9086" s="31"/>
      <c r="D9086" s="31"/>
    </row>
    <row r="9087" spans="1:4" ht="15" x14ac:dyDescent="0.25">
      <c r="A9087" s="31"/>
      <c r="B9087" s="31"/>
      <c r="C9087" s="31"/>
      <c r="D9087" s="31"/>
    </row>
    <row r="9088" spans="1:4" ht="15" x14ac:dyDescent="0.25">
      <c r="A9088" s="31"/>
      <c r="B9088" s="31"/>
      <c r="C9088" s="31"/>
      <c r="D9088" s="31"/>
    </row>
    <row r="9089" spans="1:4" ht="15" x14ac:dyDescent="0.25">
      <c r="A9089" s="31"/>
      <c r="B9089" s="31"/>
      <c r="C9089" s="31"/>
      <c r="D9089" s="31"/>
    </row>
    <row r="9090" spans="1:4" ht="15" x14ac:dyDescent="0.25">
      <c r="A9090" s="31"/>
      <c r="B9090" s="31"/>
      <c r="C9090" s="31"/>
      <c r="D9090" s="31"/>
    </row>
    <row r="9091" spans="1:4" ht="15" x14ac:dyDescent="0.25">
      <c r="A9091" s="31"/>
      <c r="B9091" s="31"/>
      <c r="C9091" s="31"/>
      <c r="D9091" s="31"/>
    </row>
    <row r="9092" spans="1:4" ht="15" x14ac:dyDescent="0.25">
      <c r="A9092" s="31"/>
      <c r="B9092" s="31"/>
      <c r="C9092" s="31"/>
      <c r="D9092" s="31"/>
    </row>
    <row r="9093" spans="1:4" ht="15" x14ac:dyDescent="0.25">
      <c r="A9093" s="31"/>
      <c r="B9093" s="31"/>
      <c r="C9093" s="31"/>
      <c r="D9093" s="31"/>
    </row>
    <row r="9094" spans="1:4" ht="15" x14ac:dyDescent="0.25">
      <c r="A9094" s="31"/>
      <c r="B9094" s="31"/>
      <c r="C9094" s="31"/>
      <c r="D9094" s="31"/>
    </row>
    <row r="9095" spans="1:4" ht="15" x14ac:dyDescent="0.25">
      <c r="A9095" s="31"/>
      <c r="B9095" s="31"/>
      <c r="C9095" s="31"/>
      <c r="D9095" s="31"/>
    </row>
    <row r="9096" spans="1:4" ht="15" x14ac:dyDescent="0.25">
      <c r="A9096" s="31"/>
      <c r="B9096" s="31"/>
      <c r="C9096" s="31"/>
      <c r="D9096" s="31"/>
    </row>
    <row r="9097" spans="1:4" ht="15" x14ac:dyDescent="0.25">
      <c r="A9097" s="31"/>
      <c r="B9097" s="31"/>
      <c r="C9097" s="31"/>
      <c r="D9097" s="31"/>
    </row>
    <row r="9098" spans="1:4" ht="15" x14ac:dyDescent="0.25">
      <c r="A9098" s="31"/>
      <c r="B9098" s="31"/>
      <c r="C9098" s="31"/>
      <c r="D9098" s="31"/>
    </row>
    <row r="9099" spans="1:4" ht="15" x14ac:dyDescent="0.25">
      <c r="A9099" s="31"/>
      <c r="B9099" s="31"/>
      <c r="C9099" s="31"/>
      <c r="D9099" s="31"/>
    </row>
    <row r="9100" spans="1:4" ht="15" x14ac:dyDescent="0.25">
      <c r="A9100" s="31"/>
      <c r="B9100" s="31"/>
      <c r="C9100" s="31"/>
      <c r="D9100" s="31"/>
    </row>
    <row r="9101" spans="1:4" ht="15" x14ac:dyDescent="0.25">
      <c r="A9101" s="31"/>
      <c r="B9101" s="31"/>
      <c r="C9101" s="31"/>
      <c r="D9101" s="31"/>
    </row>
    <row r="9102" spans="1:4" ht="15" x14ac:dyDescent="0.25">
      <c r="A9102" s="31"/>
      <c r="B9102" s="31"/>
      <c r="C9102" s="31"/>
      <c r="D9102" s="31"/>
    </row>
    <row r="9103" spans="1:4" ht="15" x14ac:dyDescent="0.25">
      <c r="A9103" s="31"/>
      <c r="B9103" s="31"/>
      <c r="C9103" s="31"/>
      <c r="D9103" s="31"/>
    </row>
    <row r="9104" spans="1:4" ht="15" x14ac:dyDescent="0.25">
      <c r="A9104" s="31"/>
      <c r="B9104" s="31"/>
      <c r="C9104" s="31"/>
      <c r="D9104" s="31"/>
    </row>
    <row r="9105" spans="1:4" ht="15" x14ac:dyDescent="0.25">
      <c r="A9105" s="31"/>
      <c r="B9105" s="31"/>
      <c r="C9105" s="31"/>
      <c r="D9105" s="31"/>
    </row>
    <row r="9106" spans="1:4" ht="15" x14ac:dyDescent="0.25">
      <c r="A9106" s="31"/>
      <c r="B9106" s="31"/>
      <c r="C9106" s="31"/>
      <c r="D9106" s="31"/>
    </row>
    <row r="9107" spans="1:4" ht="15" x14ac:dyDescent="0.25">
      <c r="A9107" s="31"/>
      <c r="B9107" s="31"/>
      <c r="C9107" s="31"/>
      <c r="D9107" s="31"/>
    </row>
    <row r="9108" spans="1:4" ht="15" x14ac:dyDescent="0.25">
      <c r="A9108" s="31"/>
      <c r="B9108" s="31"/>
      <c r="C9108" s="31"/>
      <c r="D9108" s="31"/>
    </row>
    <row r="9109" spans="1:4" ht="15" x14ac:dyDescent="0.25">
      <c r="A9109" s="31"/>
      <c r="B9109" s="31"/>
      <c r="C9109" s="31"/>
      <c r="D9109" s="31"/>
    </row>
    <row r="9110" spans="1:4" ht="15" x14ac:dyDescent="0.25">
      <c r="A9110" s="31"/>
      <c r="B9110" s="31"/>
      <c r="C9110" s="31"/>
      <c r="D9110" s="31"/>
    </row>
    <row r="9111" spans="1:4" ht="15" x14ac:dyDescent="0.25">
      <c r="A9111" s="31"/>
      <c r="B9111" s="31"/>
      <c r="C9111" s="31"/>
      <c r="D9111" s="31"/>
    </row>
    <row r="9112" spans="1:4" ht="15" x14ac:dyDescent="0.25">
      <c r="A9112" s="31"/>
      <c r="B9112" s="31"/>
      <c r="C9112" s="31"/>
      <c r="D9112" s="31"/>
    </row>
    <row r="9113" spans="1:4" ht="15" x14ac:dyDescent="0.25">
      <c r="A9113" s="31"/>
      <c r="B9113" s="31"/>
      <c r="C9113" s="31"/>
      <c r="D9113" s="31"/>
    </row>
    <row r="9114" spans="1:4" ht="15" x14ac:dyDescent="0.25">
      <c r="A9114" s="31"/>
      <c r="B9114" s="31"/>
      <c r="C9114" s="31"/>
      <c r="D9114" s="31"/>
    </row>
    <row r="9115" spans="1:4" ht="15" x14ac:dyDescent="0.25">
      <c r="A9115" s="31"/>
      <c r="B9115" s="31"/>
      <c r="C9115" s="31"/>
      <c r="D9115" s="31"/>
    </row>
    <row r="9116" spans="1:4" ht="15" x14ac:dyDescent="0.25">
      <c r="A9116" s="31"/>
      <c r="B9116" s="31"/>
      <c r="C9116" s="31"/>
      <c r="D9116" s="31"/>
    </row>
    <row r="9117" spans="1:4" ht="15" x14ac:dyDescent="0.25">
      <c r="A9117" s="31"/>
      <c r="B9117" s="31"/>
      <c r="C9117" s="31"/>
      <c r="D9117" s="31"/>
    </row>
    <row r="9118" spans="1:4" ht="15" x14ac:dyDescent="0.25">
      <c r="A9118" s="31"/>
      <c r="B9118" s="31"/>
      <c r="C9118" s="31"/>
      <c r="D9118" s="31"/>
    </row>
    <row r="9119" spans="1:4" ht="15" x14ac:dyDescent="0.25">
      <c r="A9119" s="31"/>
      <c r="B9119" s="31"/>
      <c r="C9119" s="31"/>
      <c r="D9119" s="31"/>
    </row>
    <row r="9120" spans="1:4" ht="15" x14ac:dyDescent="0.25">
      <c r="A9120" s="31"/>
      <c r="B9120" s="31"/>
      <c r="C9120" s="31"/>
      <c r="D9120" s="31"/>
    </row>
    <row r="9121" spans="1:4" ht="15" x14ac:dyDescent="0.25">
      <c r="A9121" s="31"/>
      <c r="B9121" s="31"/>
      <c r="C9121" s="31"/>
      <c r="D9121" s="31"/>
    </row>
    <row r="9122" spans="1:4" ht="15" x14ac:dyDescent="0.25">
      <c r="A9122" s="31"/>
      <c r="B9122" s="31"/>
      <c r="C9122" s="31"/>
      <c r="D9122" s="31"/>
    </row>
    <row r="9123" spans="1:4" ht="15" x14ac:dyDescent="0.25">
      <c r="A9123" s="31"/>
      <c r="B9123" s="31"/>
      <c r="C9123" s="31"/>
      <c r="D9123" s="31"/>
    </row>
    <row r="9124" spans="1:4" ht="15" x14ac:dyDescent="0.25">
      <c r="A9124" s="31"/>
      <c r="B9124" s="31"/>
      <c r="C9124" s="31"/>
      <c r="D9124" s="31"/>
    </row>
    <row r="9125" spans="1:4" ht="15" x14ac:dyDescent="0.25">
      <c r="A9125" s="31"/>
      <c r="B9125" s="31"/>
      <c r="C9125" s="31"/>
      <c r="D9125" s="31"/>
    </row>
    <row r="9126" spans="1:4" ht="15" x14ac:dyDescent="0.25">
      <c r="A9126" s="31"/>
      <c r="B9126" s="31"/>
      <c r="C9126" s="31"/>
      <c r="D9126" s="31"/>
    </row>
    <row r="9127" spans="1:4" ht="15" x14ac:dyDescent="0.25">
      <c r="A9127" s="31"/>
      <c r="B9127" s="31"/>
      <c r="C9127" s="31"/>
      <c r="D9127" s="31"/>
    </row>
    <row r="9128" spans="1:4" ht="15" x14ac:dyDescent="0.25">
      <c r="A9128" s="31"/>
      <c r="B9128" s="31"/>
      <c r="C9128" s="31"/>
      <c r="D9128" s="31"/>
    </row>
    <row r="9129" spans="1:4" ht="15" x14ac:dyDescent="0.25">
      <c r="A9129" s="31"/>
      <c r="B9129" s="31"/>
      <c r="C9129" s="31"/>
      <c r="D9129" s="31"/>
    </row>
    <row r="9130" spans="1:4" ht="15" x14ac:dyDescent="0.25">
      <c r="A9130" s="31"/>
      <c r="B9130" s="31"/>
      <c r="C9130" s="31"/>
      <c r="D9130" s="31"/>
    </row>
    <row r="9131" spans="1:4" ht="15" x14ac:dyDescent="0.25">
      <c r="A9131" s="31"/>
      <c r="B9131" s="31"/>
      <c r="C9131" s="31"/>
      <c r="D9131" s="31"/>
    </row>
    <row r="9132" spans="1:4" ht="15" x14ac:dyDescent="0.25">
      <c r="A9132" s="31"/>
      <c r="B9132" s="31"/>
      <c r="C9132" s="31"/>
      <c r="D9132" s="31"/>
    </row>
    <row r="9133" spans="1:4" ht="15" x14ac:dyDescent="0.25">
      <c r="A9133" s="31"/>
      <c r="B9133" s="31"/>
      <c r="C9133" s="31"/>
      <c r="D9133" s="31"/>
    </row>
    <row r="9134" spans="1:4" ht="15" x14ac:dyDescent="0.25">
      <c r="A9134" s="31"/>
      <c r="B9134" s="31"/>
      <c r="C9134" s="31"/>
      <c r="D9134" s="31"/>
    </row>
    <row r="9135" spans="1:4" ht="15" x14ac:dyDescent="0.25">
      <c r="A9135" s="31"/>
      <c r="B9135" s="31"/>
      <c r="C9135" s="31"/>
      <c r="D9135" s="31"/>
    </row>
    <row r="9136" spans="1:4" ht="15" x14ac:dyDescent="0.25">
      <c r="A9136" s="31"/>
      <c r="B9136" s="31"/>
      <c r="C9136" s="31"/>
      <c r="D9136" s="31"/>
    </row>
    <row r="9137" spans="1:4" ht="15" x14ac:dyDescent="0.25">
      <c r="A9137" s="31"/>
      <c r="B9137" s="31"/>
      <c r="C9137" s="31"/>
      <c r="D9137" s="31"/>
    </row>
    <row r="9138" spans="1:4" ht="15" x14ac:dyDescent="0.25">
      <c r="A9138" s="31"/>
      <c r="B9138" s="31"/>
      <c r="C9138" s="31"/>
      <c r="D9138" s="31"/>
    </row>
    <row r="9139" spans="1:4" ht="15" x14ac:dyDescent="0.25">
      <c r="A9139" s="31"/>
      <c r="B9139" s="31"/>
      <c r="C9139" s="31"/>
      <c r="D9139" s="31"/>
    </row>
    <row r="9140" spans="1:4" ht="15" x14ac:dyDescent="0.25">
      <c r="A9140" s="31"/>
      <c r="B9140" s="31"/>
      <c r="C9140" s="31"/>
      <c r="D9140" s="31"/>
    </row>
    <row r="9141" spans="1:4" ht="15" x14ac:dyDescent="0.25">
      <c r="A9141" s="31"/>
      <c r="B9141" s="31"/>
      <c r="C9141" s="31"/>
      <c r="D9141" s="31"/>
    </row>
    <row r="9142" spans="1:4" ht="15" x14ac:dyDescent="0.25">
      <c r="A9142" s="31"/>
      <c r="B9142" s="31"/>
      <c r="C9142" s="31"/>
      <c r="D9142" s="31"/>
    </row>
    <row r="9143" spans="1:4" ht="15" x14ac:dyDescent="0.25">
      <c r="A9143" s="31"/>
      <c r="B9143" s="31"/>
      <c r="C9143" s="31"/>
      <c r="D9143" s="31"/>
    </row>
    <row r="9144" spans="1:4" ht="15" x14ac:dyDescent="0.25">
      <c r="A9144" s="31"/>
      <c r="B9144" s="31"/>
      <c r="C9144" s="31"/>
      <c r="D9144" s="31"/>
    </row>
    <row r="9145" spans="1:4" ht="15" x14ac:dyDescent="0.25">
      <c r="A9145" s="31"/>
      <c r="B9145" s="31"/>
      <c r="C9145" s="31"/>
      <c r="D9145" s="31"/>
    </row>
    <row r="9146" spans="1:4" ht="15" x14ac:dyDescent="0.25">
      <c r="A9146" s="31"/>
      <c r="B9146" s="31"/>
      <c r="C9146" s="31"/>
      <c r="D9146" s="31"/>
    </row>
    <row r="9147" spans="1:4" ht="15" x14ac:dyDescent="0.25">
      <c r="A9147" s="31"/>
      <c r="B9147" s="31"/>
      <c r="C9147" s="31"/>
      <c r="D9147" s="31"/>
    </row>
    <row r="9148" spans="1:4" ht="15" x14ac:dyDescent="0.25">
      <c r="A9148" s="31"/>
      <c r="B9148" s="31"/>
      <c r="C9148" s="31"/>
      <c r="D9148" s="31"/>
    </row>
    <row r="9149" spans="1:4" ht="15" x14ac:dyDescent="0.25">
      <c r="A9149" s="31"/>
      <c r="B9149" s="31"/>
      <c r="C9149" s="31"/>
      <c r="D9149" s="31"/>
    </row>
    <row r="9150" spans="1:4" ht="15" x14ac:dyDescent="0.25">
      <c r="A9150" s="31"/>
      <c r="B9150" s="31"/>
      <c r="C9150" s="31"/>
      <c r="D9150" s="31"/>
    </row>
    <row r="9151" spans="1:4" ht="15" x14ac:dyDescent="0.25">
      <c r="A9151" s="31"/>
      <c r="B9151" s="31"/>
      <c r="C9151" s="31"/>
      <c r="D9151" s="31"/>
    </row>
    <row r="9152" spans="1:4" ht="15" x14ac:dyDescent="0.25">
      <c r="A9152" s="31"/>
      <c r="B9152" s="31"/>
      <c r="C9152" s="31"/>
      <c r="D9152" s="31"/>
    </row>
    <row r="9153" spans="1:4" ht="15" x14ac:dyDescent="0.25">
      <c r="A9153" s="31"/>
      <c r="B9153" s="31"/>
      <c r="C9153" s="31"/>
      <c r="D9153" s="31"/>
    </row>
    <row r="9154" spans="1:4" ht="15" x14ac:dyDescent="0.25">
      <c r="A9154" s="31"/>
      <c r="B9154" s="31"/>
      <c r="C9154" s="31"/>
      <c r="D9154" s="31"/>
    </row>
    <row r="9155" spans="1:4" ht="15" x14ac:dyDescent="0.25">
      <c r="A9155" s="31"/>
      <c r="B9155" s="31"/>
      <c r="C9155" s="31"/>
      <c r="D9155" s="31"/>
    </row>
    <row r="9156" spans="1:4" ht="15" x14ac:dyDescent="0.25">
      <c r="A9156" s="31"/>
      <c r="B9156" s="31"/>
      <c r="C9156" s="31"/>
      <c r="D9156" s="31"/>
    </row>
    <row r="9157" spans="1:4" ht="15" x14ac:dyDescent="0.25">
      <c r="A9157" s="31"/>
      <c r="B9157" s="31"/>
      <c r="C9157" s="31"/>
      <c r="D9157" s="31"/>
    </row>
    <row r="9158" spans="1:4" ht="15" x14ac:dyDescent="0.25">
      <c r="A9158" s="31"/>
      <c r="B9158" s="31"/>
      <c r="C9158" s="31"/>
      <c r="D9158" s="31"/>
    </row>
    <row r="9159" spans="1:4" ht="15" x14ac:dyDescent="0.25">
      <c r="A9159" s="31"/>
      <c r="B9159" s="31"/>
      <c r="C9159" s="31"/>
      <c r="D9159" s="31"/>
    </row>
    <row r="9160" spans="1:4" ht="15" x14ac:dyDescent="0.25">
      <c r="A9160" s="31"/>
      <c r="B9160" s="31"/>
      <c r="C9160" s="31"/>
      <c r="D9160" s="31"/>
    </row>
    <row r="9161" spans="1:4" ht="15" x14ac:dyDescent="0.25">
      <c r="A9161" s="31"/>
      <c r="B9161" s="31"/>
      <c r="C9161" s="31"/>
      <c r="D9161" s="31"/>
    </row>
    <row r="9162" spans="1:4" ht="15" x14ac:dyDescent="0.25">
      <c r="A9162" s="31"/>
      <c r="B9162" s="31"/>
      <c r="C9162" s="31"/>
      <c r="D9162" s="31"/>
    </row>
    <row r="9163" spans="1:4" ht="15" x14ac:dyDescent="0.25">
      <c r="A9163" s="31"/>
      <c r="B9163" s="31"/>
      <c r="C9163" s="31"/>
      <c r="D9163" s="31"/>
    </row>
    <row r="9164" spans="1:4" ht="15" x14ac:dyDescent="0.25">
      <c r="A9164" s="31"/>
      <c r="B9164" s="31"/>
      <c r="C9164" s="31"/>
      <c r="D9164" s="31"/>
    </row>
    <row r="9165" spans="1:4" ht="15" x14ac:dyDescent="0.25">
      <c r="A9165" s="31"/>
      <c r="B9165" s="31"/>
      <c r="C9165" s="31"/>
      <c r="D9165" s="31"/>
    </row>
    <row r="9166" spans="1:4" ht="15" x14ac:dyDescent="0.25">
      <c r="A9166" s="31"/>
      <c r="B9166" s="31"/>
      <c r="C9166" s="31"/>
      <c r="D9166" s="31"/>
    </row>
    <row r="9167" spans="1:4" ht="15" x14ac:dyDescent="0.25">
      <c r="A9167" s="31"/>
      <c r="B9167" s="31"/>
      <c r="C9167" s="31"/>
      <c r="D9167" s="31"/>
    </row>
    <row r="9168" spans="1:4" ht="15" x14ac:dyDescent="0.25">
      <c r="A9168" s="31"/>
      <c r="B9168" s="31"/>
      <c r="C9168" s="31"/>
      <c r="D9168" s="31"/>
    </row>
    <row r="9169" spans="1:4" ht="15" x14ac:dyDescent="0.25">
      <c r="A9169" s="31"/>
      <c r="B9169" s="31"/>
      <c r="C9169" s="31"/>
      <c r="D9169" s="31"/>
    </row>
    <row r="9170" spans="1:4" ht="15" x14ac:dyDescent="0.25">
      <c r="A9170" s="31"/>
      <c r="B9170" s="31"/>
      <c r="C9170" s="31"/>
      <c r="D9170" s="31"/>
    </row>
    <row r="9171" spans="1:4" ht="15" x14ac:dyDescent="0.25">
      <c r="A9171" s="31"/>
      <c r="B9171" s="31"/>
      <c r="C9171" s="31"/>
      <c r="D9171" s="31"/>
    </row>
    <row r="9172" spans="1:4" ht="15" x14ac:dyDescent="0.25">
      <c r="A9172" s="31"/>
      <c r="B9172" s="31"/>
      <c r="C9172" s="31"/>
      <c r="D9172" s="31"/>
    </row>
    <row r="9173" spans="1:4" ht="15" x14ac:dyDescent="0.25">
      <c r="A9173" s="31"/>
      <c r="B9173" s="31"/>
      <c r="C9173" s="31"/>
      <c r="D9173" s="31"/>
    </row>
    <row r="9174" spans="1:4" ht="15" x14ac:dyDescent="0.25">
      <c r="A9174" s="31"/>
      <c r="B9174" s="31"/>
      <c r="C9174" s="31"/>
      <c r="D9174" s="31"/>
    </row>
    <row r="9175" spans="1:4" ht="15" x14ac:dyDescent="0.25">
      <c r="A9175" s="31"/>
      <c r="B9175" s="31"/>
      <c r="C9175" s="31"/>
      <c r="D9175" s="31"/>
    </row>
    <row r="9176" spans="1:4" ht="15" x14ac:dyDescent="0.25">
      <c r="A9176" s="31"/>
      <c r="B9176" s="31"/>
      <c r="C9176" s="31"/>
      <c r="D9176" s="31"/>
    </row>
    <row r="9177" spans="1:4" ht="15" x14ac:dyDescent="0.25">
      <c r="A9177" s="31"/>
      <c r="B9177" s="31"/>
      <c r="C9177" s="31"/>
      <c r="D9177" s="31"/>
    </row>
    <row r="9178" spans="1:4" ht="15" x14ac:dyDescent="0.25">
      <c r="A9178" s="31"/>
      <c r="B9178" s="31"/>
      <c r="C9178" s="31"/>
      <c r="D9178" s="31"/>
    </row>
    <row r="9179" spans="1:4" ht="15" x14ac:dyDescent="0.25">
      <c r="A9179" s="31"/>
      <c r="B9179" s="31"/>
      <c r="C9179" s="31"/>
      <c r="D9179" s="31"/>
    </row>
    <row r="9180" spans="1:4" ht="15" x14ac:dyDescent="0.25">
      <c r="A9180" s="31"/>
      <c r="B9180" s="31"/>
      <c r="C9180" s="31"/>
      <c r="D9180" s="31"/>
    </row>
    <row r="9181" spans="1:4" ht="15" x14ac:dyDescent="0.25">
      <c r="A9181" s="31"/>
      <c r="B9181" s="31"/>
      <c r="C9181" s="31"/>
      <c r="D9181" s="31"/>
    </row>
    <row r="9182" spans="1:4" ht="15" x14ac:dyDescent="0.25">
      <c r="A9182" s="31"/>
      <c r="B9182" s="31"/>
      <c r="C9182" s="31"/>
      <c r="D9182" s="31"/>
    </row>
    <row r="9183" spans="1:4" ht="15" x14ac:dyDescent="0.25">
      <c r="A9183" s="31"/>
      <c r="B9183" s="31"/>
      <c r="C9183" s="31"/>
      <c r="D9183" s="31"/>
    </row>
    <row r="9184" spans="1:4" ht="15" x14ac:dyDescent="0.25">
      <c r="A9184" s="31"/>
      <c r="B9184" s="31"/>
      <c r="C9184" s="31"/>
      <c r="D9184" s="31"/>
    </row>
    <row r="9185" spans="1:4" ht="15" x14ac:dyDescent="0.25">
      <c r="A9185" s="31"/>
      <c r="B9185" s="31"/>
      <c r="C9185" s="31"/>
      <c r="D9185" s="31"/>
    </row>
    <row r="9186" spans="1:4" ht="15" x14ac:dyDescent="0.25">
      <c r="A9186" s="31"/>
      <c r="B9186" s="31"/>
      <c r="C9186" s="31"/>
      <c r="D9186" s="31"/>
    </row>
    <row r="9187" spans="1:4" ht="15" x14ac:dyDescent="0.25">
      <c r="A9187" s="31"/>
      <c r="B9187" s="31"/>
      <c r="C9187" s="31"/>
      <c r="D9187" s="31"/>
    </row>
    <row r="9188" spans="1:4" ht="15" x14ac:dyDescent="0.25">
      <c r="A9188" s="31"/>
      <c r="B9188" s="31"/>
      <c r="C9188" s="31"/>
      <c r="D9188" s="31"/>
    </row>
    <row r="9189" spans="1:4" ht="15" x14ac:dyDescent="0.25">
      <c r="A9189" s="31"/>
      <c r="B9189" s="31"/>
      <c r="C9189" s="31"/>
      <c r="D9189" s="31"/>
    </row>
    <row r="9190" spans="1:4" ht="15" x14ac:dyDescent="0.25">
      <c r="A9190" s="31"/>
      <c r="B9190" s="31"/>
      <c r="C9190" s="31"/>
      <c r="D9190" s="31"/>
    </row>
    <row r="9191" spans="1:4" ht="15" x14ac:dyDescent="0.25">
      <c r="A9191" s="31"/>
      <c r="B9191" s="31"/>
      <c r="C9191" s="31"/>
      <c r="D9191" s="31"/>
    </row>
    <row r="9192" spans="1:4" ht="15" x14ac:dyDescent="0.25">
      <c r="A9192" s="31"/>
      <c r="B9192" s="31"/>
      <c r="C9192" s="31"/>
      <c r="D9192" s="31"/>
    </row>
    <row r="9193" spans="1:4" ht="15" x14ac:dyDescent="0.25">
      <c r="A9193" s="31"/>
      <c r="B9193" s="31"/>
      <c r="C9193" s="31"/>
      <c r="D9193" s="31"/>
    </row>
    <row r="9194" spans="1:4" ht="15" x14ac:dyDescent="0.25">
      <c r="A9194" s="31"/>
      <c r="B9194" s="31"/>
      <c r="C9194" s="31"/>
      <c r="D9194" s="31"/>
    </row>
    <row r="9195" spans="1:4" ht="15" x14ac:dyDescent="0.25">
      <c r="A9195" s="31"/>
      <c r="B9195" s="31"/>
      <c r="C9195" s="31"/>
      <c r="D9195" s="31"/>
    </row>
    <row r="9196" spans="1:4" ht="15" x14ac:dyDescent="0.25">
      <c r="A9196" s="31"/>
      <c r="B9196" s="31"/>
      <c r="C9196" s="31"/>
      <c r="D9196" s="31"/>
    </row>
    <row r="9197" spans="1:4" ht="15" x14ac:dyDescent="0.25">
      <c r="A9197" s="31"/>
      <c r="B9197" s="31"/>
      <c r="C9197" s="31"/>
      <c r="D9197" s="31"/>
    </row>
    <row r="9198" spans="1:4" ht="15" x14ac:dyDescent="0.25">
      <c r="A9198" s="31"/>
      <c r="B9198" s="31"/>
      <c r="C9198" s="31"/>
      <c r="D9198" s="31"/>
    </row>
    <row r="9199" spans="1:4" ht="15" x14ac:dyDescent="0.25">
      <c r="A9199" s="31"/>
      <c r="B9199" s="31"/>
      <c r="C9199" s="31"/>
      <c r="D9199" s="31"/>
    </row>
    <row r="9200" spans="1:4" ht="15" x14ac:dyDescent="0.25">
      <c r="A9200" s="31"/>
      <c r="B9200" s="31"/>
      <c r="C9200" s="31"/>
      <c r="D9200" s="31"/>
    </row>
    <row r="9201" spans="1:4" ht="15" x14ac:dyDescent="0.25">
      <c r="A9201" s="31"/>
      <c r="B9201" s="31"/>
      <c r="C9201" s="31"/>
      <c r="D9201" s="31"/>
    </row>
    <row r="9202" spans="1:4" ht="15" x14ac:dyDescent="0.25">
      <c r="A9202" s="31"/>
      <c r="B9202" s="31"/>
      <c r="C9202" s="31"/>
      <c r="D9202" s="31"/>
    </row>
    <row r="9203" spans="1:4" ht="15" x14ac:dyDescent="0.25">
      <c r="A9203" s="31"/>
      <c r="B9203" s="31"/>
      <c r="C9203" s="31"/>
      <c r="D9203" s="31"/>
    </row>
    <row r="9204" spans="1:4" ht="15" x14ac:dyDescent="0.25">
      <c r="A9204" s="31"/>
      <c r="B9204" s="31"/>
      <c r="C9204" s="31"/>
      <c r="D9204" s="31"/>
    </row>
    <row r="9205" spans="1:4" ht="15" x14ac:dyDescent="0.25">
      <c r="A9205" s="31"/>
      <c r="B9205" s="31"/>
      <c r="C9205" s="31"/>
      <c r="D9205" s="31"/>
    </row>
    <row r="9206" spans="1:4" ht="15" x14ac:dyDescent="0.25">
      <c r="A9206" s="31"/>
      <c r="B9206" s="31"/>
      <c r="C9206" s="31"/>
      <c r="D9206" s="31"/>
    </row>
    <row r="9207" spans="1:4" ht="15" x14ac:dyDescent="0.25">
      <c r="A9207" s="31"/>
      <c r="B9207" s="31"/>
      <c r="C9207" s="31"/>
      <c r="D9207" s="31"/>
    </row>
    <row r="9208" spans="1:4" ht="15" x14ac:dyDescent="0.25">
      <c r="A9208" s="31"/>
      <c r="B9208" s="31"/>
      <c r="C9208" s="31"/>
      <c r="D9208" s="31"/>
    </row>
    <row r="9209" spans="1:4" ht="15" x14ac:dyDescent="0.25">
      <c r="A9209" s="31"/>
      <c r="B9209" s="31"/>
      <c r="C9209" s="31"/>
      <c r="D9209" s="31"/>
    </row>
    <row r="9210" spans="1:4" ht="15" x14ac:dyDescent="0.25">
      <c r="A9210" s="31"/>
      <c r="B9210" s="31"/>
      <c r="C9210" s="31"/>
      <c r="D9210" s="31"/>
    </row>
    <row r="9211" spans="1:4" ht="15" x14ac:dyDescent="0.25">
      <c r="A9211" s="31"/>
      <c r="B9211" s="31"/>
      <c r="C9211" s="31"/>
      <c r="D9211" s="31"/>
    </row>
    <row r="9212" spans="1:4" ht="15" x14ac:dyDescent="0.25">
      <c r="A9212" s="31"/>
      <c r="B9212" s="31"/>
      <c r="C9212" s="31"/>
      <c r="D9212" s="31"/>
    </row>
    <row r="9213" spans="1:4" ht="15" x14ac:dyDescent="0.25">
      <c r="A9213" s="31"/>
      <c r="B9213" s="31"/>
      <c r="C9213" s="31"/>
      <c r="D9213" s="31"/>
    </row>
    <row r="9214" spans="1:4" ht="15" x14ac:dyDescent="0.25">
      <c r="A9214" s="31"/>
      <c r="B9214" s="31"/>
      <c r="C9214" s="31"/>
      <c r="D9214" s="31"/>
    </row>
    <row r="9215" spans="1:4" ht="15" x14ac:dyDescent="0.25">
      <c r="A9215" s="31"/>
      <c r="B9215" s="31"/>
      <c r="C9215" s="31"/>
      <c r="D9215" s="31"/>
    </row>
    <row r="9216" spans="1:4" ht="15" x14ac:dyDescent="0.25">
      <c r="A9216" s="31"/>
      <c r="B9216" s="31"/>
      <c r="C9216" s="31"/>
      <c r="D9216" s="31"/>
    </row>
    <row r="9217" spans="1:4" ht="15" x14ac:dyDescent="0.25">
      <c r="A9217" s="31"/>
      <c r="B9217" s="31"/>
      <c r="C9217" s="31"/>
      <c r="D9217" s="31"/>
    </row>
    <row r="9218" spans="1:4" ht="15" x14ac:dyDescent="0.25">
      <c r="A9218" s="31"/>
      <c r="B9218" s="31"/>
      <c r="C9218" s="31"/>
      <c r="D9218" s="31"/>
    </row>
    <row r="9219" spans="1:4" ht="15" x14ac:dyDescent="0.25">
      <c r="A9219" s="31"/>
      <c r="B9219" s="31"/>
      <c r="C9219" s="31"/>
      <c r="D9219" s="31"/>
    </row>
    <row r="9220" spans="1:4" ht="15" x14ac:dyDescent="0.25">
      <c r="A9220" s="31"/>
      <c r="B9220" s="31"/>
      <c r="C9220" s="31"/>
      <c r="D9220" s="31"/>
    </row>
    <row r="9221" spans="1:4" ht="15" x14ac:dyDescent="0.25">
      <c r="A9221" s="31"/>
      <c r="B9221" s="31"/>
      <c r="C9221" s="31"/>
      <c r="D9221" s="31"/>
    </row>
    <row r="9222" spans="1:4" ht="15" x14ac:dyDescent="0.25">
      <c r="A9222" s="31"/>
      <c r="B9222" s="31"/>
      <c r="C9222" s="31"/>
      <c r="D9222" s="31"/>
    </row>
    <row r="9223" spans="1:4" ht="15" x14ac:dyDescent="0.25">
      <c r="A9223" s="31"/>
      <c r="B9223" s="31"/>
      <c r="C9223" s="31"/>
      <c r="D9223" s="31"/>
    </row>
    <row r="9224" spans="1:4" ht="15" x14ac:dyDescent="0.25">
      <c r="A9224" s="31"/>
      <c r="B9224" s="31"/>
      <c r="C9224" s="31"/>
      <c r="D9224" s="31"/>
    </row>
    <row r="9225" spans="1:4" ht="15" x14ac:dyDescent="0.25">
      <c r="A9225" s="31"/>
      <c r="B9225" s="31"/>
      <c r="C9225" s="31"/>
      <c r="D9225" s="31"/>
    </row>
    <row r="9226" spans="1:4" ht="15" x14ac:dyDescent="0.25">
      <c r="A9226" s="31"/>
      <c r="B9226" s="31"/>
      <c r="C9226" s="31"/>
      <c r="D9226" s="31"/>
    </row>
    <row r="9227" spans="1:4" ht="15" x14ac:dyDescent="0.25">
      <c r="A9227" s="31"/>
      <c r="B9227" s="31"/>
      <c r="C9227" s="31"/>
      <c r="D9227" s="31"/>
    </row>
    <row r="9228" spans="1:4" ht="15" x14ac:dyDescent="0.25">
      <c r="A9228" s="31"/>
      <c r="B9228" s="31"/>
      <c r="C9228" s="31"/>
      <c r="D9228" s="31"/>
    </row>
    <row r="9229" spans="1:4" ht="15" x14ac:dyDescent="0.25">
      <c r="A9229" s="31"/>
      <c r="B9229" s="31"/>
      <c r="C9229" s="31"/>
      <c r="D9229" s="31"/>
    </row>
    <row r="9230" spans="1:4" ht="15" x14ac:dyDescent="0.25">
      <c r="A9230" s="31"/>
      <c r="B9230" s="31"/>
      <c r="C9230" s="31"/>
      <c r="D9230" s="31"/>
    </row>
    <row r="9231" spans="1:4" ht="15" x14ac:dyDescent="0.25">
      <c r="A9231" s="31"/>
      <c r="B9231" s="31"/>
      <c r="C9231" s="31"/>
      <c r="D9231" s="31"/>
    </row>
    <row r="9232" spans="1:4" ht="15" x14ac:dyDescent="0.25">
      <c r="A9232" s="31"/>
      <c r="B9232" s="31"/>
      <c r="C9232" s="31"/>
      <c r="D9232" s="31"/>
    </row>
    <row r="9233" spans="1:4" ht="15" x14ac:dyDescent="0.25">
      <c r="A9233" s="31"/>
      <c r="B9233" s="31"/>
      <c r="C9233" s="31"/>
      <c r="D9233" s="31"/>
    </row>
    <row r="9234" spans="1:4" ht="15" x14ac:dyDescent="0.25">
      <c r="A9234" s="31"/>
      <c r="B9234" s="31"/>
      <c r="C9234" s="31"/>
      <c r="D9234" s="31"/>
    </row>
    <row r="9235" spans="1:4" ht="15" x14ac:dyDescent="0.25">
      <c r="A9235" s="31"/>
      <c r="B9235" s="31"/>
      <c r="C9235" s="31"/>
      <c r="D9235" s="31"/>
    </row>
    <row r="9236" spans="1:4" ht="15" x14ac:dyDescent="0.25">
      <c r="A9236" s="31"/>
      <c r="B9236" s="31"/>
      <c r="C9236" s="31"/>
      <c r="D9236" s="31"/>
    </row>
    <row r="9237" spans="1:4" ht="15" x14ac:dyDescent="0.25">
      <c r="A9237" s="31"/>
      <c r="B9237" s="31"/>
      <c r="C9237" s="31"/>
      <c r="D9237" s="31"/>
    </row>
    <row r="9238" spans="1:4" ht="15" x14ac:dyDescent="0.25">
      <c r="A9238" s="31"/>
      <c r="B9238" s="31"/>
      <c r="C9238" s="31"/>
      <c r="D9238" s="31"/>
    </row>
    <row r="9239" spans="1:4" ht="15" x14ac:dyDescent="0.25">
      <c r="A9239" s="31"/>
      <c r="B9239" s="31"/>
      <c r="C9239" s="31"/>
      <c r="D9239" s="31"/>
    </row>
    <row r="9240" spans="1:4" ht="15" x14ac:dyDescent="0.25">
      <c r="A9240" s="31"/>
      <c r="B9240" s="31"/>
      <c r="C9240" s="31"/>
      <c r="D9240" s="31"/>
    </row>
    <row r="9241" spans="1:4" ht="15" x14ac:dyDescent="0.25">
      <c r="A9241" s="31"/>
      <c r="B9241" s="31"/>
      <c r="C9241" s="31"/>
      <c r="D9241" s="31"/>
    </row>
    <row r="9242" spans="1:4" ht="15" x14ac:dyDescent="0.25">
      <c r="A9242" s="31"/>
      <c r="B9242" s="31"/>
      <c r="C9242" s="31"/>
      <c r="D9242" s="31"/>
    </row>
    <row r="9243" spans="1:4" ht="15" x14ac:dyDescent="0.25">
      <c r="A9243" s="31"/>
      <c r="B9243" s="31"/>
      <c r="C9243" s="31"/>
      <c r="D9243" s="31"/>
    </row>
    <row r="9244" spans="1:4" ht="15" x14ac:dyDescent="0.25">
      <c r="A9244" s="31"/>
      <c r="B9244" s="31"/>
      <c r="C9244" s="31"/>
      <c r="D9244" s="31"/>
    </row>
    <row r="9245" spans="1:4" ht="15" x14ac:dyDescent="0.25">
      <c r="A9245" s="31"/>
      <c r="B9245" s="31"/>
      <c r="C9245" s="31"/>
      <c r="D9245" s="31"/>
    </row>
    <row r="9246" spans="1:4" ht="15" x14ac:dyDescent="0.25">
      <c r="A9246" s="31"/>
      <c r="B9246" s="31"/>
      <c r="C9246" s="31"/>
      <c r="D9246" s="31"/>
    </row>
    <row r="9247" spans="1:4" ht="15" x14ac:dyDescent="0.25">
      <c r="A9247" s="31"/>
      <c r="B9247" s="31"/>
      <c r="C9247" s="31"/>
      <c r="D9247" s="31"/>
    </row>
    <row r="9248" spans="1:4" ht="15" x14ac:dyDescent="0.25">
      <c r="A9248" s="31"/>
      <c r="B9248" s="31"/>
      <c r="C9248" s="31"/>
      <c r="D9248" s="31"/>
    </row>
    <row r="9249" spans="1:4" ht="15" x14ac:dyDescent="0.25">
      <c r="A9249" s="31"/>
      <c r="B9249" s="31"/>
      <c r="C9249" s="31"/>
      <c r="D9249" s="31"/>
    </row>
    <row r="9250" spans="1:4" ht="15" x14ac:dyDescent="0.25">
      <c r="A9250" s="31"/>
      <c r="B9250" s="31"/>
      <c r="C9250" s="31"/>
      <c r="D9250" s="31"/>
    </row>
    <row r="9251" spans="1:4" ht="15" x14ac:dyDescent="0.25">
      <c r="A9251" s="31"/>
      <c r="B9251" s="31"/>
      <c r="C9251" s="31"/>
      <c r="D9251" s="31"/>
    </row>
    <row r="9252" spans="1:4" ht="15" x14ac:dyDescent="0.25">
      <c r="A9252" s="31"/>
      <c r="B9252" s="31"/>
      <c r="C9252" s="31"/>
      <c r="D9252" s="31"/>
    </row>
    <row r="9253" spans="1:4" ht="15" x14ac:dyDescent="0.25">
      <c r="A9253" s="31"/>
      <c r="B9253" s="31"/>
      <c r="C9253" s="31"/>
      <c r="D9253" s="31"/>
    </row>
    <row r="9254" spans="1:4" ht="15" x14ac:dyDescent="0.25">
      <c r="A9254" s="31"/>
      <c r="B9254" s="31"/>
      <c r="C9254" s="31"/>
      <c r="D9254" s="31"/>
    </row>
    <row r="9255" spans="1:4" ht="15" x14ac:dyDescent="0.25">
      <c r="A9255" s="31"/>
      <c r="B9255" s="31"/>
      <c r="C9255" s="31"/>
      <c r="D9255" s="31"/>
    </row>
    <row r="9256" spans="1:4" ht="15" x14ac:dyDescent="0.25">
      <c r="A9256" s="31"/>
      <c r="B9256" s="31"/>
      <c r="C9256" s="31"/>
      <c r="D9256" s="31"/>
    </row>
    <row r="9257" spans="1:4" ht="15" x14ac:dyDescent="0.25">
      <c r="A9257" s="31"/>
      <c r="B9257" s="31"/>
      <c r="C9257" s="31"/>
      <c r="D9257" s="31"/>
    </row>
    <row r="9258" spans="1:4" ht="15" x14ac:dyDescent="0.25">
      <c r="A9258" s="31"/>
      <c r="B9258" s="31"/>
      <c r="C9258" s="31"/>
      <c r="D9258" s="31"/>
    </row>
    <row r="9259" spans="1:4" ht="15" x14ac:dyDescent="0.25">
      <c r="A9259" s="31"/>
      <c r="B9259" s="31"/>
      <c r="C9259" s="31"/>
      <c r="D9259" s="31"/>
    </row>
    <row r="9260" spans="1:4" ht="15" x14ac:dyDescent="0.25">
      <c r="A9260" s="31"/>
      <c r="B9260" s="31"/>
      <c r="C9260" s="31"/>
      <c r="D9260" s="31"/>
    </row>
    <row r="9261" spans="1:4" ht="15" x14ac:dyDescent="0.25">
      <c r="A9261" s="31"/>
      <c r="B9261" s="31"/>
      <c r="C9261" s="31"/>
      <c r="D9261" s="31"/>
    </row>
    <row r="9262" spans="1:4" ht="15" x14ac:dyDescent="0.25">
      <c r="A9262" s="31"/>
      <c r="B9262" s="31"/>
      <c r="C9262" s="31"/>
      <c r="D9262" s="31"/>
    </row>
    <row r="9263" spans="1:4" ht="15" x14ac:dyDescent="0.25">
      <c r="A9263" s="31"/>
      <c r="B9263" s="31"/>
      <c r="C9263" s="31"/>
      <c r="D9263" s="31"/>
    </row>
    <row r="9264" spans="1:4" ht="15" x14ac:dyDescent="0.25">
      <c r="A9264" s="31"/>
      <c r="B9264" s="31"/>
      <c r="C9264" s="31"/>
      <c r="D9264" s="31"/>
    </row>
    <row r="9265" spans="1:4" ht="15" x14ac:dyDescent="0.25">
      <c r="A9265" s="31"/>
      <c r="B9265" s="31"/>
      <c r="C9265" s="31"/>
      <c r="D9265" s="31"/>
    </row>
    <row r="9266" spans="1:4" ht="15" x14ac:dyDescent="0.25">
      <c r="A9266" s="31"/>
      <c r="B9266" s="31"/>
      <c r="C9266" s="31"/>
      <c r="D9266" s="31"/>
    </row>
    <row r="9267" spans="1:4" ht="15" x14ac:dyDescent="0.25">
      <c r="A9267" s="31"/>
      <c r="B9267" s="31"/>
      <c r="C9267" s="31"/>
      <c r="D9267" s="31"/>
    </row>
    <row r="9268" spans="1:4" ht="15" x14ac:dyDescent="0.25">
      <c r="A9268" s="31"/>
      <c r="B9268" s="31"/>
      <c r="C9268" s="31"/>
      <c r="D9268" s="31"/>
    </row>
    <row r="9269" spans="1:4" ht="15" x14ac:dyDescent="0.25">
      <c r="A9269" s="31"/>
      <c r="B9269" s="31"/>
      <c r="C9269" s="31"/>
      <c r="D9269" s="31"/>
    </row>
    <row r="9270" spans="1:4" ht="15" x14ac:dyDescent="0.25">
      <c r="A9270" s="31"/>
      <c r="B9270" s="31"/>
      <c r="C9270" s="31"/>
      <c r="D9270" s="31"/>
    </row>
    <row r="9271" spans="1:4" ht="15" x14ac:dyDescent="0.25">
      <c r="A9271" s="31"/>
      <c r="B9271" s="31"/>
      <c r="C9271" s="31"/>
      <c r="D9271" s="31"/>
    </row>
    <row r="9272" spans="1:4" ht="15" x14ac:dyDescent="0.25">
      <c r="A9272" s="31"/>
      <c r="B9272" s="31"/>
      <c r="C9272" s="31"/>
      <c r="D9272" s="31"/>
    </row>
    <row r="9273" spans="1:4" ht="15" x14ac:dyDescent="0.25">
      <c r="A9273" s="31"/>
      <c r="B9273" s="31"/>
      <c r="C9273" s="31"/>
      <c r="D9273" s="31"/>
    </row>
    <row r="9274" spans="1:4" ht="15" x14ac:dyDescent="0.25">
      <c r="A9274" s="31"/>
      <c r="B9274" s="31"/>
      <c r="C9274" s="31"/>
      <c r="D9274" s="31"/>
    </row>
    <row r="9275" spans="1:4" ht="15" x14ac:dyDescent="0.25">
      <c r="A9275" s="31"/>
      <c r="B9275" s="31"/>
      <c r="C9275" s="31"/>
      <c r="D9275" s="31"/>
    </row>
    <row r="9276" spans="1:4" ht="15" x14ac:dyDescent="0.25">
      <c r="A9276" s="31"/>
      <c r="B9276" s="31"/>
      <c r="C9276" s="31"/>
      <c r="D9276" s="31"/>
    </row>
    <row r="9277" spans="1:4" ht="15" x14ac:dyDescent="0.25">
      <c r="A9277" s="31"/>
      <c r="B9277" s="31"/>
      <c r="C9277" s="31"/>
      <c r="D9277" s="31"/>
    </row>
    <row r="9278" spans="1:4" ht="15" x14ac:dyDescent="0.25">
      <c r="A9278" s="31"/>
      <c r="B9278" s="31"/>
      <c r="C9278" s="31"/>
      <c r="D9278" s="31"/>
    </row>
    <row r="9279" spans="1:4" ht="15" x14ac:dyDescent="0.25">
      <c r="A9279" s="31"/>
      <c r="B9279" s="31"/>
      <c r="C9279" s="31"/>
      <c r="D9279" s="31"/>
    </row>
    <row r="9280" spans="1:4" ht="15" x14ac:dyDescent="0.25">
      <c r="A9280" s="31"/>
      <c r="B9280" s="31"/>
      <c r="C9280" s="31"/>
      <c r="D9280" s="31"/>
    </row>
    <row r="9281" spans="1:4" ht="15" x14ac:dyDescent="0.25">
      <c r="A9281" s="31"/>
      <c r="B9281" s="31"/>
      <c r="C9281" s="31"/>
      <c r="D9281" s="31"/>
    </row>
    <row r="9282" spans="1:4" ht="15" x14ac:dyDescent="0.25">
      <c r="A9282" s="31"/>
      <c r="B9282" s="31"/>
      <c r="C9282" s="31"/>
      <c r="D9282" s="31"/>
    </row>
    <row r="9283" spans="1:4" ht="15" x14ac:dyDescent="0.25">
      <c r="A9283" s="31"/>
      <c r="B9283" s="31"/>
      <c r="C9283" s="31"/>
      <c r="D9283" s="31"/>
    </row>
    <row r="9284" spans="1:4" ht="15" x14ac:dyDescent="0.25">
      <c r="A9284" s="31"/>
      <c r="B9284" s="31"/>
      <c r="C9284" s="31"/>
      <c r="D9284" s="31"/>
    </row>
    <row r="9285" spans="1:4" ht="15" x14ac:dyDescent="0.25">
      <c r="A9285" s="31"/>
      <c r="B9285" s="31"/>
      <c r="C9285" s="31"/>
      <c r="D9285" s="31"/>
    </row>
    <row r="9286" spans="1:4" ht="15" x14ac:dyDescent="0.25">
      <c r="A9286" s="31"/>
      <c r="B9286" s="31"/>
      <c r="C9286" s="31"/>
      <c r="D9286" s="31"/>
    </row>
    <row r="9287" spans="1:4" ht="15" x14ac:dyDescent="0.25">
      <c r="A9287" s="31"/>
      <c r="B9287" s="31"/>
      <c r="C9287" s="31"/>
      <c r="D9287" s="31"/>
    </row>
    <row r="9288" spans="1:4" ht="15" x14ac:dyDescent="0.25">
      <c r="A9288" s="31"/>
      <c r="B9288" s="31"/>
      <c r="C9288" s="31"/>
      <c r="D9288" s="31"/>
    </row>
    <row r="9289" spans="1:4" ht="15" x14ac:dyDescent="0.25">
      <c r="A9289" s="31"/>
      <c r="B9289" s="31"/>
      <c r="C9289" s="31"/>
      <c r="D9289" s="31"/>
    </row>
    <row r="9290" spans="1:4" ht="15" x14ac:dyDescent="0.25">
      <c r="A9290" s="31"/>
      <c r="B9290" s="31"/>
      <c r="C9290" s="31"/>
      <c r="D9290" s="31"/>
    </row>
    <row r="9291" spans="1:4" ht="15" x14ac:dyDescent="0.25">
      <c r="A9291" s="31"/>
      <c r="B9291" s="31"/>
      <c r="C9291" s="31"/>
      <c r="D9291" s="31"/>
    </row>
    <row r="9292" spans="1:4" ht="15" x14ac:dyDescent="0.25">
      <c r="A9292" s="31"/>
      <c r="B9292" s="31"/>
      <c r="C9292" s="31"/>
      <c r="D9292" s="31"/>
    </row>
    <row r="9293" spans="1:4" ht="15" x14ac:dyDescent="0.25">
      <c r="A9293" s="31"/>
      <c r="B9293" s="31"/>
      <c r="C9293" s="31"/>
      <c r="D9293" s="31"/>
    </row>
    <row r="9294" spans="1:4" ht="15" x14ac:dyDescent="0.25">
      <c r="A9294" s="31"/>
      <c r="B9294" s="31"/>
      <c r="C9294" s="31"/>
      <c r="D9294" s="31"/>
    </row>
    <row r="9295" spans="1:4" ht="15" x14ac:dyDescent="0.25">
      <c r="A9295" s="31"/>
      <c r="B9295" s="31"/>
      <c r="C9295" s="31"/>
      <c r="D9295" s="31"/>
    </row>
    <row r="9296" spans="1:4" ht="15" x14ac:dyDescent="0.25">
      <c r="A9296" s="31"/>
      <c r="B9296" s="31"/>
      <c r="C9296" s="31"/>
      <c r="D9296" s="31"/>
    </row>
    <row r="9297" spans="1:4" ht="15" x14ac:dyDescent="0.25">
      <c r="A9297" s="31"/>
      <c r="B9297" s="31"/>
      <c r="C9297" s="31"/>
      <c r="D9297" s="31"/>
    </row>
    <row r="9298" spans="1:4" ht="15" x14ac:dyDescent="0.25">
      <c r="A9298" s="31"/>
      <c r="B9298" s="31"/>
      <c r="C9298" s="31"/>
      <c r="D9298" s="31"/>
    </row>
    <row r="9299" spans="1:4" ht="15" x14ac:dyDescent="0.25">
      <c r="A9299" s="31"/>
      <c r="B9299" s="31"/>
      <c r="C9299" s="31"/>
      <c r="D9299" s="31"/>
    </row>
    <row r="9300" spans="1:4" ht="15" x14ac:dyDescent="0.25">
      <c r="A9300" s="31"/>
      <c r="B9300" s="31"/>
      <c r="C9300" s="31"/>
      <c r="D9300" s="31"/>
    </row>
    <row r="9301" spans="1:4" ht="15" x14ac:dyDescent="0.25">
      <c r="A9301" s="31"/>
      <c r="B9301" s="31"/>
      <c r="C9301" s="31"/>
      <c r="D9301" s="31"/>
    </row>
    <row r="9302" spans="1:4" ht="15" x14ac:dyDescent="0.25">
      <c r="A9302" s="31"/>
      <c r="B9302" s="31"/>
      <c r="C9302" s="31"/>
      <c r="D9302" s="31"/>
    </row>
    <row r="9303" spans="1:4" ht="15" x14ac:dyDescent="0.25">
      <c r="A9303" s="31"/>
      <c r="B9303" s="31"/>
      <c r="C9303" s="31"/>
      <c r="D9303" s="31"/>
    </row>
    <row r="9304" spans="1:4" ht="15" x14ac:dyDescent="0.25">
      <c r="A9304" s="31"/>
      <c r="B9304" s="31"/>
      <c r="C9304" s="31"/>
      <c r="D9304" s="31"/>
    </row>
    <row r="9305" spans="1:4" ht="15" x14ac:dyDescent="0.25">
      <c r="A9305" s="31"/>
      <c r="B9305" s="31"/>
      <c r="C9305" s="31"/>
      <c r="D9305" s="31"/>
    </row>
    <row r="9306" spans="1:4" ht="15" x14ac:dyDescent="0.25">
      <c r="A9306" s="31"/>
      <c r="B9306" s="31"/>
      <c r="C9306" s="31"/>
      <c r="D9306" s="31"/>
    </row>
    <row r="9307" spans="1:4" ht="15" x14ac:dyDescent="0.25">
      <c r="A9307" s="31"/>
      <c r="B9307" s="31"/>
      <c r="C9307" s="31"/>
      <c r="D9307" s="31"/>
    </row>
    <row r="9308" spans="1:4" ht="15" x14ac:dyDescent="0.25">
      <c r="A9308" s="31"/>
      <c r="B9308" s="31"/>
      <c r="C9308" s="31"/>
      <c r="D9308" s="31"/>
    </row>
    <row r="9309" spans="1:4" ht="15" x14ac:dyDescent="0.25">
      <c r="A9309" s="31"/>
      <c r="B9309" s="31"/>
      <c r="C9309" s="31"/>
      <c r="D9309" s="31"/>
    </row>
    <row r="9310" spans="1:4" ht="15" x14ac:dyDescent="0.25">
      <c r="A9310" s="31"/>
      <c r="B9310" s="31"/>
      <c r="C9310" s="31"/>
      <c r="D9310" s="31"/>
    </row>
    <row r="9311" spans="1:4" ht="15" x14ac:dyDescent="0.25">
      <c r="A9311" s="31"/>
      <c r="B9311" s="31"/>
      <c r="C9311" s="31"/>
      <c r="D9311" s="31"/>
    </row>
    <row r="9312" spans="1:4" ht="15" x14ac:dyDescent="0.25">
      <c r="A9312" s="31"/>
      <c r="B9312" s="31"/>
      <c r="C9312" s="31"/>
      <c r="D9312" s="31"/>
    </row>
    <row r="9313" spans="1:4" ht="15" x14ac:dyDescent="0.25">
      <c r="A9313" s="31"/>
      <c r="B9313" s="31"/>
      <c r="C9313" s="31"/>
      <c r="D9313" s="31"/>
    </row>
    <row r="9314" spans="1:4" ht="15" x14ac:dyDescent="0.25">
      <c r="A9314" s="31"/>
      <c r="B9314" s="31"/>
      <c r="C9314" s="31"/>
      <c r="D9314" s="31"/>
    </row>
    <row r="9315" spans="1:4" ht="15" x14ac:dyDescent="0.25">
      <c r="A9315" s="31"/>
      <c r="B9315" s="31"/>
      <c r="C9315" s="31"/>
      <c r="D9315" s="31"/>
    </row>
    <row r="9316" spans="1:4" ht="15" x14ac:dyDescent="0.25">
      <c r="A9316" s="31"/>
      <c r="B9316" s="31"/>
      <c r="C9316" s="31"/>
      <c r="D9316" s="31"/>
    </row>
    <row r="9317" spans="1:4" ht="15" x14ac:dyDescent="0.25">
      <c r="A9317" s="31"/>
      <c r="B9317" s="31"/>
      <c r="C9317" s="31"/>
      <c r="D9317" s="31"/>
    </row>
    <row r="9318" spans="1:4" ht="15" x14ac:dyDescent="0.25">
      <c r="A9318" s="31"/>
      <c r="B9318" s="31"/>
      <c r="C9318" s="31"/>
      <c r="D9318" s="31"/>
    </row>
    <row r="9319" spans="1:4" ht="15" x14ac:dyDescent="0.25">
      <c r="A9319" s="31"/>
      <c r="B9319" s="31"/>
      <c r="C9319" s="31"/>
      <c r="D9319" s="31"/>
    </row>
    <row r="9320" spans="1:4" ht="15" x14ac:dyDescent="0.25">
      <c r="A9320" s="31"/>
      <c r="B9320" s="31"/>
      <c r="C9320" s="31"/>
      <c r="D9320" s="31"/>
    </row>
    <row r="9321" spans="1:4" ht="15" x14ac:dyDescent="0.25">
      <c r="A9321" s="31"/>
      <c r="B9321" s="31"/>
      <c r="C9321" s="31"/>
      <c r="D9321" s="31"/>
    </row>
    <row r="9322" spans="1:4" ht="15" x14ac:dyDescent="0.25">
      <c r="A9322" s="31"/>
      <c r="B9322" s="31"/>
      <c r="C9322" s="31"/>
      <c r="D9322" s="31"/>
    </row>
    <row r="9323" spans="1:4" ht="15" x14ac:dyDescent="0.25">
      <c r="A9323" s="31"/>
      <c r="B9323" s="31"/>
      <c r="C9323" s="31"/>
      <c r="D9323" s="31"/>
    </row>
    <row r="9324" spans="1:4" ht="15" x14ac:dyDescent="0.25">
      <c r="A9324" s="31"/>
      <c r="B9324" s="31"/>
      <c r="C9324" s="31"/>
      <c r="D9324" s="31"/>
    </row>
    <row r="9325" spans="1:4" ht="15" x14ac:dyDescent="0.25">
      <c r="A9325" s="31"/>
      <c r="B9325" s="31"/>
      <c r="C9325" s="31"/>
      <c r="D9325" s="31"/>
    </row>
    <row r="9326" spans="1:4" ht="15" x14ac:dyDescent="0.25">
      <c r="A9326" s="31"/>
      <c r="B9326" s="31"/>
      <c r="C9326" s="31"/>
      <c r="D9326" s="31"/>
    </row>
    <row r="9327" spans="1:4" ht="15" x14ac:dyDescent="0.25">
      <c r="A9327" s="31"/>
      <c r="B9327" s="31"/>
      <c r="C9327" s="31"/>
      <c r="D9327" s="31"/>
    </row>
    <row r="9328" spans="1:4" ht="15" x14ac:dyDescent="0.25">
      <c r="A9328" s="31"/>
      <c r="B9328" s="31"/>
      <c r="C9328" s="31"/>
      <c r="D9328" s="31"/>
    </row>
    <row r="9329" spans="1:4" ht="15" x14ac:dyDescent="0.25">
      <c r="A9329" s="31"/>
      <c r="B9329" s="31"/>
      <c r="C9329" s="31"/>
      <c r="D9329" s="31"/>
    </row>
    <row r="9330" spans="1:4" ht="15" x14ac:dyDescent="0.25">
      <c r="A9330" s="31"/>
      <c r="B9330" s="31"/>
      <c r="C9330" s="31"/>
      <c r="D9330" s="31"/>
    </row>
    <row r="9331" spans="1:4" ht="15" x14ac:dyDescent="0.25">
      <c r="A9331" s="31"/>
      <c r="B9331" s="31"/>
      <c r="C9331" s="31"/>
      <c r="D9331" s="31"/>
    </row>
    <row r="9332" spans="1:4" ht="15" x14ac:dyDescent="0.25">
      <c r="A9332" s="31"/>
      <c r="B9332" s="31"/>
      <c r="C9332" s="31"/>
      <c r="D9332" s="31"/>
    </row>
    <row r="9333" spans="1:4" ht="15" x14ac:dyDescent="0.25">
      <c r="A9333" s="31"/>
      <c r="B9333" s="31"/>
      <c r="C9333" s="31"/>
      <c r="D9333" s="31"/>
    </row>
    <row r="9334" spans="1:4" ht="15" x14ac:dyDescent="0.25">
      <c r="A9334" s="31"/>
      <c r="B9334" s="31"/>
      <c r="C9334" s="31"/>
      <c r="D9334" s="31"/>
    </row>
    <row r="9335" spans="1:4" ht="15" x14ac:dyDescent="0.25">
      <c r="A9335" s="31"/>
      <c r="B9335" s="31"/>
      <c r="C9335" s="31"/>
      <c r="D9335" s="31"/>
    </row>
    <row r="9336" spans="1:4" ht="15" x14ac:dyDescent="0.25">
      <c r="A9336" s="31"/>
      <c r="B9336" s="31"/>
      <c r="C9336" s="31"/>
      <c r="D9336" s="31"/>
    </row>
    <row r="9337" spans="1:4" ht="15" x14ac:dyDescent="0.25">
      <c r="A9337" s="31"/>
      <c r="B9337" s="31"/>
      <c r="C9337" s="31"/>
      <c r="D9337" s="31"/>
    </row>
    <row r="9338" spans="1:4" ht="15" x14ac:dyDescent="0.25">
      <c r="A9338" s="31"/>
      <c r="B9338" s="31"/>
      <c r="C9338" s="31"/>
      <c r="D9338" s="31"/>
    </row>
    <row r="9339" spans="1:4" ht="15" x14ac:dyDescent="0.25">
      <c r="A9339" s="31"/>
      <c r="B9339" s="31"/>
      <c r="C9339" s="31"/>
      <c r="D9339" s="31"/>
    </row>
    <row r="9340" spans="1:4" ht="15" x14ac:dyDescent="0.25">
      <c r="A9340" s="31"/>
      <c r="B9340" s="31"/>
      <c r="C9340" s="31"/>
      <c r="D9340" s="31"/>
    </row>
    <row r="9341" spans="1:4" ht="15" x14ac:dyDescent="0.25">
      <c r="A9341" s="31"/>
      <c r="B9341" s="31"/>
      <c r="C9341" s="31"/>
      <c r="D9341" s="31"/>
    </row>
    <row r="9342" spans="1:4" ht="15" x14ac:dyDescent="0.25">
      <c r="A9342" s="31"/>
      <c r="B9342" s="31"/>
      <c r="C9342" s="31"/>
      <c r="D9342" s="31"/>
    </row>
    <row r="9343" spans="1:4" ht="15" x14ac:dyDescent="0.25">
      <c r="A9343" s="31"/>
      <c r="B9343" s="31"/>
      <c r="C9343" s="31"/>
      <c r="D9343" s="31"/>
    </row>
    <row r="9344" spans="1:4" ht="15" x14ac:dyDescent="0.25">
      <c r="A9344" s="31"/>
      <c r="B9344" s="31"/>
      <c r="C9344" s="31"/>
      <c r="D9344" s="31"/>
    </row>
    <row r="9345" spans="1:4" ht="15" x14ac:dyDescent="0.25">
      <c r="A9345" s="31"/>
      <c r="B9345" s="31"/>
      <c r="C9345" s="31"/>
      <c r="D9345" s="31"/>
    </row>
    <row r="9346" spans="1:4" ht="15" x14ac:dyDescent="0.25">
      <c r="A9346" s="31"/>
      <c r="B9346" s="31"/>
      <c r="C9346" s="31"/>
      <c r="D9346" s="31"/>
    </row>
    <row r="9347" spans="1:4" ht="15" x14ac:dyDescent="0.25">
      <c r="A9347" s="31"/>
      <c r="B9347" s="31"/>
      <c r="C9347" s="31"/>
      <c r="D9347" s="31"/>
    </row>
    <row r="9348" spans="1:4" ht="15" x14ac:dyDescent="0.25">
      <c r="A9348" s="31"/>
      <c r="B9348" s="31"/>
      <c r="C9348" s="31"/>
      <c r="D9348" s="31"/>
    </row>
    <row r="9349" spans="1:4" ht="15" x14ac:dyDescent="0.25">
      <c r="A9349" s="31"/>
      <c r="B9349" s="31"/>
      <c r="C9349" s="31"/>
      <c r="D9349" s="31"/>
    </row>
    <row r="9350" spans="1:4" ht="15" x14ac:dyDescent="0.25">
      <c r="A9350" s="31"/>
      <c r="B9350" s="31"/>
      <c r="C9350" s="31"/>
      <c r="D9350" s="31"/>
    </row>
    <row r="9351" spans="1:4" ht="15" x14ac:dyDescent="0.25">
      <c r="A9351" s="31"/>
      <c r="B9351" s="31"/>
      <c r="C9351" s="31"/>
      <c r="D9351" s="31"/>
    </row>
    <row r="9352" spans="1:4" ht="15" x14ac:dyDescent="0.25">
      <c r="A9352" s="31"/>
      <c r="B9352" s="31"/>
      <c r="C9352" s="31"/>
      <c r="D9352" s="31"/>
    </row>
    <row r="9353" spans="1:4" ht="15" x14ac:dyDescent="0.25">
      <c r="A9353" s="31"/>
      <c r="B9353" s="31"/>
      <c r="C9353" s="31"/>
      <c r="D9353" s="31"/>
    </row>
    <row r="9354" spans="1:4" ht="15" x14ac:dyDescent="0.25">
      <c r="A9354" s="31"/>
      <c r="B9354" s="31"/>
      <c r="C9354" s="31"/>
      <c r="D9354" s="31"/>
    </row>
    <row r="9355" spans="1:4" ht="15" x14ac:dyDescent="0.25">
      <c r="A9355" s="31"/>
      <c r="B9355" s="31"/>
      <c r="C9355" s="31"/>
      <c r="D9355" s="31"/>
    </row>
    <row r="9356" spans="1:4" ht="15" x14ac:dyDescent="0.25">
      <c r="A9356" s="31"/>
      <c r="B9356" s="31"/>
      <c r="C9356" s="31"/>
      <c r="D9356" s="31"/>
    </row>
    <row r="9357" spans="1:4" ht="15" x14ac:dyDescent="0.25">
      <c r="A9357" s="31"/>
      <c r="B9357" s="31"/>
      <c r="C9357" s="31"/>
      <c r="D9357" s="31"/>
    </row>
    <row r="9358" spans="1:4" ht="15" x14ac:dyDescent="0.25">
      <c r="A9358" s="31"/>
      <c r="B9358" s="31"/>
      <c r="C9358" s="31"/>
      <c r="D9358" s="31"/>
    </row>
    <row r="9359" spans="1:4" ht="15" x14ac:dyDescent="0.25">
      <c r="A9359" s="31"/>
      <c r="B9359" s="31"/>
      <c r="C9359" s="31"/>
      <c r="D9359" s="31"/>
    </row>
    <row r="9360" spans="1:4" ht="15" x14ac:dyDescent="0.25">
      <c r="A9360" s="31"/>
      <c r="B9360" s="31"/>
      <c r="C9360" s="31"/>
      <c r="D9360" s="31"/>
    </row>
    <row r="9361" spans="1:4" ht="15" x14ac:dyDescent="0.25">
      <c r="A9361" s="31"/>
      <c r="B9361" s="31"/>
      <c r="C9361" s="31"/>
      <c r="D9361" s="31"/>
    </row>
    <row r="9362" spans="1:4" ht="15" x14ac:dyDescent="0.25">
      <c r="A9362" s="31"/>
      <c r="B9362" s="31"/>
      <c r="C9362" s="31"/>
      <c r="D9362" s="31"/>
    </row>
    <row r="9363" spans="1:4" ht="15" x14ac:dyDescent="0.25">
      <c r="A9363" s="31"/>
      <c r="B9363" s="31"/>
      <c r="C9363" s="31"/>
      <c r="D9363" s="31"/>
    </row>
    <row r="9364" spans="1:4" ht="15" x14ac:dyDescent="0.25">
      <c r="A9364" s="31"/>
      <c r="B9364" s="31"/>
      <c r="C9364" s="31"/>
      <c r="D9364" s="31"/>
    </row>
    <row r="9365" spans="1:4" ht="15" x14ac:dyDescent="0.25">
      <c r="A9365" s="31"/>
      <c r="B9365" s="31"/>
      <c r="C9365" s="31"/>
      <c r="D9365" s="31"/>
    </row>
    <row r="9366" spans="1:4" ht="15" x14ac:dyDescent="0.25">
      <c r="A9366" s="31"/>
      <c r="B9366" s="31"/>
      <c r="C9366" s="31"/>
      <c r="D9366" s="31"/>
    </row>
    <row r="9367" spans="1:4" ht="15" x14ac:dyDescent="0.25">
      <c r="A9367" s="31"/>
      <c r="B9367" s="31"/>
      <c r="C9367" s="31"/>
      <c r="D9367" s="31"/>
    </row>
    <row r="9368" spans="1:4" ht="15" x14ac:dyDescent="0.25">
      <c r="A9368" s="31"/>
      <c r="B9368" s="31"/>
      <c r="C9368" s="31"/>
      <c r="D9368" s="31"/>
    </row>
    <row r="9369" spans="1:4" ht="15" x14ac:dyDescent="0.25">
      <c r="A9369" s="31"/>
      <c r="B9369" s="31"/>
      <c r="C9369" s="31"/>
      <c r="D9369" s="31"/>
    </row>
    <row r="9370" spans="1:4" ht="15" x14ac:dyDescent="0.25">
      <c r="A9370" s="31"/>
      <c r="B9370" s="31"/>
      <c r="C9370" s="31"/>
      <c r="D9370" s="31"/>
    </row>
    <row r="9371" spans="1:4" ht="15" x14ac:dyDescent="0.25">
      <c r="A9371" s="31"/>
      <c r="B9371" s="31"/>
      <c r="C9371" s="31"/>
      <c r="D9371" s="31"/>
    </row>
    <row r="9372" spans="1:4" ht="15" x14ac:dyDescent="0.25">
      <c r="A9372" s="31"/>
      <c r="B9372" s="31"/>
      <c r="C9372" s="31"/>
      <c r="D9372" s="31"/>
    </row>
    <row r="9373" spans="1:4" ht="15" x14ac:dyDescent="0.25">
      <c r="A9373" s="31"/>
      <c r="B9373" s="31"/>
      <c r="C9373" s="31"/>
      <c r="D9373" s="31"/>
    </row>
    <row r="9374" spans="1:4" ht="15" x14ac:dyDescent="0.25">
      <c r="A9374" s="31"/>
      <c r="B9374" s="31"/>
      <c r="C9374" s="31"/>
      <c r="D9374" s="31"/>
    </row>
    <row r="9375" spans="1:4" ht="15" x14ac:dyDescent="0.25">
      <c r="A9375" s="31"/>
      <c r="B9375" s="31"/>
      <c r="C9375" s="31"/>
      <c r="D9375" s="31"/>
    </row>
    <row r="9376" spans="1:4" ht="15" x14ac:dyDescent="0.25">
      <c r="A9376" s="31"/>
      <c r="B9376" s="31"/>
      <c r="C9376" s="31"/>
      <c r="D9376" s="31"/>
    </row>
    <row r="9377" spans="1:4" ht="15" x14ac:dyDescent="0.25">
      <c r="A9377" s="31"/>
      <c r="B9377" s="31"/>
      <c r="C9377" s="31"/>
      <c r="D9377" s="31"/>
    </row>
    <row r="9378" spans="1:4" ht="15" x14ac:dyDescent="0.25">
      <c r="A9378" s="31"/>
      <c r="B9378" s="31"/>
      <c r="C9378" s="31"/>
      <c r="D9378" s="31"/>
    </row>
    <row r="9379" spans="1:4" ht="15" x14ac:dyDescent="0.25">
      <c r="A9379" s="31"/>
      <c r="B9379" s="31"/>
      <c r="C9379" s="31"/>
      <c r="D9379" s="31"/>
    </row>
    <row r="9380" spans="1:4" ht="15" x14ac:dyDescent="0.25">
      <c r="A9380" s="31"/>
      <c r="B9380" s="31"/>
      <c r="C9380" s="31"/>
      <c r="D9380" s="31"/>
    </row>
    <row r="9381" spans="1:4" ht="15" x14ac:dyDescent="0.25">
      <c r="A9381" s="31"/>
      <c r="B9381" s="31"/>
      <c r="C9381" s="31"/>
      <c r="D9381" s="31"/>
    </row>
    <row r="9382" spans="1:4" ht="15" x14ac:dyDescent="0.25">
      <c r="A9382" s="31"/>
      <c r="B9382" s="31"/>
      <c r="C9382" s="31"/>
      <c r="D9382" s="31"/>
    </row>
    <row r="9383" spans="1:4" ht="15" x14ac:dyDescent="0.25">
      <c r="A9383" s="31"/>
      <c r="B9383" s="31"/>
      <c r="C9383" s="31"/>
      <c r="D9383" s="31"/>
    </row>
    <row r="9384" spans="1:4" ht="15" x14ac:dyDescent="0.25">
      <c r="A9384" s="31"/>
      <c r="B9384" s="31"/>
      <c r="C9384" s="31"/>
      <c r="D9384" s="31"/>
    </row>
    <row r="9385" spans="1:4" ht="15" x14ac:dyDescent="0.25">
      <c r="A9385" s="31"/>
      <c r="B9385" s="31"/>
      <c r="C9385" s="31"/>
      <c r="D9385" s="31"/>
    </row>
    <row r="9386" spans="1:4" ht="15" x14ac:dyDescent="0.25">
      <c r="A9386" s="31"/>
      <c r="B9386" s="31"/>
      <c r="C9386" s="31"/>
      <c r="D9386" s="31"/>
    </row>
    <row r="9387" spans="1:4" ht="15" x14ac:dyDescent="0.25">
      <c r="A9387" s="31"/>
      <c r="B9387" s="31"/>
      <c r="C9387" s="31"/>
      <c r="D9387" s="31"/>
    </row>
    <row r="9388" spans="1:4" ht="15" x14ac:dyDescent="0.25">
      <c r="A9388" s="31"/>
      <c r="B9388" s="31"/>
      <c r="C9388" s="31"/>
      <c r="D9388" s="31"/>
    </row>
    <row r="9389" spans="1:4" ht="15" x14ac:dyDescent="0.25">
      <c r="A9389" s="31"/>
      <c r="B9389" s="31"/>
      <c r="C9389" s="31"/>
      <c r="D9389" s="31"/>
    </row>
    <row r="9390" spans="1:4" ht="15" x14ac:dyDescent="0.25">
      <c r="A9390" s="31"/>
      <c r="B9390" s="31"/>
      <c r="C9390" s="31"/>
      <c r="D9390" s="31"/>
    </row>
    <row r="9391" spans="1:4" ht="15" x14ac:dyDescent="0.25">
      <c r="A9391" s="31"/>
      <c r="B9391" s="31"/>
      <c r="C9391" s="31"/>
      <c r="D9391" s="31"/>
    </row>
    <row r="9392" spans="1:4" ht="15" x14ac:dyDescent="0.25">
      <c r="A9392" s="31"/>
      <c r="B9392" s="31"/>
      <c r="C9392" s="31"/>
      <c r="D9392" s="31"/>
    </row>
    <row r="9393" spans="1:4" ht="15" x14ac:dyDescent="0.25">
      <c r="A9393" s="31"/>
      <c r="B9393" s="31"/>
      <c r="C9393" s="31"/>
      <c r="D9393" s="31"/>
    </row>
    <row r="9394" spans="1:4" ht="15" x14ac:dyDescent="0.25">
      <c r="A9394" s="31"/>
      <c r="B9394" s="31"/>
      <c r="C9394" s="31"/>
      <c r="D9394" s="31"/>
    </row>
    <row r="9395" spans="1:4" ht="15" x14ac:dyDescent="0.25">
      <c r="A9395" s="31"/>
      <c r="B9395" s="31"/>
      <c r="C9395" s="31"/>
      <c r="D9395" s="31"/>
    </row>
    <row r="9396" spans="1:4" ht="15" x14ac:dyDescent="0.25">
      <c r="A9396" s="31"/>
      <c r="B9396" s="31"/>
      <c r="C9396" s="31"/>
      <c r="D9396" s="31"/>
    </row>
    <row r="9397" spans="1:4" ht="15" x14ac:dyDescent="0.25">
      <c r="A9397" s="31"/>
      <c r="B9397" s="31"/>
      <c r="C9397" s="31"/>
      <c r="D9397" s="31"/>
    </row>
    <row r="9398" spans="1:4" ht="15" x14ac:dyDescent="0.25">
      <c r="A9398" s="31"/>
      <c r="B9398" s="31"/>
      <c r="C9398" s="31"/>
      <c r="D9398" s="31"/>
    </row>
    <row r="9399" spans="1:4" ht="15" x14ac:dyDescent="0.25">
      <c r="A9399" s="31"/>
      <c r="B9399" s="31"/>
      <c r="C9399" s="31"/>
      <c r="D9399" s="31"/>
    </row>
    <row r="9400" spans="1:4" ht="15" x14ac:dyDescent="0.25">
      <c r="A9400" s="31"/>
      <c r="B9400" s="31"/>
      <c r="C9400" s="31"/>
      <c r="D9400" s="31"/>
    </row>
    <row r="9401" spans="1:4" ht="15" x14ac:dyDescent="0.25">
      <c r="A9401" s="31"/>
      <c r="B9401" s="31"/>
      <c r="C9401" s="31"/>
      <c r="D9401" s="31"/>
    </row>
    <row r="9402" spans="1:4" ht="15" x14ac:dyDescent="0.25">
      <c r="A9402" s="31"/>
      <c r="B9402" s="31"/>
      <c r="C9402" s="31"/>
      <c r="D9402" s="31"/>
    </row>
    <row r="9403" spans="1:4" ht="15" x14ac:dyDescent="0.25">
      <c r="A9403" s="31"/>
      <c r="B9403" s="31"/>
      <c r="C9403" s="31"/>
      <c r="D9403" s="31"/>
    </row>
    <row r="9404" spans="1:4" ht="15" x14ac:dyDescent="0.25">
      <c r="A9404" s="31"/>
      <c r="B9404" s="31"/>
      <c r="C9404" s="31"/>
      <c r="D9404" s="31"/>
    </row>
    <row r="9405" spans="1:4" ht="15" x14ac:dyDescent="0.25">
      <c r="A9405" s="31"/>
      <c r="B9405" s="31"/>
      <c r="C9405" s="31"/>
      <c r="D9405" s="31"/>
    </row>
    <row r="9406" spans="1:4" ht="15" x14ac:dyDescent="0.25">
      <c r="A9406" s="31"/>
      <c r="B9406" s="31"/>
      <c r="C9406" s="31"/>
      <c r="D9406" s="31"/>
    </row>
    <row r="9407" spans="1:4" ht="15" x14ac:dyDescent="0.25">
      <c r="A9407" s="31"/>
      <c r="B9407" s="31"/>
      <c r="C9407" s="31"/>
      <c r="D9407" s="31"/>
    </row>
    <row r="9408" spans="1:4" ht="15" x14ac:dyDescent="0.25">
      <c r="A9408" s="31"/>
      <c r="B9408" s="31"/>
      <c r="C9408" s="31"/>
      <c r="D9408" s="31"/>
    </row>
    <row r="9409" spans="1:4" ht="15" x14ac:dyDescent="0.25">
      <c r="A9409" s="31"/>
      <c r="B9409" s="31"/>
      <c r="C9409" s="31"/>
      <c r="D9409" s="31"/>
    </row>
    <row r="9410" spans="1:4" ht="15" x14ac:dyDescent="0.25">
      <c r="A9410" s="31"/>
      <c r="B9410" s="31"/>
      <c r="C9410" s="31"/>
      <c r="D9410" s="31"/>
    </row>
    <row r="9411" spans="1:4" ht="15" x14ac:dyDescent="0.25">
      <c r="A9411" s="31"/>
      <c r="B9411" s="31"/>
      <c r="C9411" s="31"/>
      <c r="D9411" s="31"/>
    </row>
    <row r="9412" spans="1:4" ht="15" x14ac:dyDescent="0.25">
      <c r="A9412" s="31"/>
      <c r="B9412" s="31"/>
      <c r="C9412" s="31"/>
      <c r="D9412" s="31"/>
    </row>
    <row r="9413" spans="1:4" ht="15" x14ac:dyDescent="0.25">
      <c r="A9413" s="31"/>
      <c r="B9413" s="31"/>
      <c r="C9413" s="31"/>
      <c r="D9413" s="31"/>
    </row>
    <row r="9414" spans="1:4" ht="15" x14ac:dyDescent="0.25">
      <c r="A9414" s="31"/>
      <c r="B9414" s="31"/>
      <c r="C9414" s="31"/>
      <c r="D9414" s="31"/>
    </row>
    <row r="9415" spans="1:4" ht="15" x14ac:dyDescent="0.25">
      <c r="A9415" s="31"/>
      <c r="B9415" s="31"/>
      <c r="C9415" s="31"/>
      <c r="D9415" s="31"/>
    </row>
    <row r="9416" spans="1:4" ht="15" x14ac:dyDescent="0.25">
      <c r="A9416" s="31"/>
      <c r="B9416" s="31"/>
      <c r="C9416" s="31"/>
      <c r="D9416" s="31"/>
    </row>
    <row r="9417" spans="1:4" ht="15" x14ac:dyDescent="0.25">
      <c r="A9417" s="31"/>
      <c r="B9417" s="31"/>
      <c r="C9417" s="31"/>
      <c r="D9417" s="31"/>
    </row>
    <row r="9418" spans="1:4" ht="15" x14ac:dyDescent="0.25">
      <c r="A9418" s="31"/>
      <c r="B9418" s="31"/>
      <c r="C9418" s="31"/>
      <c r="D9418" s="31"/>
    </row>
    <row r="9419" spans="1:4" ht="15" x14ac:dyDescent="0.25">
      <c r="A9419" s="31"/>
      <c r="B9419" s="31"/>
      <c r="C9419" s="31"/>
      <c r="D9419" s="31"/>
    </row>
    <row r="9420" spans="1:4" ht="15" x14ac:dyDescent="0.25">
      <c r="A9420" s="31"/>
      <c r="B9420" s="31"/>
      <c r="C9420" s="31"/>
      <c r="D9420" s="31"/>
    </row>
    <row r="9421" spans="1:4" ht="15" x14ac:dyDescent="0.25">
      <c r="A9421" s="31"/>
      <c r="B9421" s="31"/>
      <c r="C9421" s="31"/>
      <c r="D9421" s="31"/>
    </row>
    <row r="9422" spans="1:4" ht="15" x14ac:dyDescent="0.25">
      <c r="A9422" s="31"/>
      <c r="B9422" s="31"/>
      <c r="C9422" s="31"/>
      <c r="D9422" s="31"/>
    </row>
    <row r="9423" spans="1:4" ht="15" x14ac:dyDescent="0.25">
      <c r="A9423" s="31"/>
      <c r="B9423" s="31"/>
      <c r="C9423" s="31"/>
      <c r="D9423" s="31"/>
    </row>
    <row r="9424" spans="1:4" ht="15" x14ac:dyDescent="0.25">
      <c r="A9424" s="31"/>
      <c r="B9424" s="31"/>
      <c r="C9424" s="31"/>
      <c r="D9424" s="31"/>
    </row>
    <row r="9425" spans="1:4" ht="15" x14ac:dyDescent="0.25">
      <c r="A9425" s="31"/>
      <c r="B9425" s="31"/>
      <c r="C9425" s="31"/>
      <c r="D9425" s="31"/>
    </row>
    <row r="9426" spans="1:4" ht="15" x14ac:dyDescent="0.25">
      <c r="A9426" s="31"/>
      <c r="B9426" s="31"/>
      <c r="C9426" s="31"/>
      <c r="D9426" s="31"/>
    </row>
    <row r="9427" spans="1:4" ht="15" x14ac:dyDescent="0.25">
      <c r="A9427" s="31"/>
      <c r="B9427" s="31"/>
      <c r="C9427" s="31"/>
      <c r="D9427" s="31"/>
    </row>
    <row r="9428" spans="1:4" ht="15" x14ac:dyDescent="0.25">
      <c r="A9428" s="31"/>
      <c r="B9428" s="31"/>
      <c r="C9428" s="31"/>
      <c r="D9428" s="31"/>
    </row>
    <row r="9429" spans="1:4" ht="15" x14ac:dyDescent="0.25">
      <c r="A9429" s="31"/>
      <c r="B9429" s="31"/>
      <c r="C9429" s="31"/>
      <c r="D9429" s="31"/>
    </row>
    <row r="9430" spans="1:4" ht="15" x14ac:dyDescent="0.25">
      <c r="A9430" s="31"/>
      <c r="B9430" s="31"/>
      <c r="C9430" s="31"/>
      <c r="D9430" s="31"/>
    </row>
    <row r="9431" spans="1:4" ht="15" x14ac:dyDescent="0.25">
      <c r="A9431" s="31"/>
      <c r="B9431" s="31"/>
      <c r="C9431" s="31"/>
      <c r="D9431" s="31"/>
    </row>
    <row r="9432" spans="1:4" ht="15" x14ac:dyDescent="0.25">
      <c r="A9432" s="31"/>
      <c r="B9432" s="31"/>
      <c r="C9432" s="31"/>
      <c r="D9432" s="31"/>
    </row>
    <row r="9433" spans="1:4" ht="15" x14ac:dyDescent="0.25">
      <c r="A9433" s="31"/>
      <c r="B9433" s="31"/>
      <c r="C9433" s="31"/>
      <c r="D9433" s="31"/>
    </row>
    <row r="9434" spans="1:4" ht="15" x14ac:dyDescent="0.25">
      <c r="A9434" s="31"/>
      <c r="B9434" s="31"/>
      <c r="C9434" s="31"/>
      <c r="D9434" s="31"/>
    </row>
    <row r="9435" spans="1:4" ht="15" x14ac:dyDescent="0.25">
      <c r="A9435" s="31"/>
      <c r="B9435" s="31"/>
      <c r="C9435" s="31"/>
      <c r="D9435" s="31"/>
    </row>
    <row r="9436" spans="1:4" ht="15" x14ac:dyDescent="0.25">
      <c r="A9436" s="31"/>
      <c r="B9436" s="31"/>
      <c r="C9436" s="31"/>
      <c r="D9436" s="31"/>
    </row>
    <row r="9437" spans="1:4" ht="15" x14ac:dyDescent="0.25">
      <c r="A9437" s="31"/>
      <c r="B9437" s="31"/>
      <c r="C9437" s="31"/>
      <c r="D9437" s="31"/>
    </row>
    <row r="9438" spans="1:4" ht="15" x14ac:dyDescent="0.25">
      <c r="A9438" s="31"/>
      <c r="B9438" s="31"/>
      <c r="C9438" s="31"/>
      <c r="D9438" s="31"/>
    </row>
    <row r="9439" spans="1:4" ht="15" x14ac:dyDescent="0.25">
      <c r="A9439" s="31"/>
      <c r="B9439" s="31"/>
      <c r="C9439" s="31"/>
      <c r="D9439" s="31"/>
    </row>
    <row r="9440" spans="1:4" ht="15" x14ac:dyDescent="0.25">
      <c r="A9440" s="31"/>
      <c r="B9440" s="31"/>
      <c r="C9440" s="31"/>
      <c r="D9440" s="31"/>
    </row>
    <row r="9441" spans="1:4" ht="15" x14ac:dyDescent="0.25">
      <c r="A9441" s="31"/>
      <c r="B9441" s="31"/>
      <c r="C9441" s="31"/>
      <c r="D9441" s="31"/>
    </row>
    <row r="9442" spans="1:4" ht="15" x14ac:dyDescent="0.25">
      <c r="A9442" s="31"/>
      <c r="B9442" s="31"/>
      <c r="C9442" s="31"/>
      <c r="D9442" s="31"/>
    </row>
    <row r="9443" spans="1:4" ht="15" x14ac:dyDescent="0.25">
      <c r="A9443" s="31"/>
      <c r="B9443" s="31"/>
      <c r="C9443" s="31"/>
      <c r="D9443" s="31"/>
    </row>
    <row r="9444" spans="1:4" ht="15" x14ac:dyDescent="0.25">
      <c r="A9444" s="31"/>
      <c r="B9444" s="31"/>
      <c r="C9444" s="31"/>
      <c r="D9444" s="31"/>
    </row>
    <row r="9445" spans="1:4" ht="15" x14ac:dyDescent="0.25">
      <c r="A9445" s="31"/>
      <c r="B9445" s="31"/>
      <c r="C9445" s="31"/>
      <c r="D9445" s="31"/>
    </row>
    <row r="9446" spans="1:4" ht="15" x14ac:dyDescent="0.25">
      <c r="A9446" s="31"/>
      <c r="B9446" s="31"/>
      <c r="C9446" s="31"/>
      <c r="D9446" s="31"/>
    </row>
    <row r="9447" spans="1:4" ht="15" x14ac:dyDescent="0.25">
      <c r="A9447" s="31"/>
      <c r="B9447" s="31"/>
      <c r="C9447" s="31"/>
      <c r="D9447" s="31"/>
    </row>
    <row r="9448" spans="1:4" ht="15" x14ac:dyDescent="0.25">
      <c r="A9448" s="31"/>
      <c r="B9448" s="31"/>
      <c r="C9448" s="31"/>
      <c r="D9448" s="31"/>
    </row>
    <row r="9449" spans="1:4" ht="15" x14ac:dyDescent="0.25">
      <c r="A9449" s="31"/>
      <c r="B9449" s="31"/>
      <c r="C9449" s="31"/>
      <c r="D9449" s="31"/>
    </row>
    <row r="9450" spans="1:4" ht="15" x14ac:dyDescent="0.25">
      <c r="A9450" s="31"/>
      <c r="B9450" s="31"/>
      <c r="C9450" s="31"/>
      <c r="D9450" s="31"/>
    </row>
    <row r="9451" spans="1:4" ht="15" x14ac:dyDescent="0.25">
      <c r="A9451" s="31"/>
      <c r="B9451" s="31"/>
      <c r="C9451" s="31"/>
      <c r="D9451" s="31"/>
    </row>
    <row r="9452" spans="1:4" ht="15" x14ac:dyDescent="0.25">
      <c r="A9452" s="31"/>
      <c r="B9452" s="31"/>
      <c r="C9452" s="31"/>
      <c r="D9452" s="31"/>
    </row>
    <row r="9453" spans="1:4" ht="15" x14ac:dyDescent="0.25">
      <c r="A9453" s="31"/>
      <c r="B9453" s="31"/>
      <c r="C9453" s="31"/>
      <c r="D9453" s="31"/>
    </row>
    <row r="9454" spans="1:4" ht="15" x14ac:dyDescent="0.25">
      <c r="A9454" s="31"/>
      <c r="B9454" s="31"/>
      <c r="C9454" s="31"/>
      <c r="D9454" s="31"/>
    </row>
    <row r="9455" spans="1:4" ht="15" x14ac:dyDescent="0.25">
      <c r="A9455" s="31"/>
      <c r="B9455" s="31"/>
      <c r="C9455" s="31"/>
      <c r="D9455" s="31"/>
    </row>
    <row r="9456" spans="1:4" ht="15" x14ac:dyDescent="0.25">
      <c r="A9456" s="31"/>
      <c r="B9456" s="31"/>
      <c r="C9456" s="31"/>
      <c r="D9456" s="31"/>
    </row>
    <row r="9457" spans="1:4" ht="15" x14ac:dyDescent="0.25">
      <c r="A9457" s="31"/>
      <c r="B9457" s="31"/>
      <c r="C9457" s="31"/>
      <c r="D9457" s="31"/>
    </row>
    <row r="9458" spans="1:4" ht="15" x14ac:dyDescent="0.25">
      <c r="A9458" s="31"/>
      <c r="B9458" s="31"/>
      <c r="C9458" s="31"/>
      <c r="D9458" s="31"/>
    </row>
    <row r="9459" spans="1:4" ht="15" x14ac:dyDescent="0.25">
      <c r="A9459" s="31"/>
      <c r="B9459" s="31"/>
      <c r="C9459" s="31"/>
      <c r="D9459" s="31"/>
    </row>
    <row r="9460" spans="1:4" ht="15" x14ac:dyDescent="0.25">
      <c r="A9460" s="31"/>
      <c r="B9460" s="31"/>
      <c r="C9460" s="31"/>
      <c r="D9460" s="31"/>
    </row>
    <row r="9461" spans="1:4" ht="15" x14ac:dyDescent="0.25">
      <c r="A9461" s="31"/>
      <c r="B9461" s="31"/>
      <c r="C9461" s="31"/>
      <c r="D9461" s="31"/>
    </row>
    <row r="9462" spans="1:4" ht="15" x14ac:dyDescent="0.25">
      <c r="A9462" s="31"/>
      <c r="B9462" s="31"/>
      <c r="C9462" s="31"/>
      <c r="D9462" s="31"/>
    </row>
    <row r="9463" spans="1:4" ht="15" x14ac:dyDescent="0.25">
      <c r="A9463" s="31"/>
      <c r="B9463" s="31"/>
      <c r="C9463" s="31"/>
      <c r="D9463" s="31"/>
    </row>
    <row r="9464" spans="1:4" ht="15" x14ac:dyDescent="0.25">
      <c r="A9464" s="31"/>
      <c r="B9464" s="31"/>
      <c r="C9464" s="31"/>
      <c r="D9464" s="31"/>
    </row>
    <row r="9465" spans="1:4" ht="15" x14ac:dyDescent="0.25">
      <c r="A9465" s="31"/>
      <c r="B9465" s="31"/>
      <c r="C9465" s="31"/>
      <c r="D9465" s="31"/>
    </row>
    <row r="9466" spans="1:4" ht="15" x14ac:dyDescent="0.25">
      <c r="A9466" s="31"/>
      <c r="B9466" s="31"/>
      <c r="C9466" s="31"/>
      <c r="D9466" s="31"/>
    </row>
    <row r="9467" spans="1:4" ht="15" x14ac:dyDescent="0.25">
      <c r="A9467" s="31"/>
      <c r="B9467" s="31"/>
      <c r="C9467" s="31"/>
      <c r="D9467" s="31"/>
    </row>
    <row r="9468" spans="1:4" ht="15" x14ac:dyDescent="0.25">
      <c r="A9468" s="31"/>
      <c r="B9468" s="31"/>
      <c r="C9468" s="31"/>
      <c r="D9468" s="31"/>
    </row>
    <row r="9469" spans="1:4" ht="15" x14ac:dyDescent="0.25">
      <c r="A9469" s="31"/>
      <c r="B9469" s="31"/>
      <c r="C9469" s="31"/>
      <c r="D9469" s="31"/>
    </row>
    <row r="9470" spans="1:4" ht="15" x14ac:dyDescent="0.25">
      <c r="A9470" s="31"/>
      <c r="B9470" s="31"/>
      <c r="C9470" s="31"/>
      <c r="D9470" s="31"/>
    </row>
    <row r="9471" spans="1:4" ht="15" x14ac:dyDescent="0.25">
      <c r="A9471" s="31"/>
      <c r="B9471" s="31"/>
      <c r="C9471" s="31"/>
      <c r="D9471" s="31"/>
    </row>
    <row r="9472" spans="1:4" ht="15" x14ac:dyDescent="0.25">
      <c r="A9472" s="31"/>
      <c r="B9472" s="31"/>
      <c r="C9472" s="31"/>
      <c r="D9472" s="31"/>
    </row>
    <row r="9473" spans="1:4" ht="15" x14ac:dyDescent="0.25">
      <c r="A9473" s="31"/>
      <c r="B9473" s="31"/>
      <c r="C9473" s="31"/>
      <c r="D9473" s="31"/>
    </row>
    <row r="9474" spans="1:4" ht="15" x14ac:dyDescent="0.25">
      <c r="A9474" s="31"/>
      <c r="B9474" s="31"/>
      <c r="C9474" s="31"/>
      <c r="D9474" s="31"/>
    </row>
    <row r="9475" spans="1:4" ht="15" x14ac:dyDescent="0.25">
      <c r="A9475" s="31"/>
      <c r="B9475" s="31"/>
      <c r="C9475" s="31"/>
      <c r="D9475" s="31"/>
    </row>
    <row r="9476" spans="1:4" ht="15" x14ac:dyDescent="0.25">
      <c r="A9476" s="31"/>
      <c r="B9476" s="31"/>
      <c r="C9476" s="31"/>
      <c r="D9476" s="31"/>
    </row>
    <row r="9477" spans="1:4" ht="15" x14ac:dyDescent="0.25">
      <c r="A9477" s="31"/>
      <c r="B9477" s="31"/>
      <c r="C9477" s="31"/>
      <c r="D9477" s="31"/>
    </row>
    <row r="9478" spans="1:4" ht="15" x14ac:dyDescent="0.25">
      <c r="A9478" s="31"/>
      <c r="B9478" s="31"/>
      <c r="C9478" s="31"/>
      <c r="D9478" s="31"/>
    </row>
    <row r="9479" spans="1:4" ht="15" x14ac:dyDescent="0.25">
      <c r="A9479" s="31"/>
      <c r="B9479" s="31"/>
      <c r="C9479" s="31"/>
      <c r="D9479" s="31"/>
    </row>
    <row r="9480" spans="1:4" ht="15" x14ac:dyDescent="0.25">
      <c r="A9480" s="31"/>
      <c r="B9480" s="31"/>
      <c r="C9480" s="31"/>
      <c r="D9480" s="31"/>
    </row>
    <row r="9481" spans="1:4" ht="15" x14ac:dyDescent="0.25">
      <c r="A9481" s="31"/>
      <c r="B9481" s="31"/>
      <c r="C9481" s="31"/>
      <c r="D9481" s="31"/>
    </row>
    <row r="9482" spans="1:4" ht="15" x14ac:dyDescent="0.25">
      <c r="A9482" s="31"/>
      <c r="B9482" s="31"/>
      <c r="C9482" s="31"/>
      <c r="D9482" s="31"/>
    </row>
    <row r="9483" spans="1:4" ht="15" x14ac:dyDescent="0.25">
      <c r="A9483" s="31"/>
      <c r="B9483" s="31"/>
      <c r="C9483" s="31"/>
      <c r="D9483" s="31"/>
    </row>
    <row r="9484" spans="1:4" ht="15" x14ac:dyDescent="0.25">
      <c r="A9484" s="31"/>
      <c r="B9484" s="31"/>
      <c r="C9484" s="31"/>
      <c r="D9484" s="31"/>
    </row>
    <row r="9485" spans="1:4" ht="15" x14ac:dyDescent="0.25">
      <c r="A9485" s="31"/>
      <c r="B9485" s="31"/>
      <c r="C9485" s="31"/>
      <c r="D9485" s="31"/>
    </row>
    <row r="9486" spans="1:4" ht="15" x14ac:dyDescent="0.25">
      <c r="A9486" s="31"/>
      <c r="B9486" s="31"/>
      <c r="C9486" s="31"/>
      <c r="D9486" s="31"/>
    </row>
    <row r="9487" spans="1:4" ht="15" x14ac:dyDescent="0.25">
      <c r="A9487" s="31"/>
      <c r="B9487" s="31"/>
      <c r="C9487" s="31"/>
      <c r="D9487" s="31"/>
    </row>
    <row r="9488" spans="1:4" ht="15" x14ac:dyDescent="0.25">
      <c r="A9488" s="31"/>
      <c r="B9488" s="31"/>
      <c r="C9488" s="31"/>
      <c r="D9488" s="31"/>
    </row>
    <row r="9489" spans="1:4" ht="15" x14ac:dyDescent="0.25">
      <c r="A9489" s="31"/>
      <c r="B9489" s="31"/>
      <c r="C9489" s="31"/>
      <c r="D9489" s="31"/>
    </row>
    <row r="9490" spans="1:4" ht="15" x14ac:dyDescent="0.25">
      <c r="A9490" s="31"/>
      <c r="B9490" s="31"/>
      <c r="C9490" s="31"/>
      <c r="D9490" s="31"/>
    </row>
    <row r="9491" spans="1:4" ht="15" x14ac:dyDescent="0.25">
      <c r="A9491" s="31"/>
      <c r="B9491" s="31"/>
      <c r="C9491" s="31"/>
      <c r="D9491" s="31"/>
    </row>
    <row r="9492" spans="1:4" ht="15" x14ac:dyDescent="0.25">
      <c r="A9492" s="31"/>
      <c r="B9492" s="31"/>
      <c r="C9492" s="31"/>
      <c r="D9492" s="31"/>
    </row>
    <row r="9493" spans="1:4" ht="15" x14ac:dyDescent="0.25">
      <c r="A9493" s="31"/>
      <c r="B9493" s="31"/>
      <c r="C9493" s="31"/>
      <c r="D9493" s="31"/>
    </row>
    <row r="9494" spans="1:4" ht="15" x14ac:dyDescent="0.25">
      <c r="A9494" s="31"/>
      <c r="B9494" s="31"/>
      <c r="C9494" s="31"/>
      <c r="D9494" s="31"/>
    </row>
    <row r="9495" spans="1:4" ht="15" x14ac:dyDescent="0.25">
      <c r="A9495" s="31"/>
      <c r="B9495" s="31"/>
      <c r="C9495" s="31"/>
      <c r="D9495" s="31"/>
    </row>
    <row r="9496" spans="1:4" ht="15" x14ac:dyDescent="0.25">
      <c r="A9496" s="31"/>
      <c r="B9496" s="31"/>
      <c r="C9496" s="31"/>
      <c r="D9496" s="31"/>
    </row>
    <row r="9497" spans="1:4" ht="15" x14ac:dyDescent="0.25">
      <c r="A9497" s="31"/>
      <c r="B9497" s="31"/>
      <c r="C9497" s="31"/>
      <c r="D9497" s="31"/>
    </row>
    <row r="9498" spans="1:4" ht="15" x14ac:dyDescent="0.25">
      <c r="A9498" s="31"/>
      <c r="B9498" s="31"/>
      <c r="C9498" s="31"/>
      <c r="D9498" s="31"/>
    </row>
    <row r="9499" spans="1:4" ht="15" x14ac:dyDescent="0.25">
      <c r="A9499" s="31"/>
      <c r="B9499" s="31"/>
      <c r="C9499" s="31"/>
      <c r="D9499" s="31"/>
    </row>
    <row r="9500" spans="1:4" ht="15" x14ac:dyDescent="0.25">
      <c r="A9500" s="31"/>
      <c r="B9500" s="31"/>
      <c r="C9500" s="31"/>
      <c r="D9500" s="31"/>
    </row>
    <row r="9501" spans="1:4" ht="15" x14ac:dyDescent="0.25">
      <c r="A9501" s="31"/>
      <c r="B9501" s="31"/>
      <c r="C9501" s="31"/>
      <c r="D9501" s="31"/>
    </row>
    <row r="9502" spans="1:4" ht="15" x14ac:dyDescent="0.25">
      <c r="A9502" s="31"/>
      <c r="B9502" s="31"/>
      <c r="C9502" s="31"/>
      <c r="D9502" s="31"/>
    </row>
    <row r="9503" spans="1:4" ht="15" x14ac:dyDescent="0.25">
      <c r="A9503" s="31"/>
      <c r="B9503" s="31"/>
      <c r="C9503" s="31"/>
      <c r="D9503" s="31"/>
    </row>
    <row r="9504" spans="1:4" ht="15" x14ac:dyDescent="0.25">
      <c r="A9504" s="31"/>
      <c r="B9504" s="31"/>
      <c r="C9504" s="31"/>
      <c r="D9504" s="31"/>
    </row>
    <row r="9505" spans="1:4" ht="15" x14ac:dyDescent="0.25">
      <c r="A9505" s="31"/>
      <c r="B9505" s="31"/>
      <c r="C9505" s="31"/>
      <c r="D9505" s="31"/>
    </row>
    <row r="9506" spans="1:4" ht="15" x14ac:dyDescent="0.25">
      <c r="A9506" s="31"/>
      <c r="B9506" s="31"/>
      <c r="C9506" s="31"/>
      <c r="D9506" s="31"/>
    </row>
    <row r="9507" spans="1:4" ht="15" x14ac:dyDescent="0.25">
      <c r="A9507" s="31"/>
      <c r="B9507" s="31"/>
      <c r="C9507" s="31"/>
      <c r="D9507" s="31"/>
    </row>
    <row r="9508" spans="1:4" ht="15" x14ac:dyDescent="0.25">
      <c r="A9508" s="31"/>
      <c r="B9508" s="31"/>
      <c r="C9508" s="31"/>
      <c r="D9508" s="31"/>
    </row>
    <row r="9509" spans="1:4" ht="15" x14ac:dyDescent="0.25">
      <c r="A9509" s="31"/>
      <c r="B9509" s="31"/>
      <c r="C9509" s="31"/>
      <c r="D9509" s="31"/>
    </row>
    <row r="9510" spans="1:4" ht="15" x14ac:dyDescent="0.25">
      <c r="A9510" s="31"/>
      <c r="B9510" s="31"/>
      <c r="C9510" s="31"/>
      <c r="D9510" s="31"/>
    </row>
    <row r="9511" spans="1:4" ht="15" x14ac:dyDescent="0.25">
      <c r="A9511" s="31"/>
      <c r="B9511" s="31"/>
      <c r="C9511" s="31"/>
      <c r="D9511" s="31"/>
    </row>
    <row r="9512" spans="1:4" ht="15" x14ac:dyDescent="0.25">
      <c r="A9512" s="31"/>
      <c r="B9512" s="31"/>
      <c r="C9512" s="31"/>
      <c r="D9512" s="31"/>
    </row>
    <row r="9513" spans="1:4" ht="15" x14ac:dyDescent="0.25">
      <c r="A9513" s="31"/>
      <c r="B9513" s="31"/>
      <c r="C9513" s="31"/>
      <c r="D9513" s="31"/>
    </row>
    <row r="9514" spans="1:4" ht="15" x14ac:dyDescent="0.25">
      <c r="A9514" s="31"/>
      <c r="B9514" s="31"/>
      <c r="C9514" s="31"/>
      <c r="D9514" s="31"/>
    </row>
    <row r="9515" spans="1:4" ht="15" x14ac:dyDescent="0.25">
      <c r="A9515" s="31"/>
      <c r="B9515" s="31"/>
      <c r="C9515" s="31"/>
      <c r="D9515" s="31"/>
    </row>
    <row r="9516" spans="1:4" ht="15" x14ac:dyDescent="0.25">
      <c r="A9516" s="31"/>
      <c r="B9516" s="31"/>
      <c r="C9516" s="31"/>
      <c r="D9516" s="31"/>
    </row>
    <row r="9517" spans="1:4" ht="15" x14ac:dyDescent="0.25">
      <c r="A9517" s="31"/>
      <c r="B9517" s="31"/>
      <c r="C9517" s="31"/>
      <c r="D9517" s="31"/>
    </row>
    <row r="9518" spans="1:4" ht="15" x14ac:dyDescent="0.25">
      <c r="A9518" s="31"/>
      <c r="B9518" s="31"/>
      <c r="C9518" s="31"/>
      <c r="D9518" s="31"/>
    </row>
    <row r="9519" spans="1:4" ht="15" x14ac:dyDescent="0.25">
      <c r="A9519" s="31"/>
      <c r="B9519" s="31"/>
      <c r="C9519" s="31"/>
      <c r="D9519" s="31"/>
    </row>
    <row r="9520" spans="1:4" ht="15" x14ac:dyDescent="0.25">
      <c r="A9520" s="31"/>
      <c r="B9520" s="31"/>
      <c r="C9520" s="31"/>
      <c r="D9520" s="31"/>
    </row>
    <row r="9521" spans="1:4" ht="15" x14ac:dyDescent="0.25">
      <c r="A9521" s="31"/>
      <c r="B9521" s="31"/>
      <c r="C9521" s="31"/>
      <c r="D9521" s="31"/>
    </row>
    <row r="9522" spans="1:4" ht="15" x14ac:dyDescent="0.25">
      <c r="A9522" s="31"/>
      <c r="B9522" s="31"/>
      <c r="C9522" s="31"/>
      <c r="D9522" s="31"/>
    </row>
    <row r="9523" spans="1:4" ht="15" x14ac:dyDescent="0.25">
      <c r="A9523" s="31"/>
      <c r="B9523" s="31"/>
      <c r="C9523" s="31"/>
      <c r="D9523" s="31"/>
    </row>
    <row r="9524" spans="1:4" ht="15" x14ac:dyDescent="0.25">
      <c r="A9524" s="31"/>
      <c r="B9524" s="31"/>
      <c r="C9524" s="31"/>
      <c r="D9524" s="31"/>
    </row>
    <row r="9525" spans="1:4" ht="15" x14ac:dyDescent="0.25">
      <c r="A9525" s="31"/>
      <c r="B9525" s="31"/>
      <c r="C9525" s="31"/>
      <c r="D9525" s="31"/>
    </row>
    <row r="9526" spans="1:4" ht="15" x14ac:dyDescent="0.25">
      <c r="A9526" s="31"/>
      <c r="B9526" s="31"/>
      <c r="C9526" s="31"/>
      <c r="D9526" s="31"/>
    </row>
    <row r="9527" spans="1:4" ht="15" x14ac:dyDescent="0.25">
      <c r="A9527" s="31"/>
      <c r="B9527" s="31"/>
      <c r="C9527" s="31"/>
      <c r="D9527" s="31"/>
    </row>
    <row r="9528" spans="1:4" ht="15" x14ac:dyDescent="0.25">
      <c r="A9528" s="31"/>
      <c r="B9528" s="31"/>
      <c r="C9528" s="31"/>
      <c r="D9528" s="31"/>
    </row>
    <row r="9529" spans="1:4" ht="15" x14ac:dyDescent="0.25">
      <c r="A9529" s="31"/>
      <c r="B9529" s="31"/>
      <c r="C9529" s="31"/>
      <c r="D9529" s="31"/>
    </row>
    <row r="9530" spans="1:4" ht="15" x14ac:dyDescent="0.25">
      <c r="A9530" s="31"/>
      <c r="B9530" s="31"/>
      <c r="C9530" s="31"/>
      <c r="D9530" s="31"/>
    </row>
    <row r="9531" spans="1:4" ht="15" x14ac:dyDescent="0.25">
      <c r="A9531" s="31"/>
      <c r="B9531" s="31"/>
      <c r="C9531" s="31"/>
      <c r="D9531" s="31"/>
    </row>
    <row r="9532" spans="1:4" ht="15" x14ac:dyDescent="0.25">
      <c r="A9532" s="31"/>
      <c r="B9532" s="31"/>
      <c r="C9532" s="31"/>
      <c r="D9532" s="31"/>
    </row>
    <row r="9533" spans="1:4" ht="15" x14ac:dyDescent="0.25">
      <c r="A9533" s="31"/>
      <c r="B9533" s="31"/>
      <c r="C9533" s="31"/>
      <c r="D9533" s="31"/>
    </row>
    <row r="9534" spans="1:4" ht="15" x14ac:dyDescent="0.25">
      <c r="A9534" s="31"/>
      <c r="B9534" s="31"/>
      <c r="C9534" s="31"/>
      <c r="D9534" s="31"/>
    </row>
    <row r="9535" spans="1:4" ht="15" x14ac:dyDescent="0.25">
      <c r="A9535" s="31"/>
      <c r="B9535" s="31"/>
      <c r="C9535" s="31"/>
      <c r="D9535" s="31"/>
    </row>
    <row r="9536" spans="1:4" ht="15" x14ac:dyDescent="0.25">
      <c r="A9536" s="31"/>
      <c r="B9536" s="31"/>
      <c r="C9536" s="31"/>
      <c r="D9536" s="31"/>
    </row>
    <row r="9537" spans="1:4" ht="15" x14ac:dyDescent="0.25">
      <c r="A9537" s="31"/>
      <c r="B9537" s="31"/>
      <c r="C9537" s="31"/>
      <c r="D9537" s="31"/>
    </row>
    <row r="9538" spans="1:4" ht="15" x14ac:dyDescent="0.25">
      <c r="A9538" s="31"/>
      <c r="B9538" s="31"/>
      <c r="C9538" s="31"/>
      <c r="D9538" s="31"/>
    </row>
    <row r="9539" spans="1:4" ht="15" x14ac:dyDescent="0.25">
      <c r="A9539" s="31"/>
      <c r="B9539" s="31"/>
      <c r="C9539" s="31"/>
      <c r="D9539" s="31"/>
    </row>
    <row r="9540" spans="1:4" ht="15" x14ac:dyDescent="0.25">
      <c r="A9540" s="31"/>
      <c r="B9540" s="31"/>
      <c r="C9540" s="31"/>
      <c r="D9540" s="31"/>
    </row>
    <row r="9541" spans="1:4" ht="15" x14ac:dyDescent="0.25">
      <c r="A9541" s="31"/>
      <c r="B9541" s="31"/>
      <c r="C9541" s="31"/>
      <c r="D9541" s="31"/>
    </row>
    <row r="9542" spans="1:4" ht="15" x14ac:dyDescent="0.25">
      <c r="A9542" s="31"/>
      <c r="B9542" s="31"/>
      <c r="C9542" s="31"/>
      <c r="D9542" s="31"/>
    </row>
    <row r="9543" spans="1:4" ht="15" x14ac:dyDescent="0.25">
      <c r="A9543" s="31"/>
      <c r="B9543" s="31"/>
      <c r="C9543" s="31"/>
      <c r="D9543" s="31"/>
    </row>
    <row r="9544" spans="1:4" ht="15" x14ac:dyDescent="0.25">
      <c r="A9544" s="31"/>
      <c r="B9544" s="31"/>
      <c r="C9544" s="31"/>
      <c r="D9544" s="31"/>
    </row>
    <row r="9545" spans="1:4" ht="15" x14ac:dyDescent="0.25">
      <c r="A9545" s="31"/>
      <c r="B9545" s="31"/>
      <c r="C9545" s="31"/>
      <c r="D9545" s="31"/>
    </row>
    <row r="9546" spans="1:4" ht="15" x14ac:dyDescent="0.25">
      <c r="A9546" s="31"/>
      <c r="B9546" s="31"/>
      <c r="C9546" s="31"/>
      <c r="D9546" s="31"/>
    </row>
    <row r="9547" spans="1:4" ht="15" x14ac:dyDescent="0.25">
      <c r="A9547" s="31"/>
      <c r="B9547" s="31"/>
      <c r="C9547" s="31"/>
      <c r="D9547" s="31"/>
    </row>
    <row r="9548" spans="1:4" ht="15" x14ac:dyDescent="0.25">
      <c r="A9548" s="31"/>
      <c r="B9548" s="31"/>
      <c r="C9548" s="31"/>
      <c r="D9548" s="31"/>
    </row>
    <row r="9549" spans="1:4" ht="15" x14ac:dyDescent="0.25">
      <c r="A9549" s="31"/>
      <c r="B9549" s="31"/>
      <c r="C9549" s="31"/>
      <c r="D9549" s="31"/>
    </row>
    <row r="9550" spans="1:4" ht="15" x14ac:dyDescent="0.25">
      <c r="A9550" s="31"/>
      <c r="B9550" s="31"/>
      <c r="C9550" s="31"/>
      <c r="D9550" s="31"/>
    </row>
    <row r="9551" spans="1:4" ht="15" x14ac:dyDescent="0.25">
      <c r="A9551" s="31"/>
      <c r="B9551" s="31"/>
      <c r="C9551" s="31"/>
      <c r="D9551" s="31"/>
    </row>
    <row r="9552" spans="1:4" ht="15" x14ac:dyDescent="0.25">
      <c r="A9552" s="31"/>
      <c r="B9552" s="31"/>
      <c r="C9552" s="31"/>
      <c r="D9552" s="31"/>
    </row>
    <row r="9553" spans="1:4" ht="15" x14ac:dyDescent="0.25">
      <c r="A9553" s="31"/>
      <c r="B9553" s="31"/>
      <c r="C9553" s="31"/>
      <c r="D9553" s="31"/>
    </row>
    <row r="9554" spans="1:4" ht="15" x14ac:dyDescent="0.25">
      <c r="A9554" s="31"/>
      <c r="B9554" s="31"/>
      <c r="C9554" s="31"/>
      <c r="D9554" s="31"/>
    </row>
    <row r="9555" spans="1:4" ht="15" x14ac:dyDescent="0.25">
      <c r="A9555" s="31"/>
      <c r="B9555" s="31"/>
      <c r="C9555" s="31"/>
      <c r="D9555" s="31"/>
    </row>
    <row r="9556" spans="1:4" ht="15" x14ac:dyDescent="0.25">
      <c r="A9556" s="31"/>
      <c r="B9556" s="31"/>
      <c r="C9556" s="31"/>
      <c r="D9556" s="31"/>
    </row>
    <row r="9557" spans="1:4" ht="15" x14ac:dyDescent="0.25">
      <c r="A9557" s="31"/>
      <c r="B9557" s="31"/>
      <c r="C9557" s="31"/>
      <c r="D9557" s="31"/>
    </row>
    <row r="9558" spans="1:4" ht="15" x14ac:dyDescent="0.25">
      <c r="A9558" s="31"/>
      <c r="B9558" s="31"/>
      <c r="C9558" s="31"/>
      <c r="D9558" s="31"/>
    </row>
    <row r="9559" spans="1:4" ht="15" x14ac:dyDescent="0.25">
      <c r="A9559" s="31"/>
      <c r="B9559" s="31"/>
      <c r="C9559" s="31"/>
      <c r="D9559" s="31"/>
    </row>
    <row r="9560" spans="1:4" ht="15" x14ac:dyDescent="0.25">
      <c r="A9560" s="31"/>
      <c r="B9560" s="31"/>
      <c r="C9560" s="31"/>
      <c r="D9560" s="31"/>
    </row>
    <row r="9561" spans="1:4" ht="15" x14ac:dyDescent="0.25">
      <c r="A9561" s="31"/>
      <c r="B9561" s="31"/>
      <c r="C9561" s="31"/>
      <c r="D9561" s="31"/>
    </row>
    <row r="9562" spans="1:4" ht="15" x14ac:dyDescent="0.25">
      <c r="A9562" s="31"/>
      <c r="B9562" s="31"/>
      <c r="C9562" s="31"/>
      <c r="D9562" s="31"/>
    </row>
    <row r="9563" spans="1:4" ht="15" x14ac:dyDescent="0.25">
      <c r="A9563" s="31"/>
      <c r="B9563" s="31"/>
      <c r="C9563" s="31"/>
      <c r="D9563" s="31"/>
    </row>
    <row r="9564" spans="1:4" ht="15" x14ac:dyDescent="0.25">
      <c r="A9564" s="31"/>
      <c r="B9564" s="31"/>
      <c r="C9564" s="31"/>
      <c r="D9564" s="31"/>
    </row>
    <row r="9565" spans="1:4" ht="15" x14ac:dyDescent="0.25">
      <c r="A9565" s="31"/>
      <c r="B9565" s="31"/>
      <c r="C9565" s="31"/>
      <c r="D9565" s="31"/>
    </row>
    <row r="9566" spans="1:4" ht="15" x14ac:dyDescent="0.25">
      <c r="A9566" s="31"/>
      <c r="B9566" s="31"/>
      <c r="C9566" s="31"/>
      <c r="D9566" s="31"/>
    </row>
    <row r="9567" spans="1:4" ht="15" x14ac:dyDescent="0.25">
      <c r="A9567" s="31"/>
      <c r="B9567" s="31"/>
      <c r="C9567" s="31"/>
      <c r="D9567" s="31"/>
    </row>
    <row r="9568" spans="1:4" ht="15" x14ac:dyDescent="0.25">
      <c r="A9568" s="31"/>
      <c r="B9568" s="31"/>
      <c r="C9568" s="31"/>
      <c r="D9568" s="31"/>
    </row>
    <row r="9569" spans="1:4" ht="15" x14ac:dyDescent="0.25">
      <c r="A9569" s="31"/>
      <c r="B9569" s="31"/>
      <c r="C9569" s="31"/>
      <c r="D9569" s="31"/>
    </row>
    <row r="9570" spans="1:4" ht="15" x14ac:dyDescent="0.25">
      <c r="A9570" s="31"/>
      <c r="B9570" s="31"/>
      <c r="C9570" s="31"/>
      <c r="D9570" s="31"/>
    </row>
    <row r="9571" spans="1:4" ht="15" x14ac:dyDescent="0.25">
      <c r="A9571" s="31"/>
      <c r="B9571" s="31"/>
      <c r="C9571" s="31"/>
      <c r="D9571" s="31"/>
    </row>
    <row r="9572" spans="1:4" ht="15" x14ac:dyDescent="0.25">
      <c r="A9572" s="31"/>
      <c r="B9572" s="31"/>
      <c r="C9572" s="31"/>
      <c r="D9572" s="31"/>
    </row>
    <row r="9573" spans="1:4" ht="15" x14ac:dyDescent="0.25">
      <c r="A9573" s="31"/>
      <c r="B9573" s="31"/>
      <c r="C9573" s="31"/>
      <c r="D9573" s="31"/>
    </row>
    <row r="9574" spans="1:4" ht="15" x14ac:dyDescent="0.25">
      <c r="A9574" s="31"/>
      <c r="B9574" s="31"/>
      <c r="C9574" s="31"/>
      <c r="D9574" s="31"/>
    </row>
    <row r="9575" spans="1:4" ht="15" x14ac:dyDescent="0.25">
      <c r="A9575" s="31"/>
      <c r="B9575" s="31"/>
      <c r="C9575" s="31"/>
      <c r="D9575" s="31"/>
    </row>
    <row r="9576" spans="1:4" ht="15" x14ac:dyDescent="0.25">
      <c r="A9576" s="31"/>
      <c r="B9576" s="31"/>
      <c r="C9576" s="31"/>
      <c r="D9576" s="31"/>
    </row>
    <row r="9577" spans="1:4" ht="15" x14ac:dyDescent="0.25">
      <c r="A9577" s="31"/>
      <c r="B9577" s="31"/>
      <c r="C9577" s="31"/>
      <c r="D9577" s="31"/>
    </row>
    <row r="9578" spans="1:4" ht="15" x14ac:dyDescent="0.25">
      <c r="A9578" s="31"/>
      <c r="B9578" s="31"/>
      <c r="C9578" s="31"/>
      <c r="D9578" s="31"/>
    </row>
    <row r="9579" spans="1:4" ht="15" x14ac:dyDescent="0.25">
      <c r="A9579" s="31"/>
      <c r="B9579" s="31"/>
      <c r="C9579" s="31"/>
      <c r="D9579" s="31"/>
    </row>
    <row r="9580" spans="1:4" ht="15" x14ac:dyDescent="0.25">
      <c r="A9580" s="31"/>
      <c r="B9580" s="31"/>
      <c r="C9580" s="31"/>
      <c r="D9580" s="31"/>
    </row>
    <row r="9581" spans="1:4" ht="15" x14ac:dyDescent="0.25">
      <c r="A9581" s="31"/>
      <c r="B9581" s="31"/>
      <c r="C9581" s="31"/>
      <c r="D9581" s="31"/>
    </row>
    <row r="9582" spans="1:4" ht="15" x14ac:dyDescent="0.25">
      <c r="A9582" s="31"/>
      <c r="B9582" s="31"/>
      <c r="C9582" s="31"/>
      <c r="D9582" s="31"/>
    </row>
    <row r="9583" spans="1:4" ht="15" x14ac:dyDescent="0.25">
      <c r="A9583" s="31"/>
      <c r="B9583" s="31"/>
      <c r="C9583" s="31"/>
      <c r="D9583" s="31"/>
    </row>
    <row r="9584" spans="1:4" ht="15" x14ac:dyDescent="0.25">
      <c r="A9584" s="31"/>
      <c r="B9584" s="31"/>
      <c r="C9584" s="31"/>
      <c r="D9584" s="31"/>
    </row>
    <row r="9585" spans="1:4" ht="15" x14ac:dyDescent="0.25">
      <c r="A9585" s="31"/>
      <c r="B9585" s="31"/>
      <c r="C9585" s="31"/>
      <c r="D9585" s="31"/>
    </row>
    <row r="9586" spans="1:4" ht="15" x14ac:dyDescent="0.25">
      <c r="A9586" s="31"/>
      <c r="B9586" s="31"/>
      <c r="C9586" s="31"/>
      <c r="D9586" s="31"/>
    </row>
    <row r="9587" spans="1:4" ht="15" x14ac:dyDescent="0.25">
      <c r="A9587" s="31"/>
      <c r="B9587" s="31"/>
      <c r="C9587" s="31"/>
      <c r="D9587" s="31"/>
    </row>
    <row r="9588" spans="1:4" ht="15" x14ac:dyDescent="0.25">
      <c r="A9588" s="31"/>
      <c r="B9588" s="31"/>
      <c r="C9588" s="31"/>
      <c r="D9588" s="31"/>
    </row>
    <row r="9589" spans="1:4" ht="15" x14ac:dyDescent="0.25">
      <c r="A9589" s="31"/>
      <c r="B9589" s="31"/>
      <c r="C9589" s="31"/>
      <c r="D9589" s="31"/>
    </row>
    <row r="9590" spans="1:4" ht="15" x14ac:dyDescent="0.25">
      <c r="A9590" s="31"/>
      <c r="B9590" s="31"/>
      <c r="C9590" s="31"/>
      <c r="D9590" s="31"/>
    </row>
    <row r="9591" spans="1:4" ht="15" x14ac:dyDescent="0.25">
      <c r="A9591" s="31"/>
      <c r="B9591" s="31"/>
      <c r="C9591" s="31"/>
      <c r="D9591" s="31"/>
    </row>
    <row r="9592" spans="1:4" ht="15" x14ac:dyDescent="0.25">
      <c r="A9592" s="31"/>
      <c r="B9592" s="31"/>
      <c r="C9592" s="31"/>
      <c r="D9592" s="31"/>
    </row>
    <row r="9593" spans="1:4" ht="15" x14ac:dyDescent="0.25">
      <c r="A9593" s="31"/>
      <c r="B9593" s="31"/>
      <c r="C9593" s="31"/>
      <c r="D9593" s="31"/>
    </row>
    <row r="9594" spans="1:4" ht="15" x14ac:dyDescent="0.25">
      <c r="A9594" s="31"/>
      <c r="B9594" s="31"/>
      <c r="C9594" s="31"/>
      <c r="D9594" s="31"/>
    </row>
    <row r="9595" spans="1:4" ht="15" x14ac:dyDescent="0.25">
      <c r="A9595" s="31"/>
      <c r="B9595" s="31"/>
      <c r="C9595" s="31"/>
      <c r="D9595" s="31"/>
    </row>
    <row r="9596" spans="1:4" ht="15" x14ac:dyDescent="0.25">
      <c r="A9596" s="31"/>
      <c r="B9596" s="31"/>
      <c r="C9596" s="31"/>
      <c r="D9596" s="31"/>
    </row>
    <row r="9597" spans="1:4" ht="15" x14ac:dyDescent="0.25">
      <c r="A9597" s="31"/>
      <c r="B9597" s="31"/>
      <c r="C9597" s="31"/>
      <c r="D9597" s="31"/>
    </row>
    <row r="9598" spans="1:4" ht="15" x14ac:dyDescent="0.25">
      <c r="A9598" s="31"/>
      <c r="B9598" s="31"/>
      <c r="C9598" s="31"/>
      <c r="D9598" s="31"/>
    </row>
    <row r="9599" spans="1:4" ht="15" x14ac:dyDescent="0.25">
      <c r="A9599" s="31"/>
      <c r="B9599" s="31"/>
      <c r="C9599" s="31"/>
      <c r="D9599" s="31"/>
    </row>
    <row r="9600" spans="1:4" ht="15" x14ac:dyDescent="0.25">
      <c r="A9600" s="31"/>
      <c r="B9600" s="31"/>
      <c r="C9600" s="31"/>
      <c r="D9600" s="31"/>
    </row>
    <row r="9601" spans="1:4" ht="15" x14ac:dyDescent="0.25">
      <c r="A9601" s="31"/>
      <c r="B9601" s="31"/>
      <c r="C9601" s="31"/>
      <c r="D9601" s="31"/>
    </row>
    <row r="9602" spans="1:4" ht="15" x14ac:dyDescent="0.25">
      <c r="A9602" s="31"/>
      <c r="B9602" s="31"/>
      <c r="C9602" s="31"/>
      <c r="D9602" s="31"/>
    </row>
    <row r="9603" spans="1:4" ht="15" x14ac:dyDescent="0.25">
      <c r="A9603" s="31"/>
      <c r="B9603" s="31"/>
      <c r="C9603" s="31"/>
      <c r="D9603" s="31"/>
    </row>
    <row r="9604" spans="1:4" ht="15" x14ac:dyDescent="0.25">
      <c r="A9604" s="31"/>
      <c r="B9604" s="31"/>
      <c r="C9604" s="31"/>
      <c r="D9604" s="31"/>
    </row>
    <row r="9605" spans="1:4" ht="15" x14ac:dyDescent="0.25">
      <c r="A9605" s="31"/>
      <c r="B9605" s="31"/>
      <c r="C9605" s="31"/>
      <c r="D9605" s="31"/>
    </row>
    <row r="9606" spans="1:4" ht="15" x14ac:dyDescent="0.25">
      <c r="A9606" s="31"/>
      <c r="B9606" s="31"/>
      <c r="C9606" s="31"/>
      <c r="D9606" s="31"/>
    </row>
    <row r="9607" spans="1:4" ht="15" x14ac:dyDescent="0.25">
      <c r="A9607" s="31"/>
      <c r="B9607" s="31"/>
      <c r="C9607" s="31"/>
      <c r="D9607" s="31"/>
    </row>
    <row r="9608" spans="1:4" ht="15" x14ac:dyDescent="0.25">
      <c r="A9608" s="31"/>
      <c r="B9608" s="31"/>
      <c r="C9608" s="31"/>
      <c r="D9608" s="31"/>
    </row>
    <row r="9609" spans="1:4" ht="15" x14ac:dyDescent="0.25">
      <c r="A9609" s="31"/>
      <c r="B9609" s="31"/>
      <c r="C9609" s="31"/>
      <c r="D9609" s="31"/>
    </row>
    <row r="9610" spans="1:4" ht="15" x14ac:dyDescent="0.25">
      <c r="A9610" s="31"/>
      <c r="B9610" s="31"/>
      <c r="C9610" s="31"/>
      <c r="D9610" s="31"/>
    </row>
    <row r="9611" spans="1:4" ht="15" x14ac:dyDescent="0.25">
      <c r="A9611" s="31"/>
      <c r="B9611" s="31"/>
      <c r="C9611" s="31"/>
      <c r="D9611" s="31"/>
    </row>
    <row r="9612" spans="1:4" ht="15" x14ac:dyDescent="0.25">
      <c r="A9612" s="31"/>
      <c r="B9612" s="31"/>
      <c r="C9612" s="31"/>
      <c r="D9612" s="31"/>
    </row>
    <row r="9613" spans="1:4" ht="15" x14ac:dyDescent="0.25">
      <c r="A9613" s="31"/>
      <c r="B9613" s="31"/>
      <c r="C9613" s="31"/>
      <c r="D9613" s="31"/>
    </row>
    <row r="9614" spans="1:4" ht="15" x14ac:dyDescent="0.25">
      <c r="A9614" s="31"/>
      <c r="B9614" s="31"/>
      <c r="C9614" s="31"/>
      <c r="D9614" s="31"/>
    </row>
    <row r="9615" spans="1:4" ht="15" x14ac:dyDescent="0.25">
      <c r="A9615" s="31"/>
      <c r="B9615" s="31"/>
      <c r="C9615" s="31"/>
      <c r="D9615" s="31"/>
    </row>
    <row r="9616" spans="1:4" ht="15" x14ac:dyDescent="0.25">
      <c r="A9616" s="31"/>
      <c r="B9616" s="31"/>
      <c r="C9616" s="31"/>
      <c r="D9616" s="31"/>
    </row>
    <row r="9617" spans="1:4" ht="15" x14ac:dyDescent="0.25">
      <c r="A9617" s="31"/>
      <c r="B9617" s="31"/>
      <c r="C9617" s="31"/>
      <c r="D9617" s="31"/>
    </row>
    <row r="9618" spans="1:4" ht="15" x14ac:dyDescent="0.25">
      <c r="A9618" s="31"/>
      <c r="B9618" s="31"/>
      <c r="C9618" s="31"/>
      <c r="D9618" s="31"/>
    </row>
    <row r="9619" spans="1:4" ht="15" x14ac:dyDescent="0.25">
      <c r="A9619" s="31"/>
      <c r="B9619" s="31"/>
      <c r="C9619" s="31"/>
      <c r="D9619" s="31"/>
    </row>
    <row r="9620" spans="1:4" ht="15" x14ac:dyDescent="0.25">
      <c r="A9620" s="31"/>
      <c r="B9620" s="31"/>
      <c r="C9620" s="31"/>
      <c r="D9620" s="31"/>
    </row>
    <row r="9621" spans="1:4" ht="15" x14ac:dyDescent="0.25">
      <c r="A9621" s="31"/>
      <c r="B9621" s="31"/>
      <c r="C9621" s="31"/>
      <c r="D9621" s="31"/>
    </row>
    <row r="9622" spans="1:4" ht="15" x14ac:dyDescent="0.25">
      <c r="A9622" s="31"/>
      <c r="B9622" s="31"/>
      <c r="C9622" s="31"/>
      <c r="D9622" s="31"/>
    </row>
    <row r="9623" spans="1:4" ht="15" x14ac:dyDescent="0.25">
      <c r="A9623" s="31"/>
      <c r="B9623" s="31"/>
      <c r="C9623" s="31"/>
      <c r="D9623" s="31"/>
    </row>
    <row r="9624" spans="1:4" ht="15" x14ac:dyDescent="0.25">
      <c r="A9624" s="31"/>
      <c r="B9624" s="31"/>
      <c r="C9624" s="31"/>
      <c r="D9624" s="31"/>
    </row>
    <row r="9625" spans="1:4" ht="15" x14ac:dyDescent="0.25">
      <c r="A9625" s="31"/>
      <c r="B9625" s="31"/>
      <c r="C9625" s="31"/>
      <c r="D9625" s="31"/>
    </row>
    <row r="9626" spans="1:4" ht="15" x14ac:dyDescent="0.25">
      <c r="A9626" s="31"/>
      <c r="B9626" s="31"/>
      <c r="C9626" s="31"/>
      <c r="D9626" s="31"/>
    </row>
    <row r="9627" spans="1:4" ht="15" x14ac:dyDescent="0.25">
      <c r="A9627" s="31"/>
      <c r="B9627" s="31"/>
      <c r="C9627" s="31"/>
      <c r="D9627" s="31"/>
    </row>
    <row r="9628" spans="1:4" ht="15" x14ac:dyDescent="0.25">
      <c r="A9628" s="31"/>
      <c r="B9628" s="31"/>
      <c r="C9628" s="31"/>
      <c r="D9628" s="31"/>
    </row>
    <row r="9629" spans="1:4" ht="15" x14ac:dyDescent="0.25">
      <c r="A9629" s="31"/>
      <c r="B9629" s="31"/>
      <c r="C9629" s="31"/>
      <c r="D9629" s="31"/>
    </row>
    <row r="9630" spans="1:4" ht="15" x14ac:dyDescent="0.25">
      <c r="A9630" s="31"/>
      <c r="B9630" s="31"/>
      <c r="C9630" s="31"/>
      <c r="D9630" s="31"/>
    </row>
    <row r="9631" spans="1:4" ht="15" x14ac:dyDescent="0.25">
      <c r="A9631" s="31"/>
      <c r="B9631" s="31"/>
      <c r="C9631" s="31"/>
      <c r="D9631" s="31"/>
    </row>
    <row r="9632" spans="1:4" ht="15" x14ac:dyDescent="0.25">
      <c r="A9632" s="31"/>
      <c r="B9632" s="31"/>
      <c r="C9632" s="31"/>
      <c r="D9632" s="31"/>
    </row>
    <row r="9633" spans="1:4" ht="15" x14ac:dyDescent="0.25">
      <c r="A9633" s="31"/>
      <c r="B9633" s="31"/>
      <c r="C9633" s="31"/>
      <c r="D9633" s="31"/>
    </row>
    <row r="9634" spans="1:4" ht="15" x14ac:dyDescent="0.25">
      <c r="A9634" s="31"/>
      <c r="B9634" s="31"/>
      <c r="C9634" s="31"/>
      <c r="D9634" s="31"/>
    </row>
    <row r="9635" spans="1:4" ht="15" x14ac:dyDescent="0.25">
      <c r="A9635" s="31"/>
      <c r="B9635" s="31"/>
      <c r="C9635" s="31"/>
      <c r="D9635" s="31"/>
    </row>
    <row r="9636" spans="1:4" ht="15" x14ac:dyDescent="0.25">
      <c r="A9636" s="31"/>
      <c r="B9636" s="31"/>
      <c r="C9636" s="31"/>
      <c r="D9636" s="31"/>
    </row>
    <row r="9637" spans="1:4" ht="15" x14ac:dyDescent="0.25">
      <c r="A9637" s="31"/>
      <c r="B9637" s="31"/>
      <c r="C9637" s="31"/>
      <c r="D9637" s="31"/>
    </row>
    <row r="9638" spans="1:4" ht="15" x14ac:dyDescent="0.25">
      <c r="A9638" s="31"/>
      <c r="B9638" s="31"/>
      <c r="C9638" s="31"/>
      <c r="D9638" s="31"/>
    </row>
    <row r="9639" spans="1:4" ht="15" x14ac:dyDescent="0.25">
      <c r="A9639" s="31"/>
      <c r="B9639" s="31"/>
      <c r="C9639" s="31"/>
      <c r="D9639" s="31"/>
    </row>
    <row r="9640" spans="1:4" ht="15" x14ac:dyDescent="0.25">
      <c r="A9640" s="31"/>
      <c r="B9640" s="31"/>
      <c r="C9640" s="31"/>
      <c r="D9640" s="31"/>
    </row>
    <row r="9641" spans="1:4" ht="15" x14ac:dyDescent="0.25">
      <c r="A9641" s="31"/>
      <c r="B9641" s="31"/>
      <c r="C9641" s="31"/>
      <c r="D9641" s="31"/>
    </row>
    <row r="9642" spans="1:4" ht="15" x14ac:dyDescent="0.25">
      <c r="A9642" s="31"/>
      <c r="B9642" s="31"/>
      <c r="C9642" s="31"/>
      <c r="D9642" s="31"/>
    </row>
    <row r="9643" spans="1:4" ht="15" x14ac:dyDescent="0.25">
      <c r="A9643" s="31"/>
      <c r="B9643" s="31"/>
      <c r="C9643" s="31"/>
      <c r="D9643" s="31"/>
    </row>
    <row r="9644" spans="1:4" ht="15" x14ac:dyDescent="0.25">
      <c r="A9644" s="31"/>
      <c r="B9644" s="31"/>
      <c r="C9644" s="31"/>
      <c r="D9644" s="31"/>
    </row>
    <row r="9645" spans="1:4" ht="15" x14ac:dyDescent="0.25">
      <c r="A9645" s="31"/>
      <c r="B9645" s="31"/>
      <c r="C9645" s="31"/>
      <c r="D9645" s="31"/>
    </row>
    <row r="9646" spans="1:4" ht="15" x14ac:dyDescent="0.25">
      <c r="A9646" s="31"/>
      <c r="B9646" s="31"/>
      <c r="C9646" s="31"/>
      <c r="D9646" s="31"/>
    </row>
    <row r="9647" spans="1:4" ht="15" x14ac:dyDescent="0.25">
      <c r="A9647" s="31"/>
      <c r="B9647" s="31"/>
      <c r="C9647" s="31"/>
      <c r="D9647" s="31"/>
    </row>
    <row r="9648" spans="1:4" ht="15" x14ac:dyDescent="0.25">
      <c r="A9648" s="31"/>
      <c r="B9648" s="31"/>
      <c r="C9648" s="31"/>
      <c r="D9648" s="31"/>
    </row>
    <row r="9649" spans="1:4" ht="15" x14ac:dyDescent="0.25">
      <c r="A9649" s="31"/>
      <c r="B9649" s="31"/>
      <c r="C9649" s="31"/>
      <c r="D9649" s="31"/>
    </row>
    <row r="9650" spans="1:4" ht="15" x14ac:dyDescent="0.25">
      <c r="A9650" s="31"/>
      <c r="B9650" s="31"/>
      <c r="C9650" s="31"/>
      <c r="D9650" s="31"/>
    </row>
    <row r="9651" spans="1:4" ht="15" x14ac:dyDescent="0.25">
      <c r="A9651" s="31"/>
      <c r="B9651" s="31"/>
      <c r="C9651" s="31"/>
      <c r="D9651" s="31"/>
    </row>
    <row r="9652" spans="1:4" ht="15" x14ac:dyDescent="0.25">
      <c r="A9652" s="31"/>
      <c r="B9652" s="31"/>
      <c r="C9652" s="31"/>
      <c r="D9652" s="31"/>
    </row>
    <row r="9653" spans="1:4" ht="15" x14ac:dyDescent="0.25">
      <c r="A9653" s="31"/>
      <c r="B9653" s="31"/>
      <c r="C9653" s="31"/>
      <c r="D9653" s="31"/>
    </row>
    <row r="9654" spans="1:4" ht="15" x14ac:dyDescent="0.25">
      <c r="A9654" s="31"/>
      <c r="B9654" s="31"/>
      <c r="C9654" s="31"/>
      <c r="D9654" s="31"/>
    </row>
    <row r="9655" spans="1:4" ht="15" x14ac:dyDescent="0.25">
      <c r="A9655" s="31"/>
      <c r="B9655" s="31"/>
      <c r="C9655" s="31"/>
      <c r="D9655" s="31"/>
    </row>
    <row r="9656" spans="1:4" ht="15" x14ac:dyDescent="0.25">
      <c r="A9656" s="31"/>
      <c r="B9656" s="31"/>
      <c r="C9656" s="31"/>
      <c r="D9656" s="31"/>
    </row>
    <row r="9657" spans="1:4" ht="15" x14ac:dyDescent="0.25">
      <c r="A9657" s="31"/>
      <c r="B9657" s="31"/>
      <c r="C9657" s="31"/>
      <c r="D9657" s="31"/>
    </row>
    <row r="9658" spans="1:4" ht="15" x14ac:dyDescent="0.25">
      <c r="A9658" s="31"/>
      <c r="B9658" s="31"/>
      <c r="C9658" s="31"/>
      <c r="D9658" s="31"/>
    </row>
    <row r="9659" spans="1:4" ht="15" x14ac:dyDescent="0.25">
      <c r="A9659" s="31"/>
      <c r="B9659" s="31"/>
      <c r="C9659" s="31"/>
      <c r="D9659" s="31"/>
    </row>
    <row r="9660" spans="1:4" ht="15" x14ac:dyDescent="0.25">
      <c r="A9660" s="31"/>
      <c r="B9660" s="31"/>
      <c r="C9660" s="31"/>
      <c r="D9660" s="31"/>
    </row>
    <row r="9661" spans="1:4" ht="15" x14ac:dyDescent="0.25">
      <c r="A9661" s="31"/>
      <c r="B9661" s="31"/>
      <c r="C9661" s="31"/>
      <c r="D9661" s="31"/>
    </row>
    <row r="9662" spans="1:4" ht="15" x14ac:dyDescent="0.25">
      <c r="A9662" s="31"/>
      <c r="B9662" s="31"/>
      <c r="C9662" s="31"/>
      <c r="D9662" s="31"/>
    </row>
    <row r="9663" spans="1:4" ht="15" x14ac:dyDescent="0.25">
      <c r="A9663" s="31"/>
      <c r="B9663" s="31"/>
      <c r="C9663" s="31"/>
      <c r="D9663" s="31"/>
    </row>
    <row r="9664" spans="1:4" ht="15" x14ac:dyDescent="0.25">
      <c r="A9664" s="31"/>
      <c r="B9664" s="31"/>
      <c r="C9664" s="31"/>
      <c r="D9664" s="31"/>
    </row>
    <row r="9665" spans="1:4" ht="15" x14ac:dyDescent="0.25">
      <c r="A9665" s="31"/>
      <c r="B9665" s="31"/>
      <c r="C9665" s="31"/>
      <c r="D9665" s="31"/>
    </row>
    <row r="9666" spans="1:4" ht="15" x14ac:dyDescent="0.25">
      <c r="A9666" s="31"/>
      <c r="B9666" s="31"/>
      <c r="C9666" s="31"/>
      <c r="D9666" s="31"/>
    </row>
    <row r="9667" spans="1:4" ht="15" x14ac:dyDescent="0.25">
      <c r="A9667" s="31"/>
      <c r="B9667" s="31"/>
      <c r="C9667" s="31"/>
      <c r="D9667" s="31"/>
    </row>
    <row r="9668" spans="1:4" ht="15" x14ac:dyDescent="0.25">
      <c r="A9668" s="31"/>
      <c r="B9668" s="31"/>
      <c r="C9668" s="31"/>
      <c r="D9668" s="31"/>
    </row>
    <row r="9669" spans="1:4" ht="15" x14ac:dyDescent="0.25">
      <c r="A9669" s="31"/>
      <c r="B9669" s="31"/>
      <c r="C9669" s="31"/>
      <c r="D9669" s="31"/>
    </row>
    <row r="9670" spans="1:4" ht="15" x14ac:dyDescent="0.25">
      <c r="A9670" s="31"/>
      <c r="B9670" s="31"/>
      <c r="C9670" s="31"/>
      <c r="D9670" s="31"/>
    </row>
    <row r="9671" spans="1:4" ht="15" x14ac:dyDescent="0.25">
      <c r="A9671" s="31"/>
      <c r="B9671" s="31"/>
      <c r="C9671" s="31"/>
      <c r="D9671" s="31"/>
    </row>
    <row r="9672" spans="1:4" ht="15" x14ac:dyDescent="0.25">
      <c r="A9672" s="31"/>
      <c r="B9672" s="31"/>
      <c r="C9672" s="31"/>
      <c r="D9672" s="31"/>
    </row>
    <row r="9673" spans="1:4" ht="15" x14ac:dyDescent="0.25">
      <c r="A9673" s="31"/>
      <c r="B9673" s="31"/>
      <c r="C9673" s="31"/>
      <c r="D9673" s="31"/>
    </row>
    <row r="9674" spans="1:4" ht="15" x14ac:dyDescent="0.25">
      <c r="A9674" s="31"/>
      <c r="B9674" s="31"/>
      <c r="C9674" s="31"/>
      <c r="D9674" s="31"/>
    </row>
    <row r="9675" spans="1:4" ht="15" x14ac:dyDescent="0.25">
      <c r="A9675" s="31"/>
      <c r="B9675" s="31"/>
      <c r="C9675" s="31"/>
      <c r="D9675" s="31"/>
    </row>
    <row r="9676" spans="1:4" ht="15" x14ac:dyDescent="0.25">
      <c r="A9676" s="31"/>
      <c r="B9676" s="31"/>
      <c r="C9676" s="31"/>
      <c r="D9676" s="31"/>
    </row>
    <row r="9677" spans="1:4" ht="15" x14ac:dyDescent="0.25">
      <c r="A9677" s="31"/>
      <c r="B9677" s="31"/>
      <c r="C9677" s="31"/>
      <c r="D9677" s="31"/>
    </row>
    <row r="9678" spans="1:4" ht="15" x14ac:dyDescent="0.25">
      <c r="A9678" s="31"/>
      <c r="B9678" s="31"/>
      <c r="C9678" s="31"/>
      <c r="D9678" s="31"/>
    </row>
    <row r="9679" spans="1:4" ht="15" x14ac:dyDescent="0.25">
      <c r="A9679" s="31"/>
      <c r="B9679" s="31"/>
      <c r="C9679" s="31"/>
      <c r="D9679" s="31"/>
    </row>
    <row r="9680" spans="1:4" ht="15" x14ac:dyDescent="0.25">
      <c r="A9680" s="31"/>
      <c r="B9680" s="31"/>
      <c r="C9680" s="31"/>
      <c r="D9680" s="31"/>
    </row>
    <row r="9681" spans="1:4" ht="15" x14ac:dyDescent="0.25">
      <c r="A9681" s="31"/>
      <c r="B9681" s="31"/>
      <c r="C9681" s="31"/>
      <c r="D9681" s="31"/>
    </row>
    <row r="9682" spans="1:4" ht="15" x14ac:dyDescent="0.25">
      <c r="A9682" s="31"/>
      <c r="B9682" s="31"/>
      <c r="C9682" s="31"/>
      <c r="D9682" s="31"/>
    </row>
    <row r="9683" spans="1:4" ht="15" x14ac:dyDescent="0.25">
      <c r="A9683" s="31"/>
      <c r="B9683" s="31"/>
      <c r="C9683" s="31"/>
      <c r="D9683" s="31"/>
    </row>
    <row r="9684" spans="1:4" ht="15" x14ac:dyDescent="0.25">
      <c r="A9684" s="31"/>
      <c r="B9684" s="31"/>
      <c r="C9684" s="31"/>
      <c r="D9684" s="31"/>
    </row>
    <row r="9685" spans="1:4" ht="15" x14ac:dyDescent="0.25">
      <c r="A9685" s="31"/>
      <c r="B9685" s="31"/>
      <c r="C9685" s="31"/>
      <c r="D9685" s="31"/>
    </row>
    <row r="9686" spans="1:4" ht="15" x14ac:dyDescent="0.25">
      <c r="A9686" s="31"/>
      <c r="B9686" s="31"/>
      <c r="C9686" s="31"/>
      <c r="D9686" s="31"/>
    </row>
    <row r="9687" spans="1:4" ht="15" x14ac:dyDescent="0.25">
      <c r="A9687" s="31"/>
      <c r="B9687" s="31"/>
      <c r="C9687" s="31"/>
      <c r="D9687" s="31"/>
    </row>
    <row r="9688" spans="1:4" ht="15" x14ac:dyDescent="0.25">
      <c r="A9688" s="31"/>
      <c r="B9688" s="31"/>
      <c r="C9688" s="31"/>
      <c r="D9688" s="31"/>
    </row>
    <row r="9689" spans="1:4" ht="15" x14ac:dyDescent="0.25">
      <c r="A9689" s="31"/>
      <c r="B9689" s="31"/>
      <c r="C9689" s="31"/>
      <c r="D9689" s="31"/>
    </row>
    <row r="9690" spans="1:4" ht="15" x14ac:dyDescent="0.25">
      <c r="A9690" s="31"/>
      <c r="B9690" s="31"/>
      <c r="C9690" s="31"/>
      <c r="D9690" s="31"/>
    </row>
    <row r="9691" spans="1:4" ht="15" x14ac:dyDescent="0.25">
      <c r="A9691" s="31"/>
      <c r="B9691" s="31"/>
      <c r="C9691" s="31"/>
      <c r="D9691" s="31"/>
    </row>
    <row r="9692" spans="1:4" ht="15" x14ac:dyDescent="0.25">
      <c r="A9692" s="31"/>
      <c r="B9692" s="31"/>
      <c r="C9692" s="31"/>
      <c r="D9692" s="31"/>
    </row>
    <row r="9693" spans="1:4" ht="15" x14ac:dyDescent="0.25">
      <c r="A9693" s="31"/>
      <c r="B9693" s="31"/>
      <c r="C9693" s="31"/>
      <c r="D9693" s="31"/>
    </row>
    <row r="9694" spans="1:4" ht="15" x14ac:dyDescent="0.25">
      <c r="A9694" s="31"/>
      <c r="B9694" s="31"/>
      <c r="C9694" s="31"/>
      <c r="D9694" s="31"/>
    </row>
    <row r="9695" spans="1:4" ht="15" x14ac:dyDescent="0.25">
      <c r="A9695" s="31"/>
      <c r="B9695" s="31"/>
      <c r="C9695" s="31"/>
      <c r="D9695" s="31"/>
    </row>
    <row r="9696" spans="1:4" ht="15" x14ac:dyDescent="0.25">
      <c r="A9696" s="31"/>
      <c r="B9696" s="31"/>
      <c r="C9696" s="31"/>
      <c r="D9696" s="31"/>
    </row>
    <row r="9697" spans="1:4" ht="15" x14ac:dyDescent="0.25">
      <c r="A9697" s="31"/>
      <c r="B9697" s="31"/>
      <c r="C9697" s="31"/>
      <c r="D9697" s="31"/>
    </row>
    <row r="9698" spans="1:4" ht="15" x14ac:dyDescent="0.25">
      <c r="A9698" s="31"/>
      <c r="B9698" s="31"/>
      <c r="C9698" s="31"/>
      <c r="D9698" s="31"/>
    </row>
    <row r="9699" spans="1:4" ht="15" x14ac:dyDescent="0.25">
      <c r="A9699" s="31"/>
      <c r="B9699" s="31"/>
      <c r="C9699" s="31"/>
      <c r="D9699" s="31"/>
    </row>
    <row r="9700" spans="1:4" ht="15" x14ac:dyDescent="0.25">
      <c r="A9700" s="31"/>
      <c r="B9700" s="31"/>
      <c r="C9700" s="31"/>
      <c r="D9700" s="31"/>
    </row>
    <row r="9701" spans="1:4" ht="15" x14ac:dyDescent="0.25">
      <c r="A9701" s="31"/>
      <c r="B9701" s="31"/>
      <c r="C9701" s="31"/>
      <c r="D9701" s="31"/>
    </row>
    <row r="9702" spans="1:4" ht="15" x14ac:dyDescent="0.25">
      <c r="A9702" s="31"/>
      <c r="B9702" s="31"/>
      <c r="C9702" s="31"/>
      <c r="D9702" s="31"/>
    </row>
    <row r="9703" spans="1:4" ht="15" x14ac:dyDescent="0.25">
      <c r="A9703" s="31"/>
      <c r="B9703" s="31"/>
      <c r="C9703" s="31"/>
      <c r="D9703" s="31"/>
    </row>
    <row r="9704" spans="1:4" ht="15" x14ac:dyDescent="0.25">
      <c r="A9704" s="31"/>
      <c r="B9704" s="31"/>
      <c r="C9704" s="31"/>
      <c r="D9704" s="31"/>
    </row>
    <row r="9705" spans="1:4" ht="15" x14ac:dyDescent="0.25">
      <c r="A9705" s="31"/>
      <c r="B9705" s="31"/>
      <c r="C9705" s="31"/>
      <c r="D9705" s="31"/>
    </row>
    <row r="9706" spans="1:4" ht="15" x14ac:dyDescent="0.25">
      <c r="A9706" s="31"/>
      <c r="B9706" s="31"/>
      <c r="C9706" s="31"/>
      <c r="D9706" s="31"/>
    </row>
    <row r="9707" spans="1:4" ht="15" x14ac:dyDescent="0.25">
      <c r="A9707" s="31"/>
      <c r="B9707" s="31"/>
      <c r="C9707" s="31"/>
      <c r="D9707" s="31"/>
    </row>
    <row r="9708" spans="1:4" ht="15" x14ac:dyDescent="0.25">
      <c r="A9708" s="31"/>
      <c r="B9708" s="31"/>
      <c r="C9708" s="31"/>
      <c r="D9708" s="31"/>
    </row>
    <row r="9709" spans="1:4" ht="15" x14ac:dyDescent="0.25">
      <c r="A9709" s="31"/>
      <c r="B9709" s="31"/>
      <c r="C9709" s="31"/>
      <c r="D9709" s="31"/>
    </row>
    <row r="9710" spans="1:4" ht="15" x14ac:dyDescent="0.25">
      <c r="A9710" s="31"/>
      <c r="B9710" s="31"/>
      <c r="C9710" s="31"/>
      <c r="D9710" s="31"/>
    </row>
    <row r="9711" spans="1:4" ht="15" x14ac:dyDescent="0.25">
      <c r="A9711" s="31"/>
      <c r="B9711" s="31"/>
      <c r="C9711" s="31"/>
      <c r="D9711" s="31"/>
    </row>
    <row r="9712" spans="1:4" ht="15" x14ac:dyDescent="0.25">
      <c r="A9712" s="31"/>
      <c r="B9712" s="31"/>
      <c r="C9712" s="31"/>
      <c r="D9712" s="31"/>
    </row>
    <row r="9713" spans="1:4" ht="15" x14ac:dyDescent="0.25">
      <c r="A9713" s="31"/>
      <c r="B9713" s="31"/>
      <c r="C9713" s="31"/>
      <c r="D9713" s="31"/>
    </row>
    <row r="9714" spans="1:4" ht="15" x14ac:dyDescent="0.25">
      <c r="A9714" s="31"/>
      <c r="B9714" s="31"/>
      <c r="C9714" s="31"/>
      <c r="D9714" s="31"/>
    </row>
    <row r="9715" spans="1:4" ht="15" x14ac:dyDescent="0.25">
      <c r="A9715" s="31"/>
      <c r="B9715" s="31"/>
      <c r="C9715" s="31"/>
      <c r="D9715" s="31"/>
    </row>
    <row r="9716" spans="1:4" ht="15" x14ac:dyDescent="0.25">
      <c r="A9716" s="31"/>
      <c r="B9716" s="31"/>
      <c r="C9716" s="31"/>
      <c r="D9716" s="31"/>
    </row>
    <row r="9717" spans="1:4" ht="15" x14ac:dyDescent="0.25">
      <c r="A9717" s="31"/>
      <c r="B9717" s="31"/>
      <c r="C9717" s="31"/>
      <c r="D9717" s="31"/>
    </row>
    <row r="9718" spans="1:4" ht="15" x14ac:dyDescent="0.25">
      <c r="A9718" s="31"/>
      <c r="B9718" s="31"/>
      <c r="C9718" s="31"/>
      <c r="D9718" s="31"/>
    </row>
    <row r="9719" spans="1:4" ht="15" x14ac:dyDescent="0.25">
      <c r="A9719" s="31"/>
      <c r="B9719" s="31"/>
      <c r="C9719" s="31"/>
      <c r="D9719" s="31"/>
    </row>
    <row r="9720" spans="1:4" ht="15" x14ac:dyDescent="0.25">
      <c r="A9720" s="31"/>
      <c r="B9720" s="31"/>
      <c r="C9720" s="31"/>
      <c r="D9720" s="31"/>
    </row>
    <row r="9721" spans="1:4" ht="15" x14ac:dyDescent="0.25">
      <c r="A9721" s="31"/>
      <c r="B9721" s="31"/>
      <c r="C9721" s="31"/>
      <c r="D9721" s="31"/>
    </row>
    <row r="9722" spans="1:4" ht="15" x14ac:dyDescent="0.25">
      <c r="A9722" s="31"/>
      <c r="B9722" s="31"/>
      <c r="C9722" s="31"/>
      <c r="D9722" s="31"/>
    </row>
    <row r="9723" spans="1:4" ht="15" x14ac:dyDescent="0.25">
      <c r="A9723" s="31"/>
      <c r="B9723" s="31"/>
      <c r="C9723" s="31"/>
      <c r="D9723" s="31"/>
    </row>
    <row r="9724" spans="1:4" ht="15" x14ac:dyDescent="0.25">
      <c r="A9724" s="31"/>
      <c r="B9724" s="31"/>
      <c r="C9724" s="31"/>
      <c r="D9724" s="31"/>
    </row>
    <row r="9725" spans="1:4" ht="15" x14ac:dyDescent="0.25">
      <c r="A9725" s="31"/>
      <c r="B9725" s="31"/>
      <c r="C9725" s="31"/>
      <c r="D9725" s="31"/>
    </row>
    <row r="9726" spans="1:4" ht="15" x14ac:dyDescent="0.25">
      <c r="A9726" s="31"/>
      <c r="B9726" s="31"/>
      <c r="C9726" s="31"/>
      <c r="D9726" s="31"/>
    </row>
    <row r="9727" spans="1:4" ht="15" x14ac:dyDescent="0.25">
      <c r="A9727" s="31"/>
      <c r="B9727" s="31"/>
      <c r="C9727" s="31"/>
      <c r="D9727" s="31"/>
    </row>
    <row r="9728" spans="1:4" ht="15" x14ac:dyDescent="0.25">
      <c r="A9728" s="31"/>
      <c r="B9728" s="31"/>
      <c r="C9728" s="31"/>
      <c r="D9728" s="31"/>
    </row>
    <row r="9729" spans="1:4" ht="15" x14ac:dyDescent="0.25">
      <c r="A9729" s="31"/>
      <c r="B9729" s="31"/>
      <c r="C9729" s="31"/>
      <c r="D9729" s="31"/>
    </row>
    <row r="9730" spans="1:4" ht="15" x14ac:dyDescent="0.25">
      <c r="A9730" s="31"/>
      <c r="B9730" s="31"/>
      <c r="C9730" s="31"/>
      <c r="D9730" s="31"/>
    </row>
    <row r="9731" spans="1:4" ht="15" x14ac:dyDescent="0.25">
      <c r="A9731" s="31"/>
      <c r="B9731" s="31"/>
      <c r="C9731" s="31"/>
      <c r="D9731" s="31"/>
    </row>
    <row r="9732" spans="1:4" ht="15" x14ac:dyDescent="0.25">
      <c r="A9732" s="31"/>
      <c r="B9732" s="31"/>
      <c r="C9732" s="31"/>
      <c r="D9732" s="31"/>
    </row>
    <row r="9733" spans="1:4" ht="15" x14ac:dyDescent="0.25">
      <c r="A9733" s="31"/>
      <c r="B9733" s="31"/>
      <c r="C9733" s="31"/>
      <c r="D9733" s="31"/>
    </row>
    <row r="9734" spans="1:4" ht="15" x14ac:dyDescent="0.25">
      <c r="A9734" s="31"/>
      <c r="B9734" s="31"/>
      <c r="C9734" s="31"/>
      <c r="D9734" s="31"/>
    </row>
    <row r="9735" spans="1:4" ht="15" x14ac:dyDescent="0.25">
      <c r="A9735" s="31"/>
      <c r="B9735" s="31"/>
      <c r="C9735" s="31"/>
      <c r="D9735" s="31"/>
    </row>
    <row r="9736" spans="1:4" ht="15" x14ac:dyDescent="0.25">
      <c r="A9736" s="31"/>
      <c r="B9736" s="31"/>
      <c r="C9736" s="31"/>
      <c r="D9736" s="31"/>
    </row>
    <row r="9737" spans="1:4" ht="15" x14ac:dyDescent="0.25">
      <c r="A9737" s="31"/>
      <c r="B9737" s="31"/>
      <c r="C9737" s="31"/>
      <c r="D9737" s="31"/>
    </row>
    <row r="9738" spans="1:4" ht="15" x14ac:dyDescent="0.25">
      <c r="A9738" s="31"/>
      <c r="B9738" s="31"/>
      <c r="C9738" s="31"/>
      <c r="D9738" s="31"/>
    </row>
    <row r="9739" spans="1:4" ht="15" x14ac:dyDescent="0.25">
      <c r="A9739" s="31"/>
      <c r="B9739" s="31"/>
      <c r="C9739" s="31"/>
      <c r="D9739" s="31"/>
    </row>
    <row r="9740" spans="1:4" ht="15" x14ac:dyDescent="0.25">
      <c r="A9740" s="31"/>
      <c r="B9740" s="31"/>
      <c r="C9740" s="31"/>
      <c r="D9740" s="31"/>
    </row>
    <row r="9741" spans="1:4" ht="15" x14ac:dyDescent="0.25">
      <c r="A9741" s="31"/>
      <c r="B9741" s="31"/>
      <c r="C9741" s="31"/>
      <c r="D9741" s="31"/>
    </row>
    <row r="9742" spans="1:4" ht="15" x14ac:dyDescent="0.25">
      <c r="A9742" s="31"/>
      <c r="B9742" s="31"/>
      <c r="C9742" s="31"/>
      <c r="D9742" s="31"/>
    </row>
    <row r="9743" spans="1:4" ht="15" x14ac:dyDescent="0.25">
      <c r="A9743" s="31"/>
      <c r="B9743" s="31"/>
      <c r="C9743" s="31"/>
      <c r="D9743" s="31"/>
    </row>
    <row r="9744" spans="1:4" ht="15" x14ac:dyDescent="0.25">
      <c r="A9744" s="31"/>
      <c r="B9744" s="31"/>
      <c r="C9744" s="31"/>
      <c r="D9744" s="31"/>
    </row>
    <row r="9745" spans="1:4" ht="15" x14ac:dyDescent="0.25">
      <c r="A9745" s="31"/>
      <c r="B9745" s="31"/>
      <c r="C9745" s="31"/>
      <c r="D9745" s="31"/>
    </row>
    <row r="9746" spans="1:4" ht="15" x14ac:dyDescent="0.25">
      <c r="A9746" s="31"/>
      <c r="B9746" s="31"/>
      <c r="C9746" s="31"/>
      <c r="D9746" s="31"/>
    </row>
    <row r="9747" spans="1:4" ht="15" x14ac:dyDescent="0.25">
      <c r="A9747" s="31"/>
      <c r="B9747" s="31"/>
      <c r="C9747" s="31"/>
      <c r="D9747" s="31"/>
    </row>
    <row r="9748" spans="1:4" ht="15" x14ac:dyDescent="0.25">
      <c r="A9748" s="31"/>
      <c r="B9748" s="31"/>
      <c r="C9748" s="31"/>
      <c r="D9748" s="31"/>
    </row>
    <row r="9749" spans="1:4" ht="15" x14ac:dyDescent="0.25">
      <c r="A9749" s="31"/>
      <c r="B9749" s="31"/>
      <c r="C9749" s="31"/>
      <c r="D9749" s="31"/>
    </row>
    <row r="9750" spans="1:4" ht="15" x14ac:dyDescent="0.25">
      <c r="A9750" s="31"/>
      <c r="B9750" s="31"/>
      <c r="C9750" s="31"/>
      <c r="D9750" s="31"/>
    </row>
    <row r="9751" spans="1:4" ht="15" x14ac:dyDescent="0.25">
      <c r="A9751" s="31"/>
      <c r="B9751" s="31"/>
      <c r="C9751" s="31"/>
      <c r="D9751" s="31"/>
    </row>
    <row r="9752" spans="1:4" ht="15" x14ac:dyDescent="0.25">
      <c r="A9752" s="31"/>
      <c r="B9752" s="31"/>
      <c r="C9752" s="31"/>
      <c r="D9752" s="31"/>
    </row>
    <row r="9753" spans="1:4" ht="15" x14ac:dyDescent="0.25">
      <c r="A9753" s="31"/>
      <c r="B9753" s="31"/>
      <c r="C9753" s="31"/>
      <c r="D9753" s="31"/>
    </row>
    <row r="9754" spans="1:4" ht="15" x14ac:dyDescent="0.25">
      <c r="A9754" s="31"/>
      <c r="B9754" s="31"/>
      <c r="C9754" s="31"/>
      <c r="D9754" s="31"/>
    </row>
    <row r="9755" spans="1:4" ht="15" x14ac:dyDescent="0.25">
      <c r="A9755" s="31"/>
      <c r="B9755" s="31"/>
      <c r="C9755" s="31"/>
      <c r="D9755" s="31"/>
    </row>
    <row r="9756" spans="1:4" ht="15" x14ac:dyDescent="0.25">
      <c r="A9756" s="31"/>
      <c r="B9756" s="31"/>
      <c r="C9756" s="31"/>
      <c r="D9756" s="31"/>
    </row>
    <row r="9757" spans="1:4" ht="15" x14ac:dyDescent="0.25">
      <c r="A9757" s="31"/>
      <c r="B9757" s="31"/>
      <c r="C9757" s="31"/>
      <c r="D9757" s="31"/>
    </row>
    <row r="9758" spans="1:4" ht="15" x14ac:dyDescent="0.25">
      <c r="A9758" s="31"/>
      <c r="B9758" s="31"/>
      <c r="C9758" s="31"/>
      <c r="D9758" s="31"/>
    </row>
    <row r="9759" spans="1:4" ht="15" x14ac:dyDescent="0.25">
      <c r="A9759" s="31"/>
      <c r="B9759" s="31"/>
      <c r="C9759" s="31"/>
      <c r="D9759" s="31"/>
    </row>
    <row r="9760" spans="1:4" ht="15" x14ac:dyDescent="0.25">
      <c r="A9760" s="31"/>
      <c r="B9760" s="31"/>
      <c r="C9760" s="31"/>
      <c r="D9760" s="31"/>
    </row>
    <row r="9761" spans="1:4" ht="15" x14ac:dyDescent="0.25">
      <c r="A9761" s="31"/>
      <c r="B9761" s="31"/>
      <c r="C9761" s="31"/>
      <c r="D9761" s="31"/>
    </row>
    <row r="9762" spans="1:4" ht="15" x14ac:dyDescent="0.25">
      <c r="A9762" s="31"/>
      <c r="B9762" s="31"/>
      <c r="C9762" s="31"/>
      <c r="D9762" s="31"/>
    </row>
    <row r="9763" spans="1:4" ht="15" x14ac:dyDescent="0.25">
      <c r="A9763" s="31"/>
      <c r="B9763" s="31"/>
      <c r="C9763" s="31"/>
      <c r="D9763" s="31"/>
    </row>
    <row r="9764" spans="1:4" ht="15" x14ac:dyDescent="0.25">
      <c r="A9764" s="31"/>
      <c r="B9764" s="31"/>
      <c r="C9764" s="31"/>
      <c r="D9764" s="31"/>
    </row>
    <row r="9765" spans="1:4" ht="15" x14ac:dyDescent="0.25">
      <c r="A9765" s="31"/>
      <c r="B9765" s="31"/>
      <c r="C9765" s="31"/>
      <c r="D9765" s="31"/>
    </row>
    <row r="9766" spans="1:4" ht="15" x14ac:dyDescent="0.25">
      <c r="A9766" s="31"/>
      <c r="B9766" s="31"/>
      <c r="C9766" s="31"/>
      <c r="D9766" s="31"/>
    </row>
    <row r="9767" spans="1:4" ht="15" x14ac:dyDescent="0.25">
      <c r="A9767" s="31"/>
      <c r="B9767" s="31"/>
      <c r="C9767" s="31"/>
      <c r="D9767" s="31"/>
    </row>
    <row r="9768" spans="1:4" ht="15" x14ac:dyDescent="0.25">
      <c r="A9768" s="31"/>
      <c r="B9768" s="31"/>
      <c r="C9768" s="31"/>
      <c r="D9768" s="31"/>
    </row>
    <row r="9769" spans="1:4" ht="15" x14ac:dyDescent="0.25">
      <c r="A9769" s="31"/>
      <c r="B9769" s="31"/>
      <c r="C9769" s="31"/>
      <c r="D9769" s="31"/>
    </row>
    <row r="9770" spans="1:4" ht="15" x14ac:dyDescent="0.25">
      <c r="A9770" s="31"/>
      <c r="B9770" s="31"/>
      <c r="C9770" s="31"/>
      <c r="D9770" s="31"/>
    </row>
    <row r="9771" spans="1:4" ht="15" x14ac:dyDescent="0.25">
      <c r="A9771" s="31"/>
      <c r="B9771" s="31"/>
      <c r="C9771" s="31"/>
      <c r="D9771" s="31"/>
    </row>
    <row r="9772" spans="1:4" ht="15" x14ac:dyDescent="0.25">
      <c r="A9772" s="31"/>
      <c r="B9772" s="31"/>
      <c r="C9772" s="31"/>
      <c r="D9772" s="31"/>
    </row>
    <row r="9773" spans="1:4" ht="15" x14ac:dyDescent="0.25">
      <c r="A9773" s="31"/>
      <c r="B9773" s="31"/>
      <c r="C9773" s="31"/>
      <c r="D9773" s="31"/>
    </row>
    <row r="9774" spans="1:4" ht="15" x14ac:dyDescent="0.25">
      <c r="A9774" s="31"/>
      <c r="B9774" s="31"/>
      <c r="C9774" s="31"/>
      <c r="D9774" s="31"/>
    </row>
    <row r="9775" spans="1:4" ht="15" x14ac:dyDescent="0.25">
      <c r="A9775" s="31"/>
      <c r="B9775" s="31"/>
      <c r="C9775" s="31"/>
      <c r="D9775" s="31"/>
    </row>
    <row r="9776" spans="1:4" ht="15" x14ac:dyDescent="0.25">
      <c r="A9776" s="31"/>
      <c r="B9776" s="31"/>
      <c r="C9776" s="31"/>
      <c r="D9776" s="31"/>
    </row>
    <row r="9777" spans="1:4" ht="15" x14ac:dyDescent="0.25">
      <c r="A9777" s="31"/>
      <c r="B9777" s="31"/>
      <c r="C9777" s="31"/>
      <c r="D9777" s="31"/>
    </row>
    <row r="9778" spans="1:4" ht="15" x14ac:dyDescent="0.25">
      <c r="A9778" s="31"/>
      <c r="B9778" s="31"/>
      <c r="C9778" s="31"/>
      <c r="D9778" s="31"/>
    </row>
    <row r="9779" spans="1:4" ht="15" x14ac:dyDescent="0.25">
      <c r="A9779" s="31"/>
      <c r="B9779" s="31"/>
      <c r="C9779" s="31"/>
      <c r="D9779" s="31"/>
    </row>
    <row r="9780" spans="1:4" ht="15" x14ac:dyDescent="0.25">
      <c r="A9780" s="31"/>
      <c r="B9780" s="31"/>
      <c r="C9780" s="31"/>
      <c r="D9780" s="31"/>
    </row>
    <row r="9781" spans="1:4" ht="15" x14ac:dyDescent="0.25">
      <c r="A9781" s="31"/>
      <c r="B9781" s="31"/>
      <c r="C9781" s="31"/>
      <c r="D9781" s="31"/>
    </row>
    <row r="9782" spans="1:4" ht="15" x14ac:dyDescent="0.25">
      <c r="A9782" s="31"/>
      <c r="B9782" s="31"/>
      <c r="C9782" s="31"/>
      <c r="D9782" s="31"/>
    </row>
    <row r="9783" spans="1:4" ht="15" x14ac:dyDescent="0.25">
      <c r="A9783" s="31"/>
      <c r="B9783" s="31"/>
      <c r="C9783" s="31"/>
      <c r="D9783" s="31"/>
    </row>
    <row r="9784" spans="1:4" ht="15" x14ac:dyDescent="0.25">
      <c r="A9784" s="31"/>
      <c r="B9784" s="31"/>
      <c r="C9784" s="31"/>
      <c r="D9784" s="31"/>
    </row>
    <row r="9785" spans="1:4" ht="15" x14ac:dyDescent="0.25">
      <c r="A9785" s="31"/>
      <c r="B9785" s="31"/>
      <c r="C9785" s="31"/>
      <c r="D9785" s="31"/>
    </row>
    <row r="9786" spans="1:4" ht="15" x14ac:dyDescent="0.25">
      <c r="A9786" s="31"/>
      <c r="B9786" s="31"/>
      <c r="C9786" s="31"/>
      <c r="D9786" s="31"/>
    </row>
    <row r="9787" spans="1:4" ht="15" x14ac:dyDescent="0.25">
      <c r="A9787" s="31"/>
      <c r="B9787" s="31"/>
      <c r="C9787" s="31"/>
      <c r="D9787" s="31"/>
    </row>
    <row r="9788" spans="1:4" ht="15" x14ac:dyDescent="0.25">
      <c r="A9788" s="31"/>
      <c r="B9788" s="31"/>
      <c r="C9788" s="31"/>
      <c r="D9788" s="31"/>
    </row>
    <row r="9789" spans="1:4" ht="15" x14ac:dyDescent="0.25">
      <c r="A9789" s="31"/>
      <c r="B9789" s="31"/>
      <c r="C9789" s="31"/>
      <c r="D9789" s="31"/>
    </row>
    <row r="9790" spans="1:4" ht="15" x14ac:dyDescent="0.25">
      <c r="A9790" s="31"/>
      <c r="B9790" s="31"/>
      <c r="C9790" s="31"/>
      <c r="D9790" s="31"/>
    </row>
    <row r="9791" spans="1:4" ht="15" x14ac:dyDescent="0.25">
      <c r="A9791" s="31"/>
      <c r="B9791" s="31"/>
      <c r="C9791" s="31"/>
      <c r="D9791" s="31"/>
    </row>
    <row r="9792" spans="1:4" ht="15" x14ac:dyDescent="0.25">
      <c r="A9792" s="31"/>
      <c r="B9792" s="31"/>
      <c r="C9792" s="31"/>
      <c r="D9792" s="31"/>
    </row>
    <row r="9793" spans="1:4" ht="15" x14ac:dyDescent="0.25">
      <c r="A9793" s="31"/>
      <c r="B9793" s="31"/>
      <c r="C9793" s="31"/>
      <c r="D9793" s="31"/>
    </row>
    <row r="9794" spans="1:4" ht="15" x14ac:dyDescent="0.25">
      <c r="A9794" s="31"/>
      <c r="B9794" s="31"/>
      <c r="C9794" s="31"/>
      <c r="D9794" s="31"/>
    </row>
    <row r="9795" spans="1:4" ht="15" x14ac:dyDescent="0.25">
      <c r="A9795" s="31"/>
      <c r="B9795" s="31"/>
      <c r="C9795" s="31"/>
      <c r="D9795" s="31"/>
    </row>
    <row r="9796" spans="1:4" ht="15" x14ac:dyDescent="0.25">
      <c r="A9796" s="31"/>
      <c r="B9796" s="31"/>
      <c r="C9796" s="31"/>
      <c r="D9796" s="31"/>
    </row>
    <row r="9797" spans="1:4" ht="15" x14ac:dyDescent="0.25">
      <c r="A9797" s="31"/>
      <c r="B9797" s="31"/>
      <c r="C9797" s="31"/>
      <c r="D9797" s="31"/>
    </row>
    <row r="9798" spans="1:4" ht="15" x14ac:dyDescent="0.25">
      <c r="A9798" s="31"/>
      <c r="B9798" s="31"/>
      <c r="C9798" s="31"/>
      <c r="D9798" s="31"/>
    </row>
    <row r="9799" spans="1:4" ht="15" x14ac:dyDescent="0.25">
      <c r="A9799" s="31"/>
      <c r="B9799" s="31"/>
      <c r="C9799" s="31"/>
      <c r="D9799" s="31"/>
    </row>
    <row r="9800" spans="1:4" ht="15" x14ac:dyDescent="0.25">
      <c r="A9800" s="31"/>
      <c r="B9800" s="31"/>
      <c r="C9800" s="31"/>
      <c r="D9800" s="31"/>
    </row>
    <row r="9801" spans="1:4" ht="15" x14ac:dyDescent="0.25">
      <c r="A9801" s="31"/>
      <c r="B9801" s="31"/>
      <c r="C9801" s="31"/>
      <c r="D9801" s="31"/>
    </row>
    <row r="9802" spans="1:4" ht="15" x14ac:dyDescent="0.25">
      <c r="A9802" s="31"/>
      <c r="B9802" s="31"/>
      <c r="C9802" s="31"/>
      <c r="D9802" s="31"/>
    </row>
    <row r="9803" spans="1:4" ht="15" x14ac:dyDescent="0.25">
      <c r="A9803" s="31"/>
      <c r="B9803" s="31"/>
      <c r="C9803" s="31"/>
      <c r="D9803" s="31"/>
    </row>
    <row r="9804" spans="1:4" ht="15" x14ac:dyDescent="0.25">
      <c r="A9804" s="31"/>
      <c r="B9804" s="31"/>
      <c r="C9804" s="31"/>
      <c r="D9804" s="31"/>
    </row>
    <row r="9805" spans="1:4" ht="15" x14ac:dyDescent="0.25">
      <c r="A9805" s="31"/>
      <c r="B9805" s="31"/>
      <c r="C9805" s="31"/>
      <c r="D9805" s="31"/>
    </row>
    <row r="9806" spans="1:4" ht="15" x14ac:dyDescent="0.25">
      <c r="A9806" s="31"/>
      <c r="B9806" s="31"/>
      <c r="C9806" s="31"/>
      <c r="D9806" s="31"/>
    </row>
    <row r="9807" spans="1:4" ht="15" x14ac:dyDescent="0.25">
      <c r="A9807" s="31"/>
      <c r="B9807" s="31"/>
      <c r="C9807" s="31"/>
      <c r="D9807" s="31"/>
    </row>
    <row r="9808" spans="1:4" ht="15" x14ac:dyDescent="0.25">
      <c r="A9808" s="31"/>
      <c r="B9808" s="31"/>
      <c r="C9808" s="31"/>
      <c r="D9808" s="31"/>
    </row>
    <row r="9809" spans="1:4" ht="15" x14ac:dyDescent="0.25">
      <c r="A9809" s="31"/>
      <c r="B9809" s="31"/>
      <c r="C9809" s="31"/>
      <c r="D9809" s="31"/>
    </row>
    <row r="9810" spans="1:4" ht="15" x14ac:dyDescent="0.25">
      <c r="A9810" s="31"/>
      <c r="B9810" s="31"/>
      <c r="C9810" s="31"/>
      <c r="D9810" s="31"/>
    </row>
    <row r="9811" spans="1:4" ht="15" x14ac:dyDescent="0.25">
      <c r="A9811" s="31"/>
      <c r="B9811" s="31"/>
      <c r="C9811" s="31"/>
      <c r="D9811" s="31"/>
    </row>
    <row r="9812" spans="1:4" ht="15" x14ac:dyDescent="0.25">
      <c r="A9812" s="31"/>
      <c r="B9812" s="31"/>
      <c r="C9812" s="31"/>
      <c r="D9812" s="31"/>
    </row>
    <row r="9813" spans="1:4" ht="15" x14ac:dyDescent="0.25">
      <c r="A9813" s="31"/>
      <c r="B9813" s="31"/>
      <c r="C9813" s="31"/>
      <c r="D9813" s="31"/>
    </row>
    <row r="9814" spans="1:4" ht="15" x14ac:dyDescent="0.25">
      <c r="A9814" s="31"/>
      <c r="B9814" s="31"/>
      <c r="C9814" s="31"/>
      <c r="D9814" s="31"/>
    </row>
    <row r="9815" spans="1:4" ht="15" x14ac:dyDescent="0.25">
      <c r="A9815" s="31"/>
      <c r="B9815" s="31"/>
      <c r="C9815" s="31"/>
      <c r="D9815" s="31"/>
    </row>
    <row r="9816" spans="1:4" ht="15" x14ac:dyDescent="0.25">
      <c r="A9816" s="31"/>
      <c r="B9816" s="31"/>
      <c r="C9816" s="31"/>
      <c r="D9816" s="31"/>
    </row>
    <row r="9817" spans="1:4" ht="15" x14ac:dyDescent="0.25">
      <c r="A9817" s="31"/>
      <c r="B9817" s="31"/>
      <c r="C9817" s="31"/>
      <c r="D9817" s="31"/>
    </row>
    <row r="9818" spans="1:4" ht="15" x14ac:dyDescent="0.25">
      <c r="A9818" s="31"/>
      <c r="B9818" s="31"/>
      <c r="C9818" s="31"/>
      <c r="D9818" s="31"/>
    </row>
    <row r="9819" spans="1:4" ht="15" x14ac:dyDescent="0.25">
      <c r="A9819" s="31"/>
      <c r="B9819" s="31"/>
      <c r="C9819" s="31"/>
      <c r="D9819" s="31"/>
    </row>
    <row r="9820" spans="1:4" ht="15" x14ac:dyDescent="0.25">
      <c r="A9820" s="31"/>
      <c r="B9820" s="31"/>
      <c r="C9820" s="31"/>
      <c r="D9820" s="31"/>
    </row>
    <row r="9821" spans="1:4" ht="15" x14ac:dyDescent="0.25">
      <c r="A9821" s="31"/>
      <c r="B9821" s="31"/>
      <c r="C9821" s="31"/>
      <c r="D9821" s="31"/>
    </row>
    <row r="9822" spans="1:4" ht="15" x14ac:dyDescent="0.25">
      <c r="A9822" s="31"/>
      <c r="B9822" s="31"/>
      <c r="C9822" s="31"/>
      <c r="D9822" s="31"/>
    </row>
    <row r="9823" spans="1:4" ht="15" x14ac:dyDescent="0.25">
      <c r="A9823" s="31"/>
      <c r="B9823" s="31"/>
      <c r="C9823" s="31"/>
      <c r="D9823" s="31"/>
    </row>
    <row r="9824" spans="1:4" ht="15" x14ac:dyDescent="0.25">
      <c r="A9824" s="31"/>
      <c r="B9824" s="31"/>
      <c r="C9824" s="31"/>
      <c r="D9824" s="31"/>
    </row>
    <row r="9825" spans="1:4" ht="15" x14ac:dyDescent="0.25">
      <c r="A9825" s="31"/>
      <c r="B9825" s="31"/>
      <c r="C9825" s="31"/>
      <c r="D9825" s="31"/>
    </row>
    <row r="9826" spans="1:4" ht="15" x14ac:dyDescent="0.25">
      <c r="A9826" s="31"/>
      <c r="B9826" s="31"/>
      <c r="C9826" s="31"/>
      <c r="D9826" s="31"/>
    </row>
    <row r="9827" spans="1:4" ht="15" x14ac:dyDescent="0.25">
      <c r="A9827" s="31"/>
      <c r="B9827" s="31"/>
      <c r="C9827" s="31"/>
      <c r="D9827" s="31"/>
    </row>
    <row r="9828" spans="1:4" ht="15" x14ac:dyDescent="0.25">
      <c r="A9828" s="31"/>
      <c r="B9828" s="31"/>
      <c r="C9828" s="31"/>
      <c r="D9828" s="31"/>
    </row>
    <row r="9829" spans="1:4" ht="15" x14ac:dyDescent="0.25">
      <c r="A9829" s="31"/>
      <c r="B9829" s="31"/>
      <c r="C9829" s="31"/>
      <c r="D9829" s="31"/>
    </row>
    <row r="9830" spans="1:4" ht="15" x14ac:dyDescent="0.25">
      <c r="A9830" s="31"/>
      <c r="B9830" s="31"/>
      <c r="C9830" s="31"/>
      <c r="D9830" s="31"/>
    </row>
    <row r="9831" spans="1:4" ht="15" x14ac:dyDescent="0.25">
      <c r="A9831" s="31"/>
      <c r="B9831" s="31"/>
      <c r="C9831" s="31"/>
      <c r="D9831" s="31"/>
    </row>
    <row r="9832" spans="1:4" ht="15" x14ac:dyDescent="0.25">
      <c r="A9832" s="31"/>
      <c r="B9832" s="31"/>
      <c r="C9832" s="31"/>
      <c r="D9832" s="31"/>
    </row>
    <row r="9833" spans="1:4" ht="15" x14ac:dyDescent="0.25">
      <c r="A9833" s="31"/>
      <c r="B9833" s="31"/>
      <c r="C9833" s="31"/>
      <c r="D9833" s="31"/>
    </row>
    <row r="9834" spans="1:4" ht="15" x14ac:dyDescent="0.25">
      <c r="A9834" s="31"/>
      <c r="B9834" s="31"/>
      <c r="C9834" s="31"/>
      <c r="D9834" s="31"/>
    </row>
    <row r="9835" spans="1:4" ht="15" x14ac:dyDescent="0.25">
      <c r="A9835" s="31"/>
      <c r="B9835" s="31"/>
      <c r="C9835" s="31"/>
      <c r="D9835" s="31"/>
    </row>
    <row r="9836" spans="1:4" ht="15" x14ac:dyDescent="0.25">
      <c r="A9836" s="31"/>
      <c r="B9836" s="31"/>
      <c r="C9836" s="31"/>
      <c r="D9836" s="31"/>
    </row>
    <row r="9837" spans="1:4" ht="15" x14ac:dyDescent="0.25">
      <c r="A9837" s="31"/>
      <c r="B9837" s="31"/>
      <c r="C9837" s="31"/>
      <c r="D9837" s="31"/>
    </row>
    <row r="9838" spans="1:4" ht="15" x14ac:dyDescent="0.25">
      <c r="A9838" s="31"/>
      <c r="B9838" s="31"/>
      <c r="C9838" s="31"/>
      <c r="D9838" s="31"/>
    </row>
    <row r="9839" spans="1:4" ht="15" x14ac:dyDescent="0.25">
      <c r="A9839" s="31"/>
      <c r="B9839" s="31"/>
      <c r="C9839" s="31"/>
      <c r="D9839" s="31"/>
    </row>
    <row r="9840" spans="1:4" ht="15" x14ac:dyDescent="0.25">
      <c r="A9840" s="31"/>
      <c r="B9840" s="31"/>
      <c r="C9840" s="31"/>
      <c r="D9840" s="31"/>
    </row>
    <row r="9841" spans="1:4" ht="15" x14ac:dyDescent="0.25">
      <c r="A9841" s="31"/>
      <c r="B9841" s="31"/>
      <c r="C9841" s="31"/>
      <c r="D9841" s="31"/>
    </row>
    <row r="9842" spans="1:4" ht="15" x14ac:dyDescent="0.25">
      <c r="A9842" s="31"/>
      <c r="B9842" s="31"/>
      <c r="C9842" s="31"/>
      <c r="D9842" s="31"/>
    </row>
    <row r="9843" spans="1:4" ht="15" x14ac:dyDescent="0.25">
      <c r="A9843" s="31"/>
      <c r="B9843" s="31"/>
      <c r="C9843" s="31"/>
      <c r="D9843" s="31"/>
    </row>
    <row r="9844" spans="1:4" ht="15" x14ac:dyDescent="0.25">
      <c r="A9844" s="31"/>
      <c r="B9844" s="31"/>
      <c r="C9844" s="31"/>
      <c r="D9844" s="31"/>
    </row>
    <row r="9845" spans="1:4" ht="15" x14ac:dyDescent="0.25">
      <c r="A9845" s="31"/>
      <c r="B9845" s="31"/>
      <c r="C9845" s="31"/>
      <c r="D9845" s="31"/>
    </row>
    <row r="9846" spans="1:4" ht="15" x14ac:dyDescent="0.25">
      <c r="A9846" s="31"/>
      <c r="B9846" s="31"/>
      <c r="C9846" s="31"/>
      <c r="D9846" s="31"/>
    </row>
    <row r="9847" spans="1:4" ht="15" x14ac:dyDescent="0.25">
      <c r="A9847" s="31"/>
      <c r="B9847" s="31"/>
      <c r="C9847" s="31"/>
      <c r="D9847" s="31"/>
    </row>
    <row r="9848" spans="1:4" ht="15" x14ac:dyDescent="0.25">
      <c r="A9848" s="31"/>
      <c r="B9848" s="31"/>
      <c r="C9848" s="31"/>
      <c r="D9848" s="31"/>
    </row>
    <row r="9849" spans="1:4" ht="15" x14ac:dyDescent="0.25">
      <c r="A9849" s="31"/>
      <c r="B9849" s="31"/>
      <c r="C9849" s="31"/>
      <c r="D9849" s="31"/>
    </row>
    <row r="9850" spans="1:4" ht="15" x14ac:dyDescent="0.25">
      <c r="A9850" s="31"/>
      <c r="B9850" s="31"/>
      <c r="C9850" s="31"/>
      <c r="D9850" s="31"/>
    </row>
    <row r="9851" spans="1:4" ht="15" x14ac:dyDescent="0.25">
      <c r="A9851" s="31"/>
      <c r="B9851" s="31"/>
      <c r="C9851" s="31"/>
      <c r="D9851" s="31"/>
    </row>
    <row r="9852" spans="1:4" ht="15" x14ac:dyDescent="0.25">
      <c r="A9852" s="31"/>
      <c r="B9852" s="31"/>
      <c r="C9852" s="31"/>
      <c r="D9852" s="31"/>
    </row>
    <row r="9853" spans="1:4" ht="15" x14ac:dyDescent="0.25">
      <c r="A9853" s="31"/>
      <c r="B9853" s="31"/>
      <c r="C9853" s="31"/>
      <c r="D9853" s="31"/>
    </row>
    <row r="9854" spans="1:4" ht="15" x14ac:dyDescent="0.25">
      <c r="A9854" s="31"/>
      <c r="B9854" s="31"/>
      <c r="C9854" s="31"/>
      <c r="D9854" s="31"/>
    </row>
    <row r="9855" spans="1:4" ht="15" x14ac:dyDescent="0.25">
      <c r="A9855" s="31"/>
      <c r="B9855" s="31"/>
      <c r="C9855" s="31"/>
      <c r="D9855" s="31"/>
    </row>
    <row r="9856" spans="1:4" ht="15" x14ac:dyDescent="0.25">
      <c r="A9856" s="31"/>
      <c r="B9856" s="31"/>
      <c r="C9856" s="31"/>
      <c r="D9856" s="31"/>
    </row>
    <row r="9857" spans="1:4" ht="15" x14ac:dyDescent="0.25">
      <c r="A9857" s="31"/>
      <c r="B9857" s="31"/>
      <c r="C9857" s="31"/>
      <c r="D9857" s="31"/>
    </row>
    <row r="9858" spans="1:4" ht="15" x14ac:dyDescent="0.25">
      <c r="A9858" s="31"/>
      <c r="B9858" s="31"/>
      <c r="C9858" s="31"/>
      <c r="D9858" s="31"/>
    </row>
    <row r="9859" spans="1:4" ht="15" x14ac:dyDescent="0.25">
      <c r="A9859" s="31"/>
      <c r="B9859" s="31"/>
      <c r="C9859" s="31"/>
      <c r="D9859" s="31"/>
    </row>
    <row r="9860" spans="1:4" ht="15" x14ac:dyDescent="0.25">
      <c r="A9860" s="31"/>
      <c r="B9860" s="31"/>
      <c r="C9860" s="31"/>
      <c r="D9860" s="31"/>
    </row>
    <row r="9861" spans="1:4" ht="15" x14ac:dyDescent="0.25">
      <c r="A9861" s="31"/>
      <c r="B9861" s="31"/>
      <c r="C9861" s="31"/>
      <c r="D9861" s="31"/>
    </row>
    <row r="9862" spans="1:4" ht="15" x14ac:dyDescent="0.25">
      <c r="A9862" s="31"/>
      <c r="B9862" s="31"/>
      <c r="C9862" s="31"/>
      <c r="D9862" s="31"/>
    </row>
    <row r="9863" spans="1:4" ht="15" x14ac:dyDescent="0.25">
      <c r="A9863" s="31"/>
      <c r="B9863" s="31"/>
      <c r="C9863" s="31"/>
      <c r="D9863" s="31"/>
    </row>
    <row r="9864" spans="1:4" ht="15" x14ac:dyDescent="0.25">
      <c r="A9864" s="31"/>
      <c r="B9864" s="31"/>
      <c r="C9864" s="31"/>
      <c r="D9864" s="31"/>
    </row>
    <row r="9865" spans="1:4" ht="15" x14ac:dyDescent="0.25">
      <c r="A9865" s="31"/>
      <c r="B9865" s="31"/>
      <c r="C9865" s="31"/>
      <c r="D9865" s="31"/>
    </row>
    <row r="9866" spans="1:4" ht="15" x14ac:dyDescent="0.25">
      <c r="A9866" s="31"/>
      <c r="B9866" s="31"/>
      <c r="C9866" s="31"/>
      <c r="D9866" s="31"/>
    </row>
    <row r="9867" spans="1:4" ht="15" x14ac:dyDescent="0.25">
      <c r="A9867" s="31"/>
      <c r="B9867" s="31"/>
      <c r="C9867" s="31"/>
      <c r="D9867" s="31"/>
    </row>
    <row r="9868" spans="1:4" ht="15" x14ac:dyDescent="0.25">
      <c r="A9868" s="31"/>
      <c r="B9868" s="31"/>
      <c r="C9868" s="31"/>
      <c r="D9868" s="31"/>
    </row>
    <row r="9869" spans="1:4" ht="15" x14ac:dyDescent="0.25">
      <c r="A9869" s="31"/>
      <c r="B9869" s="31"/>
      <c r="C9869" s="31"/>
      <c r="D9869" s="31"/>
    </row>
    <row r="9870" spans="1:4" ht="15" x14ac:dyDescent="0.25">
      <c r="A9870" s="31"/>
      <c r="B9870" s="31"/>
      <c r="C9870" s="31"/>
      <c r="D9870" s="31"/>
    </row>
    <row r="9871" spans="1:4" ht="15" x14ac:dyDescent="0.25">
      <c r="A9871" s="31"/>
      <c r="B9871" s="31"/>
      <c r="C9871" s="31"/>
      <c r="D9871" s="31"/>
    </row>
    <row r="9872" spans="1:4" ht="15" x14ac:dyDescent="0.25">
      <c r="A9872" s="31"/>
      <c r="B9872" s="31"/>
      <c r="C9872" s="31"/>
      <c r="D9872" s="31"/>
    </row>
    <row r="9873" spans="1:4" ht="15" x14ac:dyDescent="0.25">
      <c r="A9873" s="31"/>
      <c r="B9873" s="31"/>
      <c r="C9873" s="31"/>
      <c r="D9873" s="31"/>
    </row>
    <row r="9874" spans="1:4" ht="15" x14ac:dyDescent="0.25">
      <c r="A9874" s="31"/>
      <c r="B9874" s="31"/>
      <c r="C9874" s="31"/>
      <c r="D9874" s="31"/>
    </row>
    <row r="9875" spans="1:4" ht="15" x14ac:dyDescent="0.25">
      <c r="A9875" s="31"/>
      <c r="B9875" s="31"/>
      <c r="C9875" s="31"/>
      <c r="D9875" s="31"/>
    </row>
    <row r="9876" spans="1:4" ht="15" x14ac:dyDescent="0.25">
      <c r="A9876" s="31"/>
      <c r="B9876" s="31"/>
      <c r="C9876" s="31"/>
      <c r="D9876" s="31"/>
    </row>
    <row r="9877" spans="1:4" ht="15" x14ac:dyDescent="0.25">
      <c r="A9877" s="31"/>
      <c r="B9877" s="31"/>
      <c r="C9877" s="31"/>
      <c r="D9877" s="31"/>
    </row>
    <row r="9878" spans="1:4" ht="15" x14ac:dyDescent="0.25">
      <c r="A9878" s="31"/>
      <c r="B9878" s="31"/>
      <c r="C9878" s="31"/>
      <c r="D9878" s="31"/>
    </row>
    <row r="9879" spans="1:4" ht="15" x14ac:dyDescent="0.25">
      <c r="A9879" s="31"/>
      <c r="B9879" s="31"/>
      <c r="C9879" s="31"/>
      <c r="D9879" s="31"/>
    </row>
    <row r="9880" spans="1:4" ht="15" x14ac:dyDescent="0.25">
      <c r="A9880" s="31"/>
      <c r="B9880" s="31"/>
      <c r="C9880" s="31"/>
      <c r="D9880" s="31"/>
    </row>
    <row r="9881" spans="1:4" ht="15" x14ac:dyDescent="0.25">
      <c r="A9881" s="31"/>
      <c r="B9881" s="31"/>
      <c r="C9881" s="31"/>
      <c r="D9881" s="31"/>
    </row>
    <row r="9882" spans="1:4" ht="15" x14ac:dyDescent="0.25">
      <c r="A9882" s="31"/>
      <c r="B9882" s="31"/>
      <c r="C9882" s="31"/>
      <c r="D9882" s="31"/>
    </row>
    <row r="9883" spans="1:4" ht="15" x14ac:dyDescent="0.25">
      <c r="A9883" s="31"/>
      <c r="B9883" s="31"/>
      <c r="C9883" s="31"/>
      <c r="D9883" s="31"/>
    </row>
    <row r="9884" spans="1:4" ht="15" x14ac:dyDescent="0.25">
      <c r="A9884" s="31"/>
      <c r="B9884" s="31"/>
      <c r="C9884" s="31"/>
      <c r="D9884" s="31"/>
    </row>
    <row r="9885" spans="1:4" ht="15" x14ac:dyDescent="0.25">
      <c r="A9885" s="31"/>
      <c r="B9885" s="31"/>
      <c r="C9885" s="31"/>
      <c r="D9885" s="31"/>
    </row>
    <row r="9886" spans="1:4" ht="15" x14ac:dyDescent="0.25">
      <c r="A9886" s="31"/>
      <c r="B9886" s="31"/>
      <c r="C9886" s="31"/>
      <c r="D9886" s="31"/>
    </row>
    <row r="9887" spans="1:4" ht="15" x14ac:dyDescent="0.25">
      <c r="A9887" s="31"/>
      <c r="B9887" s="31"/>
      <c r="C9887" s="31"/>
      <c r="D9887" s="31"/>
    </row>
    <row r="9888" spans="1:4" ht="15" x14ac:dyDescent="0.25">
      <c r="A9888" s="31"/>
      <c r="B9888" s="31"/>
      <c r="C9888" s="31"/>
      <c r="D9888" s="31"/>
    </row>
    <row r="9889" spans="1:4" ht="15" x14ac:dyDescent="0.25">
      <c r="A9889" s="31"/>
      <c r="B9889" s="31"/>
      <c r="C9889" s="31"/>
      <c r="D9889" s="31"/>
    </row>
    <row r="9890" spans="1:4" ht="15" x14ac:dyDescent="0.25">
      <c r="A9890" s="31"/>
      <c r="B9890" s="31"/>
      <c r="C9890" s="31"/>
      <c r="D9890" s="31"/>
    </row>
    <row r="9891" spans="1:4" ht="15" x14ac:dyDescent="0.25">
      <c r="A9891" s="31"/>
      <c r="B9891" s="31"/>
      <c r="C9891" s="31"/>
      <c r="D9891" s="31"/>
    </row>
    <row r="9892" spans="1:4" ht="15" x14ac:dyDescent="0.25">
      <c r="A9892" s="31"/>
      <c r="B9892" s="31"/>
      <c r="C9892" s="31"/>
      <c r="D9892" s="31"/>
    </row>
    <row r="9893" spans="1:4" ht="15" x14ac:dyDescent="0.25">
      <c r="A9893" s="31"/>
      <c r="B9893" s="31"/>
      <c r="C9893" s="31"/>
      <c r="D9893" s="31"/>
    </row>
    <row r="9894" spans="1:4" ht="15" x14ac:dyDescent="0.25">
      <c r="A9894" s="31"/>
      <c r="B9894" s="31"/>
      <c r="C9894" s="31"/>
      <c r="D9894" s="31"/>
    </row>
    <row r="9895" spans="1:4" ht="15" x14ac:dyDescent="0.25">
      <c r="A9895" s="31"/>
      <c r="B9895" s="31"/>
      <c r="C9895" s="31"/>
      <c r="D9895" s="31"/>
    </row>
    <row r="9896" spans="1:4" ht="15" x14ac:dyDescent="0.25">
      <c r="A9896" s="31"/>
      <c r="B9896" s="31"/>
      <c r="C9896" s="31"/>
      <c r="D9896" s="31"/>
    </row>
    <row r="9897" spans="1:4" ht="15" x14ac:dyDescent="0.25">
      <c r="A9897" s="31"/>
      <c r="B9897" s="31"/>
      <c r="C9897" s="31"/>
      <c r="D9897" s="31"/>
    </row>
    <row r="9898" spans="1:4" ht="15" x14ac:dyDescent="0.25">
      <c r="A9898" s="31"/>
      <c r="B9898" s="31"/>
      <c r="C9898" s="31"/>
      <c r="D9898" s="31"/>
    </row>
    <row r="9899" spans="1:4" ht="15" x14ac:dyDescent="0.25">
      <c r="A9899" s="31"/>
      <c r="B9899" s="31"/>
      <c r="C9899" s="31"/>
      <c r="D9899" s="31"/>
    </row>
    <row r="9900" spans="1:4" ht="15" x14ac:dyDescent="0.25">
      <c r="A9900" s="31"/>
      <c r="B9900" s="31"/>
      <c r="C9900" s="31"/>
      <c r="D9900" s="31"/>
    </row>
    <row r="9901" spans="1:4" ht="15" x14ac:dyDescent="0.25">
      <c r="A9901" s="31"/>
      <c r="B9901" s="31"/>
      <c r="C9901" s="31"/>
      <c r="D9901" s="31"/>
    </row>
    <row r="9902" spans="1:4" ht="15" x14ac:dyDescent="0.25">
      <c r="A9902" s="31"/>
      <c r="B9902" s="31"/>
      <c r="C9902" s="31"/>
      <c r="D9902" s="31"/>
    </row>
    <row r="9903" spans="1:4" ht="15" x14ac:dyDescent="0.25">
      <c r="A9903" s="31"/>
      <c r="B9903" s="31"/>
      <c r="C9903" s="31"/>
      <c r="D9903" s="31"/>
    </row>
    <row r="9904" spans="1:4" ht="15" x14ac:dyDescent="0.25">
      <c r="A9904" s="31"/>
      <c r="B9904" s="31"/>
      <c r="C9904" s="31"/>
      <c r="D9904" s="31"/>
    </row>
    <row r="9905" spans="1:4" ht="15" x14ac:dyDescent="0.25">
      <c r="A9905" s="31"/>
      <c r="B9905" s="31"/>
      <c r="C9905" s="31"/>
      <c r="D9905" s="31"/>
    </row>
    <row r="9906" spans="1:4" ht="15" x14ac:dyDescent="0.25">
      <c r="A9906" s="31"/>
      <c r="B9906" s="31"/>
      <c r="C9906" s="31"/>
      <c r="D9906" s="31"/>
    </row>
    <row r="9907" spans="1:4" ht="15" x14ac:dyDescent="0.25">
      <c r="A9907" s="31"/>
      <c r="B9907" s="31"/>
      <c r="C9907" s="31"/>
      <c r="D9907" s="31"/>
    </row>
    <row r="9908" spans="1:4" ht="15" x14ac:dyDescent="0.25">
      <c r="A9908" s="31"/>
      <c r="B9908" s="31"/>
      <c r="C9908" s="31"/>
      <c r="D9908" s="31"/>
    </row>
    <row r="9909" spans="1:4" ht="15" x14ac:dyDescent="0.25">
      <c r="A9909" s="31"/>
      <c r="B9909" s="31"/>
      <c r="C9909" s="31"/>
      <c r="D9909" s="31"/>
    </row>
    <row r="9910" spans="1:4" ht="15" x14ac:dyDescent="0.25">
      <c r="A9910" s="31"/>
      <c r="B9910" s="31"/>
      <c r="C9910" s="31"/>
      <c r="D9910" s="31"/>
    </row>
    <row r="9911" spans="1:4" ht="15" x14ac:dyDescent="0.25">
      <c r="A9911" s="31"/>
      <c r="B9911" s="31"/>
      <c r="C9911" s="31"/>
      <c r="D9911" s="31"/>
    </row>
    <row r="9912" spans="1:4" ht="15" x14ac:dyDescent="0.25">
      <c r="A9912" s="31"/>
      <c r="B9912" s="31"/>
      <c r="C9912" s="31"/>
      <c r="D9912" s="31"/>
    </row>
    <row r="9913" spans="1:4" ht="15" x14ac:dyDescent="0.25">
      <c r="A9913" s="31"/>
      <c r="B9913" s="31"/>
      <c r="C9913" s="31"/>
      <c r="D9913" s="31"/>
    </row>
    <row r="9914" spans="1:4" ht="15" x14ac:dyDescent="0.25">
      <c r="A9914" s="31"/>
      <c r="B9914" s="31"/>
      <c r="C9914" s="31"/>
      <c r="D9914" s="31"/>
    </row>
    <row r="9915" spans="1:4" ht="15" x14ac:dyDescent="0.25">
      <c r="A9915" s="31"/>
      <c r="B9915" s="31"/>
      <c r="C9915" s="31"/>
      <c r="D9915" s="31"/>
    </row>
    <row r="9916" spans="1:4" ht="15" x14ac:dyDescent="0.25">
      <c r="A9916" s="31"/>
      <c r="B9916" s="31"/>
      <c r="C9916" s="31"/>
      <c r="D9916" s="31"/>
    </row>
    <row r="9917" spans="1:4" ht="15" x14ac:dyDescent="0.25">
      <c r="A9917" s="31"/>
      <c r="B9917" s="31"/>
      <c r="C9917" s="31"/>
      <c r="D9917" s="31"/>
    </row>
    <row r="9918" spans="1:4" ht="15" x14ac:dyDescent="0.25">
      <c r="A9918" s="31"/>
      <c r="B9918" s="31"/>
      <c r="C9918" s="31"/>
      <c r="D9918" s="31"/>
    </row>
    <row r="9919" spans="1:4" ht="15" x14ac:dyDescent="0.25">
      <c r="A9919" s="31"/>
      <c r="B9919" s="31"/>
      <c r="C9919" s="31"/>
      <c r="D9919" s="31"/>
    </row>
    <row r="9920" spans="1:4" ht="15" x14ac:dyDescent="0.25">
      <c r="A9920" s="31"/>
      <c r="B9920" s="31"/>
      <c r="C9920" s="31"/>
      <c r="D9920" s="31"/>
    </row>
    <row r="9921" spans="1:4" ht="15" x14ac:dyDescent="0.25">
      <c r="A9921" s="31"/>
      <c r="B9921" s="31"/>
      <c r="C9921" s="31"/>
      <c r="D9921" s="31"/>
    </row>
    <row r="9922" spans="1:4" ht="15" x14ac:dyDescent="0.25">
      <c r="A9922" s="31"/>
      <c r="B9922" s="31"/>
      <c r="C9922" s="31"/>
      <c r="D9922" s="31"/>
    </row>
    <row r="9923" spans="1:4" ht="15" x14ac:dyDescent="0.25">
      <c r="A9923" s="31"/>
      <c r="B9923" s="31"/>
      <c r="C9923" s="31"/>
      <c r="D9923" s="31"/>
    </row>
    <row r="9924" spans="1:4" ht="15" x14ac:dyDescent="0.25">
      <c r="A9924" s="31"/>
      <c r="B9924" s="31"/>
      <c r="C9924" s="31"/>
      <c r="D9924" s="31"/>
    </row>
    <row r="9925" spans="1:4" ht="15" x14ac:dyDescent="0.25">
      <c r="A9925" s="31"/>
      <c r="B9925" s="31"/>
      <c r="C9925" s="31"/>
      <c r="D9925" s="31"/>
    </row>
    <row r="9926" spans="1:4" ht="15" x14ac:dyDescent="0.25">
      <c r="A9926" s="31"/>
      <c r="B9926" s="31"/>
      <c r="C9926" s="31"/>
      <c r="D9926" s="31"/>
    </row>
    <row r="9927" spans="1:4" ht="15" x14ac:dyDescent="0.25">
      <c r="A9927" s="31"/>
      <c r="B9927" s="31"/>
      <c r="C9927" s="31"/>
      <c r="D9927" s="31"/>
    </row>
    <row r="9928" spans="1:4" ht="15" x14ac:dyDescent="0.25">
      <c r="A9928" s="31"/>
      <c r="B9928" s="31"/>
      <c r="C9928" s="31"/>
      <c r="D9928" s="31"/>
    </row>
    <row r="9929" spans="1:4" ht="15" x14ac:dyDescent="0.25">
      <c r="A9929" s="31"/>
      <c r="B9929" s="31"/>
      <c r="C9929" s="31"/>
      <c r="D9929" s="31"/>
    </row>
    <row r="9930" spans="1:4" ht="15" x14ac:dyDescent="0.25">
      <c r="A9930" s="31"/>
      <c r="B9930" s="31"/>
      <c r="C9930" s="31"/>
      <c r="D9930" s="31"/>
    </row>
    <row r="9931" spans="1:4" ht="15" x14ac:dyDescent="0.25">
      <c r="A9931" s="31"/>
      <c r="B9931" s="31"/>
      <c r="C9931" s="31"/>
      <c r="D9931" s="31"/>
    </row>
    <row r="9932" spans="1:4" ht="15" x14ac:dyDescent="0.25">
      <c r="A9932" s="31"/>
      <c r="B9932" s="31"/>
      <c r="C9932" s="31"/>
      <c r="D9932" s="31"/>
    </row>
    <row r="9933" spans="1:4" ht="15" x14ac:dyDescent="0.25">
      <c r="A9933" s="31"/>
      <c r="B9933" s="31"/>
      <c r="C9933" s="31"/>
      <c r="D9933" s="31"/>
    </row>
    <row r="9934" spans="1:4" ht="15" x14ac:dyDescent="0.25">
      <c r="A9934" s="31"/>
      <c r="B9934" s="31"/>
      <c r="C9934" s="31"/>
      <c r="D9934" s="31"/>
    </row>
    <row r="9935" spans="1:4" ht="15" x14ac:dyDescent="0.25">
      <c r="A9935" s="31"/>
      <c r="B9935" s="31"/>
      <c r="C9935" s="31"/>
      <c r="D9935" s="31"/>
    </row>
    <row r="9936" spans="1:4" ht="15" x14ac:dyDescent="0.25">
      <c r="A9936" s="31"/>
      <c r="B9936" s="31"/>
      <c r="C9936" s="31"/>
      <c r="D9936" s="31"/>
    </row>
    <row r="9937" spans="1:4" ht="15" x14ac:dyDescent="0.25">
      <c r="A9937" s="31"/>
      <c r="B9937" s="31"/>
      <c r="C9937" s="31"/>
      <c r="D9937" s="31"/>
    </row>
    <row r="9938" spans="1:4" ht="15" x14ac:dyDescent="0.25">
      <c r="A9938" s="31"/>
      <c r="B9938" s="31"/>
      <c r="C9938" s="31"/>
      <c r="D9938" s="31"/>
    </row>
    <row r="9939" spans="1:4" ht="15" x14ac:dyDescent="0.25">
      <c r="A9939" s="31"/>
      <c r="B9939" s="31"/>
      <c r="C9939" s="31"/>
      <c r="D9939" s="31"/>
    </row>
    <row r="9940" spans="1:4" ht="15" x14ac:dyDescent="0.25">
      <c r="A9940" s="31"/>
      <c r="B9940" s="31"/>
      <c r="C9940" s="31"/>
      <c r="D9940" s="31"/>
    </row>
    <row r="9941" spans="1:4" ht="15" x14ac:dyDescent="0.25">
      <c r="A9941" s="31"/>
      <c r="B9941" s="31"/>
      <c r="C9941" s="31"/>
      <c r="D9941" s="31"/>
    </row>
    <row r="9942" spans="1:4" ht="15" x14ac:dyDescent="0.25">
      <c r="A9942" s="31"/>
      <c r="B9942" s="31"/>
      <c r="C9942" s="31"/>
      <c r="D9942" s="31"/>
    </row>
    <row r="9943" spans="1:4" ht="15" x14ac:dyDescent="0.25">
      <c r="A9943" s="31"/>
      <c r="B9943" s="31"/>
      <c r="C9943" s="31"/>
      <c r="D9943" s="31"/>
    </row>
    <row r="9944" spans="1:4" ht="15" x14ac:dyDescent="0.25">
      <c r="A9944" s="31"/>
      <c r="B9944" s="31"/>
      <c r="C9944" s="31"/>
      <c r="D9944" s="31"/>
    </row>
    <row r="9945" spans="1:4" ht="15" x14ac:dyDescent="0.25">
      <c r="A9945" s="31"/>
      <c r="B9945" s="31"/>
      <c r="C9945" s="31"/>
      <c r="D9945" s="31"/>
    </row>
    <row r="9946" spans="1:4" ht="15" x14ac:dyDescent="0.25">
      <c r="A9946" s="31"/>
      <c r="B9946" s="31"/>
      <c r="C9946" s="31"/>
      <c r="D9946" s="31"/>
    </row>
    <row r="9947" spans="1:4" ht="15" x14ac:dyDescent="0.25">
      <c r="A9947" s="31"/>
      <c r="B9947" s="31"/>
      <c r="C9947" s="31"/>
      <c r="D9947" s="31"/>
    </row>
    <row r="9948" spans="1:4" ht="15" x14ac:dyDescent="0.25">
      <c r="A9948" s="31"/>
      <c r="B9948" s="31"/>
      <c r="C9948" s="31"/>
      <c r="D9948" s="31"/>
    </row>
    <row r="9949" spans="1:4" ht="15" x14ac:dyDescent="0.25">
      <c r="A9949" s="31"/>
      <c r="B9949" s="31"/>
      <c r="C9949" s="31"/>
      <c r="D9949" s="31"/>
    </row>
    <row r="9950" spans="1:4" ht="15" x14ac:dyDescent="0.25">
      <c r="A9950" s="31"/>
      <c r="B9950" s="31"/>
      <c r="C9950" s="31"/>
      <c r="D9950" s="31"/>
    </row>
    <row r="9951" spans="1:4" ht="15" x14ac:dyDescent="0.25">
      <c r="A9951" s="31"/>
      <c r="B9951" s="31"/>
      <c r="C9951" s="31"/>
      <c r="D9951" s="31"/>
    </row>
    <row r="9952" spans="1:4" ht="15" x14ac:dyDescent="0.25">
      <c r="A9952" s="31"/>
      <c r="B9952" s="31"/>
      <c r="C9952" s="31"/>
      <c r="D9952" s="31"/>
    </row>
    <row r="9953" spans="1:4" ht="15" x14ac:dyDescent="0.25">
      <c r="A9953" s="31"/>
      <c r="B9953" s="31"/>
      <c r="C9953" s="31"/>
      <c r="D9953" s="31"/>
    </row>
    <row r="9954" spans="1:4" ht="15" x14ac:dyDescent="0.25">
      <c r="A9954" s="31"/>
      <c r="B9954" s="31"/>
      <c r="C9954" s="31"/>
      <c r="D9954" s="31"/>
    </row>
    <row r="9955" spans="1:4" ht="15" x14ac:dyDescent="0.25">
      <c r="A9955" s="31"/>
      <c r="B9955" s="31"/>
      <c r="C9955" s="31"/>
      <c r="D9955" s="31"/>
    </row>
    <row r="9956" spans="1:4" ht="15" x14ac:dyDescent="0.25">
      <c r="A9956" s="31"/>
      <c r="B9956" s="31"/>
      <c r="C9956" s="31"/>
      <c r="D9956" s="31"/>
    </row>
    <row r="9957" spans="1:4" ht="15" x14ac:dyDescent="0.25">
      <c r="A9957" s="31"/>
      <c r="B9957" s="31"/>
      <c r="C9957" s="31"/>
      <c r="D9957" s="31"/>
    </row>
    <row r="9958" spans="1:4" ht="15" x14ac:dyDescent="0.25">
      <c r="A9958" s="31"/>
      <c r="B9958" s="31"/>
      <c r="C9958" s="31"/>
      <c r="D9958" s="31"/>
    </row>
    <row r="9959" spans="1:4" ht="15" x14ac:dyDescent="0.25">
      <c r="A9959" s="31"/>
      <c r="B9959" s="31"/>
      <c r="C9959" s="31"/>
      <c r="D9959" s="31"/>
    </row>
    <row r="9960" spans="1:4" ht="15" x14ac:dyDescent="0.25">
      <c r="A9960" s="31"/>
      <c r="B9960" s="31"/>
      <c r="C9960" s="31"/>
      <c r="D9960" s="31"/>
    </row>
    <row r="9961" spans="1:4" ht="15" x14ac:dyDescent="0.25">
      <c r="A9961" s="31"/>
      <c r="B9961" s="31"/>
      <c r="C9961" s="31"/>
      <c r="D9961" s="31"/>
    </row>
    <row r="9962" spans="1:4" ht="15" x14ac:dyDescent="0.25">
      <c r="A9962" s="31"/>
      <c r="B9962" s="31"/>
      <c r="C9962" s="31"/>
      <c r="D9962" s="31"/>
    </row>
    <row r="9963" spans="1:4" ht="15" x14ac:dyDescent="0.25">
      <c r="A9963" s="31"/>
      <c r="B9963" s="31"/>
      <c r="C9963" s="31"/>
      <c r="D9963" s="31"/>
    </row>
    <row r="9964" spans="1:4" ht="15" x14ac:dyDescent="0.25">
      <c r="A9964" s="31"/>
      <c r="B9964" s="31"/>
      <c r="C9964" s="31"/>
      <c r="D9964" s="31"/>
    </row>
    <row r="9965" spans="1:4" ht="15" x14ac:dyDescent="0.25">
      <c r="A9965" s="31"/>
      <c r="B9965" s="31"/>
      <c r="C9965" s="31"/>
      <c r="D9965" s="31"/>
    </row>
    <row r="9966" spans="1:4" ht="15" x14ac:dyDescent="0.25">
      <c r="A9966" s="31"/>
      <c r="B9966" s="31"/>
      <c r="C9966" s="31"/>
      <c r="D9966" s="31"/>
    </row>
    <row r="9967" spans="1:4" ht="15" x14ac:dyDescent="0.25">
      <c r="A9967" s="31"/>
      <c r="B9967" s="31"/>
      <c r="C9967" s="31"/>
      <c r="D9967" s="31"/>
    </row>
    <row r="9968" spans="1:4" ht="15" x14ac:dyDescent="0.25">
      <c r="A9968" s="31"/>
      <c r="B9968" s="31"/>
      <c r="C9968" s="31"/>
      <c r="D9968" s="31"/>
    </row>
    <row r="9969" spans="1:4" ht="15" x14ac:dyDescent="0.25">
      <c r="A9969" s="31"/>
      <c r="B9969" s="31"/>
      <c r="C9969" s="31"/>
      <c r="D9969" s="31"/>
    </row>
    <row r="9970" spans="1:4" ht="15" x14ac:dyDescent="0.25">
      <c r="A9970" s="31"/>
      <c r="B9970" s="31"/>
      <c r="C9970" s="31"/>
      <c r="D9970" s="31"/>
    </row>
    <row r="9971" spans="1:4" ht="15" x14ac:dyDescent="0.25">
      <c r="A9971" s="31"/>
      <c r="B9971" s="31"/>
      <c r="C9971" s="31"/>
      <c r="D9971" s="31"/>
    </row>
    <row r="9972" spans="1:4" ht="15" x14ac:dyDescent="0.25">
      <c r="A9972" s="31"/>
      <c r="B9972" s="31"/>
      <c r="C9972" s="31"/>
      <c r="D9972" s="31"/>
    </row>
    <row r="9973" spans="1:4" ht="15" x14ac:dyDescent="0.25">
      <c r="A9973" s="31"/>
      <c r="B9973" s="31"/>
      <c r="C9973" s="31"/>
      <c r="D9973" s="31"/>
    </row>
    <row r="9974" spans="1:4" ht="15" x14ac:dyDescent="0.25">
      <c r="A9974" s="31"/>
      <c r="B9974" s="31"/>
      <c r="C9974" s="31"/>
      <c r="D9974" s="31"/>
    </row>
    <row r="9975" spans="1:4" ht="15" x14ac:dyDescent="0.25">
      <c r="A9975" s="31"/>
      <c r="B9975" s="31"/>
      <c r="C9975" s="31"/>
      <c r="D9975" s="31"/>
    </row>
    <row r="9976" spans="1:4" ht="15" x14ac:dyDescent="0.25">
      <c r="A9976" s="31"/>
      <c r="B9976" s="31"/>
      <c r="C9976" s="31"/>
      <c r="D9976" s="31"/>
    </row>
    <row r="9977" spans="1:4" ht="15" x14ac:dyDescent="0.25">
      <c r="A9977" s="31"/>
      <c r="B9977" s="31"/>
      <c r="C9977" s="31"/>
      <c r="D9977" s="31"/>
    </row>
    <row r="9978" spans="1:4" ht="15" x14ac:dyDescent="0.25">
      <c r="A9978" s="31"/>
      <c r="B9978" s="31"/>
      <c r="C9978" s="31"/>
      <c r="D9978" s="31"/>
    </row>
    <row r="9979" spans="1:4" ht="15" x14ac:dyDescent="0.25">
      <c r="A9979" s="31"/>
      <c r="B9979" s="31"/>
      <c r="C9979" s="31"/>
      <c r="D9979" s="31"/>
    </row>
    <row r="9980" spans="1:4" ht="15" x14ac:dyDescent="0.25">
      <c r="A9980" s="31"/>
      <c r="B9980" s="31"/>
      <c r="C9980" s="31"/>
      <c r="D9980" s="31"/>
    </row>
    <row r="9981" spans="1:4" ht="15" x14ac:dyDescent="0.25">
      <c r="A9981" s="31"/>
      <c r="B9981" s="31"/>
      <c r="C9981" s="31"/>
      <c r="D9981" s="31"/>
    </row>
    <row r="9982" spans="1:4" ht="15" x14ac:dyDescent="0.25">
      <c r="A9982" s="31"/>
      <c r="B9982" s="31"/>
      <c r="C9982" s="31"/>
      <c r="D9982" s="31"/>
    </row>
    <row r="9983" spans="1:4" ht="15" x14ac:dyDescent="0.25">
      <c r="A9983" s="31"/>
      <c r="B9983" s="31"/>
      <c r="C9983" s="31"/>
      <c r="D9983" s="31"/>
    </row>
    <row r="9984" spans="1:4" ht="15" x14ac:dyDescent="0.25">
      <c r="A9984" s="31"/>
      <c r="B9984" s="31"/>
      <c r="C9984" s="31"/>
      <c r="D9984" s="31"/>
    </row>
    <row r="9985" spans="1:4" ht="15" x14ac:dyDescent="0.25">
      <c r="A9985" s="31"/>
      <c r="B9985" s="31"/>
      <c r="C9985" s="31"/>
      <c r="D9985" s="31"/>
    </row>
    <row r="9986" spans="1:4" ht="15" x14ac:dyDescent="0.25">
      <c r="A9986" s="31"/>
      <c r="B9986" s="31"/>
      <c r="C9986" s="31"/>
      <c r="D9986" s="31"/>
    </row>
    <row r="9987" spans="1:4" ht="15" x14ac:dyDescent="0.25">
      <c r="A9987" s="31"/>
      <c r="B9987" s="31"/>
      <c r="C9987" s="31"/>
      <c r="D9987" s="31"/>
    </row>
    <row r="9988" spans="1:4" ht="15" x14ac:dyDescent="0.25">
      <c r="A9988" s="31"/>
      <c r="B9988" s="31"/>
      <c r="C9988" s="31"/>
      <c r="D9988" s="31"/>
    </row>
    <row r="9989" spans="1:4" ht="15" x14ac:dyDescent="0.25">
      <c r="A9989" s="31"/>
      <c r="B9989" s="31"/>
      <c r="C9989" s="31"/>
      <c r="D9989" s="31"/>
    </row>
    <row r="9990" spans="1:4" ht="15" x14ac:dyDescent="0.25">
      <c r="A9990" s="31"/>
      <c r="B9990" s="31"/>
      <c r="C9990" s="31"/>
      <c r="D9990" s="31"/>
    </row>
    <row r="9991" spans="1:4" ht="15" x14ac:dyDescent="0.25">
      <c r="A9991" s="31"/>
      <c r="B9991" s="31"/>
      <c r="C9991" s="31"/>
      <c r="D9991" s="31"/>
    </row>
    <row r="9992" spans="1:4" ht="15" x14ac:dyDescent="0.25">
      <c r="A9992" s="31"/>
      <c r="B9992" s="31"/>
      <c r="C9992" s="31"/>
      <c r="D9992" s="31"/>
    </row>
    <row r="9993" spans="1:4" ht="15" x14ac:dyDescent="0.25">
      <c r="A9993" s="31"/>
      <c r="B9993" s="31"/>
      <c r="C9993" s="31"/>
      <c r="D9993" s="31"/>
    </row>
    <row r="9994" spans="1:4" ht="15" x14ac:dyDescent="0.25">
      <c r="A9994" s="31"/>
      <c r="B9994" s="31"/>
      <c r="C9994" s="31"/>
      <c r="D9994" s="31"/>
    </row>
    <row r="9995" spans="1:4" ht="15" x14ac:dyDescent="0.25">
      <c r="A9995" s="31"/>
      <c r="B9995" s="31"/>
      <c r="C9995" s="31"/>
      <c r="D9995" s="31"/>
    </row>
    <row r="9996" spans="1:4" ht="15" x14ac:dyDescent="0.25">
      <c r="A9996" s="31"/>
      <c r="B9996" s="31"/>
      <c r="C9996" s="31"/>
      <c r="D9996" s="31"/>
    </row>
    <row r="9997" spans="1:4" ht="15" x14ac:dyDescent="0.25">
      <c r="A9997" s="31"/>
      <c r="B9997" s="31"/>
      <c r="C9997" s="31"/>
      <c r="D9997" s="31"/>
    </row>
    <row r="9998" spans="1:4" ht="15" x14ac:dyDescent="0.25">
      <c r="A9998" s="31"/>
      <c r="B9998" s="31"/>
      <c r="C9998" s="31"/>
      <c r="D9998" s="31"/>
    </row>
    <row r="9999" spans="1:4" ht="15" x14ac:dyDescent="0.25">
      <c r="A9999" s="31"/>
      <c r="B9999" s="31"/>
      <c r="C9999" s="31"/>
      <c r="D9999" s="31"/>
    </row>
    <row r="10000" spans="1:4" ht="15" x14ac:dyDescent="0.25">
      <c r="A10000" s="31"/>
      <c r="B10000" s="31"/>
      <c r="C10000" s="31"/>
      <c r="D10000" s="31"/>
    </row>
    <row r="10001" spans="1:4" ht="15" x14ac:dyDescent="0.25">
      <c r="A10001" s="31"/>
      <c r="B10001" s="31"/>
      <c r="C10001" s="31"/>
      <c r="D10001" s="31"/>
    </row>
    <row r="10002" spans="1:4" ht="15" x14ac:dyDescent="0.25">
      <c r="A10002" s="31"/>
      <c r="B10002" s="31"/>
      <c r="C10002" s="31"/>
      <c r="D10002" s="31"/>
    </row>
    <row r="10003" spans="1:4" ht="15" x14ac:dyDescent="0.25">
      <c r="A10003" s="31"/>
      <c r="B10003" s="31"/>
      <c r="C10003" s="31"/>
      <c r="D10003" s="31"/>
    </row>
    <row r="10004" spans="1:4" ht="15" x14ac:dyDescent="0.25">
      <c r="A10004" s="31"/>
      <c r="B10004" s="31"/>
      <c r="C10004" s="31"/>
      <c r="D10004" s="31"/>
    </row>
    <row r="10005" spans="1:4" ht="15" x14ac:dyDescent="0.25">
      <c r="A10005" s="31"/>
      <c r="B10005" s="31"/>
      <c r="C10005" s="31"/>
      <c r="D10005" s="31"/>
    </row>
    <row r="10006" spans="1:4" ht="15" x14ac:dyDescent="0.25">
      <c r="A10006" s="31"/>
      <c r="B10006" s="31"/>
      <c r="C10006" s="31"/>
      <c r="D10006" s="31"/>
    </row>
    <row r="10007" spans="1:4" ht="15" x14ac:dyDescent="0.25">
      <c r="A10007" s="31"/>
      <c r="B10007" s="31"/>
      <c r="C10007" s="31"/>
      <c r="D10007" s="31"/>
    </row>
    <row r="10008" spans="1:4" ht="15" x14ac:dyDescent="0.25">
      <c r="A10008" s="31"/>
      <c r="B10008" s="31"/>
      <c r="C10008" s="31"/>
      <c r="D10008" s="31"/>
    </row>
    <row r="10009" spans="1:4" ht="15" x14ac:dyDescent="0.25">
      <c r="A10009" s="31"/>
      <c r="B10009" s="31"/>
      <c r="C10009" s="31"/>
      <c r="D10009" s="31"/>
    </row>
    <row r="10010" spans="1:4" ht="15" x14ac:dyDescent="0.25">
      <c r="A10010" s="31"/>
      <c r="B10010" s="31"/>
      <c r="C10010" s="31"/>
      <c r="D10010" s="31"/>
    </row>
    <row r="10011" spans="1:4" ht="15" x14ac:dyDescent="0.25">
      <c r="A10011" s="31"/>
      <c r="B10011" s="31"/>
      <c r="C10011" s="31"/>
      <c r="D10011" s="31"/>
    </row>
    <row r="10012" spans="1:4" ht="15" x14ac:dyDescent="0.25">
      <c r="A10012" s="31"/>
      <c r="B10012" s="31"/>
      <c r="C10012" s="31"/>
      <c r="D10012" s="31"/>
    </row>
    <row r="10013" spans="1:4" ht="15" x14ac:dyDescent="0.25">
      <c r="A10013" s="31"/>
      <c r="B10013" s="31"/>
      <c r="C10013" s="31"/>
      <c r="D10013" s="31"/>
    </row>
    <row r="10014" spans="1:4" ht="15" x14ac:dyDescent="0.25">
      <c r="A10014" s="31"/>
      <c r="B10014" s="31"/>
      <c r="C10014" s="31"/>
      <c r="D10014" s="31"/>
    </row>
    <row r="10015" spans="1:4" ht="15" x14ac:dyDescent="0.25">
      <c r="A10015" s="31"/>
      <c r="B10015" s="31"/>
      <c r="C10015" s="31"/>
      <c r="D10015" s="31"/>
    </row>
    <row r="10016" spans="1:4" ht="15" x14ac:dyDescent="0.25">
      <c r="A10016" s="31"/>
      <c r="B10016" s="31"/>
      <c r="C10016" s="31"/>
      <c r="D10016" s="31"/>
    </row>
    <row r="10017" spans="1:4" ht="15" x14ac:dyDescent="0.25">
      <c r="A10017" s="31"/>
      <c r="B10017" s="31"/>
      <c r="C10017" s="31"/>
      <c r="D10017" s="31"/>
    </row>
    <row r="10018" spans="1:4" ht="15" x14ac:dyDescent="0.25">
      <c r="A10018" s="31"/>
      <c r="B10018" s="31"/>
      <c r="C10018" s="31"/>
      <c r="D10018" s="31"/>
    </row>
    <row r="10019" spans="1:4" ht="15" x14ac:dyDescent="0.25">
      <c r="A10019" s="31"/>
      <c r="B10019" s="31"/>
      <c r="C10019" s="31"/>
      <c r="D10019" s="31"/>
    </row>
    <row r="10020" spans="1:4" ht="15" x14ac:dyDescent="0.25">
      <c r="A10020" s="31"/>
      <c r="B10020" s="31"/>
      <c r="C10020" s="31"/>
      <c r="D10020" s="31"/>
    </row>
    <row r="10021" spans="1:4" ht="15" x14ac:dyDescent="0.25">
      <c r="A10021" s="31"/>
      <c r="B10021" s="31"/>
      <c r="C10021" s="31"/>
      <c r="D10021" s="31"/>
    </row>
    <row r="10022" spans="1:4" ht="15" x14ac:dyDescent="0.25">
      <c r="A10022" s="31"/>
      <c r="B10022" s="31"/>
      <c r="C10022" s="31"/>
      <c r="D10022" s="31"/>
    </row>
    <row r="10023" spans="1:4" ht="15" x14ac:dyDescent="0.25">
      <c r="A10023" s="31"/>
      <c r="B10023" s="31"/>
      <c r="C10023" s="31"/>
      <c r="D10023" s="31"/>
    </row>
    <row r="10024" spans="1:4" ht="15" x14ac:dyDescent="0.25">
      <c r="A10024" s="31"/>
      <c r="B10024" s="31"/>
      <c r="C10024" s="31"/>
      <c r="D10024" s="31"/>
    </row>
    <row r="10025" spans="1:4" ht="15" x14ac:dyDescent="0.25">
      <c r="A10025" s="31"/>
      <c r="B10025" s="31"/>
      <c r="C10025" s="31"/>
      <c r="D10025" s="31"/>
    </row>
    <row r="10026" spans="1:4" ht="15" x14ac:dyDescent="0.25">
      <c r="A10026" s="31"/>
      <c r="B10026" s="31"/>
      <c r="C10026" s="31"/>
      <c r="D10026" s="31"/>
    </row>
    <row r="10027" spans="1:4" ht="15" x14ac:dyDescent="0.25">
      <c r="A10027" s="31"/>
      <c r="B10027" s="31"/>
      <c r="C10027" s="31"/>
      <c r="D10027" s="31"/>
    </row>
    <row r="10028" spans="1:4" ht="15" x14ac:dyDescent="0.25">
      <c r="A10028" s="31"/>
      <c r="B10028" s="31"/>
      <c r="C10028" s="31"/>
      <c r="D10028" s="31"/>
    </row>
    <row r="10029" spans="1:4" ht="15" x14ac:dyDescent="0.25">
      <c r="A10029" s="31"/>
      <c r="B10029" s="31"/>
      <c r="C10029" s="31"/>
      <c r="D10029" s="31"/>
    </row>
    <row r="10030" spans="1:4" ht="15" x14ac:dyDescent="0.25">
      <c r="A10030" s="31"/>
      <c r="B10030" s="31"/>
      <c r="C10030" s="31"/>
      <c r="D10030" s="31"/>
    </row>
    <row r="10031" spans="1:4" ht="15" x14ac:dyDescent="0.25">
      <c r="A10031" s="31"/>
      <c r="B10031" s="31"/>
      <c r="C10031" s="31"/>
      <c r="D10031" s="31"/>
    </row>
    <row r="10032" spans="1:4" ht="15" x14ac:dyDescent="0.25">
      <c r="A10032" s="31"/>
      <c r="B10032" s="31"/>
      <c r="C10032" s="31"/>
      <c r="D10032" s="31"/>
    </row>
    <row r="10033" spans="1:4" ht="15" x14ac:dyDescent="0.25">
      <c r="A10033" s="31"/>
      <c r="B10033" s="31"/>
      <c r="C10033" s="31"/>
      <c r="D10033" s="31"/>
    </row>
    <row r="10034" spans="1:4" ht="15" x14ac:dyDescent="0.25">
      <c r="A10034" s="31"/>
      <c r="B10034" s="31"/>
      <c r="C10034" s="31"/>
      <c r="D10034" s="31"/>
    </row>
    <row r="10035" spans="1:4" ht="15" x14ac:dyDescent="0.25">
      <c r="A10035" s="31"/>
      <c r="B10035" s="31"/>
      <c r="C10035" s="31"/>
      <c r="D10035" s="31"/>
    </row>
    <row r="10036" spans="1:4" ht="15" x14ac:dyDescent="0.25">
      <c r="A10036" s="31"/>
      <c r="B10036" s="31"/>
      <c r="C10036" s="31"/>
      <c r="D10036" s="31"/>
    </row>
    <row r="10037" spans="1:4" ht="15" x14ac:dyDescent="0.25">
      <c r="A10037" s="31"/>
      <c r="B10037" s="31"/>
      <c r="C10037" s="31"/>
      <c r="D10037" s="31"/>
    </row>
    <row r="10038" spans="1:4" ht="15" x14ac:dyDescent="0.25">
      <c r="A10038" s="31"/>
      <c r="B10038" s="31"/>
      <c r="C10038" s="31"/>
      <c r="D10038" s="31"/>
    </row>
    <row r="10039" spans="1:4" ht="15" x14ac:dyDescent="0.25">
      <c r="A10039" s="31"/>
      <c r="B10039" s="31"/>
      <c r="C10039" s="31"/>
      <c r="D10039" s="31"/>
    </row>
    <row r="10040" spans="1:4" ht="15" x14ac:dyDescent="0.25">
      <c r="A10040" s="31"/>
      <c r="B10040" s="31"/>
      <c r="C10040" s="31"/>
      <c r="D10040" s="31"/>
    </row>
    <row r="10041" spans="1:4" ht="15" x14ac:dyDescent="0.25">
      <c r="A10041" s="31"/>
      <c r="B10041" s="31"/>
      <c r="C10041" s="31"/>
      <c r="D10041" s="31"/>
    </row>
    <row r="10042" spans="1:4" ht="15" x14ac:dyDescent="0.25">
      <c r="A10042" s="31"/>
      <c r="B10042" s="31"/>
      <c r="C10042" s="31"/>
      <c r="D10042" s="31"/>
    </row>
    <row r="10043" spans="1:4" ht="15" x14ac:dyDescent="0.25">
      <c r="A10043" s="31"/>
      <c r="B10043" s="31"/>
      <c r="C10043" s="31"/>
      <c r="D10043" s="31"/>
    </row>
    <row r="10044" spans="1:4" ht="15" x14ac:dyDescent="0.25">
      <c r="A10044" s="31"/>
      <c r="B10044" s="31"/>
      <c r="C10044" s="31"/>
      <c r="D10044" s="31"/>
    </row>
    <row r="10045" spans="1:4" ht="15" x14ac:dyDescent="0.25">
      <c r="A10045" s="31"/>
      <c r="B10045" s="31"/>
      <c r="C10045" s="31"/>
      <c r="D10045" s="31"/>
    </row>
    <row r="10046" spans="1:4" ht="15" x14ac:dyDescent="0.25">
      <c r="A10046" s="31"/>
      <c r="B10046" s="31"/>
      <c r="C10046" s="31"/>
      <c r="D10046" s="31"/>
    </row>
    <row r="10047" spans="1:4" ht="15" x14ac:dyDescent="0.25">
      <c r="A10047" s="31"/>
      <c r="B10047" s="31"/>
      <c r="C10047" s="31"/>
      <c r="D10047" s="31"/>
    </row>
    <row r="10048" spans="1:4" ht="15" x14ac:dyDescent="0.25">
      <c r="A10048" s="31"/>
      <c r="B10048" s="31"/>
      <c r="C10048" s="31"/>
      <c r="D10048" s="31"/>
    </row>
    <row r="10049" spans="1:4" ht="15" x14ac:dyDescent="0.25">
      <c r="A10049" s="31"/>
      <c r="B10049" s="31"/>
      <c r="C10049" s="31"/>
      <c r="D10049" s="31"/>
    </row>
    <row r="10050" spans="1:4" ht="15" x14ac:dyDescent="0.25">
      <c r="A10050" s="31"/>
      <c r="B10050" s="31"/>
      <c r="C10050" s="31"/>
      <c r="D10050" s="31"/>
    </row>
    <row r="10051" spans="1:4" ht="15" x14ac:dyDescent="0.25">
      <c r="A10051" s="31"/>
      <c r="B10051" s="31"/>
      <c r="C10051" s="31"/>
      <c r="D10051" s="31"/>
    </row>
    <row r="10052" spans="1:4" ht="15" x14ac:dyDescent="0.25">
      <c r="A10052" s="31"/>
      <c r="B10052" s="31"/>
      <c r="C10052" s="31"/>
      <c r="D10052" s="31"/>
    </row>
    <row r="10053" spans="1:4" ht="15" x14ac:dyDescent="0.25">
      <c r="A10053" s="31"/>
      <c r="B10053" s="31"/>
      <c r="C10053" s="31"/>
      <c r="D10053" s="31"/>
    </row>
    <row r="10054" spans="1:4" ht="15" x14ac:dyDescent="0.25">
      <c r="A10054" s="31"/>
      <c r="B10054" s="31"/>
      <c r="C10054" s="31"/>
      <c r="D10054" s="31"/>
    </row>
    <row r="10055" spans="1:4" ht="15" x14ac:dyDescent="0.25">
      <c r="A10055" s="31"/>
      <c r="B10055" s="31"/>
      <c r="C10055" s="31"/>
      <c r="D10055" s="31"/>
    </row>
    <row r="10056" spans="1:4" ht="15" x14ac:dyDescent="0.25">
      <c r="A10056" s="31"/>
      <c r="B10056" s="31"/>
      <c r="C10056" s="31"/>
      <c r="D10056" s="31"/>
    </row>
    <row r="10057" spans="1:4" ht="15" x14ac:dyDescent="0.25">
      <c r="A10057" s="31"/>
      <c r="B10057" s="31"/>
      <c r="C10057" s="31"/>
      <c r="D10057" s="31"/>
    </row>
    <row r="10058" spans="1:4" ht="15" x14ac:dyDescent="0.25">
      <c r="A10058" s="31"/>
      <c r="B10058" s="31"/>
      <c r="C10058" s="31"/>
      <c r="D10058" s="31"/>
    </row>
    <row r="10059" spans="1:4" ht="15" x14ac:dyDescent="0.25">
      <c r="A10059" s="31"/>
      <c r="B10059" s="31"/>
      <c r="C10059" s="31"/>
      <c r="D10059" s="31"/>
    </row>
    <row r="10060" spans="1:4" ht="15" x14ac:dyDescent="0.25">
      <c r="A10060" s="31"/>
      <c r="B10060" s="31"/>
      <c r="C10060" s="31"/>
      <c r="D10060" s="31"/>
    </row>
    <row r="10061" spans="1:4" ht="15" x14ac:dyDescent="0.25">
      <c r="A10061" s="31"/>
      <c r="B10061" s="31"/>
      <c r="C10061" s="31"/>
      <c r="D10061" s="31"/>
    </row>
    <row r="10062" spans="1:4" ht="15" x14ac:dyDescent="0.25">
      <c r="A10062" s="31"/>
      <c r="B10062" s="31"/>
      <c r="C10062" s="31"/>
      <c r="D10062" s="31"/>
    </row>
    <row r="10063" spans="1:4" ht="15" x14ac:dyDescent="0.25">
      <c r="A10063" s="31"/>
      <c r="B10063" s="31"/>
      <c r="C10063" s="31"/>
      <c r="D10063" s="31"/>
    </row>
    <row r="10064" spans="1:4" ht="15" x14ac:dyDescent="0.25">
      <c r="A10064" s="31"/>
      <c r="B10064" s="31"/>
      <c r="C10064" s="31"/>
      <c r="D10064" s="31"/>
    </row>
    <row r="10065" spans="1:4" ht="15" x14ac:dyDescent="0.25">
      <c r="A10065" s="31"/>
      <c r="B10065" s="31"/>
      <c r="C10065" s="31"/>
      <c r="D10065" s="31"/>
    </row>
    <row r="10066" spans="1:4" ht="15" x14ac:dyDescent="0.25">
      <c r="A10066" s="31"/>
      <c r="B10066" s="31"/>
      <c r="C10066" s="31"/>
      <c r="D10066" s="31"/>
    </row>
    <row r="10067" spans="1:4" ht="15" x14ac:dyDescent="0.25">
      <c r="A10067" s="31"/>
      <c r="B10067" s="31"/>
      <c r="C10067" s="31"/>
      <c r="D10067" s="31"/>
    </row>
    <row r="10068" spans="1:4" ht="15" x14ac:dyDescent="0.25">
      <c r="A10068" s="31"/>
      <c r="B10068" s="31"/>
      <c r="C10068" s="31"/>
      <c r="D10068" s="31"/>
    </row>
    <row r="10069" spans="1:4" ht="15" x14ac:dyDescent="0.25">
      <c r="A10069" s="31"/>
      <c r="B10069" s="31"/>
      <c r="C10069" s="31"/>
      <c r="D10069" s="31"/>
    </row>
    <row r="10070" spans="1:4" ht="15" x14ac:dyDescent="0.25">
      <c r="A10070" s="31"/>
      <c r="B10070" s="31"/>
      <c r="C10070" s="31"/>
      <c r="D10070" s="31"/>
    </row>
    <row r="10071" spans="1:4" ht="15" x14ac:dyDescent="0.25">
      <c r="A10071" s="31"/>
      <c r="B10071" s="31"/>
      <c r="C10071" s="31"/>
      <c r="D10071" s="31"/>
    </row>
    <row r="10072" spans="1:4" ht="15" x14ac:dyDescent="0.25">
      <c r="A10072" s="31"/>
      <c r="B10072" s="31"/>
      <c r="C10072" s="31"/>
      <c r="D10072" s="31"/>
    </row>
    <row r="10073" spans="1:4" ht="15" x14ac:dyDescent="0.25">
      <c r="A10073" s="31"/>
      <c r="B10073" s="31"/>
      <c r="C10073" s="31"/>
      <c r="D10073" s="31"/>
    </row>
    <row r="10074" spans="1:4" ht="15" x14ac:dyDescent="0.25">
      <c r="A10074" s="31"/>
      <c r="B10074" s="31"/>
      <c r="C10074" s="31"/>
      <c r="D10074" s="31"/>
    </row>
    <row r="10075" spans="1:4" ht="15" x14ac:dyDescent="0.25">
      <c r="A10075" s="31"/>
      <c r="B10075" s="31"/>
      <c r="C10075" s="31"/>
      <c r="D10075" s="31"/>
    </row>
    <row r="10076" spans="1:4" ht="15" x14ac:dyDescent="0.25">
      <c r="A10076" s="31"/>
      <c r="B10076" s="31"/>
      <c r="C10076" s="31"/>
      <c r="D10076" s="31"/>
    </row>
    <row r="10077" spans="1:4" ht="15" x14ac:dyDescent="0.25">
      <c r="A10077" s="31"/>
      <c r="B10077" s="31"/>
      <c r="C10077" s="31"/>
      <c r="D10077" s="31"/>
    </row>
    <row r="10078" spans="1:4" ht="15" x14ac:dyDescent="0.25">
      <c r="A10078" s="31"/>
      <c r="B10078" s="31"/>
      <c r="C10078" s="31"/>
      <c r="D10078" s="31"/>
    </row>
    <row r="10079" spans="1:4" ht="15" x14ac:dyDescent="0.25">
      <c r="A10079" s="31"/>
      <c r="B10079" s="31"/>
      <c r="C10079" s="31"/>
      <c r="D10079" s="31"/>
    </row>
    <row r="10080" spans="1:4" ht="15" x14ac:dyDescent="0.25">
      <c r="A10080" s="31"/>
      <c r="B10080" s="31"/>
      <c r="C10080" s="31"/>
      <c r="D10080" s="31"/>
    </row>
    <row r="10081" spans="1:4" ht="15" x14ac:dyDescent="0.25">
      <c r="A10081" s="31"/>
      <c r="B10081" s="31"/>
      <c r="C10081" s="31"/>
      <c r="D10081" s="31"/>
    </row>
    <row r="10082" spans="1:4" ht="15" x14ac:dyDescent="0.25">
      <c r="A10082" s="31"/>
      <c r="B10082" s="31"/>
      <c r="C10082" s="31"/>
      <c r="D10082" s="31"/>
    </row>
    <row r="10083" spans="1:4" ht="15" x14ac:dyDescent="0.25">
      <c r="A10083" s="31"/>
      <c r="B10083" s="31"/>
      <c r="C10083" s="31"/>
      <c r="D10083" s="31"/>
    </row>
    <row r="10084" spans="1:4" ht="15" x14ac:dyDescent="0.25">
      <c r="A10084" s="31"/>
      <c r="B10084" s="31"/>
      <c r="C10084" s="31"/>
      <c r="D10084" s="31"/>
    </row>
    <row r="10085" spans="1:4" ht="15" x14ac:dyDescent="0.25">
      <c r="A10085" s="31"/>
      <c r="B10085" s="31"/>
      <c r="C10085" s="31"/>
      <c r="D10085" s="31"/>
    </row>
    <row r="10086" spans="1:4" ht="15" x14ac:dyDescent="0.25">
      <c r="A10086" s="31"/>
      <c r="B10086" s="31"/>
      <c r="C10086" s="31"/>
      <c r="D10086" s="31"/>
    </row>
    <row r="10087" spans="1:4" ht="15" x14ac:dyDescent="0.25">
      <c r="A10087" s="31"/>
      <c r="B10087" s="31"/>
      <c r="C10087" s="31"/>
      <c r="D10087" s="31"/>
    </row>
    <row r="10088" spans="1:4" ht="15" x14ac:dyDescent="0.25">
      <c r="A10088" s="31"/>
      <c r="B10088" s="31"/>
      <c r="C10088" s="31"/>
      <c r="D10088" s="31"/>
    </row>
    <row r="10089" spans="1:4" ht="15" x14ac:dyDescent="0.25">
      <c r="A10089" s="31"/>
      <c r="B10089" s="31"/>
      <c r="C10089" s="31"/>
      <c r="D10089" s="31"/>
    </row>
    <row r="10090" spans="1:4" ht="15" x14ac:dyDescent="0.25">
      <c r="A10090" s="31"/>
      <c r="B10090" s="31"/>
      <c r="C10090" s="31"/>
      <c r="D10090" s="31"/>
    </row>
    <row r="10091" spans="1:4" ht="15" x14ac:dyDescent="0.25">
      <c r="A10091" s="31"/>
      <c r="B10091" s="31"/>
      <c r="C10091" s="31"/>
      <c r="D10091" s="31"/>
    </row>
    <row r="10092" spans="1:4" ht="15" x14ac:dyDescent="0.25">
      <c r="A10092" s="31"/>
      <c r="B10092" s="31"/>
      <c r="C10092" s="31"/>
      <c r="D10092" s="31"/>
    </row>
    <row r="10093" spans="1:4" ht="15" x14ac:dyDescent="0.25">
      <c r="A10093" s="31"/>
      <c r="B10093" s="31"/>
      <c r="C10093" s="31"/>
      <c r="D10093" s="31"/>
    </row>
    <row r="10094" spans="1:4" ht="15" x14ac:dyDescent="0.25">
      <c r="A10094" s="31"/>
      <c r="B10094" s="31"/>
      <c r="C10094" s="31"/>
      <c r="D10094" s="31"/>
    </row>
    <row r="10095" spans="1:4" ht="15" x14ac:dyDescent="0.25">
      <c r="A10095" s="31"/>
      <c r="B10095" s="31"/>
      <c r="C10095" s="31"/>
      <c r="D10095" s="31"/>
    </row>
    <row r="10096" spans="1:4" ht="15" x14ac:dyDescent="0.25">
      <c r="A10096" s="31"/>
      <c r="B10096" s="31"/>
      <c r="C10096" s="31"/>
      <c r="D10096" s="31"/>
    </row>
    <row r="10097" spans="1:4" ht="15" x14ac:dyDescent="0.25">
      <c r="A10097" s="31"/>
      <c r="B10097" s="31"/>
      <c r="C10097" s="31"/>
      <c r="D10097" s="31"/>
    </row>
    <row r="10098" spans="1:4" ht="15" x14ac:dyDescent="0.25">
      <c r="A10098" s="31"/>
      <c r="B10098" s="31"/>
      <c r="C10098" s="31"/>
      <c r="D10098" s="31"/>
    </row>
    <row r="10099" spans="1:4" ht="15" x14ac:dyDescent="0.25">
      <c r="A10099" s="31"/>
      <c r="B10099" s="31"/>
      <c r="C10099" s="31"/>
      <c r="D10099" s="31"/>
    </row>
    <row r="10100" spans="1:4" ht="15" x14ac:dyDescent="0.25">
      <c r="A10100" s="31"/>
      <c r="B10100" s="31"/>
      <c r="C10100" s="31"/>
      <c r="D10100" s="31"/>
    </row>
    <row r="10101" spans="1:4" ht="15" x14ac:dyDescent="0.25">
      <c r="A10101" s="31"/>
      <c r="B10101" s="31"/>
      <c r="C10101" s="31"/>
      <c r="D10101" s="31"/>
    </row>
    <row r="10102" spans="1:4" ht="15" x14ac:dyDescent="0.25">
      <c r="A10102" s="31"/>
      <c r="B10102" s="31"/>
      <c r="C10102" s="31"/>
      <c r="D10102" s="31"/>
    </row>
    <row r="10103" spans="1:4" ht="15" x14ac:dyDescent="0.25">
      <c r="A10103" s="31"/>
      <c r="B10103" s="31"/>
      <c r="C10103" s="31"/>
      <c r="D10103" s="31"/>
    </row>
    <row r="10104" spans="1:4" ht="15" x14ac:dyDescent="0.25">
      <c r="A10104" s="31"/>
      <c r="B10104" s="31"/>
      <c r="C10104" s="31"/>
      <c r="D10104" s="31"/>
    </row>
    <row r="10105" spans="1:4" ht="15" x14ac:dyDescent="0.25">
      <c r="A10105" s="31"/>
      <c r="B10105" s="31"/>
      <c r="C10105" s="31"/>
      <c r="D10105" s="31"/>
    </row>
    <row r="10106" spans="1:4" ht="15" x14ac:dyDescent="0.25">
      <c r="A10106" s="31"/>
      <c r="B10106" s="31"/>
      <c r="C10106" s="31"/>
      <c r="D10106" s="31"/>
    </row>
    <row r="10107" spans="1:4" ht="15" x14ac:dyDescent="0.25">
      <c r="A10107" s="31"/>
      <c r="B10107" s="31"/>
      <c r="C10107" s="31"/>
      <c r="D10107" s="31"/>
    </row>
    <row r="10108" spans="1:4" ht="15" x14ac:dyDescent="0.25">
      <c r="A10108" s="31"/>
      <c r="B10108" s="31"/>
      <c r="C10108" s="31"/>
      <c r="D10108" s="31"/>
    </row>
    <row r="10109" spans="1:4" ht="15" x14ac:dyDescent="0.25">
      <c r="A10109" s="31"/>
      <c r="B10109" s="31"/>
      <c r="C10109" s="31"/>
      <c r="D10109" s="31"/>
    </row>
    <row r="10110" spans="1:4" ht="15" x14ac:dyDescent="0.25">
      <c r="A10110" s="31"/>
      <c r="B10110" s="31"/>
      <c r="C10110" s="31"/>
      <c r="D10110" s="31"/>
    </row>
    <row r="10111" spans="1:4" ht="15" x14ac:dyDescent="0.25">
      <c r="A10111" s="31"/>
      <c r="B10111" s="31"/>
      <c r="C10111" s="31"/>
      <c r="D10111" s="31"/>
    </row>
    <row r="10112" spans="1:4" ht="15" x14ac:dyDescent="0.25">
      <c r="A10112" s="31"/>
      <c r="B10112" s="31"/>
      <c r="C10112" s="31"/>
      <c r="D10112" s="31"/>
    </row>
    <row r="10113" spans="1:4" ht="15" x14ac:dyDescent="0.25">
      <c r="A10113" s="31"/>
      <c r="B10113" s="31"/>
      <c r="C10113" s="31"/>
      <c r="D10113" s="31"/>
    </row>
    <row r="10114" spans="1:4" ht="15" x14ac:dyDescent="0.25">
      <c r="A10114" s="31"/>
      <c r="B10114" s="31"/>
      <c r="C10114" s="31"/>
      <c r="D10114" s="31"/>
    </row>
    <row r="10115" spans="1:4" ht="15" x14ac:dyDescent="0.25">
      <c r="A10115" s="31"/>
      <c r="B10115" s="31"/>
      <c r="C10115" s="31"/>
      <c r="D10115" s="31"/>
    </row>
    <row r="10116" spans="1:4" ht="15" x14ac:dyDescent="0.25">
      <c r="A10116" s="31"/>
      <c r="B10116" s="31"/>
      <c r="C10116" s="31"/>
      <c r="D10116" s="31"/>
    </row>
    <row r="10117" spans="1:4" ht="15" x14ac:dyDescent="0.25">
      <c r="A10117" s="31"/>
      <c r="B10117" s="31"/>
      <c r="C10117" s="31"/>
      <c r="D10117" s="31"/>
    </row>
    <row r="10118" spans="1:4" ht="15" x14ac:dyDescent="0.25">
      <c r="A10118" s="31"/>
      <c r="B10118" s="31"/>
      <c r="C10118" s="31"/>
      <c r="D10118" s="31"/>
    </row>
    <row r="10119" spans="1:4" ht="15" x14ac:dyDescent="0.25">
      <c r="A10119" s="31"/>
      <c r="B10119" s="31"/>
      <c r="C10119" s="31"/>
      <c r="D10119" s="31"/>
    </row>
    <row r="10120" spans="1:4" ht="15" x14ac:dyDescent="0.25">
      <c r="A10120" s="31"/>
      <c r="B10120" s="31"/>
      <c r="C10120" s="31"/>
      <c r="D10120" s="31"/>
    </row>
    <row r="10121" spans="1:4" ht="15" x14ac:dyDescent="0.25">
      <c r="A10121" s="31"/>
      <c r="B10121" s="31"/>
      <c r="C10121" s="31"/>
      <c r="D10121" s="31"/>
    </row>
    <row r="10122" spans="1:4" ht="15" x14ac:dyDescent="0.25">
      <c r="A10122" s="31"/>
      <c r="B10122" s="31"/>
      <c r="C10122" s="31"/>
      <c r="D10122" s="31"/>
    </row>
    <row r="10123" spans="1:4" ht="15" x14ac:dyDescent="0.25">
      <c r="A10123" s="31"/>
      <c r="B10123" s="31"/>
      <c r="C10123" s="31"/>
      <c r="D10123" s="31"/>
    </row>
    <row r="10124" spans="1:4" ht="15" x14ac:dyDescent="0.25">
      <c r="A10124" s="31"/>
      <c r="B10124" s="31"/>
      <c r="C10124" s="31"/>
      <c r="D10124" s="31"/>
    </row>
    <row r="10125" spans="1:4" ht="15" x14ac:dyDescent="0.25">
      <c r="A10125" s="31"/>
      <c r="B10125" s="31"/>
      <c r="C10125" s="31"/>
      <c r="D10125" s="31"/>
    </row>
    <row r="10126" spans="1:4" ht="15" x14ac:dyDescent="0.25">
      <c r="A10126" s="31"/>
      <c r="B10126" s="31"/>
      <c r="C10126" s="31"/>
      <c r="D10126" s="31"/>
    </row>
    <row r="10127" spans="1:4" ht="15" x14ac:dyDescent="0.25">
      <c r="A10127" s="31"/>
      <c r="B10127" s="31"/>
      <c r="C10127" s="31"/>
      <c r="D10127" s="31"/>
    </row>
    <row r="10128" spans="1:4" ht="15" x14ac:dyDescent="0.25">
      <c r="A10128" s="31"/>
      <c r="B10128" s="31"/>
      <c r="C10128" s="31"/>
      <c r="D10128" s="31"/>
    </row>
    <row r="10129" spans="1:4" ht="15" x14ac:dyDescent="0.25">
      <c r="A10129" s="31"/>
      <c r="B10129" s="31"/>
      <c r="C10129" s="31"/>
      <c r="D10129" s="31"/>
    </row>
    <row r="10130" spans="1:4" ht="15" x14ac:dyDescent="0.25">
      <c r="A10130" s="31"/>
      <c r="B10130" s="31"/>
      <c r="C10130" s="31"/>
      <c r="D10130" s="31"/>
    </row>
    <row r="10131" spans="1:4" ht="15" x14ac:dyDescent="0.25">
      <c r="A10131" s="31"/>
      <c r="B10131" s="31"/>
      <c r="C10131" s="31"/>
      <c r="D10131" s="31"/>
    </row>
    <row r="10132" spans="1:4" ht="15" x14ac:dyDescent="0.25">
      <c r="A10132" s="31"/>
      <c r="B10132" s="31"/>
      <c r="C10132" s="31"/>
      <c r="D10132" s="31"/>
    </row>
    <row r="10133" spans="1:4" ht="15" x14ac:dyDescent="0.25">
      <c r="A10133" s="31"/>
      <c r="B10133" s="31"/>
      <c r="C10133" s="31"/>
      <c r="D10133" s="31"/>
    </row>
    <row r="10134" spans="1:4" ht="15" x14ac:dyDescent="0.25">
      <c r="A10134" s="31"/>
      <c r="B10134" s="31"/>
      <c r="C10134" s="31"/>
      <c r="D10134" s="31"/>
    </row>
    <row r="10135" spans="1:4" ht="15" x14ac:dyDescent="0.25">
      <c r="A10135" s="31"/>
      <c r="B10135" s="31"/>
      <c r="C10135" s="31"/>
      <c r="D10135" s="31"/>
    </row>
    <row r="10136" spans="1:4" ht="15" x14ac:dyDescent="0.25">
      <c r="A10136" s="31"/>
      <c r="B10136" s="31"/>
      <c r="C10136" s="31"/>
      <c r="D10136" s="31"/>
    </row>
    <row r="10137" spans="1:4" ht="15" x14ac:dyDescent="0.25">
      <c r="A10137" s="31"/>
      <c r="B10137" s="31"/>
      <c r="C10137" s="31"/>
      <c r="D10137" s="31"/>
    </row>
    <row r="10138" spans="1:4" ht="15" x14ac:dyDescent="0.25">
      <c r="A10138" s="31"/>
      <c r="B10138" s="31"/>
      <c r="C10138" s="31"/>
      <c r="D10138" s="31"/>
    </row>
    <row r="10139" spans="1:4" ht="15" x14ac:dyDescent="0.25">
      <c r="A10139" s="31"/>
      <c r="B10139" s="31"/>
      <c r="C10139" s="31"/>
      <c r="D10139" s="31"/>
    </row>
    <row r="10140" spans="1:4" ht="15" x14ac:dyDescent="0.25">
      <c r="A10140" s="31"/>
      <c r="B10140" s="31"/>
      <c r="C10140" s="31"/>
      <c r="D10140" s="31"/>
    </row>
    <row r="10141" spans="1:4" ht="15" x14ac:dyDescent="0.25">
      <c r="A10141" s="31"/>
      <c r="B10141" s="31"/>
      <c r="C10141" s="31"/>
      <c r="D10141" s="31"/>
    </row>
    <row r="10142" spans="1:4" ht="15" x14ac:dyDescent="0.25">
      <c r="A10142" s="31"/>
      <c r="B10142" s="31"/>
      <c r="C10142" s="31"/>
      <c r="D10142" s="31"/>
    </row>
    <row r="10143" spans="1:4" ht="15" x14ac:dyDescent="0.25">
      <c r="A10143" s="31"/>
      <c r="B10143" s="31"/>
      <c r="C10143" s="31"/>
      <c r="D10143" s="31"/>
    </row>
    <row r="10144" spans="1:4" ht="15" x14ac:dyDescent="0.25">
      <c r="A10144" s="31"/>
      <c r="B10144" s="31"/>
      <c r="C10144" s="31"/>
      <c r="D10144" s="31"/>
    </row>
    <row r="10145" spans="1:4" ht="15" x14ac:dyDescent="0.25">
      <c r="A10145" s="31"/>
      <c r="B10145" s="31"/>
      <c r="C10145" s="31"/>
      <c r="D10145" s="31"/>
    </row>
    <row r="10146" spans="1:4" ht="15" x14ac:dyDescent="0.25">
      <c r="A10146" s="31"/>
      <c r="B10146" s="31"/>
      <c r="C10146" s="31"/>
      <c r="D10146" s="31"/>
    </row>
    <row r="10147" spans="1:4" ht="15" x14ac:dyDescent="0.25">
      <c r="A10147" s="31"/>
      <c r="B10147" s="31"/>
      <c r="C10147" s="31"/>
      <c r="D10147" s="31"/>
    </row>
    <row r="10148" spans="1:4" ht="15" x14ac:dyDescent="0.25">
      <c r="A10148" s="31"/>
      <c r="B10148" s="31"/>
      <c r="C10148" s="31"/>
      <c r="D10148" s="31"/>
    </row>
    <row r="10149" spans="1:4" ht="15" x14ac:dyDescent="0.25">
      <c r="A10149" s="31"/>
      <c r="B10149" s="31"/>
      <c r="C10149" s="31"/>
      <c r="D10149" s="31"/>
    </row>
    <row r="10150" spans="1:4" ht="15" x14ac:dyDescent="0.25">
      <c r="A10150" s="31"/>
      <c r="B10150" s="31"/>
      <c r="C10150" s="31"/>
      <c r="D10150" s="31"/>
    </row>
    <row r="10151" spans="1:4" ht="15" x14ac:dyDescent="0.25">
      <c r="A10151" s="31"/>
      <c r="B10151" s="31"/>
      <c r="C10151" s="31"/>
      <c r="D10151" s="31"/>
    </row>
    <row r="10152" spans="1:4" ht="15" x14ac:dyDescent="0.25">
      <c r="A10152" s="31"/>
      <c r="B10152" s="31"/>
      <c r="C10152" s="31"/>
      <c r="D10152" s="31"/>
    </row>
    <row r="10153" spans="1:4" ht="15" x14ac:dyDescent="0.25">
      <c r="A10153" s="31"/>
      <c r="B10153" s="31"/>
      <c r="C10153" s="31"/>
      <c r="D10153" s="31"/>
    </row>
    <row r="10154" spans="1:4" ht="15" x14ac:dyDescent="0.25">
      <c r="A10154" s="31"/>
      <c r="B10154" s="31"/>
      <c r="C10154" s="31"/>
      <c r="D10154" s="31"/>
    </row>
    <row r="10155" spans="1:4" ht="15" x14ac:dyDescent="0.25">
      <c r="A10155" s="31"/>
      <c r="B10155" s="31"/>
      <c r="C10155" s="31"/>
      <c r="D10155" s="31"/>
    </row>
    <row r="10156" spans="1:4" ht="15" x14ac:dyDescent="0.25">
      <c r="A10156" s="31"/>
      <c r="B10156" s="31"/>
      <c r="C10156" s="31"/>
      <c r="D10156" s="31"/>
    </row>
    <row r="10157" spans="1:4" ht="15" x14ac:dyDescent="0.25">
      <c r="A10157" s="31"/>
      <c r="B10157" s="31"/>
      <c r="C10157" s="31"/>
      <c r="D10157" s="31"/>
    </row>
    <row r="10158" spans="1:4" ht="15" x14ac:dyDescent="0.25">
      <c r="A10158" s="31"/>
      <c r="B10158" s="31"/>
      <c r="C10158" s="31"/>
      <c r="D10158" s="31"/>
    </row>
    <row r="10159" spans="1:4" ht="15" x14ac:dyDescent="0.25">
      <c r="A10159" s="31"/>
      <c r="B10159" s="31"/>
      <c r="C10159" s="31"/>
      <c r="D10159" s="31"/>
    </row>
    <row r="10160" spans="1:4" ht="15" x14ac:dyDescent="0.25">
      <c r="A10160" s="31"/>
      <c r="B10160" s="31"/>
      <c r="C10160" s="31"/>
      <c r="D10160" s="31"/>
    </row>
    <row r="10161" spans="1:4" ht="15" x14ac:dyDescent="0.25">
      <c r="A10161" s="31"/>
      <c r="B10161" s="31"/>
      <c r="C10161" s="31"/>
      <c r="D10161" s="31"/>
    </row>
    <row r="10162" spans="1:4" ht="15" x14ac:dyDescent="0.25">
      <c r="A10162" s="31"/>
      <c r="B10162" s="31"/>
      <c r="C10162" s="31"/>
      <c r="D10162" s="31"/>
    </row>
    <row r="10163" spans="1:4" ht="15" x14ac:dyDescent="0.25">
      <c r="A10163" s="31"/>
      <c r="B10163" s="31"/>
      <c r="C10163" s="31"/>
      <c r="D10163" s="31"/>
    </row>
    <row r="10164" spans="1:4" ht="15" x14ac:dyDescent="0.25">
      <c r="A10164" s="31"/>
      <c r="B10164" s="31"/>
      <c r="C10164" s="31"/>
      <c r="D10164" s="31"/>
    </row>
    <row r="10165" spans="1:4" ht="15" x14ac:dyDescent="0.25">
      <c r="A10165" s="31"/>
      <c r="B10165" s="31"/>
      <c r="C10165" s="31"/>
      <c r="D10165" s="31"/>
    </row>
    <row r="10166" spans="1:4" ht="15" x14ac:dyDescent="0.25">
      <c r="A10166" s="31"/>
      <c r="B10166" s="31"/>
      <c r="C10166" s="31"/>
      <c r="D10166" s="31"/>
    </row>
    <row r="10167" spans="1:4" ht="15" x14ac:dyDescent="0.25">
      <c r="A10167" s="31"/>
      <c r="B10167" s="31"/>
      <c r="C10167" s="31"/>
      <c r="D10167" s="31"/>
    </row>
    <row r="10168" spans="1:4" ht="15" x14ac:dyDescent="0.25">
      <c r="A10168" s="31"/>
      <c r="B10168" s="31"/>
      <c r="C10168" s="31"/>
      <c r="D10168" s="31"/>
    </row>
    <row r="10169" spans="1:4" ht="15" x14ac:dyDescent="0.25">
      <c r="A10169" s="31"/>
      <c r="B10169" s="31"/>
      <c r="C10169" s="31"/>
      <c r="D10169" s="31"/>
    </row>
    <row r="10170" spans="1:4" ht="15" x14ac:dyDescent="0.25">
      <c r="A10170" s="31"/>
      <c r="B10170" s="31"/>
      <c r="C10170" s="31"/>
      <c r="D10170" s="31"/>
    </row>
    <row r="10171" spans="1:4" ht="15" x14ac:dyDescent="0.25">
      <c r="A10171" s="31"/>
      <c r="B10171" s="31"/>
      <c r="C10171" s="31"/>
      <c r="D10171" s="31"/>
    </row>
    <row r="10172" spans="1:4" ht="15" x14ac:dyDescent="0.25">
      <c r="A10172" s="31"/>
      <c r="B10172" s="31"/>
      <c r="C10172" s="31"/>
      <c r="D10172" s="31"/>
    </row>
    <row r="10173" spans="1:4" ht="15" x14ac:dyDescent="0.25">
      <c r="A10173" s="31"/>
      <c r="B10173" s="31"/>
      <c r="C10173" s="31"/>
      <c r="D10173" s="31"/>
    </row>
    <row r="10174" spans="1:4" ht="15" x14ac:dyDescent="0.25">
      <c r="A10174" s="31"/>
      <c r="B10174" s="31"/>
      <c r="C10174" s="31"/>
      <c r="D10174" s="31"/>
    </row>
    <row r="10175" spans="1:4" ht="15" x14ac:dyDescent="0.25">
      <c r="A10175" s="31"/>
      <c r="B10175" s="31"/>
      <c r="C10175" s="31"/>
      <c r="D10175" s="31"/>
    </row>
    <row r="10176" spans="1:4" ht="15" x14ac:dyDescent="0.25">
      <c r="A10176" s="31"/>
      <c r="B10176" s="31"/>
      <c r="C10176" s="31"/>
      <c r="D10176" s="31"/>
    </row>
    <row r="10177" spans="1:4" ht="15" x14ac:dyDescent="0.25">
      <c r="A10177" s="31"/>
      <c r="B10177" s="31"/>
      <c r="C10177" s="31"/>
      <c r="D10177" s="31"/>
    </row>
    <row r="10178" spans="1:4" ht="15" x14ac:dyDescent="0.25">
      <c r="A10178" s="31"/>
      <c r="B10178" s="31"/>
      <c r="C10178" s="31"/>
      <c r="D10178" s="31"/>
    </row>
    <row r="10179" spans="1:4" ht="15" x14ac:dyDescent="0.25">
      <c r="A10179" s="31"/>
      <c r="B10179" s="31"/>
      <c r="C10179" s="31"/>
      <c r="D10179" s="31"/>
    </row>
    <row r="10180" spans="1:4" ht="15" x14ac:dyDescent="0.25">
      <c r="A10180" s="31"/>
      <c r="B10180" s="31"/>
      <c r="C10180" s="31"/>
      <c r="D10180" s="31"/>
    </row>
    <row r="10181" spans="1:4" ht="15" x14ac:dyDescent="0.25">
      <c r="A10181" s="31"/>
      <c r="B10181" s="31"/>
      <c r="C10181" s="31"/>
      <c r="D10181" s="31"/>
    </row>
    <row r="10182" spans="1:4" ht="15" x14ac:dyDescent="0.25">
      <c r="A10182" s="31"/>
      <c r="B10182" s="31"/>
      <c r="C10182" s="31"/>
      <c r="D10182" s="31"/>
    </row>
    <row r="10183" spans="1:4" ht="15" x14ac:dyDescent="0.25">
      <c r="A10183" s="31"/>
      <c r="B10183" s="31"/>
      <c r="C10183" s="31"/>
      <c r="D10183" s="31"/>
    </row>
    <row r="10184" spans="1:4" ht="15" x14ac:dyDescent="0.25">
      <c r="A10184" s="31"/>
      <c r="B10184" s="31"/>
      <c r="C10184" s="31"/>
      <c r="D10184" s="31"/>
    </row>
    <row r="10185" spans="1:4" ht="15" x14ac:dyDescent="0.25">
      <c r="A10185" s="31"/>
      <c r="B10185" s="31"/>
      <c r="C10185" s="31"/>
      <c r="D10185" s="31"/>
    </row>
    <row r="10186" spans="1:4" ht="15" x14ac:dyDescent="0.25">
      <c r="A10186" s="31"/>
      <c r="B10186" s="31"/>
      <c r="C10186" s="31"/>
      <c r="D10186" s="31"/>
    </row>
    <row r="10187" spans="1:4" ht="15" x14ac:dyDescent="0.25">
      <c r="A10187" s="31"/>
      <c r="B10187" s="31"/>
      <c r="C10187" s="31"/>
      <c r="D10187" s="31"/>
    </row>
    <row r="10188" spans="1:4" ht="15" x14ac:dyDescent="0.25">
      <c r="A10188" s="31"/>
      <c r="B10188" s="31"/>
      <c r="C10188" s="31"/>
      <c r="D10188" s="31"/>
    </row>
    <row r="10189" spans="1:4" ht="15" x14ac:dyDescent="0.25">
      <c r="A10189" s="31"/>
      <c r="B10189" s="31"/>
      <c r="C10189" s="31"/>
      <c r="D10189" s="31"/>
    </row>
    <row r="10190" spans="1:4" ht="15" x14ac:dyDescent="0.25">
      <c r="A10190" s="31"/>
      <c r="B10190" s="31"/>
      <c r="C10190" s="31"/>
      <c r="D10190" s="31"/>
    </row>
    <row r="10191" spans="1:4" ht="15" x14ac:dyDescent="0.25">
      <c r="A10191" s="31"/>
      <c r="B10191" s="31"/>
      <c r="C10191" s="31"/>
      <c r="D10191" s="31"/>
    </row>
    <row r="10192" spans="1:4" ht="15" x14ac:dyDescent="0.25">
      <c r="A10192" s="31"/>
      <c r="B10192" s="31"/>
      <c r="C10192" s="31"/>
      <c r="D10192" s="31"/>
    </row>
    <row r="10193" spans="1:4" ht="15" x14ac:dyDescent="0.25">
      <c r="A10193" s="31"/>
      <c r="B10193" s="31"/>
      <c r="C10193" s="31"/>
      <c r="D10193" s="31"/>
    </row>
    <row r="10194" spans="1:4" ht="15" x14ac:dyDescent="0.25">
      <c r="A10194" s="31"/>
      <c r="B10194" s="31"/>
      <c r="C10194" s="31"/>
      <c r="D10194" s="31"/>
    </row>
    <row r="10195" spans="1:4" ht="15" x14ac:dyDescent="0.25">
      <c r="A10195" s="31"/>
      <c r="B10195" s="31"/>
      <c r="C10195" s="31"/>
      <c r="D10195" s="31"/>
    </row>
    <row r="10196" spans="1:4" ht="15" x14ac:dyDescent="0.25">
      <c r="A10196" s="31"/>
      <c r="B10196" s="31"/>
      <c r="C10196" s="31"/>
      <c r="D10196" s="31"/>
    </row>
    <row r="10197" spans="1:4" ht="15" x14ac:dyDescent="0.25">
      <c r="A10197" s="31"/>
      <c r="B10197" s="31"/>
      <c r="C10197" s="31"/>
      <c r="D10197" s="31"/>
    </row>
    <row r="10198" spans="1:4" ht="15" x14ac:dyDescent="0.25">
      <c r="A10198" s="31"/>
      <c r="B10198" s="31"/>
      <c r="C10198" s="31"/>
      <c r="D10198" s="31"/>
    </row>
    <row r="10199" spans="1:4" ht="15" x14ac:dyDescent="0.25">
      <c r="A10199" s="31"/>
      <c r="B10199" s="31"/>
      <c r="C10199" s="31"/>
      <c r="D10199" s="31"/>
    </row>
    <row r="10200" spans="1:4" ht="15" x14ac:dyDescent="0.25">
      <c r="A10200" s="31"/>
      <c r="B10200" s="31"/>
      <c r="C10200" s="31"/>
      <c r="D10200" s="31"/>
    </row>
    <row r="10201" spans="1:4" ht="15" x14ac:dyDescent="0.25">
      <c r="A10201" s="31"/>
      <c r="B10201" s="31"/>
      <c r="C10201" s="31"/>
      <c r="D10201" s="31"/>
    </row>
    <row r="10202" spans="1:4" ht="15" x14ac:dyDescent="0.25">
      <c r="A10202" s="31"/>
      <c r="B10202" s="31"/>
      <c r="C10202" s="31"/>
      <c r="D10202" s="31"/>
    </row>
    <row r="10203" spans="1:4" ht="15" x14ac:dyDescent="0.25">
      <c r="A10203" s="31"/>
      <c r="B10203" s="31"/>
      <c r="C10203" s="31"/>
      <c r="D10203" s="31"/>
    </row>
    <row r="10204" spans="1:4" ht="15" x14ac:dyDescent="0.25">
      <c r="A10204" s="31"/>
      <c r="B10204" s="31"/>
      <c r="C10204" s="31"/>
      <c r="D10204" s="31"/>
    </row>
    <row r="10205" spans="1:4" ht="15" x14ac:dyDescent="0.25">
      <c r="A10205" s="31"/>
      <c r="B10205" s="31"/>
      <c r="C10205" s="31"/>
      <c r="D10205" s="31"/>
    </row>
    <row r="10206" spans="1:4" ht="15" x14ac:dyDescent="0.25">
      <c r="A10206" s="31"/>
      <c r="B10206" s="31"/>
      <c r="C10206" s="31"/>
      <c r="D10206" s="31"/>
    </row>
    <row r="10207" spans="1:4" ht="15" x14ac:dyDescent="0.25">
      <c r="A10207" s="31"/>
      <c r="B10207" s="31"/>
      <c r="C10207" s="31"/>
      <c r="D10207" s="31"/>
    </row>
    <row r="10208" spans="1:4" ht="15" x14ac:dyDescent="0.25">
      <c r="A10208" s="31"/>
      <c r="B10208" s="31"/>
      <c r="C10208" s="31"/>
      <c r="D10208" s="31"/>
    </row>
    <row r="10209" spans="1:4" ht="15" x14ac:dyDescent="0.25">
      <c r="A10209" s="31"/>
      <c r="B10209" s="31"/>
      <c r="C10209" s="31"/>
      <c r="D10209" s="31"/>
    </row>
    <row r="10210" spans="1:4" ht="15" x14ac:dyDescent="0.25">
      <c r="A10210" s="31"/>
      <c r="B10210" s="31"/>
      <c r="C10210" s="31"/>
      <c r="D10210" s="31"/>
    </row>
    <row r="10211" spans="1:4" ht="15" x14ac:dyDescent="0.25">
      <c r="A10211" s="31"/>
      <c r="B10211" s="31"/>
      <c r="C10211" s="31"/>
      <c r="D10211" s="31"/>
    </row>
    <row r="10212" spans="1:4" ht="15" x14ac:dyDescent="0.25">
      <c r="A10212" s="31"/>
      <c r="B10212" s="31"/>
      <c r="C10212" s="31"/>
      <c r="D10212" s="31"/>
    </row>
    <row r="10213" spans="1:4" ht="15" x14ac:dyDescent="0.25">
      <c r="A10213" s="31"/>
      <c r="B10213" s="31"/>
      <c r="C10213" s="31"/>
      <c r="D10213" s="31"/>
    </row>
    <row r="10214" spans="1:4" ht="15" x14ac:dyDescent="0.25">
      <c r="A10214" s="31"/>
      <c r="B10214" s="31"/>
      <c r="C10214" s="31"/>
      <c r="D10214" s="31"/>
    </row>
    <row r="10215" spans="1:4" ht="15" x14ac:dyDescent="0.25">
      <c r="A10215" s="31"/>
      <c r="B10215" s="31"/>
      <c r="C10215" s="31"/>
      <c r="D10215" s="31"/>
    </row>
    <row r="10216" spans="1:4" ht="15" x14ac:dyDescent="0.25">
      <c r="A10216" s="31"/>
      <c r="B10216" s="31"/>
      <c r="C10216" s="31"/>
      <c r="D10216" s="31"/>
    </row>
    <row r="10217" spans="1:4" ht="15" x14ac:dyDescent="0.25">
      <c r="A10217" s="31"/>
      <c r="B10217" s="31"/>
      <c r="C10217" s="31"/>
      <c r="D10217" s="31"/>
    </row>
    <row r="10218" spans="1:4" ht="15" x14ac:dyDescent="0.25">
      <c r="A10218" s="31"/>
      <c r="B10218" s="31"/>
      <c r="C10218" s="31"/>
      <c r="D10218" s="31"/>
    </row>
    <row r="10219" spans="1:4" ht="15" x14ac:dyDescent="0.25">
      <c r="A10219" s="31"/>
      <c r="B10219" s="31"/>
      <c r="C10219" s="31"/>
      <c r="D10219" s="31"/>
    </row>
    <row r="10220" spans="1:4" ht="15" x14ac:dyDescent="0.25">
      <c r="A10220" s="31"/>
      <c r="B10220" s="31"/>
      <c r="C10220" s="31"/>
      <c r="D10220" s="31"/>
    </row>
    <row r="10221" spans="1:4" ht="15" x14ac:dyDescent="0.25">
      <c r="A10221" s="31"/>
      <c r="B10221" s="31"/>
      <c r="C10221" s="31"/>
      <c r="D10221" s="31"/>
    </row>
    <row r="10222" spans="1:4" ht="15" x14ac:dyDescent="0.25">
      <c r="A10222" s="31"/>
      <c r="B10222" s="31"/>
      <c r="C10222" s="31"/>
      <c r="D10222" s="31"/>
    </row>
    <row r="10223" spans="1:4" ht="15" x14ac:dyDescent="0.25">
      <c r="A10223" s="31"/>
      <c r="B10223" s="31"/>
      <c r="C10223" s="31"/>
      <c r="D10223" s="31"/>
    </row>
    <row r="10224" spans="1:4" ht="15" x14ac:dyDescent="0.25">
      <c r="A10224" s="31"/>
      <c r="B10224" s="31"/>
      <c r="C10224" s="31"/>
      <c r="D10224" s="31"/>
    </row>
    <row r="10225" spans="1:4" ht="15" x14ac:dyDescent="0.25">
      <c r="A10225" s="31"/>
      <c r="B10225" s="31"/>
      <c r="C10225" s="31"/>
      <c r="D10225" s="31"/>
    </row>
    <row r="10226" spans="1:4" ht="15" x14ac:dyDescent="0.25">
      <c r="A10226" s="31"/>
      <c r="B10226" s="31"/>
      <c r="C10226" s="31"/>
      <c r="D10226" s="31"/>
    </row>
    <row r="10227" spans="1:4" ht="15" x14ac:dyDescent="0.25">
      <c r="A10227" s="31"/>
      <c r="B10227" s="31"/>
      <c r="C10227" s="31"/>
      <c r="D10227" s="31"/>
    </row>
    <row r="10228" spans="1:4" ht="15" x14ac:dyDescent="0.25">
      <c r="A10228" s="31"/>
      <c r="B10228" s="31"/>
      <c r="C10228" s="31"/>
      <c r="D10228" s="31"/>
    </row>
    <row r="10229" spans="1:4" ht="15" x14ac:dyDescent="0.25">
      <c r="A10229" s="31"/>
      <c r="B10229" s="31"/>
      <c r="C10229" s="31"/>
      <c r="D10229" s="31"/>
    </row>
    <row r="10230" spans="1:4" ht="15" x14ac:dyDescent="0.25">
      <c r="A10230" s="31"/>
      <c r="B10230" s="31"/>
      <c r="C10230" s="31"/>
      <c r="D10230" s="31"/>
    </row>
    <row r="10231" spans="1:4" ht="15" x14ac:dyDescent="0.25">
      <c r="A10231" s="31"/>
      <c r="B10231" s="31"/>
      <c r="C10231" s="31"/>
      <c r="D10231" s="31"/>
    </row>
    <row r="10232" spans="1:4" ht="15" x14ac:dyDescent="0.25">
      <c r="A10232" s="31"/>
      <c r="B10232" s="31"/>
      <c r="C10232" s="31"/>
      <c r="D10232" s="31"/>
    </row>
    <row r="10233" spans="1:4" ht="15" x14ac:dyDescent="0.25">
      <c r="A10233" s="31"/>
      <c r="B10233" s="31"/>
      <c r="C10233" s="31"/>
      <c r="D10233" s="31"/>
    </row>
    <row r="10234" spans="1:4" ht="15" x14ac:dyDescent="0.25">
      <c r="A10234" s="31"/>
      <c r="B10234" s="31"/>
      <c r="C10234" s="31"/>
      <c r="D10234" s="31"/>
    </row>
    <row r="10235" spans="1:4" ht="15" x14ac:dyDescent="0.25">
      <c r="A10235" s="31"/>
      <c r="B10235" s="31"/>
      <c r="C10235" s="31"/>
      <c r="D10235" s="31"/>
    </row>
    <row r="10236" spans="1:4" ht="15" x14ac:dyDescent="0.25">
      <c r="A10236" s="31"/>
      <c r="B10236" s="31"/>
      <c r="C10236" s="31"/>
      <c r="D10236" s="31"/>
    </row>
    <row r="10237" spans="1:4" ht="15" x14ac:dyDescent="0.25">
      <c r="A10237" s="31"/>
      <c r="B10237" s="31"/>
      <c r="C10237" s="31"/>
      <c r="D10237" s="31"/>
    </row>
    <row r="10238" spans="1:4" ht="15" x14ac:dyDescent="0.25">
      <c r="A10238" s="31"/>
      <c r="B10238" s="31"/>
      <c r="C10238" s="31"/>
      <c r="D10238" s="31"/>
    </row>
    <row r="10239" spans="1:4" ht="15" x14ac:dyDescent="0.25">
      <c r="A10239" s="31"/>
      <c r="B10239" s="31"/>
      <c r="C10239" s="31"/>
      <c r="D10239" s="31"/>
    </row>
    <row r="10240" spans="1:4" ht="15" x14ac:dyDescent="0.25">
      <c r="A10240" s="31"/>
      <c r="B10240" s="31"/>
      <c r="C10240" s="31"/>
      <c r="D10240" s="31"/>
    </row>
    <row r="10241" spans="1:4" ht="15" x14ac:dyDescent="0.25">
      <c r="A10241" s="31"/>
      <c r="B10241" s="31"/>
      <c r="C10241" s="31"/>
      <c r="D10241" s="31"/>
    </row>
    <row r="10242" spans="1:4" ht="15" x14ac:dyDescent="0.25">
      <c r="A10242" s="31"/>
      <c r="B10242" s="31"/>
      <c r="C10242" s="31"/>
      <c r="D10242" s="31"/>
    </row>
    <row r="10243" spans="1:4" ht="15" x14ac:dyDescent="0.25">
      <c r="A10243" s="31"/>
      <c r="B10243" s="31"/>
      <c r="C10243" s="31"/>
      <c r="D10243" s="31"/>
    </row>
    <row r="10244" spans="1:4" ht="15" x14ac:dyDescent="0.25">
      <c r="A10244" s="31"/>
      <c r="B10244" s="31"/>
      <c r="C10244" s="31"/>
      <c r="D10244" s="31"/>
    </row>
    <row r="10245" spans="1:4" ht="15" x14ac:dyDescent="0.25">
      <c r="A10245" s="31"/>
      <c r="B10245" s="31"/>
      <c r="C10245" s="31"/>
      <c r="D10245" s="31"/>
    </row>
    <row r="10246" spans="1:4" ht="15" x14ac:dyDescent="0.25">
      <c r="A10246" s="31"/>
      <c r="B10246" s="31"/>
      <c r="C10246" s="31"/>
      <c r="D10246" s="31"/>
    </row>
    <row r="10247" spans="1:4" ht="15" x14ac:dyDescent="0.25">
      <c r="A10247" s="31"/>
      <c r="B10247" s="31"/>
      <c r="C10247" s="31"/>
      <c r="D10247" s="31"/>
    </row>
    <row r="10248" spans="1:4" ht="15" x14ac:dyDescent="0.25">
      <c r="A10248" s="31"/>
      <c r="B10248" s="31"/>
      <c r="C10248" s="31"/>
      <c r="D10248" s="31"/>
    </row>
    <row r="10249" spans="1:4" ht="15" x14ac:dyDescent="0.25">
      <c r="A10249" s="31"/>
      <c r="B10249" s="31"/>
      <c r="C10249" s="31"/>
      <c r="D10249" s="31"/>
    </row>
    <row r="10250" spans="1:4" ht="15" x14ac:dyDescent="0.25">
      <c r="A10250" s="31"/>
      <c r="B10250" s="31"/>
      <c r="C10250" s="31"/>
      <c r="D10250" s="31"/>
    </row>
    <row r="10251" spans="1:4" ht="15" x14ac:dyDescent="0.25">
      <c r="A10251" s="31"/>
      <c r="B10251" s="31"/>
      <c r="C10251" s="31"/>
      <c r="D10251" s="31"/>
    </row>
    <row r="10252" spans="1:4" ht="15" x14ac:dyDescent="0.25">
      <c r="A10252" s="31"/>
      <c r="B10252" s="31"/>
      <c r="C10252" s="31"/>
      <c r="D10252" s="31"/>
    </row>
    <row r="10253" spans="1:4" ht="15" x14ac:dyDescent="0.25">
      <c r="A10253" s="31"/>
      <c r="B10253" s="31"/>
      <c r="C10253" s="31"/>
      <c r="D10253" s="31"/>
    </row>
    <row r="10254" spans="1:4" ht="15" x14ac:dyDescent="0.25">
      <c r="A10254" s="31"/>
      <c r="B10254" s="31"/>
      <c r="C10254" s="31"/>
      <c r="D10254" s="31"/>
    </row>
    <row r="10255" spans="1:4" ht="15" x14ac:dyDescent="0.25">
      <c r="A10255" s="31"/>
      <c r="B10255" s="31"/>
      <c r="C10255" s="31"/>
      <c r="D10255" s="31"/>
    </row>
    <row r="10256" spans="1:4" ht="15" x14ac:dyDescent="0.25">
      <c r="A10256" s="31"/>
      <c r="B10256" s="31"/>
      <c r="C10256" s="31"/>
      <c r="D10256" s="31"/>
    </row>
    <row r="10257" spans="1:4" ht="15" x14ac:dyDescent="0.25">
      <c r="A10257" s="31"/>
      <c r="B10257" s="31"/>
      <c r="C10257" s="31"/>
      <c r="D10257" s="31"/>
    </row>
    <row r="10258" spans="1:4" ht="15" x14ac:dyDescent="0.25">
      <c r="A10258" s="31"/>
      <c r="B10258" s="31"/>
      <c r="C10258" s="31"/>
      <c r="D10258" s="31"/>
    </row>
    <row r="10259" spans="1:4" ht="15" x14ac:dyDescent="0.25">
      <c r="A10259" s="31"/>
      <c r="B10259" s="31"/>
      <c r="C10259" s="31"/>
      <c r="D10259" s="31"/>
    </row>
    <row r="10260" spans="1:4" ht="15" x14ac:dyDescent="0.25">
      <c r="A10260" s="31"/>
      <c r="B10260" s="31"/>
      <c r="C10260" s="31"/>
      <c r="D10260" s="31"/>
    </row>
    <row r="10261" spans="1:4" ht="15" x14ac:dyDescent="0.25">
      <c r="A10261" s="31"/>
      <c r="B10261" s="31"/>
      <c r="C10261" s="31"/>
      <c r="D10261" s="31"/>
    </row>
    <row r="10262" spans="1:4" ht="15" x14ac:dyDescent="0.25">
      <c r="A10262" s="31"/>
      <c r="B10262" s="31"/>
      <c r="C10262" s="31"/>
      <c r="D10262" s="31"/>
    </row>
    <row r="10263" spans="1:4" ht="15" x14ac:dyDescent="0.25">
      <c r="A10263" s="31"/>
      <c r="B10263" s="31"/>
      <c r="C10263" s="31"/>
      <c r="D10263" s="31"/>
    </row>
    <row r="10264" spans="1:4" ht="15" x14ac:dyDescent="0.25">
      <c r="A10264" s="31"/>
      <c r="B10264" s="31"/>
      <c r="C10264" s="31"/>
      <c r="D10264" s="31"/>
    </row>
    <row r="10265" spans="1:4" ht="15" x14ac:dyDescent="0.25">
      <c r="A10265" s="31"/>
      <c r="B10265" s="31"/>
      <c r="C10265" s="31"/>
      <c r="D10265" s="31"/>
    </row>
    <row r="10266" spans="1:4" ht="15" x14ac:dyDescent="0.25">
      <c r="A10266" s="31"/>
      <c r="B10266" s="31"/>
      <c r="C10266" s="31"/>
      <c r="D10266" s="31"/>
    </row>
    <row r="10267" spans="1:4" ht="15" x14ac:dyDescent="0.25">
      <c r="A10267" s="31"/>
      <c r="B10267" s="31"/>
      <c r="C10267" s="31"/>
      <c r="D10267" s="31"/>
    </row>
    <row r="10268" spans="1:4" ht="15" x14ac:dyDescent="0.25">
      <c r="A10268" s="31"/>
      <c r="B10268" s="31"/>
      <c r="C10268" s="31"/>
      <c r="D10268" s="31"/>
    </row>
    <row r="10269" spans="1:4" ht="15" x14ac:dyDescent="0.25">
      <c r="A10269" s="31"/>
      <c r="B10269" s="31"/>
      <c r="C10269" s="31"/>
      <c r="D10269" s="31"/>
    </row>
    <row r="10270" spans="1:4" ht="15" x14ac:dyDescent="0.25">
      <c r="A10270" s="31"/>
      <c r="B10270" s="31"/>
      <c r="C10270" s="31"/>
      <c r="D10270" s="31"/>
    </row>
    <row r="10271" spans="1:4" ht="15" x14ac:dyDescent="0.25">
      <c r="A10271" s="31"/>
      <c r="B10271" s="31"/>
      <c r="C10271" s="31"/>
      <c r="D10271" s="31"/>
    </row>
    <row r="10272" spans="1:4" ht="15" x14ac:dyDescent="0.25">
      <c r="A10272" s="31"/>
      <c r="B10272" s="31"/>
      <c r="C10272" s="31"/>
      <c r="D10272" s="31"/>
    </row>
    <row r="10273" spans="1:4" ht="15" x14ac:dyDescent="0.25">
      <c r="A10273" s="31"/>
      <c r="B10273" s="31"/>
      <c r="C10273" s="31"/>
      <c r="D10273" s="31"/>
    </row>
    <row r="10274" spans="1:4" ht="15" x14ac:dyDescent="0.25">
      <c r="A10274" s="31"/>
      <c r="B10274" s="31"/>
      <c r="C10274" s="31"/>
      <c r="D10274" s="31"/>
    </row>
    <row r="10275" spans="1:4" ht="15" x14ac:dyDescent="0.25">
      <c r="A10275" s="31"/>
      <c r="B10275" s="31"/>
      <c r="C10275" s="31"/>
      <c r="D10275" s="31"/>
    </row>
    <row r="10276" spans="1:4" ht="15" x14ac:dyDescent="0.25">
      <c r="A10276" s="31"/>
      <c r="B10276" s="31"/>
      <c r="C10276" s="31"/>
      <c r="D10276" s="31"/>
    </row>
    <row r="10277" spans="1:4" ht="15" x14ac:dyDescent="0.25">
      <c r="A10277" s="31"/>
      <c r="B10277" s="31"/>
      <c r="C10277" s="31"/>
      <c r="D10277" s="31"/>
    </row>
    <row r="10278" spans="1:4" ht="15" x14ac:dyDescent="0.25">
      <c r="A10278" s="31"/>
      <c r="B10278" s="31"/>
      <c r="C10278" s="31"/>
      <c r="D10278" s="31"/>
    </row>
    <row r="10279" spans="1:4" ht="15" x14ac:dyDescent="0.25">
      <c r="A10279" s="31"/>
      <c r="B10279" s="31"/>
      <c r="C10279" s="31"/>
      <c r="D10279" s="31"/>
    </row>
    <row r="10280" spans="1:4" ht="15" x14ac:dyDescent="0.25">
      <c r="A10280" s="31"/>
      <c r="B10280" s="31"/>
      <c r="C10280" s="31"/>
      <c r="D10280" s="31"/>
    </row>
    <row r="10281" spans="1:4" ht="15" x14ac:dyDescent="0.25">
      <c r="A10281" s="31"/>
      <c r="B10281" s="31"/>
      <c r="C10281" s="31"/>
      <c r="D10281" s="31"/>
    </row>
    <row r="10282" spans="1:4" ht="15" x14ac:dyDescent="0.25">
      <c r="A10282" s="31"/>
      <c r="B10282" s="31"/>
      <c r="C10282" s="31"/>
      <c r="D10282" s="31"/>
    </row>
    <row r="10283" spans="1:4" ht="15" x14ac:dyDescent="0.25">
      <c r="A10283" s="31"/>
      <c r="B10283" s="31"/>
      <c r="C10283" s="31"/>
      <c r="D10283" s="31"/>
    </row>
    <row r="10284" spans="1:4" ht="15" x14ac:dyDescent="0.25">
      <c r="A10284" s="31"/>
      <c r="B10284" s="31"/>
      <c r="C10284" s="31"/>
      <c r="D10284" s="31"/>
    </row>
    <row r="10285" spans="1:4" ht="15" x14ac:dyDescent="0.25">
      <c r="A10285" s="31"/>
      <c r="B10285" s="31"/>
      <c r="C10285" s="31"/>
      <c r="D10285" s="31"/>
    </row>
    <row r="10286" spans="1:4" ht="15" x14ac:dyDescent="0.25">
      <c r="A10286" s="31"/>
      <c r="B10286" s="31"/>
      <c r="C10286" s="31"/>
      <c r="D10286" s="31"/>
    </row>
    <row r="10287" spans="1:4" ht="15" x14ac:dyDescent="0.25">
      <c r="A10287" s="31"/>
      <c r="B10287" s="31"/>
      <c r="C10287" s="31"/>
      <c r="D10287" s="31"/>
    </row>
    <row r="10288" spans="1:4" ht="15" x14ac:dyDescent="0.25">
      <c r="A10288" s="31"/>
      <c r="B10288" s="31"/>
      <c r="C10288" s="31"/>
      <c r="D10288" s="31"/>
    </row>
    <row r="10289" spans="1:4" ht="15" x14ac:dyDescent="0.25">
      <c r="A10289" s="31"/>
      <c r="B10289" s="31"/>
      <c r="C10289" s="31"/>
      <c r="D10289" s="31"/>
    </row>
    <row r="10290" spans="1:4" ht="15" x14ac:dyDescent="0.25">
      <c r="A10290" s="31"/>
      <c r="B10290" s="31"/>
      <c r="C10290" s="31"/>
      <c r="D10290" s="31"/>
    </row>
    <row r="10291" spans="1:4" ht="15" x14ac:dyDescent="0.25">
      <c r="A10291" s="31"/>
      <c r="B10291" s="31"/>
      <c r="C10291" s="31"/>
      <c r="D10291" s="31"/>
    </row>
    <row r="10292" spans="1:4" ht="15" x14ac:dyDescent="0.25">
      <c r="A10292" s="31"/>
      <c r="B10292" s="31"/>
      <c r="C10292" s="31"/>
      <c r="D10292" s="31"/>
    </row>
    <row r="10293" spans="1:4" ht="15" x14ac:dyDescent="0.25">
      <c r="A10293" s="31"/>
      <c r="B10293" s="31"/>
      <c r="C10293" s="31"/>
      <c r="D10293" s="31"/>
    </row>
    <row r="10294" spans="1:4" ht="15" x14ac:dyDescent="0.25">
      <c r="A10294" s="31"/>
      <c r="B10294" s="31"/>
      <c r="C10294" s="31"/>
      <c r="D10294" s="31"/>
    </row>
    <row r="10295" spans="1:4" ht="15" x14ac:dyDescent="0.25">
      <c r="A10295" s="31"/>
      <c r="B10295" s="31"/>
      <c r="C10295" s="31"/>
      <c r="D10295" s="31"/>
    </row>
    <row r="10296" spans="1:4" ht="15" x14ac:dyDescent="0.25">
      <c r="A10296" s="31"/>
      <c r="B10296" s="31"/>
      <c r="C10296" s="31"/>
      <c r="D10296" s="31"/>
    </row>
    <row r="10297" spans="1:4" ht="15" x14ac:dyDescent="0.25">
      <c r="A10297" s="31"/>
      <c r="B10297" s="31"/>
      <c r="C10297" s="31"/>
      <c r="D10297" s="31"/>
    </row>
    <row r="10298" spans="1:4" ht="15" x14ac:dyDescent="0.25">
      <c r="A10298" s="31"/>
      <c r="B10298" s="31"/>
      <c r="C10298" s="31"/>
      <c r="D10298" s="31"/>
    </row>
    <row r="10299" spans="1:4" ht="15" x14ac:dyDescent="0.25">
      <c r="A10299" s="31"/>
      <c r="B10299" s="31"/>
      <c r="C10299" s="31"/>
      <c r="D10299" s="31"/>
    </row>
    <row r="10300" spans="1:4" ht="15" x14ac:dyDescent="0.25">
      <c r="A10300" s="31"/>
      <c r="B10300" s="31"/>
      <c r="C10300" s="31"/>
      <c r="D10300" s="31"/>
    </row>
    <row r="10301" spans="1:4" ht="15" x14ac:dyDescent="0.25">
      <c r="A10301" s="31"/>
      <c r="B10301" s="31"/>
      <c r="C10301" s="31"/>
      <c r="D10301" s="31"/>
    </row>
    <row r="10302" spans="1:4" ht="15" x14ac:dyDescent="0.25">
      <c r="A10302" s="31"/>
      <c r="B10302" s="31"/>
      <c r="C10302" s="31"/>
      <c r="D10302" s="31"/>
    </row>
    <row r="10303" spans="1:4" ht="15" x14ac:dyDescent="0.25">
      <c r="A10303" s="31"/>
      <c r="B10303" s="31"/>
      <c r="C10303" s="31"/>
      <c r="D10303" s="31"/>
    </row>
    <row r="10304" spans="1:4" ht="15" x14ac:dyDescent="0.25">
      <c r="A10304" s="31"/>
      <c r="B10304" s="31"/>
      <c r="C10304" s="31"/>
      <c r="D10304" s="31"/>
    </row>
    <row r="10305" spans="1:4" ht="15" x14ac:dyDescent="0.25">
      <c r="A10305" s="31"/>
      <c r="B10305" s="31"/>
      <c r="C10305" s="31"/>
      <c r="D10305" s="31"/>
    </row>
    <row r="10306" spans="1:4" ht="15" x14ac:dyDescent="0.25">
      <c r="A10306" s="31"/>
      <c r="B10306" s="31"/>
      <c r="C10306" s="31"/>
      <c r="D10306" s="31"/>
    </row>
    <row r="10307" spans="1:4" ht="15" x14ac:dyDescent="0.25">
      <c r="A10307" s="31"/>
      <c r="B10307" s="31"/>
      <c r="C10307" s="31"/>
      <c r="D10307" s="31"/>
    </row>
    <row r="10308" spans="1:4" ht="15" x14ac:dyDescent="0.25">
      <c r="A10308" s="31"/>
      <c r="B10308" s="31"/>
      <c r="C10308" s="31"/>
      <c r="D10308" s="31"/>
    </row>
    <row r="10309" spans="1:4" ht="15" x14ac:dyDescent="0.25">
      <c r="A10309" s="31"/>
      <c r="B10309" s="31"/>
      <c r="C10309" s="31"/>
      <c r="D10309" s="31"/>
    </row>
    <row r="10310" spans="1:4" ht="15" x14ac:dyDescent="0.25">
      <c r="A10310" s="31"/>
      <c r="B10310" s="31"/>
      <c r="C10310" s="31"/>
      <c r="D10310" s="31"/>
    </row>
    <row r="10311" spans="1:4" ht="15" x14ac:dyDescent="0.25">
      <c r="A10311" s="31"/>
      <c r="B10311" s="31"/>
      <c r="C10311" s="31"/>
      <c r="D10311" s="31"/>
    </row>
    <row r="10312" spans="1:4" ht="15" x14ac:dyDescent="0.25">
      <c r="A10312" s="31"/>
      <c r="B10312" s="31"/>
      <c r="C10312" s="31"/>
      <c r="D10312" s="31"/>
    </row>
    <row r="10313" spans="1:4" ht="15" x14ac:dyDescent="0.25">
      <c r="A10313" s="31"/>
      <c r="B10313" s="31"/>
      <c r="C10313" s="31"/>
      <c r="D10313" s="31"/>
    </row>
    <row r="10314" spans="1:4" ht="15" x14ac:dyDescent="0.25">
      <c r="A10314" s="31"/>
      <c r="B10314" s="31"/>
      <c r="C10314" s="31"/>
      <c r="D10314" s="31"/>
    </row>
    <row r="10315" spans="1:4" ht="15" x14ac:dyDescent="0.25">
      <c r="A10315" s="31"/>
      <c r="B10315" s="31"/>
      <c r="C10315" s="31"/>
      <c r="D10315" s="31"/>
    </row>
    <row r="10316" spans="1:4" ht="15" x14ac:dyDescent="0.25">
      <c r="A10316" s="31"/>
      <c r="B10316" s="31"/>
      <c r="C10316" s="31"/>
      <c r="D10316" s="31"/>
    </row>
    <row r="10317" spans="1:4" ht="15" x14ac:dyDescent="0.25">
      <c r="A10317" s="31"/>
      <c r="B10317" s="31"/>
      <c r="C10317" s="31"/>
      <c r="D10317" s="31"/>
    </row>
    <row r="10318" spans="1:4" ht="15" x14ac:dyDescent="0.25">
      <c r="A10318" s="31"/>
      <c r="B10318" s="31"/>
      <c r="C10318" s="31"/>
      <c r="D10318" s="31"/>
    </row>
    <row r="10319" spans="1:4" ht="15" x14ac:dyDescent="0.25">
      <c r="A10319" s="31"/>
      <c r="B10319" s="31"/>
      <c r="C10319" s="31"/>
      <c r="D10319" s="31"/>
    </row>
    <row r="10320" spans="1:4" ht="15" x14ac:dyDescent="0.25">
      <c r="A10320" s="31"/>
      <c r="B10320" s="31"/>
      <c r="C10320" s="31"/>
      <c r="D10320" s="31"/>
    </row>
    <row r="10321" spans="1:4" ht="15" x14ac:dyDescent="0.25">
      <c r="A10321" s="31"/>
      <c r="B10321" s="31"/>
      <c r="C10321" s="31"/>
      <c r="D10321" s="31"/>
    </row>
    <row r="10322" spans="1:4" ht="15" x14ac:dyDescent="0.25">
      <c r="A10322" s="31"/>
      <c r="B10322" s="31"/>
      <c r="C10322" s="31"/>
      <c r="D10322" s="31"/>
    </row>
    <row r="10323" spans="1:4" ht="15" x14ac:dyDescent="0.25">
      <c r="A10323" s="31"/>
      <c r="B10323" s="31"/>
      <c r="C10323" s="31"/>
      <c r="D10323" s="31"/>
    </row>
    <row r="10324" spans="1:4" ht="15" x14ac:dyDescent="0.25">
      <c r="A10324" s="31"/>
      <c r="B10324" s="31"/>
      <c r="C10324" s="31"/>
      <c r="D10324" s="31"/>
    </row>
    <row r="10325" spans="1:4" ht="15" x14ac:dyDescent="0.25">
      <c r="A10325" s="31"/>
      <c r="B10325" s="31"/>
      <c r="C10325" s="31"/>
      <c r="D10325" s="31"/>
    </row>
    <row r="10326" spans="1:4" ht="15" x14ac:dyDescent="0.25">
      <c r="A10326" s="31"/>
      <c r="B10326" s="31"/>
      <c r="C10326" s="31"/>
      <c r="D10326" s="31"/>
    </row>
    <row r="10327" spans="1:4" ht="15" x14ac:dyDescent="0.25">
      <c r="A10327" s="31"/>
      <c r="B10327" s="31"/>
      <c r="C10327" s="31"/>
      <c r="D10327" s="31"/>
    </row>
    <row r="10328" spans="1:4" ht="15" x14ac:dyDescent="0.25">
      <c r="A10328" s="31"/>
      <c r="B10328" s="31"/>
      <c r="C10328" s="31"/>
      <c r="D10328" s="31"/>
    </row>
    <row r="10329" spans="1:4" ht="15" x14ac:dyDescent="0.25">
      <c r="A10329" s="31"/>
      <c r="B10329" s="31"/>
      <c r="C10329" s="31"/>
      <c r="D10329" s="31"/>
    </row>
    <row r="10330" spans="1:4" ht="15" x14ac:dyDescent="0.25">
      <c r="A10330" s="31"/>
      <c r="B10330" s="31"/>
      <c r="C10330" s="31"/>
      <c r="D10330" s="31"/>
    </row>
    <row r="10331" spans="1:4" ht="15" x14ac:dyDescent="0.25">
      <c r="A10331" s="31"/>
      <c r="B10331" s="31"/>
      <c r="C10331" s="31"/>
      <c r="D10331" s="31"/>
    </row>
    <row r="10332" spans="1:4" ht="15" x14ac:dyDescent="0.25">
      <c r="A10332" s="31"/>
      <c r="B10332" s="31"/>
      <c r="C10332" s="31"/>
      <c r="D10332" s="31"/>
    </row>
    <row r="10333" spans="1:4" ht="15" x14ac:dyDescent="0.25">
      <c r="A10333" s="31"/>
      <c r="B10333" s="31"/>
      <c r="C10333" s="31"/>
      <c r="D10333" s="31"/>
    </row>
    <row r="10334" spans="1:4" ht="15" x14ac:dyDescent="0.25">
      <c r="A10334" s="31"/>
      <c r="B10334" s="31"/>
      <c r="C10334" s="31"/>
      <c r="D10334" s="31"/>
    </row>
    <row r="10335" spans="1:4" ht="15" x14ac:dyDescent="0.25">
      <c r="A10335" s="31"/>
      <c r="B10335" s="31"/>
      <c r="C10335" s="31"/>
      <c r="D10335" s="31"/>
    </row>
    <row r="10336" spans="1:4" ht="15" x14ac:dyDescent="0.25">
      <c r="A10336" s="31"/>
      <c r="B10336" s="31"/>
      <c r="C10336" s="31"/>
      <c r="D10336" s="31"/>
    </row>
    <row r="10337" spans="1:4" ht="15" x14ac:dyDescent="0.25">
      <c r="A10337" s="31"/>
      <c r="B10337" s="31"/>
      <c r="C10337" s="31"/>
      <c r="D10337" s="31"/>
    </row>
    <row r="10338" spans="1:4" ht="15" x14ac:dyDescent="0.25">
      <c r="A10338" s="31"/>
      <c r="B10338" s="31"/>
      <c r="C10338" s="31"/>
      <c r="D10338" s="31"/>
    </row>
    <row r="10339" spans="1:4" ht="15" x14ac:dyDescent="0.25">
      <c r="A10339" s="31"/>
      <c r="B10339" s="31"/>
      <c r="C10339" s="31"/>
      <c r="D10339" s="31"/>
    </row>
    <row r="10340" spans="1:4" ht="15" x14ac:dyDescent="0.25">
      <c r="A10340" s="31"/>
      <c r="B10340" s="31"/>
      <c r="C10340" s="31"/>
      <c r="D10340" s="31"/>
    </row>
    <row r="10341" spans="1:4" ht="15" x14ac:dyDescent="0.25">
      <c r="A10341" s="31"/>
      <c r="B10341" s="31"/>
      <c r="C10341" s="31"/>
      <c r="D10341" s="31"/>
    </row>
    <row r="10342" spans="1:4" ht="15" x14ac:dyDescent="0.25">
      <c r="A10342" s="31"/>
      <c r="B10342" s="31"/>
      <c r="C10342" s="31"/>
      <c r="D10342" s="31"/>
    </row>
    <row r="10343" spans="1:4" ht="15" x14ac:dyDescent="0.25">
      <c r="A10343" s="31"/>
      <c r="B10343" s="31"/>
      <c r="C10343" s="31"/>
      <c r="D10343" s="31"/>
    </row>
    <row r="10344" spans="1:4" ht="15" x14ac:dyDescent="0.25">
      <c r="A10344" s="31"/>
      <c r="B10344" s="31"/>
      <c r="C10344" s="31"/>
      <c r="D10344" s="31"/>
    </row>
    <row r="10345" spans="1:4" ht="15" x14ac:dyDescent="0.25">
      <c r="A10345" s="31"/>
      <c r="B10345" s="31"/>
      <c r="C10345" s="31"/>
      <c r="D10345" s="31"/>
    </row>
    <row r="10346" spans="1:4" ht="15" x14ac:dyDescent="0.25">
      <c r="A10346" s="31"/>
      <c r="B10346" s="31"/>
      <c r="C10346" s="31"/>
      <c r="D10346" s="31"/>
    </row>
    <row r="10347" spans="1:4" ht="15" x14ac:dyDescent="0.25">
      <c r="A10347" s="31"/>
      <c r="B10347" s="31"/>
      <c r="C10347" s="31"/>
      <c r="D10347" s="31"/>
    </row>
    <row r="10348" spans="1:4" ht="15" x14ac:dyDescent="0.25">
      <c r="A10348" s="31"/>
      <c r="B10348" s="31"/>
      <c r="C10348" s="31"/>
      <c r="D10348" s="31"/>
    </row>
    <row r="10349" spans="1:4" ht="15" x14ac:dyDescent="0.25">
      <c r="A10349" s="31"/>
      <c r="B10349" s="31"/>
      <c r="C10349" s="31"/>
      <c r="D10349" s="31"/>
    </row>
    <row r="10350" spans="1:4" ht="15" x14ac:dyDescent="0.25">
      <c r="A10350" s="31"/>
      <c r="B10350" s="31"/>
      <c r="C10350" s="31"/>
      <c r="D10350" s="31"/>
    </row>
    <row r="10351" spans="1:4" ht="15" x14ac:dyDescent="0.25">
      <c r="A10351" s="31"/>
      <c r="B10351" s="31"/>
      <c r="C10351" s="31"/>
      <c r="D10351" s="31"/>
    </row>
    <row r="10352" spans="1:4" ht="15" x14ac:dyDescent="0.25">
      <c r="A10352" s="31"/>
      <c r="B10352" s="31"/>
      <c r="C10352" s="31"/>
      <c r="D10352" s="31"/>
    </row>
    <row r="10353" spans="1:4" ht="15" x14ac:dyDescent="0.25">
      <c r="A10353" s="31"/>
      <c r="B10353" s="31"/>
      <c r="C10353" s="31"/>
      <c r="D10353" s="31"/>
    </row>
    <row r="10354" spans="1:4" ht="15" x14ac:dyDescent="0.25">
      <c r="A10354" s="31"/>
      <c r="B10354" s="31"/>
      <c r="C10354" s="31"/>
      <c r="D10354" s="31"/>
    </row>
    <row r="10355" spans="1:4" ht="15" x14ac:dyDescent="0.25">
      <c r="A10355" s="31"/>
      <c r="B10355" s="31"/>
      <c r="C10355" s="31"/>
      <c r="D10355" s="31"/>
    </row>
    <row r="10356" spans="1:4" ht="15" x14ac:dyDescent="0.25">
      <c r="A10356" s="31"/>
      <c r="B10356" s="31"/>
      <c r="C10356" s="31"/>
      <c r="D10356" s="31"/>
    </row>
    <row r="10357" spans="1:4" ht="15" x14ac:dyDescent="0.25">
      <c r="A10357" s="31"/>
      <c r="B10357" s="31"/>
      <c r="C10357" s="31"/>
      <c r="D10357" s="31"/>
    </row>
    <row r="10358" spans="1:4" ht="15" x14ac:dyDescent="0.25">
      <c r="A10358" s="31"/>
      <c r="B10358" s="31"/>
      <c r="C10358" s="31"/>
      <c r="D10358" s="31"/>
    </row>
    <row r="10359" spans="1:4" ht="15" x14ac:dyDescent="0.25">
      <c r="A10359" s="31"/>
      <c r="B10359" s="31"/>
      <c r="C10359" s="31"/>
      <c r="D10359" s="31"/>
    </row>
    <row r="10360" spans="1:4" ht="15" x14ac:dyDescent="0.25">
      <c r="A10360" s="31"/>
      <c r="B10360" s="31"/>
      <c r="C10360" s="31"/>
      <c r="D10360" s="31"/>
    </row>
    <row r="10361" spans="1:4" ht="15" x14ac:dyDescent="0.25">
      <c r="A10361" s="31"/>
      <c r="B10361" s="31"/>
      <c r="C10361" s="31"/>
      <c r="D10361" s="31"/>
    </row>
    <row r="10362" spans="1:4" ht="15" x14ac:dyDescent="0.25">
      <c r="A10362" s="31"/>
      <c r="B10362" s="31"/>
      <c r="C10362" s="31"/>
      <c r="D10362" s="31"/>
    </row>
    <row r="10363" spans="1:4" ht="15" x14ac:dyDescent="0.25">
      <c r="A10363" s="31"/>
      <c r="B10363" s="31"/>
      <c r="C10363" s="31"/>
      <c r="D10363" s="31"/>
    </row>
    <row r="10364" spans="1:4" ht="15" x14ac:dyDescent="0.25">
      <c r="A10364" s="31"/>
      <c r="B10364" s="31"/>
      <c r="C10364" s="31"/>
      <c r="D10364" s="31"/>
    </row>
    <row r="10365" spans="1:4" ht="15" x14ac:dyDescent="0.25">
      <c r="A10365" s="31"/>
      <c r="B10365" s="31"/>
      <c r="C10365" s="31"/>
      <c r="D10365" s="31"/>
    </row>
    <row r="10366" spans="1:4" ht="15" x14ac:dyDescent="0.25">
      <c r="A10366" s="31"/>
      <c r="B10366" s="31"/>
      <c r="C10366" s="31"/>
      <c r="D10366" s="31"/>
    </row>
    <row r="10367" spans="1:4" ht="15" x14ac:dyDescent="0.25">
      <c r="A10367" s="31"/>
      <c r="B10367" s="31"/>
      <c r="C10367" s="31"/>
      <c r="D10367" s="31"/>
    </row>
    <row r="10368" spans="1:4" ht="15" x14ac:dyDescent="0.25">
      <c r="A10368" s="31"/>
      <c r="B10368" s="31"/>
      <c r="C10368" s="31"/>
      <c r="D10368" s="31"/>
    </row>
    <row r="10369" spans="1:4" ht="15" x14ac:dyDescent="0.25">
      <c r="A10369" s="31"/>
      <c r="B10369" s="31"/>
      <c r="C10369" s="31"/>
      <c r="D10369" s="31"/>
    </row>
    <row r="10370" spans="1:4" ht="15" x14ac:dyDescent="0.25">
      <c r="A10370" s="31"/>
      <c r="B10370" s="31"/>
      <c r="C10370" s="31"/>
      <c r="D10370" s="31"/>
    </row>
    <row r="10371" spans="1:4" ht="15" x14ac:dyDescent="0.25">
      <c r="A10371" s="31"/>
      <c r="B10371" s="31"/>
      <c r="C10371" s="31"/>
      <c r="D10371" s="31"/>
    </row>
    <row r="10372" spans="1:4" ht="15" x14ac:dyDescent="0.25">
      <c r="A10372" s="31"/>
      <c r="B10372" s="31"/>
      <c r="C10372" s="31"/>
      <c r="D10372" s="31"/>
    </row>
    <row r="10373" spans="1:4" ht="15" x14ac:dyDescent="0.25">
      <c r="A10373" s="31"/>
      <c r="B10373" s="31"/>
      <c r="C10373" s="31"/>
      <c r="D10373" s="31"/>
    </row>
    <row r="10374" spans="1:4" ht="15" x14ac:dyDescent="0.25">
      <c r="A10374" s="31"/>
      <c r="B10374" s="31"/>
      <c r="C10374" s="31"/>
      <c r="D10374" s="31"/>
    </row>
    <row r="10375" spans="1:4" ht="15" x14ac:dyDescent="0.25">
      <c r="A10375" s="31"/>
      <c r="B10375" s="31"/>
      <c r="C10375" s="31"/>
      <c r="D10375" s="31"/>
    </row>
    <row r="10376" spans="1:4" ht="15" x14ac:dyDescent="0.25">
      <c r="A10376" s="31"/>
      <c r="B10376" s="31"/>
      <c r="C10376" s="31"/>
      <c r="D10376" s="31"/>
    </row>
    <row r="10377" spans="1:4" ht="15" x14ac:dyDescent="0.25">
      <c r="A10377" s="31"/>
      <c r="B10377" s="31"/>
      <c r="C10377" s="31"/>
      <c r="D10377" s="31"/>
    </row>
    <row r="10378" spans="1:4" ht="15" x14ac:dyDescent="0.25">
      <c r="A10378" s="31"/>
      <c r="B10378" s="31"/>
      <c r="C10378" s="31"/>
      <c r="D10378" s="31"/>
    </row>
    <row r="10379" spans="1:4" ht="15" x14ac:dyDescent="0.25">
      <c r="A10379" s="31"/>
      <c r="B10379" s="31"/>
      <c r="C10379" s="31"/>
      <c r="D10379" s="31"/>
    </row>
    <row r="10380" spans="1:4" ht="15" x14ac:dyDescent="0.25">
      <c r="A10380" s="31"/>
      <c r="B10380" s="31"/>
      <c r="C10380" s="31"/>
      <c r="D10380" s="31"/>
    </row>
    <row r="10381" spans="1:4" ht="15" x14ac:dyDescent="0.25">
      <c r="A10381" s="31"/>
      <c r="B10381" s="31"/>
      <c r="C10381" s="31"/>
      <c r="D10381" s="31"/>
    </row>
    <row r="10382" spans="1:4" ht="15" x14ac:dyDescent="0.25">
      <c r="A10382" s="31"/>
      <c r="B10382" s="31"/>
      <c r="C10382" s="31"/>
      <c r="D10382" s="31"/>
    </row>
    <row r="10383" spans="1:4" ht="15" x14ac:dyDescent="0.25">
      <c r="A10383" s="31"/>
      <c r="B10383" s="31"/>
      <c r="C10383" s="31"/>
      <c r="D10383" s="31"/>
    </row>
    <row r="10384" spans="1:4" ht="15" x14ac:dyDescent="0.25">
      <c r="A10384" s="31"/>
      <c r="B10384" s="31"/>
      <c r="C10384" s="31"/>
      <c r="D10384" s="31"/>
    </row>
    <row r="10385" spans="1:4" ht="15" x14ac:dyDescent="0.25">
      <c r="A10385" s="31"/>
      <c r="B10385" s="31"/>
      <c r="C10385" s="31"/>
      <c r="D10385" s="31"/>
    </row>
    <row r="10386" spans="1:4" ht="15" x14ac:dyDescent="0.25">
      <c r="A10386" s="31"/>
      <c r="B10386" s="31"/>
      <c r="C10386" s="31"/>
      <c r="D10386" s="31"/>
    </row>
    <row r="10387" spans="1:4" ht="15" x14ac:dyDescent="0.25">
      <c r="A10387" s="31"/>
      <c r="B10387" s="31"/>
      <c r="C10387" s="31"/>
      <c r="D10387" s="31"/>
    </row>
    <row r="10388" spans="1:4" ht="15" x14ac:dyDescent="0.25">
      <c r="A10388" s="31"/>
      <c r="B10388" s="31"/>
      <c r="C10388" s="31"/>
      <c r="D10388" s="31"/>
    </row>
    <row r="10389" spans="1:4" ht="15" x14ac:dyDescent="0.25">
      <c r="A10389" s="31"/>
      <c r="B10389" s="31"/>
      <c r="C10389" s="31"/>
      <c r="D10389" s="31"/>
    </row>
    <row r="10390" spans="1:4" ht="15" x14ac:dyDescent="0.25">
      <c r="A10390" s="31"/>
      <c r="B10390" s="31"/>
      <c r="C10390" s="31"/>
      <c r="D10390" s="31"/>
    </row>
    <row r="10391" spans="1:4" ht="15" x14ac:dyDescent="0.25">
      <c r="A10391" s="31"/>
      <c r="B10391" s="31"/>
      <c r="C10391" s="31"/>
      <c r="D10391" s="31"/>
    </row>
    <row r="10392" spans="1:4" ht="15" x14ac:dyDescent="0.25">
      <c r="A10392" s="31"/>
      <c r="B10392" s="31"/>
      <c r="C10392" s="31"/>
      <c r="D10392" s="31"/>
    </row>
    <row r="10393" spans="1:4" ht="15" x14ac:dyDescent="0.25">
      <c r="A10393" s="31"/>
      <c r="B10393" s="31"/>
      <c r="C10393" s="31"/>
      <c r="D10393" s="31"/>
    </row>
    <row r="10394" spans="1:4" ht="15" x14ac:dyDescent="0.25">
      <c r="A10394" s="31"/>
      <c r="B10394" s="31"/>
      <c r="C10394" s="31"/>
      <c r="D10394" s="31"/>
    </row>
    <row r="10395" spans="1:4" ht="15" x14ac:dyDescent="0.25">
      <c r="A10395" s="31"/>
      <c r="B10395" s="31"/>
      <c r="C10395" s="31"/>
      <c r="D10395" s="31"/>
    </row>
    <row r="10396" spans="1:4" ht="15" x14ac:dyDescent="0.25">
      <c r="A10396" s="31"/>
      <c r="B10396" s="31"/>
      <c r="C10396" s="31"/>
      <c r="D10396" s="31"/>
    </row>
    <row r="10397" spans="1:4" ht="15" x14ac:dyDescent="0.25">
      <c r="A10397" s="31"/>
      <c r="B10397" s="31"/>
      <c r="C10397" s="31"/>
      <c r="D10397" s="31"/>
    </row>
    <row r="10398" spans="1:4" ht="15" x14ac:dyDescent="0.25">
      <c r="A10398" s="31"/>
      <c r="B10398" s="31"/>
      <c r="C10398" s="31"/>
      <c r="D10398" s="31"/>
    </row>
    <row r="10399" spans="1:4" ht="15" x14ac:dyDescent="0.25">
      <c r="A10399" s="31"/>
      <c r="B10399" s="31"/>
      <c r="C10399" s="31"/>
      <c r="D10399" s="31"/>
    </row>
    <row r="10400" spans="1:4" ht="15" x14ac:dyDescent="0.25">
      <c r="A10400" s="31"/>
      <c r="B10400" s="31"/>
      <c r="C10400" s="31"/>
      <c r="D10400" s="31"/>
    </row>
    <row r="10401" spans="1:4" ht="15" x14ac:dyDescent="0.25">
      <c r="A10401" s="31"/>
      <c r="B10401" s="31"/>
      <c r="C10401" s="31"/>
      <c r="D10401" s="31"/>
    </row>
    <row r="10402" spans="1:4" ht="15" x14ac:dyDescent="0.25">
      <c r="A10402" s="31"/>
      <c r="B10402" s="31"/>
      <c r="C10402" s="31"/>
      <c r="D10402" s="31"/>
    </row>
    <row r="10403" spans="1:4" ht="15" x14ac:dyDescent="0.25">
      <c r="A10403" s="31"/>
      <c r="B10403" s="31"/>
      <c r="C10403" s="31"/>
      <c r="D10403" s="31"/>
    </row>
    <row r="10404" spans="1:4" ht="15" x14ac:dyDescent="0.25">
      <c r="A10404" s="31"/>
      <c r="B10404" s="31"/>
      <c r="C10404" s="31"/>
      <c r="D10404" s="31"/>
    </row>
    <row r="10405" spans="1:4" ht="15" x14ac:dyDescent="0.25">
      <c r="A10405" s="31"/>
      <c r="B10405" s="31"/>
      <c r="C10405" s="31"/>
      <c r="D10405" s="31"/>
    </row>
    <row r="10406" spans="1:4" ht="15" x14ac:dyDescent="0.25">
      <c r="A10406" s="31"/>
      <c r="B10406" s="31"/>
      <c r="C10406" s="31"/>
      <c r="D10406" s="31"/>
    </row>
    <row r="10407" spans="1:4" ht="15" x14ac:dyDescent="0.25">
      <c r="A10407" s="31"/>
      <c r="B10407" s="31"/>
      <c r="C10407" s="31"/>
      <c r="D10407" s="31"/>
    </row>
    <row r="10408" spans="1:4" ht="15" x14ac:dyDescent="0.25">
      <c r="A10408" s="31"/>
      <c r="B10408" s="31"/>
      <c r="C10408" s="31"/>
      <c r="D10408" s="31"/>
    </row>
    <row r="10409" spans="1:4" ht="15" x14ac:dyDescent="0.25">
      <c r="A10409" s="31"/>
      <c r="B10409" s="31"/>
      <c r="C10409" s="31"/>
      <c r="D10409" s="31"/>
    </row>
    <row r="10410" spans="1:4" ht="15" x14ac:dyDescent="0.25">
      <c r="A10410" s="31"/>
      <c r="B10410" s="31"/>
      <c r="C10410" s="31"/>
      <c r="D10410" s="31"/>
    </row>
    <row r="10411" spans="1:4" ht="15" x14ac:dyDescent="0.25">
      <c r="A10411" s="31"/>
      <c r="B10411" s="31"/>
      <c r="C10411" s="31"/>
      <c r="D10411" s="31"/>
    </row>
    <row r="10412" spans="1:4" ht="15" x14ac:dyDescent="0.25">
      <c r="A10412" s="31"/>
      <c r="B10412" s="31"/>
      <c r="C10412" s="31"/>
      <c r="D10412" s="31"/>
    </row>
    <row r="10413" spans="1:4" ht="15" x14ac:dyDescent="0.25">
      <c r="A10413" s="31"/>
      <c r="B10413" s="31"/>
      <c r="C10413" s="31"/>
      <c r="D10413" s="31"/>
    </row>
    <row r="10414" spans="1:4" ht="15" x14ac:dyDescent="0.25">
      <c r="A10414" s="31"/>
      <c r="B10414" s="31"/>
      <c r="C10414" s="31"/>
      <c r="D10414" s="31"/>
    </row>
    <row r="10415" spans="1:4" ht="15" x14ac:dyDescent="0.25">
      <c r="A10415" s="31"/>
      <c r="B10415" s="31"/>
      <c r="C10415" s="31"/>
      <c r="D10415" s="31"/>
    </row>
    <row r="10416" spans="1:4" ht="15" x14ac:dyDescent="0.25">
      <c r="A10416" s="31"/>
      <c r="B10416" s="31"/>
      <c r="C10416" s="31"/>
      <c r="D10416" s="31"/>
    </row>
    <row r="10417" spans="1:4" ht="15" x14ac:dyDescent="0.25">
      <c r="A10417" s="31"/>
      <c r="B10417" s="31"/>
      <c r="C10417" s="31"/>
      <c r="D10417" s="31"/>
    </row>
    <row r="10418" spans="1:4" ht="15" x14ac:dyDescent="0.25">
      <c r="A10418" s="31"/>
      <c r="B10418" s="31"/>
      <c r="C10418" s="31"/>
      <c r="D10418" s="31"/>
    </row>
    <row r="10419" spans="1:4" ht="15" x14ac:dyDescent="0.25">
      <c r="A10419" s="31"/>
      <c r="B10419" s="31"/>
      <c r="C10419" s="31"/>
      <c r="D10419" s="31"/>
    </row>
    <row r="10420" spans="1:4" ht="15" x14ac:dyDescent="0.25">
      <c r="A10420" s="31"/>
      <c r="B10420" s="31"/>
      <c r="C10420" s="31"/>
      <c r="D10420" s="31"/>
    </row>
    <row r="10421" spans="1:4" ht="15" x14ac:dyDescent="0.25">
      <c r="A10421" s="31"/>
      <c r="B10421" s="31"/>
      <c r="C10421" s="31"/>
      <c r="D10421" s="31"/>
    </row>
    <row r="10422" spans="1:4" ht="15" x14ac:dyDescent="0.25">
      <c r="A10422" s="31"/>
      <c r="B10422" s="31"/>
      <c r="C10422" s="31"/>
      <c r="D10422" s="31"/>
    </row>
    <row r="10423" spans="1:4" ht="15" x14ac:dyDescent="0.25">
      <c r="A10423" s="31"/>
      <c r="B10423" s="31"/>
      <c r="C10423" s="31"/>
      <c r="D10423" s="31"/>
    </row>
    <row r="10424" spans="1:4" ht="15" x14ac:dyDescent="0.25">
      <c r="A10424" s="31"/>
      <c r="B10424" s="31"/>
      <c r="C10424" s="31"/>
      <c r="D10424" s="31"/>
    </row>
    <row r="10425" spans="1:4" ht="15" x14ac:dyDescent="0.25">
      <c r="A10425" s="31"/>
      <c r="B10425" s="31"/>
      <c r="C10425" s="31"/>
      <c r="D10425" s="31"/>
    </row>
    <row r="10426" spans="1:4" ht="15" x14ac:dyDescent="0.25">
      <c r="A10426" s="31"/>
      <c r="B10426" s="31"/>
      <c r="C10426" s="31"/>
      <c r="D10426" s="31"/>
    </row>
    <row r="10427" spans="1:4" ht="15" x14ac:dyDescent="0.25">
      <c r="A10427" s="31"/>
      <c r="B10427" s="31"/>
      <c r="C10427" s="31"/>
      <c r="D10427" s="31"/>
    </row>
    <row r="10428" spans="1:4" ht="15" x14ac:dyDescent="0.25">
      <c r="A10428" s="31"/>
      <c r="B10428" s="31"/>
      <c r="C10428" s="31"/>
      <c r="D10428" s="31"/>
    </row>
    <row r="10429" spans="1:4" ht="15" x14ac:dyDescent="0.25">
      <c r="A10429" s="31"/>
      <c r="B10429" s="31"/>
      <c r="C10429" s="31"/>
      <c r="D10429" s="31"/>
    </row>
    <row r="10430" spans="1:4" ht="15" x14ac:dyDescent="0.25">
      <c r="A10430" s="31"/>
      <c r="B10430" s="31"/>
      <c r="C10430" s="31"/>
      <c r="D10430" s="31"/>
    </row>
    <row r="10431" spans="1:4" ht="15" x14ac:dyDescent="0.25">
      <c r="A10431" s="31"/>
      <c r="B10431" s="31"/>
      <c r="C10431" s="31"/>
      <c r="D10431" s="31"/>
    </row>
    <row r="10432" spans="1:4" ht="15" x14ac:dyDescent="0.25">
      <c r="A10432" s="31"/>
      <c r="B10432" s="31"/>
      <c r="C10432" s="31"/>
      <c r="D10432" s="31"/>
    </row>
    <row r="10433" spans="1:4" ht="15" x14ac:dyDescent="0.25">
      <c r="A10433" s="31"/>
      <c r="B10433" s="31"/>
      <c r="C10433" s="31"/>
      <c r="D10433" s="31"/>
    </row>
    <row r="10434" spans="1:4" ht="15" x14ac:dyDescent="0.25">
      <c r="A10434" s="31"/>
      <c r="B10434" s="31"/>
      <c r="C10434" s="31"/>
      <c r="D10434" s="31"/>
    </row>
    <row r="10435" spans="1:4" ht="15" x14ac:dyDescent="0.25">
      <c r="A10435" s="31"/>
      <c r="B10435" s="31"/>
      <c r="C10435" s="31"/>
      <c r="D10435" s="31"/>
    </row>
    <row r="10436" spans="1:4" ht="15" x14ac:dyDescent="0.25">
      <c r="A10436" s="31"/>
      <c r="B10436" s="31"/>
      <c r="C10436" s="31"/>
      <c r="D10436" s="31"/>
    </row>
    <row r="10437" spans="1:4" ht="15" x14ac:dyDescent="0.25">
      <c r="A10437" s="31"/>
      <c r="B10437" s="31"/>
      <c r="C10437" s="31"/>
      <c r="D10437" s="31"/>
    </row>
    <row r="10438" spans="1:4" ht="15" x14ac:dyDescent="0.25">
      <c r="A10438" s="31"/>
      <c r="B10438" s="31"/>
      <c r="C10438" s="31"/>
      <c r="D10438" s="31"/>
    </row>
    <row r="10439" spans="1:4" ht="15" x14ac:dyDescent="0.25">
      <c r="A10439" s="31"/>
      <c r="B10439" s="31"/>
      <c r="C10439" s="31"/>
      <c r="D10439" s="31"/>
    </row>
    <row r="10440" spans="1:4" ht="15" x14ac:dyDescent="0.25">
      <c r="A10440" s="31"/>
      <c r="B10440" s="31"/>
      <c r="C10440" s="31"/>
      <c r="D10440" s="31"/>
    </row>
    <row r="10441" spans="1:4" ht="15" x14ac:dyDescent="0.25">
      <c r="A10441" s="31"/>
      <c r="B10441" s="31"/>
      <c r="C10441" s="31"/>
      <c r="D10441" s="31"/>
    </row>
    <row r="10442" spans="1:4" ht="15" x14ac:dyDescent="0.25">
      <c r="A10442" s="31"/>
      <c r="B10442" s="31"/>
      <c r="C10442" s="31"/>
      <c r="D10442" s="31"/>
    </row>
    <row r="10443" spans="1:4" ht="15" x14ac:dyDescent="0.25">
      <c r="A10443" s="31"/>
      <c r="B10443" s="31"/>
      <c r="C10443" s="31"/>
      <c r="D10443" s="31"/>
    </row>
    <row r="10444" spans="1:4" ht="15" x14ac:dyDescent="0.25">
      <c r="A10444" s="31"/>
      <c r="B10444" s="31"/>
      <c r="C10444" s="31"/>
      <c r="D10444" s="31"/>
    </row>
    <row r="10445" spans="1:4" ht="15" x14ac:dyDescent="0.25">
      <c r="A10445" s="31"/>
      <c r="B10445" s="31"/>
      <c r="C10445" s="31"/>
      <c r="D10445" s="31"/>
    </row>
    <row r="10446" spans="1:4" ht="15" x14ac:dyDescent="0.25">
      <c r="A10446" s="31"/>
      <c r="B10446" s="31"/>
      <c r="C10446" s="31"/>
      <c r="D10446" s="31"/>
    </row>
    <row r="10447" spans="1:4" ht="15" x14ac:dyDescent="0.25">
      <c r="A10447" s="31"/>
      <c r="B10447" s="31"/>
      <c r="C10447" s="31"/>
      <c r="D10447" s="31"/>
    </row>
    <row r="10448" spans="1:4" ht="15" x14ac:dyDescent="0.25">
      <c r="A10448" s="31"/>
      <c r="B10448" s="31"/>
      <c r="C10448" s="31"/>
      <c r="D10448" s="31"/>
    </row>
    <row r="10449" spans="1:4" ht="15" x14ac:dyDescent="0.25">
      <c r="A10449" s="31"/>
      <c r="B10449" s="31"/>
      <c r="C10449" s="31"/>
      <c r="D10449" s="31"/>
    </row>
    <row r="10450" spans="1:4" ht="15" x14ac:dyDescent="0.25">
      <c r="A10450" s="31"/>
      <c r="B10450" s="31"/>
      <c r="C10450" s="31"/>
      <c r="D10450" s="31"/>
    </row>
    <row r="10451" spans="1:4" ht="15" x14ac:dyDescent="0.25">
      <c r="A10451" s="31"/>
      <c r="B10451" s="31"/>
      <c r="C10451" s="31"/>
      <c r="D10451" s="31"/>
    </row>
    <row r="10452" spans="1:4" ht="15" x14ac:dyDescent="0.25">
      <c r="A10452" s="31"/>
      <c r="B10452" s="31"/>
      <c r="C10452" s="31"/>
      <c r="D10452" s="31"/>
    </row>
    <row r="10453" spans="1:4" ht="15" x14ac:dyDescent="0.25">
      <c r="A10453" s="31"/>
      <c r="B10453" s="31"/>
      <c r="C10453" s="31"/>
      <c r="D10453" s="31"/>
    </row>
    <row r="10454" spans="1:4" ht="15" x14ac:dyDescent="0.25">
      <c r="A10454" s="31"/>
      <c r="B10454" s="31"/>
      <c r="C10454" s="31"/>
      <c r="D10454" s="31"/>
    </row>
    <row r="10455" spans="1:4" ht="15" x14ac:dyDescent="0.25">
      <c r="A10455" s="31"/>
      <c r="B10455" s="31"/>
      <c r="C10455" s="31"/>
      <c r="D10455" s="31"/>
    </row>
    <row r="10456" spans="1:4" ht="15" x14ac:dyDescent="0.25">
      <c r="A10456" s="31"/>
      <c r="B10456" s="31"/>
      <c r="C10456" s="31"/>
      <c r="D10456" s="31"/>
    </row>
    <row r="10457" spans="1:4" ht="15" x14ac:dyDescent="0.25">
      <c r="A10457" s="31"/>
      <c r="B10457" s="31"/>
      <c r="C10457" s="31"/>
      <c r="D10457" s="31"/>
    </row>
    <row r="10458" spans="1:4" ht="15" x14ac:dyDescent="0.25">
      <c r="A10458" s="31"/>
      <c r="B10458" s="31"/>
      <c r="C10458" s="31"/>
      <c r="D10458" s="31"/>
    </row>
    <row r="10459" spans="1:4" ht="15" x14ac:dyDescent="0.25">
      <c r="A10459" s="31"/>
      <c r="B10459" s="31"/>
      <c r="C10459" s="31"/>
      <c r="D10459" s="31"/>
    </row>
    <row r="10460" spans="1:4" ht="15" x14ac:dyDescent="0.25">
      <c r="A10460" s="31"/>
      <c r="B10460" s="31"/>
      <c r="C10460" s="31"/>
      <c r="D10460" s="31"/>
    </row>
    <row r="10461" spans="1:4" ht="15" x14ac:dyDescent="0.25">
      <c r="A10461" s="31"/>
      <c r="B10461" s="31"/>
      <c r="C10461" s="31"/>
      <c r="D10461" s="31"/>
    </row>
    <row r="10462" spans="1:4" ht="15" x14ac:dyDescent="0.25">
      <c r="A10462" s="31"/>
      <c r="B10462" s="31"/>
      <c r="C10462" s="31"/>
      <c r="D10462" s="31"/>
    </row>
    <row r="10463" spans="1:4" ht="15" x14ac:dyDescent="0.25">
      <c r="A10463" s="31"/>
      <c r="B10463" s="31"/>
      <c r="C10463" s="31"/>
      <c r="D10463" s="31"/>
    </row>
    <row r="10464" spans="1:4" ht="15" x14ac:dyDescent="0.25">
      <c r="A10464" s="31"/>
      <c r="B10464" s="31"/>
      <c r="C10464" s="31"/>
      <c r="D10464" s="31"/>
    </row>
    <row r="10465" spans="1:4" ht="15" x14ac:dyDescent="0.25">
      <c r="A10465" s="31"/>
      <c r="B10465" s="31"/>
      <c r="C10465" s="31"/>
      <c r="D10465" s="31"/>
    </row>
    <row r="10466" spans="1:4" ht="15" x14ac:dyDescent="0.25">
      <c r="A10466" s="31"/>
      <c r="B10466" s="31"/>
      <c r="C10466" s="31"/>
      <c r="D10466" s="31"/>
    </row>
    <row r="10467" spans="1:4" ht="15" x14ac:dyDescent="0.25">
      <c r="A10467" s="31"/>
      <c r="B10467" s="31"/>
      <c r="C10467" s="31"/>
      <c r="D10467" s="31"/>
    </row>
    <row r="10468" spans="1:4" ht="15" x14ac:dyDescent="0.25">
      <c r="A10468" s="31"/>
      <c r="B10468" s="31"/>
      <c r="C10468" s="31"/>
      <c r="D10468" s="31"/>
    </row>
    <row r="10469" spans="1:4" ht="15" x14ac:dyDescent="0.25">
      <c r="A10469" s="31"/>
      <c r="B10469" s="31"/>
      <c r="C10469" s="31"/>
      <c r="D10469" s="31"/>
    </row>
    <row r="10470" spans="1:4" ht="15" x14ac:dyDescent="0.25">
      <c r="A10470" s="31"/>
      <c r="B10470" s="31"/>
      <c r="C10470" s="31"/>
      <c r="D10470" s="31"/>
    </row>
    <row r="10471" spans="1:4" ht="15" x14ac:dyDescent="0.25">
      <c r="A10471" s="31"/>
      <c r="B10471" s="31"/>
      <c r="C10471" s="31"/>
      <c r="D10471" s="31"/>
    </row>
    <row r="10472" spans="1:4" ht="15" x14ac:dyDescent="0.25">
      <c r="A10472" s="31"/>
      <c r="B10472" s="31"/>
      <c r="C10472" s="31"/>
      <c r="D10472" s="31"/>
    </row>
    <row r="10473" spans="1:4" ht="15" x14ac:dyDescent="0.25">
      <c r="A10473" s="31"/>
      <c r="B10473" s="31"/>
      <c r="C10473" s="31"/>
      <c r="D10473" s="31"/>
    </row>
    <row r="10474" spans="1:4" ht="15" x14ac:dyDescent="0.25">
      <c r="A10474" s="31"/>
      <c r="B10474" s="31"/>
      <c r="C10474" s="31"/>
      <c r="D10474" s="31"/>
    </row>
    <row r="10475" spans="1:4" ht="15" x14ac:dyDescent="0.25">
      <c r="A10475" s="31"/>
      <c r="B10475" s="31"/>
      <c r="C10475" s="31"/>
      <c r="D10475" s="31"/>
    </row>
    <row r="10476" spans="1:4" ht="15" x14ac:dyDescent="0.25">
      <c r="A10476" s="31"/>
      <c r="B10476" s="31"/>
      <c r="C10476" s="31"/>
      <c r="D10476" s="31"/>
    </row>
    <row r="10477" spans="1:4" ht="15" x14ac:dyDescent="0.25">
      <c r="A10477" s="31"/>
      <c r="B10477" s="31"/>
      <c r="C10477" s="31"/>
      <c r="D10477" s="31"/>
    </row>
    <row r="10478" spans="1:4" ht="15" x14ac:dyDescent="0.25">
      <c r="A10478" s="31"/>
      <c r="B10478" s="31"/>
      <c r="C10478" s="31"/>
      <c r="D10478" s="31"/>
    </row>
    <row r="10479" spans="1:4" ht="15" x14ac:dyDescent="0.25">
      <c r="A10479" s="31"/>
      <c r="B10479" s="31"/>
      <c r="C10479" s="31"/>
      <c r="D10479" s="31"/>
    </row>
    <row r="10480" spans="1:4" ht="15" x14ac:dyDescent="0.25">
      <c r="A10480" s="31"/>
      <c r="B10480" s="31"/>
      <c r="C10480" s="31"/>
      <c r="D10480" s="31"/>
    </row>
    <row r="10481" spans="1:4" ht="15" x14ac:dyDescent="0.25">
      <c r="A10481" s="31"/>
      <c r="B10481" s="31"/>
      <c r="C10481" s="31"/>
      <c r="D10481" s="31"/>
    </row>
    <row r="10482" spans="1:4" ht="15" x14ac:dyDescent="0.25">
      <c r="A10482" s="31"/>
      <c r="B10482" s="31"/>
      <c r="C10482" s="31"/>
      <c r="D10482" s="31"/>
    </row>
    <row r="10483" spans="1:4" ht="15" x14ac:dyDescent="0.25">
      <c r="A10483" s="31"/>
      <c r="B10483" s="31"/>
      <c r="C10483" s="31"/>
      <c r="D10483" s="31"/>
    </row>
    <row r="10484" spans="1:4" ht="15" x14ac:dyDescent="0.25">
      <c r="A10484" s="31"/>
      <c r="B10484" s="31"/>
      <c r="C10484" s="31"/>
      <c r="D10484" s="31"/>
    </row>
    <row r="10485" spans="1:4" ht="15" x14ac:dyDescent="0.25">
      <c r="A10485" s="31"/>
      <c r="B10485" s="31"/>
      <c r="C10485" s="31"/>
      <c r="D10485" s="31"/>
    </row>
    <row r="10486" spans="1:4" ht="15" x14ac:dyDescent="0.25">
      <c r="A10486" s="31"/>
      <c r="B10486" s="31"/>
      <c r="C10486" s="31"/>
      <c r="D10486" s="31"/>
    </row>
    <row r="10487" spans="1:4" ht="15" x14ac:dyDescent="0.25">
      <c r="A10487" s="31"/>
      <c r="B10487" s="31"/>
      <c r="C10487" s="31"/>
      <c r="D10487" s="31"/>
    </row>
    <row r="10488" spans="1:4" ht="15" x14ac:dyDescent="0.25">
      <c r="A10488" s="31"/>
      <c r="B10488" s="31"/>
      <c r="C10488" s="31"/>
      <c r="D10488" s="31"/>
    </row>
    <row r="10489" spans="1:4" ht="15" x14ac:dyDescent="0.25">
      <c r="A10489" s="31"/>
      <c r="B10489" s="31"/>
      <c r="C10489" s="31"/>
      <c r="D10489" s="31"/>
    </row>
    <row r="10490" spans="1:4" ht="15" x14ac:dyDescent="0.25">
      <c r="A10490" s="31"/>
      <c r="B10490" s="31"/>
      <c r="C10490" s="31"/>
      <c r="D10490" s="31"/>
    </row>
    <row r="10491" spans="1:4" ht="15" x14ac:dyDescent="0.25">
      <c r="A10491" s="31"/>
      <c r="B10491" s="31"/>
      <c r="C10491" s="31"/>
      <c r="D10491" s="31"/>
    </row>
    <row r="10492" spans="1:4" ht="15" x14ac:dyDescent="0.25">
      <c r="A10492" s="31"/>
      <c r="B10492" s="31"/>
      <c r="C10492" s="31"/>
      <c r="D10492" s="31"/>
    </row>
    <row r="10493" spans="1:4" ht="15" x14ac:dyDescent="0.25">
      <c r="A10493" s="31"/>
      <c r="B10493" s="31"/>
      <c r="C10493" s="31"/>
      <c r="D10493" s="31"/>
    </row>
    <row r="10494" spans="1:4" ht="15" x14ac:dyDescent="0.25">
      <c r="A10494" s="31"/>
      <c r="B10494" s="31"/>
      <c r="C10494" s="31"/>
      <c r="D10494" s="31"/>
    </row>
    <row r="10495" spans="1:4" ht="15" x14ac:dyDescent="0.25">
      <c r="A10495" s="31"/>
      <c r="B10495" s="31"/>
      <c r="C10495" s="31"/>
      <c r="D10495" s="31"/>
    </row>
    <row r="10496" spans="1:4" ht="15" x14ac:dyDescent="0.25">
      <c r="A10496" s="31"/>
      <c r="B10496" s="31"/>
      <c r="C10496" s="31"/>
      <c r="D10496" s="31"/>
    </row>
    <row r="10497" spans="1:4" ht="15" x14ac:dyDescent="0.25">
      <c r="A10497" s="31"/>
      <c r="B10497" s="31"/>
      <c r="C10497" s="31"/>
      <c r="D10497" s="31"/>
    </row>
    <row r="10498" spans="1:4" ht="15" x14ac:dyDescent="0.25">
      <c r="A10498" s="31"/>
      <c r="B10498" s="31"/>
      <c r="C10498" s="31"/>
      <c r="D10498" s="31"/>
    </row>
    <row r="10499" spans="1:4" ht="15" x14ac:dyDescent="0.25">
      <c r="A10499" s="31"/>
      <c r="B10499" s="31"/>
      <c r="C10499" s="31"/>
      <c r="D10499" s="31"/>
    </row>
    <row r="10500" spans="1:4" ht="15" x14ac:dyDescent="0.25">
      <c r="A10500" s="31"/>
      <c r="B10500" s="31"/>
      <c r="C10500" s="31"/>
      <c r="D10500" s="31"/>
    </row>
    <row r="10501" spans="1:4" ht="15" x14ac:dyDescent="0.25">
      <c r="A10501" s="31"/>
      <c r="B10501" s="31"/>
      <c r="C10501" s="31"/>
      <c r="D10501" s="31"/>
    </row>
    <row r="10502" spans="1:4" ht="15" x14ac:dyDescent="0.25">
      <c r="A10502" s="31"/>
      <c r="B10502" s="31"/>
      <c r="C10502" s="31"/>
      <c r="D10502" s="31"/>
    </row>
    <row r="10503" spans="1:4" ht="15" x14ac:dyDescent="0.25">
      <c r="A10503" s="31"/>
      <c r="B10503" s="31"/>
      <c r="C10503" s="31"/>
      <c r="D10503" s="31"/>
    </row>
    <row r="10504" spans="1:4" ht="15" x14ac:dyDescent="0.25">
      <c r="A10504" s="31"/>
      <c r="B10504" s="31"/>
      <c r="C10504" s="31"/>
      <c r="D10504" s="31"/>
    </row>
    <row r="10505" spans="1:4" ht="15" x14ac:dyDescent="0.25">
      <c r="A10505" s="31"/>
      <c r="B10505" s="31"/>
      <c r="C10505" s="31"/>
      <c r="D10505" s="31"/>
    </row>
    <row r="10506" spans="1:4" ht="15" x14ac:dyDescent="0.25">
      <c r="A10506" s="31"/>
      <c r="B10506" s="31"/>
      <c r="C10506" s="31"/>
      <c r="D10506" s="31"/>
    </row>
    <row r="10507" spans="1:4" ht="15" x14ac:dyDescent="0.25">
      <c r="A10507" s="31"/>
      <c r="B10507" s="31"/>
      <c r="C10507" s="31"/>
      <c r="D10507" s="31"/>
    </row>
    <row r="10508" spans="1:4" ht="15" x14ac:dyDescent="0.25">
      <c r="A10508" s="31"/>
      <c r="B10508" s="31"/>
      <c r="C10508" s="31"/>
      <c r="D10508" s="31"/>
    </row>
    <row r="10509" spans="1:4" ht="15" x14ac:dyDescent="0.25">
      <c r="A10509" s="31"/>
      <c r="B10509" s="31"/>
      <c r="C10509" s="31"/>
      <c r="D10509" s="31"/>
    </row>
    <row r="10510" spans="1:4" ht="15" x14ac:dyDescent="0.25">
      <c r="A10510" s="31"/>
      <c r="B10510" s="31"/>
      <c r="C10510" s="31"/>
      <c r="D10510" s="31"/>
    </row>
    <row r="10511" spans="1:4" ht="15" x14ac:dyDescent="0.25">
      <c r="A10511" s="31"/>
      <c r="B10511" s="31"/>
      <c r="C10511" s="31"/>
      <c r="D10511" s="31"/>
    </row>
    <row r="10512" spans="1:4" ht="15" x14ac:dyDescent="0.25">
      <c r="A10512" s="31"/>
      <c r="B10512" s="31"/>
      <c r="C10512" s="31"/>
      <c r="D10512" s="31"/>
    </row>
    <row r="10513" spans="1:4" ht="15" x14ac:dyDescent="0.25">
      <c r="A10513" s="31"/>
      <c r="B10513" s="31"/>
      <c r="C10513" s="31"/>
      <c r="D10513" s="31"/>
    </row>
    <row r="10514" spans="1:4" ht="15" x14ac:dyDescent="0.25">
      <c r="A10514" s="31"/>
      <c r="B10514" s="31"/>
      <c r="C10514" s="31"/>
      <c r="D10514" s="31"/>
    </row>
    <row r="10515" spans="1:4" ht="15" x14ac:dyDescent="0.25">
      <c r="A10515" s="31"/>
      <c r="B10515" s="31"/>
      <c r="C10515" s="31"/>
      <c r="D10515" s="31"/>
    </row>
    <row r="10516" spans="1:4" ht="15" x14ac:dyDescent="0.25">
      <c r="A10516" s="31"/>
      <c r="B10516" s="31"/>
      <c r="C10516" s="31"/>
      <c r="D10516" s="31"/>
    </row>
    <row r="10517" spans="1:4" ht="15" x14ac:dyDescent="0.25">
      <c r="A10517" s="31"/>
      <c r="B10517" s="31"/>
      <c r="C10517" s="31"/>
      <c r="D10517" s="31"/>
    </row>
    <row r="10518" spans="1:4" ht="15" x14ac:dyDescent="0.25">
      <c r="A10518" s="31"/>
      <c r="B10518" s="31"/>
      <c r="C10518" s="31"/>
      <c r="D10518" s="31"/>
    </row>
    <row r="10519" spans="1:4" ht="15" x14ac:dyDescent="0.25">
      <c r="A10519" s="31"/>
      <c r="B10519" s="31"/>
      <c r="C10519" s="31"/>
      <c r="D10519" s="31"/>
    </row>
    <row r="10520" spans="1:4" ht="15" x14ac:dyDescent="0.25">
      <c r="A10520" s="31"/>
      <c r="B10520" s="31"/>
      <c r="C10520" s="31"/>
      <c r="D10520" s="31"/>
    </row>
    <row r="10521" spans="1:4" ht="15" x14ac:dyDescent="0.25">
      <c r="A10521" s="31"/>
      <c r="B10521" s="31"/>
      <c r="C10521" s="31"/>
      <c r="D10521" s="31"/>
    </row>
    <row r="10522" spans="1:4" ht="15" x14ac:dyDescent="0.25">
      <c r="A10522" s="31"/>
      <c r="B10522" s="31"/>
      <c r="C10522" s="31"/>
      <c r="D10522" s="31"/>
    </row>
    <row r="10523" spans="1:4" ht="15" x14ac:dyDescent="0.25">
      <c r="A10523" s="31"/>
      <c r="B10523" s="31"/>
      <c r="C10523" s="31"/>
      <c r="D10523" s="31"/>
    </row>
    <row r="10524" spans="1:4" ht="15" x14ac:dyDescent="0.25">
      <c r="A10524" s="31"/>
      <c r="B10524" s="31"/>
      <c r="C10524" s="31"/>
      <c r="D10524" s="31"/>
    </row>
    <row r="10525" spans="1:4" ht="15" x14ac:dyDescent="0.25">
      <c r="A10525" s="31"/>
      <c r="B10525" s="31"/>
      <c r="C10525" s="31"/>
      <c r="D10525" s="31"/>
    </row>
    <row r="10526" spans="1:4" ht="15" x14ac:dyDescent="0.25">
      <c r="A10526" s="31"/>
      <c r="B10526" s="31"/>
      <c r="C10526" s="31"/>
      <c r="D10526" s="31"/>
    </row>
    <row r="10527" spans="1:4" ht="15" x14ac:dyDescent="0.25">
      <c r="A10527" s="31"/>
      <c r="B10527" s="31"/>
      <c r="C10527" s="31"/>
      <c r="D10527" s="31"/>
    </row>
    <row r="10528" spans="1:4" ht="15" x14ac:dyDescent="0.25">
      <c r="A10528" s="31"/>
      <c r="B10528" s="31"/>
      <c r="C10528" s="31"/>
      <c r="D10528" s="31"/>
    </row>
    <row r="10529" spans="1:4" ht="15" x14ac:dyDescent="0.25">
      <c r="A10529" s="31"/>
      <c r="B10529" s="31"/>
      <c r="C10529" s="31"/>
      <c r="D10529" s="31"/>
    </row>
    <row r="10530" spans="1:4" ht="15" x14ac:dyDescent="0.25">
      <c r="A10530" s="31"/>
      <c r="B10530" s="31"/>
      <c r="C10530" s="31"/>
      <c r="D10530" s="31"/>
    </row>
    <row r="10531" spans="1:4" ht="15" x14ac:dyDescent="0.25">
      <c r="A10531" s="31"/>
      <c r="B10531" s="31"/>
      <c r="C10531" s="31"/>
      <c r="D10531" s="31"/>
    </row>
    <row r="10532" spans="1:4" ht="15" x14ac:dyDescent="0.25">
      <c r="A10532" s="31"/>
      <c r="B10532" s="31"/>
      <c r="C10532" s="31"/>
      <c r="D10532" s="31"/>
    </row>
    <row r="10533" spans="1:4" ht="15" x14ac:dyDescent="0.25">
      <c r="A10533" s="31"/>
      <c r="B10533" s="31"/>
      <c r="C10533" s="31"/>
      <c r="D10533" s="31"/>
    </row>
    <row r="10534" spans="1:4" ht="15" x14ac:dyDescent="0.25">
      <c r="A10534" s="31"/>
      <c r="B10534" s="31"/>
      <c r="C10534" s="31"/>
      <c r="D10534" s="31"/>
    </row>
    <row r="10535" spans="1:4" ht="15" x14ac:dyDescent="0.25">
      <c r="A10535" s="31"/>
      <c r="B10535" s="31"/>
      <c r="C10535" s="31"/>
      <c r="D10535" s="31"/>
    </row>
    <row r="10536" spans="1:4" ht="15" x14ac:dyDescent="0.25">
      <c r="A10536" s="31"/>
      <c r="B10536" s="31"/>
      <c r="C10536" s="31"/>
      <c r="D10536" s="31"/>
    </row>
    <row r="10537" spans="1:4" ht="15" x14ac:dyDescent="0.25">
      <c r="A10537" s="31"/>
      <c r="B10537" s="31"/>
      <c r="C10537" s="31"/>
      <c r="D10537" s="31"/>
    </row>
    <row r="10538" spans="1:4" ht="15" x14ac:dyDescent="0.25">
      <c r="A10538" s="31"/>
      <c r="B10538" s="31"/>
      <c r="C10538" s="31"/>
      <c r="D10538" s="31"/>
    </row>
    <row r="10539" spans="1:4" ht="15" x14ac:dyDescent="0.25">
      <c r="A10539" s="31"/>
      <c r="B10539" s="31"/>
      <c r="C10539" s="31"/>
      <c r="D10539" s="31"/>
    </row>
    <row r="10540" spans="1:4" ht="15" x14ac:dyDescent="0.25">
      <c r="A10540" s="31"/>
      <c r="B10540" s="31"/>
      <c r="C10540" s="31"/>
      <c r="D10540" s="31"/>
    </row>
    <row r="10541" spans="1:4" ht="15" x14ac:dyDescent="0.25">
      <c r="A10541" s="31"/>
      <c r="B10541" s="31"/>
      <c r="C10541" s="31"/>
      <c r="D10541" s="31"/>
    </row>
    <row r="10542" spans="1:4" ht="15" x14ac:dyDescent="0.25">
      <c r="A10542" s="31"/>
      <c r="B10542" s="31"/>
      <c r="C10542" s="31"/>
      <c r="D10542" s="31"/>
    </row>
    <row r="10543" spans="1:4" ht="15" x14ac:dyDescent="0.25">
      <c r="A10543" s="31"/>
      <c r="B10543" s="31"/>
      <c r="C10543" s="31"/>
      <c r="D10543" s="31"/>
    </row>
    <row r="10544" spans="1:4" ht="15" x14ac:dyDescent="0.25">
      <c r="A10544" s="31"/>
      <c r="B10544" s="31"/>
      <c r="C10544" s="31"/>
      <c r="D10544" s="31"/>
    </row>
    <row r="10545" spans="1:4" ht="15" x14ac:dyDescent="0.25">
      <c r="A10545" s="31"/>
      <c r="B10545" s="31"/>
      <c r="C10545" s="31"/>
      <c r="D10545" s="31"/>
    </row>
    <row r="10546" spans="1:4" ht="15" x14ac:dyDescent="0.25">
      <c r="A10546" s="31"/>
      <c r="B10546" s="31"/>
      <c r="C10546" s="31"/>
      <c r="D10546" s="31"/>
    </row>
    <row r="10547" spans="1:4" ht="15" x14ac:dyDescent="0.25">
      <c r="A10547" s="31"/>
      <c r="B10547" s="31"/>
      <c r="C10547" s="31"/>
      <c r="D10547" s="31"/>
    </row>
    <row r="10548" spans="1:4" ht="15" x14ac:dyDescent="0.25">
      <c r="A10548" s="31"/>
      <c r="B10548" s="31"/>
      <c r="C10548" s="31"/>
      <c r="D10548" s="31"/>
    </row>
    <row r="10549" spans="1:4" ht="15" x14ac:dyDescent="0.25">
      <c r="A10549" s="31"/>
      <c r="B10549" s="31"/>
      <c r="C10549" s="31"/>
      <c r="D10549" s="31"/>
    </row>
    <row r="10550" spans="1:4" ht="15" x14ac:dyDescent="0.25">
      <c r="A10550" s="31"/>
      <c r="B10550" s="31"/>
      <c r="C10550" s="31"/>
      <c r="D10550" s="31"/>
    </row>
    <row r="10551" spans="1:4" ht="15" x14ac:dyDescent="0.25">
      <c r="A10551" s="31"/>
      <c r="B10551" s="31"/>
      <c r="C10551" s="31"/>
      <c r="D10551" s="31"/>
    </row>
    <row r="10552" spans="1:4" ht="15" x14ac:dyDescent="0.25">
      <c r="A10552" s="31"/>
      <c r="B10552" s="31"/>
      <c r="C10552" s="31"/>
      <c r="D10552" s="31"/>
    </row>
    <row r="10553" spans="1:4" ht="15" x14ac:dyDescent="0.25">
      <c r="A10553" s="31"/>
      <c r="B10553" s="31"/>
      <c r="C10553" s="31"/>
      <c r="D10553" s="31"/>
    </row>
    <row r="10554" spans="1:4" ht="15" x14ac:dyDescent="0.25">
      <c r="A10554" s="31"/>
      <c r="B10554" s="31"/>
      <c r="C10554" s="31"/>
      <c r="D10554" s="31"/>
    </row>
    <row r="10555" spans="1:4" ht="15" x14ac:dyDescent="0.25">
      <c r="A10555" s="31"/>
      <c r="B10555" s="31"/>
      <c r="C10555" s="31"/>
      <c r="D10555" s="31"/>
    </row>
    <row r="10556" spans="1:4" ht="15" x14ac:dyDescent="0.25">
      <c r="A10556" s="31"/>
      <c r="B10556" s="31"/>
      <c r="C10556" s="31"/>
      <c r="D10556" s="31"/>
    </row>
    <row r="10557" spans="1:4" ht="15" x14ac:dyDescent="0.25">
      <c r="A10557" s="31"/>
      <c r="B10557" s="31"/>
      <c r="C10557" s="31"/>
      <c r="D10557" s="31"/>
    </row>
    <row r="10558" spans="1:4" ht="15" x14ac:dyDescent="0.25">
      <c r="A10558" s="31"/>
      <c r="B10558" s="31"/>
      <c r="C10558" s="31"/>
      <c r="D10558" s="31"/>
    </row>
    <row r="10559" spans="1:4" ht="15" x14ac:dyDescent="0.25">
      <c r="A10559" s="31"/>
      <c r="B10559" s="31"/>
      <c r="C10559" s="31"/>
      <c r="D10559" s="31"/>
    </row>
    <row r="10560" spans="1:4" ht="15" x14ac:dyDescent="0.25">
      <c r="A10560" s="31"/>
      <c r="B10560" s="31"/>
      <c r="C10560" s="31"/>
      <c r="D10560" s="31"/>
    </row>
    <row r="10561" spans="1:4" ht="15" x14ac:dyDescent="0.25">
      <c r="A10561" s="31"/>
      <c r="B10561" s="31"/>
      <c r="C10561" s="31"/>
      <c r="D10561" s="31"/>
    </row>
    <row r="10562" spans="1:4" ht="15" x14ac:dyDescent="0.25">
      <c r="A10562" s="31"/>
      <c r="B10562" s="31"/>
      <c r="C10562" s="31"/>
      <c r="D10562" s="31"/>
    </row>
    <row r="10563" spans="1:4" ht="15" x14ac:dyDescent="0.25">
      <c r="A10563" s="31"/>
      <c r="B10563" s="31"/>
      <c r="C10563" s="31"/>
      <c r="D10563" s="31"/>
    </row>
    <row r="10564" spans="1:4" ht="15" x14ac:dyDescent="0.25">
      <c r="A10564" s="31"/>
      <c r="B10564" s="31"/>
      <c r="C10564" s="31"/>
      <c r="D10564" s="31"/>
    </row>
    <row r="10565" spans="1:4" ht="15" x14ac:dyDescent="0.25">
      <c r="A10565" s="31"/>
      <c r="B10565" s="31"/>
      <c r="C10565" s="31"/>
      <c r="D10565" s="31"/>
    </row>
    <row r="10566" spans="1:4" ht="15" x14ac:dyDescent="0.25">
      <c r="A10566" s="31"/>
      <c r="B10566" s="31"/>
      <c r="C10566" s="31"/>
      <c r="D10566" s="31"/>
    </row>
    <row r="10567" spans="1:4" ht="15" x14ac:dyDescent="0.25">
      <c r="A10567" s="31"/>
      <c r="B10567" s="31"/>
      <c r="C10567" s="31"/>
      <c r="D10567" s="31"/>
    </row>
    <row r="10568" spans="1:4" ht="15" x14ac:dyDescent="0.25">
      <c r="A10568" s="31"/>
      <c r="B10568" s="31"/>
      <c r="C10568" s="31"/>
      <c r="D10568" s="31"/>
    </row>
    <row r="10569" spans="1:4" ht="15" x14ac:dyDescent="0.25">
      <c r="A10569" s="31"/>
      <c r="B10569" s="31"/>
      <c r="C10569" s="31"/>
      <c r="D10569" s="31"/>
    </row>
    <row r="10570" spans="1:4" ht="15" x14ac:dyDescent="0.25">
      <c r="A10570" s="31"/>
      <c r="B10570" s="31"/>
      <c r="C10570" s="31"/>
      <c r="D10570" s="31"/>
    </row>
    <row r="10571" spans="1:4" ht="15" x14ac:dyDescent="0.25">
      <c r="A10571" s="31"/>
      <c r="B10571" s="31"/>
      <c r="C10571" s="31"/>
      <c r="D10571" s="31"/>
    </row>
    <row r="10572" spans="1:4" ht="15" x14ac:dyDescent="0.25">
      <c r="A10572" s="31"/>
      <c r="B10572" s="31"/>
      <c r="C10572" s="31"/>
      <c r="D10572" s="31"/>
    </row>
    <row r="10573" spans="1:4" ht="15" x14ac:dyDescent="0.25">
      <c r="A10573" s="31"/>
      <c r="B10573" s="31"/>
      <c r="C10573" s="31"/>
      <c r="D10573" s="31"/>
    </row>
    <row r="10574" spans="1:4" ht="15" x14ac:dyDescent="0.25">
      <c r="A10574" s="31"/>
      <c r="B10574" s="31"/>
      <c r="C10574" s="31"/>
      <c r="D10574" s="31"/>
    </row>
    <row r="10575" spans="1:4" ht="15" x14ac:dyDescent="0.25">
      <c r="A10575" s="31"/>
      <c r="B10575" s="31"/>
      <c r="C10575" s="31"/>
      <c r="D10575" s="31"/>
    </row>
    <row r="10576" spans="1:4" ht="15" x14ac:dyDescent="0.25">
      <c r="A10576" s="31"/>
      <c r="B10576" s="31"/>
      <c r="C10576" s="31"/>
      <c r="D10576" s="31"/>
    </row>
    <row r="10577" spans="1:4" ht="15" x14ac:dyDescent="0.25">
      <c r="A10577" s="31"/>
      <c r="B10577" s="31"/>
      <c r="C10577" s="31"/>
      <c r="D10577" s="31"/>
    </row>
    <row r="10578" spans="1:4" ht="15" x14ac:dyDescent="0.25">
      <c r="A10578" s="31"/>
      <c r="B10578" s="31"/>
      <c r="C10578" s="31"/>
      <c r="D10578" s="31"/>
    </row>
    <row r="10579" spans="1:4" ht="15" x14ac:dyDescent="0.25">
      <c r="A10579" s="31"/>
      <c r="B10579" s="31"/>
      <c r="C10579" s="31"/>
      <c r="D10579" s="31"/>
    </row>
    <row r="10580" spans="1:4" ht="15" x14ac:dyDescent="0.25">
      <c r="A10580" s="31"/>
      <c r="B10580" s="31"/>
      <c r="C10580" s="31"/>
      <c r="D10580" s="31"/>
    </row>
    <row r="10581" spans="1:4" ht="15" x14ac:dyDescent="0.25">
      <c r="A10581" s="31"/>
      <c r="B10581" s="31"/>
      <c r="C10581" s="31"/>
      <c r="D10581" s="31"/>
    </row>
    <row r="10582" spans="1:4" ht="15" x14ac:dyDescent="0.25">
      <c r="A10582" s="31"/>
      <c r="B10582" s="31"/>
      <c r="C10582" s="31"/>
      <c r="D10582" s="31"/>
    </row>
    <row r="10583" spans="1:4" ht="15" x14ac:dyDescent="0.25">
      <c r="A10583" s="31"/>
      <c r="B10583" s="31"/>
      <c r="C10583" s="31"/>
      <c r="D10583" s="31"/>
    </row>
    <row r="10584" spans="1:4" ht="15" x14ac:dyDescent="0.25">
      <c r="A10584" s="31"/>
      <c r="B10584" s="31"/>
      <c r="C10584" s="31"/>
      <c r="D10584" s="31"/>
    </row>
    <row r="10585" spans="1:4" ht="15" x14ac:dyDescent="0.25">
      <c r="A10585" s="31"/>
      <c r="B10585" s="31"/>
      <c r="C10585" s="31"/>
      <c r="D10585" s="31"/>
    </row>
    <row r="10586" spans="1:4" ht="15" x14ac:dyDescent="0.25">
      <c r="A10586" s="31"/>
      <c r="B10586" s="31"/>
      <c r="C10586" s="31"/>
      <c r="D10586" s="31"/>
    </row>
    <row r="10587" spans="1:4" ht="15" x14ac:dyDescent="0.25">
      <c r="A10587" s="31"/>
      <c r="B10587" s="31"/>
      <c r="C10587" s="31"/>
      <c r="D10587" s="31"/>
    </row>
    <row r="10588" spans="1:4" ht="15" x14ac:dyDescent="0.25">
      <c r="A10588" s="31"/>
      <c r="B10588" s="31"/>
      <c r="C10588" s="31"/>
      <c r="D10588" s="31"/>
    </row>
    <row r="10589" spans="1:4" ht="15" x14ac:dyDescent="0.25">
      <c r="A10589" s="31"/>
      <c r="B10589" s="31"/>
      <c r="C10589" s="31"/>
      <c r="D10589" s="31"/>
    </row>
    <row r="10590" spans="1:4" ht="15" x14ac:dyDescent="0.25">
      <c r="A10590" s="31"/>
      <c r="B10590" s="31"/>
      <c r="C10590" s="31"/>
      <c r="D10590" s="31"/>
    </row>
    <row r="10591" spans="1:4" ht="15" x14ac:dyDescent="0.25">
      <c r="A10591" s="31"/>
      <c r="B10591" s="31"/>
      <c r="C10591" s="31"/>
      <c r="D10591" s="31"/>
    </row>
    <row r="10592" spans="1:4" ht="15" x14ac:dyDescent="0.25">
      <c r="A10592" s="31"/>
      <c r="B10592" s="31"/>
      <c r="C10592" s="31"/>
      <c r="D10592" s="31"/>
    </row>
    <row r="10593" spans="1:4" ht="15" x14ac:dyDescent="0.25">
      <c r="A10593" s="31"/>
      <c r="B10593" s="31"/>
      <c r="C10593" s="31"/>
      <c r="D10593" s="31"/>
    </row>
    <row r="10594" spans="1:4" ht="15" x14ac:dyDescent="0.25">
      <c r="A10594" s="31"/>
      <c r="B10594" s="31"/>
      <c r="C10594" s="31"/>
      <c r="D10594" s="31"/>
    </row>
    <row r="10595" spans="1:4" ht="15" x14ac:dyDescent="0.25">
      <c r="A10595" s="31"/>
      <c r="B10595" s="31"/>
      <c r="C10595" s="31"/>
      <c r="D10595" s="31"/>
    </row>
    <row r="10596" spans="1:4" ht="15" x14ac:dyDescent="0.25">
      <c r="A10596" s="31"/>
      <c r="B10596" s="31"/>
      <c r="C10596" s="31"/>
      <c r="D10596" s="31"/>
    </row>
    <row r="10597" spans="1:4" ht="15" x14ac:dyDescent="0.25">
      <c r="A10597" s="31"/>
      <c r="B10597" s="31"/>
      <c r="C10597" s="31"/>
      <c r="D10597" s="31"/>
    </row>
    <row r="10598" spans="1:4" ht="15" x14ac:dyDescent="0.25">
      <c r="A10598" s="31"/>
      <c r="B10598" s="31"/>
      <c r="C10598" s="31"/>
      <c r="D10598" s="31"/>
    </row>
    <row r="10599" spans="1:4" ht="15" x14ac:dyDescent="0.25">
      <c r="A10599" s="31"/>
      <c r="B10599" s="31"/>
      <c r="C10599" s="31"/>
      <c r="D10599" s="31"/>
    </row>
    <row r="10600" spans="1:4" ht="15" x14ac:dyDescent="0.25">
      <c r="A10600" s="31"/>
      <c r="B10600" s="31"/>
      <c r="C10600" s="31"/>
      <c r="D10600" s="31"/>
    </row>
    <row r="10601" spans="1:4" ht="15" x14ac:dyDescent="0.25">
      <c r="A10601" s="31"/>
      <c r="B10601" s="31"/>
      <c r="C10601" s="31"/>
      <c r="D10601" s="31"/>
    </row>
    <row r="10602" spans="1:4" ht="15" x14ac:dyDescent="0.25">
      <c r="A10602" s="31"/>
      <c r="B10602" s="31"/>
      <c r="C10602" s="31"/>
      <c r="D10602" s="31"/>
    </row>
    <row r="10603" spans="1:4" ht="15" x14ac:dyDescent="0.25">
      <c r="A10603" s="31"/>
      <c r="B10603" s="31"/>
      <c r="C10603" s="31"/>
      <c r="D10603" s="31"/>
    </row>
    <row r="10604" spans="1:4" ht="15" x14ac:dyDescent="0.25">
      <c r="A10604" s="31"/>
      <c r="B10604" s="31"/>
      <c r="C10604" s="31"/>
      <c r="D10604" s="31"/>
    </row>
    <row r="10605" spans="1:4" ht="15" x14ac:dyDescent="0.25">
      <c r="A10605" s="31"/>
      <c r="B10605" s="31"/>
      <c r="C10605" s="31"/>
      <c r="D10605" s="31"/>
    </row>
    <row r="10606" spans="1:4" ht="15" x14ac:dyDescent="0.25">
      <c r="A10606" s="31"/>
      <c r="B10606" s="31"/>
      <c r="C10606" s="31"/>
      <c r="D10606" s="31"/>
    </row>
    <row r="10607" spans="1:4" ht="15" x14ac:dyDescent="0.25">
      <c r="A10607" s="31"/>
      <c r="B10607" s="31"/>
      <c r="C10607" s="31"/>
      <c r="D10607" s="31"/>
    </row>
    <row r="10608" spans="1:4" ht="15" x14ac:dyDescent="0.25">
      <c r="A10608" s="31"/>
      <c r="B10608" s="31"/>
      <c r="C10608" s="31"/>
      <c r="D10608" s="31"/>
    </row>
    <row r="10609" spans="1:4" ht="15" x14ac:dyDescent="0.25">
      <c r="A10609" s="31"/>
      <c r="B10609" s="31"/>
      <c r="C10609" s="31"/>
      <c r="D10609" s="31"/>
    </row>
    <row r="10610" spans="1:4" ht="15" x14ac:dyDescent="0.25">
      <c r="A10610" s="31"/>
      <c r="B10610" s="31"/>
      <c r="C10610" s="31"/>
      <c r="D10610" s="31"/>
    </row>
    <row r="10611" spans="1:4" ht="15" x14ac:dyDescent="0.25">
      <c r="A10611" s="31"/>
      <c r="B10611" s="31"/>
      <c r="C10611" s="31"/>
      <c r="D10611" s="31"/>
    </row>
    <row r="10612" spans="1:4" ht="15" x14ac:dyDescent="0.25">
      <c r="A10612" s="31"/>
      <c r="B10612" s="31"/>
      <c r="C10612" s="31"/>
      <c r="D10612" s="31"/>
    </row>
    <row r="10613" spans="1:4" ht="15" x14ac:dyDescent="0.25">
      <c r="A10613" s="31"/>
      <c r="B10613" s="31"/>
      <c r="C10613" s="31"/>
      <c r="D10613" s="31"/>
    </row>
    <row r="10614" spans="1:4" ht="15" x14ac:dyDescent="0.25">
      <c r="A10614" s="31"/>
      <c r="B10614" s="31"/>
      <c r="C10614" s="31"/>
      <c r="D10614" s="31"/>
    </row>
    <row r="10615" spans="1:4" ht="15" x14ac:dyDescent="0.25">
      <c r="A10615" s="31"/>
      <c r="B10615" s="31"/>
      <c r="C10615" s="31"/>
      <c r="D10615" s="31"/>
    </row>
    <row r="10616" spans="1:4" ht="15" x14ac:dyDescent="0.25">
      <c r="A10616" s="31"/>
      <c r="B10616" s="31"/>
      <c r="C10616" s="31"/>
      <c r="D10616" s="31"/>
    </row>
    <row r="10617" spans="1:4" ht="15" x14ac:dyDescent="0.25">
      <c r="A10617" s="31"/>
      <c r="B10617" s="31"/>
      <c r="C10617" s="31"/>
      <c r="D10617" s="31"/>
    </row>
    <row r="10618" spans="1:4" ht="15" x14ac:dyDescent="0.25">
      <c r="A10618" s="31"/>
      <c r="B10618" s="31"/>
      <c r="C10618" s="31"/>
      <c r="D10618" s="31"/>
    </row>
    <row r="10619" spans="1:4" ht="15" x14ac:dyDescent="0.25">
      <c r="A10619" s="31"/>
      <c r="B10619" s="31"/>
      <c r="C10619" s="31"/>
      <c r="D10619" s="31"/>
    </row>
    <row r="10620" spans="1:4" ht="15" x14ac:dyDescent="0.25">
      <c r="A10620" s="31"/>
      <c r="B10620" s="31"/>
      <c r="C10620" s="31"/>
      <c r="D10620" s="31"/>
    </row>
    <row r="10621" spans="1:4" ht="15" x14ac:dyDescent="0.25">
      <c r="A10621" s="31"/>
      <c r="B10621" s="31"/>
      <c r="C10621" s="31"/>
      <c r="D10621" s="31"/>
    </row>
    <row r="10622" spans="1:4" ht="15" x14ac:dyDescent="0.25">
      <c r="A10622" s="31"/>
      <c r="B10622" s="31"/>
      <c r="C10622" s="31"/>
      <c r="D10622" s="31"/>
    </row>
    <row r="10623" spans="1:4" ht="15" x14ac:dyDescent="0.25">
      <c r="A10623" s="31"/>
      <c r="B10623" s="31"/>
      <c r="C10623" s="31"/>
      <c r="D10623" s="31"/>
    </row>
    <row r="10624" spans="1:4" ht="15" x14ac:dyDescent="0.25">
      <c r="A10624" s="31"/>
      <c r="B10624" s="31"/>
      <c r="C10624" s="31"/>
      <c r="D10624" s="31"/>
    </row>
    <row r="10625" spans="1:4" ht="15" x14ac:dyDescent="0.25">
      <c r="A10625" s="31"/>
      <c r="B10625" s="31"/>
      <c r="C10625" s="31"/>
      <c r="D10625" s="31"/>
    </row>
    <row r="10626" spans="1:4" ht="15" x14ac:dyDescent="0.25">
      <c r="A10626" s="31"/>
      <c r="B10626" s="31"/>
      <c r="C10626" s="31"/>
      <c r="D10626" s="31"/>
    </row>
    <row r="10627" spans="1:4" ht="15" x14ac:dyDescent="0.25">
      <c r="A10627" s="31"/>
      <c r="B10627" s="31"/>
      <c r="C10627" s="31"/>
      <c r="D10627" s="31"/>
    </row>
    <row r="10628" spans="1:4" ht="15" x14ac:dyDescent="0.25">
      <c r="A10628" s="31"/>
      <c r="B10628" s="31"/>
      <c r="C10628" s="31"/>
      <c r="D10628" s="31"/>
    </row>
    <row r="10629" spans="1:4" ht="15" x14ac:dyDescent="0.25">
      <c r="A10629" s="31"/>
      <c r="B10629" s="31"/>
      <c r="C10629" s="31"/>
      <c r="D10629" s="31"/>
    </row>
    <row r="10630" spans="1:4" ht="15" x14ac:dyDescent="0.25">
      <c r="A10630" s="31"/>
      <c r="B10630" s="31"/>
      <c r="C10630" s="31"/>
      <c r="D10630" s="31"/>
    </row>
    <row r="10631" spans="1:4" ht="15" x14ac:dyDescent="0.25">
      <c r="A10631" s="31"/>
      <c r="B10631" s="31"/>
      <c r="C10631" s="31"/>
      <c r="D10631" s="31"/>
    </row>
    <row r="10632" spans="1:4" ht="15" x14ac:dyDescent="0.25">
      <c r="A10632" s="31"/>
      <c r="B10632" s="31"/>
      <c r="C10632" s="31"/>
      <c r="D10632" s="31"/>
    </row>
    <row r="10633" spans="1:4" ht="15" x14ac:dyDescent="0.25">
      <c r="A10633" s="31"/>
      <c r="B10633" s="31"/>
      <c r="C10633" s="31"/>
      <c r="D10633" s="31"/>
    </row>
    <row r="10634" spans="1:4" ht="15" x14ac:dyDescent="0.25">
      <c r="A10634" s="31"/>
      <c r="B10634" s="31"/>
      <c r="C10634" s="31"/>
      <c r="D10634" s="31"/>
    </row>
    <row r="10635" spans="1:4" ht="15" x14ac:dyDescent="0.25">
      <c r="A10635" s="31"/>
      <c r="B10635" s="31"/>
      <c r="C10635" s="31"/>
      <c r="D10635" s="31"/>
    </row>
    <row r="10636" spans="1:4" ht="15" x14ac:dyDescent="0.25">
      <c r="A10636" s="31"/>
      <c r="B10636" s="31"/>
      <c r="C10636" s="31"/>
      <c r="D10636" s="31"/>
    </row>
    <row r="10637" spans="1:4" ht="15" x14ac:dyDescent="0.25">
      <c r="A10637" s="31"/>
      <c r="B10637" s="31"/>
      <c r="C10637" s="31"/>
      <c r="D10637" s="31"/>
    </row>
    <row r="10638" spans="1:4" ht="15" x14ac:dyDescent="0.25">
      <c r="A10638" s="31"/>
      <c r="B10638" s="31"/>
      <c r="C10638" s="31"/>
      <c r="D10638" s="31"/>
    </row>
    <row r="10639" spans="1:4" ht="15" x14ac:dyDescent="0.25">
      <c r="A10639" s="31"/>
      <c r="B10639" s="31"/>
      <c r="C10639" s="31"/>
      <c r="D10639" s="31"/>
    </row>
    <row r="10640" spans="1:4" ht="15" x14ac:dyDescent="0.25">
      <c r="A10640" s="31"/>
      <c r="B10640" s="31"/>
      <c r="C10640" s="31"/>
      <c r="D10640" s="31"/>
    </row>
    <row r="10641" spans="1:4" ht="15" x14ac:dyDescent="0.25">
      <c r="A10641" s="31"/>
      <c r="B10641" s="31"/>
      <c r="C10641" s="31"/>
      <c r="D10641" s="31"/>
    </row>
    <row r="10642" spans="1:4" ht="15" x14ac:dyDescent="0.25">
      <c r="A10642" s="31"/>
      <c r="B10642" s="31"/>
      <c r="C10642" s="31"/>
      <c r="D10642" s="31"/>
    </row>
    <row r="10643" spans="1:4" ht="15" x14ac:dyDescent="0.25">
      <c r="A10643" s="31"/>
      <c r="B10643" s="31"/>
      <c r="C10643" s="31"/>
      <c r="D10643" s="31"/>
    </row>
    <row r="10644" spans="1:4" ht="15" x14ac:dyDescent="0.25">
      <c r="A10644" s="31"/>
      <c r="B10644" s="31"/>
      <c r="C10644" s="31"/>
      <c r="D10644" s="31"/>
    </row>
    <row r="10645" spans="1:4" ht="15" x14ac:dyDescent="0.25">
      <c r="A10645" s="31"/>
      <c r="B10645" s="31"/>
      <c r="C10645" s="31"/>
      <c r="D10645" s="31"/>
    </row>
    <row r="10646" spans="1:4" ht="15" x14ac:dyDescent="0.25">
      <c r="A10646" s="31"/>
      <c r="B10646" s="31"/>
      <c r="C10646" s="31"/>
      <c r="D10646" s="31"/>
    </row>
    <row r="10647" spans="1:4" ht="15" x14ac:dyDescent="0.25">
      <c r="A10647" s="31"/>
      <c r="B10647" s="31"/>
      <c r="C10647" s="31"/>
      <c r="D10647" s="31"/>
    </row>
    <row r="10648" spans="1:4" ht="15" x14ac:dyDescent="0.25">
      <c r="A10648" s="31"/>
      <c r="B10648" s="31"/>
      <c r="C10648" s="31"/>
      <c r="D10648" s="31"/>
    </row>
    <row r="10649" spans="1:4" ht="15" x14ac:dyDescent="0.25">
      <c r="A10649" s="31"/>
      <c r="B10649" s="31"/>
      <c r="C10649" s="31"/>
      <c r="D10649" s="31"/>
    </row>
    <row r="10650" spans="1:4" ht="15" x14ac:dyDescent="0.25">
      <c r="A10650" s="31"/>
      <c r="B10650" s="31"/>
      <c r="C10650" s="31"/>
      <c r="D10650" s="31"/>
    </row>
    <row r="10651" spans="1:4" ht="15" x14ac:dyDescent="0.25">
      <c r="A10651" s="31"/>
      <c r="B10651" s="31"/>
      <c r="C10651" s="31"/>
      <c r="D10651" s="31"/>
    </row>
    <row r="10652" spans="1:4" ht="15" x14ac:dyDescent="0.25">
      <c r="A10652" s="31"/>
      <c r="B10652" s="31"/>
      <c r="C10652" s="31"/>
      <c r="D10652" s="31"/>
    </row>
    <row r="10653" spans="1:4" ht="15" x14ac:dyDescent="0.25">
      <c r="A10653" s="31"/>
      <c r="B10653" s="31"/>
      <c r="C10653" s="31"/>
      <c r="D10653" s="31"/>
    </row>
    <row r="10654" spans="1:4" ht="15" x14ac:dyDescent="0.25">
      <c r="A10654" s="31"/>
      <c r="B10654" s="31"/>
      <c r="C10654" s="31"/>
      <c r="D10654" s="31"/>
    </row>
    <row r="10655" spans="1:4" ht="15" x14ac:dyDescent="0.25">
      <c r="A10655" s="31"/>
      <c r="B10655" s="31"/>
      <c r="C10655" s="31"/>
      <c r="D10655" s="31"/>
    </row>
    <row r="10656" spans="1:4" ht="15" x14ac:dyDescent="0.25">
      <c r="A10656" s="31"/>
      <c r="B10656" s="31"/>
      <c r="C10656" s="31"/>
      <c r="D10656" s="31"/>
    </row>
    <row r="10657" spans="1:4" ht="15" x14ac:dyDescent="0.25">
      <c r="A10657" s="31"/>
      <c r="B10657" s="31"/>
      <c r="C10657" s="31"/>
      <c r="D10657" s="31"/>
    </row>
    <row r="10658" spans="1:4" ht="15" x14ac:dyDescent="0.25">
      <c r="A10658" s="31"/>
      <c r="B10658" s="31"/>
      <c r="C10658" s="31"/>
      <c r="D10658" s="31"/>
    </row>
    <row r="10659" spans="1:4" ht="15" x14ac:dyDescent="0.25">
      <c r="A10659" s="31"/>
      <c r="B10659" s="31"/>
      <c r="C10659" s="31"/>
      <c r="D10659" s="31"/>
    </row>
    <row r="10660" spans="1:4" ht="15" x14ac:dyDescent="0.25">
      <c r="A10660" s="31"/>
      <c r="B10660" s="31"/>
      <c r="C10660" s="31"/>
      <c r="D10660" s="31"/>
    </row>
    <row r="10661" spans="1:4" ht="15" x14ac:dyDescent="0.25">
      <c r="A10661" s="31"/>
      <c r="B10661" s="31"/>
      <c r="C10661" s="31"/>
      <c r="D10661" s="31"/>
    </row>
    <row r="10662" spans="1:4" ht="15" x14ac:dyDescent="0.25">
      <c r="A10662" s="31"/>
      <c r="B10662" s="31"/>
      <c r="C10662" s="31"/>
      <c r="D10662" s="31"/>
    </row>
    <row r="10663" spans="1:4" ht="15" x14ac:dyDescent="0.25">
      <c r="A10663" s="31"/>
      <c r="B10663" s="31"/>
      <c r="C10663" s="31"/>
      <c r="D10663" s="31"/>
    </row>
    <row r="10664" spans="1:4" ht="15" x14ac:dyDescent="0.25">
      <c r="A10664" s="31"/>
      <c r="B10664" s="31"/>
      <c r="C10664" s="31"/>
      <c r="D10664" s="31"/>
    </row>
    <row r="10665" spans="1:4" ht="15" x14ac:dyDescent="0.25">
      <c r="A10665" s="31"/>
      <c r="B10665" s="31"/>
      <c r="C10665" s="31"/>
      <c r="D10665" s="31"/>
    </row>
    <row r="10666" spans="1:4" ht="15" x14ac:dyDescent="0.25">
      <c r="A10666" s="31"/>
      <c r="B10666" s="31"/>
      <c r="C10666" s="31"/>
      <c r="D10666" s="31"/>
    </row>
    <row r="10667" spans="1:4" ht="15" x14ac:dyDescent="0.25">
      <c r="A10667" s="31"/>
      <c r="B10667" s="31"/>
      <c r="C10667" s="31"/>
      <c r="D10667" s="31"/>
    </row>
    <row r="10668" spans="1:4" ht="15" x14ac:dyDescent="0.25">
      <c r="A10668" s="31"/>
      <c r="B10668" s="31"/>
      <c r="C10668" s="31"/>
      <c r="D10668" s="31"/>
    </row>
    <row r="10669" spans="1:4" ht="15" x14ac:dyDescent="0.25">
      <c r="A10669" s="31"/>
      <c r="B10669" s="31"/>
      <c r="C10669" s="31"/>
      <c r="D10669" s="31"/>
    </row>
    <row r="10670" spans="1:4" ht="15" x14ac:dyDescent="0.25">
      <c r="A10670" s="31"/>
      <c r="B10670" s="31"/>
      <c r="C10670" s="31"/>
      <c r="D10670" s="31"/>
    </row>
    <row r="10671" spans="1:4" ht="15" x14ac:dyDescent="0.25">
      <c r="A10671" s="31"/>
      <c r="B10671" s="31"/>
      <c r="C10671" s="31"/>
      <c r="D10671" s="31"/>
    </row>
    <row r="10672" spans="1:4" ht="15" x14ac:dyDescent="0.25">
      <c r="A10672" s="31"/>
      <c r="B10672" s="31"/>
      <c r="C10672" s="31"/>
      <c r="D10672" s="31"/>
    </row>
    <row r="10673" spans="1:4" ht="15" x14ac:dyDescent="0.25">
      <c r="A10673" s="31"/>
      <c r="B10673" s="31"/>
      <c r="C10673" s="31"/>
      <c r="D10673" s="31"/>
    </row>
    <row r="10674" spans="1:4" ht="15" x14ac:dyDescent="0.25">
      <c r="A10674" s="31"/>
      <c r="B10674" s="31"/>
      <c r="C10674" s="31"/>
      <c r="D10674" s="31"/>
    </row>
    <row r="10675" spans="1:4" ht="15" x14ac:dyDescent="0.25">
      <c r="A10675" s="31"/>
      <c r="B10675" s="31"/>
      <c r="C10675" s="31"/>
      <c r="D10675" s="31"/>
    </row>
    <row r="10676" spans="1:4" ht="15" x14ac:dyDescent="0.25">
      <c r="A10676" s="31"/>
      <c r="B10676" s="31"/>
      <c r="C10676" s="31"/>
      <c r="D10676" s="31"/>
    </row>
    <row r="10677" spans="1:4" ht="15" x14ac:dyDescent="0.25">
      <c r="A10677" s="31"/>
      <c r="B10677" s="31"/>
      <c r="C10677" s="31"/>
      <c r="D10677" s="31"/>
    </row>
    <row r="10678" spans="1:4" ht="15" x14ac:dyDescent="0.25">
      <c r="A10678" s="31"/>
      <c r="B10678" s="31"/>
      <c r="C10678" s="31"/>
      <c r="D10678" s="31"/>
    </row>
    <row r="10679" spans="1:4" ht="15" x14ac:dyDescent="0.25">
      <c r="A10679" s="31"/>
      <c r="B10679" s="31"/>
      <c r="C10679" s="31"/>
      <c r="D10679" s="31"/>
    </row>
    <row r="10680" spans="1:4" ht="15" x14ac:dyDescent="0.25">
      <c r="A10680" s="31"/>
      <c r="B10680" s="31"/>
      <c r="C10680" s="31"/>
      <c r="D10680" s="31"/>
    </row>
    <row r="10681" spans="1:4" ht="15" x14ac:dyDescent="0.25">
      <c r="A10681" s="31"/>
      <c r="B10681" s="31"/>
      <c r="C10681" s="31"/>
      <c r="D10681" s="31"/>
    </row>
    <row r="10682" spans="1:4" ht="15" x14ac:dyDescent="0.25">
      <c r="A10682" s="31"/>
      <c r="B10682" s="31"/>
      <c r="C10682" s="31"/>
      <c r="D10682" s="31"/>
    </row>
    <row r="10683" spans="1:4" ht="15" x14ac:dyDescent="0.25">
      <c r="A10683" s="31"/>
      <c r="B10683" s="31"/>
      <c r="C10683" s="31"/>
      <c r="D10683" s="31"/>
    </row>
    <row r="10684" spans="1:4" ht="15" x14ac:dyDescent="0.25">
      <c r="A10684" s="31"/>
      <c r="B10684" s="31"/>
      <c r="C10684" s="31"/>
      <c r="D10684" s="31"/>
    </row>
    <row r="10685" spans="1:4" ht="15" x14ac:dyDescent="0.25">
      <c r="A10685" s="31"/>
      <c r="B10685" s="31"/>
      <c r="C10685" s="31"/>
      <c r="D10685" s="31"/>
    </row>
    <row r="10686" spans="1:4" ht="15" x14ac:dyDescent="0.25">
      <c r="A10686" s="31"/>
      <c r="B10686" s="31"/>
      <c r="C10686" s="31"/>
      <c r="D10686" s="31"/>
    </row>
    <row r="10687" spans="1:4" ht="15" x14ac:dyDescent="0.25">
      <c r="A10687" s="31"/>
      <c r="B10687" s="31"/>
      <c r="C10687" s="31"/>
      <c r="D10687" s="31"/>
    </row>
    <row r="10688" spans="1:4" ht="15" x14ac:dyDescent="0.25">
      <c r="A10688" s="31"/>
      <c r="B10688" s="31"/>
      <c r="C10688" s="31"/>
      <c r="D10688" s="31"/>
    </row>
    <row r="10689" spans="1:4" ht="15" x14ac:dyDescent="0.25">
      <c r="A10689" s="31"/>
      <c r="B10689" s="31"/>
      <c r="C10689" s="31"/>
      <c r="D10689" s="31"/>
    </row>
    <row r="10690" spans="1:4" ht="15" x14ac:dyDescent="0.25">
      <c r="A10690" s="31"/>
      <c r="B10690" s="31"/>
      <c r="C10690" s="31"/>
      <c r="D10690" s="31"/>
    </row>
    <row r="10691" spans="1:4" ht="15" x14ac:dyDescent="0.25">
      <c r="A10691" s="31"/>
      <c r="B10691" s="31"/>
      <c r="C10691" s="31"/>
      <c r="D10691" s="31"/>
    </row>
    <row r="10692" spans="1:4" ht="15" x14ac:dyDescent="0.25">
      <c r="A10692" s="31"/>
      <c r="B10692" s="31"/>
      <c r="C10692" s="31"/>
      <c r="D10692" s="31"/>
    </row>
    <row r="10693" spans="1:4" ht="15" x14ac:dyDescent="0.25">
      <c r="A10693" s="31"/>
      <c r="B10693" s="31"/>
      <c r="C10693" s="31"/>
      <c r="D10693" s="31"/>
    </row>
    <row r="10694" spans="1:4" ht="15" x14ac:dyDescent="0.25">
      <c r="A10694" s="31"/>
      <c r="B10694" s="31"/>
      <c r="C10694" s="31"/>
      <c r="D10694" s="31"/>
    </row>
    <row r="10695" spans="1:4" ht="15" x14ac:dyDescent="0.25">
      <c r="A10695" s="31"/>
      <c r="B10695" s="31"/>
      <c r="C10695" s="31"/>
      <c r="D10695" s="31"/>
    </row>
    <row r="10696" spans="1:4" ht="15" x14ac:dyDescent="0.25">
      <c r="A10696" s="31"/>
      <c r="B10696" s="31"/>
      <c r="C10696" s="31"/>
      <c r="D10696" s="31"/>
    </row>
    <row r="10697" spans="1:4" ht="15" x14ac:dyDescent="0.25">
      <c r="A10697" s="31"/>
      <c r="B10697" s="31"/>
      <c r="C10697" s="31"/>
      <c r="D10697" s="31"/>
    </row>
    <row r="10698" spans="1:4" ht="15" x14ac:dyDescent="0.25">
      <c r="A10698" s="31"/>
      <c r="B10698" s="31"/>
      <c r="C10698" s="31"/>
      <c r="D10698" s="31"/>
    </row>
    <row r="10699" spans="1:4" ht="15" x14ac:dyDescent="0.25">
      <c r="A10699" s="31"/>
      <c r="B10699" s="31"/>
      <c r="C10699" s="31"/>
      <c r="D10699" s="31"/>
    </row>
    <row r="10700" spans="1:4" ht="15" x14ac:dyDescent="0.25">
      <c r="A10700" s="31"/>
      <c r="B10700" s="31"/>
      <c r="C10700" s="31"/>
      <c r="D10700" s="31"/>
    </row>
    <row r="10701" spans="1:4" ht="15" x14ac:dyDescent="0.25">
      <c r="A10701" s="31"/>
      <c r="B10701" s="31"/>
      <c r="C10701" s="31"/>
      <c r="D10701" s="31"/>
    </row>
    <row r="10702" spans="1:4" ht="15" x14ac:dyDescent="0.25">
      <c r="A10702" s="31"/>
      <c r="B10702" s="31"/>
      <c r="C10702" s="31"/>
      <c r="D10702" s="31"/>
    </row>
    <row r="10703" spans="1:4" ht="15" x14ac:dyDescent="0.25">
      <c r="A10703" s="31"/>
      <c r="B10703" s="31"/>
      <c r="C10703" s="31"/>
      <c r="D10703" s="31"/>
    </row>
    <row r="10704" spans="1:4" ht="15" x14ac:dyDescent="0.25">
      <c r="A10704" s="31"/>
      <c r="B10704" s="31"/>
      <c r="C10704" s="31"/>
      <c r="D10704" s="31"/>
    </row>
    <row r="10705" spans="1:4" ht="15" x14ac:dyDescent="0.25">
      <c r="A10705" s="31"/>
      <c r="B10705" s="31"/>
      <c r="C10705" s="31"/>
      <c r="D10705" s="31"/>
    </row>
    <row r="10706" spans="1:4" ht="15" x14ac:dyDescent="0.25">
      <c r="A10706" s="31"/>
      <c r="B10706" s="31"/>
      <c r="C10706" s="31"/>
      <c r="D10706" s="31"/>
    </row>
    <row r="10707" spans="1:4" ht="15" x14ac:dyDescent="0.25">
      <c r="A10707" s="31"/>
      <c r="B10707" s="31"/>
      <c r="C10707" s="31"/>
      <c r="D10707" s="31"/>
    </row>
    <row r="10708" spans="1:4" ht="15" x14ac:dyDescent="0.25">
      <c r="A10708" s="31"/>
      <c r="B10708" s="31"/>
      <c r="C10708" s="31"/>
      <c r="D10708" s="31"/>
    </row>
    <row r="10709" spans="1:4" ht="15" x14ac:dyDescent="0.25">
      <c r="A10709" s="31"/>
      <c r="B10709" s="31"/>
      <c r="C10709" s="31"/>
      <c r="D10709" s="31"/>
    </row>
    <row r="10710" spans="1:4" ht="15" x14ac:dyDescent="0.25">
      <c r="A10710" s="31"/>
      <c r="B10710" s="31"/>
      <c r="C10710" s="31"/>
      <c r="D10710" s="31"/>
    </row>
    <row r="10711" spans="1:4" ht="15" x14ac:dyDescent="0.25">
      <c r="A10711" s="31"/>
      <c r="B10711" s="31"/>
      <c r="C10711" s="31"/>
      <c r="D10711" s="31"/>
    </row>
    <row r="10712" spans="1:4" ht="15" x14ac:dyDescent="0.25">
      <c r="A10712" s="31"/>
      <c r="B10712" s="31"/>
      <c r="C10712" s="31"/>
      <c r="D10712" s="31"/>
    </row>
    <row r="10713" spans="1:4" ht="15" x14ac:dyDescent="0.25">
      <c r="A10713" s="31"/>
      <c r="B10713" s="31"/>
      <c r="C10713" s="31"/>
      <c r="D10713" s="31"/>
    </row>
    <row r="10714" spans="1:4" ht="15" x14ac:dyDescent="0.25">
      <c r="A10714" s="31"/>
      <c r="B10714" s="31"/>
      <c r="C10714" s="31"/>
      <c r="D10714" s="31"/>
    </row>
    <row r="10715" spans="1:4" ht="15" x14ac:dyDescent="0.25">
      <c r="A10715" s="31"/>
      <c r="B10715" s="31"/>
      <c r="C10715" s="31"/>
      <c r="D10715" s="31"/>
    </row>
    <row r="10716" spans="1:4" ht="15" x14ac:dyDescent="0.25">
      <c r="A10716" s="31"/>
      <c r="B10716" s="31"/>
      <c r="C10716" s="31"/>
      <c r="D10716" s="31"/>
    </row>
    <row r="10717" spans="1:4" ht="15" x14ac:dyDescent="0.25">
      <c r="A10717" s="31"/>
      <c r="B10717" s="31"/>
      <c r="C10717" s="31"/>
      <c r="D10717" s="31"/>
    </row>
    <row r="10718" spans="1:4" ht="15" x14ac:dyDescent="0.25">
      <c r="A10718" s="31"/>
      <c r="B10718" s="31"/>
      <c r="C10718" s="31"/>
      <c r="D10718" s="31"/>
    </row>
    <row r="10719" spans="1:4" ht="15" x14ac:dyDescent="0.25">
      <c r="A10719" s="31"/>
      <c r="B10719" s="31"/>
      <c r="C10719" s="31"/>
      <c r="D10719" s="31"/>
    </row>
    <row r="10720" spans="1:4" ht="15" x14ac:dyDescent="0.25">
      <c r="A10720" s="31"/>
      <c r="B10720" s="31"/>
      <c r="C10720" s="31"/>
      <c r="D10720" s="31"/>
    </row>
    <row r="10721" spans="1:4" ht="15" x14ac:dyDescent="0.25">
      <c r="A10721" s="31"/>
      <c r="B10721" s="31"/>
      <c r="C10721" s="31"/>
      <c r="D10721" s="31"/>
    </row>
    <row r="10722" spans="1:4" ht="15" x14ac:dyDescent="0.25">
      <c r="A10722" s="31"/>
      <c r="B10722" s="31"/>
      <c r="C10722" s="31"/>
      <c r="D10722" s="31"/>
    </row>
    <row r="10723" spans="1:4" ht="15" x14ac:dyDescent="0.25">
      <c r="A10723" s="31"/>
      <c r="B10723" s="31"/>
      <c r="C10723" s="31"/>
      <c r="D10723" s="31"/>
    </row>
    <row r="10724" spans="1:4" ht="15" x14ac:dyDescent="0.25">
      <c r="A10724" s="31"/>
      <c r="B10724" s="31"/>
      <c r="C10724" s="31"/>
      <c r="D10724" s="31"/>
    </row>
    <row r="10725" spans="1:4" ht="15" x14ac:dyDescent="0.25">
      <c r="A10725" s="31"/>
      <c r="B10725" s="31"/>
      <c r="C10725" s="31"/>
      <c r="D10725" s="31"/>
    </row>
    <row r="10726" spans="1:4" ht="15" x14ac:dyDescent="0.25">
      <c r="A10726" s="31"/>
      <c r="B10726" s="31"/>
      <c r="C10726" s="31"/>
      <c r="D10726" s="31"/>
    </row>
    <row r="10727" spans="1:4" ht="15" x14ac:dyDescent="0.25">
      <c r="A10727" s="31"/>
      <c r="B10727" s="31"/>
      <c r="C10727" s="31"/>
      <c r="D10727" s="31"/>
    </row>
    <row r="10728" spans="1:4" ht="15" x14ac:dyDescent="0.25">
      <c r="A10728" s="31"/>
      <c r="B10728" s="31"/>
      <c r="C10728" s="31"/>
      <c r="D10728" s="31"/>
    </row>
    <row r="10729" spans="1:4" ht="15" x14ac:dyDescent="0.25">
      <c r="A10729" s="31"/>
      <c r="B10729" s="31"/>
      <c r="C10729" s="31"/>
      <c r="D10729" s="31"/>
    </row>
    <row r="10730" spans="1:4" ht="15" x14ac:dyDescent="0.25">
      <c r="A10730" s="31"/>
      <c r="B10730" s="31"/>
      <c r="C10730" s="31"/>
      <c r="D10730" s="31"/>
    </row>
    <row r="10731" spans="1:4" ht="15" x14ac:dyDescent="0.25">
      <c r="A10731" s="31"/>
      <c r="B10731" s="31"/>
      <c r="C10731" s="31"/>
      <c r="D10731" s="31"/>
    </row>
    <row r="10732" spans="1:4" ht="15" x14ac:dyDescent="0.25">
      <c r="A10732" s="31"/>
      <c r="B10732" s="31"/>
      <c r="C10732" s="31"/>
      <c r="D10732" s="31"/>
    </row>
    <row r="10733" spans="1:4" ht="15" x14ac:dyDescent="0.25">
      <c r="A10733" s="31"/>
      <c r="B10733" s="31"/>
      <c r="C10733" s="31"/>
      <c r="D10733" s="31"/>
    </row>
    <row r="10734" spans="1:4" ht="15" x14ac:dyDescent="0.25">
      <c r="A10734" s="31"/>
      <c r="B10734" s="31"/>
      <c r="C10734" s="31"/>
      <c r="D10734" s="31"/>
    </row>
    <row r="10735" spans="1:4" ht="15" x14ac:dyDescent="0.25">
      <c r="A10735" s="31"/>
      <c r="B10735" s="31"/>
      <c r="C10735" s="31"/>
      <c r="D10735" s="31"/>
    </row>
    <row r="10736" spans="1:4" ht="15" x14ac:dyDescent="0.25">
      <c r="A10736" s="31"/>
      <c r="B10736" s="31"/>
      <c r="C10736" s="31"/>
      <c r="D10736" s="31"/>
    </row>
    <row r="10737" spans="1:4" ht="15" x14ac:dyDescent="0.25">
      <c r="A10737" s="31"/>
      <c r="B10737" s="31"/>
      <c r="C10737" s="31"/>
      <c r="D10737" s="31"/>
    </row>
    <row r="10738" spans="1:4" ht="15" x14ac:dyDescent="0.25">
      <c r="A10738" s="31"/>
      <c r="B10738" s="31"/>
      <c r="C10738" s="31"/>
      <c r="D10738" s="31"/>
    </row>
    <row r="10739" spans="1:4" ht="15" x14ac:dyDescent="0.25">
      <c r="A10739" s="31"/>
      <c r="B10739" s="31"/>
      <c r="C10739" s="31"/>
      <c r="D10739" s="31"/>
    </row>
    <row r="10740" spans="1:4" ht="15" x14ac:dyDescent="0.25">
      <c r="A10740" s="31"/>
      <c r="B10740" s="31"/>
      <c r="C10740" s="31"/>
      <c r="D10740" s="31"/>
    </row>
    <row r="10741" spans="1:4" ht="15" x14ac:dyDescent="0.25">
      <c r="A10741" s="31"/>
      <c r="B10741" s="31"/>
      <c r="C10741" s="31"/>
      <c r="D10741" s="31"/>
    </row>
    <row r="10742" spans="1:4" ht="15" x14ac:dyDescent="0.25">
      <c r="A10742" s="31"/>
      <c r="B10742" s="31"/>
      <c r="C10742" s="31"/>
      <c r="D10742" s="31"/>
    </row>
    <row r="10743" spans="1:4" ht="15" x14ac:dyDescent="0.25">
      <c r="A10743" s="31"/>
      <c r="B10743" s="31"/>
      <c r="C10743" s="31"/>
      <c r="D10743" s="31"/>
    </row>
    <row r="10744" spans="1:4" ht="15" x14ac:dyDescent="0.25">
      <c r="A10744" s="31"/>
      <c r="B10744" s="31"/>
      <c r="C10744" s="31"/>
      <c r="D10744" s="31"/>
    </row>
    <row r="10745" spans="1:4" ht="15" x14ac:dyDescent="0.25">
      <c r="A10745" s="31"/>
      <c r="B10745" s="31"/>
      <c r="C10745" s="31"/>
      <c r="D10745" s="31"/>
    </row>
    <row r="10746" spans="1:4" ht="15" x14ac:dyDescent="0.25">
      <c r="A10746" s="31"/>
      <c r="B10746" s="31"/>
      <c r="C10746" s="31"/>
      <c r="D10746" s="31"/>
    </row>
    <row r="10747" spans="1:4" ht="15" x14ac:dyDescent="0.25">
      <c r="A10747" s="31"/>
      <c r="B10747" s="31"/>
      <c r="C10747" s="31"/>
      <c r="D10747" s="31"/>
    </row>
    <row r="10748" spans="1:4" ht="15" x14ac:dyDescent="0.25">
      <c r="A10748" s="31"/>
      <c r="B10748" s="31"/>
      <c r="C10748" s="31"/>
      <c r="D10748" s="31"/>
    </row>
    <row r="10749" spans="1:4" ht="15" x14ac:dyDescent="0.25">
      <c r="A10749" s="31"/>
      <c r="B10749" s="31"/>
      <c r="C10749" s="31"/>
      <c r="D10749" s="31"/>
    </row>
    <row r="10750" spans="1:4" ht="15" x14ac:dyDescent="0.25">
      <c r="A10750" s="31"/>
      <c r="B10750" s="31"/>
      <c r="C10750" s="31"/>
      <c r="D10750" s="31"/>
    </row>
    <row r="10751" spans="1:4" ht="15" x14ac:dyDescent="0.25">
      <c r="A10751" s="31"/>
      <c r="B10751" s="31"/>
      <c r="C10751" s="31"/>
      <c r="D10751" s="31"/>
    </row>
    <row r="10752" spans="1:4" ht="15" x14ac:dyDescent="0.25">
      <c r="A10752" s="31"/>
      <c r="B10752" s="31"/>
      <c r="C10752" s="31"/>
      <c r="D10752" s="31"/>
    </row>
    <row r="10753" spans="1:4" ht="15" x14ac:dyDescent="0.25">
      <c r="A10753" s="31"/>
      <c r="B10753" s="31"/>
      <c r="C10753" s="31"/>
      <c r="D10753" s="31"/>
    </row>
    <row r="10754" spans="1:4" ht="15" x14ac:dyDescent="0.25">
      <c r="A10754" s="31"/>
      <c r="B10754" s="31"/>
      <c r="C10754" s="31"/>
      <c r="D10754" s="31"/>
    </row>
    <row r="10755" spans="1:4" ht="15" x14ac:dyDescent="0.25">
      <c r="A10755" s="31"/>
      <c r="B10755" s="31"/>
      <c r="C10755" s="31"/>
      <c r="D10755" s="31"/>
    </row>
    <row r="10756" spans="1:4" ht="15" x14ac:dyDescent="0.25">
      <c r="A10756" s="31"/>
      <c r="B10756" s="31"/>
      <c r="C10756" s="31"/>
      <c r="D10756" s="31"/>
    </row>
    <row r="10757" spans="1:4" ht="15" x14ac:dyDescent="0.25">
      <c r="A10757" s="31"/>
      <c r="B10757" s="31"/>
      <c r="C10757" s="31"/>
      <c r="D10757" s="31"/>
    </row>
    <row r="10758" spans="1:4" ht="15" x14ac:dyDescent="0.25">
      <c r="A10758" s="31"/>
      <c r="B10758" s="31"/>
      <c r="C10758" s="31"/>
      <c r="D10758" s="31"/>
    </row>
    <row r="10759" spans="1:4" ht="15" x14ac:dyDescent="0.25">
      <c r="A10759" s="31"/>
      <c r="B10759" s="31"/>
      <c r="C10759" s="31"/>
      <c r="D10759" s="31"/>
    </row>
    <row r="10760" spans="1:4" ht="15" x14ac:dyDescent="0.25">
      <c r="A10760" s="31"/>
      <c r="B10760" s="31"/>
      <c r="C10760" s="31"/>
      <c r="D10760" s="31"/>
    </row>
    <row r="10761" spans="1:4" ht="15" x14ac:dyDescent="0.25">
      <c r="A10761" s="31"/>
      <c r="B10761" s="31"/>
      <c r="C10761" s="31"/>
      <c r="D10761" s="31"/>
    </row>
    <row r="10762" spans="1:4" ht="15" x14ac:dyDescent="0.25">
      <c r="A10762" s="31"/>
      <c r="B10762" s="31"/>
      <c r="C10762" s="31"/>
      <c r="D10762" s="31"/>
    </row>
    <row r="10763" spans="1:4" ht="15" x14ac:dyDescent="0.25">
      <c r="A10763" s="31"/>
      <c r="B10763" s="31"/>
      <c r="C10763" s="31"/>
      <c r="D10763" s="31"/>
    </row>
    <row r="10764" spans="1:4" ht="15" x14ac:dyDescent="0.25">
      <c r="A10764" s="31"/>
      <c r="B10764" s="31"/>
      <c r="C10764" s="31"/>
      <c r="D10764" s="31"/>
    </row>
    <row r="10765" spans="1:4" ht="15" x14ac:dyDescent="0.25">
      <c r="A10765" s="31"/>
      <c r="B10765" s="31"/>
      <c r="C10765" s="31"/>
      <c r="D10765" s="31"/>
    </row>
    <row r="10766" spans="1:4" ht="15" x14ac:dyDescent="0.25">
      <c r="A10766" s="31"/>
      <c r="B10766" s="31"/>
      <c r="C10766" s="31"/>
      <c r="D10766" s="31"/>
    </row>
    <row r="10767" spans="1:4" ht="15" x14ac:dyDescent="0.25">
      <c r="A10767" s="31"/>
      <c r="B10767" s="31"/>
      <c r="C10767" s="31"/>
      <c r="D10767" s="31"/>
    </row>
    <row r="10768" spans="1:4" ht="15" x14ac:dyDescent="0.25">
      <c r="A10768" s="31"/>
      <c r="B10768" s="31"/>
      <c r="C10768" s="31"/>
      <c r="D10768" s="31"/>
    </row>
    <row r="10769" spans="1:4" ht="15" x14ac:dyDescent="0.25">
      <c r="A10769" s="31"/>
      <c r="B10769" s="31"/>
      <c r="C10769" s="31"/>
      <c r="D10769" s="31"/>
    </row>
    <row r="10770" spans="1:4" ht="15" x14ac:dyDescent="0.25">
      <c r="A10770" s="31"/>
      <c r="B10770" s="31"/>
      <c r="C10770" s="31"/>
      <c r="D10770" s="31"/>
    </row>
    <row r="10771" spans="1:4" ht="15" x14ac:dyDescent="0.25">
      <c r="A10771" s="31"/>
      <c r="B10771" s="31"/>
      <c r="C10771" s="31"/>
      <c r="D10771" s="31"/>
    </row>
    <row r="10772" spans="1:4" ht="15" x14ac:dyDescent="0.25">
      <c r="A10772" s="31"/>
      <c r="B10772" s="31"/>
      <c r="C10772" s="31"/>
      <c r="D10772" s="31"/>
    </row>
    <row r="10773" spans="1:4" ht="15" x14ac:dyDescent="0.25">
      <c r="A10773" s="31"/>
      <c r="B10773" s="31"/>
      <c r="C10773" s="31"/>
      <c r="D10773" s="31"/>
    </row>
    <row r="10774" spans="1:4" ht="15" x14ac:dyDescent="0.25">
      <c r="A10774" s="31"/>
      <c r="B10774" s="31"/>
      <c r="C10774" s="31"/>
      <c r="D10774" s="31"/>
    </row>
    <row r="10775" spans="1:4" ht="15" x14ac:dyDescent="0.25">
      <c r="A10775" s="31"/>
      <c r="B10775" s="31"/>
      <c r="C10775" s="31"/>
      <c r="D10775" s="31"/>
    </row>
    <row r="10776" spans="1:4" ht="15" x14ac:dyDescent="0.25">
      <c r="A10776" s="31"/>
      <c r="B10776" s="31"/>
      <c r="C10776" s="31"/>
      <c r="D10776" s="31"/>
    </row>
    <row r="10777" spans="1:4" ht="15" x14ac:dyDescent="0.25">
      <c r="A10777" s="31"/>
      <c r="B10777" s="31"/>
      <c r="C10777" s="31"/>
      <c r="D10777" s="31"/>
    </row>
    <row r="10778" spans="1:4" ht="15" x14ac:dyDescent="0.25">
      <c r="A10778" s="31"/>
      <c r="B10778" s="31"/>
      <c r="C10778" s="31"/>
      <c r="D10778" s="31"/>
    </row>
    <row r="10779" spans="1:4" ht="15" x14ac:dyDescent="0.25">
      <c r="A10779" s="31"/>
      <c r="B10779" s="31"/>
      <c r="C10779" s="31"/>
      <c r="D10779" s="31"/>
    </row>
    <row r="10780" spans="1:4" ht="15" x14ac:dyDescent="0.25">
      <c r="A10780" s="31"/>
      <c r="B10780" s="31"/>
      <c r="C10780" s="31"/>
      <c r="D10780" s="31"/>
    </row>
    <row r="10781" spans="1:4" ht="15" x14ac:dyDescent="0.25">
      <c r="A10781" s="31"/>
      <c r="B10781" s="31"/>
      <c r="C10781" s="31"/>
      <c r="D10781" s="31"/>
    </row>
    <row r="10782" spans="1:4" ht="15" x14ac:dyDescent="0.25">
      <c r="A10782" s="31"/>
      <c r="B10782" s="31"/>
      <c r="C10782" s="31"/>
      <c r="D10782" s="31"/>
    </row>
    <row r="10783" spans="1:4" ht="15" x14ac:dyDescent="0.25">
      <c r="A10783" s="31"/>
      <c r="B10783" s="31"/>
      <c r="C10783" s="31"/>
      <c r="D10783" s="31"/>
    </row>
    <row r="10784" spans="1:4" ht="15" x14ac:dyDescent="0.25">
      <c r="A10784" s="31"/>
      <c r="B10784" s="31"/>
      <c r="C10784" s="31"/>
      <c r="D10784" s="31"/>
    </row>
    <row r="10785" spans="1:4" ht="15" x14ac:dyDescent="0.25">
      <c r="A10785" s="31"/>
      <c r="B10785" s="31"/>
      <c r="C10785" s="31"/>
      <c r="D10785" s="31"/>
    </row>
    <row r="10786" spans="1:4" ht="15" x14ac:dyDescent="0.25">
      <c r="A10786" s="31"/>
      <c r="B10786" s="31"/>
      <c r="C10786" s="31"/>
      <c r="D10786" s="31"/>
    </row>
    <row r="10787" spans="1:4" ht="15" x14ac:dyDescent="0.25">
      <c r="A10787" s="31"/>
      <c r="B10787" s="31"/>
      <c r="C10787" s="31"/>
      <c r="D10787" s="31"/>
    </row>
    <row r="10788" spans="1:4" ht="15" x14ac:dyDescent="0.25">
      <c r="A10788" s="31"/>
      <c r="B10788" s="31"/>
      <c r="C10788" s="31"/>
      <c r="D10788" s="31"/>
    </row>
    <row r="10789" spans="1:4" ht="15" x14ac:dyDescent="0.25">
      <c r="A10789" s="31"/>
      <c r="B10789" s="31"/>
      <c r="C10789" s="31"/>
      <c r="D10789" s="31"/>
    </row>
    <row r="10790" spans="1:4" ht="15" x14ac:dyDescent="0.25">
      <c r="A10790" s="31"/>
      <c r="B10790" s="31"/>
      <c r="C10790" s="31"/>
      <c r="D10790" s="31"/>
    </row>
    <row r="10791" spans="1:4" ht="15" x14ac:dyDescent="0.25">
      <c r="A10791" s="31"/>
      <c r="B10791" s="31"/>
      <c r="C10791" s="31"/>
      <c r="D10791" s="31"/>
    </row>
    <row r="10792" spans="1:4" ht="15" x14ac:dyDescent="0.25">
      <c r="A10792" s="31"/>
      <c r="B10792" s="31"/>
      <c r="C10792" s="31"/>
      <c r="D10792" s="31"/>
    </row>
    <row r="10793" spans="1:4" ht="15" x14ac:dyDescent="0.25">
      <c r="A10793" s="31"/>
      <c r="B10793" s="31"/>
      <c r="C10793" s="31"/>
      <c r="D10793" s="31"/>
    </row>
    <row r="10794" spans="1:4" ht="15" x14ac:dyDescent="0.25">
      <c r="A10794" s="31"/>
      <c r="B10794" s="31"/>
      <c r="C10794" s="31"/>
      <c r="D10794" s="31"/>
    </row>
    <row r="10795" spans="1:4" ht="15" x14ac:dyDescent="0.25">
      <c r="A10795" s="31"/>
      <c r="B10795" s="31"/>
      <c r="C10795" s="31"/>
      <c r="D10795" s="31"/>
    </row>
    <row r="10796" spans="1:4" ht="15" x14ac:dyDescent="0.25">
      <c r="A10796" s="31"/>
      <c r="B10796" s="31"/>
      <c r="C10796" s="31"/>
      <c r="D10796" s="31"/>
    </row>
    <row r="10797" spans="1:4" ht="15" x14ac:dyDescent="0.25">
      <c r="A10797" s="31"/>
      <c r="B10797" s="31"/>
      <c r="C10797" s="31"/>
      <c r="D10797" s="31"/>
    </row>
    <row r="10798" spans="1:4" ht="15" x14ac:dyDescent="0.25">
      <c r="A10798" s="31"/>
      <c r="B10798" s="31"/>
      <c r="C10798" s="31"/>
      <c r="D10798" s="31"/>
    </row>
    <row r="10799" spans="1:4" ht="15" x14ac:dyDescent="0.25">
      <c r="A10799" s="31"/>
      <c r="B10799" s="31"/>
      <c r="C10799" s="31"/>
      <c r="D10799" s="31"/>
    </row>
    <row r="10800" spans="1:4" ht="15" x14ac:dyDescent="0.25">
      <c r="A10800" s="31"/>
      <c r="B10800" s="31"/>
      <c r="C10800" s="31"/>
      <c r="D10800" s="31"/>
    </row>
    <row r="10801" spans="1:4" ht="15" x14ac:dyDescent="0.25">
      <c r="A10801" s="31"/>
      <c r="B10801" s="31"/>
      <c r="C10801" s="31"/>
      <c r="D10801" s="31"/>
    </row>
    <row r="10802" spans="1:4" ht="15" x14ac:dyDescent="0.25">
      <c r="A10802" s="31"/>
      <c r="B10802" s="31"/>
      <c r="C10802" s="31"/>
      <c r="D10802" s="31"/>
    </row>
    <row r="10803" spans="1:4" ht="15" x14ac:dyDescent="0.25">
      <c r="A10803" s="31"/>
      <c r="B10803" s="31"/>
      <c r="C10803" s="31"/>
      <c r="D10803" s="31"/>
    </row>
    <row r="10804" spans="1:4" ht="15" x14ac:dyDescent="0.25">
      <c r="A10804" s="31"/>
      <c r="B10804" s="31"/>
      <c r="C10804" s="31"/>
      <c r="D10804" s="31"/>
    </row>
    <row r="10805" spans="1:4" ht="15" x14ac:dyDescent="0.25">
      <c r="A10805" s="31"/>
      <c r="B10805" s="31"/>
      <c r="C10805" s="31"/>
      <c r="D10805" s="31"/>
    </row>
    <row r="10806" spans="1:4" ht="15" x14ac:dyDescent="0.25">
      <c r="A10806" s="31"/>
      <c r="B10806" s="31"/>
      <c r="C10806" s="31"/>
      <c r="D10806" s="31"/>
    </row>
    <row r="10807" spans="1:4" ht="15" x14ac:dyDescent="0.25">
      <c r="A10807" s="31"/>
      <c r="B10807" s="31"/>
      <c r="C10807" s="31"/>
      <c r="D10807" s="31"/>
    </row>
    <row r="10808" spans="1:4" ht="15" x14ac:dyDescent="0.25">
      <c r="A10808" s="31"/>
      <c r="B10808" s="31"/>
      <c r="C10808" s="31"/>
      <c r="D10808" s="31"/>
    </row>
    <row r="10809" spans="1:4" ht="15" x14ac:dyDescent="0.25">
      <c r="A10809" s="31"/>
      <c r="B10809" s="31"/>
      <c r="C10809" s="31"/>
      <c r="D10809" s="31"/>
    </row>
    <row r="10810" spans="1:4" ht="15" x14ac:dyDescent="0.25">
      <c r="A10810" s="31"/>
      <c r="B10810" s="31"/>
      <c r="C10810" s="31"/>
      <c r="D10810" s="31"/>
    </row>
    <row r="10811" spans="1:4" ht="15" x14ac:dyDescent="0.25">
      <c r="A10811" s="31"/>
      <c r="B10811" s="31"/>
      <c r="C10811" s="31"/>
      <c r="D10811" s="31"/>
    </row>
    <row r="10812" spans="1:4" ht="15" x14ac:dyDescent="0.25">
      <c r="A10812" s="31"/>
      <c r="B10812" s="31"/>
      <c r="C10812" s="31"/>
      <c r="D10812" s="31"/>
    </row>
    <row r="10813" spans="1:4" ht="15" x14ac:dyDescent="0.25">
      <c r="A10813" s="31"/>
      <c r="B10813" s="31"/>
      <c r="C10813" s="31"/>
      <c r="D10813" s="31"/>
    </row>
    <row r="10814" spans="1:4" ht="15" x14ac:dyDescent="0.25">
      <c r="A10814" s="31"/>
      <c r="B10814" s="31"/>
      <c r="C10814" s="31"/>
      <c r="D10814" s="31"/>
    </row>
    <row r="10815" spans="1:4" ht="15" x14ac:dyDescent="0.25">
      <c r="A10815" s="31"/>
      <c r="B10815" s="31"/>
      <c r="C10815" s="31"/>
      <c r="D10815" s="31"/>
    </row>
    <row r="10816" spans="1:4" ht="15" x14ac:dyDescent="0.25">
      <c r="A10816" s="31"/>
      <c r="B10816" s="31"/>
      <c r="C10816" s="31"/>
      <c r="D10816" s="31"/>
    </row>
    <row r="10817" spans="1:4" ht="15" x14ac:dyDescent="0.25">
      <c r="A10817" s="31"/>
      <c r="B10817" s="31"/>
      <c r="C10817" s="31"/>
      <c r="D10817" s="31"/>
    </row>
    <row r="10818" spans="1:4" ht="15" x14ac:dyDescent="0.25">
      <c r="A10818" s="31"/>
      <c r="B10818" s="31"/>
      <c r="C10818" s="31"/>
      <c r="D10818" s="31"/>
    </row>
    <row r="10819" spans="1:4" ht="15" x14ac:dyDescent="0.25">
      <c r="A10819" s="31"/>
      <c r="B10819" s="31"/>
      <c r="C10819" s="31"/>
      <c r="D10819" s="31"/>
    </row>
    <row r="10820" spans="1:4" ht="15" x14ac:dyDescent="0.25">
      <c r="A10820" s="31"/>
      <c r="B10820" s="31"/>
      <c r="C10820" s="31"/>
      <c r="D10820" s="31"/>
    </row>
    <row r="10821" spans="1:4" ht="15" x14ac:dyDescent="0.25">
      <c r="A10821" s="31"/>
      <c r="B10821" s="31"/>
      <c r="C10821" s="31"/>
      <c r="D10821" s="31"/>
    </row>
    <row r="10822" spans="1:4" ht="15" x14ac:dyDescent="0.25">
      <c r="A10822" s="31"/>
      <c r="B10822" s="31"/>
      <c r="C10822" s="31"/>
      <c r="D10822" s="31"/>
    </row>
    <row r="10823" spans="1:4" ht="15" x14ac:dyDescent="0.25">
      <c r="A10823" s="31"/>
      <c r="B10823" s="31"/>
      <c r="C10823" s="31"/>
      <c r="D10823" s="31"/>
    </row>
    <row r="10824" spans="1:4" ht="15" x14ac:dyDescent="0.25">
      <c r="A10824" s="31"/>
      <c r="B10824" s="31"/>
      <c r="C10824" s="31"/>
      <c r="D10824" s="31"/>
    </row>
    <row r="10825" spans="1:4" ht="15" x14ac:dyDescent="0.25">
      <c r="A10825" s="31"/>
      <c r="B10825" s="31"/>
      <c r="C10825" s="31"/>
      <c r="D10825" s="31"/>
    </row>
    <row r="10826" spans="1:4" ht="15" x14ac:dyDescent="0.25">
      <c r="A10826" s="31"/>
      <c r="B10826" s="31"/>
      <c r="C10826" s="31"/>
      <c r="D10826" s="31"/>
    </row>
    <row r="10827" spans="1:4" ht="15" x14ac:dyDescent="0.25">
      <c r="A10827" s="31"/>
      <c r="B10827" s="31"/>
      <c r="C10827" s="31"/>
      <c r="D10827" s="31"/>
    </row>
    <row r="10828" spans="1:4" ht="15" x14ac:dyDescent="0.25">
      <c r="A10828" s="31"/>
      <c r="B10828" s="31"/>
      <c r="C10828" s="31"/>
      <c r="D10828" s="31"/>
    </row>
    <row r="10829" spans="1:4" ht="15" x14ac:dyDescent="0.25">
      <c r="A10829" s="31"/>
      <c r="B10829" s="31"/>
      <c r="C10829" s="31"/>
      <c r="D10829" s="31"/>
    </row>
    <row r="10830" spans="1:4" ht="15" x14ac:dyDescent="0.25">
      <c r="A10830" s="31"/>
      <c r="B10830" s="31"/>
      <c r="C10830" s="31"/>
      <c r="D10830" s="31"/>
    </row>
    <row r="10831" spans="1:4" ht="15" x14ac:dyDescent="0.25">
      <c r="A10831" s="31"/>
      <c r="B10831" s="31"/>
      <c r="C10831" s="31"/>
      <c r="D10831" s="31"/>
    </row>
    <row r="10832" spans="1:4" ht="15" x14ac:dyDescent="0.25">
      <c r="A10832" s="31"/>
      <c r="B10832" s="31"/>
      <c r="C10832" s="31"/>
      <c r="D10832" s="31"/>
    </row>
    <row r="10833" spans="1:4" ht="15" x14ac:dyDescent="0.25">
      <c r="A10833" s="31"/>
      <c r="B10833" s="31"/>
      <c r="C10833" s="31"/>
      <c r="D10833" s="31"/>
    </row>
    <row r="10834" spans="1:4" ht="15" x14ac:dyDescent="0.25">
      <c r="A10834" s="31"/>
      <c r="B10834" s="31"/>
      <c r="C10834" s="31"/>
      <c r="D10834" s="31"/>
    </row>
    <row r="10835" spans="1:4" ht="15" x14ac:dyDescent="0.25">
      <c r="A10835" s="31"/>
      <c r="B10835" s="31"/>
      <c r="C10835" s="31"/>
      <c r="D10835" s="31"/>
    </row>
    <row r="10836" spans="1:4" ht="15" x14ac:dyDescent="0.25">
      <c r="A10836" s="31"/>
      <c r="B10836" s="31"/>
      <c r="C10836" s="31"/>
      <c r="D10836" s="31"/>
    </row>
    <row r="10837" spans="1:4" ht="15" x14ac:dyDescent="0.25">
      <c r="A10837" s="31"/>
      <c r="B10837" s="31"/>
      <c r="C10837" s="31"/>
      <c r="D10837" s="31"/>
    </row>
    <row r="10838" spans="1:4" ht="15" x14ac:dyDescent="0.25">
      <c r="A10838" s="31"/>
      <c r="B10838" s="31"/>
      <c r="C10838" s="31"/>
      <c r="D10838" s="31"/>
    </row>
    <row r="10839" spans="1:4" ht="15" x14ac:dyDescent="0.25">
      <c r="A10839" s="31"/>
      <c r="B10839" s="31"/>
      <c r="C10839" s="31"/>
      <c r="D10839" s="31"/>
    </row>
    <row r="10840" spans="1:4" ht="15" x14ac:dyDescent="0.25">
      <c r="A10840" s="31"/>
      <c r="B10840" s="31"/>
      <c r="C10840" s="31"/>
      <c r="D10840" s="31"/>
    </row>
    <row r="10841" spans="1:4" ht="15" x14ac:dyDescent="0.25">
      <c r="A10841" s="31"/>
      <c r="B10841" s="31"/>
      <c r="C10841" s="31"/>
      <c r="D10841" s="31"/>
    </row>
    <row r="10842" spans="1:4" ht="15" x14ac:dyDescent="0.25">
      <c r="A10842" s="31"/>
      <c r="B10842" s="31"/>
      <c r="C10842" s="31"/>
      <c r="D10842" s="31"/>
    </row>
    <row r="10843" spans="1:4" ht="15" x14ac:dyDescent="0.25">
      <c r="A10843" s="31"/>
      <c r="B10843" s="31"/>
      <c r="C10843" s="31"/>
      <c r="D10843" s="31"/>
    </row>
    <row r="10844" spans="1:4" ht="15" x14ac:dyDescent="0.25">
      <c r="A10844" s="31"/>
      <c r="B10844" s="31"/>
      <c r="C10844" s="31"/>
      <c r="D10844" s="31"/>
    </row>
    <row r="10845" spans="1:4" ht="15" x14ac:dyDescent="0.25">
      <c r="A10845" s="31"/>
      <c r="B10845" s="31"/>
      <c r="C10845" s="31"/>
      <c r="D10845" s="31"/>
    </row>
    <row r="10846" spans="1:4" ht="15" x14ac:dyDescent="0.25">
      <c r="A10846" s="31"/>
      <c r="B10846" s="31"/>
      <c r="C10846" s="31"/>
      <c r="D10846" s="31"/>
    </row>
    <row r="10847" spans="1:4" ht="15" x14ac:dyDescent="0.25">
      <c r="A10847" s="31"/>
      <c r="B10847" s="31"/>
      <c r="C10847" s="31"/>
      <c r="D10847" s="31"/>
    </row>
    <row r="10848" spans="1:4" ht="15" x14ac:dyDescent="0.25">
      <c r="A10848" s="31"/>
      <c r="B10848" s="31"/>
      <c r="C10848" s="31"/>
      <c r="D10848" s="31"/>
    </row>
    <row r="10849" spans="1:4" ht="15" x14ac:dyDescent="0.25">
      <c r="A10849" s="31"/>
      <c r="B10849" s="31"/>
      <c r="C10849" s="31"/>
      <c r="D10849" s="31"/>
    </row>
    <row r="10850" spans="1:4" ht="15" x14ac:dyDescent="0.25">
      <c r="A10850" s="31"/>
      <c r="B10850" s="31"/>
      <c r="C10850" s="31"/>
      <c r="D10850" s="31"/>
    </row>
    <row r="10851" spans="1:4" ht="15" x14ac:dyDescent="0.25">
      <c r="A10851" s="31"/>
      <c r="B10851" s="31"/>
      <c r="C10851" s="31"/>
      <c r="D10851" s="31"/>
    </row>
    <row r="10852" spans="1:4" ht="15" x14ac:dyDescent="0.25">
      <c r="A10852" s="31"/>
      <c r="B10852" s="31"/>
      <c r="C10852" s="31"/>
      <c r="D10852" s="31"/>
    </row>
    <row r="10853" spans="1:4" ht="15" x14ac:dyDescent="0.25">
      <c r="A10853" s="31"/>
      <c r="B10853" s="31"/>
      <c r="C10853" s="31"/>
      <c r="D10853" s="31"/>
    </row>
    <row r="10854" spans="1:4" ht="15" x14ac:dyDescent="0.25">
      <c r="A10854" s="31"/>
      <c r="B10854" s="31"/>
      <c r="C10854" s="31"/>
      <c r="D10854" s="31"/>
    </row>
    <row r="10855" spans="1:4" ht="15" x14ac:dyDescent="0.25">
      <c r="A10855" s="31"/>
      <c r="B10855" s="31"/>
      <c r="C10855" s="31"/>
      <c r="D10855" s="31"/>
    </row>
    <row r="10856" spans="1:4" ht="15" x14ac:dyDescent="0.25">
      <c r="A10856" s="31"/>
      <c r="B10856" s="31"/>
      <c r="C10856" s="31"/>
      <c r="D10856" s="31"/>
    </row>
    <row r="10857" spans="1:4" ht="15" x14ac:dyDescent="0.25">
      <c r="A10857" s="31"/>
      <c r="B10857" s="31"/>
      <c r="C10857" s="31"/>
      <c r="D10857" s="31"/>
    </row>
    <row r="10858" spans="1:4" ht="15" x14ac:dyDescent="0.25">
      <c r="A10858" s="31"/>
      <c r="B10858" s="31"/>
      <c r="C10858" s="31"/>
      <c r="D10858" s="31"/>
    </row>
    <row r="10859" spans="1:4" ht="15" x14ac:dyDescent="0.25">
      <c r="A10859" s="31"/>
      <c r="B10859" s="31"/>
      <c r="C10859" s="31"/>
      <c r="D10859" s="31"/>
    </row>
    <row r="10860" spans="1:4" ht="15" x14ac:dyDescent="0.25">
      <c r="A10860" s="31"/>
      <c r="B10860" s="31"/>
      <c r="C10860" s="31"/>
      <c r="D10860" s="31"/>
    </row>
    <row r="10861" spans="1:4" ht="15" x14ac:dyDescent="0.25">
      <c r="A10861" s="31"/>
      <c r="B10861" s="31"/>
      <c r="C10861" s="31"/>
      <c r="D10861" s="31"/>
    </row>
    <row r="10862" spans="1:4" ht="15" x14ac:dyDescent="0.25">
      <c r="A10862" s="31"/>
      <c r="B10862" s="31"/>
      <c r="C10862" s="31"/>
      <c r="D10862" s="31"/>
    </row>
    <row r="10863" spans="1:4" ht="15" x14ac:dyDescent="0.25">
      <c r="A10863" s="31"/>
      <c r="B10863" s="31"/>
      <c r="C10863" s="31"/>
      <c r="D10863" s="31"/>
    </row>
    <row r="10864" spans="1:4" ht="15" x14ac:dyDescent="0.25">
      <c r="A10864" s="31"/>
      <c r="B10864" s="31"/>
      <c r="C10864" s="31"/>
      <c r="D10864" s="31"/>
    </row>
    <row r="10865" spans="1:4" ht="15" x14ac:dyDescent="0.25">
      <c r="A10865" s="31"/>
      <c r="B10865" s="31"/>
      <c r="C10865" s="31"/>
      <c r="D10865" s="31"/>
    </row>
    <row r="10866" spans="1:4" ht="15" x14ac:dyDescent="0.25">
      <c r="A10866" s="31"/>
      <c r="B10866" s="31"/>
      <c r="C10866" s="31"/>
      <c r="D10866" s="31"/>
    </row>
    <row r="10867" spans="1:4" ht="15" x14ac:dyDescent="0.25">
      <c r="A10867" s="31"/>
      <c r="B10867" s="31"/>
      <c r="C10867" s="31"/>
      <c r="D10867" s="31"/>
    </row>
    <row r="10868" spans="1:4" ht="15" x14ac:dyDescent="0.25">
      <c r="A10868" s="31"/>
      <c r="B10868" s="31"/>
      <c r="C10868" s="31"/>
      <c r="D10868" s="31"/>
    </row>
    <row r="10869" spans="1:4" ht="15" x14ac:dyDescent="0.25">
      <c r="A10869" s="31"/>
      <c r="B10869" s="31"/>
      <c r="C10869" s="31"/>
      <c r="D10869" s="31"/>
    </row>
    <row r="10870" spans="1:4" ht="15" x14ac:dyDescent="0.25">
      <c r="A10870" s="31"/>
      <c r="B10870" s="31"/>
      <c r="C10870" s="31"/>
      <c r="D10870" s="31"/>
    </row>
    <row r="10871" spans="1:4" ht="15" x14ac:dyDescent="0.25">
      <c r="A10871" s="31"/>
      <c r="B10871" s="31"/>
      <c r="C10871" s="31"/>
      <c r="D10871" s="31"/>
    </row>
    <row r="10872" spans="1:4" ht="15" x14ac:dyDescent="0.25">
      <c r="A10872" s="31"/>
      <c r="B10872" s="31"/>
      <c r="C10872" s="31"/>
      <c r="D10872" s="31"/>
    </row>
    <row r="10873" spans="1:4" ht="15" x14ac:dyDescent="0.25">
      <c r="A10873" s="31"/>
      <c r="B10873" s="31"/>
      <c r="C10873" s="31"/>
      <c r="D10873" s="31"/>
    </row>
    <row r="10874" spans="1:4" ht="15" x14ac:dyDescent="0.25">
      <c r="A10874" s="31"/>
      <c r="B10874" s="31"/>
      <c r="C10874" s="31"/>
      <c r="D10874" s="31"/>
    </row>
    <row r="10875" spans="1:4" ht="15" x14ac:dyDescent="0.25">
      <c r="A10875" s="31"/>
      <c r="B10875" s="31"/>
      <c r="C10875" s="31"/>
      <c r="D10875" s="31"/>
    </row>
    <row r="10876" spans="1:4" ht="15" x14ac:dyDescent="0.25">
      <c r="A10876" s="31"/>
      <c r="B10876" s="31"/>
      <c r="C10876" s="31"/>
      <c r="D10876" s="31"/>
    </row>
    <row r="10877" spans="1:4" ht="15" x14ac:dyDescent="0.25">
      <c r="A10877" s="31"/>
      <c r="B10877" s="31"/>
      <c r="C10877" s="31"/>
      <c r="D10877" s="31"/>
    </row>
    <row r="10878" spans="1:4" ht="15" x14ac:dyDescent="0.25">
      <c r="A10878" s="31"/>
      <c r="B10878" s="31"/>
      <c r="C10878" s="31"/>
      <c r="D10878" s="31"/>
    </row>
    <row r="10879" spans="1:4" ht="15" x14ac:dyDescent="0.25">
      <c r="A10879" s="31"/>
      <c r="B10879" s="31"/>
      <c r="C10879" s="31"/>
      <c r="D10879" s="31"/>
    </row>
    <row r="10880" spans="1:4" ht="15" x14ac:dyDescent="0.25">
      <c r="A10880" s="31"/>
      <c r="B10880" s="31"/>
      <c r="C10880" s="31"/>
      <c r="D10880" s="31"/>
    </row>
    <row r="10881" spans="1:4" ht="15" x14ac:dyDescent="0.25">
      <c r="A10881" s="31"/>
      <c r="B10881" s="31"/>
      <c r="C10881" s="31"/>
      <c r="D10881" s="31"/>
    </row>
    <row r="10882" spans="1:4" ht="15" x14ac:dyDescent="0.25">
      <c r="A10882" s="31"/>
      <c r="B10882" s="31"/>
      <c r="C10882" s="31"/>
      <c r="D10882" s="31"/>
    </row>
    <row r="10883" spans="1:4" ht="15" x14ac:dyDescent="0.25">
      <c r="A10883" s="31"/>
      <c r="B10883" s="31"/>
      <c r="C10883" s="31"/>
      <c r="D10883" s="31"/>
    </row>
    <row r="10884" spans="1:4" ht="15" x14ac:dyDescent="0.25">
      <c r="A10884" s="31"/>
      <c r="B10884" s="31"/>
      <c r="C10884" s="31"/>
      <c r="D10884" s="31"/>
    </row>
    <row r="10885" spans="1:4" ht="15" x14ac:dyDescent="0.25">
      <c r="A10885" s="31"/>
      <c r="B10885" s="31"/>
      <c r="C10885" s="31"/>
      <c r="D10885" s="31"/>
    </row>
    <row r="10886" spans="1:4" ht="15" x14ac:dyDescent="0.25">
      <c r="A10886" s="31"/>
      <c r="B10886" s="31"/>
      <c r="C10886" s="31"/>
      <c r="D10886" s="31"/>
    </row>
    <row r="10887" spans="1:4" ht="15" x14ac:dyDescent="0.25">
      <c r="A10887" s="31"/>
      <c r="B10887" s="31"/>
      <c r="C10887" s="31"/>
      <c r="D10887" s="31"/>
    </row>
    <row r="10888" spans="1:4" ht="15" x14ac:dyDescent="0.25">
      <c r="A10888" s="31"/>
      <c r="B10888" s="31"/>
      <c r="C10888" s="31"/>
      <c r="D10888" s="31"/>
    </row>
    <row r="10889" spans="1:4" ht="15" x14ac:dyDescent="0.25">
      <c r="A10889" s="31"/>
      <c r="B10889" s="31"/>
      <c r="C10889" s="31"/>
      <c r="D10889" s="31"/>
    </row>
    <row r="10890" spans="1:4" ht="15" x14ac:dyDescent="0.25">
      <c r="A10890" s="31"/>
      <c r="B10890" s="31"/>
      <c r="C10890" s="31"/>
      <c r="D10890" s="31"/>
    </row>
    <row r="10891" spans="1:4" ht="15" x14ac:dyDescent="0.25">
      <c r="A10891" s="31"/>
      <c r="B10891" s="31"/>
      <c r="C10891" s="31"/>
      <c r="D10891" s="31"/>
    </row>
    <row r="10892" spans="1:4" ht="15" x14ac:dyDescent="0.25">
      <c r="A10892" s="31"/>
      <c r="B10892" s="31"/>
      <c r="C10892" s="31"/>
      <c r="D10892" s="31"/>
    </row>
    <row r="10893" spans="1:4" ht="15" x14ac:dyDescent="0.25">
      <c r="A10893" s="31"/>
      <c r="B10893" s="31"/>
      <c r="C10893" s="31"/>
      <c r="D10893" s="31"/>
    </row>
    <row r="10894" spans="1:4" ht="15" x14ac:dyDescent="0.25">
      <c r="A10894" s="31"/>
      <c r="B10894" s="31"/>
      <c r="C10894" s="31"/>
      <c r="D10894" s="31"/>
    </row>
    <row r="10895" spans="1:4" ht="15" x14ac:dyDescent="0.25">
      <c r="A10895" s="31"/>
      <c r="B10895" s="31"/>
      <c r="C10895" s="31"/>
      <c r="D10895" s="31"/>
    </row>
    <row r="10896" spans="1:4" ht="15" x14ac:dyDescent="0.25">
      <c r="A10896" s="31"/>
      <c r="B10896" s="31"/>
      <c r="C10896" s="31"/>
      <c r="D10896" s="31"/>
    </row>
    <row r="10897" spans="1:4" ht="15" x14ac:dyDescent="0.25">
      <c r="A10897" s="31"/>
      <c r="B10897" s="31"/>
      <c r="C10897" s="31"/>
      <c r="D10897" s="31"/>
    </row>
    <row r="10898" spans="1:4" ht="15" x14ac:dyDescent="0.25">
      <c r="A10898" s="31"/>
      <c r="B10898" s="31"/>
      <c r="C10898" s="31"/>
      <c r="D10898" s="31"/>
    </row>
    <row r="10899" spans="1:4" ht="15" x14ac:dyDescent="0.25">
      <c r="A10899" s="31"/>
      <c r="B10899" s="31"/>
      <c r="C10899" s="31"/>
      <c r="D10899" s="31"/>
    </row>
    <row r="10900" spans="1:4" ht="15" x14ac:dyDescent="0.25">
      <c r="A10900" s="31"/>
      <c r="B10900" s="31"/>
      <c r="C10900" s="31"/>
      <c r="D10900" s="31"/>
    </row>
    <row r="10901" spans="1:4" ht="15" x14ac:dyDescent="0.25">
      <c r="A10901" s="31"/>
      <c r="B10901" s="31"/>
      <c r="C10901" s="31"/>
      <c r="D10901" s="31"/>
    </row>
    <row r="10902" spans="1:4" ht="15" x14ac:dyDescent="0.25">
      <c r="A10902" s="31"/>
      <c r="B10902" s="31"/>
      <c r="C10902" s="31"/>
      <c r="D10902" s="31"/>
    </row>
    <row r="10903" spans="1:4" ht="15" x14ac:dyDescent="0.25">
      <c r="A10903" s="31"/>
      <c r="B10903" s="31"/>
      <c r="C10903" s="31"/>
      <c r="D10903" s="31"/>
    </row>
    <row r="10904" spans="1:4" ht="15" x14ac:dyDescent="0.25">
      <c r="A10904" s="31"/>
      <c r="B10904" s="31"/>
      <c r="C10904" s="31"/>
      <c r="D10904" s="31"/>
    </row>
    <row r="10905" spans="1:4" ht="15" x14ac:dyDescent="0.25">
      <c r="A10905" s="31"/>
      <c r="B10905" s="31"/>
      <c r="C10905" s="31"/>
      <c r="D10905" s="31"/>
    </row>
    <row r="10906" spans="1:4" ht="15" x14ac:dyDescent="0.25">
      <c r="A10906" s="31"/>
      <c r="B10906" s="31"/>
      <c r="C10906" s="31"/>
      <c r="D10906" s="31"/>
    </row>
    <row r="10907" spans="1:4" ht="15" x14ac:dyDescent="0.25">
      <c r="A10907" s="31"/>
      <c r="B10907" s="31"/>
      <c r="C10907" s="31"/>
      <c r="D10907" s="31"/>
    </row>
    <row r="10908" spans="1:4" ht="15" x14ac:dyDescent="0.25">
      <c r="A10908" s="31"/>
      <c r="B10908" s="31"/>
      <c r="C10908" s="31"/>
      <c r="D10908" s="31"/>
    </row>
    <row r="10909" spans="1:4" ht="15" x14ac:dyDescent="0.25">
      <c r="A10909" s="31"/>
      <c r="B10909" s="31"/>
      <c r="C10909" s="31"/>
      <c r="D10909" s="31"/>
    </row>
    <row r="10910" spans="1:4" ht="15" x14ac:dyDescent="0.25">
      <c r="A10910" s="31"/>
      <c r="B10910" s="31"/>
      <c r="C10910" s="31"/>
      <c r="D10910" s="31"/>
    </row>
    <row r="10911" spans="1:4" ht="15" x14ac:dyDescent="0.25">
      <c r="A10911" s="31"/>
      <c r="B10911" s="31"/>
      <c r="C10911" s="31"/>
      <c r="D10911" s="31"/>
    </row>
    <row r="10912" spans="1:4" ht="15" x14ac:dyDescent="0.25">
      <c r="A10912" s="31"/>
      <c r="B10912" s="31"/>
      <c r="C10912" s="31"/>
      <c r="D10912" s="31"/>
    </row>
    <row r="10913" spans="1:4" ht="15" x14ac:dyDescent="0.25">
      <c r="A10913" s="31"/>
      <c r="B10913" s="31"/>
      <c r="C10913" s="31"/>
      <c r="D10913" s="31"/>
    </row>
    <row r="10914" spans="1:4" ht="15" x14ac:dyDescent="0.25">
      <c r="A10914" s="31"/>
      <c r="B10914" s="31"/>
      <c r="C10914" s="31"/>
      <c r="D10914" s="31"/>
    </row>
    <row r="10915" spans="1:4" ht="15" x14ac:dyDescent="0.25">
      <c r="A10915" s="31"/>
      <c r="B10915" s="31"/>
      <c r="C10915" s="31"/>
      <c r="D10915" s="31"/>
    </row>
    <row r="10916" spans="1:4" ht="15" x14ac:dyDescent="0.25">
      <c r="A10916" s="31"/>
      <c r="B10916" s="31"/>
      <c r="C10916" s="31"/>
      <c r="D10916" s="31"/>
    </row>
    <row r="10917" spans="1:4" ht="15" x14ac:dyDescent="0.25">
      <c r="A10917" s="31"/>
      <c r="B10917" s="31"/>
      <c r="C10917" s="31"/>
      <c r="D10917" s="31"/>
    </row>
    <row r="10918" spans="1:4" ht="15" x14ac:dyDescent="0.25">
      <c r="A10918" s="31"/>
      <c r="B10918" s="31"/>
      <c r="C10918" s="31"/>
      <c r="D10918" s="31"/>
    </row>
    <row r="10919" spans="1:4" ht="15" x14ac:dyDescent="0.25">
      <c r="A10919" s="31"/>
      <c r="B10919" s="31"/>
      <c r="C10919" s="31"/>
      <c r="D10919" s="31"/>
    </row>
    <row r="10920" spans="1:4" ht="15" x14ac:dyDescent="0.25">
      <c r="A10920" s="31"/>
      <c r="B10920" s="31"/>
      <c r="C10920" s="31"/>
      <c r="D10920" s="31"/>
    </row>
    <row r="10921" spans="1:4" ht="15" x14ac:dyDescent="0.25">
      <c r="A10921" s="31"/>
      <c r="B10921" s="31"/>
      <c r="C10921" s="31"/>
      <c r="D10921" s="31"/>
    </row>
    <row r="10922" spans="1:4" ht="15" x14ac:dyDescent="0.25">
      <c r="A10922" s="31"/>
      <c r="B10922" s="31"/>
      <c r="C10922" s="31"/>
      <c r="D10922" s="31"/>
    </row>
    <row r="10923" spans="1:4" ht="15" x14ac:dyDescent="0.25">
      <c r="A10923" s="31"/>
      <c r="B10923" s="31"/>
      <c r="C10923" s="31"/>
      <c r="D10923" s="31"/>
    </row>
    <row r="10924" spans="1:4" ht="15" x14ac:dyDescent="0.25">
      <c r="A10924" s="31"/>
      <c r="B10924" s="31"/>
      <c r="C10924" s="31"/>
      <c r="D10924" s="31"/>
    </row>
    <row r="10925" spans="1:4" ht="15" x14ac:dyDescent="0.25">
      <c r="A10925" s="31"/>
      <c r="B10925" s="31"/>
      <c r="C10925" s="31"/>
      <c r="D10925" s="31"/>
    </row>
    <row r="10926" spans="1:4" ht="15" x14ac:dyDescent="0.25">
      <c r="A10926" s="31"/>
      <c r="B10926" s="31"/>
      <c r="C10926" s="31"/>
      <c r="D10926" s="31"/>
    </row>
    <row r="10927" spans="1:4" ht="15" x14ac:dyDescent="0.25">
      <c r="A10927" s="31"/>
      <c r="B10927" s="31"/>
      <c r="C10927" s="31"/>
      <c r="D10927" s="31"/>
    </row>
    <row r="10928" spans="1:4" ht="15" x14ac:dyDescent="0.25">
      <c r="A10928" s="31"/>
      <c r="B10928" s="31"/>
      <c r="C10928" s="31"/>
      <c r="D10928" s="31"/>
    </row>
    <row r="10929" spans="1:4" ht="15" x14ac:dyDescent="0.25">
      <c r="A10929" s="31"/>
      <c r="B10929" s="31"/>
      <c r="C10929" s="31"/>
      <c r="D10929" s="31"/>
    </row>
    <row r="10930" spans="1:4" ht="15" x14ac:dyDescent="0.25">
      <c r="A10930" s="31"/>
      <c r="B10930" s="31"/>
      <c r="C10930" s="31"/>
      <c r="D10930" s="31"/>
    </row>
    <row r="10931" spans="1:4" ht="15" x14ac:dyDescent="0.25">
      <c r="A10931" s="31"/>
      <c r="B10931" s="31"/>
      <c r="C10931" s="31"/>
      <c r="D10931" s="31"/>
    </row>
    <row r="10932" spans="1:4" ht="15" x14ac:dyDescent="0.25">
      <c r="A10932" s="31"/>
      <c r="B10932" s="31"/>
      <c r="C10932" s="31"/>
      <c r="D10932" s="31"/>
    </row>
    <row r="10933" spans="1:4" ht="15" x14ac:dyDescent="0.25">
      <c r="A10933" s="31"/>
      <c r="B10933" s="31"/>
      <c r="C10933" s="31"/>
      <c r="D10933" s="31"/>
    </row>
    <row r="10934" spans="1:4" ht="15" x14ac:dyDescent="0.25">
      <c r="A10934" s="31"/>
      <c r="B10934" s="31"/>
      <c r="C10934" s="31"/>
      <c r="D10934" s="31"/>
    </row>
    <row r="10935" spans="1:4" ht="15" x14ac:dyDescent="0.25">
      <c r="A10935" s="31"/>
      <c r="B10935" s="31"/>
      <c r="C10935" s="31"/>
      <c r="D10935" s="31"/>
    </row>
    <row r="10936" spans="1:4" ht="15" x14ac:dyDescent="0.25">
      <c r="A10936" s="31"/>
      <c r="B10936" s="31"/>
      <c r="C10936" s="31"/>
      <c r="D10936" s="31"/>
    </row>
    <row r="10937" spans="1:4" ht="15" x14ac:dyDescent="0.25">
      <c r="A10937" s="31"/>
      <c r="B10937" s="31"/>
      <c r="C10937" s="31"/>
      <c r="D10937" s="31"/>
    </row>
    <row r="10938" spans="1:4" ht="15" x14ac:dyDescent="0.25">
      <c r="A10938" s="31"/>
      <c r="B10938" s="31"/>
      <c r="C10938" s="31"/>
      <c r="D10938" s="31"/>
    </row>
    <row r="10939" spans="1:4" ht="15" x14ac:dyDescent="0.25">
      <c r="A10939" s="31"/>
      <c r="B10939" s="31"/>
      <c r="C10939" s="31"/>
      <c r="D10939" s="31"/>
    </row>
    <row r="10940" spans="1:4" ht="15" x14ac:dyDescent="0.25">
      <c r="A10940" s="31"/>
      <c r="B10940" s="31"/>
      <c r="C10940" s="31"/>
      <c r="D10940" s="31"/>
    </row>
    <row r="10941" spans="1:4" ht="15" x14ac:dyDescent="0.25">
      <c r="A10941" s="31"/>
      <c r="B10941" s="31"/>
      <c r="C10941" s="31"/>
      <c r="D10941" s="31"/>
    </row>
    <row r="10942" spans="1:4" ht="15" x14ac:dyDescent="0.25">
      <c r="A10942" s="31"/>
      <c r="B10942" s="31"/>
      <c r="C10942" s="31"/>
      <c r="D10942" s="31"/>
    </row>
    <row r="10943" spans="1:4" ht="15" x14ac:dyDescent="0.25">
      <c r="A10943" s="31"/>
      <c r="B10943" s="31"/>
      <c r="C10943" s="31"/>
      <c r="D10943" s="31"/>
    </row>
    <row r="10944" spans="1:4" ht="15" x14ac:dyDescent="0.25">
      <c r="A10944" s="31"/>
      <c r="B10944" s="31"/>
      <c r="C10944" s="31"/>
      <c r="D10944" s="31"/>
    </row>
    <row r="10945" spans="1:4" ht="15" x14ac:dyDescent="0.25">
      <c r="A10945" s="31"/>
      <c r="B10945" s="31"/>
      <c r="C10945" s="31"/>
      <c r="D10945" s="31"/>
    </row>
    <row r="10946" spans="1:4" ht="15" x14ac:dyDescent="0.25">
      <c r="A10946" s="31"/>
      <c r="B10946" s="31"/>
      <c r="C10946" s="31"/>
      <c r="D10946" s="31"/>
    </row>
    <row r="10947" spans="1:4" ht="15" x14ac:dyDescent="0.25">
      <c r="A10947" s="31"/>
      <c r="B10947" s="31"/>
      <c r="C10947" s="31"/>
      <c r="D10947" s="31"/>
    </row>
    <row r="10948" spans="1:4" ht="15" x14ac:dyDescent="0.25">
      <c r="A10948" s="31"/>
      <c r="B10948" s="31"/>
      <c r="C10948" s="31"/>
      <c r="D10948" s="31"/>
    </row>
    <row r="10949" spans="1:4" ht="15" x14ac:dyDescent="0.25">
      <c r="A10949" s="31"/>
      <c r="B10949" s="31"/>
      <c r="C10949" s="31"/>
      <c r="D10949" s="31"/>
    </row>
    <row r="10950" spans="1:4" ht="15" x14ac:dyDescent="0.25">
      <c r="A10950" s="31"/>
      <c r="B10950" s="31"/>
      <c r="C10950" s="31"/>
      <c r="D10950" s="31"/>
    </row>
    <row r="10951" spans="1:4" ht="15" x14ac:dyDescent="0.25">
      <c r="A10951" s="31"/>
      <c r="B10951" s="31"/>
      <c r="C10951" s="31"/>
      <c r="D10951" s="31"/>
    </row>
    <row r="10952" spans="1:4" ht="15" x14ac:dyDescent="0.25">
      <c r="A10952" s="31"/>
      <c r="B10952" s="31"/>
      <c r="C10952" s="31"/>
      <c r="D10952" s="31"/>
    </row>
    <row r="10953" spans="1:4" ht="15" x14ac:dyDescent="0.25">
      <c r="A10953" s="31"/>
      <c r="B10953" s="31"/>
      <c r="C10953" s="31"/>
      <c r="D10953" s="31"/>
    </row>
    <row r="10954" spans="1:4" ht="15" x14ac:dyDescent="0.25">
      <c r="A10954" s="31"/>
      <c r="B10954" s="31"/>
      <c r="C10954" s="31"/>
      <c r="D10954" s="31"/>
    </row>
    <row r="10955" spans="1:4" ht="15" x14ac:dyDescent="0.25">
      <c r="A10955" s="31"/>
      <c r="B10955" s="31"/>
      <c r="C10955" s="31"/>
      <c r="D10955" s="31"/>
    </row>
    <row r="10956" spans="1:4" ht="15" x14ac:dyDescent="0.25">
      <c r="A10956" s="31"/>
      <c r="B10956" s="31"/>
      <c r="C10956" s="31"/>
      <c r="D10956" s="31"/>
    </row>
    <row r="10957" spans="1:4" ht="15" x14ac:dyDescent="0.25">
      <c r="A10957" s="31"/>
      <c r="B10957" s="31"/>
      <c r="C10957" s="31"/>
      <c r="D10957" s="31"/>
    </row>
    <row r="10958" spans="1:4" ht="15" x14ac:dyDescent="0.25">
      <c r="A10958" s="31"/>
      <c r="B10958" s="31"/>
      <c r="C10958" s="31"/>
      <c r="D10958" s="31"/>
    </row>
    <row r="10959" spans="1:4" ht="15" x14ac:dyDescent="0.25">
      <c r="A10959" s="31"/>
      <c r="B10959" s="31"/>
      <c r="C10959" s="31"/>
      <c r="D10959" s="31"/>
    </row>
    <row r="10960" spans="1:4" ht="15" x14ac:dyDescent="0.25">
      <c r="A10960" s="31"/>
      <c r="B10960" s="31"/>
      <c r="C10960" s="31"/>
      <c r="D10960" s="31"/>
    </row>
    <row r="10961" spans="1:4" ht="15" x14ac:dyDescent="0.25">
      <c r="A10961" s="31"/>
      <c r="B10961" s="31"/>
      <c r="C10961" s="31"/>
      <c r="D10961" s="31"/>
    </row>
    <row r="10962" spans="1:4" ht="15" x14ac:dyDescent="0.25">
      <c r="A10962" s="31"/>
      <c r="B10962" s="31"/>
      <c r="C10962" s="31"/>
      <c r="D10962" s="31"/>
    </row>
    <row r="10963" spans="1:4" ht="15" x14ac:dyDescent="0.25">
      <c r="A10963" s="31"/>
      <c r="B10963" s="31"/>
      <c r="C10963" s="31"/>
      <c r="D10963" s="31"/>
    </row>
    <row r="10964" spans="1:4" ht="15" x14ac:dyDescent="0.25">
      <c r="A10964" s="31"/>
      <c r="B10964" s="31"/>
      <c r="C10964" s="31"/>
      <c r="D10964" s="31"/>
    </row>
    <row r="10965" spans="1:4" ht="15" x14ac:dyDescent="0.25">
      <c r="A10965" s="31"/>
      <c r="B10965" s="31"/>
      <c r="C10965" s="31"/>
      <c r="D10965" s="31"/>
    </row>
    <row r="10966" spans="1:4" ht="15" x14ac:dyDescent="0.25">
      <c r="A10966" s="31"/>
      <c r="B10966" s="31"/>
      <c r="C10966" s="31"/>
      <c r="D10966" s="31"/>
    </row>
    <row r="10967" spans="1:4" ht="15" x14ac:dyDescent="0.25">
      <c r="A10967" s="31"/>
      <c r="B10967" s="31"/>
      <c r="C10967" s="31"/>
      <c r="D10967" s="31"/>
    </row>
    <row r="10968" spans="1:4" ht="15" x14ac:dyDescent="0.25">
      <c r="A10968" s="31"/>
      <c r="B10968" s="31"/>
      <c r="C10968" s="31"/>
      <c r="D10968" s="31"/>
    </row>
    <row r="10969" spans="1:4" ht="15" x14ac:dyDescent="0.25">
      <c r="A10969" s="31"/>
      <c r="B10969" s="31"/>
      <c r="C10969" s="31"/>
      <c r="D10969" s="31"/>
    </row>
    <row r="10970" spans="1:4" ht="15" x14ac:dyDescent="0.25">
      <c r="A10970" s="31"/>
      <c r="B10970" s="31"/>
      <c r="C10970" s="31"/>
      <c r="D10970" s="31"/>
    </row>
    <row r="10971" spans="1:4" ht="15" x14ac:dyDescent="0.25">
      <c r="A10971" s="31"/>
      <c r="B10971" s="31"/>
      <c r="C10971" s="31"/>
      <c r="D10971" s="31"/>
    </row>
    <row r="10972" spans="1:4" ht="15" x14ac:dyDescent="0.25">
      <c r="A10972" s="31"/>
      <c r="B10972" s="31"/>
      <c r="C10972" s="31"/>
      <c r="D10972" s="31"/>
    </row>
    <row r="10973" spans="1:4" ht="15" x14ac:dyDescent="0.25">
      <c r="A10973" s="31"/>
      <c r="B10973" s="31"/>
      <c r="C10973" s="31"/>
      <c r="D10973" s="31"/>
    </row>
    <row r="10974" spans="1:4" ht="15" x14ac:dyDescent="0.25">
      <c r="A10974" s="31"/>
      <c r="B10974" s="31"/>
      <c r="C10974" s="31"/>
      <c r="D10974" s="31"/>
    </row>
    <row r="10975" spans="1:4" ht="15" x14ac:dyDescent="0.25">
      <c r="A10975" s="31"/>
      <c r="B10975" s="31"/>
      <c r="C10975" s="31"/>
      <c r="D10975" s="31"/>
    </row>
    <row r="10976" spans="1:4" ht="15" x14ac:dyDescent="0.25">
      <c r="A10976" s="31"/>
      <c r="B10976" s="31"/>
      <c r="C10976" s="31"/>
      <c r="D10976" s="31"/>
    </row>
    <row r="10977" spans="1:4" ht="15" x14ac:dyDescent="0.25">
      <c r="A10977" s="31"/>
      <c r="B10977" s="31"/>
      <c r="C10977" s="31"/>
      <c r="D10977" s="31"/>
    </row>
    <row r="10978" spans="1:4" ht="15" x14ac:dyDescent="0.25">
      <c r="A10978" s="31"/>
      <c r="B10978" s="31"/>
      <c r="C10978" s="31"/>
      <c r="D10978" s="31"/>
    </row>
    <row r="10979" spans="1:4" ht="15" x14ac:dyDescent="0.25">
      <c r="A10979" s="31"/>
      <c r="B10979" s="31"/>
      <c r="C10979" s="31"/>
      <c r="D10979" s="31"/>
    </row>
    <row r="10980" spans="1:4" ht="15" x14ac:dyDescent="0.25">
      <c r="A10980" s="31"/>
      <c r="B10980" s="31"/>
      <c r="C10980" s="31"/>
      <c r="D10980" s="31"/>
    </row>
    <row r="10981" spans="1:4" ht="15" x14ac:dyDescent="0.25">
      <c r="A10981" s="31"/>
      <c r="B10981" s="31"/>
      <c r="C10981" s="31"/>
      <c r="D10981" s="31"/>
    </row>
    <row r="10982" spans="1:4" ht="15" x14ac:dyDescent="0.25">
      <c r="A10982" s="31"/>
      <c r="B10982" s="31"/>
      <c r="C10982" s="31"/>
      <c r="D10982" s="31"/>
    </row>
    <row r="10983" spans="1:4" ht="15" x14ac:dyDescent="0.25">
      <c r="A10983" s="31"/>
      <c r="B10983" s="31"/>
      <c r="C10983" s="31"/>
      <c r="D10983" s="31"/>
    </row>
    <row r="10984" spans="1:4" ht="15" x14ac:dyDescent="0.25">
      <c r="A10984" s="31"/>
      <c r="B10984" s="31"/>
      <c r="C10984" s="31"/>
      <c r="D10984" s="31"/>
    </row>
    <row r="10985" spans="1:4" ht="15" x14ac:dyDescent="0.25">
      <c r="A10985" s="31"/>
      <c r="B10985" s="31"/>
      <c r="C10985" s="31"/>
      <c r="D10985" s="31"/>
    </row>
    <row r="10986" spans="1:4" ht="15" x14ac:dyDescent="0.25">
      <c r="A10986" s="31"/>
      <c r="B10986" s="31"/>
      <c r="C10986" s="31"/>
      <c r="D10986" s="31"/>
    </row>
    <row r="10987" spans="1:4" ht="15" x14ac:dyDescent="0.25">
      <c r="A10987" s="31"/>
      <c r="B10987" s="31"/>
      <c r="C10987" s="31"/>
      <c r="D10987" s="31"/>
    </row>
    <row r="10988" spans="1:4" ht="15" x14ac:dyDescent="0.25">
      <c r="A10988" s="31"/>
      <c r="B10988" s="31"/>
      <c r="C10988" s="31"/>
      <c r="D10988" s="31"/>
    </row>
    <row r="10989" spans="1:4" ht="15" x14ac:dyDescent="0.25">
      <c r="A10989" s="31"/>
      <c r="B10989" s="31"/>
      <c r="C10989" s="31"/>
      <c r="D10989" s="31"/>
    </row>
    <row r="10990" spans="1:4" ht="15" x14ac:dyDescent="0.25">
      <c r="A10990" s="31"/>
      <c r="B10990" s="31"/>
      <c r="C10990" s="31"/>
      <c r="D10990" s="31"/>
    </row>
    <row r="10991" spans="1:4" ht="15" x14ac:dyDescent="0.25">
      <c r="A10991" s="31"/>
      <c r="B10991" s="31"/>
      <c r="C10991" s="31"/>
      <c r="D10991" s="31"/>
    </row>
    <row r="10992" spans="1:4" ht="15" x14ac:dyDescent="0.25">
      <c r="A10992" s="31"/>
      <c r="B10992" s="31"/>
      <c r="C10992" s="31"/>
      <c r="D10992" s="31"/>
    </row>
    <row r="10993" spans="1:4" ht="15" x14ac:dyDescent="0.25">
      <c r="A10993" s="31"/>
      <c r="B10993" s="31"/>
      <c r="C10993" s="31"/>
      <c r="D10993" s="31"/>
    </row>
    <row r="10994" spans="1:4" ht="15" x14ac:dyDescent="0.25">
      <c r="A10994" s="31"/>
      <c r="B10994" s="31"/>
      <c r="C10994" s="31"/>
      <c r="D10994" s="31"/>
    </row>
    <row r="10995" spans="1:4" ht="15" x14ac:dyDescent="0.25">
      <c r="A10995" s="31"/>
      <c r="B10995" s="31"/>
      <c r="C10995" s="31"/>
      <c r="D10995" s="31"/>
    </row>
    <row r="10996" spans="1:4" ht="15" x14ac:dyDescent="0.25">
      <c r="A10996" s="31"/>
      <c r="B10996" s="31"/>
      <c r="C10996" s="31"/>
      <c r="D10996" s="31"/>
    </row>
    <row r="10997" spans="1:4" ht="15" x14ac:dyDescent="0.25">
      <c r="A10997" s="31"/>
      <c r="B10997" s="31"/>
      <c r="C10997" s="31"/>
      <c r="D10997" s="31"/>
    </row>
    <row r="10998" spans="1:4" ht="15" x14ac:dyDescent="0.25">
      <c r="A10998" s="31"/>
      <c r="B10998" s="31"/>
      <c r="C10998" s="31"/>
      <c r="D10998" s="31"/>
    </row>
    <row r="10999" spans="1:4" ht="15" x14ac:dyDescent="0.25">
      <c r="A10999" s="31"/>
      <c r="B10999" s="31"/>
      <c r="C10999" s="31"/>
      <c r="D10999" s="31"/>
    </row>
    <row r="11000" spans="1:4" ht="15" x14ac:dyDescent="0.25">
      <c r="A11000" s="31"/>
      <c r="B11000" s="31"/>
      <c r="C11000" s="31"/>
      <c r="D11000" s="31"/>
    </row>
    <row r="11001" spans="1:4" ht="15" x14ac:dyDescent="0.25">
      <c r="A11001" s="31"/>
      <c r="B11001" s="31"/>
      <c r="C11001" s="31"/>
      <c r="D11001" s="31"/>
    </row>
    <row r="11002" spans="1:4" ht="15" x14ac:dyDescent="0.25">
      <c r="A11002" s="31"/>
      <c r="B11002" s="31"/>
      <c r="C11002" s="31"/>
      <c r="D11002" s="31"/>
    </row>
    <row r="11003" spans="1:4" ht="15" x14ac:dyDescent="0.25">
      <c r="A11003" s="31"/>
      <c r="B11003" s="31"/>
      <c r="C11003" s="31"/>
      <c r="D11003" s="31"/>
    </row>
    <row r="11004" spans="1:4" ht="15" x14ac:dyDescent="0.25">
      <c r="A11004" s="31"/>
      <c r="B11004" s="31"/>
      <c r="C11004" s="31"/>
      <c r="D11004" s="31"/>
    </row>
    <row r="11005" spans="1:4" ht="15" x14ac:dyDescent="0.25">
      <c r="A11005" s="31"/>
      <c r="B11005" s="31"/>
      <c r="C11005" s="31"/>
      <c r="D11005" s="31"/>
    </row>
    <row r="11006" spans="1:4" ht="15" x14ac:dyDescent="0.25">
      <c r="A11006" s="31"/>
      <c r="B11006" s="31"/>
      <c r="C11006" s="31"/>
      <c r="D11006" s="31"/>
    </row>
    <row r="11007" spans="1:4" ht="15" x14ac:dyDescent="0.25">
      <c r="A11007" s="31"/>
      <c r="B11007" s="31"/>
      <c r="C11007" s="31"/>
      <c r="D11007" s="31"/>
    </row>
    <row r="11008" spans="1:4" ht="15" x14ac:dyDescent="0.25">
      <c r="A11008" s="31"/>
      <c r="B11008" s="31"/>
      <c r="C11008" s="31"/>
      <c r="D11008" s="31"/>
    </row>
    <row r="11009" spans="1:4" ht="15" x14ac:dyDescent="0.25">
      <c r="A11009" s="31"/>
      <c r="B11009" s="31"/>
      <c r="C11009" s="31"/>
      <c r="D11009" s="31"/>
    </row>
    <row r="11010" spans="1:4" ht="15" x14ac:dyDescent="0.25">
      <c r="A11010" s="31"/>
      <c r="B11010" s="31"/>
      <c r="C11010" s="31"/>
      <c r="D11010" s="31"/>
    </row>
    <row r="11011" spans="1:4" ht="15" x14ac:dyDescent="0.25">
      <c r="A11011" s="31"/>
      <c r="B11011" s="31"/>
      <c r="C11011" s="31"/>
      <c r="D11011" s="31"/>
    </row>
    <row r="11012" spans="1:4" ht="15" x14ac:dyDescent="0.25">
      <c r="A11012" s="31"/>
      <c r="B11012" s="31"/>
      <c r="C11012" s="31"/>
      <c r="D11012" s="31"/>
    </row>
    <row r="11013" spans="1:4" ht="15" x14ac:dyDescent="0.25">
      <c r="A11013" s="31"/>
      <c r="B11013" s="31"/>
      <c r="C11013" s="31"/>
      <c r="D11013" s="31"/>
    </row>
    <row r="11014" spans="1:4" ht="15" x14ac:dyDescent="0.25">
      <c r="A11014" s="31"/>
      <c r="B11014" s="31"/>
      <c r="C11014" s="31"/>
      <c r="D11014" s="31"/>
    </row>
    <row r="11015" spans="1:4" ht="15" x14ac:dyDescent="0.25">
      <c r="A11015" s="31"/>
      <c r="B11015" s="31"/>
      <c r="C11015" s="31"/>
      <c r="D11015" s="31"/>
    </row>
    <row r="11016" spans="1:4" ht="15" x14ac:dyDescent="0.25">
      <c r="A11016" s="31"/>
      <c r="B11016" s="31"/>
      <c r="C11016" s="31"/>
      <c r="D11016" s="31"/>
    </row>
    <row r="11017" spans="1:4" ht="15" x14ac:dyDescent="0.25">
      <c r="A11017" s="31"/>
      <c r="B11017" s="31"/>
      <c r="C11017" s="31"/>
      <c r="D11017" s="31"/>
    </row>
    <row r="11018" spans="1:4" ht="15" x14ac:dyDescent="0.25">
      <c r="A11018" s="31"/>
      <c r="B11018" s="31"/>
      <c r="C11018" s="31"/>
      <c r="D11018" s="31"/>
    </row>
    <row r="11019" spans="1:4" ht="15" x14ac:dyDescent="0.25">
      <c r="A11019" s="31"/>
      <c r="B11019" s="31"/>
      <c r="C11019" s="31"/>
      <c r="D11019" s="31"/>
    </row>
    <row r="11020" spans="1:4" ht="15" x14ac:dyDescent="0.25">
      <c r="A11020" s="31"/>
      <c r="B11020" s="31"/>
      <c r="C11020" s="31"/>
      <c r="D11020" s="31"/>
    </row>
    <row r="11021" spans="1:4" ht="15" x14ac:dyDescent="0.25">
      <c r="A11021" s="31"/>
      <c r="B11021" s="31"/>
      <c r="C11021" s="31"/>
      <c r="D11021" s="31"/>
    </row>
    <row r="11022" spans="1:4" ht="15" x14ac:dyDescent="0.25">
      <c r="A11022" s="31"/>
      <c r="B11022" s="31"/>
      <c r="C11022" s="31"/>
      <c r="D11022" s="31"/>
    </row>
    <row r="11023" spans="1:4" ht="15" x14ac:dyDescent="0.25">
      <c r="A11023" s="31"/>
      <c r="B11023" s="31"/>
      <c r="C11023" s="31"/>
      <c r="D11023" s="31"/>
    </row>
    <row r="11024" spans="1:4" ht="15" x14ac:dyDescent="0.25">
      <c r="A11024" s="31"/>
      <c r="B11024" s="31"/>
      <c r="C11024" s="31"/>
      <c r="D11024" s="31"/>
    </row>
    <row r="11025" spans="1:4" ht="15" x14ac:dyDescent="0.25">
      <c r="A11025" s="31"/>
      <c r="B11025" s="31"/>
      <c r="C11025" s="31"/>
      <c r="D11025" s="31"/>
    </row>
    <row r="11026" spans="1:4" ht="15" x14ac:dyDescent="0.25">
      <c r="A11026" s="31"/>
      <c r="B11026" s="31"/>
      <c r="C11026" s="31"/>
      <c r="D11026" s="31"/>
    </row>
    <row r="11027" spans="1:4" ht="15" x14ac:dyDescent="0.25">
      <c r="A11027" s="31"/>
      <c r="B11027" s="31"/>
      <c r="C11027" s="31"/>
      <c r="D11027" s="31"/>
    </row>
    <row r="11028" spans="1:4" ht="15" x14ac:dyDescent="0.25">
      <c r="A11028" s="31"/>
      <c r="B11028" s="31"/>
      <c r="C11028" s="31"/>
      <c r="D11028" s="31"/>
    </row>
    <row r="11029" spans="1:4" ht="15" x14ac:dyDescent="0.25">
      <c r="A11029" s="31"/>
      <c r="B11029" s="31"/>
      <c r="C11029" s="31"/>
      <c r="D11029" s="31"/>
    </row>
    <row r="11030" spans="1:4" ht="15" x14ac:dyDescent="0.25">
      <c r="A11030" s="31"/>
      <c r="B11030" s="31"/>
      <c r="C11030" s="31"/>
      <c r="D11030" s="31"/>
    </row>
    <row r="11031" spans="1:4" ht="15" x14ac:dyDescent="0.25">
      <c r="A11031" s="31"/>
      <c r="B11031" s="31"/>
      <c r="C11031" s="31"/>
      <c r="D11031" s="31"/>
    </row>
    <row r="11032" spans="1:4" ht="15" x14ac:dyDescent="0.25">
      <c r="A11032" s="31"/>
      <c r="B11032" s="31"/>
      <c r="C11032" s="31"/>
      <c r="D11032" s="31"/>
    </row>
    <row r="11033" spans="1:4" ht="15" x14ac:dyDescent="0.25">
      <c r="A11033" s="31"/>
      <c r="B11033" s="31"/>
      <c r="C11033" s="31"/>
      <c r="D11033" s="31"/>
    </row>
    <row r="11034" spans="1:4" ht="15" x14ac:dyDescent="0.25">
      <c r="A11034" s="31"/>
      <c r="B11034" s="31"/>
      <c r="C11034" s="31"/>
      <c r="D11034" s="31"/>
    </row>
    <row r="11035" spans="1:4" ht="15" x14ac:dyDescent="0.25">
      <c r="A11035" s="31"/>
      <c r="B11035" s="31"/>
      <c r="C11035" s="31"/>
      <c r="D11035" s="31"/>
    </row>
    <row r="11036" spans="1:4" ht="15" x14ac:dyDescent="0.25">
      <c r="A11036" s="31"/>
      <c r="B11036" s="31"/>
      <c r="C11036" s="31"/>
      <c r="D11036" s="31"/>
    </row>
    <row r="11037" spans="1:4" ht="15" x14ac:dyDescent="0.25">
      <c r="A11037" s="31"/>
      <c r="B11037" s="31"/>
      <c r="C11037" s="31"/>
      <c r="D11037" s="31"/>
    </row>
    <row r="11038" spans="1:4" ht="15" x14ac:dyDescent="0.25">
      <c r="A11038" s="31"/>
      <c r="B11038" s="31"/>
      <c r="C11038" s="31"/>
      <c r="D11038" s="31"/>
    </row>
    <row r="11039" spans="1:4" ht="15" x14ac:dyDescent="0.25">
      <c r="A11039" s="31"/>
      <c r="B11039" s="31"/>
      <c r="C11039" s="31"/>
      <c r="D11039" s="31"/>
    </row>
    <row r="11040" spans="1:4" ht="15" x14ac:dyDescent="0.25">
      <c r="A11040" s="31"/>
      <c r="B11040" s="31"/>
      <c r="C11040" s="31"/>
      <c r="D11040" s="31"/>
    </row>
    <row r="11041" spans="1:4" ht="15" x14ac:dyDescent="0.25">
      <c r="A11041" s="31"/>
      <c r="B11041" s="31"/>
      <c r="C11041" s="31"/>
      <c r="D11041" s="31"/>
    </row>
    <row r="11042" spans="1:4" ht="15" x14ac:dyDescent="0.25">
      <c r="A11042" s="31"/>
      <c r="B11042" s="31"/>
      <c r="C11042" s="31"/>
      <c r="D11042" s="31"/>
    </row>
    <row r="11043" spans="1:4" ht="15" x14ac:dyDescent="0.25">
      <c r="A11043" s="31"/>
      <c r="B11043" s="31"/>
      <c r="C11043" s="31"/>
      <c r="D11043" s="31"/>
    </row>
    <row r="11044" spans="1:4" ht="15" x14ac:dyDescent="0.25">
      <c r="A11044" s="31"/>
      <c r="B11044" s="31"/>
      <c r="C11044" s="31"/>
      <c r="D11044" s="31"/>
    </row>
    <row r="11045" spans="1:4" ht="15" x14ac:dyDescent="0.25">
      <c r="A11045" s="31"/>
      <c r="B11045" s="31"/>
      <c r="C11045" s="31"/>
      <c r="D11045" s="31"/>
    </row>
    <row r="11046" spans="1:4" ht="15" x14ac:dyDescent="0.25">
      <c r="A11046" s="31"/>
      <c r="B11046" s="31"/>
      <c r="C11046" s="31"/>
      <c r="D11046" s="31"/>
    </row>
    <row r="11047" spans="1:4" ht="15" x14ac:dyDescent="0.25">
      <c r="A11047" s="31"/>
      <c r="B11047" s="31"/>
      <c r="C11047" s="31"/>
      <c r="D11047" s="31"/>
    </row>
    <row r="11048" spans="1:4" ht="15" x14ac:dyDescent="0.25">
      <c r="A11048" s="31"/>
      <c r="B11048" s="31"/>
      <c r="C11048" s="31"/>
      <c r="D11048" s="31"/>
    </row>
    <row r="11049" spans="1:4" ht="15" x14ac:dyDescent="0.25">
      <c r="A11049" s="31"/>
      <c r="B11049" s="31"/>
      <c r="C11049" s="31"/>
      <c r="D11049" s="31"/>
    </row>
    <row r="11050" spans="1:4" ht="15" x14ac:dyDescent="0.25">
      <c r="A11050" s="31"/>
      <c r="B11050" s="31"/>
      <c r="C11050" s="31"/>
      <c r="D11050" s="31"/>
    </row>
    <row r="11051" spans="1:4" ht="15" x14ac:dyDescent="0.25">
      <c r="A11051" s="31"/>
      <c r="B11051" s="31"/>
      <c r="C11051" s="31"/>
      <c r="D11051" s="31"/>
    </row>
    <row r="11052" spans="1:4" ht="15" x14ac:dyDescent="0.25">
      <c r="A11052" s="31"/>
      <c r="B11052" s="31"/>
      <c r="C11052" s="31"/>
      <c r="D11052" s="31"/>
    </row>
    <row r="11053" spans="1:4" ht="15" x14ac:dyDescent="0.25">
      <c r="A11053" s="31"/>
      <c r="B11053" s="31"/>
      <c r="C11053" s="31"/>
      <c r="D11053" s="31"/>
    </row>
    <row r="11054" spans="1:4" ht="15" x14ac:dyDescent="0.25">
      <c r="A11054" s="31"/>
      <c r="B11054" s="31"/>
      <c r="C11054" s="31"/>
      <c r="D11054" s="31"/>
    </row>
    <row r="11055" spans="1:4" ht="15" x14ac:dyDescent="0.25">
      <c r="A11055" s="31"/>
      <c r="B11055" s="31"/>
      <c r="C11055" s="31"/>
      <c r="D11055" s="31"/>
    </row>
    <row r="11056" spans="1:4" ht="15" x14ac:dyDescent="0.25">
      <c r="A11056" s="31"/>
      <c r="B11056" s="31"/>
      <c r="C11056" s="31"/>
      <c r="D11056" s="31"/>
    </row>
    <row r="11057" spans="1:4" ht="15" x14ac:dyDescent="0.25">
      <c r="A11057" s="31"/>
      <c r="B11057" s="31"/>
      <c r="C11057" s="31"/>
      <c r="D11057" s="31"/>
    </row>
    <row r="11058" spans="1:4" ht="15" x14ac:dyDescent="0.25">
      <c r="A11058" s="31"/>
      <c r="B11058" s="31"/>
      <c r="C11058" s="31"/>
      <c r="D11058" s="31"/>
    </row>
    <row r="11059" spans="1:4" ht="15" x14ac:dyDescent="0.25">
      <c r="A11059" s="31"/>
      <c r="B11059" s="31"/>
      <c r="C11059" s="31"/>
      <c r="D11059" s="31"/>
    </row>
    <row r="11060" spans="1:4" ht="15" x14ac:dyDescent="0.25">
      <c r="A11060" s="31"/>
      <c r="B11060" s="31"/>
      <c r="C11060" s="31"/>
      <c r="D11060" s="31"/>
    </row>
    <row r="11061" spans="1:4" ht="15" x14ac:dyDescent="0.25">
      <c r="A11061" s="31"/>
      <c r="B11061" s="31"/>
      <c r="C11061" s="31"/>
      <c r="D11061" s="31"/>
    </row>
    <row r="11062" spans="1:4" ht="15" x14ac:dyDescent="0.25">
      <c r="A11062" s="31"/>
      <c r="B11062" s="31"/>
      <c r="C11062" s="31"/>
      <c r="D11062" s="31"/>
    </row>
    <row r="11063" spans="1:4" ht="15" x14ac:dyDescent="0.25">
      <c r="A11063" s="31"/>
      <c r="B11063" s="31"/>
      <c r="C11063" s="31"/>
      <c r="D11063" s="31"/>
    </row>
    <row r="11064" spans="1:4" ht="15" x14ac:dyDescent="0.25">
      <c r="A11064" s="31"/>
      <c r="B11064" s="31"/>
      <c r="C11064" s="31"/>
      <c r="D11064" s="31"/>
    </row>
    <row r="11065" spans="1:4" ht="15" x14ac:dyDescent="0.25">
      <c r="A11065" s="31"/>
      <c r="B11065" s="31"/>
      <c r="C11065" s="31"/>
      <c r="D11065" s="31"/>
    </row>
    <row r="11066" spans="1:4" ht="15" x14ac:dyDescent="0.25">
      <c r="A11066" s="31"/>
      <c r="B11066" s="31"/>
      <c r="C11066" s="31"/>
      <c r="D11066" s="31"/>
    </row>
    <row r="11067" spans="1:4" ht="15" x14ac:dyDescent="0.25">
      <c r="A11067" s="31"/>
      <c r="B11067" s="31"/>
      <c r="C11067" s="31"/>
      <c r="D11067" s="31"/>
    </row>
    <row r="11068" spans="1:4" ht="15" x14ac:dyDescent="0.25">
      <c r="A11068" s="31"/>
      <c r="B11068" s="31"/>
      <c r="C11068" s="31"/>
      <c r="D11068" s="31"/>
    </row>
    <row r="11069" spans="1:4" ht="15" x14ac:dyDescent="0.25">
      <c r="A11069" s="31"/>
      <c r="B11069" s="31"/>
      <c r="C11069" s="31"/>
      <c r="D11069" s="31"/>
    </row>
    <row r="11070" spans="1:4" ht="15" x14ac:dyDescent="0.25">
      <c r="A11070" s="31"/>
      <c r="B11070" s="31"/>
      <c r="C11070" s="31"/>
      <c r="D11070" s="31"/>
    </row>
    <row r="11071" spans="1:4" ht="15" x14ac:dyDescent="0.25">
      <c r="A11071" s="31"/>
      <c r="B11071" s="31"/>
      <c r="C11071" s="31"/>
      <c r="D11071" s="31"/>
    </row>
    <row r="11072" spans="1:4" ht="15" x14ac:dyDescent="0.25">
      <c r="A11072" s="31"/>
      <c r="B11072" s="31"/>
      <c r="C11072" s="31"/>
      <c r="D11072" s="31"/>
    </row>
    <row r="11073" spans="1:4" ht="15" x14ac:dyDescent="0.25">
      <c r="A11073" s="31"/>
      <c r="B11073" s="31"/>
      <c r="C11073" s="31"/>
      <c r="D11073" s="31"/>
    </row>
    <row r="11074" spans="1:4" ht="15" x14ac:dyDescent="0.25">
      <c r="A11074" s="31"/>
      <c r="B11074" s="31"/>
      <c r="C11074" s="31"/>
      <c r="D11074" s="31"/>
    </row>
    <row r="11075" spans="1:4" ht="15" x14ac:dyDescent="0.25">
      <c r="A11075" s="31"/>
      <c r="B11075" s="31"/>
      <c r="C11075" s="31"/>
      <c r="D11075" s="31"/>
    </row>
    <row r="11076" spans="1:4" ht="15" x14ac:dyDescent="0.25">
      <c r="A11076" s="31"/>
      <c r="B11076" s="31"/>
      <c r="C11076" s="31"/>
      <c r="D11076" s="31"/>
    </row>
    <row r="11077" spans="1:4" ht="15" x14ac:dyDescent="0.25">
      <c r="A11077" s="31"/>
      <c r="B11077" s="31"/>
      <c r="C11077" s="31"/>
      <c r="D11077" s="31"/>
    </row>
    <row r="11078" spans="1:4" ht="15" x14ac:dyDescent="0.25">
      <c r="A11078" s="31"/>
      <c r="B11078" s="31"/>
      <c r="C11078" s="31"/>
      <c r="D11078" s="31"/>
    </row>
    <row r="11079" spans="1:4" ht="15" x14ac:dyDescent="0.25">
      <c r="A11079" s="31"/>
      <c r="B11079" s="31"/>
      <c r="C11079" s="31"/>
      <c r="D11079" s="31"/>
    </row>
    <row r="11080" spans="1:4" ht="15" x14ac:dyDescent="0.25">
      <c r="A11080" s="31"/>
      <c r="B11080" s="31"/>
      <c r="C11080" s="31"/>
      <c r="D11080" s="31"/>
    </row>
    <row r="11081" spans="1:4" ht="15" x14ac:dyDescent="0.25">
      <c r="A11081" s="31"/>
      <c r="B11081" s="31"/>
      <c r="C11081" s="31"/>
      <c r="D11081" s="31"/>
    </row>
    <row r="11082" spans="1:4" ht="15" x14ac:dyDescent="0.25">
      <c r="A11082" s="31"/>
      <c r="B11082" s="31"/>
      <c r="C11082" s="31"/>
      <c r="D11082" s="31"/>
    </row>
    <row r="11083" spans="1:4" ht="15" x14ac:dyDescent="0.25">
      <c r="A11083" s="31"/>
      <c r="B11083" s="31"/>
      <c r="C11083" s="31"/>
      <c r="D11083" s="31"/>
    </row>
    <row r="11084" spans="1:4" ht="15" x14ac:dyDescent="0.25">
      <c r="A11084" s="31"/>
      <c r="B11084" s="31"/>
      <c r="C11084" s="31"/>
      <c r="D11084" s="31"/>
    </row>
    <row r="11085" spans="1:4" ht="15" x14ac:dyDescent="0.25">
      <c r="A11085" s="31"/>
      <c r="B11085" s="31"/>
      <c r="C11085" s="31"/>
      <c r="D11085" s="31"/>
    </row>
    <row r="11086" spans="1:4" ht="15" x14ac:dyDescent="0.25">
      <c r="A11086" s="31"/>
      <c r="B11086" s="31"/>
      <c r="C11086" s="31"/>
      <c r="D11086" s="31"/>
    </row>
    <row r="11087" spans="1:4" ht="15" x14ac:dyDescent="0.25">
      <c r="A11087" s="31"/>
      <c r="B11087" s="31"/>
      <c r="C11087" s="31"/>
      <c r="D11087" s="31"/>
    </row>
    <row r="11088" spans="1:4" ht="15" x14ac:dyDescent="0.25">
      <c r="A11088" s="31"/>
      <c r="B11088" s="31"/>
      <c r="C11088" s="31"/>
      <c r="D11088" s="31"/>
    </row>
    <row r="11089" spans="1:4" ht="15" x14ac:dyDescent="0.25">
      <c r="A11089" s="31"/>
      <c r="B11089" s="31"/>
      <c r="C11089" s="31"/>
      <c r="D11089" s="31"/>
    </row>
    <row r="11090" spans="1:4" ht="15" x14ac:dyDescent="0.25">
      <c r="A11090" s="31"/>
      <c r="B11090" s="31"/>
      <c r="C11090" s="31"/>
      <c r="D11090" s="31"/>
    </row>
    <row r="11091" spans="1:4" ht="15" x14ac:dyDescent="0.25">
      <c r="A11091" s="31"/>
      <c r="B11091" s="31"/>
      <c r="C11091" s="31"/>
      <c r="D11091" s="31"/>
    </row>
    <row r="11092" spans="1:4" ht="15" x14ac:dyDescent="0.25">
      <c r="A11092" s="31"/>
      <c r="B11092" s="31"/>
      <c r="C11092" s="31"/>
      <c r="D11092" s="31"/>
    </row>
    <row r="11093" spans="1:4" ht="15" x14ac:dyDescent="0.25">
      <c r="A11093" s="31"/>
      <c r="B11093" s="31"/>
      <c r="C11093" s="31"/>
      <c r="D11093" s="31"/>
    </row>
    <row r="11094" spans="1:4" ht="15" x14ac:dyDescent="0.25">
      <c r="A11094" s="31"/>
      <c r="B11094" s="31"/>
      <c r="C11094" s="31"/>
      <c r="D11094" s="31"/>
    </row>
    <row r="11095" spans="1:4" ht="15" x14ac:dyDescent="0.25">
      <c r="A11095" s="31"/>
      <c r="B11095" s="31"/>
      <c r="C11095" s="31"/>
      <c r="D11095" s="31"/>
    </row>
    <row r="11096" spans="1:4" ht="15" x14ac:dyDescent="0.25">
      <c r="A11096" s="31"/>
      <c r="B11096" s="31"/>
      <c r="C11096" s="31"/>
      <c r="D11096" s="31"/>
    </row>
    <row r="11097" spans="1:4" ht="15" x14ac:dyDescent="0.25">
      <c r="A11097" s="31"/>
      <c r="B11097" s="31"/>
      <c r="C11097" s="31"/>
      <c r="D11097" s="31"/>
    </row>
    <row r="11098" spans="1:4" ht="15" x14ac:dyDescent="0.25">
      <c r="A11098" s="31"/>
      <c r="B11098" s="31"/>
      <c r="C11098" s="31"/>
      <c r="D11098" s="31"/>
    </row>
    <row r="11099" spans="1:4" ht="15" x14ac:dyDescent="0.25">
      <c r="A11099" s="31"/>
      <c r="B11099" s="31"/>
      <c r="C11099" s="31"/>
      <c r="D11099" s="31"/>
    </row>
    <row r="11100" spans="1:4" ht="15" x14ac:dyDescent="0.25">
      <c r="A11100" s="31"/>
      <c r="B11100" s="31"/>
      <c r="C11100" s="31"/>
      <c r="D11100" s="31"/>
    </row>
    <row r="11101" spans="1:4" ht="15" x14ac:dyDescent="0.25">
      <c r="A11101" s="31"/>
      <c r="B11101" s="31"/>
      <c r="C11101" s="31"/>
      <c r="D11101" s="31"/>
    </row>
    <row r="11102" spans="1:4" ht="15" x14ac:dyDescent="0.25">
      <c r="A11102" s="31"/>
      <c r="B11102" s="31"/>
      <c r="C11102" s="31"/>
      <c r="D11102" s="31"/>
    </row>
    <row r="11103" spans="1:4" ht="15" x14ac:dyDescent="0.25">
      <c r="A11103" s="31"/>
      <c r="B11103" s="31"/>
      <c r="C11103" s="31"/>
      <c r="D11103" s="31"/>
    </row>
    <row r="11104" spans="1:4" ht="15" x14ac:dyDescent="0.25">
      <c r="A11104" s="31"/>
      <c r="B11104" s="31"/>
      <c r="C11104" s="31"/>
      <c r="D11104" s="31"/>
    </row>
    <row r="11105" spans="1:4" ht="15" x14ac:dyDescent="0.25">
      <c r="A11105" s="31"/>
      <c r="B11105" s="31"/>
      <c r="C11105" s="31"/>
      <c r="D11105" s="31"/>
    </row>
    <row r="11106" spans="1:4" ht="15" x14ac:dyDescent="0.25">
      <c r="A11106" s="31"/>
      <c r="B11106" s="31"/>
      <c r="C11106" s="31"/>
      <c r="D11106" s="31"/>
    </row>
    <row r="11107" spans="1:4" ht="15" x14ac:dyDescent="0.25">
      <c r="A11107" s="31"/>
      <c r="B11107" s="31"/>
      <c r="C11107" s="31"/>
      <c r="D11107" s="31"/>
    </row>
    <row r="11108" spans="1:4" ht="15" x14ac:dyDescent="0.25">
      <c r="A11108" s="31"/>
      <c r="B11108" s="31"/>
      <c r="C11108" s="31"/>
      <c r="D11108" s="31"/>
    </row>
    <row r="11109" spans="1:4" ht="15" x14ac:dyDescent="0.25">
      <c r="A11109" s="31"/>
      <c r="B11109" s="31"/>
      <c r="C11109" s="31"/>
      <c r="D11109" s="31"/>
    </row>
    <row r="11110" spans="1:4" ht="15" x14ac:dyDescent="0.25">
      <c r="A11110" s="31"/>
      <c r="B11110" s="31"/>
      <c r="C11110" s="31"/>
      <c r="D11110" s="31"/>
    </row>
    <row r="11111" spans="1:4" ht="15" x14ac:dyDescent="0.25">
      <c r="A11111" s="31"/>
      <c r="B11111" s="31"/>
      <c r="C11111" s="31"/>
      <c r="D11111" s="31"/>
    </row>
    <row r="11112" spans="1:4" ht="15" x14ac:dyDescent="0.25">
      <c r="A11112" s="31"/>
      <c r="B11112" s="31"/>
      <c r="C11112" s="31"/>
      <c r="D11112" s="31"/>
    </row>
    <row r="11113" spans="1:4" ht="15" x14ac:dyDescent="0.25">
      <c r="A11113" s="31"/>
      <c r="B11113" s="31"/>
      <c r="C11113" s="31"/>
      <c r="D11113" s="31"/>
    </row>
    <row r="11114" spans="1:4" ht="15" x14ac:dyDescent="0.25">
      <c r="A11114" s="31"/>
      <c r="B11114" s="31"/>
      <c r="C11114" s="31"/>
      <c r="D11114" s="31"/>
    </row>
    <row r="11115" spans="1:4" ht="15" x14ac:dyDescent="0.25">
      <c r="A11115" s="31"/>
      <c r="B11115" s="31"/>
      <c r="C11115" s="31"/>
      <c r="D11115" s="31"/>
    </row>
    <row r="11116" spans="1:4" ht="15" x14ac:dyDescent="0.25">
      <c r="A11116" s="31"/>
      <c r="B11116" s="31"/>
      <c r="C11116" s="31"/>
      <c r="D11116" s="31"/>
    </row>
    <row r="11117" spans="1:4" ht="15" x14ac:dyDescent="0.25">
      <c r="A11117" s="31"/>
      <c r="B11117" s="31"/>
      <c r="C11117" s="31"/>
      <c r="D11117" s="31"/>
    </row>
    <row r="11118" spans="1:4" ht="15" x14ac:dyDescent="0.25">
      <c r="A11118" s="31"/>
      <c r="B11118" s="31"/>
      <c r="C11118" s="31"/>
      <c r="D11118" s="31"/>
    </row>
    <row r="11119" spans="1:4" ht="15" x14ac:dyDescent="0.25">
      <c r="A11119" s="31"/>
      <c r="B11119" s="31"/>
      <c r="C11119" s="31"/>
      <c r="D11119" s="31"/>
    </row>
    <row r="11120" spans="1:4" ht="15" x14ac:dyDescent="0.25">
      <c r="A11120" s="31"/>
      <c r="B11120" s="31"/>
      <c r="C11120" s="31"/>
      <c r="D11120" s="31"/>
    </row>
    <row r="11121" spans="1:4" ht="15" x14ac:dyDescent="0.25">
      <c r="A11121" s="31"/>
      <c r="B11121" s="31"/>
      <c r="C11121" s="31"/>
      <c r="D11121" s="31"/>
    </row>
    <row r="11122" spans="1:4" ht="15" x14ac:dyDescent="0.25">
      <c r="A11122" s="31"/>
      <c r="B11122" s="31"/>
      <c r="C11122" s="31"/>
      <c r="D11122" s="31"/>
    </row>
    <row r="11123" spans="1:4" ht="15" x14ac:dyDescent="0.25">
      <c r="A11123" s="31"/>
      <c r="B11123" s="31"/>
      <c r="C11123" s="31"/>
      <c r="D11123" s="31"/>
    </row>
    <row r="11124" spans="1:4" ht="15" x14ac:dyDescent="0.25">
      <c r="A11124" s="31"/>
      <c r="B11124" s="31"/>
      <c r="C11124" s="31"/>
      <c r="D11124" s="31"/>
    </row>
    <row r="11125" spans="1:4" ht="15" x14ac:dyDescent="0.25">
      <c r="A11125" s="31"/>
      <c r="B11125" s="31"/>
      <c r="C11125" s="31"/>
      <c r="D11125" s="31"/>
    </row>
    <row r="11126" spans="1:4" ht="15" x14ac:dyDescent="0.25">
      <c r="A11126" s="31"/>
      <c r="B11126" s="31"/>
      <c r="C11126" s="31"/>
      <c r="D11126" s="31"/>
    </row>
    <row r="11127" spans="1:4" ht="15" x14ac:dyDescent="0.25">
      <c r="A11127" s="31"/>
      <c r="B11127" s="31"/>
      <c r="C11127" s="31"/>
      <c r="D11127" s="31"/>
    </row>
    <row r="11128" spans="1:4" ht="15" x14ac:dyDescent="0.25">
      <c r="A11128" s="31"/>
      <c r="B11128" s="31"/>
      <c r="C11128" s="31"/>
      <c r="D11128" s="31"/>
    </row>
    <row r="11129" spans="1:4" ht="15" x14ac:dyDescent="0.25">
      <c r="A11129" s="31"/>
      <c r="B11129" s="31"/>
      <c r="C11129" s="31"/>
      <c r="D11129" s="31"/>
    </row>
    <row r="11130" spans="1:4" ht="15" x14ac:dyDescent="0.25">
      <c r="A11130" s="31"/>
      <c r="B11130" s="31"/>
      <c r="C11130" s="31"/>
      <c r="D11130" s="31"/>
    </row>
    <row r="11131" spans="1:4" ht="15" x14ac:dyDescent="0.25">
      <c r="A11131" s="31"/>
      <c r="B11131" s="31"/>
      <c r="C11131" s="31"/>
      <c r="D11131" s="31"/>
    </row>
    <row r="11132" spans="1:4" ht="15" x14ac:dyDescent="0.25">
      <c r="A11132" s="31"/>
      <c r="B11132" s="31"/>
      <c r="C11132" s="31"/>
      <c r="D11132" s="31"/>
    </row>
    <row r="11133" spans="1:4" ht="15" x14ac:dyDescent="0.25">
      <c r="A11133" s="31"/>
      <c r="B11133" s="31"/>
      <c r="C11133" s="31"/>
      <c r="D11133" s="31"/>
    </row>
    <row r="11134" spans="1:4" ht="15" x14ac:dyDescent="0.25">
      <c r="A11134" s="31"/>
      <c r="B11134" s="31"/>
      <c r="C11134" s="31"/>
      <c r="D11134" s="31"/>
    </row>
    <row r="11135" spans="1:4" ht="15" x14ac:dyDescent="0.25">
      <c r="A11135" s="31"/>
      <c r="B11135" s="31"/>
      <c r="C11135" s="31"/>
      <c r="D11135" s="31"/>
    </row>
    <row r="11136" spans="1:4" ht="15" x14ac:dyDescent="0.25">
      <c r="A11136" s="31"/>
      <c r="B11136" s="31"/>
      <c r="C11136" s="31"/>
      <c r="D11136" s="31"/>
    </row>
    <row r="11137" spans="1:4" ht="15" x14ac:dyDescent="0.25">
      <c r="A11137" s="31"/>
      <c r="B11137" s="31"/>
      <c r="C11137" s="31"/>
      <c r="D11137" s="31"/>
    </row>
    <row r="11138" spans="1:4" ht="15" x14ac:dyDescent="0.25">
      <c r="A11138" s="31"/>
      <c r="B11138" s="31"/>
      <c r="C11138" s="31"/>
      <c r="D11138" s="31"/>
    </row>
    <row r="11139" spans="1:4" ht="15" x14ac:dyDescent="0.25">
      <c r="A11139" s="31"/>
      <c r="B11139" s="31"/>
      <c r="C11139" s="31"/>
      <c r="D11139" s="31"/>
    </row>
    <row r="11140" spans="1:4" ht="15" x14ac:dyDescent="0.25">
      <c r="A11140" s="31"/>
      <c r="B11140" s="31"/>
      <c r="C11140" s="31"/>
      <c r="D11140" s="31"/>
    </row>
    <row r="11141" spans="1:4" ht="15" x14ac:dyDescent="0.25">
      <c r="A11141" s="31"/>
      <c r="B11141" s="31"/>
      <c r="C11141" s="31"/>
      <c r="D11141" s="31"/>
    </row>
    <row r="11142" spans="1:4" ht="15" x14ac:dyDescent="0.25">
      <c r="A11142" s="31"/>
      <c r="B11142" s="31"/>
      <c r="C11142" s="31"/>
      <c r="D11142" s="31"/>
    </row>
    <row r="11143" spans="1:4" ht="15" x14ac:dyDescent="0.25">
      <c r="A11143" s="31"/>
      <c r="B11143" s="31"/>
      <c r="C11143" s="31"/>
      <c r="D11143" s="31"/>
    </row>
    <row r="11144" spans="1:4" ht="15" x14ac:dyDescent="0.25">
      <c r="A11144" s="31"/>
      <c r="B11144" s="31"/>
      <c r="C11144" s="31"/>
      <c r="D11144" s="31"/>
    </row>
    <row r="11145" spans="1:4" ht="15" x14ac:dyDescent="0.25">
      <c r="A11145" s="31"/>
      <c r="B11145" s="31"/>
      <c r="C11145" s="31"/>
      <c r="D11145" s="31"/>
    </row>
    <row r="11146" spans="1:4" ht="15" x14ac:dyDescent="0.25">
      <c r="A11146" s="31"/>
      <c r="B11146" s="31"/>
      <c r="C11146" s="31"/>
      <c r="D11146" s="31"/>
    </row>
    <row r="11147" spans="1:4" ht="15" x14ac:dyDescent="0.25">
      <c r="A11147" s="31"/>
      <c r="B11147" s="31"/>
      <c r="C11147" s="31"/>
      <c r="D11147" s="31"/>
    </row>
    <row r="11148" spans="1:4" ht="15" x14ac:dyDescent="0.25">
      <c r="A11148" s="31"/>
      <c r="B11148" s="31"/>
      <c r="C11148" s="31"/>
      <c r="D11148" s="31"/>
    </row>
    <row r="11149" spans="1:4" ht="15" x14ac:dyDescent="0.25">
      <c r="A11149" s="31"/>
      <c r="B11149" s="31"/>
      <c r="C11149" s="31"/>
      <c r="D11149" s="31"/>
    </row>
    <row r="11150" spans="1:4" ht="15" x14ac:dyDescent="0.25">
      <c r="A11150" s="31"/>
      <c r="B11150" s="31"/>
      <c r="C11150" s="31"/>
      <c r="D11150" s="31"/>
    </row>
    <row r="11151" spans="1:4" ht="15" x14ac:dyDescent="0.25">
      <c r="A11151" s="31"/>
      <c r="B11151" s="31"/>
      <c r="C11151" s="31"/>
      <c r="D11151" s="31"/>
    </row>
    <row r="11152" spans="1:4" ht="15" x14ac:dyDescent="0.25">
      <c r="A11152" s="31"/>
      <c r="B11152" s="31"/>
      <c r="C11152" s="31"/>
      <c r="D11152" s="31"/>
    </row>
    <row r="11153" spans="1:4" ht="15" x14ac:dyDescent="0.25">
      <c r="A11153" s="31"/>
      <c r="B11153" s="31"/>
      <c r="C11153" s="31"/>
      <c r="D11153" s="31"/>
    </row>
    <row r="11154" spans="1:4" ht="15" x14ac:dyDescent="0.25">
      <c r="A11154" s="31"/>
      <c r="B11154" s="31"/>
      <c r="C11154" s="31"/>
      <c r="D11154" s="31"/>
    </row>
    <row r="11155" spans="1:4" ht="15" x14ac:dyDescent="0.25">
      <c r="A11155" s="31"/>
      <c r="B11155" s="31"/>
      <c r="C11155" s="31"/>
      <c r="D11155" s="31"/>
    </row>
    <row r="11156" spans="1:4" ht="15" x14ac:dyDescent="0.25">
      <c r="A11156" s="31"/>
      <c r="B11156" s="31"/>
      <c r="C11156" s="31"/>
      <c r="D11156" s="31"/>
    </row>
    <row r="11157" spans="1:4" ht="15" x14ac:dyDescent="0.25">
      <c r="A11157" s="31"/>
      <c r="B11157" s="31"/>
      <c r="C11157" s="31"/>
      <c r="D11157" s="31"/>
    </row>
    <row r="11158" spans="1:4" ht="15" x14ac:dyDescent="0.25">
      <c r="A11158" s="31"/>
      <c r="B11158" s="31"/>
      <c r="C11158" s="31"/>
      <c r="D11158" s="31"/>
    </row>
    <row r="11159" spans="1:4" ht="15" x14ac:dyDescent="0.25">
      <c r="A11159" s="31"/>
      <c r="B11159" s="31"/>
      <c r="C11159" s="31"/>
      <c r="D11159" s="31"/>
    </row>
    <row r="11160" spans="1:4" ht="15" x14ac:dyDescent="0.25">
      <c r="A11160" s="31"/>
      <c r="B11160" s="31"/>
      <c r="C11160" s="31"/>
      <c r="D11160" s="31"/>
    </row>
    <row r="11161" spans="1:4" ht="15" x14ac:dyDescent="0.25">
      <c r="A11161" s="31"/>
      <c r="B11161" s="31"/>
      <c r="C11161" s="31"/>
      <c r="D11161" s="31"/>
    </row>
    <row r="11162" spans="1:4" ht="15" x14ac:dyDescent="0.25">
      <c r="A11162" s="31"/>
      <c r="B11162" s="31"/>
      <c r="C11162" s="31"/>
      <c r="D11162" s="31"/>
    </row>
    <row r="11163" spans="1:4" ht="15" x14ac:dyDescent="0.25">
      <c r="A11163" s="31"/>
      <c r="B11163" s="31"/>
      <c r="C11163" s="31"/>
      <c r="D11163" s="31"/>
    </row>
    <row r="11164" spans="1:4" ht="15" x14ac:dyDescent="0.25">
      <c r="A11164" s="31"/>
      <c r="B11164" s="31"/>
      <c r="C11164" s="31"/>
      <c r="D11164" s="31"/>
    </row>
    <row r="11165" spans="1:4" ht="15" x14ac:dyDescent="0.25">
      <c r="A11165" s="31"/>
      <c r="B11165" s="31"/>
      <c r="C11165" s="31"/>
      <c r="D11165" s="31"/>
    </row>
    <row r="11166" spans="1:4" ht="15" x14ac:dyDescent="0.25">
      <c r="A11166" s="31"/>
      <c r="B11166" s="31"/>
      <c r="C11166" s="31"/>
      <c r="D11166" s="31"/>
    </row>
    <row r="11167" spans="1:4" ht="15" x14ac:dyDescent="0.25">
      <c r="A11167" s="31"/>
      <c r="B11167" s="31"/>
      <c r="C11167" s="31"/>
      <c r="D11167" s="31"/>
    </row>
    <row r="11168" spans="1:4" ht="15" x14ac:dyDescent="0.25">
      <c r="A11168" s="31"/>
      <c r="B11168" s="31"/>
      <c r="C11168" s="31"/>
      <c r="D11168" s="31"/>
    </row>
    <row r="11169" spans="1:4" ht="15" x14ac:dyDescent="0.25">
      <c r="A11169" s="31"/>
      <c r="B11169" s="31"/>
      <c r="C11169" s="31"/>
      <c r="D11169" s="31"/>
    </row>
    <row r="11170" spans="1:4" ht="15" x14ac:dyDescent="0.25">
      <c r="A11170" s="31"/>
      <c r="B11170" s="31"/>
      <c r="C11170" s="31"/>
      <c r="D11170" s="31"/>
    </row>
    <row r="11171" spans="1:4" ht="15" x14ac:dyDescent="0.25">
      <c r="A11171" s="31"/>
      <c r="B11171" s="31"/>
      <c r="C11171" s="31"/>
      <c r="D11171" s="31"/>
    </row>
    <row r="11172" spans="1:4" ht="15" x14ac:dyDescent="0.25">
      <c r="A11172" s="31"/>
      <c r="B11172" s="31"/>
      <c r="C11172" s="31"/>
      <c r="D11172" s="31"/>
    </row>
    <row r="11173" spans="1:4" ht="15" x14ac:dyDescent="0.25">
      <c r="A11173" s="31"/>
      <c r="B11173" s="31"/>
      <c r="C11173" s="31"/>
      <c r="D11173" s="31"/>
    </row>
    <row r="11174" spans="1:4" ht="15" x14ac:dyDescent="0.25">
      <c r="A11174" s="31"/>
      <c r="B11174" s="31"/>
      <c r="C11174" s="31"/>
      <c r="D11174" s="31"/>
    </row>
    <row r="11175" spans="1:4" ht="15" x14ac:dyDescent="0.25">
      <c r="A11175" s="31"/>
      <c r="B11175" s="31"/>
      <c r="C11175" s="31"/>
      <c r="D11175" s="31"/>
    </row>
    <row r="11176" spans="1:4" ht="15" x14ac:dyDescent="0.25">
      <c r="A11176" s="31"/>
      <c r="B11176" s="31"/>
      <c r="C11176" s="31"/>
      <c r="D11176" s="31"/>
    </row>
    <row r="11177" spans="1:4" ht="15" x14ac:dyDescent="0.25">
      <c r="A11177" s="31"/>
      <c r="B11177" s="31"/>
      <c r="C11177" s="31"/>
      <c r="D11177" s="31"/>
    </row>
    <row r="11178" spans="1:4" ht="15" x14ac:dyDescent="0.25">
      <c r="A11178" s="31"/>
      <c r="B11178" s="31"/>
      <c r="C11178" s="31"/>
      <c r="D11178" s="31"/>
    </row>
    <row r="11179" spans="1:4" ht="15" x14ac:dyDescent="0.25">
      <c r="A11179" s="31"/>
      <c r="B11179" s="31"/>
      <c r="C11179" s="31"/>
      <c r="D11179" s="31"/>
    </row>
    <row r="11180" spans="1:4" ht="15" x14ac:dyDescent="0.25">
      <c r="A11180" s="31"/>
      <c r="B11180" s="31"/>
      <c r="C11180" s="31"/>
      <c r="D11180" s="31"/>
    </row>
    <row r="11181" spans="1:4" ht="15" x14ac:dyDescent="0.25">
      <c r="A11181" s="31"/>
      <c r="B11181" s="31"/>
      <c r="C11181" s="31"/>
      <c r="D11181" s="31"/>
    </row>
    <row r="11182" spans="1:4" ht="15" x14ac:dyDescent="0.25">
      <c r="A11182" s="31"/>
      <c r="B11182" s="31"/>
      <c r="C11182" s="31"/>
      <c r="D11182" s="31"/>
    </row>
    <row r="11183" spans="1:4" ht="15" x14ac:dyDescent="0.25">
      <c r="A11183" s="31"/>
      <c r="B11183" s="31"/>
      <c r="C11183" s="31"/>
      <c r="D11183" s="31"/>
    </row>
    <row r="11184" spans="1:4" ht="15" x14ac:dyDescent="0.25">
      <c r="A11184" s="31"/>
      <c r="B11184" s="31"/>
      <c r="C11184" s="31"/>
      <c r="D11184" s="31"/>
    </row>
    <row r="11185" spans="1:4" ht="15" x14ac:dyDescent="0.25">
      <c r="A11185" s="31"/>
      <c r="B11185" s="31"/>
      <c r="C11185" s="31"/>
      <c r="D11185" s="31"/>
    </row>
    <row r="11186" spans="1:4" ht="15" x14ac:dyDescent="0.25">
      <c r="A11186" s="31"/>
      <c r="B11186" s="31"/>
      <c r="C11186" s="31"/>
      <c r="D11186" s="31"/>
    </row>
    <row r="11187" spans="1:4" ht="15" x14ac:dyDescent="0.25">
      <c r="A11187" s="31"/>
      <c r="B11187" s="31"/>
      <c r="C11187" s="31"/>
      <c r="D11187" s="31"/>
    </row>
    <row r="11188" spans="1:4" ht="15" x14ac:dyDescent="0.25">
      <c r="A11188" s="31"/>
      <c r="B11188" s="31"/>
      <c r="C11188" s="31"/>
      <c r="D11188" s="31"/>
    </row>
    <row r="11189" spans="1:4" ht="15" x14ac:dyDescent="0.25">
      <c r="A11189" s="31"/>
      <c r="B11189" s="31"/>
      <c r="C11189" s="31"/>
      <c r="D11189" s="31"/>
    </row>
    <row r="11190" spans="1:4" ht="15" x14ac:dyDescent="0.25">
      <c r="A11190" s="31"/>
      <c r="B11190" s="31"/>
      <c r="C11190" s="31"/>
      <c r="D11190" s="31"/>
    </row>
    <row r="11191" spans="1:4" ht="15" x14ac:dyDescent="0.25">
      <c r="A11191" s="31"/>
      <c r="B11191" s="31"/>
      <c r="C11191" s="31"/>
      <c r="D11191" s="31"/>
    </row>
    <row r="11192" spans="1:4" ht="15" x14ac:dyDescent="0.25">
      <c r="A11192" s="31"/>
      <c r="B11192" s="31"/>
      <c r="C11192" s="31"/>
      <c r="D11192" s="31"/>
    </row>
    <row r="11193" spans="1:4" ht="15" x14ac:dyDescent="0.25">
      <c r="A11193" s="31"/>
      <c r="B11193" s="31"/>
      <c r="C11193" s="31"/>
      <c r="D11193" s="31"/>
    </row>
    <row r="11194" spans="1:4" ht="15" x14ac:dyDescent="0.25">
      <c r="A11194" s="31"/>
      <c r="B11194" s="31"/>
      <c r="C11194" s="31"/>
      <c r="D11194" s="31"/>
    </row>
    <row r="11195" spans="1:4" ht="15" x14ac:dyDescent="0.25">
      <c r="A11195" s="31"/>
      <c r="B11195" s="31"/>
      <c r="C11195" s="31"/>
      <c r="D11195" s="31"/>
    </row>
    <row r="11196" spans="1:4" ht="15" x14ac:dyDescent="0.25">
      <c r="A11196" s="31"/>
      <c r="B11196" s="31"/>
      <c r="C11196" s="31"/>
      <c r="D11196" s="31"/>
    </row>
    <row r="11197" spans="1:4" ht="15" x14ac:dyDescent="0.25">
      <c r="A11197" s="31"/>
      <c r="B11197" s="31"/>
      <c r="C11197" s="31"/>
      <c r="D11197" s="31"/>
    </row>
    <row r="11198" spans="1:4" ht="15" x14ac:dyDescent="0.25">
      <c r="A11198" s="31"/>
      <c r="B11198" s="31"/>
      <c r="C11198" s="31"/>
      <c r="D11198" s="31"/>
    </row>
    <row r="11199" spans="1:4" ht="15" x14ac:dyDescent="0.25">
      <c r="A11199" s="31"/>
      <c r="B11199" s="31"/>
      <c r="C11199" s="31"/>
      <c r="D11199" s="31"/>
    </row>
    <row r="11200" spans="1:4" ht="15" x14ac:dyDescent="0.25">
      <c r="A11200" s="31"/>
      <c r="B11200" s="31"/>
      <c r="C11200" s="31"/>
      <c r="D11200" s="31"/>
    </row>
    <row r="11201" spans="1:4" ht="15" x14ac:dyDescent="0.25">
      <c r="A11201" s="31"/>
      <c r="B11201" s="31"/>
      <c r="C11201" s="31"/>
      <c r="D11201" s="31"/>
    </row>
    <row r="11202" spans="1:4" ht="15" x14ac:dyDescent="0.25">
      <c r="A11202" s="31"/>
      <c r="B11202" s="31"/>
      <c r="C11202" s="31"/>
      <c r="D11202" s="31"/>
    </row>
    <row r="11203" spans="1:4" ht="15" x14ac:dyDescent="0.25">
      <c r="A11203" s="31"/>
      <c r="B11203" s="31"/>
      <c r="C11203" s="31"/>
      <c r="D11203" s="31"/>
    </row>
    <row r="11204" spans="1:4" ht="15" x14ac:dyDescent="0.25">
      <c r="A11204" s="31"/>
      <c r="B11204" s="31"/>
      <c r="C11204" s="31"/>
      <c r="D11204" s="31"/>
    </row>
    <row r="11205" spans="1:4" ht="15" x14ac:dyDescent="0.25">
      <c r="A11205" s="31"/>
      <c r="B11205" s="31"/>
      <c r="C11205" s="31"/>
      <c r="D11205" s="31"/>
    </row>
    <row r="11206" spans="1:4" ht="15" x14ac:dyDescent="0.25">
      <c r="A11206" s="31"/>
      <c r="B11206" s="31"/>
      <c r="C11206" s="31"/>
      <c r="D11206" s="31"/>
    </row>
    <row r="11207" spans="1:4" ht="15" x14ac:dyDescent="0.25">
      <c r="A11207" s="31"/>
      <c r="B11207" s="31"/>
      <c r="C11207" s="31"/>
      <c r="D11207" s="31"/>
    </row>
    <row r="11208" spans="1:4" ht="15" x14ac:dyDescent="0.25">
      <c r="A11208" s="31"/>
      <c r="B11208" s="31"/>
      <c r="C11208" s="31"/>
      <c r="D11208" s="31"/>
    </row>
    <row r="11209" spans="1:4" ht="15" x14ac:dyDescent="0.25">
      <c r="A11209" s="31"/>
      <c r="B11209" s="31"/>
      <c r="C11209" s="31"/>
      <c r="D11209" s="31"/>
    </row>
    <row r="11210" spans="1:4" ht="15" x14ac:dyDescent="0.25">
      <c r="A11210" s="31"/>
      <c r="B11210" s="31"/>
      <c r="C11210" s="31"/>
      <c r="D11210" s="31"/>
    </row>
    <row r="11211" spans="1:4" ht="15" x14ac:dyDescent="0.25">
      <c r="A11211" s="31"/>
      <c r="B11211" s="31"/>
      <c r="C11211" s="31"/>
      <c r="D11211" s="31"/>
    </row>
    <row r="11212" spans="1:4" ht="15" x14ac:dyDescent="0.25">
      <c r="A11212" s="31"/>
      <c r="B11212" s="31"/>
      <c r="C11212" s="31"/>
      <c r="D11212" s="31"/>
    </row>
    <row r="11213" spans="1:4" ht="15" x14ac:dyDescent="0.25">
      <c r="A11213" s="31"/>
      <c r="B11213" s="31"/>
      <c r="C11213" s="31"/>
      <c r="D11213" s="31"/>
    </row>
    <row r="11214" spans="1:4" ht="15" x14ac:dyDescent="0.25">
      <c r="A11214" s="31"/>
      <c r="B11214" s="31"/>
      <c r="C11214" s="31"/>
      <c r="D11214" s="31"/>
    </row>
    <row r="11215" spans="1:4" ht="15" x14ac:dyDescent="0.25">
      <c r="A11215" s="31"/>
      <c r="B11215" s="31"/>
      <c r="C11215" s="31"/>
      <c r="D11215" s="31"/>
    </row>
    <row r="11216" spans="1:4" ht="15" x14ac:dyDescent="0.25">
      <c r="A11216" s="31"/>
      <c r="B11216" s="31"/>
      <c r="C11216" s="31"/>
      <c r="D11216" s="31"/>
    </row>
    <row r="11217" spans="1:4" ht="15" x14ac:dyDescent="0.25">
      <c r="A11217" s="31"/>
      <c r="B11217" s="31"/>
      <c r="C11217" s="31"/>
      <c r="D11217" s="31"/>
    </row>
    <row r="11218" spans="1:4" ht="15" x14ac:dyDescent="0.25">
      <c r="A11218" s="31"/>
      <c r="B11218" s="31"/>
      <c r="C11218" s="31"/>
      <c r="D11218" s="31"/>
    </row>
    <row r="11219" spans="1:4" ht="15" x14ac:dyDescent="0.25">
      <c r="A11219" s="31"/>
      <c r="B11219" s="31"/>
      <c r="C11219" s="31"/>
      <c r="D11219" s="31"/>
    </row>
    <row r="11220" spans="1:4" ht="15" x14ac:dyDescent="0.25">
      <c r="A11220" s="31"/>
      <c r="B11220" s="31"/>
      <c r="C11220" s="31"/>
      <c r="D11220" s="31"/>
    </row>
    <row r="11221" spans="1:4" ht="15" x14ac:dyDescent="0.25">
      <c r="A11221" s="31"/>
      <c r="B11221" s="31"/>
      <c r="C11221" s="31"/>
      <c r="D11221" s="31"/>
    </row>
    <row r="11222" spans="1:4" ht="15" x14ac:dyDescent="0.25">
      <c r="A11222" s="31"/>
      <c r="B11222" s="31"/>
      <c r="C11222" s="31"/>
      <c r="D11222" s="31"/>
    </row>
    <row r="11223" spans="1:4" ht="15" x14ac:dyDescent="0.25">
      <c r="A11223" s="31"/>
      <c r="B11223" s="31"/>
      <c r="C11223" s="31"/>
      <c r="D11223" s="31"/>
    </row>
    <row r="11224" spans="1:4" ht="15" x14ac:dyDescent="0.25">
      <c r="A11224" s="31"/>
      <c r="B11224" s="31"/>
      <c r="C11224" s="31"/>
      <c r="D11224" s="31"/>
    </row>
    <row r="11225" spans="1:4" ht="15" x14ac:dyDescent="0.25">
      <c r="A11225" s="31"/>
      <c r="B11225" s="31"/>
      <c r="C11225" s="31"/>
      <c r="D11225" s="31"/>
    </row>
    <row r="11226" spans="1:4" ht="15" x14ac:dyDescent="0.25">
      <c r="A11226" s="31"/>
      <c r="B11226" s="31"/>
      <c r="C11226" s="31"/>
      <c r="D11226" s="31"/>
    </row>
    <row r="11227" spans="1:4" ht="15" x14ac:dyDescent="0.25">
      <c r="A11227" s="31"/>
      <c r="B11227" s="31"/>
      <c r="C11227" s="31"/>
      <c r="D11227" s="31"/>
    </row>
    <row r="11228" spans="1:4" ht="15" x14ac:dyDescent="0.25">
      <c r="A11228" s="31"/>
      <c r="B11228" s="31"/>
      <c r="C11228" s="31"/>
      <c r="D11228" s="31"/>
    </row>
    <row r="11229" spans="1:4" ht="15" x14ac:dyDescent="0.25">
      <c r="A11229" s="31"/>
      <c r="B11229" s="31"/>
      <c r="C11229" s="31"/>
      <c r="D11229" s="31"/>
    </row>
    <row r="11230" spans="1:4" ht="15" x14ac:dyDescent="0.25">
      <c r="A11230" s="31"/>
      <c r="B11230" s="31"/>
      <c r="C11230" s="31"/>
      <c r="D11230" s="31"/>
    </row>
    <row r="11231" spans="1:4" ht="15" x14ac:dyDescent="0.25">
      <c r="A11231" s="31"/>
      <c r="B11231" s="31"/>
      <c r="C11231" s="31"/>
      <c r="D11231" s="31"/>
    </row>
    <row r="11232" spans="1:4" ht="15" x14ac:dyDescent="0.25">
      <c r="A11232" s="31"/>
      <c r="B11232" s="31"/>
      <c r="C11232" s="31"/>
      <c r="D11232" s="31"/>
    </row>
    <row r="11233" spans="1:4" ht="15" x14ac:dyDescent="0.25">
      <c r="A11233" s="31"/>
      <c r="B11233" s="31"/>
      <c r="C11233" s="31"/>
      <c r="D11233" s="31"/>
    </row>
    <row r="11234" spans="1:4" ht="15" x14ac:dyDescent="0.25">
      <c r="A11234" s="31"/>
      <c r="B11234" s="31"/>
      <c r="C11234" s="31"/>
      <c r="D11234" s="31"/>
    </row>
    <row r="11235" spans="1:4" ht="15" x14ac:dyDescent="0.25">
      <c r="A11235" s="31"/>
      <c r="B11235" s="31"/>
      <c r="C11235" s="31"/>
      <c r="D11235" s="31"/>
    </row>
    <row r="11236" spans="1:4" ht="15" x14ac:dyDescent="0.25">
      <c r="A11236" s="31"/>
      <c r="B11236" s="31"/>
      <c r="C11236" s="31"/>
      <c r="D11236" s="31"/>
    </row>
    <row r="11237" spans="1:4" ht="15" x14ac:dyDescent="0.25">
      <c r="A11237" s="31"/>
      <c r="B11237" s="31"/>
      <c r="C11237" s="31"/>
      <c r="D11237" s="31"/>
    </row>
    <row r="11238" spans="1:4" ht="15" x14ac:dyDescent="0.25">
      <c r="A11238" s="31"/>
      <c r="B11238" s="31"/>
      <c r="C11238" s="31"/>
      <c r="D11238" s="31"/>
    </row>
    <row r="11239" spans="1:4" ht="15" x14ac:dyDescent="0.25">
      <c r="A11239" s="31"/>
      <c r="B11239" s="31"/>
      <c r="C11239" s="31"/>
      <c r="D11239" s="31"/>
    </row>
    <row r="11240" spans="1:4" ht="15" x14ac:dyDescent="0.25">
      <c r="A11240" s="31"/>
      <c r="B11240" s="31"/>
      <c r="C11240" s="31"/>
      <c r="D11240" s="31"/>
    </row>
    <row r="11241" spans="1:4" ht="15" x14ac:dyDescent="0.25">
      <c r="A11241" s="31"/>
      <c r="B11241" s="31"/>
      <c r="C11241" s="31"/>
      <c r="D11241" s="31"/>
    </row>
    <row r="11242" spans="1:4" ht="15" x14ac:dyDescent="0.25">
      <c r="A11242" s="31"/>
      <c r="B11242" s="31"/>
      <c r="C11242" s="31"/>
      <c r="D11242" s="31"/>
    </row>
    <row r="11243" spans="1:4" ht="15" x14ac:dyDescent="0.25">
      <c r="A11243" s="31"/>
      <c r="B11243" s="31"/>
      <c r="C11243" s="31"/>
      <c r="D11243" s="31"/>
    </row>
    <row r="11244" spans="1:4" ht="15" x14ac:dyDescent="0.25">
      <c r="A11244" s="31"/>
      <c r="B11244" s="31"/>
      <c r="C11244" s="31"/>
      <c r="D11244" s="31"/>
    </row>
    <row r="11245" spans="1:4" ht="15" x14ac:dyDescent="0.25">
      <c r="A11245" s="31"/>
      <c r="B11245" s="31"/>
      <c r="C11245" s="31"/>
      <c r="D11245" s="31"/>
    </row>
    <row r="11246" spans="1:4" ht="15" x14ac:dyDescent="0.25">
      <c r="A11246" s="31"/>
      <c r="B11246" s="31"/>
      <c r="C11246" s="31"/>
      <c r="D11246" s="31"/>
    </row>
    <row r="11247" spans="1:4" ht="15" x14ac:dyDescent="0.25">
      <c r="A11247" s="31"/>
      <c r="B11247" s="31"/>
      <c r="C11247" s="31"/>
      <c r="D11247" s="31"/>
    </row>
    <row r="11248" spans="1:4" ht="15" x14ac:dyDescent="0.25">
      <c r="A11248" s="31"/>
      <c r="B11248" s="31"/>
      <c r="C11248" s="31"/>
      <c r="D11248" s="31"/>
    </row>
    <row r="11249" spans="1:4" ht="15" x14ac:dyDescent="0.25">
      <c r="A11249" s="31"/>
      <c r="B11249" s="31"/>
      <c r="C11249" s="31"/>
      <c r="D11249" s="31"/>
    </row>
    <row r="11250" spans="1:4" ht="15" x14ac:dyDescent="0.25">
      <c r="A11250" s="31"/>
      <c r="B11250" s="31"/>
      <c r="C11250" s="31"/>
      <c r="D11250" s="31"/>
    </row>
    <row r="11251" spans="1:4" ht="15" x14ac:dyDescent="0.25">
      <c r="A11251" s="31"/>
      <c r="B11251" s="31"/>
      <c r="C11251" s="31"/>
      <c r="D11251" s="31"/>
    </row>
    <row r="11252" spans="1:4" ht="15" x14ac:dyDescent="0.25">
      <c r="A11252" s="31"/>
      <c r="B11252" s="31"/>
      <c r="C11252" s="31"/>
      <c r="D11252" s="31"/>
    </row>
    <row r="11253" spans="1:4" ht="15" x14ac:dyDescent="0.25">
      <c r="A11253" s="31"/>
      <c r="B11253" s="31"/>
      <c r="C11253" s="31"/>
      <c r="D11253" s="31"/>
    </row>
    <row r="11254" spans="1:4" ht="15" x14ac:dyDescent="0.25">
      <c r="A11254" s="31"/>
      <c r="B11254" s="31"/>
      <c r="C11254" s="31"/>
      <c r="D11254" s="31"/>
    </row>
    <row r="11255" spans="1:4" ht="15" x14ac:dyDescent="0.25">
      <c r="A11255" s="31"/>
      <c r="B11255" s="31"/>
      <c r="C11255" s="31"/>
      <c r="D11255" s="31"/>
    </row>
    <row r="11256" spans="1:4" ht="15" x14ac:dyDescent="0.25">
      <c r="A11256" s="31"/>
      <c r="B11256" s="31"/>
      <c r="C11256" s="31"/>
      <c r="D11256" s="31"/>
    </row>
    <row r="11257" spans="1:4" ht="15" x14ac:dyDescent="0.25">
      <c r="A11257" s="31"/>
      <c r="B11257" s="31"/>
      <c r="C11257" s="31"/>
      <c r="D11257" s="31"/>
    </row>
    <row r="11258" spans="1:4" ht="15" x14ac:dyDescent="0.25">
      <c r="A11258" s="31"/>
      <c r="B11258" s="31"/>
      <c r="C11258" s="31"/>
      <c r="D11258" s="31"/>
    </row>
    <row r="11259" spans="1:4" ht="15" x14ac:dyDescent="0.25">
      <c r="A11259" s="31"/>
      <c r="B11259" s="31"/>
      <c r="C11259" s="31"/>
      <c r="D11259" s="31"/>
    </row>
    <row r="11260" spans="1:4" ht="15" x14ac:dyDescent="0.25">
      <c r="A11260" s="31"/>
      <c r="B11260" s="31"/>
      <c r="C11260" s="31"/>
      <c r="D11260" s="31"/>
    </row>
    <row r="11261" spans="1:4" ht="15" x14ac:dyDescent="0.25">
      <c r="A11261" s="31"/>
      <c r="B11261" s="31"/>
      <c r="C11261" s="31"/>
      <c r="D11261" s="31"/>
    </row>
    <row r="11262" spans="1:4" ht="15" x14ac:dyDescent="0.25">
      <c r="A11262" s="31"/>
      <c r="B11262" s="31"/>
      <c r="C11262" s="31"/>
      <c r="D11262" s="31"/>
    </row>
    <row r="11263" spans="1:4" ht="15" x14ac:dyDescent="0.25">
      <c r="A11263" s="31"/>
      <c r="B11263" s="31"/>
      <c r="C11263" s="31"/>
      <c r="D11263" s="31"/>
    </row>
    <row r="11264" spans="1:4" ht="15" x14ac:dyDescent="0.25">
      <c r="A11264" s="31"/>
      <c r="B11264" s="31"/>
      <c r="C11264" s="31"/>
      <c r="D11264" s="31"/>
    </row>
    <row r="11265" spans="1:4" ht="15" x14ac:dyDescent="0.25">
      <c r="A11265" s="31"/>
      <c r="B11265" s="31"/>
      <c r="C11265" s="31"/>
      <c r="D11265" s="31"/>
    </row>
    <row r="11266" spans="1:4" ht="15" x14ac:dyDescent="0.25">
      <c r="A11266" s="31"/>
      <c r="B11266" s="31"/>
      <c r="C11266" s="31"/>
      <c r="D11266" s="31"/>
    </row>
    <row r="11267" spans="1:4" ht="15" x14ac:dyDescent="0.25">
      <c r="A11267" s="31"/>
      <c r="B11267" s="31"/>
      <c r="C11267" s="31"/>
      <c r="D11267" s="31"/>
    </row>
    <row r="11268" spans="1:4" ht="15" x14ac:dyDescent="0.25">
      <c r="A11268" s="31"/>
      <c r="B11268" s="31"/>
      <c r="C11268" s="31"/>
      <c r="D11268" s="31"/>
    </row>
    <row r="11269" spans="1:4" ht="15" x14ac:dyDescent="0.25">
      <c r="A11269" s="31"/>
      <c r="B11269" s="31"/>
      <c r="C11269" s="31"/>
      <c r="D11269" s="31"/>
    </row>
    <row r="11270" spans="1:4" ht="15" x14ac:dyDescent="0.25">
      <c r="A11270" s="31"/>
      <c r="B11270" s="31"/>
      <c r="C11270" s="31"/>
      <c r="D11270" s="31"/>
    </row>
    <row r="11271" spans="1:4" ht="15" x14ac:dyDescent="0.25">
      <c r="A11271" s="31"/>
      <c r="B11271" s="31"/>
      <c r="C11271" s="31"/>
      <c r="D11271" s="31"/>
    </row>
    <row r="11272" spans="1:4" ht="15" x14ac:dyDescent="0.25">
      <c r="A11272" s="31"/>
      <c r="B11272" s="31"/>
      <c r="C11272" s="31"/>
      <c r="D11272" s="31"/>
    </row>
    <row r="11273" spans="1:4" ht="15" x14ac:dyDescent="0.25">
      <c r="A11273" s="31"/>
      <c r="B11273" s="31"/>
      <c r="C11273" s="31"/>
      <c r="D11273" s="31"/>
    </row>
    <row r="11274" spans="1:4" ht="15" x14ac:dyDescent="0.25">
      <c r="A11274" s="31"/>
      <c r="B11274" s="31"/>
      <c r="C11274" s="31"/>
      <c r="D11274" s="31"/>
    </row>
    <row r="11275" spans="1:4" ht="15" x14ac:dyDescent="0.25">
      <c r="A11275" s="31"/>
      <c r="B11275" s="31"/>
      <c r="C11275" s="31"/>
      <c r="D11275" s="31"/>
    </row>
    <row r="11276" spans="1:4" ht="15" x14ac:dyDescent="0.25">
      <c r="A11276" s="31"/>
      <c r="B11276" s="31"/>
      <c r="C11276" s="31"/>
      <c r="D11276" s="31"/>
    </row>
    <row r="11277" spans="1:4" ht="15" x14ac:dyDescent="0.25">
      <c r="A11277" s="31"/>
      <c r="B11277" s="31"/>
      <c r="C11277" s="31"/>
      <c r="D11277" s="31"/>
    </row>
    <row r="11278" spans="1:4" ht="15" x14ac:dyDescent="0.25">
      <c r="A11278" s="31"/>
      <c r="B11278" s="31"/>
      <c r="C11278" s="31"/>
      <c r="D11278" s="31"/>
    </row>
    <row r="11279" spans="1:4" ht="15" x14ac:dyDescent="0.25">
      <c r="A11279" s="31"/>
      <c r="B11279" s="31"/>
      <c r="C11279" s="31"/>
      <c r="D11279" s="31"/>
    </row>
    <row r="11280" spans="1:4" ht="15" x14ac:dyDescent="0.25">
      <c r="A11280" s="31"/>
      <c r="B11280" s="31"/>
      <c r="C11280" s="31"/>
      <c r="D11280" s="31"/>
    </row>
    <row r="11281" spans="1:4" ht="15" x14ac:dyDescent="0.25">
      <c r="A11281" s="31"/>
      <c r="B11281" s="31"/>
      <c r="C11281" s="31"/>
      <c r="D11281" s="31"/>
    </row>
    <row r="11282" spans="1:4" ht="15" x14ac:dyDescent="0.25">
      <c r="A11282" s="31"/>
      <c r="B11282" s="31"/>
      <c r="C11282" s="31"/>
      <c r="D11282" s="31"/>
    </row>
    <row r="11283" spans="1:4" ht="15" x14ac:dyDescent="0.25">
      <c r="A11283" s="31"/>
      <c r="B11283" s="31"/>
      <c r="C11283" s="31"/>
      <c r="D11283" s="31"/>
    </row>
    <row r="11284" spans="1:4" ht="15" x14ac:dyDescent="0.25">
      <c r="A11284" s="31"/>
      <c r="B11284" s="31"/>
      <c r="C11284" s="31"/>
      <c r="D11284" s="31"/>
    </row>
    <row r="11285" spans="1:4" ht="15" x14ac:dyDescent="0.25">
      <c r="A11285" s="31"/>
      <c r="B11285" s="31"/>
      <c r="C11285" s="31"/>
      <c r="D11285" s="31"/>
    </row>
    <row r="11286" spans="1:4" ht="15" x14ac:dyDescent="0.25">
      <c r="A11286" s="31"/>
      <c r="B11286" s="31"/>
      <c r="C11286" s="31"/>
      <c r="D11286" s="31"/>
    </row>
    <row r="11287" spans="1:4" ht="15" x14ac:dyDescent="0.25">
      <c r="A11287" s="31"/>
      <c r="B11287" s="31"/>
      <c r="C11287" s="31"/>
      <c r="D11287" s="31"/>
    </row>
    <row r="11288" spans="1:4" ht="15" x14ac:dyDescent="0.25">
      <c r="A11288" s="31"/>
      <c r="B11288" s="31"/>
      <c r="C11288" s="31"/>
      <c r="D11288" s="31"/>
    </row>
    <row r="11289" spans="1:4" ht="15" x14ac:dyDescent="0.25">
      <c r="A11289" s="31"/>
      <c r="B11289" s="31"/>
      <c r="C11289" s="31"/>
      <c r="D11289" s="31"/>
    </row>
    <row r="11290" spans="1:4" ht="15" x14ac:dyDescent="0.25">
      <c r="A11290" s="31"/>
      <c r="B11290" s="31"/>
      <c r="C11290" s="31"/>
      <c r="D11290" s="31"/>
    </row>
    <row r="11291" spans="1:4" ht="15" x14ac:dyDescent="0.25">
      <c r="A11291" s="31"/>
      <c r="B11291" s="31"/>
      <c r="C11291" s="31"/>
      <c r="D11291" s="31"/>
    </row>
    <row r="11292" spans="1:4" ht="15" x14ac:dyDescent="0.25">
      <c r="A11292" s="31"/>
      <c r="B11292" s="31"/>
      <c r="C11292" s="31"/>
      <c r="D11292" s="31"/>
    </row>
    <row r="11293" spans="1:4" ht="15" x14ac:dyDescent="0.25">
      <c r="A11293" s="31"/>
      <c r="B11293" s="31"/>
      <c r="C11293" s="31"/>
      <c r="D11293" s="31"/>
    </row>
    <row r="11294" spans="1:4" ht="15" x14ac:dyDescent="0.25">
      <c r="A11294" s="31"/>
      <c r="B11294" s="31"/>
      <c r="C11294" s="31"/>
      <c r="D11294" s="31"/>
    </row>
    <row r="11295" spans="1:4" ht="15" x14ac:dyDescent="0.25">
      <c r="A11295" s="31"/>
      <c r="B11295" s="31"/>
      <c r="C11295" s="31"/>
      <c r="D11295" s="31"/>
    </row>
    <row r="11296" spans="1:4" ht="15" x14ac:dyDescent="0.25">
      <c r="A11296" s="31"/>
      <c r="B11296" s="31"/>
      <c r="C11296" s="31"/>
      <c r="D11296" s="31"/>
    </row>
    <row r="11297" spans="1:4" ht="15" x14ac:dyDescent="0.25">
      <c r="A11297" s="31"/>
      <c r="B11297" s="31"/>
      <c r="C11297" s="31"/>
      <c r="D11297" s="31"/>
    </row>
    <row r="11298" spans="1:4" ht="15" x14ac:dyDescent="0.25">
      <c r="A11298" s="31"/>
      <c r="B11298" s="31"/>
      <c r="C11298" s="31"/>
      <c r="D11298" s="31"/>
    </row>
    <row r="11299" spans="1:4" ht="15" x14ac:dyDescent="0.25">
      <c r="A11299" s="31"/>
      <c r="B11299" s="31"/>
      <c r="C11299" s="31"/>
      <c r="D11299" s="31"/>
    </row>
    <row r="11300" spans="1:4" ht="15" x14ac:dyDescent="0.25">
      <c r="A11300" s="31"/>
      <c r="B11300" s="31"/>
      <c r="C11300" s="31"/>
      <c r="D11300" s="31"/>
    </row>
    <row r="11301" spans="1:4" ht="15" x14ac:dyDescent="0.25">
      <c r="A11301" s="31"/>
      <c r="B11301" s="31"/>
      <c r="C11301" s="31"/>
      <c r="D11301" s="31"/>
    </row>
    <row r="11302" spans="1:4" ht="15" x14ac:dyDescent="0.25">
      <c r="A11302" s="31"/>
      <c r="B11302" s="31"/>
      <c r="C11302" s="31"/>
      <c r="D11302" s="31"/>
    </row>
    <row r="11303" spans="1:4" ht="15" x14ac:dyDescent="0.25">
      <c r="A11303" s="31"/>
      <c r="B11303" s="31"/>
      <c r="C11303" s="31"/>
      <c r="D11303" s="31"/>
    </row>
    <row r="11304" spans="1:4" ht="15" x14ac:dyDescent="0.25">
      <c r="A11304" s="31"/>
      <c r="B11304" s="31"/>
      <c r="C11304" s="31"/>
      <c r="D11304" s="31"/>
    </row>
    <row r="11305" spans="1:4" ht="15" x14ac:dyDescent="0.25">
      <c r="A11305" s="31"/>
      <c r="B11305" s="31"/>
      <c r="C11305" s="31"/>
      <c r="D11305" s="31"/>
    </row>
    <row r="11306" spans="1:4" ht="15" x14ac:dyDescent="0.25">
      <c r="A11306" s="31"/>
      <c r="B11306" s="31"/>
      <c r="C11306" s="31"/>
      <c r="D11306" s="31"/>
    </row>
    <row r="11307" spans="1:4" ht="15" x14ac:dyDescent="0.25">
      <c r="A11307" s="31"/>
      <c r="B11307" s="31"/>
      <c r="C11307" s="31"/>
      <c r="D11307" s="31"/>
    </row>
    <row r="11308" spans="1:4" ht="15" x14ac:dyDescent="0.25">
      <c r="A11308" s="31"/>
      <c r="B11308" s="31"/>
      <c r="C11308" s="31"/>
      <c r="D11308" s="31"/>
    </row>
    <row r="11309" spans="1:4" ht="15" x14ac:dyDescent="0.25">
      <c r="A11309" s="31"/>
      <c r="B11309" s="31"/>
      <c r="C11309" s="31"/>
      <c r="D11309" s="31"/>
    </row>
    <row r="11310" spans="1:4" ht="15" x14ac:dyDescent="0.25">
      <c r="A11310" s="31"/>
      <c r="B11310" s="31"/>
      <c r="C11310" s="31"/>
      <c r="D11310" s="31"/>
    </row>
    <row r="11311" spans="1:4" ht="15" x14ac:dyDescent="0.25">
      <c r="A11311" s="31"/>
      <c r="B11311" s="31"/>
      <c r="C11311" s="31"/>
      <c r="D11311" s="31"/>
    </row>
    <row r="11312" spans="1:4" ht="15" x14ac:dyDescent="0.25">
      <c r="A11312" s="31"/>
      <c r="B11312" s="31"/>
      <c r="C11312" s="31"/>
      <c r="D11312" s="31"/>
    </row>
    <row r="11313" spans="1:4" ht="15" x14ac:dyDescent="0.25">
      <c r="A11313" s="31"/>
      <c r="B11313" s="31"/>
      <c r="C11313" s="31"/>
      <c r="D11313" s="31"/>
    </row>
    <row r="11314" spans="1:4" ht="15" x14ac:dyDescent="0.25">
      <c r="A11314" s="31"/>
      <c r="B11314" s="31"/>
      <c r="C11314" s="31"/>
      <c r="D11314" s="31"/>
    </row>
    <row r="11315" spans="1:4" ht="15" x14ac:dyDescent="0.25">
      <c r="A11315" s="31"/>
      <c r="B11315" s="31"/>
      <c r="C11315" s="31"/>
      <c r="D11315" s="31"/>
    </row>
    <row r="11316" spans="1:4" ht="15" x14ac:dyDescent="0.25">
      <c r="A11316" s="31"/>
      <c r="B11316" s="31"/>
      <c r="C11316" s="31"/>
      <c r="D11316" s="31"/>
    </row>
    <row r="11317" spans="1:4" ht="15" x14ac:dyDescent="0.25">
      <c r="A11317" s="31"/>
      <c r="B11317" s="31"/>
      <c r="C11317" s="31"/>
      <c r="D11317" s="31"/>
    </row>
    <row r="11318" spans="1:4" ht="15" x14ac:dyDescent="0.25">
      <c r="A11318" s="31"/>
      <c r="B11318" s="31"/>
      <c r="C11318" s="31"/>
      <c r="D11318" s="31"/>
    </row>
    <row r="11319" spans="1:4" ht="15" x14ac:dyDescent="0.25">
      <c r="A11319" s="31"/>
      <c r="B11319" s="31"/>
      <c r="C11319" s="31"/>
      <c r="D11319" s="31"/>
    </row>
    <row r="11320" spans="1:4" ht="15" x14ac:dyDescent="0.25">
      <c r="A11320" s="31"/>
      <c r="B11320" s="31"/>
      <c r="C11320" s="31"/>
      <c r="D11320" s="31"/>
    </row>
    <row r="11321" spans="1:4" ht="15" x14ac:dyDescent="0.25">
      <c r="A11321" s="31"/>
      <c r="B11321" s="31"/>
      <c r="C11321" s="31"/>
      <c r="D11321" s="31"/>
    </row>
    <row r="11322" spans="1:4" ht="15" x14ac:dyDescent="0.25">
      <c r="A11322" s="31"/>
      <c r="B11322" s="31"/>
      <c r="C11322" s="31"/>
      <c r="D11322" s="31"/>
    </row>
    <row r="11323" spans="1:4" ht="15" x14ac:dyDescent="0.25">
      <c r="A11323" s="31"/>
      <c r="B11323" s="31"/>
      <c r="C11323" s="31"/>
      <c r="D11323" s="31"/>
    </row>
    <row r="11324" spans="1:4" ht="15" x14ac:dyDescent="0.25">
      <c r="A11324" s="31"/>
      <c r="B11324" s="31"/>
      <c r="C11324" s="31"/>
      <c r="D11324" s="31"/>
    </row>
    <row r="11325" spans="1:4" ht="15" x14ac:dyDescent="0.25">
      <c r="A11325" s="31"/>
      <c r="B11325" s="31"/>
      <c r="C11325" s="31"/>
      <c r="D11325" s="31"/>
    </row>
    <row r="11326" spans="1:4" ht="15" x14ac:dyDescent="0.25">
      <c r="A11326" s="31"/>
      <c r="B11326" s="31"/>
      <c r="C11326" s="31"/>
      <c r="D11326" s="31"/>
    </row>
    <row r="11327" spans="1:4" ht="15" x14ac:dyDescent="0.25">
      <c r="A11327" s="31"/>
      <c r="B11327" s="31"/>
      <c r="C11327" s="31"/>
      <c r="D11327" s="31"/>
    </row>
    <row r="11328" spans="1:4" ht="15" x14ac:dyDescent="0.25">
      <c r="A11328" s="31"/>
      <c r="B11328" s="31"/>
      <c r="C11328" s="31"/>
      <c r="D11328" s="31"/>
    </row>
    <row r="11329" spans="1:4" ht="15" x14ac:dyDescent="0.25">
      <c r="A11329" s="31"/>
      <c r="B11329" s="31"/>
      <c r="C11329" s="31"/>
      <c r="D11329" s="31"/>
    </row>
    <row r="11330" spans="1:4" ht="15" x14ac:dyDescent="0.25">
      <c r="A11330" s="31"/>
      <c r="B11330" s="31"/>
      <c r="C11330" s="31"/>
      <c r="D11330" s="31"/>
    </row>
    <row r="11331" spans="1:4" ht="15" x14ac:dyDescent="0.25">
      <c r="A11331" s="31"/>
      <c r="B11331" s="31"/>
      <c r="C11331" s="31"/>
      <c r="D11331" s="31"/>
    </row>
    <row r="11332" spans="1:4" ht="15" x14ac:dyDescent="0.25">
      <c r="A11332" s="31"/>
      <c r="B11332" s="31"/>
      <c r="C11332" s="31"/>
      <c r="D11332" s="31"/>
    </row>
    <row r="11333" spans="1:4" ht="15" x14ac:dyDescent="0.25">
      <c r="A11333" s="31"/>
      <c r="B11333" s="31"/>
      <c r="C11333" s="31"/>
      <c r="D11333" s="31"/>
    </row>
    <row r="11334" spans="1:4" ht="15" x14ac:dyDescent="0.25">
      <c r="A11334" s="31"/>
      <c r="B11334" s="31"/>
      <c r="C11334" s="31"/>
      <c r="D11334" s="31"/>
    </row>
    <row r="11335" spans="1:4" ht="15" x14ac:dyDescent="0.25">
      <c r="A11335" s="31"/>
      <c r="B11335" s="31"/>
      <c r="C11335" s="31"/>
      <c r="D11335" s="31"/>
    </row>
    <row r="11336" spans="1:4" ht="15" x14ac:dyDescent="0.25">
      <c r="A11336" s="31"/>
      <c r="B11336" s="31"/>
      <c r="C11336" s="31"/>
      <c r="D11336" s="31"/>
    </row>
    <row r="11337" spans="1:4" ht="15" x14ac:dyDescent="0.25">
      <c r="A11337" s="31"/>
      <c r="B11337" s="31"/>
      <c r="C11337" s="31"/>
      <c r="D11337" s="31"/>
    </row>
    <row r="11338" spans="1:4" ht="15" x14ac:dyDescent="0.25">
      <c r="A11338" s="31"/>
      <c r="B11338" s="31"/>
      <c r="C11338" s="31"/>
      <c r="D11338" s="31"/>
    </row>
    <row r="11339" spans="1:4" ht="15" x14ac:dyDescent="0.25">
      <c r="A11339" s="31"/>
      <c r="B11339" s="31"/>
      <c r="C11339" s="31"/>
      <c r="D11339" s="31"/>
    </row>
    <row r="11340" spans="1:4" ht="15" x14ac:dyDescent="0.25">
      <c r="A11340" s="31"/>
      <c r="B11340" s="31"/>
      <c r="C11340" s="31"/>
      <c r="D11340" s="31"/>
    </row>
    <row r="11341" spans="1:4" ht="15" x14ac:dyDescent="0.25">
      <c r="A11341" s="31"/>
      <c r="B11341" s="31"/>
      <c r="C11341" s="31"/>
      <c r="D11341" s="31"/>
    </row>
    <row r="11342" spans="1:4" ht="15" x14ac:dyDescent="0.25">
      <c r="A11342" s="31"/>
      <c r="B11342" s="31"/>
      <c r="C11342" s="31"/>
      <c r="D11342" s="31"/>
    </row>
    <row r="11343" spans="1:4" ht="15" x14ac:dyDescent="0.25">
      <c r="A11343" s="31"/>
      <c r="B11343" s="31"/>
      <c r="C11343" s="31"/>
      <c r="D11343" s="31"/>
    </row>
    <row r="11344" spans="1:4" ht="15" x14ac:dyDescent="0.25">
      <c r="A11344" s="31"/>
      <c r="B11344" s="31"/>
      <c r="C11344" s="31"/>
      <c r="D11344" s="31"/>
    </row>
    <row r="11345" spans="1:4" ht="15" x14ac:dyDescent="0.25">
      <c r="A11345" s="31"/>
      <c r="B11345" s="31"/>
      <c r="C11345" s="31"/>
      <c r="D11345" s="31"/>
    </row>
    <row r="11346" spans="1:4" ht="15" x14ac:dyDescent="0.25">
      <c r="A11346" s="31"/>
      <c r="B11346" s="31"/>
      <c r="C11346" s="31"/>
      <c r="D11346" s="31"/>
    </row>
    <row r="11347" spans="1:4" ht="15" x14ac:dyDescent="0.25">
      <c r="A11347" s="31"/>
      <c r="B11347" s="31"/>
      <c r="C11347" s="31"/>
      <c r="D11347" s="31"/>
    </row>
    <row r="11348" spans="1:4" ht="15" x14ac:dyDescent="0.25">
      <c r="A11348" s="31"/>
      <c r="B11348" s="31"/>
      <c r="C11348" s="31"/>
      <c r="D11348" s="31"/>
    </row>
    <row r="11349" spans="1:4" ht="15" x14ac:dyDescent="0.25">
      <c r="A11349" s="31"/>
      <c r="B11349" s="31"/>
      <c r="C11349" s="31"/>
      <c r="D11349" s="31"/>
    </row>
    <row r="11350" spans="1:4" ht="15" x14ac:dyDescent="0.25">
      <c r="A11350" s="31"/>
      <c r="B11350" s="31"/>
      <c r="C11350" s="31"/>
      <c r="D11350" s="31"/>
    </row>
    <row r="11351" spans="1:4" ht="15" x14ac:dyDescent="0.25">
      <c r="A11351" s="31"/>
      <c r="B11351" s="31"/>
      <c r="C11351" s="31"/>
      <c r="D11351" s="31"/>
    </row>
    <row r="11352" spans="1:4" ht="15" x14ac:dyDescent="0.25">
      <c r="A11352" s="31"/>
      <c r="B11352" s="31"/>
      <c r="C11352" s="31"/>
      <c r="D11352" s="31"/>
    </row>
    <row r="11353" spans="1:4" ht="15" x14ac:dyDescent="0.25">
      <c r="A11353" s="31"/>
      <c r="B11353" s="31"/>
      <c r="C11353" s="31"/>
      <c r="D11353" s="31"/>
    </row>
    <row r="11354" spans="1:4" ht="15" x14ac:dyDescent="0.25">
      <c r="A11354" s="31"/>
      <c r="B11354" s="31"/>
      <c r="C11354" s="31"/>
      <c r="D11354" s="31"/>
    </row>
    <row r="11355" spans="1:4" ht="15" x14ac:dyDescent="0.25">
      <c r="A11355" s="31"/>
      <c r="B11355" s="31"/>
      <c r="C11355" s="31"/>
      <c r="D11355" s="31"/>
    </row>
    <row r="11356" spans="1:4" ht="15" x14ac:dyDescent="0.25">
      <c r="A11356" s="31"/>
      <c r="B11356" s="31"/>
      <c r="C11356" s="31"/>
      <c r="D11356" s="31"/>
    </row>
    <row r="11357" spans="1:4" ht="15" x14ac:dyDescent="0.25">
      <c r="A11357" s="31"/>
      <c r="B11357" s="31"/>
      <c r="C11357" s="31"/>
      <c r="D11357" s="31"/>
    </row>
    <row r="11358" spans="1:4" ht="15" x14ac:dyDescent="0.25">
      <c r="A11358" s="31"/>
      <c r="B11358" s="31"/>
      <c r="C11358" s="31"/>
      <c r="D11358" s="31"/>
    </row>
    <row r="11359" spans="1:4" ht="15" x14ac:dyDescent="0.25">
      <c r="A11359" s="31"/>
      <c r="B11359" s="31"/>
      <c r="C11359" s="31"/>
      <c r="D11359" s="31"/>
    </row>
    <row r="11360" spans="1:4" ht="15" x14ac:dyDescent="0.25">
      <c r="A11360" s="31"/>
      <c r="B11360" s="31"/>
      <c r="C11360" s="31"/>
      <c r="D11360" s="31"/>
    </row>
    <row r="11361" spans="1:4" ht="15" x14ac:dyDescent="0.25">
      <c r="A11361" s="31"/>
      <c r="B11361" s="31"/>
      <c r="C11361" s="31"/>
      <c r="D11361" s="31"/>
    </row>
    <row r="11362" spans="1:4" ht="15" x14ac:dyDescent="0.25">
      <c r="A11362" s="31"/>
      <c r="B11362" s="31"/>
      <c r="C11362" s="31"/>
      <c r="D11362" s="31"/>
    </row>
    <row r="11363" spans="1:4" ht="15" x14ac:dyDescent="0.25">
      <c r="A11363" s="31"/>
      <c r="B11363" s="31"/>
      <c r="C11363" s="31"/>
      <c r="D11363" s="31"/>
    </row>
    <row r="11364" spans="1:4" ht="15" x14ac:dyDescent="0.25">
      <c r="A11364" s="31"/>
      <c r="B11364" s="31"/>
      <c r="C11364" s="31"/>
      <c r="D11364" s="31"/>
    </row>
    <row r="11365" spans="1:4" ht="15" x14ac:dyDescent="0.25">
      <c r="A11365" s="31"/>
      <c r="B11365" s="31"/>
      <c r="C11365" s="31"/>
      <c r="D11365" s="31"/>
    </row>
    <row r="11366" spans="1:4" ht="15" x14ac:dyDescent="0.25">
      <c r="A11366" s="31"/>
      <c r="B11366" s="31"/>
      <c r="C11366" s="31"/>
      <c r="D11366" s="31"/>
    </row>
    <row r="11367" spans="1:4" ht="15" x14ac:dyDescent="0.25">
      <c r="A11367" s="31"/>
      <c r="B11367" s="31"/>
      <c r="C11367" s="31"/>
      <c r="D11367" s="31"/>
    </row>
    <row r="11368" spans="1:4" ht="15" x14ac:dyDescent="0.25">
      <c r="A11368" s="31"/>
      <c r="B11368" s="31"/>
      <c r="C11368" s="31"/>
      <c r="D11368" s="31"/>
    </row>
    <row r="11369" spans="1:4" ht="15" x14ac:dyDescent="0.25">
      <c r="A11369" s="31"/>
      <c r="B11369" s="31"/>
      <c r="C11369" s="31"/>
      <c r="D11369" s="31"/>
    </row>
    <row r="11370" spans="1:4" ht="15" x14ac:dyDescent="0.25">
      <c r="A11370" s="31"/>
      <c r="B11370" s="31"/>
      <c r="C11370" s="31"/>
      <c r="D11370" s="31"/>
    </row>
    <row r="11371" spans="1:4" ht="15" x14ac:dyDescent="0.25">
      <c r="A11371" s="31"/>
      <c r="B11371" s="31"/>
      <c r="C11371" s="31"/>
      <c r="D11371" s="31"/>
    </row>
    <row r="11372" spans="1:4" ht="15" x14ac:dyDescent="0.25">
      <c r="A11372" s="31"/>
      <c r="B11372" s="31"/>
      <c r="C11372" s="31"/>
      <c r="D11372" s="31"/>
    </row>
    <row r="11373" spans="1:4" ht="15" x14ac:dyDescent="0.25">
      <c r="A11373" s="31"/>
      <c r="B11373" s="31"/>
      <c r="C11373" s="31"/>
      <c r="D11373" s="31"/>
    </row>
    <row r="11374" spans="1:4" ht="15" x14ac:dyDescent="0.25">
      <c r="A11374" s="31"/>
      <c r="B11374" s="31"/>
      <c r="C11374" s="31"/>
      <c r="D11374" s="31"/>
    </row>
    <row r="11375" spans="1:4" ht="15" x14ac:dyDescent="0.25">
      <c r="A11375" s="31"/>
      <c r="B11375" s="31"/>
      <c r="C11375" s="31"/>
      <c r="D11375" s="31"/>
    </row>
    <row r="11376" spans="1:4" ht="15" x14ac:dyDescent="0.25">
      <c r="A11376" s="31"/>
      <c r="B11376" s="31"/>
      <c r="C11376" s="31"/>
      <c r="D11376" s="31"/>
    </row>
    <row r="11377" spans="1:4" ht="15" x14ac:dyDescent="0.25">
      <c r="A11377" s="31"/>
      <c r="B11377" s="31"/>
      <c r="C11377" s="31"/>
      <c r="D11377" s="31"/>
    </row>
    <row r="11378" spans="1:4" ht="15" x14ac:dyDescent="0.25">
      <c r="A11378" s="31"/>
      <c r="B11378" s="31"/>
      <c r="C11378" s="31"/>
      <c r="D11378" s="31"/>
    </row>
    <row r="11379" spans="1:4" ht="15" x14ac:dyDescent="0.25">
      <c r="A11379" s="31"/>
      <c r="B11379" s="31"/>
      <c r="C11379" s="31"/>
      <c r="D11379" s="31"/>
    </row>
    <row r="11380" spans="1:4" ht="15" x14ac:dyDescent="0.25">
      <c r="A11380" s="31"/>
      <c r="B11380" s="31"/>
      <c r="C11380" s="31"/>
      <c r="D11380" s="31"/>
    </row>
    <row r="11381" spans="1:4" ht="15" x14ac:dyDescent="0.25">
      <c r="A11381" s="31"/>
      <c r="B11381" s="31"/>
      <c r="C11381" s="31"/>
      <c r="D11381" s="31"/>
    </row>
    <row r="11382" spans="1:4" ht="15" x14ac:dyDescent="0.25">
      <c r="A11382" s="31"/>
      <c r="B11382" s="31"/>
      <c r="C11382" s="31"/>
      <c r="D11382" s="31"/>
    </row>
    <row r="11383" spans="1:4" ht="15" x14ac:dyDescent="0.25">
      <c r="A11383" s="31"/>
      <c r="B11383" s="31"/>
      <c r="C11383" s="31"/>
      <c r="D11383" s="31"/>
    </row>
    <row r="11384" spans="1:4" ht="15" x14ac:dyDescent="0.25">
      <c r="A11384" s="31"/>
      <c r="B11384" s="31"/>
      <c r="C11384" s="31"/>
      <c r="D11384" s="31"/>
    </row>
    <row r="11385" spans="1:4" ht="15" x14ac:dyDescent="0.25">
      <c r="A11385" s="31"/>
      <c r="B11385" s="31"/>
      <c r="C11385" s="31"/>
      <c r="D11385" s="31"/>
    </row>
    <row r="11386" spans="1:4" ht="15" x14ac:dyDescent="0.25">
      <c r="A11386" s="31"/>
      <c r="B11386" s="31"/>
      <c r="C11386" s="31"/>
      <c r="D11386" s="31"/>
    </row>
    <row r="11387" spans="1:4" ht="15" x14ac:dyDescent="0.25">
      <c r="A11387" s="31"/>
      <c r="B11387" s="31"/>
      <c r="C11387" s="31"/>
      <c r="D11387" s="31"/>
    </row>
    <row r="11388" spans="1:4" ht="15" x14ac:dyDescent="0.25">
      <c r="A11388" s="31"/>
      <c r="B11388" s="31"/>
      <c r="C11388" s="31"/>
      <c r="D11388" s="31"/>
    </row>
    <row r="11389" spans="1:4" ht="15" x14ac:dyDescent="0.25">
      <c r="A11389" s="31"/>
      <c r="B11389" s="31"/>
      <c r="C11389" s="31"/>
      <c r="D11389" s="31"/>
    </row>
    <row r="11390" spans="1:4" ht="15" x14ac:dyDescent="0.25">
      <c r="A11390" s="31"/>
      <c r="B11390" s="31"/>
      <c r="C11390" s="31"/>
      <c r="D11390" s="31"/>
    </row>
    <row r="11391" spans="1:4" ht="15" x14ac:dyDescent="0.25">
      <c r="A11391" s="31"/>
      <c r="B11391" s="31"/>
      <c r="C11391" s="31"/>
      <c r="D11391" s="31"/>
    </row>
    <row r="11392" spans="1:4" ht="15" x14ac:dyDescent="0.25">
      <c r="A11392" s="31"/>
      <c r="B11392" s="31"/>
      <c r="C11392" s="31"/>
      <c r="D11392" s="31"/>
    </row>
    <row r="11393" spans="1:4" ht="15" x14ac:dyDescent="0.25">
      <c r="A11393" s="31"/>
      <c r="B11393" s="31"/>
      <c r="C11393" s="31"/>
      <c r="D11393" s="31"/>
    </row>
    <row r="11394" spans="1:4" ht="15" x14ac:dyDescent="0.25">
      <c r="A11394" s="31"/>
      <c r="B11394" s="31"/>
      <c r="C11394" s="31"/>
      <c r="D11394" s="31"/>
    </row>
    <row r="11395" spans="1:4" ht="15" x14ac:dyDescent="0.25">
      <c r="A11395" s="31"/>
      <c r="B11395" s="31"/>
      <c r="C11395" s="31"/>
      <c r="D11395" s="31"/>
    </row>
    <row r="11396" spans="1:4" ht="15" x14ac:dyDescent="0.25">
      <c r="A11396" s="31"/>
      <c r="B11396" s="31"/>
      <c r="C11396" s="31"/>
      <c r="D11396" s="31"/>
    </row>
    <row r="11397" spans="1:4" ht="15" x14ac:dyDescent="0.25">
      <c r="A11397" s="31"/>
      <c r="B11397" s="31"/>
      <c r="C11397" s="31"/>
      <c r="D11397" s="31"/>
    </row>
    <row r="11398" spans="1:4" ht="15" x14ac:dyDescent="0.25">
      <c r="A11398" s="31"/>
      <c r="B11398" s="31"/>
      <c r="C11398" s="31"/>
      <c r="D11398" s="31"/>
    </row>
    <row r="11399" spans="1:4" ht="15" x14ac:dyDescent="0.25">
      <c r="A11399" s="31"/>
      <c r="B11399" s="31"/>
      <c r="C11399" s="31"/>
      <c r="D11399" s="31"/>
    </row>
    <row r="11400" spans="1:4" ht="15" x14ac:dyDescent="0.25">
      <c r="A11400" s="31"/>
      <c r="B11400" s="31"/>
      <c r="C11400" s="31"/>
      <c r="D11400" s="31"/>
    </row>
    <row r="11401" spans="1:4" ht="15" x14ac:dyDescent="0.25">
      <c r="A11401" s="31"/>
      <c r="B11401" s="31"/>
      <c r="C11401" s="31"/>
      <c r="D11401" s="31"/>
    </row>
    <row r="11402" spans="1:4" ht="15" x14ac:dyDescent="0.25">
      <c r="A11402" s="31"/>
      <c r="B11402" s="31"/>
      <c r="C11402" s="31"/>
      <c r="D11402" s="31"/>
    </row>
    <row r="11403" spans="1:4" ht="15" x14ac:dyDescent="0.25">
      <c r="A11403" s="31"/>
      <c r="B11403" s="31"/>
      <c r="C11403" s="31"/>
      <c r="D11403" s="31"/>
    </row>
    <row r="11404" spans="1:4" ht="15" x14ac:dyDescent="0.25">
      <c r="A11404" s="31"/>
      <c r="B11404" s="31"/>
      <c r="C11404" s="31"/>
      <c r="D11404" s="31"/>
    </row>
    <row r="11405" spans="1:4" ht="15" x14ac:dyDescent="0.25">
      <c r="A11405" s="31"/>
      <c r="B11405" s="31"/>
      <c r="C11405" s="31"/>
      <c r="D11405" s="31"/>
    </row>
    <row r="11406" spans="1:4" ht="15" x14ac:dyDescent="0.25">
      <c r="A11406" s="31"/>
      <c r="B11406" s="31"/>
      <c r="C11406" s="31"/>
      <c r="D11406" s="31"/>
    </row>
    <row r="11407" spans="1:4" ht="15" x14ac:dyDescent="0.25">
      <c r="A11407" s="31"/>
      <c r="B11407" s="31"/>
      <c r="C11407" s="31"/>
      <c r="D11407" s="31"/>
    </row>
    <row r="11408" spans="1:4" ht="15" x14ac:dyDescent="0.25">
      <c r="A11408" s="31"/>
      <c r="B11408" s="31"/>
      <c r="C11408" s="31"/>
      <c r="D11408" s="31"/>
    </row>
    <row r="11409" spans="1:4" ht="15" x14ac:dyDescent="0.25">
      <c r="A11409" s="31"/>
      <c r="B11409" s="31"/>
      <c r="C11409" s="31"/>
      <c r="D11409" s="31"/>
    </row>
    <row r="11410" spans="1:4" ht="15" x14ac:dyDescent="0.25">
      <c r="A11410" s="31"/>
      <c r="B11410" s="31"/>
      <c r="C11410" s="31"/>
      <c r="D11410" s="31"/>
    </row>
    <row r="11411" spans="1:4" ht="15" x14ac:dyDescent="0.25">
      <c r="A11411" s="31"/>
      <c r="B11411" s="31"/>
      <c r="C11411" s="31"/>
      <c r="D11411" s="31"/>
    </row>
    <row r="11412" spans="1:4" ht="15" x14ac:dyDescent="0.25">
      <c r="A11412" s="31"/>
      <c r="B11412" s="31"/>
      <c r="C11412" s="31"/>
      <c r="D11412" s="31"/>
    </row>
    <row r="11413" spans="1:4" ht="15" x14ac:dyDescent="0.25">
      <c r="A11413" s="31"/>
      <c r="B11413" s="31"/>
      <c r="C11413" s="31"/>
      <c r="D11413" s="31"/>
    </row>
    <row r="11414" spans="1:4" ht="15" x14ac:dyDescent="0.25">
      <c r="A11414" s="31"/>
      <c r="B11414" s="31"/>
      <c r="C11414" s="31"/>
      <c r="D11414" s="31"/>
    </row>
    <row r="11415" spans="1:4" ht="15" x14ac:dyDescent="0.25">
      <c r="A11415" s="31"/>
      <c r="B11415" s="31"/>
      <c r="C11415" s="31"/>
      <c r="D11415" s="31"/>
    </row>
    <row r="11416" spans="1:4" ht="15" x14ac:dyDescent="0.25">
      <c r="A11416" s="31"/>
      <c r="B11416" s="31"/>
      <c r="C11416" s="31"/>
      <c r="D11416" s="31"/>
    </row>
    <row r="11417" spans="1:4" ht="15" x14ac:dyDescent="0.25">
      <c r="A11417" s="31"/>
      <c r="B11417" s="31"/>
      <c r="C11417" s="31"/>
      <c r="D11417" s="31"/>
    </row>
    <row r="11418" spans="1:4" ht="15" x14ac:dyDescent="0.25">
      <c r="A11418" s="31"/>
      <c r="B11418" s="31"/>
      <c r="C11418" s="31"/>
      <c r="D11418" s="31"/>
    </row>
    <row r="11419" spans="1:4" ht="15" x14ac:dyDescent="0.25">
      <c r="A11419" s="31"/>
      <c r="B11419" s="31"/>
      <c r="C11419" s="31"/>
      <c r="D11419" s="31"/>
    </row>
    <row r="11420" spans="1:4" ht="15" x14ac:dyDescent="0.25">
      <c r="A11420" s="31"/>
      <c r="B11420" s="31"/>
      <c r="C11420" s="31"/>
      <c r="D11420" s="31"/>
    </row>
    <row r="11421" spans="1:4" ht="15" x14ac:dyDescent="0.25">
      <c r="A11421" s="31"/>
      <c r="B11421" s="31"/>
      <c r="C11421" s="31"/>
      <c r="D11421" s="31"/>
    </row>
    <row r="11422" spans="1:4" ht="15" x14ac:dyDescent="0.25">
      <c r="A11422" s="31"/>
      <c r="B11422" s="31"/>
      <c r="C11422" s="31"/>
      <c r="D11422" s="31"/>
    </row>
    <row r="11423" spans="1:4" ht="15" x14ac:dyDescent="0.25">
      <c r="A11423" s="31"/>
      <c r="B11423" s="31"/>
      <c r="C11423" s="31"/>
      <c r="D11423" s="31"/>
    </row>
    <row r="11424" spans="1:4" ht="15" x14ac:dyDescent="0.25">
      <c r="A11424" s="31"/>
      <c r="B11424" s="31"/>
      <c r="C11424" s="31"/>
      <c r="D11424" s="31"/>
    </row>
    <row r="11425" spans="1:4" ht="15" x14ac:dyDescent="0.25">
      <c r="A11425" s="31"/>
      <c r="B11425" s="31"/>
      <c r="C11425" s="31"/>
      <c r="D11425" s="31"/>
    </row>
    <row r="11426" spans="1:4" ht="15" x14ac:dyDescent="0.25">
      <c r="A11426" s="31"/>
      <c r="B11426" s="31"/>
      <c r="C11426" s="31"/>
      <c r="D11426" s="31"/>
    </row>
    <row r="11427" spans="1:4" ht="15" x14ac:dyDescent="0.25">
      <c r="A11427" s="31"/>
      <c r="B11427" s="31"/>
      <c r="C11427" s="31"/>
      <c r="D11427" s="31"/>
    </row>
    <row r="11428" spans="1:4" ht="15" x14ac:dyDescent="0.25">
      <c r="A11428" s="31"/>
      <c r="B11428" s="31"/>
      <c r="C11428" s="31"/>
      <c r="D11428" s="31"/>
    </row>
    <row r="11429" spans="1:4" ht="15" x14ac:dyDescent="0.25">
      <c r="A11429" s="31"/>
      <c r="B11429" s="31"/>
      <c r="C11429" s="31"/>
      <c r="D11429" s="31"/>
    </row>
    <row r="11430" spans="1:4" ht="15" x14ac:dyDescent="0.25">
      <c r="A11430" s="31"/>
      <c r="B11430" s="31"/>
      <c r="C11430" s="31"/>
      <c r="D11430" s="31"/>
    </row>
    <row r="11431" spans="1:4" ht="15" x14ac:dyDescent="0.25">
      <c r="A11431" s="31"/>
      <c r="B11431" s="31"/>
      <c r="C11431" s="31"/>
      <c r="D11431" s="31"/>
    </row>
    <row r="11432" spans="1:4" ht="15" x14ac:dyDescent="0.25">
      <c r="A11432" s="31"/>
      <c r="B11432" s="31"/>
      <c r="C11432" s="31"/>
      <c r="D11432" s="31"/>
    </row>
    <row r="11433" spans="1:4" ht="15" x14ac:dyDescent="0.25">
      <c r="A11433" s="31"/>
      <c r="B11433" s="31"/>
      <c r="C11433" s="31"/>
      <c r="D11433" s="31"/>
    </row>
    <row r="11434" spans="1:4" ht="15" x14ac:dyDescent="0.25">
      <c r="A11434" s="31"/>
      <c r="B11434" s="31"/>
      <c r="C11434" s="31"/>
      <c r="D11434" s="31"/>
    </row>
    <row r="11435" spans="1:4" ht="15" x14ac:dyDescent="0.25">
      <c r="A11435" s="31"/>
      <c r="B11435" s="31"/>
      <c r="C11435" s="31"/>
      <c r="D11435" s="31"/>
    </row>
    <row r="11436" spans="1:4" ht="15" x14ac:dyDescent="0.25">
      <c r="A11436" s="31"/>
      <c r="B11436" s="31"/>
      <c r="C11436" s="31"/>
      <c r="D11436" s="31"/>
    </row>
    <row r="11437" spans="1:4" ht="15" x14ac:dyDescent="0.25">
      <c r="A11437" s="31"/>
      <c r="B11437" s="31"/>
      <c r="C11437" s="31"/>
      <c r="D11437" s="31"/>
    </row>
    <row r="11438" spans="1:4" ht="15" x14ac:dyDescent="0.25">
      <c r="A11438" s="31"/>
      <c r="B11438" s="31"/>
      <c r="C11438" s="31"/>
      <c r="D11438" s="31"/>
    </row>
    <row r="11439" spans="1:4" ht="15" x14ac:dyDescent="0.25">
      <c r="A11439" s="31"/>
      <c r="B11439" s="31"/>
      <c r="C11439" s="31"/>
      <c r="D11439" s="31"/>
    </row>
    <row r="11440" spans="1:4" ht="15" x14ac:dyDescent="0.25">
      <c r="A11440" s="31"/>
      <c r="B11440" s="31"/>
      <c r="C11440" s="31"/>
      <c r="D11440" s="31"/>
    </row>
    <row r="11441" spans="1:4" ht="15" x14ac:dyDescent="0.25">
      <c r="A11441" s="31"/>
      <c r="B11441" s="31"/>
      <c r="C11441" s="31"/>
      <c r="D11441" s="31"/>
    </row>
    <row r="11442" spans="1:4" ht="15" x14ac:dyDescent="0.25">
      <c r="A11442" s="31"/>
      <c r="B11442" s="31"/>
      <c r="C11442" s="31"/>
      <c r="D11442" s="31"/>
    </row>
    <row r="11443" spans="1:4" ht="15" x14ac:dyDescent="0.25">
      <c r="A11443" s="31"/>
      <c r="B11443" s="31"/>
      <c r="C11443" s="31"/>
      <c r="D11443" s="31"/>
    </row>
    <row r="11444" spans="1:4" ht="15" x14ac:dyDescent="0.25">
      <c r="A11444" s="31"/>
      <c r="B11444" s="31"/>
      <c r="C11444" s="31"/>
      <c r="D11444" s="31"/>
    </row>
    <row r="11445" spans="1:4" ht="15" x14ac:dyDescent="0.25">
      <c r="A11445" s="31"/>
      <c r="B11445" s="31"/>
      <c r="C11445" s="31"/>
      <c r="D11445" s="31"/>
    </row>
    <row r="11446" spans="1:4" ht="15" x14ac:dyDescent="0.25">
      <c r="A11446" s="31"/>
      <c r="B11446" s="31"/>
      <c r="C11446" s="31"/>
      <c r="D11446" s="31"/>
    </row>
    <row r="11447" spans="1:4" ht="15" x14ac:dyDescent="0.25">
      <c r="A11447" s="31"/>
      <c r="B11447" s="31"/>
      <c r="C11447" s="31"/>
      <c r="D11447" s="31"/>
    </row>
    <row r="11448" spans="1:4" ht="15" x14ac:dyDescent="0.25">
      <c r="A11448" s="31"/>
      <c r="B11448" s="31"/>
      <c r="C11448" s="31"/>
      <c r="D11448" s="31"/>
    </row>
    <row r="11449" spans="1:4" ht="15" x14ac:dyDescent="0.25">
      <c r="A11449" s="31"/>
      <c r="B11449" s="31"/>
      <c r="C11449" s="31"/>
      <c r="D11449" s="31"/>
    </row>
    <row r="11450" spans="1:4" ht="15" x14ac:dyDescent="0.25">
      <c r="A11450" s="31"/>
      <c r="B11450" s="31"/>
      <c r="C11450" s="31"/>
      <c r="D11450" s="31"/>
    </row>
    <row r="11451" spans="1:4" ht="15" x14ac:dyDescent="0.25">
      <c r="A11451" s="31"/>
      <c r="B11451" s="31"/>
      <c r="C11451" s="31"/>
      <c r="D11451" s="31"/>
    </row>
    <row r="11452" spans="1:4" ht="15" x14ac:dyDescent="0.25">
      <c r="A11452" s="31"/>
      <c r="B11452" s="31"/>
      <c r="C11452" s="31"/>
      <c r="D11452" s="31"/>
    </row>
    <row r="11453" spans="1:4" ht="15" x14ac:dyDescent="0.25">
      <c r="A11453" s="31"/>
      <c r="B11453" s="31"/>
      <c r="C11453" s="31"/>
      <c r="D11453" s="31"/>
    </row>
    <row r="11454" spans="1:4" ht="15" x14ac:dyDescent="0.25">
      <c r="A11454" s="31"/>
      <c r="B11454" s="31"/>
      <c r="C11454" s="31"/>
      <c r="D11454" s="31"/>
    </row>
    <row r="11455" spans="1:4" ht="15" x14ac:dyDescent="0.25">
      <c r="A11455" s="31"/>
      <c r="B11455" s="31"/>
      <c r="C11455" s="31"/>
      <c r="D11455" s="31"/>
    </row>
    <row r="11456" spans="1:4" ht="15" x14ac:dyDescent="0.25">
      <c r="A11456" s="31"/>
      <c r="B11456" s="31"/>
      <c r="C11456" s="31"/>
      <c r="D11456" s="31"/>
    </row>
    <row r="11457" spans="1:4" ht="15" x14ac:dyDescent="0.25">
      <c r="A11457" s="31"/>
      <c r="B11457" s="31"/>
      <c r="C11457" s="31"/>
      <c r="D11457" s="31"/>
    </row>
    <row r="11458" spans="1:4" ht="15" x14ac:dyDescent="0.25">
      <c r="A11458" s="31"/>
      <c r="B11458" s="31"/>
      <c r="C11458" s="31"/>
      <c r="D11458" s="31"/>
    </row>
    <row r="11459" spans="1:4" ht="15" x14ac:dyDescent="0.25">
      <c r="A11459" s="31"/>
      <c r="B11459" s="31"/>
      <c r="C11459" s="31"/>
      <c r="D11459" s="31"/>
    </row>
    <row r="11460" spans="1:4" ht="15" x14ac:dyDescent="0.25">
      <c r="A11460" s="31"/>
      <c r="B11460" s="31"/>
      <c r="C11460" s="31"/>
      <c r="D11460" s="31"/>
    </row>
    <row r="11461" spans="1:4" ht="15" x14ac:dyDescent="0.25">
      <c r="A11461" s="31"/>
      <c r="B11461" s="31"/>
      <c r="C11461" s="31"/>
      <c r="D11461" s="31"/>
    </row>
    <row r="11462" spans="1:4" ht="15" x14ac:dyDescent="0.25">
      <c r="A11462" s="31"/>
      <c r="B11462" s="31"/>
      <c r="C11462" s="31"/>
      <c r="D11462" s="31"/>
    </row>
    <row r="11463" spans="1:4" ht="15" x14ac:dyDescent="0.25">
      <c r="A11463" s="31"/>
      <c r="B11463" s="31"/>
      <c r="C11463" s="31"/>
      <c r="D11463" s="31"/>
    </row>
    <row r="11464" spans="1:4" ht="15" x14ac:dyDescent="0.25">
      <c r="A11464" s="31"/>
      <c r="B11464" s="31"/>
      <c r="C11464" s="31"/>
      <c r="D11464" s="31"/>
    </row>
    <row r="11465" spans="1:4" ht="15" x14ac:dyDescent="0.25">
      <c r="A11465" s="31"/>
      <c r="B11465" s="31"/>
      <c r="C11465" s="31"/>
      <c r="D11465" s="31"/>
    </row>
    <row r="11466" spans="1:4" ht="15" x14ac:dyDescent="0.25">
      <c r="A11466" s="31"/>
      <c r="B11466" s="31"/>
      <c r="C11466" s="31"/>
      <c r="D11466" s="31"/>
    </row>
    <row r="11467" spans="1:4" ht="15" x14ac:dyDescent="0.25">
      <c r="A11467" s="31"/>
      <c r="B11467" s="31"/>
      <c r="C11467" s="31"/>
      <c r="D11467" s="31"/>
    </row>
    <row r="11468" spans="1:4" ht="15" x14ac:dyDescent="0.25">
      <c r="A11468" s="31"/>
      <c r="B11468" s="31"/>
      <c r="C11468" s="31"/>
      <c r="D11468" s="31"/>
    </row>
    <row r="11469" spans="1:4" ht="15" x14ac:dyDescent="0.25">
      <c r="A11469" s="31"/>
      <c r="B11469" s="31"/>
      <c r="C11469" s="31"/>
      <c r="D11469" s="31"/>
    </row>
    <row r="11470" spans="1:4" ht="15" x14ac:dyDescent="0.25">
      <c r="A11470" s="31"/>
      <c r="B11470" s="31"/>
      <c r="C11470" s="31"/>
      <c r="D11470" s="31"/>
    </row>
    <row r="11471" spans="1:4" ht="15" x14ac:dyDescent="0.25">
      <c r="A11471" s="31"/>
      <c r="B11471" s="31"/>
      <c r="C11471" s="31"/>
      <c r="D11471" s="31"/>
    </row>
    <row r="11472" spans="1:4" ht="15" x14ac:dyDescent="0.25">
      <c r="A11472" s="31"/>
      <c r="B11472" s="31"/>
      <c r="C11472" s="31"/>
      <c r="D11472" s="31"/>
    </row>
    <row r="11473" spans="1:4" ht="15" x14ac:dyDescent="0.25">
      <c r="A11473" s="31"/>
      <c r="B11473" s="31"/>
      <c r="C11473" s="31"/>
      <c r="D11473" s="31"/>
    </row>
    <row r="11474" spans="1:4" ht="15" x14ac:dyDescent="0.25">
      <c r="A11474" s="31"/>
      <c r="B11474" s="31"/>
      <c r="C11474" s="31"/>
      <c r="D11474" s="31"/>
    </row>
    <row r="11475" spans="1:4" ht="15" x14ac:dyDescent="0.25">
      <c r="A11475" s="31"/>
      <c r="B11475" s="31"/>
      <c r="C11475" s="31"/>
      <c r="D11475" s="31"/>
    </row>
    <row r="11476" spans="1:4" ht="15" x14ac:dyDescent="0.25">
      <c r="A11476" s="31"/>
      <c r="B11476" s="31"/>
      <c r="C11476" s="31"/>
      <c r="D11476" s="31"/>
    </row>
    <row r="11477" spans="1:4" ht="15" x14ac:dyDescent="0.25">
      <c r="A11477" s="31"/>
      <c r="B11477" s="31"/>
      <c r="C11477" s="31"/>
      <c r="D11477" s="31"/>
    </row>
    <row r="11478" spans="1:4" ht="15" x14ac:dyDescent="0.25">
      <c r="A11478" s="31"/>
      <c r="B11478" s="31"/>
      <c r="C11478" s="31"/>
      <c r="D11478" s="31"/>
    </row>
    <row r="11479" spans="1:4" ht="15" x14ac:dyDescent="0.25">
      <c r="A11479" s="31"/>
      <c r="B11479" s="31"/>
      <c r="C11479" s="31"/>
      <c r="D11479" s="31"/>
    </row>
    <row r="11480" spans="1:4" ht="15" x14ac:dyDescent="0.25">
      <c r="A11480" s="31"/>
      <c r="B11480" s="31"/>
      <c r="C11480" s="31"/>
      <c r="D11480" s="31"/>
    </row>
    <row r="11481" spans="1:4" ht="15" x14ac:dyDescent="0.25">
      <c r="A11481" s="31"/>
      <c r="B11481" s="31"/>
      <c r="C11481" s="31"/>
      <c r="D11481" s="31"/>
    </row>
    <row r="11482" spans="1:4" ht="15" x14ac:dyDescent="0.25">
      <c r="A11482" s="31"/>
      <c r="B11482" s="31"/>
      <c r="C11482" s="31"/>
      <c r="D11482" s="31"/>
    </row>
    <row r="11483" spans="1:4" ht="15" x14ac:dyDescent="0.25">
      <c r="A11483" s="31"/>
      <c r="B11483" s="31"/>
      <c r="C11483" s="31"/>
      <c r="D11483" s="31"/>
    </row>
    <row r="11484" spans="1:4" ht="15" x14ac:dyDescent="0.25">
      <c r="A11484" s="31"/>
      <c r="B11484" s="31"/>
      <c r="C11484" s="31"/>
      <c r="D11484" s="31"/>
    </row>
    <row r="11485" spans="1:4" ht="15" x14ac:dyDescent="0.25">
      <c r="A11485" s="31"/>
      <c r="B11485" s="31"/>
      <c r="C11485" s="31"/>
      <c r="D11485" s="31"/>
    </row>
    <row r="11486" spans="1:4" ht="15" x14ac:dyDescent="0.25">
      <c r="A11486" s="31"/>
      <c r="B11486" s="31"/>
      <c r="C11486" s="31"/>
      <c r="D11486" s="31"/>
    </row>
    <row r="11487" spans="1:4" ht="15" x14ac:dyDescent="0.25">
      <c r="A11487" s="31"/>
      <c r="B11487" s="31"/>
      <c r="C11487" s="31"/>
      <c r="D11487" s="31"/>
    </row>
    <row r="11488" spans="1:4" ht="15" x14ac:dyDescent="0.25">
      <c r="A11488" s="31"/>
      <c r="B11488" s="31"/>
      <c r="C11488" s="31"/>
      <c r="D11488" s="31"/>
    </row>
    <row r="11489" spans="1:4" ht="15" x14ac:dyDescent="0.25">
      <c r="A11489" s="31"/>
      <c r="B11489" s="31"/>
      <c r="C11489" s="31"/>
      <c r="D11489" s="31"/>
    </row>
    <row r="11490" spans="1:4" ht="15" x14ac:dyDescent="0.25">
      <c r="A11490" s="31"/>
      <c r="B11490" s="31"/>
      <c r="C11490" s="31"/>
      <c r="D11490" s="31"/>
    </row>
    <row r="11491" spans="1:4" ht="15" x14ac:dyDescent="0.25">
      <c r="A11491" s="31"/>
      <c r="B11491" s="31"/>
      <c r="C11491" s="31"/>
      <c r="D11491" s="31"/>
    </row>
    <row r="11492" spans="1:4" ht="15" x14ac:dyDescent="0.25">
      <c r="A11492" s="31"/>
      <c r="B11492" s="31"/>
      <c r="C11492" s="31"/>
      <c r="D11492" s="31"/>
    </row>
    <row r="11493" spans="1:4" ht="15" x14ac:dyDescent="0.25">
      <c r="A11493" s="31"/>
      <c r="B11493" s="31"/>
      <c r="C11493" s="31"/>
      <c r="D11493" s="31"/>
    </row>
    <row r="11494" spans="1:4" ht="15" x14ac:dyDescent="0.25">
      <c r="A11494" s="31"/>
      <c r="B11494" s="31"/>
      <c r="C11494" s="31"/>
      <c r="D11494" s="31"/>
    </row>
    <row r="11495" spans="1:4" ht="15" x14ac:dyDescent="0.25">
      <c r="A11495" s="31"/>
      <c r="B11495" s="31"/>
      <c r="C11495" s="31"/>
      <c r="D11495" s="31"/>
    </row>
    <row r="11496" spans="1:4" ht="15" x14ac:dyDescent="0.25">
      <c r="A11496" s="31"/>
      <c r="B11496" s="31"/>
      <c r="C11496" s="31"/>
      <c r="D11496" s="31"/>
    </row>
    <row r="11497" spans="1:4" ht="15" x14ac:dyDescent="0.25">
      <c r="A11497" s="31"/>
      <c r="B11497" s="31"/>
      <c r="C11497" s="31"/>
      <c r="D11497" s="31"/>
    </row>
    <row r="11498" spans="1:4" ht="15" x14ac:dyDescent="0.25">
      <c r="A11498" s="31"/>
      <c r="B11498" s="31"/>
      <c r="C11498" s="31"/>
      <c r="D11498" s="31"/>
    </row>
    <row r="11499" spans="1:4" ht="15" x14ac:dyDescent="0.25">
      <c r="A11499" s="31"/>
      <c r="B11499" s="31"/>
      <c r="C11499" s="31"/>
      <c r="D11499" s="31"/>
    </row>
    <row r="11500" spans="1:4" ht="15" x14ac:dyDescent="0.25">
      <c r="A11500" s="31"/>
      <c r="B11500" s="31"/>
      <c r="C11500" s="31"/>
      <c r="D11500" s="31"/>
    </row>
    <row r="11501" spans="1:4" ht="15" x14ac:dyDescent="0.25">
      <c r="A11501" s="31"/>
      <c r="B11501" s="31"/>
      <c r="C11501" s="31"/>
      <c r="D11501" s="31"/>
    </row>
    <row r="11502" spans="1:4" ht="15" x14ac:dyDescent="0.25">
      <c r="A11502" s="31"/>
      <c r="B11502" s="31"/>
      <c r="C11502" s="31"/>
      <c r="D11502" s="31"/>
    </row>
    <row r="11503" spans="1:4" ht="15" x14ac:dyDescent="0.25">
      <c r="A11503" s="31"/>
      <c r="B11503" s="31"/>
      <c r="C11503" s="31"/>
      <c r="D11503" s="31"/>
    </row>
    <row r="11504" spans="1:4" ht="15" x14ac:dyDescent="0.25">
      <c r="A11504" s="31"/>
      <c r="B11504" s="31"/>
      <c r="C11504" s="31"/>
      <c r="D11504" s="31"/>
    </row>
    <row r="11505" spans="1:4" ht="15" x14ac:dyDescent="0.25">
      <c r="A11505" s="31"/>
      <c r="B11505" s="31"/>
      <c r="C11505" s="31"/>
      <c r="D11505" s="31"/>
    </row>
    <row r="11506" spans="1:4" ht="15" x14ac:dyDescent="0.25">
      <c r="A11506" s="31"/>
      <c r="B11506" s="31"/>
      <c r="C11506" s="31"/>
      <c r="D11506" s="31"/>
    </row>
    <row r="11507" spans="1:4" ht="15" x14ac:dyDescent="0.25">
      <c r="A11507" s="31"/>
      <c r="B11507" s="31"/>
      <c r="C11507" s="31"/>
      <c r="D11507" s="31"/>
    </row>
    <row r="11508" spans="1:4" ht="15" x14ac:dyDescent="0.25">
      <c r="A11508" s="31"/>
      <c r="B11508" s="31"/>
      <c r="C11508" s="31"/>
      <c r="D11508" s="31"/>
    </row>
    <row r="11509" spans="1:4" ht="15" x14ac:dyDescent="0.25">
      <c r="A11509" s="31"/>
      <c r="B11509" s="31"/>
      <c r="C11509" s="31"/>
      <c r="D11509" s="31"/>
    </row>
    <row r="11510" spans="1:4" ht="15" x14ac:dyDescent="0.25">
      <c r="A11510" s="31"/>
      <c r="B11510" s="31"/>
      <c r="C11510" s="31"/>
      <c r="D11510" s="31"/>
    </row>
    <row r="11511" spans="1:4" ht="15" x14ac:dyDescent="0.25">
      <c r="A11511" s="31"/>
      <c r="B11511" s="31"/>
      <c r="C11511" s="31"/>
      <c r="D11511" s="31"/>
    </row>
    <row r="11512" spans="1:4" ht="15" x14ac:dyDescent="0.25">
      <c r="A11512" s="31"/>
      <c r="B11512" s="31"/>
      <c r="C11512" s="31"/>
      <c r="D11512" s="31"/>
    </row>
    <row r="11513" spans="1:4" ht="15" x14ac:dyDescent="0.25">
      <c r="A11513" s="31"/>
      <c r="B11513" s="31"/>
      <c r="C11513" s="31"/>
      <c r="D11513" s="31"/>
    </row>
    <row r="11514" spans="1:4" ht="15" x14ac:dyDescent="0.25">
      <c r="A11514" s="31"/>
      <c r="B11514" s="31"/>
      <c r="C11514" s="31"/>
      <c r="D11514" s="31"/>
    </row>
    <row r="11515" spans="1:4" ht="15" x14ac:dyDescent="0.25">
      <c r="A11515" s="31"/>
      <c r="B11515" s="31"/>
      <c r="C11515" s="31"/>
      <c r="D11515" s="31"/>
    </row>
    <row r="11516" spans="1:4" ht="15" x14ac:dyDescent="0.25">
      <c r="A11516" s="31"/>
      <c r="B11516" s="31"/>
      <c r="C11516" s="31"/>
      <c r="D11516" s="31"/>
    </row>
    <row r="11517" spans="1:4" ht="15" x14ac:dyDescent="0.25">
      <c r="A11517" s="31"/>
      <c r="B11517" s="31"/>
      <c r="C11517" s="31"/>
      <c r="D11517" s="31"/>
    </row>
    <row r="11518" spans="1:4" ht="15" x14ac:dyDescent="0.25">
      <c r="A11518" s="31"/>
      <c r="B11518" s="31"/>
      <c r="C11518" s="31"/>
      <c r="D11518" s="31"/>
    </row>
    <row r="11519" spans="1:4" ht="15" x14ac:dyDescent="0.25">
      <c r="A11519" s="31"/>
      <c r="B11519" s="31"/>
      <c r="C11519" s="31"/>
      <c r="D11519" s="31"/>
    </row>
    <row r="11520" spans="1:4" ht="15" x14ac:dyDescent="0.25">
      <c r="A11520" s="31"/>
      <c r="B11520" s="31"/>
      <c r="C11520" s="31"/>
      <c r="D11520" s="31"/>
    </row>
    <row r="11521" spans="1:4" ht="15" x14ac:dyDescent="0.25">
      <c r="A11521" s="31"/>
      <c r="B11521" s="31"/>
      <c r="C11521" s="31"/>
      <c r="D11521" s="31"/>
    </row>
    <row r="11522" spans="1:4" ht="15" x14ac:dyDescent="0.25">
      <c r="A11522" s="31"/>
      <c r="B11522" s="31"/>
      <c r="C11522" s="31"/>
      <c r="D11522" s="31"/>
    </row>
    <row r="11523" spans="1:4" ht="15" x14ac:dyDescent="0.25">
      <c r="A11523" s="31"/>
      <c r="B11523" s="31"/>
      <c r="C11523" s="31"/>
      <c r="D11523" s="31"/>
    </row>
    <row r="11524" spans="1:4" ht="15" x14ac:dyDescent="0.25">
      <c r="A11524" s="31"/>
      <c r="B11524" s="31"/>
      <c r="C11524" s="31"/>
      <c r="D11524" s="31"/>
    </row>
    <row r="11525" spans="1:4" ht="15" x14ac:dyDescent="0.25">
      <c r="A11525" s="31"/>
      <c r="B11525" s="31"/>
      <c r="C11525" s="31"/>
      <c r="D11525" s="31"/>
    </row>
    <row r="11526" spans="1:4" ht="15" x14ac:dyDescent="0.25">
      <c r="A11526" s="31"/>
      <c r="B11526" s="31"/>
      <c r="C11526" s="31"/>
      <c r="D11526" s="31"/>
    </row>
    <row r="11527" spans="1:4" ht="15" x14ac:dyDescent="0.25">
      <c r="A11527" s="31"/>
      <c r="B11527" s="31"/>
      <c r="C11527" s="31"/>
      <c r="D11527" s="31"/>
    </row>
    <row r="11528" spans="1:4" ht="15" x14ac:dyDescent="0.25">
      <c r="A11528" s="31"/>
      <c r="B11528" s="31"/>
      <c r="C11528" s="31"/>
      <c r="D11528" s="31"/>
    </row>
    <row r="11529" spans="1:4" ht="15" x14ac:dyDescent="0.25">
      <c r="A11529" s="31"/>
      <c r="B11529" s="31"/>
      <c r="C11529" s="31"/>
      <c r="D11529" s="31"/>
    </row>
    <row r="11530" spans="1:4" ht="15" x14ac:dyDescent="0.25">
      <c r="A11530" s="31"/>
      <c r="B11530" s="31"/>
      <c r="C11530" s="31"/>
      <c r="D11530" s="31"/>
    </row>
    <row r="11531" spans="1:4" ht="15" x14ac:dyDescent="0.25">
      <c r="A11531" s="31"/>
      <c r="B11531" s="31"/>
      <c r="C11531" s="31"/>
      <c r="D11531" s="31"/>
    </row>
    <row r="11532" spans="1:4" ht="15" x14ac:dyDescent="0.25">
      <c r="A11532" s="31"/>
      <c r="B11532" s="31"/>
      <c r="C11532" s="31"/>
      <c r="D11532" s="31"/>
    </row>
    <row r="11533" spans="1:4" ht="15" x14ac:dyDescent="0.25">
      <c r="A11533" s="31"/>
      <c r="B11533" s="31"/>
      <c r="C11533" s="31"/>
      <c r="D11533" s="31"/>
    </row>
    <row r="11534" spans="1:4" ht="15" x14ac:dyDescent="0.25">
      <c r="A11534" s="31"/>
      <c r="B11534" s="31"/>
      <c r="C11534" s="31"/>
      <c r="D11534" s="31"/>
    </row>
    <row r="11535" spans="1:4" ht="15" x14ac:dyDescent="0.25">
      <c r="A11535" s="31"/>
      <c r="B11535" s="31"/>
      <c r="C11535" s="31"/>
      <c r="D11535" s="31"/>
    </row>
    <row r="11536" spans="1:4" ht="15" x14ac:dyDescent="0.25">
      <c r="A11536" s="31"/>
      <c r="B11536" s="31"/>
      <c r="C11536" s="31"/>
      <c r="D11536" s="31"/>
    </row>
    <row r="11537" spans="1:4" ht="15" x14ac:dyDescent="0.25">
      <c r="A11537" s="31"/>
      <c r="B11537" s="31"/>
      <c r="C11537" s="31"/>
      <c r="D11537" s="31"/>
    </row>
    <row r="11538" spans="1:4" ht="15" x14ac:dyDescent="0.25">
      <c r="A11538" s="31"/>
      <c r="B11538" s="31"/>
      <c r="C11538" s="31"/>
      <c r="D11538" s="31"/>
    </row>
    <row r="11539" spans="1:4" ht="15" x14ac:dyDescent="0.25">
      <c r="A11539" s="31"/>
      <c r="B11539" s="31"/>
      <c r="C11539" s="31"/>
      <c r="D11539" s="31"/>
    </row>
    <row r="11540" spans="1:4" ht="15" x14ac:dyDescent="0.25">
      <c r="A11540" s="31"/>
      <c r="B11540" s="31"/>
      <c r="C11540" s="31"/>
      <c r="D11540" s="31"/>
    </row>
    <row r="11541" spans="1:4" ht="15" x14ac:dyDescent="0.25">
      <c r="A11541" s="31"/>
      <c r="B11541" s="31"/>
      <c r="C11541" s="31"/>
      <c r="D11541" s="31"/>
    </row>
    <row r="11542" spans="1:4" ht="15" x14ac:dyDescent="0.25">
      <c r="A11542" s="31"/>
      <c r="B11542" s="31"/>
      <c r="C11542" s="31"/>
      <c r="D11542" s="31"/>
    </row>
    <row r="11543" spans="1:4" ht="15" x14ac:dyDescent="0.25">
      <c r="A11543" s="31"/>
      <c r="B11543" s="31"/>
      <c r="C11543" s="31"/>
      <c r="D11543" s="31"/>
    </row>
    <row r="11544" spans="1:4" ht="15" x14ac:dyDescent="0.25">
      <c r="A11544" s="31"/>
      <c r="B11544" s="31"/>
      <c r="C11544" s="31"/>
      <c r="D11544" s="31"/>
    </row>
    <row r="11545" spans="1:4" ht="15" x14ac:dyDescent="0.25">
      <c r="A11545" s="31"/>
      <c r="B11545" s="31"/>
      <c r="C11545" s="31"/>
      <c r="D11545" s="31"/>
    </row>
    <row r="11546" spans="1:4" ht="15" x14ac:dyDescent="0.25">
      <c r="A11546" s="31"/>
      <c r="B11546" s="31"/>
      <c r="C11546" s="31"/>
      <c r="D11546" s="31"/>
    </row>
    <row r="11547" spans="1:4" ht="15" x14ac:dyDescent="0.25">
      <c r="A11547" s="31"/>
      <c r="B11547" s="31"/>
      <c r="C11547" s="31"/>
      <c r="D11547" s="31"/>
    </row>
    <row r="11548" spans="1:4" ht="15" x14ac:dyDescent="0.25">
      <c r="A11548" s="31"/>
      <c r="B11548" s="31"/>
      <c r="C11548" s="31"/>
      <c r="D11548" s="31"/>
    </row>
    <row r="11549" spans="1:4" ht="15" x14ac:dyDescent="0.25">
      <c r="A11549" s="31"/>
      <c r="B11549" s="31"/>
      <c r="C11549" s="31"/>
      <c r="D11549" s="31"/>
    </row>
    <row r="11550" spans="1:4" ht="15" x14ac:dyDescent="0.25">
      <c r="A11550" s="31"/>
      <c r="B11550" s="31"/>
      <c r="C11550" s="31"/>
      <c r="D11550" s="31"/>
    </row>
    <row r="11551" spans="1:4" ht="15" x14ac:dyDescent="0.25">
      <c r="A11551" s="31"/>
      <c r="B11551" s="31"/>
      <c r="C11551" s="31"/>
      <c r="D11551" s="31"/>
    </row>
    <row r="11552" spans="1:4" ht="15" x14ac:dyDescent="0.25">
      <c r="A11552" s="31"/>
      <c r="B11552" s="31"/>
      <c r="C11552" s="31"/>
      <c r="D11552" s="31"/>
    </row>
    <row r="11553" spans="1:4" ht="15" x14ac:dyDescent="0.25">
      <c r="A11553" s="31"/>
      <c r="B11553" s="31"/>
      <c r="C11553" s="31"/>
      <c r="D11553" s="31"/>
    </row>
    <row r="11554" spans="1:4" ht="15" x14ac:dyDescent="0.25">
      <c r="A11554" s="31"/>
      <c r="B11554" s="31"/>
      <c r="C11554" s="31"/>
      <c r="D11554" s="31"/>
    </row>
    <row r="11555" spans="1:4" ht="15" x14ac:dyDescent="0.25">
      <c r="A11555" s="31"/>
      <c r="B11555" s="31"/>
      <c r="C11555" s="31"/>
      <c r="D11555" s="31"/>
    </row>
    <row r="11556" spans="1:4" ht="15" x14ac:dyDescent="0.25">
      <c r="A11556" s="31"/>
      <c r="B11556" s="31"/>
      <c r="C11556" s="31"/>
      <c r="D11556" s="31"/>
    </row>
    <row r="11557" spans="1:4" ht="15" x14ac:dyDescent="0.25">
      <c r="A11557" s="31"/>
      <c r="B11557" s="31"/>
      <c r="C11557" s="31"/>
      <c r="D11557" s="31"/>
    </row>
    <row r="11558" spans="1:4" ht="15" x14ac:dyDescent="0.25">
      <c r="A11558" s="31"/>
      <c r="B11558" s="31"/>
      <c r="C11558" s="31"/>
      <c r="D11558" s="31"/>
    </row>
    <row r="11559" spans="1:4" ht="15" x14ac:dyDescent="0.25">
      <c r="A11559" s="31"/>
      <c r="B11559" s="31"/>
      <c r="C11559" s="31"/>
      <c r="D11559" s="31"/>
    </row>
    <row r="11560" spans="1:4" ht="15" x14ac:dyDescent="0.25">
      <c r="A11560" s="31"/>
      <c r="B11560" s="31"/>
      <c r="C11560" s="31"/>
      <c r="D11560" s="31"/>
    </row>
    <row r="11561" spans="1:4" ht="15" x14ac:dyDescent="0.25">
      <c r="A11561" s="31"/>
      <c r="B11561" s="31"/>
      <c r="C11561" s="31"/>
      <c r="D11561" s="31"/>
    </row>
    <row r="11562" spans="1:4" ht="15" x14ac:dyDescent="0.25">
      <c r="A11562" s="31"/>
      <c r="B11562" s="31"/>
      <c r="C11562" s="31"/>
      <c r="D11562" s="31"/>
    </row>
    <row r="11563" spans="1:4" ht="15" x14ac:dyDescent="0.25">
      <c r="A11563" s="31"/>
      <c r="B11563" s="31"/>
      <c r="C11563" s="31"/>
      <c r="D11563" s="31"/>
    </row>
    <row r="11564" spans="1:4" ht="15" x14ac:dyDescent="0.25">
      <c r="A11564" s="31"/>
      <c r="B11564" s="31"/>
      <c r="C11564" s="31"/>
      <c r="D11564" s="31"/>
    </row>
    <row r="11565" spans="1:4" ht="15" x14ac:dyDescent="0.25">
      <c r="A11565" s="31"/>
      <c r="B11565" s="31"/>
      <c r="C11565" s="31"/>
      <c r="D11565" s="31"/>
    </row>
    <row r="11566" spans="1:4" ht="15" x14ac:dyDescent="0.25">
      <c r="A11566" s="31"/>
      <c r="B11566" s="31"/>
      <c r="C11566" s="31"/>
      <c r="D11566" s="31"/>
    </row>
    <row r="11567" spans="1:4" ht="15" x14ac:dyDescent="0.25">
      <c r="A11567" s="31"/>
      <c r="B11567" s="31"/>
      <c r="C11567" s="31"/>
      <c r="D11567" s="31"/>
    </row>
    <row r="11568" spans="1:4" ht="15" x14ac:dyDescent="0.25">
      <c r="A11568" s="31"/>
      <c r="B11568" s="31"/>
      <c r="C11568" s="31"/>
      <c r="D11568" s="31"/>
    </row>
    <row r="11569" spans="1:4" ht="15" x14ac:dyDescent="0.25">
      <c r="A11569" s="31"/>
      <c r="B11569" s="31"/>
      <c r="C11569" s="31"/>
      <c r="D11569" s="31"/>
    </row>
    <row r="11570" spans="1:4" ht="15" x14ac:dyDescent="0.25">
      <c r="A11570" s="31"/>
      <c r="B11570" s="31"/>
      <c r="C11570" s="31"/>
      <c r="D11570" s="31"/>
    </row>
    <row r="11571" spans="1:4" ht="15" x14ac:dyDescent="0.25">
      <c r="A11571" s="31"/>
      <c r="B11571" s="31"/>
      <c r="C11571" s="31"/>
      <c r="D11571" s="31"/>
    </row>
    <row r="11572" spans="1:4" ht="15" x14ac:dyDescent="0.25">
      <c r="A11572" s="31"/>
      <c r="B11572" s="31"/>
      <c r="C11572" s="31"/>
      <c r="D11572" s="31"/>
    </row>
    <row r="11573" spans="1:4" ht="15" x14ac:dyDescent="0.25">
      <c r="A11573" s="31"/>
      <c r="B11573" s="31"/>
      <c r="C11573" s="31"/>
      <c r="D11573" s="31"/>
    </row>
    <row r="11574" spans="1:4" ht="15" x14ac:dyDescent="0.25">
      <c r="A11574" s="31"/>
      <c r="B11574" s="31"/>
      <c r="C11574" s="31"/>
      <c r="D11574" s="31"/>
    </row>
    <row r="11575" spans="1:4" ht="15" x14ac:dyDescent="0.25">
      <c r="A11575" s="31"/>
      <c r="B11575" s="31"/>
      <c r="C11575" s="31"/>
      <c r="D11575" s="31"/>
    </row>
    <row r="11576" spans="1:4" ht="15" x14ac:dyDescent="0.25">
      <c r="A11576" s="31"/>
      <c r="B11576" s="31"/>
      <c r="C11576" s="31"/>
      <c r="D11576" s="31"/>
    </row>
    <row r="11577" spans="1:4" ht="15" x14ac:dyDescent="0.25">
      <c r="A11577" s="31"/>
      <c r="B11577" s="31"/>
      <c r="C11577" s="31"/>
      <c r="D11577" s="31"/>
    </row>
    <row r="11578" spans="1:4" ht="15" x14ac:dyDescent="0.25">
      <c r="A11578" s="31"/>
      <c r="B11578" s="31"/>
      <c r="C11578" s="31"/>
      <c r="D11578" s="31"/>
    </row>
    <row r="11579" spans="1:4" ht="15" x14ac:dyDescent="0.25">
      <c r="A11579" s="31"/>
      <c r="B11579" s="31"/>
      <c r="C11579" s="31"/>
      <c r="D11579" s="31"/>
    </row>
    <row r="11580" spans="1:4" ht="15" x14ac:dyDescent="0.25">
      <c r="A11580" s="31"/>
      <c r="B11580" s="31"/>
      <c r="C11580" s="31"/>
      <c r="D11580" s="31"/>
    </row>
    <row r="11581" spans="1:4" ht="15" x14ac:dyDescent="0.25">
      <c r="A11581" s="31"/>
      <c r="B11581" s="31"/>
      <c r="C11581" s="31"/>
      <c r="D11581" s="31"/>
    </row>
    <row r="11582" spans="1:4" ht="15" x14ac:dyDescent="0.25">
      <c r="A11582" s="31"/>
      <c r="B11582" s="31"/>
      <c r="C11582" s="31"/>
      <c r="D11582" s="31"/>
    </row>
    <row r="11583" spans="1:4" ht="15" x14ac:dyDescent="0.25">
      <c r="A11583" s="31"/>
      <c r="B11583" s="31"/>
      <c r="C11583" s="31"/>
      <c r="D11583" s="31"/>
    </row>
    <row r="11584" spans="1:4" ht="15" x14ac:dyDescent="0.25">
      <c r="A11584" s="31"/>
      <c r="B11584" s="31"/>
      <c r="C11584" s="31"/>
      <c r="D11584" s="31"/>
    </row>
    <row r="11585" spans="1:4" ht="15" x14ac:dyDescent="0.25">
      <c r="A11585" s="31"/>
      <c r="B11585" s="31"/>
      <c r="C11585" s="31"/>
      <c r="D11585" s="31"/>
    </row>
    <row r="11586" spans="1:4" ht="15" x14ac:dyDescent="0.25">
      <c r="A11586" s="31"/>
      <c r="B11586" s="31"/>
      <c r="C11586" s="31"/>
      <c r="D11586" s="31"/>
    </row>
    <row r="11587" spans="1:4" ht="15" x14ac:dyDescent="0.25">
      <c r="A11587" s="31"/>
      <c r="B11587" s="31"/>
      <c r="C11587" s="31"/>
      <c r="D11587" s="31"/>
    </row>
    <row r="11588" spans="1:4" ht="15" x14ac:dyDescent="0.25">
      <c r="A11588" s="31"/>
      <c r="B11588" s="31"/>
      <c r="C11588" s="31"/>
      <c r="D11588" s="31"/>
    </row>
    <row r="11589" spans="1:4" ht="15" x14ac:dyDescent="0.25">
      <c r="A11589" s="31"/>
      <c r="B11589" s="31"/>
      <c r="C11589" s="31"/>
      <c r="D11589" s="31"/>
    </row>
    <row r="11590" spans="1:4" ht="15" x14ac:dyDescent="0.25">
      <c r="A11590" s="31"/>
      <c r="B11590" s="31"/>
      <c r="C11590" s="31"/>
      <c r="D11590" s="31"/>
    </row>
    <row r="11591" spans="1:4" ht="15" x14ac:dyDescent="0.25">
      <c r="A11591" s="31"/>
      <c r="B11591" s="31"/>
      <c r="C11591" s="31"/>
      <c r="D11591" s="31"/>
    </row>
    <row r="11592" spans="1:4" ht="15" x14ac:dyDescent="0.25">
      <c r="A11592" s="31"/>
      <c r="B11592" s="31"/>
      <c r="C11592" s="31"/>
      <c r="D11592" s="31"/>
    </row>
    <row r="11593" spans="1:4" ht="15" x14ac:dyDescent="0.25">
      <c r="A11593" s="31"/>
      <c r="B11593" s="31"/>
      <c r="C11593" s="31"/>
      <c r="D11593" s="31"/>
    </row>
    <row r="11594" spans="1:4" ht="15" x14ac:dyDescent="0.25">
      <c r="A11594" s="31"/>
      <c r="B11594" s="31"/>
      <c r="C11594" s="31"/>
      <c r="D11594" s="31"/>
    </row>
    <row r="11595" spans="1:4" ht="15" x14ac:dyDescent="0.25">
      <c r="A11595" s="31"/>
      <c r="B11595" s="31"/>
      <c r="C11595" s="31"/>
      <c r="D11595" s="31"/>
    </row>
    <row r="11596" spans="1:4" ht="15" x14ac:dyDescent="0.25">
      <c r="A11596" s="31"/>
      <c r="B11596" s="31"/>
      <c r="C11596" s="31"/>
      <c r="D11596" s="31"/>
    </row>
    <row r="11597" spans="1:4" ht="15" x14ac:dyDescent="0.25">
      <c r="A11597" s="31"/>
      <c r="B11597" s="31"/>
      <c r="C11597" s="31"/>
      <c r="D11597" s="31"/>
    </row>
    <row r="11598" spans="1:4" ht="15" x14ac:dyDescent="0.25">
      <c r="A11598" s="31"/>
      <c r="B11598" s="31"/>
      <c r="C11598" s="31"/>
      <c r="D11598" s="31"/>
    </row>
    <row r="11599" spans="1:4" ht="15" x14ac:dyDescent="0.25">
      <c r="A11599" s="31"/>
      <c r="B11599" s="31"/>
      <c r="C11599" s="31"/>
      <c r="D11599" s="31"/>
    </row>
    <row r="11600" spans="1:4" ht="15" x14ac:dyDescent="0.25">
      <c r="A11600" s="31"/>
      <c r="B11600" s="31"/>
      <c r="C11600" s="31"/>
      <c r="D11600" s="31"/>
    </row>
    <row r="11601" spans="1:4" ht="15" x14ac:dyDescent="0.25">
      <c r="A11601" s="31"/>
      <c r="B11601" s="31"/>
      <c r="C11601" s="31"/>
      <c r="D11601" s="31"/>
    </row>
    <row r="11602" spans="1:4" ht="15" x14ac:dyDescent="0.25">
      <c r="A11602" s="31"/>
      <c r="B11602" s="31"/>
      <c r="C11602" s="31"/>
      <c r="D11602" s="31"/>
    </row>
    <row r="11603" spans="1:4" ht="15" x14ac:dyDescent="0.25">
      <c r="A11603" s="31"/>
      <c r="B11603" s="31"/>
      <c r="C11603" s="31"/>
      <c r="D11603" s="31"/>
    </row>
    <row r="11604" spans="1:4" ht="15" x14ac:dyDescent="0.25">
      <c r="A11604" s="31"/>
      <c r="B11604" s="31"/>
      <c r="C11604" s="31"/>
      <c r="D11604" s="31"/>
    </row>
    <row r="11605" spans="1:4" ht="15" x14ac:dyDescent="0.25">
      <c r="A11605" s="31"/>
      <c r="B11605" s="31"/>
      <c r="C11605" s="31"/>
      <c r="D11605" s="31"/>
    </row>
    <row r="11606" spans="1:4" ht="15" x14ac:dyDescent="0.25">
      <c r="A11606" s="31"/>
      <c r="B11606" s="31"/>
      <c r="C11606" s="31"/>
      <c r="D11606" s="31"/>
    </row>
    <row r="11607" spans="1:4" ht="15" x14ac:dyDescent="0.25">
      <c r="A11607" s="31"/>
      <c r="B11607" s="31"/>
      <c r="C11607" s="31"/>
      <c r="D11607" s="31"/>
    </row>
    <row r="11608" spans="1:4" ht="15" x14ac:dyDescent="0.25">
      <c r="A11608" s="31"/>
      <c r="B11608" s="31"/>
      <c r="C11608" s="31"/>
      <c r="D11608" s="31"/>
    </row>
    <row r="11609" spans="1:4" ht="15" x14ac:dyDescent="0.25">
      <c r="A11609" s="31"/>
      <c r="B11609" s="31"/>
      <c r="C11609" s="31"/>
      <c r="D11609" s="31"/>
    </row>
    <row r="11610" spans="1:4" ht="15" x14ac:dyDescent="0.25">
      <c r="A11610" s="31"/>
      <c r="B11610" s="31"/>
      <c r="C11610" s="31"/>
      <c r="D11610" s="31"/>
    </row>
    <row r="11611" spans="1:4" ht="15" x14ac:dyDescent="0.25">
      <c r="A11611" s="31"/>
      <c r="B11611" s="31"/>
      <c r="C11611" s="31"/>
      <c r="D11611" s="31"/>
    </row>
    <row r="11612" spans="1:4" ht="15" x14ac:dyDescent="0.25">
      <c r="A11612" s="31"/>
      <c r="B11612" s="31"/>
      <c r="C11612" s="31"/>
      <c r="D11612" s="31"/>
    </row>
    <row r="11613" spans="1:4" ht="15" x14ac:dyDescent="0.25">
      <c r="A11613" s="31"/>
      <c r="B11613" s="31"/>
      <c r="C11613" s="31"/>
      <c r="D11613" s="31"/>
    </row>
    <row r="11614" spans="1:4" ht="15" x14ac:dyDescent="0.25">
      <c r="A11614" s="31"/>
      <c r="B11614" s="31"/>
      <c r="C11614" s="31"/>
      <c r="D11614" s="31"/>
    </row>
    <row r="11615" spans="1:4" ht="15" x14ac:dyDescent="0.25">
      <c r="A11615" s="31"/>
      <c r="B11615" s="31"/>
      <c r="C11615" s="31"/>
      <c r="D11615" s="31"/>
    </row>
    <row r="11616" spans="1:4" ht="15" x14ac:dyDescent="0.25">
      <c r="A11616" s="31"/>
      <c r="B11616" s="31"/>
      <c r="C11616" s="31"/>
      <c r="D11616" s="31"/>
    </row>
    <row r="11617" spans="1:4" ht="15" x14ac:dyDescent="0.25">
      <c r="A11617" s="31"/>
      <c r="B11617" s="31"/>
      <c r="C11617" s="31"/>
      <c r="D11617" s="31"/>
    </row>
    <row r="11618" spans="1:4" ht="15" x14ac:dyDescent="0.25">
      <c r="A11618" s="31"/>
      <c r="B11618" s="31"/>
      <c r="C11618" s="31"/>
      <c r="D11618" s="31"/>
    </row>
    <row r="11619" spans="1:4" ht="15" x14ac:dyDescent="0.25">
      <c r="A11619" s="31"/>
      <c r="B11619" s="31"/>
      <c r="C11619" s="31"/>
      <c r="D11619" s="31"/>
    </row>
    <row r="11620" spans="1:4" ht="15" x14ac:dyDescent="0.25">
      <c r="A11620" s="31"/>
      <c r="B11620" s="31"/>
      <c r="C11620" s="31"/>
      <c r="D11620" s="31"/>
    </row>
    <row r="11621" spans="1:4" ht="15" x14ac:dyDescent="0.25">
      <c r="A11621" s="31"/>
      <c r="B11621" s="31"/>
      <c r="C11621" s="31"/>
      <c r="D11621" s="31"/>
    </row>
    <row r="11622" spans="1:4" ht="15" x14ac:dyDescent="0.25">
      <c r="A11622" s="31"/>
      <c r="B11622" s="31"/>
      <c r="C11622" s="31"/>
      <c r="D11622" s="31"/>
    </row>
    <row r="11623" spans="1:4" ht="15" x14ac:dyDescent="0.25">
      <c r="A11623" s="31"/>
      <c r="B11623" s="31"/>
      <c r="C11623" s="31"/>
      <c r="D11623" s="31"/>
    </row>
    <row r="11624" spans="1:4" ht="15" x14ac:dyDescent="0.25">
      <c r="A11624" s="31"/>
      <c r="B11624" s="31"/>
      <c r="C11624" s="31"/>
      <c r="D11624" s="31"/>
    </row>
    <row r="11625" spans="1:4" ht="15" x14ac:dyDescent="0.25">
      <c r="A11625" s="31"/>
      <c r="B11625" s="31"/>
      <c r="C11625" s="31"/>
      <c r="D11625" s="31"/>
    </row>
    <row r="11626" spans="1:4" ht="15" x14ac:dyDescent="0.25">
      <c r="A11626" s="31"/>
      <c r="B11626" s="31"/>
      <c r="C11626" s="31"/>
      <c r="D11626" s="31"/>
    </row>
    <row r="11627" spans="1:4" ht="15" x14ac:dyDescent="0.25">
      <c r="A11627" s="31"/>
      <c r="B11627" s="31"/>
      <c r="C11627" s="31"/>
      <c r="D11627" s="31"/>
    </row>
    <row r="11628" spans="1:4" ht="15" x14ac:dyDescent="0.25">
      <c r="A11628" s="31"/>
      <c r="B11628" s="31"/>
      <c r="C11628" s="31"/>
      <c r="D11628" s="31"/>
    </row>
    <row r="11629" spans="1:4" ht="15" x14ac:dyDescent="0.25">
      <c r="A11629" s="31"/>
      <c r="B11629" s="31"/>
      <c r="C11629" s="31"/>
      <c r="D11629" s="31"/>
    </row>
    <row r="11630" spans="1:4" ht="15" x14ac:dyDescent="0.25">
      <c r="A11630" s="31"/>
      <c r="B11630" s="31"/>
      <c r="C11630" s="31"/>
      <c r="D11630" s="31"/>
    </row>
    <row r="11631" spans="1:4" ht="15" x14ac:dyDescent="0.25">
      <c r="A11631" s="31"/>
      <c r="B11631" s="31"/>
      <c r="C11631" s="31"/>
      <c r="D11631" s="31"/>
    </row>
    <row r="11632" spans="1:4" ht="15" x14ac:dyDescent="0.25">
      <c r="A11632" s="31"/>
      <c r="B11632" s="31"/>
      <c r="C11632" s="31"/>
      <c r="D11632" s="31"/>
    </row>
    <row r="11633" spans="1:4" ht="15" x14ac:dyDescent="0.25">
      <c r="A11633" s="31"/>
      <c r="B11633" s="31"/>
      <c r="C11633" s="31"/>
      <c r="D11633" s="31"/>
    </row>
    <row r="11634" spans="1:4" ht="15" x14ac:dyDescent="0.25">
      <c r="A11634" s="31"/>
      <c r="B11634" s="31"/>
      <c r="C11634" s="31"/>
      <c r="D11634" s="31"/>
    </row>
    <row r="11635" spans="1:4" ht="15" x14ac:dyDescent="0.25">
      <c r="A11635" s="31"/>
      <c r="B11635" s="31"/>
      <c r="C11635" s="31"/>
      <c r="D11635" s="31"/>
    </row>
    <row r="11636" spans="1:4" ht="15" x14ac:dyDescent="0.25">
      <c r="A11636" s="31"/>
      <c r="B11636" s="31"/>
      <c r="C11636" s="31"/>
      <c r="D11636" s="31"/>
    </row>
    <row r="11637" spans="1:4" ht="15" x14ac:dyDescent="0.25">
      <c r="A11637" s="31"/>
      <c r="B11637" s="31"/>
      <c r="C11637" s="31"/>
      <c r="D11637" s="31"/>
    </row>
    <row r="11638" spans="1:4" ht="15" x14ac:dyDescent="0.25">
      <c r="A11638" s="31"/>
      <c r="B11638" s="31"/>
      <c r="C11638" s="31"/>
      <c r="D11638" s="31"/>
    </row>
    <row r="11639" spans="1:4" ht="15" x14ac:dyDescent="0.25">
      <c r="A11639" s="31"/>
      <c r="B11639" s="31"/>
      <c r="C11639" s="31"/>
      <c r="D11639" s="31"/>
    </row>
    <row r="11640" spans="1:4" ht="15" x14ac:dyDescent="0.25">
      <c r="A11640" s="31"/>
      <c r="B11640" s="31"/>
      <c r="C11640" s="31"/>
      <c r="D11640" s="31"/>
    </row>
    <row r="11641" spans="1:4" ht="15" x14ac:dyDescent="0.25">
      <c r="A11641" s="31"/>
      <c r="B11641" s="31"/>
      <c r="C11641" s="31"/>
      <c r="D11641" s="31"/>
    </row>
    <row r="11642" spans="1:4" ht="15" x14ac:dyDescent="0.25">
      <c r="A11642" s="31"/>
      <c r="B11642" s="31"/>
      <c r="C11642" s="31"/>
      <c r="D11642" s="31"/>
    </row>
    <row r="11643" spans="1:4" ht="15" x14ac:dyDescent="0.25">
      <c r="A11643" s="31"/>
      <c r="B11643" s="31"/>
      <c r="C11643" s="31"/>
      <c r="D11643" s="31"/>
    </row>
    <row r="11644" spans="1:4" ht="15" x14ac:dyDescent="0.25">
      <c r="A11644" s="31"/>
      <c r="B11644" s="31"/>
      <c r="C11644" s="31"/>
      <c r="D11644" s="31"/>
    </row>
    <row r="11645" spans="1:4" ht="15" x14ac:dyDescent="0.25">
      <c r="A11645" s="31"/>
      <c r="B11645" s="31"/>
      <c r="C11645" s="31"/>
      <c r="D11645" s="31"/>
    </row>
    <row r="11646" spans="1:4" ht="15" x14ac:dyDescent="0.25">
      <c r="A11646" s="31"/>
      <c r="B11646" s="31"/>
      <c r="C11646" s="31"/>
      <c r="D11646" s="31"/>
    </row>
    <row r="11647" spans="1:4" ht="15" x14ac:dyDescent="0.25">
      <c r="A11647" s="31"/>
      <c r="B11647" s="31"/>
      <c r="C11647" s="31"/>
      <c r="D11647" s="31"/>
    </row>
    <row r="11648" spans="1:4" ht="15" x14ac:dyDescent="0.25">
      <c r="A11648" s="31"/>
      <c r="B11648" s="31"/>
      <c r="C11648" s="31"/>
      <c r="D11648" s="31"/>
    </row>
    <row r="11649" spans="1:4" ht="15" x14ac:dyDescent="0.25">
      <c r="A11649" s="31"/>
      <c r="B11649" s="31"/>
      <c r="C11649" s="31"/>
      <c r="D11649" s="31"/>
    </row>
    <row r="11650" spans="1:4" ht="15" x14ac:dyDescent="0.25">
      <c r="A11650" s="31"/>
      <c r="B11650" s="31"/>
      <c r="C11650" s="31"/>
      <c r="D11650" s="31"/>
    </row>
    <row r="11651" spans="1:4" ht="15" x14ac:dyDescent="0.25">
      <c r="A11651" s="31"/>
      <c r="B11651" s="31"/>
      <c r="C11651" s="31"/>
      <c r="D11651" s="31"/>
    </row>
    <row r="11652" spans="1:4" ht="15" x14ac:dyDescent="0.25">
      <c r="A11652" s="31"/>
      <c r="B11652" s="31"/>
      <c r="C11652" s="31"/>
      <c r="D11652" s="31"/>
    </row>
    <row r="11653" spans="1:4" ht="15" x14ac:dyDescent="0.25">
      <c r="A11653" s="31"/>
      <c r="B11653" s="31"/>
      <c r="C11653" s="31"/>
      <c r="D11653" s="31"/>
    </row>
    <row r="11654" spans="1:4" ht="15" x14ac:dyDescent="0.25">
      <c r="A11654" s="31"/>
      <c r="B11654" s="31"/>
      <c r="C11654" s="31"/>
      <c r="D11654" s="31"/>
    </row>
    <row r="11655" spans="1:4" ht="15" x14ac:dyDescent="0.25">
      <c r="A11655" s="31"/>
      <c r="B11655" s="31"/>
      <c r="C11655" s="31"/>
      <c r="D11655" s="31"/>
    </row>
    <row r="11656" spans="1:4" ht="15" x14ac:dyDescent="0.25">
      <c r="A11656" s="31"/>
      <c r="B11656" s="31"/>
      <c r="C11656" s="31"/>
      <c r="D11656" s="31"/>
    </row>
    <row r="11657" spans="1:4" ht="15" x14ac:dyDescent="0.25">
      <c r="A11657" s="31"/>
      <c r="B11657" s="31"/>
      <c r="C11657" s="31"/>
      <c r="D11657" s="31"/>
    </row>
    <row r="11658" spans="1:4" ht="15" x14ac:dyDescent="0.25">
      <c r="A11658" s="31"/>
      <c r="B11658" s="31"/>
      <c r="C11658" s="31"/>
      <c r="D11658" s="31"/>
    </row>
    <row r="11659" spans="1:4" ht="15" x14ac:dyDescent="0.25">
      <c r="A11659" s="31"/>
      <c r="B11659" s="31"/>
      <c r="C11659" s="31"/>
      <c r="D11659" s="31"/>
    </row>
    <row r="11660" spans="1:4" ht="15" x14ac:dyDescent="0.25">
      <c r="A11660" s="31"/>
      <c r="B11660" s="31"/>
      <c r="C11660" s="31"/>
      <c r="D11660" s="31"/>
    </row>
    <row r="11661" spans="1:4" ht="15" x14ac:dyDescent="0.25">
      <c r="A11661" s="31"/>
      <c r="B11661" s="31"/>
      <c r="C11661" s="31"/>
      <c r="D11661" s="31"/>
    </row>
    <row r="11662" spans="1:4" ht="15" x14ac:dyDescent="0.25">
      <c r="A11662" s="31"/>
      <c r="B11662" s="31"/>
      <c r="C11662" s="31"/>
      <c r="D11662" s="31"/>
    </row>
    <row r="11663" spans="1:4" ht="15" x14ac:dyDescent="0.25">
      <c r="A11663" s="31"/>
      <c r="B11663" s="31"/>
      <c r="C11663" s="31"/>
      <c r="D11663" s="31"/>
    </row>
    <row r="11664" spans="1:4" ht="15" x14ac:dyDescent="0.25">
      <c r="A11664" s="31"/>
      <c r="B11664" s="31"/>
      <c r="C11664" s="31"/>
      <c r="D11664" s="31"/>
    </row>
    <row r="11665" spans="1:4" ht="15" x14ac:dyDescent="0.25">
      <c r="A11665" s="31"/>
      <c r="B11665" s="31"/>
      <c r="C11665" s="31"/>
      <c r="D11665" s="31"/>
    </row>
    <row r="11666" spans="1:4" ht="15" x14ac:dyDescent="0.25">
      <c r="A11666" s="31"/>
      <c r="B11666" s="31"/>
      <c r="C11666" s="31"/>
      <c r="D11666" s="31"/>
    </row>
    <row r="11667" spans="1:4" ht="15" x14ac:dyDescent="0.25">
      <c r="A11667" s="31"/>
      <c r="B11667" s="31"/>
      <c r="C11667" s="31"/>
      <c r="D11667" s="31"/>
    </row>
    <row r="11668" spans="1:4" ht="15" x14ac:dyDescent="0.25">
      <c r="A11668" s="31"/>
      <c r="B11668" s="31"/>
      <c r="C11668" s="31"/>
      <c r="D11668" s="31"/>
    </row>
    <row r="11669" spans="1:4" ht="15" x14ac:dyDescent="0.25">
      <c r="A11669" s="31"/>
      <c r="B11669" s="31"/>
      <c r="C11669" s="31"/>
      <c r="D11669" s="31"/>
    </row>
    <row r="11670" spans="1:4" ht="15" x14ac:dyDescent="0.25">
      <c r="A11670" s="31"/>
      <c r="B11670" s="31"/>
      <c r="C11670" s="31"/>
      <c r="D11670" s="31"/>
    </row>
    <row r="11671" spans="1:4" ht="15" x14ac:dyDescent="0.25">
      <c r="A11671" s="31"/>
      <c r="B11671" s="31"/>
      <c r="C11671" s="31"/>
      <c r="D11671" s="31"/>
    </row>
    <row r="11672" spans="1:4" ht="15" x14ac:dyDescent="0.25">
      <c r="A11672" s="31"/>
      <c r="B11672" s="31"/>
      <c r="C11672" s="31"/>
      <c r="D11672" s="31"/>
    </row>
    <row r="11673" spans="1:4" ht="15" x14ac:dyDescent="0.25">
      <c r="A11673" s="31"/>
      <c r="B11673" s="31"/>
      <c r="C11673" s="31"/>
      <c r="D11673" s="31"/>
    </row>
    <row r="11674" spans="1:4" ht="15" x14ac:dyDescent="0.25">
      <c r="A11674" s="31"/>
      <c r="B11674" s="31"/>
      <c r="C11674" s="31"/>
      <c r="D11674" s="31"/>
    </row>
    <row r="11675" spans="1:4" ht="15" x14ac:dyDescent="0.25">
      <c r="A11675" s="31"/>
      <c r="B11675" s="31"/>
      <c r="C11675" s="31"/>
      <c r="D11675" s="31"/>
    </row>
    <row r="11676" spans="1:4" ht="15" x14ac:dyDescent="0.25">
      <c r="A11676" s="31"/>
      <c r="B11676" s="31"/>
      <c r="C11676" s="31"/>
      <c r="D11676" s="31"/>
    </row>
    <row r="11677" spans="1:4" ht="15" x14ac:dyDescent="0.25">
      <c r="A11677" s="31"/>
      <c r="B11677" s="31"/>
      <c r="C11677" s="31"/>
      <c r="D11677" s="31"/>
    </row>
    <row r="11678" spans="1:4" ht="15" x14ac:dyDescent="0.25">
      <c r="A11678" s="31"/>
      <c r="B11678" s="31"/>
      <c r="C11678" s="31"/>
      <c r="D11678" s="31"/>
    </row>
    <row r="11679" spans="1:4" ht="15" x14ac:dyDescent="0.25">
      <c r="A11679" s="31"/>
      <c r="B11679" s="31"/>
      <c r="C11679" s="31"/>
      <c r="D11679" s="31"/>
    </row>
    <row r="11680" spans="1:4" ht="15" x14ac:dyDescent="0.25">
      <c r="A11680" s="31"/>
      <c r="B11680" s="31"/>
      <c r="C11680" s="31"/>
      <c r="D11680" s="31"/>
    </row>
    <row r="11681" spans="1:4" ht="15" x14ac:dyDescent="0.25">
      <c r="A11681" s="31"/>
      <c r="B11681" s="31"/>
      <c r="C11681" s="31"/>
      <c r="D11681" s="31"/>
    </row>
    <row r="11682" spans="1:4" ht="15" x14ac:dyDescent="0.25">
      <c r="A11682" s="31"/>
      <c r="B11682" s="31"/>
      <c r="C11682" s="31"/>
      <c r="D11682" s="31"/>
    </row>
    <row r="11683" spans="1:4" ht="15" x14ac:dyDescent="0.25">
      <c r="A11683" s="31"/>
      <c r="B11683" s="31"/>
      <c r="C11683" s="31"/>
      <c r="D11683" s="31"/>
    </row>
    <row r="11684" spans="1:4" ht="15" x14ac:dyDescent="0.25">
      <c r="A11684" s="31"/>
      <c r="B11684" s="31"/>
      <c r="C11684" s="31"/>
      <c r="D11684" s="31"/>
    </row>
    <row r="11685" spans="1:4" ht="15" x14ac:dyDescent="0.25">
      <c r="A11685" s="31"/>
      <c r="B11685" s="31"/>
      <c r="C11685" s="31"/>
      <c r="D11685" s="31"/>
    </row>
    <row r="11686" spans="1:4" ht="15" x14ac:dyDescent="0.25">
      <c r="A11686" s="31"/>
      <c r="B11686" s="31"/>
      <c r="C11686" s="31"/>
      <c r="D11686" s="31"/>
    </row>
    <row r="11687" spans="1:4" ht="15" x14ac:dyDescent="0.25">
      <c r="A11687" s="31"/>
      <c r="B11687" s="31"/>
      <c r="C11687" s="31"/>
      <c r="D11687" s="31"/>
    </row>
    <row r="11688" spans="1:4" ht="15" x14ac:dyDescent="0.25">
      <c r="A11688" s="31"/>
      <c r="B11688" s="31"/>
      <c r="C11688" s="31"/>
      <c r="D11688" s="31"/>
    </row>
    <row r="11689" spans="1:4" ht="15" x14ac:dyDescent="0.25">
      <c r="A11689" s="31"/>
      <c r="B11689" s="31"/>
      <c r="C11689" s="31"/>
      <c r="D11689" s="31"/>
    </row>
    <row r="11690" spans="1:4" ht="15" x14ac:dyDescent="0.25">
      <c r="A11690" s="31"/>
      <c r="B11690" s="31"/>
      <c r="C11690" s="31"/>
      <c r="D11690" s="31"/>
    </row>
    <row r="11691" spans="1:4" ht="15" x14ac:dyDescent="0.25">
      <c r="A11691" s="31"/>
      <c r="B11691" s="31"/>
      <c r="C11691" s="31"/>
      <c r="D11691" s="31"/>
    </row>
    <row r="11692" spans="1:4" ht="15" x14ac:dyDescent="0.25">
      <c r="A11692" s="31"/>
      <c r="B11692" s="31"/>
      <c r="C11692" s="31"/>
      <c r="D11692" s="31"/>
    </row>
    <row r="11693" spans="1:4" ht="15" x14ac:dyDescent="0.25">
      <c r="A11693" s="31"/>
      <c r="B11693" s="31"/>
      <c r="C11693" s="31"/>
      <c r="D11693" s="31"/>
    </row>
    <row r="11694" spans="1:4" ht="15" x14ac:dyDescent="0.25">
      <c r="A11694" s="31"/>
      <c r="B11694" s="31"/>
      <c r="C11694" s="31"/>
      <c r="D11694" s="31"/>
    </row>
    <row r="11695" spans="1:4" ht="15" x14ac:dyDescent="0.25">
      <c r="A11695" s="31"/>
      <c r="B11695" s="31"/>
      <c r="C11695" s="31"/>
      <c r="D11695" s="31"/>
    </row>
    <row r="11696" spans="1:4" ht="15" x14ac:dyDescent="0.25">
      <c r="A11696" s="31"/>
      <c r="B11696" s="31"/>
      <c r="C11696" s="31"/>
      <c r="D11696" s="31"/>
    </row>
    <row r="11697" spans="1:4" ht="15" x14ac:dyDescent="0.25">
      <c r="A11697" s="31"/>
      <c r="B11697" s="31"/>
      <c r="C11697" s="31"/>
      <c r="D11697" s="31"/>
    </row>
    <row r="11698" spans="1:4" ht="15" x14ac:dyDescent="0.25">
      <c r="A11698" s="31"/>
      <c r="B11698" s="31"/>
      <c r="C11698" s="31"/>
      <c r="D11698" s="31"/>
    </row>
    <row r="11699" spans="1:4" ht="15" x14ac:dyDescent="0.25">
      <c r="A11699" s="31"/>
      <c r="B11699" s="31"/>
      <c r="C11699" s="31"/>
      <c r="D11699" s="31"/>
    </row>
    <row r="11700" spans="1:4" ht="15" x14ac:dyDescent="0.25">
      <c r="A11700" s="31"/>
      <c r="B11700" s="31"/>
      <c r="C11700" s="31"/>
      <c r="D11700" s="31"/>
    </row>
    <row r="11701" spans="1:4" ht="15" x14ac:dyDescent="0.25">
      <c r="A11701" s="31"/>
      <c r="B11701" s="31"/>
      <c r="C11701" s="31"/>
      <c r="D11701" s="31"/>
    </row>
    <row r="11702" spans="1:4" ht="15" x14ac:dyDescent="0.25">
      <c r="A11702" s="31"/>
      <c r="B11702" s="31"/>
      <c r="C11702" s="31"/>
      <c r="D11702" s="31"/>
    </row>
    <row r="11703" spans="1:4" ht="15" x14ac:dyDescent="0.25">
      <c r="A11703" s="31"/>
      <c r="B11703" s="31"/>
      <c r="C11703" s="31"/>
      <c r="D11703" s="31"/>
    </row>
    <row r="11704" spans="1:4" ht="15" x14ac:dyDescent="0.25">
      <c r="A11704" s="31"/>
      <c r="B11704" s="31"/>
      <c r="C11704" s="31"/>
      <c r="D11704" s="31"/>
    </row>
    <row r="11705" spans="1:4" ht="15" x14ac:dyDescent="0.25">
      <c r="A11705" s="31"/>
      <c r="B11705" s="31"/>
      <c r="C11705" s="31"/>
      <c r="D11705" s="31"/>
    </row>
    <row r="11706" spans="1:4" ht="15" x14ac:dyDescent="0.25">
      <c r="A11706" s="31"/>
      <c r="B11706" s="31"/>
      <c r="C11706" s="31"/>
      <c r="D11706" s="31"/>
    </row>
    <row r="11707" spans="1:4" ht="15" x14ac:dyDescent="0.25">
      <c r="A11707" s="31"/>
      <c r="B11707" s="31"/>
      <c r="C11707" s="31"/>
      <c r="D11707" s="31"/>
    </row>
    <row r="11708" spans="1:4" ht="15" x14ac:dyDescent="0.25">
      <c r="A11708" s="31"/>
      <c r="B11708" s="31"/>
      <c r="C11708" s="31"/>
      <c r="D11708" s="31"/>
    </row>
    <row r="11709" spans="1:4" ht="15" x14ac:dyDescent="0.25">
      <c r="A11709" s="31"/>
      <c r="B11709" s="31"/>
      <c r="C11709" s="31"/>
      <c r="D11709" s="31"/>
    </row>
    <row r="11710" spans="1:4" ht="15" x14ac:dyDescent="0.25">
      <c r="A11710" s="31"/>
      <c r="B11710" s="31"/>
      <c r="C11710" s="31"/>
      <c r="D11710" s="31"/>
    </row>
    <row r="11711" spans="1:4" ht="15" x14ac:dyDescent="0.25">
      <c r="A11711" s="31"/>
      <c r="B11711" s="31"/>
      <c r="C11711" s="31"/>
      <c r="D11711" s="31"/>
    </row>
    <row r="11712" spans="1:4" ht="15" x14ac:dyDescent="0.25">
      <c r="A11712" s="31"/>
      <c r="B11712" s="31"/>
      <c r="C11712" s="31"/>
      <c r="D11712" s="31"/>
    </row>
    <row r="11713" spans="1:4" ht="15" x14ac:dyDescent="0.25">
      <c r="A11713" s="31"/>
      <c r="B11713" s="31"/>
      <c r="C11713" s="31"/>
      <c r="D11713" s="31"/>
    </row>
    <row r="11714" spans="1:4" ht="15" x14ac:dyDescent="0.25">
      <c r="A11714" s="31"/>
      <c r="B11714" s="31"/>
      <c r="C11714" s="31"/>
      <c r="D11714" s="31"/>
    </row>
    <row r="11715" spans="1:4" ht="15" x14ac:dyDescent="0.25">
      <c r="A11715" s="31"/>
      <c r="B11715" s="31"/>
      <c r="C11715" s="31"/>
      <c r="D11715" s="31"/>
    </row>
    <row r="11716" spans="1:4" ht="15" x14ac:dyDescent="0.25">
      <c r="A11716" s="31"/>
      <c r="B11716" s="31"/>
      <c r="C11716" s="31"/>
      <c r="D11716" s="31"/>
    </row>
    <row r="11717" spans="1:4" ht="15" x14ac:dyDescent="0.25">
      <c r="A11717" s="31"/>
      <c r="B11717" s="31"/>
      <c r="C11717" s="31"/>
      <c r="D11717" s="31"/>
    </row>
    <row r="11718" spans="1:4" ht="15" x14ac:dyDescent="0.25">
      <c r="A11718" s="31"/>
      <c r="B11718" s="31"/>
      <c r="C11718" s="31"/>
      <c r="D11718" s="31"/>
    </row>
    <row r="11719" spans="1:4" ht="15" x14ac:dyDescent="0.25">
      <c r="A11719" s="31"/>
      <c r="B11719" s="31"/>
      <c r="C11719" s="31"/>
      <c r="D11719" s="31"/>
    </row>
    <row r="11720" spans="1:4" ht="15" x14ac:dyDescent="0.25">
      <c r="A11720" s="31"/>
      <c r="B11720" s="31"/>
      <c r="C11720" s="31"/>
      <c r="D11720" s="31"/>
    </row>
    <row r="11721" spans="1:4" ht="15" x14ac:dyDescent="0.25">
      <c r="A11721" s="31"/>
      <c r="B11721" s="31"/>
      <c r="C11721" s="31"/>
      <c r="D11721" s="31"/>
    </row>
    <row r="11722" spans="1:4" ht="15" x14ac:dyDescent="0.25">
      <c r="A11722" s="31"/>
      <c r="B11722" s="31"/>
      <c r="C11722" s="31"/>
      <c r="D11722" s="31"/>
    </row>
    <row r="11723" spans="1:4" ht="15" x14ac:dyDescent="0.25">
      <c r="A11723" s="31"/>
      <c r="B11723" s="31"/>
      <c r="C11723" s="31"/>
      <c r="D11723" s="31"/>
    </row>
    <row r="11724" spans="1:4" ht="15" x14ac:dyDescent="0.25">
      <c r="A11724" s="31"/>
      <c r="B11724" s="31"/>
      <c r="C11724" s="31"/>
      <c r="D11724" s="31"/>
    </row>
    <row r="11725" spans="1:4" ht="15" x14ac:dyDescent="0.25">
      <c r="A11725" s="31"/>
      <c r="B11725" s="31"/>
      <c r="C11725" s="31"/>
      <c r="D11725" s="31"/>
    </row>
    <row r="11726" spans="1:4" ht="15" x14ac:dyDescent="0.25">
      <c r="A11726" s="31"/>
      <c r="B11726" s="31"/>
      <c r="C11726" s="31"/>
      <c r="D11726" s="31"/>
    </row>
    <row r="11727" spans="1:4" ht="15" x14ac:dyDescent="0.25">
      <c r="A11727" s="31"/>
      <c r="B11727" s="31"/>
      <c r="C11727" s="31"/>
      <c r="D11727" s="31"/>
    </row>
    <row r="11728" spans="1:4" ht="15" x14ac:dyDescent="0.25">
      <c r="A11728" s="31"/>
      <c r="B11728" s="31"/>
      <c r="C11728" s="31"/>
      <c r="D11728" s="31"/>
    </row>
    <row r="11729" spans="1:4" ht="15" x14ac:dyDescent="0.25">
      <c r="A11729" s="31"/>
      <c r="B11729" s="31"/>
      <c r="C11729" s="31"/>
      <c r="D11729" s="31"/>
    </row>
    <row r="11730" spans="1:4" ht="15" x14ac:dyDescent="0.25">
      <c r="A11730" s="31"/>
      <c r="B11730" s="31"/>
      <c r="C11730" s="31"/>
      <c r="D11730" s="31"/>
    </row>
    <row r="11731" spans="1:4" ht="15" x14ac:dyDescent="0.25">
      <c r="A11731" s="31"/>
      <c r="B11731" s="31"/>
      <c r="C11731" s="31"/>
      <c r="D11731" s="31"/>
    </row>
    <row r="11732" spans="1:4" ht="15" x14ac:dyDescent="0.25">
      <c r="A11732" s="31"/>
      <c r="B11732" s="31"/>
      <c r="C11732" s="31"/>
      <c r="D11732" s="31"/>
    </row>
    <row r="11733" spans="1:4" ht="15" x14ac:dyDescent="0.25">
      <c r="A11733" s="31"/>
      <c r="B11733" s="31"/>
      <c r="C11733" s="31"/>
      <c r="D11733" s="31"/>
    </row>
    <row r="11734" spans="1:4" ht="15" x14ac:dyDescent="0.25">
      <c r="A11734" s="31"/>
      <c r="B11734" s="31"/>
      <c r="C11734" s="31"/>
      <c r="D11734" s="31"/>
    </row>
    <row r="11735" spans="1:4" ht="15" x14ac:dyDescent="0.25">
      <c r="A11735" s="31"/>
      <c r="B11735" s="31"/>
      <c r="C11735" s="31"/>
      <c r="D11735" s="31"/>
    </row>
    <row r="11736" spans="1:4" ht="15" x14ac:dyDescent="0.25">
      <c r="A11736" s="31"/>
      <c r="B11736" s="31"/>
      <c r="C11736" s="31"/>
      <c r="D11736" s="31"/>
    </row>
    <row r="11737" spans="1:4" ht="15" x14ac:dyDescent="0.25">
      <c r="A11737" s="31"/>
      <c r="B11737" s="31"/>
      <c r="C11737" s="31"/>
      <c r="D11737" s="31"/>
    </row>
    <row r="11738" spans="1:4" ht="15" x14ac:dyDescent="0.25">
      <c r="A11738" s="31"/>
      <c r="B11738" s="31"/>
      <c r="C11738" s="31"/>
      <c r="D11738" s="31"/>
    </row>
    <row r="11739" spans="1:4" ht="15" x14ac:dyDescent="0.25">
      <c r="A11739" s="31"/>
      <c r="B11739" s="31"/>
      <c r="C11739" s="31"/>
      <c r="D11739" s="31"/>
    </row>
    <row r="11740" spans="1:4" ht="15" x14ac:dyDescent="0.25">
      <c r="A11740" s="31"/>
      <c r="B11740" s="31"/>
      <c r="C11740" s="31"/>
      <c r="D11740" s="31"/>
    </row>
    <row r="11741" spans="1:4" ht="15" x14ac:dyDescent="0.25">
      <c r="A11741" s="31"/>
      <c r="B11741" s="31"/>
      <c r="C11741" s="31"/>
      <c r="D11741" s="31"/>
    </row>
    <row r="11742" spans="1:4" ht="15" x14ac:dyDescent="0.25">
      <c r="A11742" s="31"/>
      <c r="B11742" s="31"/>
      <c r="C11742" s="31"/>
      <c r="D11742" s="31"/>
    </row>
    <row r="11743" spans="1:4" ht="15" x14ac:dyDescent="0.25">
      <c r="A11743" s="31"/>
      <c r="B11743" s="31"/>
      <c r="C11743" s="31"/>
      <c r="D11743" s="31"/>
    </row>
    <row r="11744" spans="1:4" ht="15" x14ac:dyDescent="0.25">
      <c r="A11744" s="31"/>
      <c r="B11744" s="31"/>
      <c r="C11744" s="31"/>
      <c r="D11744" s="31"/>
    </row>
    <row r="11745" spans="1:4" ht="15" x14ac:dyDescent="0.25">
      <c r="A11745" s="31"/>
      <c r="B11745" s="31"/>
      <c r="C11745" s="31"/>
      <c r="D11745" s="31"/>
    </row>
    <row r="11746" spans="1:4" ht="15" x14ac:dyDescent="0.25">
      <c r="A11746" s="31"/>
      <c r="B11746" s="31"/>
      <c r="C11746" s="31"/>
      <c r="D11746" s="31"/>
    </row>
    <row r="11747" spans="1:4" ht="15" x14ac:dyDescent="0.25">
      <c r="A11747" s="31"/>
      <c r="B11747" s="31"/>
      <c r="C11747" s="31"/>
      <c r="D11747" s="31"/>
    </row>
    <row r="11748" spans="1:4" ht="15" x14ac:dyDescent="0.25">
      <c r="A11748" s="31"/>
      <c r="B11748" s="31"/>
      <c r="C11748" s="31"/>
      <c r="D11748" s="31"/>
    </row>
    <row r="11749" spans="1:4" ht="15" x14ac:dyDescent="0.25">
      <c r="A11749" s="31"/>
      <c r="B11749" s="31"/>
      <c r="C11749" s="31"/>
      <c r="D11749" s="31"/>
    </row>
    <row r="11750" spans="1:4" ht="15" x14ac:dyDescent="0.25">
      <c r="A11750" s="31"/>
      <c r="B11750" s="31"/>
      <c r="C11750" s="31"/>
      <c r="D11750" s="31"/>
    </row>
    <row r="11751" spans="1:4" ht="15" x14ac:dyDescent="0.25">
      <c r="A11751" s="31"/>
      <c r="B11751" s="31"/>
      <c r="C11751" s="31"/>
      <c r="D11751" s="31"/>
    </row>
    <row r="11752" spans="1:4" ht="15" x14ac:dyDescent="0.25">
      <c r="A11752" s="31"/>
      <c r="B11752" s="31"/>
      <c r="C11752" s="31"/>
      <c r="D11752" s="31"/>
    </row>
    <row r="11753" spans="1:4" ht="15" x14ac:dyDescent="0.25">
      <c r="A11753" s="31"/>
      <c r="B11753" s="31"/>
      <c r="C11753" s="31"/>
      <c r="D11753" s="31"/>
    </row>
    <row r="11754" spans="1:4" ht="15" x14ac:dyDescent="0.25">
      <c r="A11754" s="31"/>
      <c r="B11754" s="31"/>
      <c r="C11754" s="31"/>
      <c r="D11754" s="31"/>
    </row>
    <row r="11755" spans="1:4" ht="15" x14ac:dyDescent="0.25">
      <c r="A11755" s="31"/>
      <c r="B11755" s="31"/>
      <c r="C11755" s="31"/>
      <c r="D11755" s="31"/>
    </row>
    <row r="11756" spans="1:4" ht="15" x14ac:dyDescent="0.25">
      <c r="A11756" s="31"/>
      <c r="B11756" s="31"/>
      <c r="C11756" s="31"/>
      <c r="D11756" s="31"/>
    </row>
    <row r="11757" spans="1:4" ht="15" x14ac:dyDescent="0.25">
      <c r="A11757" s="31"/>
      <c r="B11757" s="31"/>
      <c r="C11757" s="31"/>
      <c r="D11757" s="31"/>
    </row>
    <row r="11758" spans="1:4" ht="15" x14ac:dyDescent="0.25">
      <c r="A11758" s="31"/>
      <c r="B11758" s="31"/>
      <c r="C11758" s="31"/>
      <c r="D11758" s="31"/>
    </row>
    <row r="11759" spans="1:4" ht="15" x14ac:dyDescent="0.25">
      <c r="A11759" s="31"/>
      <c r="B11759" s="31"/>
      <c r="C11759" s="31"/>
      <c r="D11759" s="31"/>
    </row>
    <row r="11760" spans="1:4" ht="15" x14ac:dyDescent="0.25">
      <c r="A11760" s="31"/>
      <c r="B11760" s="31"/>
      <c r="C11760" s="31"/>
      <c r="D11760" s="31"/>
    </row>
    <row r="11761" spans="1:4" ht="15" x14ac:dyDescent="0.25">
      <c r="A11761" s="31"/>
      <c r="B11761" s="31"/>
      <c r="C11761" s="31"/>
      <c r="D11761" s="31"/>
    </row>
    <row r="11762" spans="1:4" ht="15" x14ac:dyDescent="0.25">
      <c r="A11762" s="31"/>
      <c r="B11762" s="31"/>
      <c r="C11762" s="31"/>
      <c r="D11762" s="31"/>
    </row>
    <row r="11763" spans="1:4" ht="15" x14ac:dyDescent="0.25">
      <c r="A11763" s="31"/>
      <c r="B11763" s="31"/>
      <c r="C11763" s="31"/>
      <c r="D11763" s="31"/>
    </row>
    <row r="11764" spans="1:4" ht="15" x14ac:dyDescent="0.25">
      <c r="A11764" s="31"/>
      <c r="B11764" s="31"/>
      <c r="C11764" s="31"/>
      <c r="D11764" s="31"/>
    </row>
    <row r="11765" spans="1:4" ht="15" x14ac:dyDescent="0.25">
      <c r="A11765" s="31"/>
      <c r="B11765" s="31"/>
      <c r="C11765" s="31"/>
      <c r="D11765" s="31"/>
    </row>
    <row r="11766" spans="1:4" ht="15" x14ac:dyDescent="0.25">
      <c r="A11766" s="31"/>
      <c r="B11766" s="31"/>
      <c r="C11766" s="31"/>
      <c r="D11766" s="31"/>
    </row>
    <row r="11767" spans="1:4" ht="15" x14ac:dyDescent="0.25">
      <c r="A11767" s="31"/>
      <c r="B11767" s="31"/>
      <c r="C11767" s="31"/>
      <c r="D11767" s="31"/>
    </row>
    <row r="11768" spans="1:4" ht="15" x14ac:dyDescent="0.25">
      <c r="A11768" s="31"/>
      <c r="B11768" s="31"/>
      <c r="C11768" s="31"/>
      <c r="D11768" s="31"/>
    </row>
    <row r="11769" spans="1:4" ht="15" x14ac:dyDescent="0.25">
      <c r="A11769" s="31"/>
      <c r="B11769" s="31"/>
      <c r="C11769" s="31"/>
      <c r="D11769" s="31"/>
    </row>
    <row r="11770" spans="1:4" ht="15" x14ac:dyDescent="0.25">
      <c r="A11770" s="31"/>
      <c r="B11770" s="31"/>
      <c r="C11770" s="31"/>
      <c r="D11770" s="31"/>
    </row>
    <row r="11771" spans="1:4" ht="15" x14ac:dyDescent="0.25">
      <c r="A11771" s="31"/>
      <c r="B11771" s="31"/>
      <c r="C11771" s="31"/>
      <c r="D11771" s="31"/>
    </row>
    <row r="11772" spans="1:4" ht="15" x14ac:dyDescent="0.25">
      <c r="A11772" s="31"/>
      <c r="B11772" s="31"/>
      <c r="C11772" s="31"/>
      <c r="D11772" s="31"/>
    </row>
    <row r="11773" spans="1:4" ht="15" x14ac:dyDescent="0.25">
      <c r="A11773" s="31"/>
      <c r="B11773" s="31"/>
      <c r="C11773" s="31"/>
      <c r="D11773" s="31"/>
    </row>
    <row r="11774" spans="1:4" ht="15" x14ac:dyDescent="0.25">
      <c r="A11774" s="31"/>
      <c r="B11774" s="31"/>
      <c r="C11774" s="31"/>
      <c r="D11774" s="31"/>
    </row>
    <row r="11775" spans="1:4" ht="15" x14ac:dyDescent="0.25">
      <c r="A11775" s="31"/>
      <c r="B11775" s="31"/>
      <c r="C11775" s="31"/>
      <c r="D11775" s="31"/>
    </row>
    <row r="11776" spans="1:4" ht="15" x14ac:dyDescent="0.25">
      <c r="A11776" s="31"/>
      <c r="B11776" s="31"/>
      <c r="C11776" s="31"/>
      <c r="D11776" s="31"/>
    </row>
    <row r="11777" spans="1:4" ht="15" x14ac:dyDescent="0.25">
      <c r="A11777" s="31"/>
      <c r="B11777" s="31"/>
      <c r="C11777" s="31"/>
      <c r="D11777" s="31"/>
    </row>
    <row r="11778" spans="1:4" ht="15" x14ac:dyDescent="0.25">
      <c r="A11778" s="31"/>
      <c r="B11778" s="31"/>
      <c r="C11778" s="31"/>
      <c r="D11778" s="31"/>
    </row>
    <row r="11779" spans="1:4" ht="15" x14ac:dyDescent="0.25">
      <c r="A11779" s="31"/>
      <c r="B11779" s="31"/>
      <c r="C11779" s="31"/>
      <c r="D11779" s="31"/>
    </row>
    <row r="11780" spans="1:4" ht="15" x14ac:dyDescent="0.25">
      <c r="A11780" s="31"/>
      <c r="B11780" s="31"/>
      <c r="C11780" s="31"/>
      <c r="D11780" s="31"/>
    </row>
    <row r="11781" spans="1:4" ht="15" x14ac:dyDescent="0.25">
      <c r="A11781" s="31"/>
      <c r="B11781" s="31"/>
      <c r="C11781" s="31"/>
      <c r="D11781" s="31"/>
    </row>
    <row r="11782" spans="1:4" ht="15" x14ac:dyDescent="0.25">
      <c r="A11782" s="31"/>
      <c r="B11782" s="31"/>
      <c r="C11782" s="31"/>
      <c r="D11782" s="31"/>
    </row>
    <row r="11783" spans="1:4" ht="15" x14ac:dyDescent="0.25">
      <c r="A11783" s="31"/>
      <c r="B11783" s="31"/>
      <c r="C11783" s="31"/>
      <c r="D11783" s="31"/>
    </row>
    <row r="11784" spans="1:4" ht="15" x14ac:dyDescent="0.25">
      <c r="A11784" s="31"/>
      <c r="B11784" s="31"/>
      <c r="C11784" s="31"/>
      <c r="D11784" s="31"/>
    </row>
    <row r="11785" spans="1:4" ht="15" x14ac:dyDescent="0.25">
      <c r="A11785" s="31"/>
      <c r="B11785" s="31"/>
      <c r="C11785" s="31"/>
      <c r="D11785" s="31"/>
    </row>
    <row r="11786" spans="1:4" ht="15" x14ac:dyDescent="0.25">
      <c r="A11786" s="31"/>
      <c r="B11786" s="31"/>
      <c r="C11786" s="31"/>
      <c r="D11786" s="31"/>
    </row>
    <row r="11787" spans="1:4" ht="15" x14ac:dyDescent="0.25">
      <c r="A11787" s="31"/>
      <c r="B11787" s="31"/>
      <c r="C11787" s="31"/>
      <c r="D11787" s="31"/>
    </row>
    <row r="11788" spans="1:4" ht="15" x14ac:dyDescent="0.25">
      <c r="A11788" s="31"/>
      <c r="B11788" s="31"/>
      <c r="C11788" s="31"/>
      <c r="D11788" s="31"/>
    </row>
    <row r="11789" spans="1:4" ht="15" x14ac:dyDescent="0.25">
      <c r="A11789" s="31"/>
      <c r="B11789" s="31"/>
      <c r="C11789" s="31"/>
      <c r="D11789" s="31"/>
    </row>
    <row r="11790" spans="1:4" ht="15" x14ac:dyDescent="0.25">
      <c r="A11790" s="31"/>
      <c r="B11790" s="31"/>
      <c r="C11790" s="31"/>
      <c r="D11790" s="31"/>
    </row>
    <row r="11791" spans="1:4" ht="15" x14ac:dyDescent="0.25">
      <c r="A11791" s="31"/>
      <c r="B11791" s="31"/>
      <c r="C11791" s="31"/>
      <c r="D11791" s="31"/>
    </row>
    <row r="11792" spans="1:4" ht="15" x14ac:dyDescent="0.25">
      <c r="A11792" s="31"/>
      <c r="B11792" s="31"/>
      <c r="C11792" s="31"/>
      <c r="D11792" s="31"/>
    </row>
    <row r="11793" spans="1:4" ht="15" x14ac:dyDescent="0.25">
      <c r="A11793" s="31"/>
      <c r="B11793" s="31"/>
      <c r="C11793" s="31"/>
      <c r="D11793" s="31"/>
    </row>
    <row r="11794" spans="1:4" ht="15" x14ac:dyDescent="0.25">
      <c r="A11794" s="31"/>
      <c r="B11794" s="31"/>
      <c r="C11794" s="31"/>
      <c r="D11794" s="31"/>
    </row>
    <row r="11795" spans="1:4" ht="15" x14ac:dyDescent="0.25">
      <c r="A11795" s="31"/>
      <c r="B11795" s="31"/>
      <c r="C11795" s="31"/>
      <c r="D11795" s="31"/>
    </row>
    <row r="11796" spans="1:4" ht="15" x14ac:dyDescent="0.25">
      <c r="A11796" s="31"/>
      <c r="B11796" s="31"/>
      <c r="C11796" s="31"/>
      <c r="D11796" s="31"/>
    </row>
    <row r="11797" spans="1:4" ht="15" x14ac:dyDescent="0.25">
      <c r="A11797" s="31"/>
      <c r="B11797" s="31"/>
      <c r="C11797" s="31"/>
      <c r="D11797" s="31"/>
    </row>
    <row r="11798" spans="1:4" ht="15" x14ac:dyDescent="0.25">
      <c r="A11798" s="31"/>
      <c r="B11798" s="31"/>
      <c r="C11798" s="31"/>
      <c r="D11798" s="31"/>
    </row>
    <row r="11799" spans="1:4" ht="15" x14ac:dyDescent="0.25">
      <c r="A11799" s="31"/>
      <c r="B11799" s="31"/>
      <c r="C11799" s="31"/>
      <c r="D11799" s="31"/>
    </row>
    <row r="11800" spans="1:4" ht="15" x14ac:dyDescent="0.25">
      <c r="A11800" s="31"/>
      <c r="B11800" s="31"/>
      <c r="C11800" s="31"/>
      <c r="D11800" s="31"/>
    </row>
    <row r="11801" spans="1:4" ht="15" x14ac:dyDescent="0.25">
      <c r="A11801" s="31"/>
      <c r="B11801" s="31"/>
      <c r="C11801" s="31"/>
      <c r="D11801" s="31"/>
    </row>
    <row r="11802" spans="1:4" ht="15" x14ac:dyDescent="0.25">
      <c r="A11802" s="31"/>
      <c r="B11802" s="31"/>
      <c r="C11802" s="31"/>
      <c r="D11802" s="31"/>
    </row>
    <row r="11803" spans="1:4" ht="15" x14ac:dyDescent="0.25">
      <c r="A11803" s="31"/>
      <c r="B11803" s="31"/>
      <c r="C11803" s="31"/>
      <c r="D11803" s="31"/>
    </row>
    <row r="11804" spans="1:4" ht="15" x14ac:dyDescent="0.25">
      <c r="A11804" s="31"/>
      <c r="B11804" s="31"/>
      <c r="C11804" s="31"/>
      <c r="D11804" s="31"/>
    </row>
    <row r="11805" spans="1:4" ht="15" x14ac:dyDescent="0.25">
      <c r="A11805" s="31"/>
      <c r="B11805" s="31"/>
      <c r="C11805" s="31"/>
      <c r="D11805" s="31"/>
    </row>
    <row r="11806" spans="1:4" ht="15" x14ac:dyDescent="0.25">
      <c r="A11806" s="31"/>
      <c r="B11806" s="31"/>
      <c r="C11806" s="31"/>
      <c r="D11806" s="31"/>
    </row>
    <row r="11807" spans="1:4" ht="15" x14ac:dyDescent="0.25">
      <c r="A11807" s="31"/>
      <c r="B11807" s="31"/>
      <c r="C11807" s="31"/>
      <c r="D11807" s="31"/>
    </row>
    <row r="11808" spans="1:4" ht="15" x14ac:dyDescent="0.25">
      <c r="A11808" s="31"/>
      <c r="B11808" s="31"/>
      <c r="C11808" s="31"/>
      <c r="D11808" s="31"/>
    </row>
    <row r="11809" spans="1:4" ht="15" x14ac:dyDescent="0.25">
      <c r="A11809" s="31"/>
      <c r="B11809" s="31"/>
      <c r="C11809" s="31"/>
      <c r="D11809" s="31"/>
    </row>
    <row r="11810" spans="1:4" ht="15" x14ac:dyDescent="0.25">
      <c r="A11810" s="31"/>
      <c r="B11810" s="31"/>
      <c r="C11810" s="31"/>
      <c r="D11810" s="31"/>
    </row>
    <row r="11811" spans="1:4" ht="15" x14ac:dyDescent="0.25">
      <c r="A11811" s="31"/>
      <c r="B11811" s="31"/>
      <c r="C11811" s="31"/>
      <c r="D11811" s="31"/>
    </row>
    <row r="11812" spans="1:4" ht="15" x14ac:dyDescent="0.25">
      <c r="A11812" s="31"/>
      <c r="B11812" s="31"/>
      <c r="C11812" s="31"/>
      <c r="D11812" s="31"/>
    </row>
    <row r="11813" spans="1:4" ht="15" x14ac:dyDescent="0.25">
      <c r="A11813" s="31"/>
      <c r="B11813" s="31"/>
      <c r="C11813" s="31"/>
      <c r="D11813" s="31"/>
    </row>
    <row r="11814" spans="1:4" ht="15" x14ac:dyDescent="0.25">
      <c r="A11814" s="31"/>
      <c r="B11814" s="31"/>
      <c r="C11814" s="31"/>
      <c r="D11814" s="31"/>
    </row>
    <row r="11815" spans="1:4" ht="15" x14ac:dyDescent="0.25">
      <c r="A11815" s="31"/>
      <c r="B11815" s="31"/>
      <c r="C11815" s="31"/>
      <c r="D11815" s="31"/>
    </row>
    <row r="11816" spans="1:4" ht="15" x14ac:dyDescent="0.25">
      <c r="A11816" s="31"/>
      <c r="B11816" s="31"/>
      <c r="C11816" s="31"/>
      <c r="D11816" s="31"/>
    </row>
    <row r="11817" spans="1:4" ht="15" x14ac:dyDescent="0.25">
      <c r="A11817" s="31"/>
      <c r="B11817" s="31"/>
      <c r="C11817" s="31"/>
      <c r="D11817" s="31"/>
    </row>
    <row r="11818" spans="1:4" ht="15" x14ac:dyDescent="0.25">
      <c r="A11818" s="31"/>
      <c r="B11818" s="31"/>
      <c r="C11818" s="31"/>
      <c r="D11818" s="31"/>
    </row>
    <row r="11819" spans="1:4" ht="15" x14ac:dyDescent="0.25">
      <c r="A11819" s="31"/>
      <c r="B11819" s="31"/>
      <c r="C11819" s="31"/>
      <c r="D11819" s="31"/>
    </row>
    <row r="11820" spans="1:4" ht="15" x14ac:dyDescent="0.25">
      <c r="A11820" s="31"/>
      <c r="B11820" s="31"/>
      <c r="C11820" s="31"/>
      <c r="D11820" s="31"/>
    </row>
    <row r="11821" spans="1:4" ht="15" x14ac:dyDescent="0.25">
      <c r="A11821" s="31"/>
      <c r="B11821" s="31"/>
      <c r="C11821" s="31"/>
      <c r="D11821" s="31"/>
    </row>
    <row r="11822" spans="1:4" ht="15" x14ac:dyDescent="0.25">
      <c r="A11822" s="31"/>
      <c r="B11822" s="31"/>
      <c r="C11822" s="31"/>
      <c r="D11822" s="31"/>
    </row>
    <row r="11823" spans="1:4" ht="15" x14ac:dyDescent="0.25">
      <c r="A11823" s="31"/>
      <c r="B11823" s="31"/>
      <c r="C11823" s="31"/>
      <c r="D11823" s="31"/>
    </row>
    <row r="11824" spans="1:4" ht="15" x14ac:dyDescent="0.25">
      <c r="A11824" s="31"/>
      <c r="B11824" s="31"/>
      <c r="C11824" s="31"/>
      <c r="D11824" s="31"/>
    </row>
    <row r="11825" spans="1:4" ht="15" x14ac:dyDescent="0.25">
      <c r="A11825" s="31"/>
      <c r="B11825" s="31"/>
      <c r="C11825" s="31"/>
      <c r="D11825" s="31"/>
    </row>
    <row r="11826" spans="1:4" ht="15" x14ac:dyDescent="0.25">
      <c r="A11826" s="31"/>
      <c r="B11826" s="31"/>
      <c r="C11826" s="31"/>
      <c r="D11826" s="31"/>
    </row>
    <row r="11827" spans="1:4" ht="15" x14ac:dyDescent="0.25">
      <c r="A11827" s="31"/>
      <c r="B11827" s="31"/>
      <c r="C11827" s="31"/>
      <c r="D11827" s="31"/>
    </row>
    <row r="11828" spans="1:4" ht="15" x14ac:dyDescent="0.25">
      <c r="A11828" s="31"/>
      <c r="B11828" s="31"/>
      <c r="C11828" s="31"/>
      <c r="D11828" s="31"/>
    </row>
    <row r="11829" spans="1:4" ht="15" x14ac:dyDescent="0.25">
      <c r="A11829" s="31"/>
      <c r="B11829" s="31"/>
      <c r="C11829" s="31"/>
      <c r="D11829" s="31"/>
    </row>
    <row r="11830" spans="1:4" ht="15" x14ac:dyDescent="0.25">
      <c r="A11830" s="31"/>
      <c r="B11830" s="31"/>
      <c r="C11830" s="31"/>
      <c r="D11830" s="31"/>
    </row>
    <row r="11831" spans="1:4" ht="15" x14ac:dyDescent="0.25">
      <c r="A11831" s="31"/>
      <c r="B11831" s="31"/>
      <c r="C11831" s="31"/>
      <c r="D11831" s="31"/>
    </row>
    <row r="11832" spans="1:4" ht="15" x14ac:dyDescent="0.25">
      <c r="A11832" s="31"/>
      <c r="B11832" s="31"/>
      <c r="C11832" s="31"/>
      <c r="D11832" s="31"/>
    </row>
    <row r="11833" spans="1:4" ht="15" x14ac:dyDescent="0.25">
      <c r="A11833" s="31"/>
      <c r="B11833" s="31"/>
      <c r="C11833" s="31"/>
      <c r="D11833" s="31"/>
    </row>
    <row r="11834" spans="1:4" ht="15" x14ac:dyDescent="0.25">
      <c r="A11834" s="31"/>
      <c r="B11834" s="31"/>
      <c r="C11834" s="31"/>
      <c r="D11834" s="31"/>
    </row>
    <row r="11835" spans="1:4" ht="15" x14ac:dyDescent="0.25">
      <c r="A11835" s="31"/>
      <c r="B11835" s="31"/>
      <c r="C11835" s="31"/>
      <c r="D11835" s="31"/>
    </row>
    <row r="11836" spans="1:4" ht="15" x14ac:dyDescent="0.25">
      <c r="A11836" s="31"/>
      <c r="B11836" s="31"/>
      <c r="C11836" s="31"/>
      <c r="D11836" s="31"/>
    </row>
    <row r="11837" spans="1:4" ht="15" x14ac:dyDescent="0.25">
      <c r="A11837" s="31"/>
      <c r="B11837" s="31"/>
      <c r="C11837" s="31"/>
      <c r="D11837" s="31"/>
    </row>
    <row r="11838" spans="1:4" ht="15" x14ac:dyDescent="0.25">
      <c r="A11838" s="31"/>
      <c r="B11838" s="31"/>
      <c r="C11838" s="31"/>
      <c r="D11838" s="31"/>
    </row>
    <row r="11839" spans="1:4" ht="15" x14ac:dyDescent="0.25">
      <c r="A11839" s="31"/>
      <c r="B11839" s="31"/>
      <c r="C11839" s="31"/>
      <c r="D11839" s="31"/>
    </row>
    <row r="11840" spans="1:4" ht="15" x14ac:dyDescent="0.25">
      <c r="A11840" s="31"/>
      <c r="B11840" s="31"/>
      <c r="C11840" s="31"/>
      <c r="D11840" s="31"/>
    </row>
    <row r="11841" spans="1:4" ht="15" x14ac:dyDescent="0.25">
      <c r="A11841" s="31"/>
      <c r="B11841" s="31"/>
      <c r="C11841" s="31"/>
      <c r="D11841" s="31"/>
    </row>
    <row r="11842" spans="1:4" ht="15" x14ac:dyDescent="0.25">
      <c r="A11842" s="31"/>
      <c r="B11842" s="31"/>
      <c r="C11842" s="31"/>
      <c r="D11842" s="31"/>
    </row>
    <row r="11843" spans="1:4" ht="15" x14ac:dyDescent="0.25">
      <c r="A11843" s="31"/>
      <c r="B11843" s="31"/>
      <c r="C11843" s="31"/>
      <c r="D11843" s="31"/>
    </row>
    <row r="11844" spans="1:4" ht="15" x14ac:dyDescent="0.25">
      <c r="A11844" s="31"/>
      <c r="B11844" s="31"/>
      <c r="C11844" s="31"/>
      <c r="D11844" s="31"/>
    </row>
    <row r="11845" spans="1:4" ht="15" x14ac:dyDescent="0.25">
      <c r="A11845" s="31"/>
      <c r="B11845" s="31"/>
      <c r="C11845" s="31"/>
      <c r="D11845" s="31"/>
    </row>
    <row r="11846" spans="1:4" ht="15" x14ac:dyDescent="0.25">
      <c r="A11846" s="31"/>
      <c r="B11846" s="31"/>
      <c r="C11846" s="31"/>
      <c r="D11846" s="31"/>
    </row>
    <row r="11847" spans="1:4" ht="15" x14ac:dyDescent="0.25">
      <c r="A11847" s="31"/>
      <c r="B11847" s="31"/>
      <c r="C11847" s="31"/>
      <c r="D11847" s="31"/>
    </row>
    <row r="11848" spans="1:4" ht="15" x14ac:dyDescent="0.25">
      <c r="A11848" s="31"/>
      <c r="B11848" s="31"/>
      <c r="C11848" s="31"/>
      <c r="D11848" s="31"/>
    </row>
    <row r="11849" spans="1:4" ht="15" x14ac:dyDescent="0.25">
      <c r="A11849" s="31"/>
      <c r="B11849" s="31"/>
      <c r="C11849" s="31"/>
      <c r="D11849" s="31"/>
    </row>
    <row r="11850" spans="1:4" ht="15" x14ac:dyDescent="0.25">
      <c r="A11850" s="31"/>
      <c r="B11850" s="31"/>
      <c r="C11850" s="31"/>
      <c r="D11850" s="31"/>
    </row>
    <row r="11851" spans="1:4" ht="15" x14ac:dyDescent="0.25">
      <c r="A11851" s="31"/>
      <c r="B11851" s="31"/>
      <c r="C11851" s="31"/>
      <c r="D11851" s="31"/>
    </row>
    <row r="11852" spans="1:4" ht="15" x14ac:dyDescent="0.25">
      <c r="A11852" s="31"/>
      <c r="B11852" s="31"/>
      <c r="C11852" s="31"/>
      <c r="D11852" s="31"/>
    </row>
    <row r="11853" spans="1:4" ht="15" x14ac:dyDescent="0.25">
      <c r="A11853" s="31"/>
      <c r="B11853" s="31"/>
      <c r="C11853" s="31"/>
      <c r="D11853" s="31"/>
    </row>
    <row r="11854" spans="1:4" ht="15" x14ac:dyDescent="0.25">
      <c r="A11854" s="31"/>
      <c r="B11854" s="31"/>
      <c r="C11854" s="31"/>
      <c r="D11854" s="31"/>
    </row>
    <row r="11855" spans="1:4" ht="15" x14ac:dyDescent="0.25">
      <c r="A11855" s="31"/>
      <c r="B11855" s="31"/>
      <c r="C11855" s="31"/>
      <c r="D11855" s="31"/>
    </row>
    <row r="11856" spans="1:4" ht="15" x14ac:dyDescent="0.25">
      <c r="A11856" s="31"/>
      <c r="B11856" s="31"/>
      <c r="C11856" s="31"/>
      <c r="D11856" s="31"/>
    </row>
    <row r="11857" spans="1:4" ht="15" x14ac:dyDescent="0.25">
      <c r="A11857" s="31"/>
      <c r="B11857" s="31"/>
      <c r="C11857" s="31"/>
      <c r="D11857" s="31"/>
    </row>
    <row r="11858" spans="1:4" ht="15" x14ac:dyDescent="0.25">
      <c r="A11858" s="31"/>
      <c r="B11858" s="31"/>
      <c r="C11858" s="31"/>
      <c r="D11858" s="31"/>
    </row>
    <row r="11859" spans="1:4" ht="15" x14ac:dyDescent="0.25">
      <c r="A11859" s="31"/>
      <c r="B11859" s="31"/>
      <c r="C11859" s="31"/>
      <c r="D11859" s="31"/>
    </row>
    <row r="11860" spans="1:4" ht="15" x14ac:dyDescent="0.25">
      <c r="A11860" s="31"/>
      <c r="B11860" s="31"/>
      <c r="C11860" s="31"/>
      <c r="D11860" s="31"/>
    </row>
    <row r="11861" spans="1:4" ht="15" x14ac:dyDescent="0.25">
      <c r="A11861" s="31"/>
      <c r="B11861" s="31"/>
      <c r="C11861" s="31"/>
      <c r="D11861" s="31"/>
    </row>
    <row r="11862" spans="1:4" ht="15" x14ac:dyDescent="0.25">
      <c r="A11862" s="31"/>
      <c r="B11862" s="31"/>
      <c r="C11862" s="31"/>
      <c r="D11862" s="31"/>
    </row>
    <row r="11863" spans="1:4" ht="15" x14ac:dyDescent="0.25">
      <c r="A11863" s="31"/>
      <c r="B11863" s="31"/>
      <c r="C11863" s="31"/>
      <c r="D11863" s="31"/>
    </row>
    <row r="11864" spans="1:4" ht="15" x14ac:dyDescent="0.25">
      <c r="A11864" s="31"/>
      <c r="B11864" s="31"/>
      <c r="C11864" s="31"/>
      <c r="D11864" s="31"/>
    </row>
    <row r="11865" spans="1:4" ht="15" x14ac:dyDescent="0.25">
      <c r="A11865" s="31"/>
      <c r="B11865" s="31"/>
      <c r="C11865" s="31"/>
      <c r="D11865" s="31"/>
    </row>
    <row r="11866" spans="1:4" ht="15" x14ac:dyDescent="0.25">
      <c r="A11866" s="31"/>
      <c r="B11866" s="31"/>
      <c r="C11866" s="31"/>
      <c r="D11866" s="31"/>
    </row>
    <row r="11867" spans="1:4" ht="15" x14ac:dyDescent="0.25">
      <c r="A11867" s="31"/>
      <c r="B11867" s="31"/>
      <c r="C11867" s="31"/>
      <c r="D11867" s="31"/>
    </row>
    <row r="11868" spans="1:4" ht="15" x14ac:dyDescent="0.25">
      <c r="A11868" s="31"/>
      <c r="B11868" s="31"/>
      <c r="C11868" s="31"/>
      <c r="D11868" s="31"/>
    </row>
    <row r="11869" spans="1:4" ht="15" x14ac:dyDescent="0.25">
      <c r="A11869" s="31"/>
      <c r="B11869" s="31"/>
      <c r="C11869" s="31"/>
      <c r="D11869" s="31"/>
    </row>
    <row r="11870" spans="1:4" ht="15" x14ac:dyDescent="0.25">
      <c r="A11870" s="31"/>
      <c r="B11870" s="31"/>
      <c r="C11870" s="31"/>
      <c r="D11870" s="31"/>
    </row>
    <row r="11871" spans="1:4" ht="15" x14ac:dyDescent="0.25">
      <c r="A11871" s="31"/>
      <c r="B11871" s="31"/>
      <c r="C11871" s="31"/>
      <c r="D11871" s="31"/>
    </row>
    <row r="11872" spans="1:4" ht="15" x14ac:dyDescent="0.25">
      <c r="A11872" s="31"/>
      <c r="B11872" s="31"/>
      <c r="C11872" s="31"/>
      <c r="D11872" s="31"/>
    </row>
    <row r="11873" spans="1:4" ht="15" x14ac:dyDescent="0.25">
      <c r="A11873" s="31"/>
      <c r="B11873" s="31"/>
      <c r="C11873" s="31"/>
      <c r="D11873" s="31"/>
    </row>
    <row r="11874" spans="1:4" ht="15" x14ac:dyDescent="0.25">
      <c r="A11874" s="31"/>
      <c r="B11874" s="31"/>
      <c r="C11874" s="31"/>
      <c r="D11874" s="31"/>
    </row>
    <row r="11875" spans="1:4" ht="15" x14ac:dyDescent="0.25">
      <c r="A11875" s="31"/>
      <c r="B11875" s="31"/>
      <c r="C11875" s="31"/>
      <c r="D11875" s="31"/>
    </row>
    <row r="11876" spans="1:4" ht="15" x14ac:dyDescent="0.25">
      <c r="A11876" s="31"/>
      <c r="B11876" s="31"/>
      <c r="C11876" s="31"/>
      <c r="D11876" s="31"/>
    </row>
    <row r="11877" spans="1:4" ht="15" x14ac:dyDescent="0.25">
      <c r="A11877" s="31"/>
      <c r="B11877" s="31"/>
      <c r="C11877" s="31"/>
      <c r="D11877" s="31"/>
    </row>
    <row r="11878" spans="1:4" ht="15" x14ac:dyDescent="0.25">
      <c r="A11878" s="31"/>
      <c r="B11878" s="31"/>
      <c r="C11878" s="31"/>
      <c r="D11878" s="31"/>
    </row>
    <row r="11879" spans="1:4" ht="15" x14ac:dyDescent="0.25">
      <c r="A11879" s="31"/>
      <c r="B11879" s="31"/>
      <c r="C11879" s="31"/>
      <c r="D11879" s="31"/>
    </row>
    <row r="11880" spans="1:4" ht="15" x14ac:dyDescent="0.25">
      <c r="A11880" s="31"/>
      <c r="B11880" s="31"/>
      <c r="C11880" s="31"/>
      <c r="D11880" s="31"/>
    </row>
    <row r="11881" spans="1:4" ht="15" x14ac:dyDescent="0.25">
      <c r="A11881" s="31"/>
      <c r="B11881" s="31"/>
      <c r="C11881" s="31"/>
      <c r="D11881" s="31"/>
    </row>
    <row r="11882" spans="1:4" ht="15" x14ac:dyDescent="0.25">
      <c r="A11882" s="31"/>
      <c r="B11882" s="31"/>
      <c r="C11882" s="31"/>
      <c r="D11882" s="31"/>
    </row>
    <row r="11883" spans="1:4" ht="15" x14ac:dyDescent="0.25">
      <c r="A11883" s="31"/>
      <c r="B11883" s="31"/>
      <c r="C11883" s="31"/>
      <c r="D11883" s="31"/>
    </row>
    <row r="11884" spans="1:4" ht="15" x14ac:dyDescent="0.25">
      <c r="A11884" s="31"/>
      <c r="B11884" s="31"/>
      <c r="C11884" s="31"/>
      <c r="D11884" s="31"/>
    </row>
    <row r="11885" spans="1:4" ht="15" x14ac:dyDescent="0.25">
      <c r="A11885" s="31"/>
      <c r="B11885" s="31"/>
      <c r="C11885" s="31"/>
      <c r="D11885" s="31"/>
    </row>
    <row r="11886" spans="1:4" ht="15" x14ac:dyDescent="0.25">
      <c r="A11886" s="31"/>
      <c r="B11886" s="31"/>
      <c r="C11886" s="31"/>
      <c r="D11886" s="31"/>
    </row>
    <row r="11887" spans="1:4" ht="15" x14ac:dyDescent="0.25">
      <c r="A11887" s="31"/>
      <c r="B11887" s="31"/>
      <c r="C11887" s="31"/>
      <c r="D11887" s="31"/>
    </row>
    <row r="11888" spans="1:4" ht="15" x14ac:dyDescent="0.25">
      <c r="A11888" s="31"/>
      <c r="B11888" s="31"/>
      <c r="C11888" s="31"/>
      <c r="D11888" s="31"/>
    </row>
    <row r="11889" spans="1:4" ht="15" x14ac:dyDescent="0.25">
      <c r="A11889" s="31"/>
      <c r="B11889" s="31"/>
      <c r="C11889" s="31"/>
      <c r="D11889" s="31"/>
    </row>
    <row r="11890" spans="1:4" ht="15" x14ac:dyDescent="0.25">
      <c r="A11890" s="31"/>
      <c r="B11890" s="31"/>
      <c r="C11890" s="31"/>
      <c r="D11890" s="31"/>
    </row>
    <row r="11891" spans="1:4" ht="15" x14ac:dyDescent="0.25">
      <c r="A11891" s="31"/>
      <c r="B11891" s="31"/>
      <c r="C11891" s="31"/>
      <c r="D11891" s="31"/>
    </row>
    <row r="11892" spans="1:4" ht="15" x14ac:dyDescent="0.25">
      <c r="A11892" s="31"/>
      <c r="B11892" s="31"/>
      <c r="C11892" s="31"/>
      <c r="D11892" s="31"/>
    </row>
    <row r="11893" spans="1:4" ht="15" x14ac:dyDescent="0.25">
      <c r="A11893" s="31"/>
      <c r="B11893" s="31"/>
      <c r="C11893" s="31"/>
      <c r="D11893" s="31"/>
    </row>
    <row r="11894" spans="1:4" ht="15" x14ac:dyDescent="0.25">
      <c r="A11894" s="31"/>
      <c r="B11894" s="31"/>
      <c r="C11894" s="31"/>
      <c r="D11894" s="31"/>
    </row>
    <row r="11895" spans="1:4" ht="15" x14ac:dyDescent="0.25">
      <c r="A11895" s="31"/>
      <c r="B11895" s="31"/>
      <c r="C11895" s="31"/>
      <c r="D11895" s="31"/>
    </row>
    <row r="11896" spans="1:4" ht="15" x14ac:dyDescent="0.25">
      <c r="A11896" s="31"/>
      <c r="B11896" s="31"/>
      <c r="C11896" s="31"/>
      <c r="D11896" s="31"/>
    </row>
    <row r="11897" spans="1:4" ht="15" x14ac:dyDescent="0.25">
      <c r="A11897" s="31"/>
      <c r="B11897" s="31"/>
      <c r="C11897" s="31"/>
      <c r="D11897" s="31"/>
    </row>
    <row r="11898" spans="1:4" ht="15" x14ac:dyDescent="0.25">
      <c r="A11898" s="31"/>
      <c r="B11898" s="31"/>
      <c r="C11898" s="31"/>
      <c r="D11898" s="31"/>
    </row>
    <row r="11899" spans="1:4" ht="15" x14ac:dyDescent="0.25">
      <c r="A11899" s="31"/>
      <c r="B11899" s="31"/>
      <c r="C11899" s="31"/>
      <c r="D11899" s="31"/>
    </row>
    <row r="11900" spans="1:4" ht="15" x14ac:dyDescent="0.25">
      <c r="A11900" s="31"/>
      <c r="B11900" s="31"/>
      <c r="C11900" s="31"/>
      <c r="D11900" s="31"/>
    </row>
    <row r="11901" spans="1:4" ht="15" x14ac:dyDescent="0.25">
      <c r="A11901" s="31"/>
      <c r="B11901" s="31"/>
      <c r="C11901" s="31"/>
      <c r="D11901" s="31"/>
    </row>
    <row r="11902" spans="1:4" ht="15" x14ac:dyDescent="0.25">
      <c r="A11902" s="31"/>
      <c r="B11902" s="31"/>
      <c r="C11902" s="31"/>
      <c r="D11902" s="31"/>
    </row>
    <row r="11903" spans="1:4" ht="15" x14ac:dyDescent="0.25">
      <c r="A11903" s="31"/>
      <c r="B11903" s="31"/>
      <c r="C11903" s="31"/>
      <c r="D11903" s="31"/>
    </row>
    <row r="11904" spans="1:4" ht="15" x14ac:dyDescent="0.25">
      <c r="A11904" s="31"/>
      <c r="B11904" s="31"/>
      <c r="C11904" s="31"/>
      <c r="D11904" s="31"/>
    </row>
    <row r="11905" spans="1:4" ht="15" x14ac:dyDescent="0.25">
      <c r="A11905" s="31"/>
      <c r="B11905" s="31"/>
      <c r="C11905" s="31"/>
      <c r="D11905" s="31"/>
    </row>
    <row r="11906" spans="1:4" ht="15" x14ac:dyDescent="0.25">
      <c r="A11906" s="31"/>
      <c r="B11906" s="31"/>
      <c r="C11906" s="31"/>
      <c r="D11906" s="31"/>
    </row>
    <row r="11907" spans="1:4" ht="15" x14ac:dyDescent="0.25">
      <c r="A11907" s="31"/>
      <c r="B11907" s="31"/>
      <c r="C11907" s="31"/>
      <c r="D11907" s="31"/>
    </row>
    <row r="11908" spans="1:4" ht="15" x14ac:dyDescent="0.25">
      <c r="A11908" s="31"/>
      <c r="B11908" s="31"/>
      <c r="C11908" s="31"/>
      <c r="D11908" s="31"/>
    </row>
    <row r="11909" spans="1:4" ht="15" x14ac:dyDescent="0.25">
      <c r="A11909" s="31"/>
      <c r="B11909" s="31"/>
      <c r="C11909" s="31"/>
      <c r="D11909" s="31"/>
    </row>
    <row r="11910" spans="1:4" ht="15" x14ac:dyDescent="0.25">
      <c r="A11910" s="31"/>
      <c r="B11910" s="31"/>
      <c r="C11910" s="31"/>
      <c r="D11910" s="31"/>
    </row>
    <row r="11911" spans="1:4" ht="15" x14ac:dyDescent="0.25">
      <c r="A11911" s="31"/>
      <c r="B11911" s="31"/>
      <c r="C11911" s="31"/>
      <c r="D11911" s="31"/>
    </row>
    <row r="11912" spans="1:4" ht="15" x14ac:dyDescent="0.25">
      <c r="A11912" s="31"/>
      <c r="B11912" s="31"/>
      <c r="C11912" s="31"/>
      <c r="D11912" s="31"/>
    </row>
    <row r="11913" spans="1:4" ht="15" x14ac:dyDescent="0.25">
      <c r="A11913" s="31"/>
      <c r="B11913" s="31"/>
      <c r="C11913" s="31"/>
      <c r="D11913" s="31"/>
    </row>
    <row r="11914" spans="1:4" ht="15" x14ac:dyDescent="0.25">
      <c r="A11914" s="31"/>
      <c r="B11914" s="31"/>
      <c r="C11914" s="31"/>
      <c r="D11914" s="31"/>
    </row>
    <row r="11915" spans="1:4" ht="15" x14ac:dyDescent="0.25">
      <c r="A11915" s="31"/>
      <c r="B11915" s="31"/>
      <c r="C11915" s="31"/>
      <c r="D11915" s="31"/>
    </row>
    <row r="11916" spans="1:4" ht="15" x14ac:dyDescent="0.25">
      <c r="A11916" s="31"/>
      <c r="B11916" s="31"/>
      <c r="C11916" s="31"/>
      <c r="D11916" s="31"/>
    </row>
    <row r="11917" spans="1:4" ht="15" x14ac:dyDescent="0.25">
      <c r="A11917" s="31"/>
      <c r="B11917" s="31"/>
      <c r="C11917" s="31"/>
      <c r="D11917" s="31"/>
    </row>
    <row r="11918" spans="1:4" ht="15" x14ac:dyDescent="0.25">
      <c r="A11918" s="31"/>
      <c r="B11918" s="31"/>
      <c r="C11918" s="31"/>
      <c r="D11918" s="31"/>
    </row>
    <row r="11919" spans="1:4" ht="15" x14ac:dyDescent="0.25">
      <c r="A11919" s="31"/>
      <c r="B11919" s="31"/>
      <c r="C11919" s="31"/>
      <c r="D11919" s="31"/>
    </row>
    <row r="11920" spans="1:4" ht="15" x14ac:dyDescent="0.25">
      <c r="A11920" s="31"/>
      <c r="B11920" s="31"/>
      <c r="C11920" s="31"/>
      <c r="D11920" s="31"/>
    </row>
    <row r="11921" spans="1:4" ht="15" x14ac:dyDescent="0.25">
      <c r="A11921" s="31"/>
      <c r="B11921" s="31"/>
      <c r="C11921" s="31"/>
      <c r="D11921" s="31"/>
    </row>
    <row r="11922" spans="1:4" ht="15" x14ac:dyDescent="0.25">
      <c r="A11922" s="31"/>
      <c r="B11922" s="31"/>
      <c r="C11922" s="31"/>
      <c r="D11922" s="31"/>
    </row>
    <row r="11923" spans="1:4" ht="15" x14ac:dyDescent="0.25">
      <c r="A11923" s="31"/>
      <c r="B11923" s="31"/>
      <c r="C11923" s="31"/>
      <c r="D11923" s="31"/>
    </row>
    <row r="11924" spans="1:4" ht="15" x14ac:dyDescent="0.25">
      <c r="A11924" s="31"/>
      <c r="B11924" s="31"/>
      <c r="C11924" s="31"/>
      <c r="D11924" s="31"/>
    </row>
    <row r="11925" spans="1:4" ht="15" x14ac:dyDescent="0.25">
      <c r="A11925" s="31"/>
      <c r="B11925" s="31"/>
      <c r="C11925" s="31"/>
      <c r="D11925" s="31"/>
    </row>
    <row r="11926" spans="1:4" ht="15" x14ac:dyDescent="0.25">
      <c r="A11926" s="31"/>
      <c r="B11926" s="31"/>
      <c r="C11926" s="31"/>
      <c r="D11926" s="31"/>
    </row>
    <row r="11927" spans="1:4" ht="15" x14ac:dyDescent="0.25">
      <c r="A11927" s="31"/>
      <c r="B11927" s="31"/>
      <c r="C11927" s="31"/>
      <c r="D11927" s="31"/>
    </row>
    <row r="11928" spans="1:4" ht="15" x14ac:dyDescent="0.25">
      <c r="A11928" s="31"/>
      <c r="B11928" s="31"/>
      <c r="C11928" s="31"/>
      <c r="D11928" s="31"/>
    </row>
    <row r="11929" spans="1:4" ht="15" x14ac:dyDescent="0.25">
      <c r="A11929" s="31"/>
      <c r="B11929" s="31"/>
      <c r="C11929" s="31"/>
      <c r="D11929" s="31"/>
    </row>
    <row r="11930" spans="1:4" ht="15" x14ac:dyDescent="0.25">
      <c r="A11930" s="31"/>
      <c r="B11930" s="31"/>
      <c r="C11930" s="31"/>
      <c r="D11930" s="31"/>
    </row>
    <row r="11931" spans="1:4" ht="15" x14ac:dyDescent="0.25">
      <c r="A11931" s="31"/>
      <c r="B11931" s="31"/>
      <c r="C11931" s="31"/>
      <c r="D11931" s="31"/>
    </row>
    <row r="11932" spans="1:4" ht="15" x14ac:dyDescent="0.25">
      <c r="A11932" s="31"/>
      <c r="B11932" s="31"/>
      <c r="C11932" s="31"/>
      <c r="D11932" s="31"/>
    </row>
    <row r="11933" spans="1:4" ht="15" x14ac:dyDescent="0.25">
      <c r="A11933" s="31"/>
      <c r="B11933" s="31"/>
      <c r="C11933" s="31"/>
      <c r="D11933" s="31"/>
    </row>
    <row r="11934" spans="1:4" ht="15" x14ac:dyDescent="0.25">
      <c r="A11934" s="31"/>
      <c r="B11934" s="31"/>
      <c r="C11934" s="31"/>
      <c r="D11934" s="31"/>
    </row>
    <row r="11935" spans="1:4" ht="15" x14ac:dyDescent="0.25">
      <c r="A11935" s="31"/>
      <c r="B11935" s="31"/>
      <c r="C11935" s="31"/>
      <c r="D11935" s="31"/>
    </row>
    <row r="11936" spans="1:4" ht="15" x14ac:dyDescent="0.25">
      <c r="A11936" s="31"/>
      <c r="B11936" s="31"/>
      <c r="C11936" s="31"/>
      <c r="D11936" s="31"/>
    </row>
    <row r="11937" spans="1:4" ht="15" x14ac:dyDescent="0.25">
      <c r="A11937" s="31"/>
      <c r="B11937" s="31"/>
      <c r="C11937" s="31"/>
      <c r="D11937" s="31"/>
    </row>
    <row r="11938" spans="1:4" ht="15" x14ac:dyDescent="0.25">
      <c r="A11938" s="31"/>
      <c r="B11938" s="31"/>
      <c r="C11938" s="31"/>
      <c r="D11938" s="31"/>
    </row>
    <row r="11939" spans="1:4" ht="15" x14ac:dyDescent="0.25">
      <c r="A11939" s="31"/>
      <c r="B11939" s="31"/>
      <c r="C11939" s="31"/>
      <c r="D11939" s="31"/>
    </row>
    <row r="11940" spans="1:4" ht="15" x14ac:dyDescent="0.25">
      <c r="A11940" s="31"/>
      <c r="B11940" s="31"/>
      <c r="C11940" s="31"/>
      <c r="D11940" s="31"/>
    </row>
    <row r="11941" spans="1:4" ht="15" x14ac:dyDescent="0.25">
      <c r="A11941" s="31"/>
      <c r="B11941" s="31"/>
      <c r="C11941" s="31"/>
      <c r="D11941" s="31"/>
    </row>
    <row r="11942" spans="1:4" ht="15" x14ac:dyDescent="0.25">
      <c r="A11942" s="31"/>
      <c r="B11942" s="31"/>
      <c r="C11942" s="31"/>
      <c r="D11942" s="31"/>
    </row>
    <row r="11943" spans="1:4" ht="15" x14ac:dyDescent="0.25">
      <c r="A11943" s="31"/>
      <c r="B11943" s="31"/>
      <c r="C11943" s="31"/>
      <c r="D11943" s="31"/>
    </row>
    <row r="11944" spans="1:4" ht="15" x14ac:dyDescent="0.25">
      <c r="A11944" s="31"/>
      <c r="B11944" s="31"/>
      <c r="C11944" s="31"/>
      <c r="D11944" s="31"/>
    </row>
    <row r="11945" spans="1:4" ht="15" x14ac:dyDescent="0.25">
      <c r="A11945" s="31"/>
      <c r="B11945" s="31"/>
      <c r="C11945" s="31"/>
      <c r="D11945" s="31"/>
    </row>
    <row r="11946" spans="1:4" ht="15" x14ac:dyDescent="0.25">
      <c r="A11946" s="31"/>
      <c r="B11946" s="31"/>
      <c r="C11946" s="31"/>
      <c r="D11946" s="31"/>
    </row>
    <row r="11947" spans="1:4" ht="15" x14ac:dyDescent="0.25">
      <c r="A11947" s="31"/>
      <c r="B11947" s="31"/>
      <c r="C11947" s="31"/>
      <c r="D11947" s="31"/>
    </row>
    <row r="11948" spans="1:4" ht="15" x14ac:dyDescent="0.25">
      <c r="A11948" s="31"/>
      <c r="B11948" s="31"/>
      <c r="C11948" s="31"/>
      <c r="D11948" s="31"/>
    </row>
    <row r="11949" spans="1:4" ht="15" x14ac:dyDescent="0.25">
      <c r="A11949" s="31"/>
      <c r="B11949" s="31"/>
      <c r="C11949" s="31"/>
      <c r="D11949" s="31"/>
    </row>
    <row r="11950" spans="1:4" ht="15" x14ac:dyDescent="0.25">
      <c r="A11950" s="31"/>
      <c r="B11950" s="31"/>
      <c r="C11950" s="31"/>
      <c r="D11950" s="31"/>
    </row>
    <row r="11951" spans="1:4" ht="15" x14ac:dyDescent="0.25">
      <c r="A11951" s="31"/>
      <c r="B11951" s="31"/>
      <c r="C11951" s="31"/>
      <c r="D11951" s="31"/>
    </row>
    <row r="11952" spans="1:4" ht="15" x14ac:dyDescent="0.25">
      <c r="A11952" s="31"/>
      <c r="B11952" s="31"/>
      <c r="C11952" s="31"/>
      <c r="D11952" s="31"/>
    </row>
    <row r="11953" spans="1:4" ht="15" x14ac:dyDescent="0.25">
      <c r="A11953" s="31"/>
      <c r="B11953" s="31"/>
      <c r="C11953" s="31"/>
      <c r="D11953" s="31"/>
    </row>
    <row r="11954" spans="1:4" ht="15" x14ac:dyDescent="0.25">
      <c r="A11954" s="31"/>
      <c r="B11954" s="31"/>
      <c r="C11954" s="31"/>
      <c r="D11954" s="31"/>
    </row>
    <row r="11955" spans="1:4" ht="15" x14ac:dyDescent="0.25">
      <c r="A11955" s="31"/>
      <c r="B11955" s="31"/>
      <c r="C11955" s="31"/>
      <c r="D11955" s="31"/>
    </row>
    <row r="11956" spans="1:4" ht="15" x14ac:dyDescent="0.25">
      <c r="A11956" s="31"/>
      <c r="B11956" s="31"/>
      <c r="C11956" s="31"/>
      <c r="D11956" s="31"/>
    </row>
    <row r="11957" spans="1:4" ht="15" x14ac:dyDescent="0.25">
      <c r="A11957" s="31"/>
      <c r="B11957" s="31"/>
      <c r="C11957" s="31"/>
      <c r="D11957" s="31"/>
    </row>
    <row r="11958" spans="1:4" ht="15" x14ac:dyDescent="0.25">
      <c r="A11958" s="31"/>
      <c r="B11958" s="31"/>
      <c r="C11958" s="31"/>
      <c r="D11958" s="31"/>
    </row>
    <row r="11959" spans="1:4" ht="15" x14ac:dyDescent="0.25">
      <c r="A11959" s="31"/>
      <c r="B11959" s="31"/>
      <c r="C11959" s="31"/>
      <c r="D11959" s="31"/>
    </row>
    <row r="11960" spans="1:4" ht="15" x14ac:dyDescent="0.25">
      <c r="A11960" s="31"/>
      <c r="B11960" s="31"/>
      <c r="C11960" s="31"/>
      <c r="D11960" s="31"/>
    </row>
    <row r="11961" spans="1:4" ht="15" x14ac:dyDescent="0.25">
      <c r="A11961" s="31"/>
      <c r="B11961" s="31"/>
      <c r="C11961" s="31"/>
      <c r="D11961" s="31"/>
    </row>
    <row r="11962" spans="1:4" ht="15" x14ac:dyDescent="0.25">
      <c r="A11962" s="31"/>
      <c r="B11962" s="31"/>
      <c r="C11962" s="31"/>
      <c r="D11962" s="31"/>
    </row>
    <row r="11963" spans="1:4" ht="15" x14ac:dyDescent="0.25">
      <c r="A11963" s="31"/>
      <c r="B11963" s="31"/>
      <c r="C11963" s="31"/>
      <c r="D11963" s="31"/>
    </row>
    <row r="11964" spans="1:4" ht="15" x14ac:dyDescent="0.25">
      <c r="A11964" s="31"/>
      <c r="B11964" s="31"/>
      <c r="C11964" s="31"/>
      <c r="D11964" s="31"/>
    </row>
    <row r="11965" spans="1:4" ht="15" x14ac:dyDescent="0.25">
      <c r="A11965" s="31"/>
      <c r="B11965" s="31"/>
      <c r="C11965" s="31"/>
      <c r="D11965" s="31"/>
    </row>
    <row r="11966" spans="1:4" ht="15" x14ac:dyDescent="0.25">
      <c r="A11966" s="31"/>
      <c r="B11966" s="31"/>
      <c r="C11966" s="31"/>
      <c r="D11966" s="31"/>
    </row>
    <row r="11967" spans="1:4" ht="15" x14ac:dyDescent="0.25">
      <c r="A11967" s="31"/>
      <c r="B11967" s="31"/>
      <c r="C11967" s="31"/>
      <c r="D11967" s="31"/>
    </row>
    <row r="11968" spans="1:4" ht="15" x14ac:dyDescent="0.25">
      <c r="A11968" s="31"/>
      <c r="B11968" s="31"/>
      <c r="C11968" s="31"/>
      <c r="D11968" s="31"/>
    </row>
    <row r="11969" spans="1:4" ht="15" x14ac:dyDescent="0.25">
      <c r="A11969" s="31"/>
      <c r="B11969" s="31"/>
      <c r="C11969" s="31"/>
      <c r="D11969" s="31"/>
    </row>
    <row r="11970" spans="1:4" ht="15" x14ac:dyDescent="0.25">
      <c r="A11970" s="31"/>
      <c r="B11970" s="31"/>
      <c r="C11970" s="31"/>
      <c r="D11970" s="31"/>
    </row>
    <row r="11971" spans="1:4" ht="15" x14ac:dyDescent="0.25">
      <c r="A11971" s="31"/>
      <c r="B11971" s="31"/>
      <c r="C11971" s="31"/>
      <c r="D11971" s="31"/>
    </row>
    <row r="11972" spans="1:4" ht="15" x14ac:dyDescent="0.25">
      <c r="A11972" s="31"/>
      <c r="B11972" s="31"/>
      <c r="C11972" s="31"/>
      <c r="D11972" s="31"/>
    </row>
    <row r="11973" spans="1:4" ht="15" x14ac:dyDescent="0.25">
      <c r="A11973" s="31"/>
      <c r="B11973" s="31"/>
      <c r="C11973" s="31"/>
      <c r="D11973" s="31"/>
    </row>
    <row r="11974" spans="1:4" ht="15" x14ac:dyDescent="0.25">
      <c r="A11974" s="31"/>
      <c r="B11974" s="31"/>
      <c r="C11974" s="31"/>
      <c r="D11974" s="31"/>
    </row>
    <row r="11975" spans="1:4" ht="15" x14ac:dyDescent="0.25">
      <c r="A11975" s="31"/>
      <c r="B11975" s="31"/>
      <c r="C11975" s="31"/>
      <c r="D11975" s="31"/>
    </row>
    <row r="11976" spans="1:4" ht="15" x14ac:dyDescent="0.25">
      <c r="A11976" s="31"/>
      <c r="B11976" s="31"/>
      <c r="C11976" s="31"/>
      <c r="D11976" s="31"/>
    </row>
    <row r="11977" spans="1:4" ht="15" x14ac:dyDescent="0.25">
      <c r="A11977" s="31"/>
      <c r="B11977" s="31"/>
      <c r="C11977" s="31"/>
      <c r="D11977" s="31"/>
    </row>
    <row r="11978" spans="1:4" ht="15" x14ac:dyDescent="0.25">
      <c r="A11978" s="31"/>
      <c r="B11978" s="31"/>
      <c r="C11978" s="31"/>
      <c r="D11978" s="31"/>
    </row>
    <row r="11979" spans="1:4" ht="15" x14ac:dyDescent="0.25">
      <c r="A11979" s="31"/>
      <c r="B11979" s="31"/>
      <c r="C11979" s="31"/>
      <c r="D11979" s="31"/>
    </row>
    <row r="11980" spans="1:4" ht="15" x14ac:dyDescent="0.25">
      <c r="A11980" s="31"/>
      <c r="B11980" s="31"/>
      <c r="C11980" s="31"/>
      <c r="D11980" s="31"/>
    </row>
    <row r="11981" spans="1:4" ht="15" x14ac:dyDescent="0.25">
      <c r="A11981" s="31"/>
      <c r="B11981" s="31"/>
      <c r="C11981" s="31"/>
      <c r="D11981" s="31"/>
    </row>
    <row r="11982" spans="1:4" ht="15" x14ac:dyDescent="0.25">
      <c r="A11982" s="31"/>
      <c r="B11982" s="31"/>
      <c r="C11982" s="31"/>
      <c r="D11982" s="31"/>
    </row>
    <row r="11983" spans="1:4" ht="15" x14ac:dyDescent="0.25">
      <c r="A11983" s="31"/>
      <c r="B11983" s="31"/>
      <c r="C11983" s="31"/>
      <c r="D11983" s="31"/>
    </row>
    <row r="11984" spans="1:4" ht="15" x14ac:dyDescent="0.25">
      <c r="A11984" s="31"/>
      <c r="B11984" s="31"/>
      <c r="C11984" s="31"/>
      <c r="D11984" s="31"/>
    </row>
    <row r="11985" spans="1:4" ht="15" x14ac:dyDescent="0.25">
      <c r="A11985" s="31"/>
      <c r="B11985" s="31"/>
      <c r="C11985" s="31"/>
      <c r="D11985" s="31"/>
    </row>
    <row r="11986" spans="1:4" ht="15" x14ac:dyDescent="0.25">
      <c r="A11986" s="31"/>
      <c r="B11986" s="31"/>
      <c r="C11986" s="31"/>
      <c r="D11986" s="31"/>
    </row>
    <row r="11987" spans="1:4" ht="15" x14ac:dyDescent="0.25">
      <c r="A11987" s="31"/>
      <c r="B11987" s="31"/>
      <c r="C11987" s="31"/>
      <c r="D11987" s="31"/>
    </row>
    <row r="11988" spans="1:4" ht="15" x14ac:dyDescent="0.25">
      <c r="A11988" s="31"/>
      <c r="B11988" s="31"/>
      <c r="C11988" s="31"/>
      <c r="D11988" s="31"/>
    </row>
    <row r="11989" spans="1:4" ht="15" x14ac:dyDescent="0.25">
      <c r="A11989" s="31"/>
      <c r="B11989" s="31"/>
      <c r="C11989" s="31"/>
      <c r="D11989" s="31"/>
    </row>
    <row r="11990" spans="1:4" ht="15" x14ac:dyDescent="0.25">
      <c r="A11990" s="31"/>
      <c r="B11990" s="31"/>
      <c r="C11990" s="31"/>
      <c r="D11990" s="31"/>
    </row>
    <row r="11991" spans="1:4" ht="15" x14ac:dyDescent="0.25">
      <c r="A11991" s="31"/>
      <c r="B11991" s="31"/>
      <c r="C11991" s="31"/>
      <c r="D11991" s="31"/>
    </row>
    <row r="11992" spans="1:4" ht="15" x14ac:dyDescent="0.25">
      <c r="A11992" s="31"/>
      <c r="B11992" s="31"/>
      <c r="C11992" s="31"/>
      <c r="D11992" s="31"/>
    </row>
    <row r="11993" spans="1:4" ht="15" x14ac:dyDescent="0.25">
      <c r="A11993" s="31"/>
      <c r="B11993" s="31"/>
      <c r="C11993" s="31"/>
      <c r="D11993" s="31"/>
    </row>
    <row r="11994" spans="1:4" ht="15" x14ac:dyDescent="0.25">
      <c r="A11994" s="31"/>
      <c r="B11994" s="31"/>
      <c r="C11994" s="31"/>
      <c r="D11994" s="31"/>
    </row>
    <row r="11995" spans="1:4" ht="15" x14ac:dyDescent="0.25">
      <c r="A11995" s="31"/>
      <c r="B11995" s="31"/>
      <c r="C11995" s="31"/>
      <c r="D11995" s="31"/>
    </row>
    <row r="11996" spans="1:4" ht="15" x14ac:dyDescent="0.25">
      <c r="A11996" s="31"/>
      <c r="B11996" s="31"/>
      <c r="C11996" s="31"/>
      <c r="D11996" s="31"/>
    </row>
    <row r="11997" spans="1:4" ht="15" x14ac:dyDescent="0.25">
      <c r="A11997" s="31"/>
      <c r="B11997" s="31"/>
      <c r="C11997" s="31"/>
      <c r="D11997" s="31"/>
    </row>
    <row r="11998" spans="1:4" ht="15" x14ac:dyDescent="0.25">
      <c r="A11998" s="31"/>
      <c r="B11998" s="31"/>
      <c r="C11998" s="31"/>
      <c r="D11998" s="31"/>
    </row>
    <row r="11999" spans="1:4" ht="15" x14ac:dyDescent="0.25">
      <c r="A11999" s="31"/>
      <c r="B11999" s="31"/>
      <c r="C11999" s="31"/>
      <c r="D11999" s="31"/>
    </row>
    <row r="12000" spans="1:4" ht="15" x14ac:dyDescent="0.25">
      <c r="A12000" s="31"/>
      <c r="B12000" s="31"/>
      <c r="C12000" s="31"/>
      <c r="D12000" s="31"/>
    </row>
    <row r="12001" spans="1:4" ht="15" x14ac:dyDescent="0.25">
      <c r="A12001" s="31"/>
      <c r="B12001" s="31"/>
      <c r="C12001" s="31"/>
      <c r="D12001" s="31"/>
    </row>
    <row r="12002" spans="1:4" ht="15" x14ac:dyDescent="0.25">
      <c r="A12002" s="31"/>
      <c r="B12002" s="31"/>
      <c r="C12002" s="31"/>
      <c r="D12002" s="31"/>
    </row>
    <row r="12003" spans="1:4" ht="15" x14ac:dyDescent="0.25">
      <c r="A12003" s="31"/>
      <c r="B12003" s="31"/>
      <c r="C12003" s="31"/>
      <c r="D12003" s="31"/>
    </row>
    <row r="12004" spans="1:4" ht="15" x14ac:dyDescent="0.25">
      <c r="A12004" s="31"/>
      <c r="B12004" s="31"/>
      <c r="C12004" s="31"/>
      <c r="D12004" s="31"/>
    </row>
    <row r="12005" spans="1:4" ht="15" x14ac:dyDescent="0.25">
      <c r="A12005" s="31"/>
      <c r="B12005" s="31"/>
      <c r="C12005" s="31"/>
      <c r="D12005" s="31"/>
    </row>
    <row r="12006" spans="1:4" ht="15" x14ac:dyDescent="0.25">
      <c r="A12006" s="31"/>
      <c r="B12006" s="31"/>
      <c r="C12006" s="31"/>
      <c r="D12006" s="31"/>
    </row>
    <row r="12007" spans="1:4" ht="15" x14ac:dyDescent="0.25">
      <c r="A12007" s="31"/>
      <c r="B12007" s="31"/>
      <c r="C12007" s="31"/>
      <c r="D12007" s="31"/>
    </row>
    <row r="12008" spans="1:4" ht="15" x14ac:dyDescent="0.25">
      <c r="A12008" s="31"/>
      <c r="B12008" s="31"/>
      <c r="C12008" s="31"/>
      <c r="D12008" s="31"/>
    </row>
    <row r="12009" spans="1:4" ht="15" x14ac:dyDescent="0.25">
      <c r="A12009" s="31"/>
      <c r="B12009" s="31"/>
      <c r="C12009" s="31"/>
      <c r="D12009" s="31"/>
    </row>
    <row r="12010" spans="1:4" ht="15" x14ac:dyDescent="0.25">
      <c r="A12010" s="31"/>
      <c r="B12010" s="31"/>
      <c r="C12010" s="31"/>
      <c r="D12010" s="31"/>
    </row>
    <row r="12011" spans="1:4" ht="15" x14ac:dyDescent="0.25">
      <c r="A12011" s="31"/>
      <c r="B12011" s="31"/>
      <c r="C12011" s="31"/>
      <c r="D12011" s="31"/>
    </row>
    <row r="12012" spans="1:4" ht="15" x14ac:dyDescent="0.25">
      <c r="A12012" s="31"/>
      <c r="B12012" s="31"/>
      <c r="C12012" s="31"/>
      <c r="D12012" s="31"/>
    </row>
    <row r="12013" spans="1:4" ht="15" x14ac:dyDescent="0.25">
      <c r="A12013" s="31"/>
      <c r="B12013" s="31"/>
      <c r="C12013" s="31"/>
      <c r="D12013" s="31"/>
    </row>
    <row r="12014" spans="1:4" ht="15" x14ac:dyDescent="0.25">
      <c r="A12014" s="31"/>
      <c r="B12014" s="31"/>
      <c r="C12014" s="31"/>
      <c r="D12014" s="31"/>
    </row>
    <row r="12015" spans="1:4" ht="15" x14ac:dyDescent="0.25">
      <c r="A12015" s="31"/>
      <c r="B12015" s="31"/>
      <c r="C12015" s="31"/>
      <c r="D12015" s="31"/>
    </row>
    <row r="12016" spans="1:4" ht="15" x14ac:dyDescent="0.25">
      <c r="A12016" s="31"/>
      <c r="B12016" s="31"/>
      <c r="C12016" s="31"/>
      <c r="D12016" s="31"/>
    </row>
    <row r="12017" spans="1:4" ht="15" x14ac:dyDescent="0.25">
      <c r="A12017" s="31"/>
      <c r="B12017" s="31"/>
      <c r="C12017" s="31"/>
      <c r="D12017" s="31"/>
    </row>
    <row r="12018" spans="1:4" ht="15" x14ac:dyDescent="0.25">
      <c r="A12018" s="31"/>
      <c r="B12018" s="31"/>
      <c r="C12018" s="31"/>
      <c r="D12018" s="31"/>
    </row>
    <row r="12019" spans="1:4" ht="15" x14ac:dyDescent="0.25">
      <c r="A12019" s="31"/>
      <c r="B12019" s="31"/>
      <c r="C12019" s="31"/>
      <c r="D12019" s="31"/>
    </row>
    <row r="12020" spans="1:4" ht="15" x14ac:dyDescent="0.25">
      <c r="A12020" s="31"/>
      <c r="B12020" s="31"/>
      <c r="C12020" s="31"/>
      <c r="D12020" s="31"/>
    </row>
    <row r="12021" spans="1:4" ht="15" x14ac:dyDescent="0.25">
      <c r="A12021" s="31"/>
      <c r="B12021" s="31"/>
      <c r="C12021" s="31"/>
      <c r="D12021" s="31"/>
    </row>
    <row r="12022" spans="1:4" ht="15" x14ac:dyDescent="0.25">
      <c r="A12022" s="31"/>
      <c r="B12022" s="31"/>
      <c r="C12022" s="31"/>
      <c r="D12022" s="31"/>
    </row>
    <row r="12023" spans="1:4" ht="15" x14ac:dyDescent="0.25">
      <c r="A12023" s="31"/>
      <c r="B12023" s="31"/>
      <c r="C12023" s="31"/>
      <c r="D12023" s="31"/>
    </row>
    <row r="12024" spans="1:4" ht="15" x14ac:dyDescent="0.25">
      <c r="A12024" s="31"/>
      <c r="B12024" s="31"/>
      <c r="C12024" s="31"/>
      <c r="D12024" s="31"/>
    </row>
    <row r="12025" spans="1:4" ht="15" x14ac:dyDescent="0.25">
      <c r="A12025" s="31"/>
      <c r="B12025" s="31"/>
      <c r="C12025" s="31"/>
      <c r="D12025" s="31"/>
    </row>
    <row r="12026" spans="1:4" ht="15" x14ac:dyDescent="0.25">
      <c r="A12026" s="31"/>
      <c r="B12026" s="31"/>
      <c r="C12026" s="31"/>
      <c r="D12026" s="31"/>
    </row>
    <row r="12027" spans="1:4" ht="15" x14ac:dyDescent="0.25">
      <c r="A12027" s="31"/>
      <c r="B12027" s="31"/>
      <c r="C12027" s="31"/>
      <c r="D12027" s="31"/>
    </row>
    <row r="12028" spans="1:4" ht="15" x14ac:dyDescent="0.25">
      <c r="A12028" s="31"/>
      <c r="B12028" s="31"/>
      <c r="C12028" s="31"/>
      <c r="D12028" s="31"/>
    </row>
    <row r="12029" spans="1:4" ht="15" x14ac:dyDescent="0.25">
      <c r="A12029" s="31"/>
      <c r="B12029" s="31"/>
      <c r="C12029" s="31"/>
      <c r="D12029" s="31"/>
    </row>
    <row r="12030" spans="1:4" ht="15" x14ac:dyDescent="0.25">
      <c r="A12030" s="31"/>
      <c r="B12030" s="31"/>
      <c r="C12030" s="31"/>
      <c r="D12030" s="31"/>
    </row>
    <row r="12031" spans="1:4" ht="15" x14ac:dyDescent="0.25">
      <c r="A12031" s="31"/>
      <c r="B12031" s="31"/>
      <c r="C12031" s="31"/>
      <c r="D12031" s="31"/>
    </row>
    <row r="12032" spans="1:4" ht="15" x14ac:dyDescent="0.25">
      <c r="A12032" s="31"/>
      <c r="B12032" s="31"/>
      <c r="C12032" s="31"/>
      <c r="D12032" s="31"/>
    </row>
    <row r="12033" spans="1:4" ht="15" x14ac:dyDescent="0.25">
      <c r="A12033" s="31"/>
      <c r="B12033" s="31"/>
      <c r="C12033" s="31"/>
      <c r="D12033" s="31"/>
    </row>
    <row r="12034" spans="1:4" ht="15" x14ac:dyDescent="0.25">
      <c r="A12034" s="31"/>
      <c r="B12034" s="31"/>
      <c r="C12034" s="31"/>
      <c r="D12034" s="31"/>
    </row>
    <row r="12035" spans="1:4" ht="15" x14ac:dyDescent="0.25">
      <c r="A12035" s="31"/>
      <c r="B12035" s="31"/>
      <c r="C12035" s="31"/>
      <c r="D12035" s="31"/>
    </row>
    <row r="12036" spans="1:4" ht="15" x14ac:dyDescent="0.25">
      <c r="A12036" s="31"/>
      <c r="B12036" s="31"/>
      <c r="C12036" s="31"/>
      <c r="D12036" s="31"/>
    </row>
    <row r="12037" spans="1:4" ht="15" x14ac:dyDescent="0.25">
      <c r="A12037" s="31"/>
      <c r="B12037" s="31"/>
      <c r="C12037" s="31"/>
      <c r="D12037" s="31"/>
    </row>
    <row r="12038" spans="1:4" ht="15" x14ac:dyDescent="0.25">
      <c r="A12038" s="31"/>
      <c r="B12038" s="31"/>
      <c r="C12038" s="31"/>
      <c r="D12038" s="31"/>
    </row>
    <row r="12039" spans="1:4" ht="15" x14ac:dyDescent="0.25">
      <c r="A12039" s="31"/>
      <c r="B12039" s="31"/>
      <c r="C12039" s="31"/>
      <c r="D12039" s="31"/>
    </row>
    <row r="12040" spans="1:4" ht="15" x14ac:dyDescent="0.25">
      <c r="A12040" s="31"/>
      <c r="B12040" s="31"/>
      <c r="C12040" s="31"/>
      <c r="D12040" s="31"/>
    </row>
    <row r="12041" spans="1:4" ht="15" x14ac:dyDescent="0.25">
      <c r="A12041" s="31"/>
      <c r="B12041" s="31"/>
      <c r="C12041" s="31"/>
      <c r="D12041" s="31"/>
    </row>
    <row r="12042" spans="1:4" ht="15" x14ac:dyDescent="0.25">
      <c r="A12042" s="31"/>
      <c r="B12042" s="31"/>
      <c r="C12042" s="31"/>
      <c r="D12042" s="31"/>
    </row>
    <row r="12043" spans="1:4" ht="15" x14ac:dyDescent="0.25">
      <c r="A12043" s="31"/>
      <c r="B12043" s="31"/>
      <c r="C12043" s="31"/>
      <c r="D12043" s="31"/>
    </row>
    <row r="12044" spans="1:4" ht="15" x14ac:dyDescent="0.25">
      <c r="A12044" s="31"/>
      <c r="B12044" s="31"/>
      <c r="C12044" s="31"/>
      <c r="D12044" s="31"/>
    </row>
    <row r="12045" spans="1:4" ht="15" x14ac:dyDescent="0.25">
      <c r="A12045" s="31"/>
      <c r="B12045" s="31"/>
      <c r="C12045" s="31"/>
      <c r="D12045" s="31"/>
    </row>
    <row r="12046" spans="1:4" ht="15" x14ac:dyDescent="0.25">
      <c r="A12046" s="31"/>
      <c r="B12046" s="31"/>
      <c r="C12046" s="31"/>
      <c r="D12046" s="31"/>
    </row>
    <row r="12047" spans="1:4" ht="15" x14ac:dyDescent="0.25">
      <c r="A12047" s="31"/>
      <c r="B12047" s="31"/>
      <c r="C12047" s="31"/>
      <c r="D12047" s="31"/>
    </row>
    <row r="12048" spans="1:4" ht="15" x14ac:dyDescent="0.25">
      <c r="A12048" s="31"/>
      <c r="B12048" s="31"/>
      <c r="C12048" s="31"/>
      <c r="D12048" s="31"/>
    </row>
    <row r="12049" spans="1:4" ht="15" x14ac:dyDescent="0.25">
      <c r="A12049" s="31"/>
      <c r="B12049" s="31"/>
      <c r="C12049" s="31"/>
      <c r="D12049" s="31"/>
    </row>
    <row r="12050" spans="1:4" ht="15" x14ac:dyDescent="0.25">
      <c r="A12050" s="31"/>
      <c r="B12050" s="31"/>
      <c r="C12050" s="31"/>
      <c r="D12050" s="31"/>
    </row>
    <row r="12051" spans="1:4" ht="15" x14ac:dyDescent="0.25">
      <c r="A12051" s="31"/>
      <c r="B12051" s="31"/>
      <c r="C12051" s="31"/>
      <c r="D12051" s="31"/>
    </row>
    <row r="12052" spans="1:4" ht="15" x14ac:dyDescent="0.25">
      <c r="A12052" s="31"/>
      <c r="B12052" s="31"/>
      <c r="C12052" s="31"/>
      <c r="D12052" s="31"/>
    </row>
    <row r="12053" spans="1:4" ht="15" x14ac:dyDescent="0.25">
      <c r="A12053" s="31"/>
      <c r="B12053" s="31"/>
      <c r="C12053" s="31"/>
      <c r="D12053" s="31"/>
    </row>
    <row r="12054" spans="1:4" ht="15" x14ac:dyDescent="0.25">
      <c r="A12054" s="31"/>
      <c r="B12054" s="31"/>
      <c r="C12054" s="31"/>
      <c r="D12054" s="31"/>
    </row>
    <row r="12055" spans="1:4" ht="15" x14ac:dyDescent="0.25">
      <c r="A12055" s="31"/>
      <c r="B12055" s="31"/>
      <c r="C12055" s="31"/>
      <c r="D12055" s="31"/>
    </row>
    <row r="12056" spans="1:4" ht="15" x14ac:dyDescent="0.25">
      <c r="A12056" s="31"/>
      <c r="B12056" s="31"/>
      <c r="C12056" s="31"/>
      <c r="D12056" s="31"/>
    </row>
    <row r="12057" spans="1:4" ht="15" x14ac:dyDescent="0.25">
      <c r="A12057" s="31"/>
      <c r="B12057" s="31"/>
      <c r="C12057" s="31"/>
      <c r="D12057" s="31"/>
    </row>
    <row r="12058" spans="1:4" ht="15" x14ac:dyDescent="0.25">
      <c r="A12058" s="31"/>
      <c r="B12058" s="31"/>
      <c r="C12058" s="31"/>
      <c r="D12058" s="31"/>
    </row>
    <row r="12059" spans="1:4" ht="15" x14ac:dyDescent="0.25">
      <c r="A12059" s="31"/>
      <c r="B12059" s="31"/>
      <c r="C12059" s="31"/>
      <c r="D12059" s="31"/>
    </row>
    <row r="12060" spans="1:4" ht="15" x14ac:dyDescent="0.25">
      <c r="A12060" s="31"/>
      <c r="B12060" s="31"/>
      <c r="C12060" s="31"/>
      <c r="D12060" s="31"/>
    </row>
    <row r="12061" spans="1:4" ht="15" x14ac:dyDescent="0.25">
      <c r="A12061" s="31"/>
      <c r="B12061" s="31"/>
      <c r="C12061" s="31"/>
      <c r="D12061" s="31"/>
    </row>
    <row r="12062" spans="1:4" ht="15" x14ac:dyDescent="0.25">
      <c r="A12062" s="31"/>
      <c r="B12062" s="31"/>
      <c r="C12062" s="31"/>
      <c r="D12062" s="31"/>
    </row>
    <row r="12063" spans="1:4" ht="15" x14ac:dyDescent="0.25">
      <c r="A12063" s="31"/>
      <c r="B12063" s="31"/>
      <c r="C12063" s="31"/>
      <c r="D12063" s="31"/>
    </row>
    <row r="12064" spans="1:4" ht="15" x14ac:dyDescent="0.25">
      <c r="A12064" s="31"/>
      <c r="B12064" s="31"/>
      <c r="C12064" s="31"/>
      <c r="D12064" s="31"/>
    </row>
    <row r="12065" spans="1:4" ht="15" x14ac:dyDescent="0.25">
      <c r="A12065" s="31"/>
      <c r="B12065" s="31"/>
      <c r="C12065" s="31"/>
      <c r="D12065" s="31"/>
    </row>
    <row r="12066" spans="1:4" ht="15" x14ac:dyDescent="0.25">
      <c r="A12066" s="31"/>
      <c r="B12066" s="31"/>
      <c r="C12066" s="31"/>
      <c r="D12066" s="31"/>
    </row>
    <row r="12067" spans="1:4" ht="15" x14ac:dyDescent="0.25">
      <c r="A12067" s="31"/>
      <c r="B12067" s="31"/>
      <c r="C12067" s="31"/>
      <c r="D12067" s="31"/>
    </row>
    <row r="12068" spans="1:4" ht="15" x14ac:dyDescent="0.25">
      <c r="A12068" s="31"/>
      <c r="B12068" s="31"/>
      <c r="C12068" s="31"/>
      <c r="D12068" s="31"/>
    </row>
    <row r="12069" spans="1:4" ht="15" x14ac:dyDescent="0.25">
      <c r="A12069" s="31"/>
      <c r="B12069" s="31"/>
      <c r="C12069" s="31"/>
      <c r="D12069" s="31"/>
    </row>
    <row r="12070" spans="1:4" ht="15" x14ac:dyDescent="0.25">
      <c r="A12070" s="31"/>
      <c r="B12070" s="31"/>
      <c r="C12070" s="31"/>
      <c r="D12070" s="31"/>
    </row>
    <row r="12071" spans="1:4" ht="15" x14ac:dyDescent="0.25">
      <c r="A12071" s="31"/>
      <c r="B12071" s="31"/>
      <c r="C12071" s="31"/>
      <c r="D12071" s="31"/>
    </row>
    <row r="12072" spans="1:4" ht="15" x14ac:dyDescent="0.25">
      <c r="A12072" s="31"/>
      <c r="B12072" s="31"/>
      <c r="C12072" s="31"/>
      <c r="D12072" s="31"/>
    </row>
    <row r="12073" spans="1:4" ht="15" x14ac:dyDescent="0.25">
      <c r="A12073" s="31"/>
      <c r="B12073" s="31"/>
      <c r="C12073" s="31"/>
      <c r="D12073" s="31"/>
    </row>
    <row r="12074" spans="1:4" ht="15" x14ac:dyDescent="0.25">
      <c r="A12074" s="31"/>
      <c r="B12074" s="31"/>
      <c r="C12074" s="31"/>
      <c r="D12074" s="31"/>
    </row>
    <row r="12075" spans="1:4" ht="15" x14ac:dyDescent="0.25">
      <c r="A12075" s="31"/>
      <c r="B12075" s="31"/>
      <c r="C12075" s="31"/>
      <c r="D12075" s="31"/>
    </row>
    <row r="12076" spans="1:4" ht="15" x14ac:dyDescent="0.25">
      <c r="A12076" s="31"/>
      <c r="B12076" s="31"/>
      <c r="C12076" s="31"/>
      <c r="D12076" s="31"/>
    </row>
    <row r="12077" spans="1:4" ht="15" x14ac:dyDescent="0.25">
      <c r="A12077" s="31"/>
      <c r="B12077" s="31"/>
      <c r="C12077" s="31"/>
      <c r="D12077" s="31"/>
    </row>
    <row r="12078" spans="1:4" ht="15" x14ac:dyDescent="0.25">
      <c r="A12078" s="31"/>
      <c r="B12078" s="31"/>
      <c r="C12078" s="31"/>
      <c r="D12078" s="31"/>
    </row>
    <row r="12079" spans="1:4" ht="15" x14ac:dyDescent="0.25">
      <c r="A12079" s="31"/>
      <c r="B12079" s="31"/>
      <c r="C12079" s="31"/>
      <c r="D12079" s="31"/>
    </row>
    <row r="12080" spans="1:4" ht="15" x14ac:dyDescent="0.25">
      <c r="A12080" s="31"/>
      <c r="B12080" s="31"/>
      <c r="C12080" s="31"/>
      <c r="D12080" s="31"/>
    </row>
    <row r="12081" spans="1:4" ht="15" x14ac:dyDescent="0.25">
      <c r="A12081" s="31"/>
      <c r="B12081" s="31"/>
      <c r="C12081" s="31"/>
      <c r="D12081" s="31"/>
    </row>
    <row r="12082" spans="1:4" ht="15" x14ac:dyDescent="0.25">
      <c r="A12082" s="31"/>
      <c r="B12082" s="31"/>
      <c r="C12082" s="31"/>
      <c r="D12082" s="31"/>
    </row>
    <row r="12083" spans="1:4" ht="15" x14ac:dyDescent="0.25">
      <c r="A12083" s="31"/>
      <c r="B12083" s="31"/>
      <c r="C12083" s="31"/>
      <c r="D12083" s="31"/>
    </row>
    <row r="12084" spans="1:4" ht="15" x14ac:dyDescent="0.25">
      <c r="A12084" s="31"/>
      <c r="B12084" s="31"/>
      <c r="C12084" s="31"/>
      <c r="D12084" s="31"/>
    </row>
    <row r="12085" spans="1:4" ht="15" x14ac:dyDescent="0.25">
      <c r="A12085" s="31"/>
      <c r="B12085" s="31"/>
      <c r="C12085" s="31"/>
      <c r="D12085" s="31"/>
    </row>
    <row r="12086" spans="1:4" ht="15" x14ac:dyDescent="0.25">
      <c r="A12086" s="31"/>
      <c r="B12086" s="31"/>
      <c r="C12086" s="31"/>
      <c r="D12086" s="31"/>
    </row>
    <row r="12087" spans="1:4" ht="15" x14ac:dyDescent="0.25">
      <c r="A12087" s="31"/>
      <c r="B12087" s="31"/>
      <c r="C12087" s="31"/>
      <c r="D12087" s="31"/>
    </row>
    <row r="12088" spans="1:4" ht="15" x14ac:dyDescent="0.25">
      <c r="A12088" s="31"/>
      <c r="B12088" s="31"/>
      <c r="C12088" s="31"/>
      <c r="D12088" s="31"/>
    </row>
    <row r="12089" spans="1:4" ht="15" x14ac:dyDescent="0.25">
      <c r="A12089" s="31"/>
      <c r="B12089" s="31"/>
      <c r="C12089" s="31"/>
      <c r="D12089" s="31"/>
    </row>
    <row r="12090" spans="1:4" ht="15" x14ac:dyDescent="0.25">
      <c r="A12090" s="31"/>
      <c r="B12090" s="31"/>
      <c r="C12090" s="31"/>
      <c r="D12090" s="31"/>
    </row>
    <row r="12091" spans="1:4" ht="15" x14ac:dyDescent="0.25">
      <c r="A12091" s="31"/>
      <c r="B12091" s="31"/>
      <c r="C12091" s="31"/>
      <c r="D12091" s="31"/>
    </row>
    <row r="12092" spans="1:4" ht="15" x14ac:dyDescent="0.25">
      <c r="A12092" s="31"/>
      <c r="B12092" s="31"/>
      <c r="C12092" s="31"/>
      <c r="D12092" s="31"/>
    </row>
    <row r="12093" spans="1:4" ht="15" x14ac:dyDescent="0.25">
      <c r="A12093" s="31"/>
      <c r="B12093" s="31"/>
      <c r="C12093" s="31"/>
      <c r="D12093" s="31"/>
    </row>
    <row r="12094" spans="1:4" ht="15" x14ac:dyDescent="0.25">
      <c r="A12094" s="31"/>
      <c r="B12094" s="31"/>
      <c r="C12094" s="31"/>
      <c r="D12094" s="31"/>
    </row>
    <row r="12095" spans="1:4" ht="15" x14ac:dyDescent="0.25">
      <c r="A12095" s="31"/>
      <c r="B12095" s="31"/>
      <c r="C12095" s="31"/>
      <c r="D12095" s="31"/>
    </row>
    <row r="12096" spans="1:4" ht="15" x14ac:dyDescent="0.25">
      <c r="A12096" s="31"/>
      <c r="B12096" s="31"/>
      <c r="C12096" s="31"/>
      <c r="D12096" s="31"/>
    </row>
    <row r="12097" spans="1:4" ht="15" x14ac:dyDescent="0.25">
      <c r="A12097" s="31"/>
      <c r="B12097" s="31"/>
      <c r="C12097" s="31"/>
      <c r="D12097" s="31"/>
    </row>
    <row r="12098" spans="1:4" ht="15" x14ac:dyDescent="0.25">
      <c r="A12098" s="31"/>
      <c r="B12098" s="31"/>
      <c r="C12098" s="31"/>
      <c r="D12098" s="31"/>
    </row>
    <row r="12099" spans="1:4" ht="15" x14ac:dyDescent="0.25">
      <c r="A12099" s="31"/>
      <c r="B12099" s="31"/>
      <c r="C12099" s="31"/>
      <c r="D12099" s="31"/>
    </row>
    <row r="12100" spans="1:4" ht="15" x14ac:dyDescent="0.25">
      <c r="A12100" s="31"/>
      <c r="B12100" s="31"/>
      <c r="C12100" s="31"/>
      <c r="D12100" s="31"/>
    </row>
    <row r="12101" spans="1:4" ht="15" x14ac:dyDescent="0.25">
      <c r="A12101" s="31"/>
      <c r="B12101" s="31"/>
      <c r="C12101" s="31"/>
      <c r="D12101" s="31"/>
    </row>
    <row r="12102" spans="1:4" ht="15" x14ac:dyDescent="0.25">
      <c r="A12102" s="31"/>
      <c r="B12102" s="31"/>
      <c r="C12102" s="31"/>
      <c r="D12102" s="31"/>
    </row>
    <row r="12103" spans="1:4" ht="15" x14ac:dyDescent="0.25">
      <c r="A12103" s="31"/>
      <c r="B12103" s="31"/>
      <c r="C12103" s="31"/>
      <c r="D12103" s="31"/>
    </row>
    <row r="12104" spans="1:4" ht="15" x14ac:dyDescent="0.25">
      <c r="A12104" s="31"/>
      <c r="B12104" s="31"/>
      <c r="C12104" s="31"/>
      <c r="D12104" s="31"/>
    </row>
    <row r="12105" spans="1:4" ht="15" x14ac:dyDescent="0.25">
      <c r="A12105" s="31"/>
      <c r="B12105" s="31"/>
      <c r="C12105" s="31"/>
      <c r="D12105" s="31"/>
    </row>
    <row r="12106" spans="1:4" ht="15" x14ac:dyDescent="0.25">
      <c r="A12106" s="31"/>
      <c r="B12106" s="31"/>
      <c r="C12106" s="31"/>
      <c r="D12106" s="31"/>
    </row>
    <row r="12107" spans="1:4" ht="15" x14ac:dyDescent="0.25">
      <c r="A12107" s="31"/>
      <c r="B12107" s="31"/>
      <c r="C12107" s="31"/>
      <c r="D12107" s="31"/>
    </row>
    <row r="12108" spans="1:4" ht="15" x14ac:dyDescent="0.25">
      <c r="A12108" s="31"/>
      <c r="B12108" s="31"/>
      <c r="C12108" s="31"/>
      <c r="D12108" s="31"/>
    </row>
    <row r="12109" spans="1:4" ht="15" x14ac:dyDescent="0.25">
      <c r="A12109" s="31"/>
      <c r="B12109" s="31"/>
      <c r="C12109" s="31"/>
      <c r="D12109" s="31"/>
    </row>
    <row r="12110" spans="1:4" ht="15" x14ac:dyDescent="0.25">
      <c r="A12110" s="31"/>
      <c r="B12110" s="31"/>
      <c r="C12110" s="31"/>
      <c r="D12110" s="31"/>
    </row>
    <row r="12111" spans="1:4" ht="15" x14ac:dyDescent="0.25">
      <c r="A12111" s="31"/>
      <c r="B12111" s="31"/>
      <c r="C12111" s="31"/>
      <c r="D12111" s="31"/>
    </row>
    <row r="12112" spans="1:4" ht="15" x14ac:dyDescent="0.25">
      <c r="A12112" s="31"/>
      <c r="B12112" s="31"/>
      <c r="C12112" s="31"/>
      <c r="D12112" s="31"/>
    </row>
    <row r="12113" spans="1:4" ht="15" x14ac:dyDescent="0.25">
      <c r="A12113" s="31"/>
      <c r="B12113" s="31"/>
      <c r="C12113" s="31"/>
      <c r="D12113" s="31"/>
    </row>
    <row r="12114" spans="1:4" ht="15" x14ac:dyDescent="0.25">
      <c r="A12114" s="31"/>
      <c r="B12114" s="31"/>
      <c r="C12114" s="31"/>
      <c r="D12114" s="31"/>
    </row>
    <row r="12115" spans="1:4" ht="15" x14ac:dyDescent="0.25">
      <c r="A12115" s="31"/>
      <c r="B12115" s="31"/>
      <c r="C12115" s="31"/>
      <c r="D12115" s="31"/>
    </row>
    <row r="12116" spans="1:4" ht="15" x14ac:dyDescent="0.25">
      <c r="A12116" s="31"/>
      <c r="B12116" s="31"/>
      <c r="C12116" s="31"/>
      <c r="D12116" s="31"/>
    </row>
    <row r="12117" spans="1:4" ht="15" x14ac:dyDescent="0.25">
      <c r="A12117" s="31"/>
      <c r="B12117" s="31"/>
      <c r="C12117" s="31"/>
      <c r="D12117" s="31"/>
    </row>
    <row r="12118" spans="1:4" ht="15" x14ac:dyDescent="0.25">
      <c r="A12118" s="31"/>
      <c r="B12118" s="31"/>
      <c r="C12118" s="31"/>
      <c r="D12118" s="31"/>
    </row>
    <row r="12119" spans="1:4" ht="15" x14ac:dyDescent="0.25">
      <c r="A12119" s="31"/>
      <c r="B12119" s="31"/>
      <c r="C12119" s="31"/>
      <c r="D12119" s="31"/>
    </row>
    <row r="12120" spans="1:4" ht="15" x14ac:dyDescent="0.25">
      <c r="A12120" s="31"/>
      <c r="B12120" s="31"/>
      <c r="C12120" s="31"/>
      <c r="D12120" s="31"/>
    </row>
    <row r="12121" spans="1:4" ht="15" x14ac:dyDescent="0.25">
      <c r="A12121" s="31"/>
      <c r="B12121" s="31"/>
      <c r="C12121" s="31"/>
      <c r="D12121" s="31"/>
    </row>
    <row r="12122" spans="1:4" ht="15" x14ac:dyDescent="0.25">
      <c r="A12122" s="31"/>
      <c r="B12122" s="31"/>
      <c r="C12122" s="31"/>
      <c r="D12122" s="31"/>
    </row>
    <row r="12123" spans="1:4" ht="15" x14ac:dyDescent="0.25">
      <c r="A12123" s="31"/>
      <c r="B12123" s="31"/>
      <c r="C12123" s="31"/>
      <c r="D12123" s="31"/>
    </row>
    <row r="12124" spans="1:4" ht="15" x14ac:dyDescent="0.25">
      <c r="A12124" s="31"/>
      <c r="B12124" s="31"/>
      <c r="C12124" s="31"/>
      <c r="D12124" s="31"/>
    </row>
    <row r="12125" spans="1:4" ht="15" x14ac:dyDescent="0.25">
      <c r="A12125" s="31"/>
      <c r="B12125" s="31"/>
      <c r="C12125" s="31"/>
      <c r="D12125" s="31"/>
    </row>
    <row r="12126" spans="1:4" ht="15" x14ac:dyDescent="0.25">
      <c r="A12126" s="31"/>
      <c r="B12126" s="31"/>
      <c r="C12126" s="31"/>
      <c r="D12126" s="31"/>
    </row>
    <row r="12127" spans="1:4" ht="15" x14ac:dyDescent="0.25">
      <c r="A12127" s="31"/>
      <c r="B12127" s="31"/>
      <c r="C12127" s="31"/>
      <c r="D12127" s="31"/>
    </row>
    <row r="12128" spans="1:4" ht="15" x14ac:dyDescent="0.25">
      <c r="A12128" s="31"/>
      <c r="B12128" s="31"/>
      <c r="C12128" s="31"/>
      <c r="D12128" s="31"/>
    </row>
    <row r="12129" spans="1:4" ht="15" x14ac:dyDescent="0.25">
      <c r="A12129" s="31"/>
      <c r="B12129" s="31"/>
      <c r="C12129" s="31"/>
      <c r="D12129" s="31"/>
    </row>
    <row r="12130" spans="1:4" ht="15" x14ac:dyDescent="0.25">
      <c r="A12130" s="31"/>
      <c r="B12130" s="31"/>
      <c r="C12130" s="31"/>
      <c r="D12130" s="31"/>
    </row>
    <row r="12131" spans="1:4" ht="15" x14ac:dyDescent="0.25">
      <c r="A12131" s="31"/>
      <c r="B12131" s="31"/>
      <c r="C12131" s="31"/>
      <c r="D12131" s="31"/>
    </row>
    <row r="12132" spans="1:4" ht="15" x14ac:dyDescent="0.25">
      <c r="A12132" s="31"/>
      <c r="B12132" s="31"/>
      <c r="C12132" s="31"/>
      <c r="D12132" s="31"/>
    </row>
    <row r="12133" spans="1:4" ht="15" x14ac:dyDescent="0.25">
      <c r="A12133" s="31"/>
      <c r="B12133" s="31"/>
      <c r="C12133" s="31"/>
      <c r="D12133" s="31"/>
    </row>
    <row r="12134" spans="1:4" ht="15" x14ac:dyDescent="0.25">
      <c r="A12134" s="31"/>
      <c r="B12134" s="31"/>
      <c r="C12134" s="31"/>
      <c r="D12134" s="31"/>
    </row>
    <row r="12135" spans="1:4" ht="15" x14ac:dyDescent="0.25">
      <c r="A12135" s="31"/>
      <c r="B12135" s="31"/>
      <c r="C12135" s="31"/>
      <c r="D12135" s="31"/>
    </row>
    <row r="12136" spans="1:4" ht="15" x14ac:dyDescent="0.25">
      <c r="A12136" s="31"/>
      <c r="B12136" s="31"/>
      <c r="C12136" s="31"/>
      <c r="D12136" s="31"/>
    </row>
    <row r="12137" spans="1:4" ht="15" x14ac:dyDescent="0.25">
      <c r="A12137" s="31"/>
      <c r="B12137" s="31"/>
      <c r="C12137" s="31"/>
      <c r="D12137" s="31"/>
    </row>
    <row r="12138" spans="1:4" ht="15" x14ac:dyDescent="0.25">
      <c r="A12138" s="31"/>
      <c r="B12138" s="31"/>
      <c r="C12138" s="31"/>
      <c r="D12138" s="31"/>
    </row>
    <row r="12139" spans="1:4" ht="15" x14ac:dyDescent="0.25">
      <c r="A12139" s="31"/>
      <c r="B12139" s="31"/>
      <c r="C12139" s="31"/>
      <c r="D12139" s="31"/>
    </row>
    <row r="12140" spans="1:4" ht="15" x14ac:dyDescent="0.25">
      <c r="A12140" s="31"/>
      <c r="B12140" s="31"/>
      <c r="C12140" s="31"/>
      <c r="D12140" s="31"/>
    </row>
    <row r="12141" spans="1:4" ht="15" x14ac:dyDescent="0.25">
      <c r="A12141" s="31"/>
      <c r="B12141" s="31"/>
      <c r="C12141" s="31"/>
      <c r="D12141" s="31"/>
    </row>
    <row r="12142" spans="1:4" ht="15" x14ac:dyDescent="0.25">
      <c r="A12142" s="31"/>
      <c r="B12142" s="31"/>
      <c r="C12142" s="31"/>
      <c r="D12142" s="31"/>
    </row>
    <row r="12143" spans="1:4" ht="15" x14ac:dyDescent="0.25">
      <c r="A12143" s="31"/>
      <c r="B12143" s="31"/>
      <c r="C12143" s="31"/>
      <c r="D12143" s="31"/>
    </row>
    <row r="12144" spans="1:4" ht="15" x14ac:dyDescent="0.25">
      <c r="A12144" s="31"/>
      <c r="B12144" s="31"/>
      <c r="C12144" s="31"/>
      <c r="D12144" s="31"/>
    </row>
    <row r="12145" spans="1:4" ht="15" x14ac:dyDescent="0.25">
      <c r="A12145" s="31"/>
      <c r="B12145" s="31"/>
      <c r="C12145" s="31"/>
      <c r="D12145" s="31"/>
    </row>
    <row r="12146" spans="1:4" ht="15" x14ac:dyDescent="0.25">
      <c r="A12146" s="31"/>
      <c r="B12146" s="31"/>
      <c r="C12146" s="31"/>
      <c r="D12146" s="31"/>
    </row>
    <row r="12147" spans="1:4" ht="15" x14ac:dyDescent="0.25">
      <c r="A12147" s="31"/>
      <c r="B12147" s="31"/>
      <c r="C12147" s="31"/>
      <c r="D12147" s="31"/>
    </row>
    <row r="12148" spans="1:4" ht="15" x14ac:dyDescent="0.25">
      <c r="A12148" s="31"/>
      <c r="B12148" s="31"/>
      <c r="C12148" s="31"/>
      <c r="D12148" s="31"/>
    </row>
    <row r="12149" spans="1:4" ht="15" x14ac:dyDescent="0.25">
      <c r="A12149" s="31"/>
      <c r="B12149" s="31"/>
      <c r="C12149" s="31"/>
      <c r="D12149" s="31"/>
    </row>
    <row r="12150" spans="1:4" ht="15" x14ac:dyDescent="0.25">
      <c r="A12150" s="31"/>
      <c r="B12150" s="31"/>
      <c r="C12150" s="31"/>
      <c r="D12150" s="31"/>
    </row>
    <row r="12151" spans="1:4" ht="15" x14ac:dyDescent="0.25">
      <c r="A12151" s="31"/>
      <c r="B12151" s="31"/>
      <c r="C12151" s="31"/>
      <c r="D12151" s="31"/>
    </row>
    <row r="12152" spans="1:4" ht="15" x14ac:dyDescent="0.25">
      <c r="A12152" s="31"/>
      <c r="B12152" s="31"/>
      <c r="C12152" s="31"/>
      <c r="D12152" s="31"/>
    </row>
    <row r="12153" spans="1:4" ht="15" x14ac:dyDescent="0.25">
      <c r="A12153" s="31"/>
      <c r="B12153" s="31"/>
      <c r="C12153" s="31"/>
      <c r="D12153" s="31"/>
    </row>
    <row r="12154" spans="1:4" ht="15" x14ac:dyDescent="0.25">
      <c r="A12154" s="31"/>
      <c r="B12154" s="31"/>
      <c r="C12154" s="31"/>
      <c r="D12154" s="31"/>
    </row>
    <row r="12155" spans="1:4" ht="15" x14ac:dyDescent="0.25">
      <c r="A12155" s="31"/>
      <c r="B12155" s="31"/>
      <c r="C12155" s="31"/>
      <c r="D12155" s="31"/>
    </row>
    <row r="12156" spans="1:4" ht="15" x14ac:dyDescent="0.25">
      <c r="A12156" s="31"/>
      <c r="B12156" s="31"/>
      <c r="C12156" s="31"/>
      <c r="D12156" s="31"/>
    </row>
    <row r="12157" spans="1:4" ht="15" x14ac:dyDescent="0.25">
      <c r="A12157" s="31"/>
      <c r="B12157" s="31"/>
      <c r="C12157" s="31"/>
      <c r="D12157" s="31"/>
    </row>
    <row r="12158" spans="1:4" ht="15" x14ac:dyDescent="0.25">
      <c r="A12158" s="31"/>
      <c r="B12158" s="31"/>
      <c r="C12158" s="31"/>
      <c r="D12158" s="31"/>
    </row>
    <row r="12159" spans="1:4" ht="15" x14ac:dyDescent="0.25">
      <c r="A12159" s="31"/>
      <c r="B12159" s="31"/>
      <c r="C12159" s="31"/>
      <c r="D12159" s="31"/>
    </row>
    <row r="12160" spans="1:4" ht="15" x14ac:dyDescent="0.25">
      <c r="A12160" s="31"/>
      <c r="B12160" s="31"/>
      <c r="C12160" s="31"/>
      <c r="D12160" s="31"/>
    </row>
    <row r="12161" spans="1:4" ht="15" x14ac:dyDescent="0.25">
      <c r="A12161" s="31"/>
      <c r="B12161" s="31"/>
      <c r="C12161" s="31"/>
      <c r="D12161" s="31"/>
    </row>
    <row r="12162" spans="1:4" ht="15" x14ac:dyDescent="0.25">
      <c r="A12162" s="31"/>
      <c r="B12162" s="31"/>
      <c r="C12162" s="31"/>
      <c r="D12162" s="31"/>
    </row>
    <row r="12163" spans="1:4" ht="15" x14ac:dyDescent="0.25">
      <c r="A12163" s="31"/>
      <c r="B12163" s="31"/>
      <c r="C12163" s="31"/>
      <c r="D12163" s="31"/>
    </row>
    <row r="12164" spans="1:4" ht="15" x14ac:dyDescent="0.25">
      <c r="A12164" s="31"/>
      <c r="B12164" s="31"/>
      <c r="C12164" s="31"/>
      <c r="D12164" s="31"/>
    </row>
    <row r="12165" spans="1:4" ht="15" x14ac:dyDescent="0.25">
      <c r="A12165" s="31"/>
      <c r="B12165" s="31"/>
      <c r="C12165" s="31"/>
      <c r="D12165" s="31"/>
    </row>
    <row r="12166" spans="1:4" ht="15" x14ac:dyDescent="0.25">
      <c r="A12166" s="31"/>
      <c r="B12166" s="31"/>
      <c r="C12166" s="31"/>
      <c r="D12166" s="31"/>
    </row>
    <row r="12167" spans="1:4" ht="15" x14ac:dyDescent="0.25">
      <c r="A12167" s="31"/>
      <c r="B12167" s="31"/>
      <c r="C12167" s="31"/>
      <c r="D12167" s="31"/>
    </row>
    <row r="12168" spans="1:4" ht="15" x14ac:dyDescent="0.25">
      <c r="A12168" s="31"/>
      <c r="B12168" s="31"/>
      <c r="C12168" s="31"/>
      <c r="D12168" s="31"/>
    </row>
    <row r="12169" spans="1:4" ht="15" x14ac:dyDescent="0.25">
      <c r="A12169" s="31"/>
      <c r="B12169" s="31"/>
      <c r="C12169" s="31"/>
      <c r="D12169" s="31"/>
    </row>
    <row r="12170" spans="1:4" ht="15" x14ac:dyDescent="0.25">
      <c r="A12170" s="31"/>
      <c r="B12170" s="31"/>
      <c r="C12170" s="31"/>
      <c r="D12170" s="31"/>
    </row>
    <row r="12171" spans="1:4" ht="15" x14ac:dyDescent="0.25">
      <c r="A12171" s="31"/>
      <c r="B12171" s="31"/>
      <c r="C12171" s="31"/>
      <c r="D12171" s="31"/>
    </row>
    <row r="12172" spans="1:4" ht="15" x14ac:dyDescent="0.25">
      <c r="A12172" s="31"/>
      <c r="B12172" s="31"/>
      <c r="C12172" s="31"/>
      <c r="D12172" s="31"/>
    </row>
    <row r="12173" spans="1:4" ht="15" x14ac:dyDescent="0.25">
      <c r="A12173" s="31"/>
      <c r="B12173" s="31"/>
      <c r="C12173" s="31"/>
      <c r="D12173" s="31"/>
    </row>
    <row r="12174" spans="1:4" ht="15" x14ac:dyDescent="0.25">
      <c r="A12174" s="31"/>
      <c r="B12174" s="31"/>
      <c r="C12174" s="31"/>
      <c r="D12174" s="31"/>
    </row>
    <row r="12175" spans="1:4" ht="15" x14ac:dyDescent="0.25">
      <c r="A12175" s="31"/>
      <c r="B12175" s="31"/>
      <c r="C12175" s="31"/>
      <c r="D12175" s="31"/>
    </row>
    <row r="12176" spans="1:4" ht="15" x14ac:dyDescent="0.25">
      <c r="A12176" s="31"/>
      <c r="B12176" s="31"/>
      <c r="C12176" s="31"/>
      <c r="D12176" s="31"/>
    </row>
    <row r="12177" spans="1:4" ht="15" x14ac:dyDescent="0.25">
      <c r="A12177" s="31"/>
      <c r="B12177" s="31"/>
      <c r="C12177" s="31"/>
      <c r="D12177" s="31"/>
    </row>
    <row r="12178" spans="1:4" ht="15" x14ac:dyDescent="0.25">
      <c r="A12178" s="31"/>
      <c r="B12178" s="31"/>
      <c r="C12178" s="31"/>
      <c r="D12178" s="31"/>
    </row>
    <row r="12179" spans="1:4" ht="15" x14ac:dyDescent="0.25">
      <c r="A12179" s="31"/>
      <c r="B12179" s="31"/>
      <c r="C12179" s="31"/>
      <c r="D12179" s="31"/>
    </row>
    <row r="12180" spans="1:4" ht="15" x14ac:dyDescent="0.25">
      <c r="A12180" s="31"/>
      <c r="B12180" s="31"/>
      <c r="C12180" s="31"/>
      <c r="D12180" s="31"/>
    </row>
    <row r="12181" spans="1:4" ht="15" x14ac:dyDescent="0.25">
      <c r="A12181" s="31"/>
      <c r="B12181" s="31"/>
      <c r="C12181" s="31"/>
      <c r="D12181" s="31"/>
    </row>
    <row r="12182" spans="1:4" ht="15" x14ac:dyDescent="0.25">
      <c r="A12182" s="31"/>
      <c r="B12182" s="31"/>
      <c r="C12182" s="31"/>
      <c r="D12182" s="31"/>
    </row>
    <row r="12183" spans="1:4" ht="15" x14ac:dyDescent="0.25">
      <c r="A12183" s="31"/>
      <c r="B12183" s="31"/>
      <c r="C12183" s="31"/>
      <c r="D12183" s="31"/>
    </row>
    <row r="12184" spans="1:4" ht="15" x14ac:dyDescent="0.25">
      <c r="A12184" s="31"/>
      <c r="B12184" s="31"/>
      <c r="C12184" s="31"/>
      <c r="D12184" s="31"/>
    </row>
    <row r="12185" spans="1:4" ht="15" x14ac:dyDescent="0.25">
      <c r="A12185" s="31"/>
      <c r="B12185" s="31"/>
      <c r="C12185" s="31"/>
      <c r="D12185" s="31"/>
    </row>
    <row r="12186" spans="1:4" ht="15" x14ac:dyDescent="0.25">
      <c r="A12186" s="31"/>
      <c r="B12186" s="31"/>
      <c r="C12186" s="31"/>
      <c r="D12186" s="31"/>
    </row>
    <row r="12187" spans="1:4" ht="15" x14ac:dyDescent="0.25">
      <c r="A12187" s="31"/>
      <c r="B12187" s="31"/>
      <c r="C12187" s="31"/>
      <c r="D12187" s="31"/>
    </row>
    <row r="12188" spans="1:4" ht="15" x14ac:dyDescent="0.25">
      <c r="A12188" s="31"/>
      <c r="B12188" s="31"/>
      <c r="C12188" s="31"/>
      <c r="D12188" s="31"/>
    </row>
    <row r="12189" spans="1:4" ht="15" x14ac:dyDescent="0.25">
      <c r="A12189" s="31"/>
      <c r="B12189" s="31"/>
      <c r="C12189" s="31"/>
      <c r="D12189" s="31"/>
    </row>
    <row r="12190" spans="1:4" ht="15" x14ac:dyDescent="0.25">
      <c r="A12190" s="31"/>
      <c r="B12190" s="31"/>
      <c r="C12190" s="31"/>
      <c r="D12190" s="31"/>
    </row>
    <row r="12191" spans="1:4" ht="15" x14ac:dyDescent="0.25">
      <c r="A12191" s="31"/>
      <c r="B12191" s="31"/>
      <c r="C12191" s="31"/>
      <c r="D12191" s="31"/>
    </row>
    <row r="12192" spans="1:4" ht="15" x14ac:dyDescent="0.25">
      <c r="A12192" s="31"/>
      <c r="B12192" s="31"/>
      <c r="C12192" s="31"/>
      <c r="D12192" s="31"/>
    </row>
    <row r="12193" spans="1:4" ht="15" x14ac:dyDescent="0.25">
      <c r="A12193" s="31"/>
      <c r="B12193" s="31"/>
      <c r="C12193" s="31"/>
      <c r="D12193" s="31"/>
    </row>
    <row r="12194" spans="1:4" ht="15" x14ac:dyDescent="0.25">
      <c r="A12194" s="31"/>
      <c r="B12194" s="31"/>
      <c r="C12194" s="31"/>
      <c r="D12194" s="31"/>
    </row>
    <row r="12195" spans="1:4" ht="15" x14ac:dyDescent="0.25">
      <c r="A12195" s="31"/>
      <c r="B12195" s="31"/>
      <c r="C12195" s="31"/>
      <c r="D12195" s="31"/>
    </row>
    <row r="12196" spans="1:4" ht="15" x14ac:dyDescent="0.25">
      <c r="A12196" s="31"/>
      <c r="B12196" s="31"/>
      <c r="C12196" s="31"/>
      <c r="D12196" s="31"/>
    </row>
    <row r="12197" spans="1:4" ht="15" x14ac:dyDescent="0.25">
      <c r="A12197" s="31"/>
      <c r="B12197" s="31"/>
      <c r="C12197" s="31"/>
      <c r="D12197" s="31"/>
    </row>
    <row r="12198" spans="1:4" ht="15" x14ac:dyDescent="0.25">
      <c r="A12198" s="31"/>
      <c r="B12198" s="31"/>
      <c r="C12198" s="31"/>
      <c r="D12198" s="31"/>
    </row>
    <row r="12199" spans="1:4" ht="15" x14ac:dyDescent="0.25">
      <c r="A12199" s="31"/>
      <c r="B12199" s="31"/>
      <c r="C12199" s="31"/>
      <c r="D12199" s="31"/>
    </row>
    <row r="12200" spans="1:4" ht="15" x14ac:dyDescent="0.25">
      <c r="A12200" s="31"/>
      <c r="B12200" s="31"/>
      <c r="C12200" s="31"/>
      <c r="D12200" s="31"/>
    </row>
    <row r="12201" spans="1:4" ht="15" x14ac:dyDescent="0.25">
      <c r="A12201" s="31"/>
      <c r="B12201" s="31"/>
      <c r="C12201" s="31"/>
      <c r="D12201" s="31"/>
    </row>
    <row r="12202" spans="1:4" ht="15" x14ac:dyDescent="0.25">
      <c r="A12202" s="31"/>
      <c r="B12202" s="31"/>
      <c r="C12202" s="31"/>
      <c r="D12202" s="31"/>
    </row>
    <row r="12203" spans="1:4" ht="15" x14ac:dyDescent="0.25">
      <c r="A12203" s="31"/>
      <c r="B12203" s="31"/>
      <c r="C12203" s="31"/>
      <c r="D12203" s="31"/>
    </row>
    <row r="12204" spans="1:4" ht="15" x14ac:dyDescent="0.25">
      <c r="A12204" s="31"/>
      <c r="B12204" s="31"/>
      <c r="C12204" s="31"/>
      <c r="D12204" s="31"/>
    </row>
    <row r="12205" spans="1:4" ht="15" x14ac:dyDescent="0.25">
      <c r="A12205" s="31"/>
      <c r="B12205" s="31"/>
      <c r="C12205" s="31"/>
      <c r="D12205" s="31"/>
    </row>
    <row r="12206" spans="1:4" ht="15" x14ac:dyDescent="0.25">
      <c r="A12206" s="31"/>
      <c r="B12206" s="31"/>
      <c r="C12206" s="31"/>
      <c r="D12206" s="31"/>
    </row>
    <row r="12207" spans="1:4" ht="15" x14ac:dyDescent="0.25">
      <c r="A12207" s="31"/>
      <c r="B12207" s="31"/>
      <c r="C12207" s="31"/>
      <c r="D12207" s="31"/>
    </row>
    <row r="12208" spans="1:4" ht="15" x14ac:dyDescent="0.25">
      <c r="A12208" s="31"/>
      <c r="B12208" s="31"/>
      <c r="C12208" s="31"/>
      <c r="D12208" s="31"/>
    </row>
    <row r="12209" spans="1:4" ht="15" x14ac:dyDescent="0.25">
      <c r="A12209" s="31"/>
      <c r="B12209" s="31"/>
      <c r="C12209" s="31"/>
      <c r="D12209" s="31"/>
    </row>
    <row r="12210" spans="1:4" ht="15" x14ac:dyDescent="0.25">
      <c r="A12210" s="31"/>
      <c r="B12210" s="31"/>
      <c r="C12210" s="31"/>
      <c r="D12210" s="31"/>
    </row>
    <row r="12211" spans="1:4" ht="15" x14ac:dyDescent="0.25">
      <c r="A12211" s="31"/>
      <c r="B12211" s="31"/>
      <c r="C12211" s="31"/>
      <c r="D12211" s="31"/>
    </row>
    <row r="12212" spans="1:4" ht="15" x14ac:dyDescent="0.25">
      <c r="A12212" s="31"/>
      <c r="B12212" s="31"/>
      <c r="C12212" s="31"/>
      <c r="D12212" s="31"/>
    </row>
    <row r="12213" spans="1:4" ht="15" x14ac:dyDescent="0.25">
      <c r="A12213" s="31"/>
      <c r="B12213" s="31"/>
      <c r="C12213" s="31"/>
      <c r="D12213" s="31"/>
    </row>
    <row r="12214" spans="1:4" ht="15" x14ac:dyDescent="0.25">
      <c r="A12214" s="31"/>
      <c r="B12214" s="31"/>
      <c r="C12214" s="31"/>
      <c r="D12214" s="31"/>
    </row>
    <row r="12215" spans="1:4" ht="15" x14ac:dyDescent="0.25">
      <c r="A12215" s="31"/>
      <c r="B12215" s="31"/>
      <c r="C12215" s="31"/>
      <c r="D12215" s="31"/>
    </row>
    <row r="12216" spans="1:4" ht="15" x14ac:dyDescent="0.25">
      <c r="A12216" s="31"/>
      <c r="B12216" s="31"/>
      <c r="C12216" s="31"/>
      <c r="D12216" s="31"/>
    </row>
    <row r="12217" spans="1:4" ht="15" x14ac:dyDescent="0.25">
      <c r="A12217" s="31"/>
      <c r="B12217" s="31"/>
      <c r="C12217" s="31"/>
      <c r="D12217" s="31"/>
    </row>
    <row r="12218" spans="1:4" ht="15" x14ac:dyDescent="0.25">
      <c r="A12218" s="31"/>
      <c r="B12218" s="31"/>
      <c r="C12218" s="31"/>
      <c r="D12218" s="31"/>
    </row>
    <row r="12219" spans="1:4" ht="15" x14ac:dyDescent="0.25">
      <c r="A12219" s="31"/>
      <c r="B12219" s="31"/>
      <c r="C12219" s="31"/>
      <c r="D12219" s="31"/>
    </row>
    <row r="12220" spans="1:4" ht="15" x14ac:dyDescent="0.25">
      <c r="A12220" s="31"/>
      <c r="B12220" s="31"/>
      <c r="C12220" s="31"/>
      <c r="D12220" s="31"/>
    </row>
    <row r="12221" spans="1:4" ht="15" x14ac:dyDescent="0.25">
      <c r="A12221" s="31"/>
      <c r="B12221" s="31"/>
      <c r="C12221" s="31"/>
      <c r="D12221" s="31"/>
    </row>
    <row r="12222" spans="1:4" ht="15" x14ac:dyDescent="0.25">
      <c r="A12222" s="31"/>
      <c r="B12222" s="31"/>
      <c r="C12222" s="31"/>
      <c r="D12222" s="31"/>
    </row>
    <row r="12223" spans="1:4" ht="15" x14ac:dyDescent="0.25">
      <c r="A12223" s="31"/>
      <c r="B12223" s="31"/>
      <c r="C12223" s="31"/>
      <c r="D12223" s="31"/>
    </row>
    <row r="12224" spans="1:4" ht="15" x14ac:dyDescent="0.25">
      <c r="A12224" s="31"/>
      <c r="B12224" s="31"/>
      <c r="C12224" s="31"/>
      <c r="D12224" s="31"/>
    </row>
    <row r="12225" spans="1:4" ht="15" x14ac:dyDescent="0.25">
      <c r="A12225" s="31"/>
      <c r="B12225" s="31"/>
      <c r="C12225" s="31"/>
      <c r="D12225" s="31"/>
    </row>
    <row r="12226" spans="1:4" ht="15" x14ac:dyDescent="0.25">
      <c r="A12226" s="31"/>
      <c r="B12226" s="31"/>
      <c r="C12226" s="31"/>
      <c r="D12226" s="31"/>
    </row>
    <row r="12227" spans="1:4" ht="15" x14ac:dyDescent="0.25">
      <c r="A12227" s="31"/>
      <c r="B12227" s="31"/>
      <c r="C12227" s="31"/>
      <c r="D12227" s="31"/>
    </row>
    <row r="12228" spans="1:4" ht="15" x14ac:dyDescent="0.25">
      <c r="A12228" s="31"/>
      <c r="B12228" s="31"/>
      <c r="C12228" s="31"/>
      <c r="D12228" s="31"/>
    </row>
    <row r="12229" spans="1:4" ht="15" x14ac:dyDescent="0.25">
      <c r="A12229" s="31"/>
      <c r="B12229" s="31"/>
      <c r="C12229" s="31"/>
      <c r="D12229" s="31"/>
    </row>
    <row r="12230" spans="1:4" ht="15" x14ac:dyDescent="0.25">
      <c r="A12230" s="31"/>
      <c r="B12230" s="31"/>
      <c r="C12230" s="31"/>
      <c r="D12230" s="31"/>
    </row>
    <row r="12231" spans="1:4" ht="15" x14ac:dyDescent="0.25">
      <c r="A12231" s="31"/>
      <c r="B12231" s="31"/>
      <c r="C12231" s="31"/>
      <c r="D12231" s="31"/>
    </row>
    <row r="12232" spans="1:4" ht="15" x14ac:dyDescent="0.25">
      <c r="A12232" s="31"/>
      <c r="B12232" s="31"/>
      <c r="C12232" s="31"/>
      <c r="D12232" s="31"/>
    </row>
    <row r="12233" spans="1:4" ht="15" x14ac:dyDescent="0.25">
      <c r="A12233" s="31"/>
      <c r="B12233" s="31"/>
      <c r="C12233" s="31"/>
      <c r="D12233" s="31"/>
    </row>
    <row r="12234" spans="1:4" ht="15" x14ac:dyDescent="0.25">
      <c r="A12234" s="31"/>
      <c r="B12234" s="31"/>
      <c r="C12234" s="31"/>
      <c r="D12234" s="31"/>
    </row>
    <row r="12235" spans="1:4" ht="15" x14ac:dyDescent="0.25">
      <c r="A12235" s="31"/>
      <c r="B12235" s="31"/>
      <c r="C12235" s="31"/>
      <c r="D12235" s="31"/>
    </row>
    <row r="12236" spans="1:4" ht="15" x14ac:dyDescent="0.25">
      <c r="A12236" s="31"/>
      <c r="B12236" s="31"/>
      <c r="C12236" s="31"/>
      <c r="D12236" s="31"/>
    </row>
    <row r="12237" spans="1:4" ht="15" x14ac:dyDescent="0.25">
      <c r="A12237" s="31"/>
      <c r="B12237" s="31"/>
      <c r="C12237" s="31"/>
      <c r="D12237" s="31"/>
    </row>
    <row r="12238" spans="1:4" ht="15" x14ac:dyDescent="0.25">
      <c r="A12238" s="31"/>
      <c r="B12238" s="31"/>
      <c r="C12238" s="31"/>
      <c r="D12238" s="31"/>
    </row>
    <row r="12239" spans="1:4" ht="15" x14ac:dyDescent="0.25">
      <c r="A12239" s="31"/>
      <c r="B12239" s="31"/>
      <c r="C12239" s="31"/>
      <c r="D12239" s="31"/>
    </row>
    <row r="12240" spans="1:4" ht="15" x14ac:dyDescent="0.25">
      <c r="A12240" s="31"/>
      <c r="B12240" s="31"/>
      <c r="C12240" s="31"/>
      <c r="D12240" s="31"/>
    </row>
    <row r="12241" spans="1:4" ht="15" x14ac:dyDescent="0.25">
      <c r="A12241" s="31"/>
      <c r="B12241" s="31"/>
      <c r="C12241" s="31"/>
      <c r="D12241" s="31"/>
    </row>
    <row r="12242" spans="1:4" ht="15" x14ac:dyDescent="0.25">
      <c r="A12242" s="31"/>
      <c r="B12242" s="31"/>
      <c r="C12242" s="31"/>
      <c r="D12242" s="31"/>
    </row>
    <row r="12243" spans="1:4" ht="15" x14ac:dyDescent="0.25">
      <c r="A12243" s="31"/>
      <c r="B12243" s="31"/>
      <c r="C12243" s="31"/>
      <c r="D12243" s="31"/>
    </row>
    <row r="12244" spans="1:4" ht="15" x14ac:dyDescent="0.25">
      <c r="A12244" s="31"/>
      <c r="B12244" s="31"/>
      <c r="C12244" s="31"/>
      <c r="D12244" s="31"/>
    </row>
    <row r="12245" spans="1:4" ht="15" x14ac:dyDescent="0.25">
      <c r="A12245" s="31"/>
      <c r="B12245" s="31"/>
      <c r="C12245" s="31"/>
      <c r="D12245" s="31"/>
    </row>
    <row r="12246" spans="1:4" ht="15" x14ac:dyDescent="0.25">
      <c r="A12246" s="31"/>
      <c r="B12246" s="31"/>
      <c r="C12246" s="31"/>
      <c r="D12246" s="31"/>
    </row>
    <row r="12247" spans="1:4" ht="15" x14ac:dyDescent="0.25">
      <c r="A12247" s="31"/>
      <c r="B12247" s="31"/>
      <c r="C12247" s="31"/>
      <c r="D12247" s="31"/>
    </row>
    <row r="12248" spans="1:4" ht="15" x14ac:dyDescent="0.25">
      <c r="A12248" s="31"/>
      <c r="B12248" s="31"/>
      <c r="C12248" s="31"/>
      <c r="D12248" s="31"/>
    </row>
    <row r="12249" spans="1:4" ht="15" x14ac:dyDescent="0.25">
      <c r="A12249" s="31"/>
      <c r="B12249" s="31"/>
      <c r="C12249" s="31"/>
      <c r="D12249" s="31"/>
    </row>
    <row r="12250" spans="1:4" ht="15" x14ac:dyDescent="0.25">
      <c r="A12250" s="31"/>
      <c r="B12250" s="31"/>
      <c r="C12250" s="31"/>
      <c r="D12250" s="31"/>
    </row>
    <row r="12251" spans="1:4" ht="15" x14ac:dyDescent="0.25">
      <c r="A12251" s="31"/>
      <c r="B12251" s="31"/>
      <c r="C12251" s="31"/>
      <c r="D12251" s="31"/>
    </row>
    <row r="12252" spans="1:4" ht="15" x14ac:dyDescent="0.25">
      <c r="A12252" s="31"/>
      <c r="B12252" s="31"/>
      <c r="C12252" s="31"/>
      <c r="D12252" s="31"/>
    </row>
    <row r="12253" spans="1:4" ht="15" x14ac:dyDescent="0.25">
      <c r="A12253" s="31"/>
      <c r="B12253" s="31"/>
      <c r="C12253" s="31"/>
      <c r="D12253" s="31"/>
    </row>
    <row r="12254" spans="1:4" ht="15" x14ac:dyDescent="0.25">
      <c r="A12254" s="31"/>
      <c r="B12254" s="31"/>
      <c r="C12254" s="31"/>
      <c r="D12254" s="31"/>
    </row>
    <row r="12255" spans="1:4" ht="15" x14ac:dyDescent="0.25">
      <c r="A12255" s="31"/>
      <c r="B12255" s="31"/>
      <c r="C12255" s="31"/>
      <c r="D12255" s="31"/>
    </row>
    <row r="12256" spans="1:4" ht="15" x14ac:dyDescent="0.25">
      <c r="A12256" s="31"/>
      <c r="B12256" s="31"/>
      <c r="C12256" s="31"/>
      <c r="D12256" s="31"/>
    </row>
    <row r="12257" spans="1:4" ht="15" x14ac:dyDescent="0.25">
      <c r="A12257" s="31"/>
      <c r="B12257" s="31"/>
      <c r="C12257" s="31"/>
      <c r="D12257" s="31"/>
    </row>
    <row r="12258" spans="1:4" ht="15" x14ac:dyDescent="0.25">
      <c r="A12258" s="31"/>
      <c r="B12258" s="31"/>
      <c r="C12258" s="31"/>
      <c r="D12258" s="31"/>
    </row>
    <row r="12259" spans="1:4" ht="15" x14ac:dyDescent="0.25">
      <c r="A12259" s="31"/>
      <c r="B12259" s="31"/>
      <c r="C12259" s="31"/>
      <c r="D12259" s="31"/>
    </row>
    <row r="12260" spans="1:4" ht="15" x14ac:dyDescent="0.25">
      <c r="A12260" s="31"/>
      <c r="B12260" s="31"/>
      <c r="C12260" s="31"/>
      <c r="D12260" s="31"/>
    </row>
    <row r="12261" spans="1:4" ht="15" x14ac:dyDescent="0.25">
      <c r="A12261" s="31"/>
      <c r="B12261" s="31"/>
      <c r="C12261" s="31"/>
      <c r="D12261" s="31"/>
    </row>
    <row r="12262" spans="1:4" ht="15" x14ac:dyDescent="0.25">
      <c r="A12262" s="31"/>
      <c r="B12262" s="31"/>
      <c r="C12262" s="31"/>
      <c r="D12262" s="31"/>
    </row>
    <row r="12263" spans="1:4" ht="15" x14ac:dyDescent="0.25">
      <c r="A12263" s="31"/>
      <c r="B12263" s="31"/>
      <c r="C12263" s="31"/>
      <c r="D12263" s="31"/>
    </row>
    <row r="12264" spans="1:4" ht="15" x14ac:dyDescent="0.25">
      <c r="A12264" s="31"/>
      <c r="B12264" s="31"/>
      <c r="C12264" s="31"/>
      <c r="D12264" s="31"/>
    </row>
    <row r="12265" spans="1:4" ht="15" x14ac:dyDescent="0.25">
      <c r="A12265" s="31"/>
      <c r="B12265" s="31"/>
      <c r="C12265" s="31"/>
      <c r="D12265" s="31"/>
    </row>
    <row r="12266" spans="1:4" ht="15" x14ac:dyDescent="0.25">
      <c r="A12266" s="31"/>
      <c r="B12266" s="31"/>
      <c r="C12266" s="31"/>
      <c r="D12266" s="31"/>
    </row>
    <row r="12267" spans="1:4" ht="15" x14ac:dyDescent="0.25">
      <c r="A12267" s="31"/>
      <c r="B12267" s="31"/>
      <c r="C12267" s="31"/>
      <c r="D12267" s="31"/>
    </row>
    <row r="12268" spans="1:4" ht="15" x14ac:dyDescent="0.25">
      <c r="A12268" s="31"/>
      <c r="B12268" s="31"/>
      <c r="C12268" s="31"/>
      <c r="D12268" s="31"/>
    </row>
    <row r="12269" spans="1:4" ht="15" x14ac:dyDescent="0.25">
      <c r="A12269" s="31"/>
      <c r="B12269" s="31"/>
      <c r="C12269" s="31"/>
      <c r="D12269" s="31"/>
    </row>
    <row r="12270" spans="1:4" ht="15" x14ac:dyDescent="0.25">
      <c r="A12270" s="31"/>
      <c r="B12270" s="31"/>
      <c r="C12270" s="31"/>
      <c r="D12270" s="31"/>
    </row>
    <row r="12271" spans="1:4" ht="15" x14ac:dyDescent="0.25">
      <c r="A12271" s="31"/>
      <c r="B12271" s="31"/>
      <c r="C12271" s="31"/>
      <c r="D12271" s="31"/>
    </row>
    <row r="12272" spans="1:4" ht="15" x14ac:dyDescent="0.25">
      <c r="A12272" s="31"/>
      <c r="B12272" s="31"/>
      <c r="C12272" s="31"/>
      <c r="D12272" s="31"/>
    </row>
    <row r="12273" spans="1:4" ht="15" x14ac:dyDescent="0.25">
      <c r="A12273" s="31"/>
      <c r="B12273" s="31"/>
      <c r="C12273" s="31"/>
      <c r="D12273" s="31"/>
    </row>
    <row r="12274" spans="1:4" ht="15" x14ac:dyDescent="0.25">
      <c r="A12274" s="31"/>
      <c r="B12274" s="31"/>
      <c r="C12274" s="31"/>
      <c r="D12274" s="31"/>
    </row>
    <row r="12275" spans="1:4" ht="15" x14ac:dyDescent="0.25">
      <c r="A12275" s="31"/>
      <c r="B12275" s="31"/>
      <c r="C12275" s="31"/>
      <c r="D12275" s="31"/>
    </row>
    <row r="12276" spans="1:4" ht="15" x14ac:dyDescent="0.25">
      <c r="A12276" s="31"/>
      <c r="B12276" s="31"/>
      <c r="C12276" s="31"/>
      <c r="D12276" s="31"/>
    </row>
    <row r="12277" spans="1:4" ht="15" x14ac:dyDescent="0.25">
      <c r="A12277" s="31"/>
      <c r="B12277" s="31"/>
      <c r="C12277" s="31"/>
      <c r="D12277" s="31"/>
    </row>
    <row r="12278" spans="1:4" ht="15" x14ac:dyDescent="0.25">
      <c r="A12278" s="31"/>
      <c r="B12278" s="31"/>
      <c r="C12278" s="31"/>
      <c r="D12278" s="31"/>
    </row>
    <row r="12279" spans="1:4" ht="15" x14ac:dyDescent="0.25">
      <c r="A12279" s="31"/>
      <c r="B12279" s="31"/>
      <c r="C12279" s="31"/>
      <c r="D12279" s="31"/>
    </row>
    <row r="12280" spans="1:4" ht="15" x14ac:dyDescent="0.25">
      <c r="A12280" s="31"/>
      <c r="B12280" s="31"/>
      <c r="C12280" s="31"/>
      <c r="D12280" s="31"/>
    </row>
    <row r="12281" spans="1:4" ht="15" x14ac:dyDescent="0.25">
      <c r="A12281" s="31"/>
      <c r="B12281" s="31"/>
      <c r="C12281" s="31"/>
      <c r="D12281" s="31"/>
    </row>
    <row r="12282" spans="1:4" ht="15" x14ac:dyDescent="0.25">
      <c r="A12282" s="31"/>
      <c r="B12282" s="31"/>
      <c r="C12282" s="31"/>
      <c r="D12282" s="31"/>
    </row>
    <row r="12283" spans="1:4" ht="15" x14ac:dyDescent="0.25">
      <c r="A12283" s="31"/>
      <c r="B12283" s="31"/>
      <c r="C12283" s="31"/>
      <c r="D12283" s="31"/>
    </row>
    <row r="12284" spans="1:4" ht="15" x14ac:dyDescent="0.25">
      <c r="A12284" s="31"/>
      <c r="B12284" s="31"/>
      <c r="C12284" s="31"/>
      <c r="D12284" s="31"/>
    </row>
    <row r="12285" spans="1:4" ht="15" x14ac:dyDescent="0.25">
      <c r="A12285" s="31"/>
      <c r="B12285" s="31"/>
      <c r="C12285" s="31"/>
      <c r="D12285" s="31"/>
    </row>
    <row r="12286" spans="1:4" ht="15" x14ac:dyDescent="0.25">
      <c r="A12286" s="31"/>
      <c r="B12286" s="31"/>
      <c r="C12286" s="31"/>
      <c r="D12286" s="31"/>
    </row>
    <row r="12287" spans="1:4" ht="15" x14ac:dyDescent="0.25">
      <c r="A12287" s="31"/>
      <c r="B12287" s="31"/>
      <c r="C12287" s="31"/>
      <c r="D12287" s="31"/>
    </row>
    <row r="12288" spans="1:4" ht="15" x14ac:dyDescent="0.25">
      <c r="A12288" s="31"/>
      <c r="B12288" s="31"/>
      <c r="C12288" s="31"/>
      <c r="D12288" s="31"/>
    </row>
    <row r="12289" spans="1:4" ht="15" x14ac:dyDescent="0.25">
      <c r="A12289" s="31"/>
      <c r="B12289" s="31"/>
      <c r="C12289" s="31"/>
      <c r="D12289" s="31"/>
    </row>
    <row r="12290" spans="1:4" ht="15" x14ac:dyDescent="0.25">
      <c r="A12290" s="31"/>
      <c r="B12290" s="31"/>
      <c r="C12290" s="31"/>
      <c r="D12290" s="31"/>
    </row>
    <row r="12291" spans="1:4" ht="15" x14ac:dyDescent="0.25">
      <c r="A12291" s="31"/>
      <c r="B12291" s="31"/>
      <c r="C12291" s="31"/>
      <c r="D12291" s="31"/>
    </row>
    <row r="12292" spans="1:4" ht="15" x14ac:dyDescent="0.25">
      <c r="A12292" s="31"/>
      <c r="B12292" s="31"/>
      <c r="C12292" s="31"/>
      <c r="D12292" s="31"/>
    </row>
    <row r="12293" spans="1:4" ht="15" x14ac:dyDescent="0.25">
      <c r="A12293" s="31"/>
      <c r="B12293" s="31"/>
      <c r="C12293" s="31"/>
      <c r="D12293" s="31"/>
    </row>
    <row r="12294" spans="1:4" ht="15" x14ac:dyDescent="0.25">
      <c r="A12294" s="31"/>
      <c r="B12294" s="31"/>
      <c r="C12294" s="31"/>
      <c r="D12294" s="31"/>
    </row>
    <row r="12295" spans="1:4" ht="15" x14ac:dyDescent="0.25">
      <c r="A12295" s="31"/>
      <c r="B12295" s="31"/>
      <c r="C12295" s="31"/>
      <c r="D12295" s="31"/>
    </row>
    <row r="12296" spans="1:4" ht="15" x14ac:dyDescent="0.25">
      <c r="A12296" s="31"/>
      <c r="B12296" s="31"/>
      <c r="C12296" s="31"/>
      <c r="D12296" s="31"/>
    </row>
    <row r="12297" spans="1:4" ht="15" x14ac:dyDescent="0.25">
      <c r="A12297" s="31"/>
      <c r="B12297" s="31"/>
      <c r="C12297" s="31"/>
      <c r="D12297" s="31"/>
    </row>
    <row r="12298" spans="1:4" ht="15" x14ac:dyDescent="0.25">
      <c r="A12298" s="31"/>
      <c r="B12298" s="31"/>
      <c r="C12298" s="31"/>
      <c r="D12298" s="31"/>
    </row>
    <row r="12299" spans="1:4" ht="15" x14ac:dyDescent="0.25">
      <c r="A12299" s="31"/>
      <c r="B12299" s="31"/>
      <c r="C12299" s="31"/>
      <c r="D12299" s="31"/>
    </row>
    <row r="12300" spans="1:4" ht="15" x14ac:dyDescent="0.25">
      <c r="A12300" s="31"/>
      <c r="B12300" s="31"/>
      <c r="C12300" s="31"/>
      <c r="D12300" s="31"/>
    </row>
    <row r="12301" spans="1:4" ht="15" x14ac:dyDescent="0.25">
      <c r="A12301" s="31"/>
      <c r="B12301" s="31"/>
      <c r="C12301" s="31"/>
      <c r="D12301" s="31"/>
    </row>
    <row r="12302" spans="1:4" ht="15" x14ac:dyDescent="0.25">
      <c r="A12302" s="31"/>
      <c r="B12302" s="31"/>
      <c r="C12302" s="31"/>
      <c r="D12302" s="31"/>
    </row>
    <row r="12303" spans="1:4" ht="15" x14ac:dyDescent="0.25">
      <c r="A12303" s="31"/>
      <c r="B12303" s="31"/>
      <c r="C12303" s="31"/>
      <c r="D12303" s="31"/>
    </row>
    <row r="12304" spans="1:4" ht="15" x14ac:dyDescent="0.25">
      <c r="A12304" s="31"/>
      <c r="B12304" s="31"/>
      <c r="C12304" s="31"/>
      <c r="D12304" s="31"/>
    </row>
    <row r="12305" spans="1:4" ht="15" x14ac:dyDescent="0.25">
      <c r="A12305" s="31"/>
      <c r="B12305" s="31"/>
      <c r="C12305" s="31"/>
      <c r="D12305" s="31"/>
    </row>
    <row r="12306" spans="1:4" ht="15" x14ac:dyDescent="0.25">
      <c r="A12306" s="31"/>
      <c r="B12306" s="31"/>
      <c r="C12306" s="31"/>
      <c r="D12306" s="31"/>
    </row>
    <row r="12307" spans="1:4" ht="15" x14ac:dyDescent="0.25">
      <c r="A12307" s="31"/>
      <c r="B12307" s="31"/>
      <c r="C12307" s="31"/>
      <c r="D12307" s="31"/>
    </row>
    <row r="12308" spans="1:4" ht="15" x14ac:dyDescent="0.25">
      <c r="A12308" s="31"/>
      <c r="B12308" s="31"/>
      <c r="C12308" s="31"/>
      <c r="D12308" s="31"/>
    </row>
    <row r="12309" spans="1:4" ht="15" x14ac:dyDescent="0.25">
      <c r="A12309" s="31"/>
      <c r="B12309" s="31"/>
      <c r="C12309" s="31"/>
      <c r="D12309" s="31"/>
    </row>
    <row r="12310" spans="1:4" ht="15" x14ac:dyDescent="0.25">
      <c r="A12310" s="31"/>
      <c r="B12310" s="31"/>
      <c r="C12310" s="31"/>
      <c r="D12310" s="31"/>
    </row>
    <row r="12311" spans="1:4" ht="15" x14ac:dyDescent="0.25">
      <c r="A12311" s="31"/>
      <c r="B12311" s="31"/>
      <c r="C12311" s="31"/>
      <c r="D12311" s="31"/>
    </row>
    <row r="12312" spans="1:4" ht="15" x14ac:dyDescent="0.25">
      <c r="A12312" s="31"/>
      <c r="B12312" s="31"/>
      <c r="C12312" s="31"/>
      <c r="D12312" s="31"/>
    </row>
    <row r="12313" spans="1:4" ht="15" x14ac:dyDescent="0.25">
      <c r="A12313" s="31"/>
      <c r="B12313" s="31"/>
      <c r="C12313" s="31"/>
      <c r="D12313" s="31"/>
    </row>
    <row r="12314" spans="1:4" ht="15" x14ac:dyDescent="0.25">
      <c r="A12314" s="31"/>
      <c r="B12314" s="31"/>
      <c r="C12314" s="31"/>
      <c r="D12314" s="31"/>
    </row>
    <row r="12315" spans="1:4" ht="15" x14ac:dyDescent="0.25">
      <c r="A12315" s="31"/>
      <c r="B12315" s="31"/>
      <c r="C12315" s="31"/>
      <c r="D12315" s="31"/>
    </row>
    <row r="12316" spans="1:4" ht="15" x14ac:dyDescent="0.25">
      <c r="A12316" s="31"/>
      <c r="B12316" s="31"/>
      <c r="C12316" s="31"/>
      <c r="D12316" s="31"/>
    </row>
    <row r="12317" spans="1:4" ht="15" x14ac:dyDescent="0.25">
      <c r="A12317" s="31"/>
      <c r="B12317" s="31"/>
      <c r="C12317" s="31"/>
      <c r="D12317" s="31"/>
    </row>
    <row r="12318" spans="1:4" ht="15" x14ac:dyDescent="0.25">
      <c r="A12318" s="31"/>
      <c r="B12318" s="31"/>
      <c r="C12318" s="31"/>
      <c r="D12318" s="31"/>
    </row>
    <row r="12319" spans="1:4" ht="15" x14ac:dyDescent="0.25">
      <c r="A12319" s="31"/>
      <c r="B12319" s="31"/>
      <c r="C12319" s="31"/>
      <c r="D12319" s="31"/>
    </row>
    <row r="12320" spans="1:4" ht="15" x14ac:dyDescent="0.25">
      <c r="A12320" s="31"/>
      <c r="B12320" s="31"/>
      <c r="C12320" s="31"/>
      <c r="D12320" s="31"/>
    </row>
    <row r="12321" spans="1:4" ht="15" x14ac:dyDescent="0.25">
      <c r="A12321" s="31"/>
      <c r="B12321" s="31"/>
      <c r="C12321" s="31"/>
      <c r="D12321" s="31"/>
    </row>
    <row r="12322" spans="1:4" ht="15" x14ac:dyDescent="0.25">
      <c r="A12322" s="31"/>
      <c r="B12322" s="31"/>
      <c r="C12322" s="31"/>
      <c r="D12322" s="31"/>
    </row>
    <row r="12323" spans="1:4" ht="15" x14ac:dyDescent="0.25">
      <c r="A12323" s="31"/>
      <c r="B12323" s="31"/>
      <c r="C12323" s="31"/>
      <c r="D12323" s="31"/>
    </row>
    <row r="12324" spans="1:4" ht="15" x14ac:dyDescent="0.25">
      <c r="A12324" s="31"/>
      <c r="B12324" s="31"/>
      <c r="C12324" s="31"/>
      <c r="D12324" s="31"/>
    </row>
    <row r="12325" spans="1:4" ht="15" x14ac:dyDescent="0.25">
      <c r="A12325" s="31"/>
      <c r="B12325" s="31"/>
      <c r="C12325" s="31"/>
      <c r="D12325" s="31"/>
    </row>
    <row r="12326" spans="1:4" ht="15" x14ac:dyDescent="0.25">
      <c r="A12326" s="31"/>
      <c r="B12326" s="31"/>
      <c r="C12326" s="31"/>
      <c r="D12326" s="31"/>
    </row>
    <row r="12327" spans="1:4" ht="15" x14ac:dyDescent="0.25">
      <c r="A12327" s="31"/>
      <c r="B12327" s="31"/>
      <c r="C12327" s="31"/>
      <c r="D12327" s="31"/>
    </row>
    <row r="12328" spans="1:4" ht="15" x14ac:dyDescent="0.25">
      <c r="A12328" s="31"/>
      <c r="B12328" s="31"/>
      <c r="C12328" s="31"/>
      <c r="D12328" s="31"/>
    </row>
    <row r="12329" spans="1:4" ht="15" x14ac:dyDescent="0.25">
      <c r="A12329" s="31"/>
      <c r="B12329" s="31"/>
      <c r="C12329" s="31"/>
      <c r="D12329" s="31"/>
    </row>
    <row r="12330" spans="1:4" ht="15" x14ac:dyDescent="0.25">
      <c r="A12330" s="31"/>
      <c r="B12330" s="31"/>
      <c r="C12330" s="31"/>
      <c r="D12330" s="31"/>
    </row>
    <row r="12331" spans="1:4" ht="15" x14ac:dyDescent="0.25">
      <c r="A12331" s="31"/>
      <c r="B12331" s="31"/>
      <c r="C12331" s="31"/>
      <c r="D12331" s="31"/>
    </row>
    <row r="12332" spans="1:4" ht="15" x14ac:dyDescent="0.25">
      <c r="A12332" s="31"/>
      <c r="B12332" s="31"/>
      <c r="C12332" s="31"/>
      <c r="D12332" s="31"/>
    </row>
    <row r="12333" spans="1:4" ht="15" x14ac:dyDescent="0.25">
      <c r="A12333" s="31"/>
      <c r="B12333" s="31"/>
      <c r="C12333" s="31"/>
      <c r="D12333" s="31"/>
    </row>
    <row r="12334" spans="1:4" ht="15" x14ac:dyDescent="0.25">
      <c r="A12334" s="31"/>
      <c r="B12334" s="31"/>
      <c r="C12334" s="31"/>
      <c r="D12334" s="31"/>
    </row>
    <row r="12335" spans="1:4" ht="15" x14ac:dyDescent="0.25">
      <c r="A12335" s="31"/>
      <c r="B12335" s="31"/>
      <c r="C12335" s="31"/>
      <c r="D12335" s="31"/>
    </row>
    <row r="12336" spans="1:4" ht="15" x14ac:dyDescent="0.25">
      <c r="A12336" s="31"/>
      <c r="B12336" s="31"/>
      <c r="C12336" s="31"/>
      <c r="D12336" s="31"/>
    </row>
    <row r="12337" spans="1:4" ht="15" x14ac:dyDescent="0.25">
      <c r="A12337" s="31"/>
      <c r="B12337" s="31"/>
      <c r="C12337" s="31"/>
      <c r="D12337" s="31"/>
    </row>
    <row r="12338" spans="1:4" ht="15" x14ac:dyDescent="0.25">
      <c r="A12338" s="31"/>
      <c r="B12338" s="31"/>
      <c r="C12338" s="31"/>
      <c r="D12338" s="31"/>
    </row>
    <row r="12339" spans="1:4" ht="15" x14ac:dyDescent="0.25">
      <c r="A12339" s="31"/>
      <c r="B12339" s="31"/>
      <c r="C12339" s="31"/>
      <c r="D12339" s="31"/>
    </row>
    <row r="12340" spans="1:4" ht="15" x14ac:dyDescent="0.25">
      <c r="A12340" s="31"/>
      <c r="B12340" s="31"/>
      <c r="C12340" s="31"/>
      <c r="D12340" s="31"/>
    </row>
    <row r="12341" spans="1:4" ht="15" x14ac:dyDescent="0.25">
      <c r="A12341" s="31"/>
      <c r="B12341" s="31"/>
      <c r="C12341" s="31"/>
      <c r="D12341" s="31"/>
    </row>
    <row r="12342" spans="1:4" ht="15" x14ac:dyDescent="0.25">
      <c r="A12342" s="31"/>
      <c r="B12342" s="31"/>
      <c r="C12342" s="31"/>
      <c r="D12342" s="31"/>
    </row>
    <row r="12343" spans="1:4" ht="15" x14ac:dyDescent="0.25">
      <c r="A12343" s="31"/>
      <c r="B12343" s="31"/>
      <c r="C12343" s="31"/>
      <c r="D12343" s="31"/>
    </row>
    <row r="12344" spans="1:4" ht="15" x14ac:dyDescent="0.25">
      <c r="A12344" s="31"/>
      <c r="B12344" s="31"/>
      <c r="C12344" s="31"/>
      <c r="D12344" s="31"/>
    </row>
    <row r="12345" spans="1:4" ht="15" x14ac:dyDescent="0.25">
      <c r="A12345" s="31"/>
      <c r="B12345" s="31"/>
      <c r="C12345" s="31"/>
      <c r="D12345" s="31"/>
    </row>
    <row r="12346" spans="1:4" ht="15" x14ac:dyDescent="0.25">
      <c r="A12346" s="31"/>
      <c r="B12346" s="31"/>
      <c r="C12346" s="31"/>
      <c r="D12346" s="31"/>
    </row>
    <row r="12347" spans="1:4" ht="15" x14ac:dyDescent="0.25">
      <c r="A12347" s="31"/>
      <c r="B12347" s="31"/>
      <c r="C12347" s="31"/>
      <c r="D12347" s="31"/>
    </row>
    <row r="12348" spans="1:4" ht="15" x14ac:dyDescent="0.25">
      <c r="A12348" s="31"/>
      <c r="B12348" s="31"/>
      <c r="C12348" s="31"/>
      <c r="D12348" s="31"/>
    </row>
    <row r="12349" spans="1:4" ht="15" x14ac:dyDescent="0.25">
      <c r="A12349" s="31"/>
      <c r="B12349" s="31"/>
      <c r="C12349" s="31"/>
      <c r="D12349" s="31"/>
    </row>
    <row r="12350" spans="1:4" ht="15" x14ac:dyDescent="0.25">
      <c r="A12350" s="31"/>
      <c r="B12350" s="31"/>
      <c r="C12350" s="31"/>
      <c r="D12350" s="31"/>
    </row>
    <row r="12351" spans="1:4" ht="15" x14ac:dyDescent="0.25">
      <c r="A12351" s="31"/>
      <c r="B12351" s="31"/>
      <c r="C12351" s="31"/>
      <c r="D12351" s="31"/>
    </row>
    <row r="12352" spans="1:4" ht="15" x14ac:dyDescent="0.25">
      <c r="A12352" s="31"/>
      <c r="B12352" s="31"/>
      <c r="C12352" s="31"/>
      <c r="D12352" s="31"/>
    </row>
    <row r="12353" spans="1:4" ht="15" x14ac:dyDescent="0.25">
      <c r="A12353" s="31"/>
      <c r="B12353" s="31"/>
      <c r="C12353" s="31"/>
      <c r="D12353" s="31"/>
    </row>
    <row r="12354" spans="1:4" ht="15" x14ac:dyDescent="0.25">
      <c r="A12354" s="31"/>
      <c r="B12354" s="31"/>
      <c r="C12354" s="31"/>
      <c r="D12354" s="31"/>
    </row>
    <row r="12355" spans="1:4" ht="15" x14ac:dyDescent="0.25">
      <c r="A12355" s="31"/>
      <c r="B12355" s="31"/>
      <c r="C12355" s="31"/>
      <c r="D12355" s="31"/>
    </row>
    <row r="12356" spans="1:4" ht="15" x14ac:dyDescent="0.25">
      <c r="A12356" s="31"/>
      <c r="B12356" s="31"/>
      <c r="C12356" s="31"/>
      <c r="D12356" s="31"/>
    </row>
    <row r="12357" spans="1:4" ht="15" x14ac:dyDescent="0.25">
      <c r="A12357" s="31"/>
      <c r="B12357" s="31"/>
      <c r="C12357" s="31"/>
      <c r="D12357" s="31"/>
    </row>
    <row r="12358" spans="1:4" ht="15" x14ac:dyDescent="0.25">
      <c r="A12358" s="31"/>
      <c r="B12358" s="31"/>
      <c r="C12358" s="31"/>
      <c r="D12358" s="31"/>
    </row>
    <row r="12359" spans="1:4" ht="15" x14ac:dyDescent="0.25">
      <c r="A12359" s="31"/>
      <c r="B12359" s="31"/>
      <c r="C12359" s="31"/>
      <c r="D12359" s="31"/>
    </row>
    <row r="12360" spans="1:4" ht="15" x14ac:dyDescent="0.25">
      <c r="A12360" s="31"/>
      <c r="B12360" s="31"/>
      <c r="C12360" s="31"/>
      <c r="D12360" s="31"/>
    </row>
    <row r="12361" spans="1:4" ht="15" x14ac:dyDescent="0.25">
      <c r="A12361" s="31"/>
      <c r="B12361" s="31"/>
      <c r="C12361" s="31"/>
      <c r="D12361" s="31"/>
    </row>
    <row r="12362" spans="1:4" ht="15" x14ac:dyDescent="0.25">
      <c r="A12362" s="31"/>
      <c r="B12362" s="31"/>
      <c r="C12362" s="31"/>
      <c r="D12362" s="31"/>
    </row>
    <row r="12363" spans="1:4" ht="15" x14ac:dyDescent="0.25">
      <c r="A12363" s="31"/>
      <c r="B12363" s="31"/>
      <c r="C12363" s="31"/>
      <c r="D12363" s="31"/>
    </row>
    <row r="12364" spans="1:4" ht="15" x14ac:dyDescent="0.25">
      <c r="A12364" s="31"/>
      <c r="B12364" s="31"/>
      <c r="C12364" s="31"/>
      <c r="D12364" s="31"/>
    </row>
    <row r="12365" spans="1:4" ht="15" x14ac:dyDescent="0.25">
      <c r="A12365" s="31"/>
      <c r="B12365" s="31"/>
      <c r="C12365" s="31"/>
      <c r="D12365" s="31"/>
    </row>
    <row r="12366" spans="1:4" ht="15" x14ac:dyDescent="0.25">
      <c r="A12366" s="31"/>
      <c r="B12366" s="31"/>
      <c r="C12366" s="31"/>
      <c r="D12366" s="31"/>
    </row>
    <row r="12367" spans="1:4" ht="15" x14ac:dyDescent="0.25">
      <c r="A12367" s="31"/>
      <c r="B12367" s="31"/>
      <c r="C12367" s="31"/>
      <c r="D12367" s="31"/>
    </row>
    <row r="12368" spans="1:4" ht="15" x14ac:dyDescent="0.25">
      <c r="A12368" s="31"/>
      <c r="B12368" s="31"/>
      <c r="C12368" s="31"/>
      <c r="D12368" s="31"/>
    </row>
    <row r="12369" spans="1:4" ht="15" x14ac:dyDescent="0.25">
      <c r="A12369" s="31"/>
      <c r="B12369" s="31"/>
      <c r="C12369" s="31"/>
      <c r="D12369" s="31"/>
    </row>
    <row r="12370" spans="1:4" ht="15" x14ac:dyDescent="0.25">
      <c r="A12370" s="31"/>
      <c r="B12370" s="31"/>
      <c r="C12370" s="31"/>
      <c r="D12370" s="31"/>
    </row>
    <row r="12371" spans="1:4" ht="15" x14ac:dyDescent="0.25">
      <c r="A12371" s="31"/>
      <c r="B12371" s="31"/>
      <c r="C12371" s="31"/>
      <c r="D12371" s="31"/>
    </row>
    <row r="12372" spans="1:4" ht="15" x14ac:dyDescent="0.25">
      <c r="A12372" s="31"/>
      <c r="B12372" s="31"/>
      <c r="C12372" s="31"/>
      <c r="D12372" s="31"/>
    </row>
    <row r="12373" spans="1:4" ht="15" x14ac:dyDescent="0.25">
      <c r="A12373" s="31"/>
      <c r="B12373" s="31"/>
      <c r="C12373" s="31"/>
      <c r="D12373" s="31"/>
    </row>
    <row r="12374" spans="1:4" ht="15" x14ac:dyDescent="0.25">
      <c r="A12374" s="31"/>
      <c r="B12374" s="31"/>
      <c r="C12374" s="31"/>
      <c r="D12374" s="31"/>
    </row>
    <row r="12375" spans="1:4" ht="15" x14ac:dyDescent="0.25">
      <c r="A12375" s="31"/>
      <c r="B12375" s="31"/>
      <c r="C12375" s="31"/>
      <c r="D12375" s="31"/>
    </row>
    <row r="12376" spans="1:4" ht="15" x14ac:dyDescent="0.25">
      <c r="A12376" s="31"/>
      <c r="B12376" s="31"/>
      <c r="C12376" s="31"/>
      <c r="D12376" s="31"/>
    </row>
    <row r="12377" spans="1:4" ht="15" x14ac:dyDescent="0.25">
      <c r="A12377" s="31"/>
      <c r="B12377" s="31"/>
      <c r="C12377" s="31"/>
      <c r="D12377" s="31"/>
    </row>
    <row r="12378" spans="1:4" ht="15" x14ac:dyDescent="0.25">
      <c r="A12378" s="31"/>
      <c r="B12378" s="31"/>
      <c r="C12378" s="31"/>
      <c r="D12378" s="31"/>
    </row>
    <row r="12379" spans="1:4" ht="15" x14ac:dyDescent="0.25">
      <c r="A12379" s="31"/>
      <c r="B12379" s="31"/>
      <c r="C12379" s="31"/>
      <c r="D12379" s="31"/>
    </row>
    <row r="12380" spans="1:4" ht="15" x14ac:dyDescent="0.25">
      <c r="A12380" s="31"/>
      <c r="B12380" s="31"/>
      <c r="C12380" s="31"/>
      <c r="D12380" s="31"/>
    </row>
    <row r="12381" spans="1:4" ht="15" x14ac:dyDescent="0.25">
      <c r="A12381" s="31"/>
      <c r="B12381" s="31"/>
      <c r="C12381" s="31"/>
      <c r="D12381" s="31"/>
    </row>
    <row r="12382" spans="1:4" ht="15" x14ac:dyDescent="0.25">
      <c r="A12382" s="31"/>
      <c r="B12382" s="31"/>
      <c r="C12382" s="31"/>
      <c r="D12382" s="31"/>
    </row>
    <row r="12383" spans="1:4" ht="15" x14ac:dyDescent="0.25">
      <c r="A12383" s="31"/>
      <c r="B12383" s="31"/>
      <c r="C12383" s="31"/>
      <c r="D12383" s="31"/>
    </row>
    <row r="12384" spans="1:4" ht="15" x14ac:dyDescent="0.25">
      <c r="A12384" s="31"/>
      <c r="B12384" s="31"/>
      <c r="C12384" s="31"/>
      <c r="D12384" s="31"/>
    </row>
    <row r="12385" spans="1:4" ht="15" x14ac:dyDescent="0.25">
      <c r="A12385" s="31"/>
      <c r="B12385" s="31"/>
      <c r="C12385" s="31"/>
      <c r="D12385" s="31"/>
    </row>
    <row r="12386" spans="1:4" ht="15" x14ac:dyDescent="0.25">
      <c r="A12386" s="31"/>
      <c r="B12386" s="31"/>
      <c r="C12386" s="31"/>
      <c r="D12386" s="31"/>
    </row>
    <row r="12387" spans="1:4" ht="15" x14ac:dyDescent="0.25">
      <c r="A12387" s="31"/>
      <c r="B12387" s="31"/>
      <c r="C12387" s="31"/>
      <c r="D12387" s="31"/>
    </row>
    <row r="12388" spans="1:4" ht="15" x14ac:dyDescent="0.25">
      <c r="A12388" s="31"/>
      <c r="B12388" s="31"/>
      <c r="C12388" s="31"/>
      <c r="D12388" s="31"/>
    </row>
    <row r="12389" spans="1:4" ht="15" x14ac:dyDescent="0.25">
      <c r="A12389" s="31"/>
      <c r="B12389" s="31"/>
      <c r="C12389" s="31"/>
      <c r="D12389" s="31"/>
    </row>
    <row r="12390" spans="1:4" ht="15" x14ac:dyDescent="0.25">
      <c r="A12390" s="31"/>
      <c r="B12390" s="31"/>
      <c r="C12390" s="31"/>
      <c r="D12390" s="31"/>
    </row>
    <row r="12391" spans="1:4" ht="15" x14ac:dyDescent="0.25">
      <c r="A12391" s="31"/>
      <c r="B12391" s="31"/>
      <c r="C12391" s="31"/>
      <c r="D12391" s="31"/>
    </row>
    <row r="12392" spans="1:4" ht="15" x14ac:dyDescent="0.25">
      <c r="A12392" s="31"/>
      <c r="B12392" s="31"/>
      <c r="C12392" s="31"/>
      <c r="D12392" s="31"/>
    </row>
    <row r="12393" spans="1:4" ht="15" x14ac:dyDescent="0.25">
      <c r="A12393" s="31"/>
      <c r="B12393" s="31"/>
      <c r="C12393" s="31"/>
      <c r="D12393" s="31"/>
    </row>
    <row r="12394" spans="1:4" ht="15" x14ac:dyDescent="0.25">
      <c r="A12394" s="31"/>
      <c r="B12394" s="31"/>
      <c r="C12394" s="31"/>
      <c r="D12394" s="31"/>
    </row>
    <row r="12395" spans="1:4" ht="15" x14ac:dyDescent="0.25">
      <c r="A12395" s="31"/>
      <c r="B12395" s="31"/>
      <c r="C12395" s="31"/>
      <c r="D12395" s="31"/>
    </row>
    <row r="12396" spans="1:4" ht="15" x14ac:dyDescent="0.25">
      <c r="A12396" s="31"/>
      <c r="B12396" s="31"/>
      <c r="C12396" s="31"/>
      <c r="D12396" s="31"/>
    </row>
    <row r="12397" spans="1:4" ht="15" x14ac:dyDescent="0.25">
      <c r="A12397" s="31"/>
      <c r="B12397" s="31"/>
      <c r="C12397" s="31"/>
      <c r="D12397" s="31"/>
    </row>
    <row r="12398" spans="1:4" ht="15" x14ac:dyDescent="0.25">
      <c r="A12398" s="31"/>
      <c r="B12398" s="31"/>
      <c r="C12398" s="31"/>
      <c r="D12398" s="31"/>
    </row>
    <row r="12399" spans="1:4" ht="15" x14ac:dyDescent="0.25">
      <c r="A12399" s="31"/>
      <c r="B12399" s="31"/>
      <c r="C12399" s="31"/>
      <c r="D12399" s="31"/>
    </row>
    <row r="12400" spans="1:4" ht="15" x14ac:dyDescent="0.25">
      <c r="A12400" s="31"/>
      <c r="B12400" s="31"/>
      <c r="C12400" s="31"/>
      <c r="D12400" s="31"/>
    </row>
    <row r="12401" spans="1:4" ht="15" x14ac:dyDescent="0.25">
      <c r="A12401" s="31"/>
      <c r="B12401" s="31"/>
      <c r="C12401" s="31"/>
      <c r="D12401" s="31"/>
    </row>
    <row r="12402" spans="1:4" ht="15" x14ac:dyDescent="0.25">
      <c r="A12402" s="31"/>
      <c r="B12402" s="31"/>
      <c r="C12402" s="31"/>
      <c r="D12402" s="31"/>
    </row>
    <row r="12403" spans="1:4" ht="15" x14ac:dyDescent="0.25">
      <c r="A12403" s="31"/>
      <c r="B12403" s="31"/>
      <c r="C12403" s="31"/>
      <c r="D12403" s="31"/>
    </row>
    <row r="12404" spans="1:4" ht="15" x14ac:dyDescent="0.25">
      <c r="A12404" s="31"/>
      <c r="B12404" s="31"/>
      <c r="C12404" s="31"/>
      <c r="D12404" s="31"/>
    </row>
    <row r="12405" spans="1:4" ht="15" x14ac:dyDescent="0.25">
      <c r="A12405" s="31"/>
      <c r="B12405" s="31"/>
      <c r="C12405" s="31"/>
      <c r="D12405" s="31"/>
    </row>
    <row r="12406" spans="1:4" ht="15" x14ac:dyDescent="0.25">
      <c r="A12406" s="31"/>
      <c r="B12406" s="31"/>
      <c r="C12406" s="31"/>
      <c r="D12406" s="31"/>
    </row>
    <row r="12407" spans="1:4" ht="15" x14ac:dyDescent="0.25">
      <c r="A12407" s="31"/>
      <c r="B12407" s="31"/>
      <c r="C12407" s="31"/>
      <c r="D12407" s="31"/>
    </row>
    <row r="12408" spans="1:4" ht="15" x14ac:dyDescent="0.25">
      <c r="A12408" s="31"/>
      <c r="B12408" s="31"/>
      <c r="C12408" s="31"/>
      <c r="D12408" s="31"/>
    </row>
    <row r="12409" spans="1:4" ht="15" x14ac:dyDescent="0.25">
      <c r="A12409" s="31"/>
      <c r="B12409" s="31"/>
      <c r="C12409" s="31"/>
      <c r="D12409" s="31"/>
    </row>
    <row r="12410" spans="1:4" ht="15" x14ac:dyDescent="0.25">
      <c r="A12410" s="31"/>
      <c r="B12410" s="31"/>
      <c r="C12410" s="31"/>
      <c r="D12410" s="31"/>
    </row>
    <row r="12411" spans="1:4" ht="15" x14ac:dyDescent="0.25">
      <c r="A12411" s="31"/>
      <c r="B12411" s="31"/>
      <c r="C12411" s="31"/>
      <c r="D12411" s="31"/>
    </row>
    <row r="12412" spans="1:4" ht="15" x14ac:dyDescent="0.25">
      <c r="A12412" s="31"/>
      <c r="B12412" s="31"/>
      <c r="C12412" s="31"/>
      <c r="D12412" s="31"/>
    </row>
    <row r="12413" spans="1:4" ht="15" x14ac:dyDescent="0.25">
      <c r="A12413" s="31"/>
      <c r="B12413" s="31"/>
      <c r="C12413" s="31"/>
      <c r="D12413" s="31"/>
    </row>
    <row r="12414" spans="1:4" ht="15" x14ac:dyDescent="0.25">
      <c r="A12414" s="31"/>
      <c r="B12414" s="31"/>
      <c r="C12414" s="31"/>
      <c r="D12414" s="31"/>
    </row>
    <row r="12415" spans="1:4" ht="15" x14ac:dyDescent="0.25">
      <c r="A12415" s="31"/>
      <c r="B12415" s="31"/>
      <c r="C12415" s="31"/>
      <c r="D12415" s="31"/>
    </row>
    <row r="12416" spans="1:4" ht="15" x14ac:dyDescent="0.25">
      <c r="A12416" s="31"/>
      <c r="B12416" s="31"/>
      <c r="C12416" s="31"/>
      <c r="D12416" s="31"/>
    </row>
    <row r="12417" spans="1:4" ht="15" x14ac:dyDescent="0.25">
      <c r="A12417" s="31"/>
      <c r="B12417" s="31"/>
      <c r="C12417" s="31"/>
      <c r="D12417" s="31"/>
    </row>
    <row r="12418" spans="1:4" ht="15" x14ac:dyDescent="0.25">
      <c r="A12418" s="31"/>
      <c r="B12418" s="31"/>
      <c r="C12418" s="31"/>
      <c r="D12418" s="31"/>
    </row>
    <row r="12419" spans="1:4" ht="15" x14ac:dyDescent="0.25">
      <c r="A12419" s="31"/>
      <c r="B12419" s="31"/>
      <c r="C12419" s="31"/>
      <c r="D12419" s="31"/>
    </row>
    <row r="12420" spans="1:4" ht="15" x14ac:dyDescent="0.25">
      <c r="A12420" s="31"/>
      <c r="B12420" s="31"/>
      <c r="C12420" s="31"/>
      <c r="D12420" s="31"/>
    </row>
    <row r="12421" spans="1:4" ht="15" x14ac:dyDescent="0.25">
      <c r="A12421" s="31"/>
      <c r="B12421" s="31"/>
      <c r="C12421" s="31"/>
      <c r="D12421" s="31"/>
    </row>
    <row r="12422" spans="1:4" ht="15" x14ac:dyDescent="0.25">
      <c r="A12422" s="31"/>
      <c r="B12422" s="31"/>
      <c r="C12422" s="31"/>
      <c r="D12422" s="31"/>
    </row>
    <row r="12423" spans="1:4" ht="15" x14ac:dyDescent="0.25">
      <c r="A12423" s="31"/>
      <c r="B12423" s="31"/>
      <c r="C12423" s="31"/>
      <c r="D12423" s="31"/>
    </row>
    <row r="12424" spans="1:4" ht="15" x14ac:dyDescent="0.25">
      <c r="A12424" s="31"/>
      <c r="B12424" s="31"/>
      <c r="C12424" s="31"/>
      <c r="D12424" s="31"/>
    </row>
    <row r="12425" spans="1:4" ht="15" x14ac:dyDescent="0.25">
      <c r="A12425" s="31"/>
      <c r="B12425" s="31"/>
      <c r="C12425" s="31"/>
      <c r="D12425" s="31"/>
    </row>
    <row r="12426" spans="1:4" ht="15" x14ac:dyDescent="0.25">
      <c r="A12426" s="31"/>
      <c r="B12426" s="31"/>
      <c r="C12426" s="31"/>
      <c r="D12426" s="31"/>
    </row>
    <row r="12427" spans="1:4" ht="15" x14ac:dyDescent="0.25">
      <c r="A12427" s="31"/>
      <c r="B12427" s="31"/>
      <c r="C12427" s="31"/>
      <c r="D12427" s="31"/>
    </row>
    <row r="12428" spans="1:4" ht="15" x14ac:dyDescent="0.25">
      <c r="A12428" s="31"/>
      <c r="B12428" s="31"/>
      <c r="C12428" s="31"/>
      <c r="D12428" s="31"/>
    </row>
    <row r="12429" spans="1:4" ht="15" x14ac:dyDescent="0.25">
      <c r="A12429" s="31"/>
      <c r="B12429" s="31"/>
      <c r="C12429" s="31"/>
      <c r="D12429" s="31"/>
    </row>
    <row r="12430" spans="1:4" ht="15" x14ac:dyDescent="0.25">
      <c r="A12430" s="31"/>
      <c r="B12430" s="31"/>
      <c r="C12430" s="31"/>
      <c r="D12430" s="31"/>
    </row>
    <row r="12431" spans="1:4" ht="15" x14ac:dyDescent="0.25">
      <c r="A12431" s="31"/>
      <c r="B12431" s="31"/>
      <c r="C12431" s="31"/>
      <c r="D12431" s="31"/>
    </row>
    <row r="12432" spans="1:4" ht="15" x14ac:dyDescent="0.25">
      <c r="A12432" s="31"/>
      <c r="B12432" s="31"/>
      <c r="C12432" s="31"/>
      <c r="D12432" s="31"/>
    </row>
    <row r="12433" spans="1:4" ht="15" x14ac:dyDescent="0.25">
      <c r="A12433" s="31"/>
      <c r="B12433" s="31"/>
      <c r="C12433" s="31"/>
      <c r="D12433" s="31"/>
    </row>
    <row r="12434" spans="1:4" ht="15" x14ac:dyDescent="0.25">
      <c r="A12434" s="31"/>
      <c r="B12434" s="31"/>
      <c r="C12434" s="31"/>
      <c r="D12434" s="31"/>
    </row>
    <row r="12435" spans="1:4" ht="15" x14ac:dyDescent="0.25">
      <c r="A12435" s="31"/>
      <c r="B12435" s="31"/>
      <c r="C12435" s="31"/>
      <c r="D12435" s="31"/>
    </row>
    <row r="12436" spans="1:4" ht="15" x14ac:dyDescent="0.25">
      <c r="A12436" s="31"/>
      <c r="B12436" s="31"/>
      <c r="C12436" s="31"/>
      <c r="D12436" s="31"/>
    </row>
    <row r="12437" spans="1:4" ht="15" x14ac:dyDescent="0.25">
      <c r="A12437" s="31"/>
      <c r="B12437" s="31"/>
      <c r="C12437" s="31"/>
      <c r="D12437" s="31"/>
    </row>
    <row r="12438" spans="1:4" ht="15" x14ac:dyDescent="0.25">
      <c r="A12438" s="31"/>
      <c r="B12438" s="31"/>
      <c r="C12438" s="31"/>
      <c r="D12438" s="31"/>
    </row>
    <row r="12439" spans="1:4" ht="15" x14ac:dyDescent="0.25">
      <c r="A12439" s="31"/>
      <c r="B12439" s="31"/>
      <c r="C12439" s="31"/>
      <c r="D12439" s="31"/>
    </row>
    <row r="12440" spans="1:4" ht="15" x14ac:dyDescent="0.25">
      <c r="A12440" s="31"/>
      <c r="B12440" s="31"/>
      <c r="C12440" s="31"/>
      <c r="D12440" s="31"/>
    </row>
    <row r="12441" spans="1:4" ht="15" x14ac:dyDescent="0.25">
      <c r="A12441" s="31"/>
      <c r="B12441" s="31"/>
      <c r="C12441" s="31"/>
      <c r="D12441" s="31"/>
    </row>
    <row r="12442" spans="1:4" ht="15" x14ac:dyDescent="0.25">
      <c r="A12442" s="31"/>
      <c r="B12442" s="31"/>
      <c r="C12442" s="31"/>
      <c r="D12442" s="31"/>
    </row>
    <row r="12443" spans="1:4" ht="15" x14ac:dyDescent="0.25">
      <c r="A12443" s="31"/>
      <c r="B12443" s="31"/>
      <c r="C12443" s="31"/>
      <c r="D12443" s="31"/>
    </row>
    <row r="12444" spans="1:4" ht="15" x14ac:dyDescent="0.25">
      <c r="A12444" s="31"/>
      <c r="B12444" s="31"/>
      <c r="C12444" s="31"/>
      <c r="D12444" s="31"/>
    </row>
    <row r="12445" spans="1:4" ht="15" x14ac:dyDescent="0.25">
      <c r="A12445" s="31"/>
      <c r="B12445" s="31"/>
      <c r="C12445" s="31"/>
      <c r="D12445" s="31"/>
    </row>
    <row r="12446" spans="1:4" ht="15" x14ac:dyDescent="0.25">
      <c r="A12446" s="31"/>
      <c r="B12446" s="31"/>
      <c r="C12446" s="31"/>
      <c r="D12446" s="31"/>
    </row>
    <row r="12447" spans="1:4" ht="15" x14ac:dyDescent="0.25">
      <c r="A12447" s="31"/>
      <c r="B12447" s="31"/>
      <c r="C12447" s="31"/>
      <c r="D12447" s="31"/>
    </row>
    <row r="12448" spans="1:4" ht="15" x14ac:dyDescent="0.25">
      <c r="A12448" s="31"/>
      <c r="B12448" s="31"/>
      <c r="C12448" s="31"/>
      <c r="D12448" s="31"/>
    </row>
    <row r="12449" spans="1:4" ht="15" x14ac:dyDescent="0.25">
      <c r="A12449" s="31"/>
      <c r="B12449" s="31"/>
      <c r="C12449" s="31"/>
      <c r="D12449" s="31"/>
    </row>
    <row r="12450" spans="1:4" ht="15" x14ac:dyDescent="0.25">
      <c r="A12450" s="31"/>
      <c r="B12450" s="31"/>
      <c r="C12450" s="31"/>
      <c r="D12450" s="31"/>
    </row>
    <row r="12451" spans="1:4" ht="15" x14ac:dyDescent="0.25">
      <c r="A12451" s="31"/>
      <c r="B12451" s="31"/>
      <c r="C12451" s="31"/>
      <c r="D12451" s="31"/>
    </row>
    <row r="12452" spans="1:4" ht="15" x14ac:dyDescent="0.25">
      <c r="A12452" s="31"/>
      <c r="B12452" s="31"/>
      <c r="C12452" s="31"/>
      <c r="D12452" s="31"/>
    </row>
    <row r="12453" spans="1:4" ht="15" x14ac:dyDescent="0.25">
      <c r="A12453" s="31"/>
      <c r="B12453" s="31"/>
      <c r="C12453" s="31"/>
      <c r="D12453" s="31"/>
    </row>
    <row r="12454" spans="1:4" ht="15" x14ac:dyDescent="0.25">
      <c r="A12454" s="31"/>
      <c r="B12454" s="31"/>
      <c r="C12454" s="31"/>
      <c r="D12454" s="31"/>
    </row>
    <row r="12455" spans="1:4" ht="15" x14ac:dyDescent="0.25">
      <c r="A12455" s="31"/>
      <c r="B12455" s="31"/>
      <c r="C12455" s="31"/>
      <c r="D12455" s="31"/>
    </row>
    <row r="12456" spans="1:4" ht="15" x14ac:dyDescent="0.25">
      <c r="A12456" s="31"/>
      <c r="B12456" s="31"/>
      <c r="C12456" s="31"/>
      <c r="D12456" s="31"/>
    </row>
    <row r="12457" spans="1:4" ht="15" x14ac:dyDescent="0.25">
      <c r="A12457" s="31"/>
      <c r="B12457" s="31"/>
      <c r="C12457" s="31"/>
      <c r="D12457" s="31"/>
    </row>
    <row r="12458" spans="1:4" ht="15" x14ac:dyDescent="0.25">
      <c r="A12458" s="31"/>
      <c r="B12458" s="31"/>
      <c r="C12458" s="31"/>
      <c r="D12458" s="31"/>
    </row>
    <row r="12459" spans="1:4" ht="15" x14ac:dyDescent="0.25">
      <c r="A12459" s="31"/>
      <c r="B12459" s="31"/>
      <c r="C12459" s="31"/>
      <c r="D12459" s="31"/>
    </row>
    <row r="12460" spans="1:4" ht="15" x14ac:dyDescent="0.25">
      <c r="A12460" s="31"/>
      <c r="B12460" s="31"/>
      <c r="C12460" s="31"/>
      <c r="D12460" s="31"/>
    </row>
    <row r="12461" spans="1:4" ht="15" x14ac:dyDescent="0.25">
      <c r="A12461" s="31"/>
      <c r="B12461" s="31"/>
      <c r="C12461" s="31"/>
      <c r="D12461" s="31"/>
    </row>
    <row r="12462" spans="1:4" ht="15" x14ac:dyDescent="0.25">
      <c r="A12462" s="31"/>
      <c r="B12462" s="31"/>
      <c r="C12462" s="31"/>
      <c r="D12462" s="31"/>
    </row>
    <row r="12463" spans="1:4" ht="15" x14ac:dyDescent="0.25">
      <c r="A12463" s="31"/>
      <c r="B12463" s="31"/>
      <c r="C12463" s="31"/>
      <c r="D12463" s="31"/>
    </row>
    <row r="12464" spans="1:4" ht="15" x14ac:dyDescent="0.25">
      <c r="A12464" s="31"/>
      <c r="B12464" s="31"/>
      <c r="C12464" s="31"/>
      <c r="D12464" s="31"/>
    </row>
    <row r="12465" spans="1:4" ht="15" x14ac:dyDescent="0.25">
      <c r="A12465" s="31"/>
      <c r="B12465" s="31"/>
      <c r="C12465" s="31"/>
      <c r="D12465" s="31"/>
    </row>
    <row r="12466" spans="1:4" ht="15" x14ac:dyDescent="0.25">
      <c r="A12466" s="31"/>
      <c r="B12466" s="31"/>
      <c r="C12466" s="31"/>
      <c r="D12466" s="31"/>
    </row>
    <row r="12467" spans="1:4" ht="15" x14ac:dyDescent="0.25">
      <c r="A12467" s="31"/>
      <c r="B12467" s="31"/>
      <c r="C12467" s="31"/>
      <c r="D12467" s="31"/>
    </row>
    <row r="12468" spans="1:4" ht="15" x14ac:dyDescent="0.25">
      <c r="A12468" s="31"/>
      <c r="B12468" s="31"/>
      <c r="C12468" s="31"/>
      <c r="D12468" s="31"/>
    </row>
    <row r="12469" spans="1:4" ht="15" x14ac:dyDescent="0.25">
      <c r="A12469" s="31"/>
      <c r="B12469" s="31"/>
      <c r="C12469" s="31"/>
      <c r="D12469" s="31"/>
    </row>
    <row r="12470" spans="1:4" ht="15" x14ac:dyDescent="0.25">
      <c r="A12470" s="31"/>
      <c r="B12470" s="31"/>
      <c r="C12470" s="31"/>
      <c r="D12470" s="31"/>
    </row>
    <row r="12471" spans="1:4" ht="15" x14ac:dyDescent="0.25">
      <c r="A12471" s="31"/>
      <c r="B12471" s="31"/>
      <c r="C12471" s="31"/>
      <c r="D12471" s="31"/>
    </row>
    <row r="12472" spans="1:4" ht="15" x14ac:dyDescent="0.25">
      <c r="A12472" s="31"/>
      <c r="B12472" s="31"/>
      <c r="C12472" s="31"/>
      <c r="D12472" s="31"/>
    </row>
    <row r="12473" spans="1:4" ht="15" x14ac:dyDescent="0.25">
      <c r="A12473" s="31"/>
      <c r="B12473" s="31"/>
      <c r="C12473" s="31"/>
      <c r="D12473" s="31"/>
    </row>
    <row r="12474" spans="1:4" ht="15" x14ac:dyDescent="0.25">
      <c r="A12474" s="31"/>
      <c r="B12474" s="31"/>
      <c r="C12474" s="31"/>
      <c r="D12474" s="31"/>
    </row>
    <row r="12475" spans="1:4" ht="15" x14ac:dyDescent="0.25">
      <c r="A12475" s="31"/>
      <c r="B12475" s="31"/>
      <c r="C12475" s="31"/>
      <c r="D12475" s="31"/>
    </row>
    <row r="12476" spans="1:4" ht="15" x14ac:dyDescent="0.25">
      <c r="A12476" s="31"/>
      <c r="B12476" s="31"/>
      <c r="C12476" s="31"/>
      <c r="D12476" s="31"/>
    </row>
    <row r="12477" spans="1:4" ht="15" x14ac:dyDescent="0.25">
      <c r="A12477" s="31"/>
      <c r="B12477" s="31"/>
      <c r="C12477" s="31"/>
      <c r="D12477" s="31"/>
    </row>
    <row r="12478" spans="1:4" ht="15" x14ac:dyDescent="0.25">
      <c r="A12478" s="31"/>
      <c r="B12478" s="31"/>
      <c r="C12478" s="31"/>
      <c r="D12478" s="31"/>
    </row>
    <row r="12479" spans="1:4" ht="15" x14ac:dyDescent="0.25">
      <c r="A12479" s="31"/>
      <c r="B12479" s="31"/>
      <c r="C12479" s="31"/>
      <c r="D12479" s="31"/>
    </row>
    <row r="12480" spans="1:4" ht="15" x14ac:dyDescent="0.25">
      <c r="A12480" s="31"/>
      <c r="B12480" s="31"/>
      <c r="C12480" s="31"/>
      <c r="D12480" s="31"/>
    </row>
    <row r="12481" spans="1:4" ht="15" x14ac:dyDescent="0.25">
      <c r="A12481" s="31"/>
      <c r="B12481" s="31"/>
      <c r="C12481" s="31"/>
      <c r="D12481" s="31"/>
    </row>
    <row r="12482" spans="1:4" ht="15" x14ac:dyDescent="0.25">
      <c r="A12482" s="31"/>
      <c r="B12482" s="31"/>
      <c r="C12482" s="31"/>
      <c r="D12482" s="31"/>
    </row>
    <row r="12483" spans="1:4" ht="15" x14ac:dyDescent="0.25">
      <c r="A12483" s="31"/>
      <c r="B12483" s="31"/>
      <c r="C12483" s="31"/>
      <c r="D12483" s="31"/>
    </row>
    <row r="12484" spans="1:4" ht="15" x14ac:dyDescent="0.25">
      <c r="A12484" s="31"/>
      <c r="B12484" s="31"/>
      <c r="C12484" s="31"/>
      <c r="D12484" s="31"/>
    </row>
    <row r="12485" spans="1:4" ht="15" x14ac:dyDescent="0.25">
      <c r="A12485" s="31"/>
      <c r="B12485" s="31"/>
      <c r="C12485" s="31"/>
      <c r="D12485" s="31"/>
    </row>
    <row r="12486" spans="1:4" ht="15" x14ac:dyDescent="0.25">
      <c r="A12486" s="31"/>
      <c r="B12486" s="31"/>
      <c r="C12486" s="31"/>
      <c r="D12486" s="31"/>
    </row>
    <row r="12487" spans="1:4" ht="15" x14ac:dyDescent="0.25">
      <c r="A12487" s="31"/>
      <c r="B12487" s="31"/>
      <c r="C12487" s="31"/>
      <c r="D12487" s="31"/>
    </row>
    <row r="12488" spans="1:4" ht="15" x14ac:dyDescent="0.25">
      <c r="A12488" s="31"/>
      <c r="B12488" s="31"/>
      <c r="C12488" s="31"/>
      <c r="D12488" s="31"/>
    </row>
    <row r="12489" spans="1:4" ht="15" x14ac:dyDescent="0.25">
      <c r="A12489" s="31"/>
      <c r="B12489" s="31"/>
      <c r="C12489" s="31"/>
      <c r="D12489" s="31"/>
    </row>
    <row r="12490" spans="1:4" ht="15" x14ac:dyDescent="0.25">
      <c r="A12490" s="31"/>
      <c r="B12490" s="31"/>
      <c r="C12490" s="31"/>
      <c r="D12490" s="31"/>
    </row>
    <row r="12491" spans="1:4" ht="15" x14ac:dyDescent="0.25">
      <c r="A12491" s="31"/>
      <c r="B12491" s="31"/>
      <c r="C12491" s="31"/>
      <c r="D12491" s="31"/>
    </row>
    <row r="12492" spans="1:4" ht="15" x14ac:dyDescent="0.25">
      <c r="A12492" s="31"/>
      <c r="B12492" s="31"/>
      <c r="C12492" s="31"/>
      <c r="D12492" s="31"/>
    </row>
    <row r="12493" spans="1:4" ht="15" x14ac:dyDescent="0.25">
      <c r="A12493" s="31"/>
      <c r="B12493" s="31"/>
      <c r="C12493" s="31"/>
      <c r="D12493" s="31"/>
    </row>
    <row r="12494" spans="1:4" ht="15" x14ac:dyDescent="0.25">
      <c r="A12494" s="31"/>
      <c r="B12494" s="31"/>
      <c r="C12494" s="31"/>
      <c r="D12494" s="31"/>
    </row>
    <row r="12495" spans="1:4" ht="15" x14ac:dyDescent="0.25">
      <c r="A12495" s="31"/>
      <c r="B12495" s="31"/>
      <c r="C12495" s="31"/>
      <c r="D12495" s="31"/>
    </row>
    <row r="12496" spans="1:4" ht="15" x14ac:dyDescent="0.25">
      <c r="A12496" s="31"/>
      <c r="B12496" s="31"/>
      <c r="C12496" s="31"/>
      <c r="D12496" s="31"/>
    </row>
    <row r="12497" spans="1:4" ht="15" x14ac:dyDescent="0.25">
      <c r="A12497" s="31"/>
      <c r="B12497" s="31"/>
      <c r="C12497" s="31"/>
      <c r="D12497" s="31"/>
    </row>
    <row r="12498" spans="1:4" ht="15" x14ac:dyDescent="0.25">
      <c r="A12498" s="31"/>
      <c r="B12498" s="31"/>
      <c r="C12498" s="31"/>
      <c r="D12498" s="31"/>
    </row>
    <row r="12499" spans="1:4" ht="15" x14ac:dyDescent="0.25">
      <c r="A12499" s="31"/>
      <c r="B12499" s="31"/>
      <c r="C12499" s="31"/>
      <c r="D12499" s="31"/>
    </row>
    <row r="12500" spans="1:4" ht="15" x14ac:dyDescent="0.25">
      <c r="A12500" s="31"/>
      <c r="B12500" s="31"/>
      <c r="C12500" s="31"/>
      <c r="D12500" s="31"/>
    </row>
    <row r="12501" spans="1:4" ht="15" x14ac:dyDescent="0.25">
      <c r="A12501" s="31"/>
      <c r="B12501" s="31"/>
      <c r="C12501" s="31"/>
      <c r="D12501" s="31"/>
    </row>
    <row r="12502" spans="1:4" ht="15" x14ac:dyDescent="0.25">
      <c r="A12502" s="31"/>
      <c r="B12502" s="31"/>
      <c r="C12502" s="31"/>
      <c r="D12502" s="31"/>
    </row>
    <row r="12503" spans="1:4" ht="15" x14ac:dyDescent="0.25">
      <c r="A12503" s="31"/>
      <c r="B12503" s="31"/>
      <c r="C12503" s="31"/>
      <c r="D12503" s="31"/>
    </row>
    <row r="12504" spans="1:4" ht="15" x14ac:dyDescent="0.25">
      <c r="A12504" s="31"/>
      <c r="B12504" s="31"/>
      <c r="C12504" s="31"/>
      <c r="D12504" s="31"/>
    </row>
    <row r="12505" spans="1:4" ht="15" x14ac:dyDescent="0.25">
      <c r="A12505" s="31"/>
      <c r="B12505" s="31"/>
      <c r="C12505" s="31"/>
      <c r="D12505" s="31"/>
    </row>
    <row r="12506" spans="1:4" ht="15" x14ac:dyDescent="0.25">
      <c r="A12506" s="31"/>
      <c r="B12506" s="31"/>
      <c r="C12506" s="31"/>
      <c r="D12506" s="31"/>
    </row>
    <row r="12507" spans="1:4" ht="15" x14ac:dyDescent="0.25">
      <c r="A12507" s="31"/>
      <c r="B12507" s="31"/>
      <c r="C12507" s="31"/>
      <c r="D12507" s="31"/>
    </row>
    <row r="12508" spans="1:4" ht="15" x14ac:dyDescent="0.25">
      <c r="A12508" s="31"/>
      <c r="B12508" s="31"/>
      <c r="C12508" s="31"/>
      <c r="D12508" s="31"/>
    </row>
    <row r="12509" spans="1:4" ht="15" x14ac:dyDescent="0.25">
      <c r="A12509" s="31"/>
      <c r="B12509" s="31"/>
      <c r="C12509" s="31"/>
      <c r="D12509" s="31"/>
    </row>
    <row r="12510" spans="1:4" ht="15" x14ac:dyDescent="0.25">
      <c r="A12510" s="31"/>
      <c r="B12510" s="31"/>
      <c r="C12510" s="31"/>
      <c r="D12510" s="31"/>
    </row>
    <row r="12511" spans="1:4" ht="15" x14ac:dyDescent="0.25">
      <c r="A12511" s="31"/>
      <c r="B12511" s="31"/>
      <c r="C12511" s="31"/>
      <c r="D12511" s="31"/>
    </row>
    <row r="12512" spans="1:4" ht="15" x14ac:dyDescent="0.25">
      <c r="A12512" s="31"/>
      <c r="B12512" s="31"/>
      <c r="C12512" s="31"/>
      <c r="D12512" s="31"/>
    </row>
    <row r="12513" spans="1:4" ht="15" x14ac:dyDescent="0.25">
      <c r="A12513" s="31"/>
      <c r="B12513" s="31"/>
      <c r="C12513" s="31"/>
      <c r="D12513" s="31"/>
    </row>
    <row r="12514" spans="1:4" ht="15" x14ac:dyDescent="0.25">
      <c r="A12514" s="31"/>
      <c r="B12514" s="31"/>
      <c r="C12514" s="31"/>
      <c r="D12514" s="31"/>
    </row>
    <row r="12515" spans="1:4" ht="15" x14ac:dyDescent="0.25">
      <c r="A12515" s="31"/>
      <c r="B12515" s="31"/>
      <c r="C12515" s="31"/>
      <c r="D12515" s="31"/>
    </row>
    <row r="12516" spans="1:4" ht="15" x14ac:dyDescent="0.25">
      <c r="A12516" s="31"/>
      <c r="B12516" s="31"/>
      <c r="C12516" s="31"/>
      <c r="D12516" s="31"/>
    </row>
    <row r="12517" spans="1:4" ht="15" x14ac:dyDescent="0.25">
      <c r="A12517" s="31"/>
      <c r="B12517" s="31"/>
      <c r="C12517" s="31"/>
      <c r="D12517" s="31"/>
    </row>
    <row r="12518" spans="1:4" ht="15" x14ac:dyDescent="0.25">
      <c r="A12518" s="31"/>
      <c r="B12518" s="31"/>
      <c r="C12518" s="31"/>
      <c r="D12518" s="31"/>
    </row>
    <row r="12519" spans="1:4" ht="15" x14ac:dyDescent="0.25">
      <c r="A12519" s="31"/>
      <c r="B12519" s="31"/>
      <c r="C12519" s="31"/>
      <c r="D12519" s="31"/>
    </row>
    <row r="12520" spans="1:4" ht="15" x14ac:dyDescent="0.25">
      <c r="A12520" s="31"/>
      <c r="B12520" s="31"/>
      <c r="C12520" s="31"/>
      <c r="D12520" s="31"/>
    </row>
    <row r="12521" spans="1:4" ht="15" x14ac:dyDescent="0.25">
      <c r="A12521" s="31"/>
      <c r="B12521" s="31"/>
      <c r="C12521" s="31"/>
      <c r="D12521" s="31"/>
    </row>
    <row r="12522" spans="1:4" ht="15" x14ac:dyDescent="0.25">
      <c r="A12522" s="31"/>
      <c r="B12522" s="31"/>
      <c r="C12522" s="31"/>
      <c r="D12522" s="31"/>
    </row>
    <row r="12523" spans="1:4" ht="15" x14ac:dyDescent="0.25">
      <c r="A12523" s="31"/>
      <c r="B12523" s="31"/>
      <c r="C12523" s="31"/>
      <c r="D12523" s="31"/>
    </row>
    <row r="12524" spans="1:4" ht="15" x14ac:dyDescent="0.25">
      <c r="A12524" s="31"/>
      <c r="B12524" s="31"/>
      <c r="C12524" s="31"/>
      <c r="D12524" s="31"/>
    </row>
    <row r="12525" spans="1:4" ht="15" x14ac:dyDescent="0.25">
      <c r="A12525" s="31"/>
      <c r="B12525" s="31"/>
      <c r="C12525" s="31"/>
      <c r="D12525" s="31"/>
    </row>
    <row r="12526" spans="1:4" ht="15" x14ac:dyDescent="0.25">
      <c r="A12526" s="31"/>
      <c r="B12526" s="31"/>
      <c r="C12526" s="31"/>
      <c r="D12526" s="31"/>
    </row>
    <row r="12527" spans="1:4" ht="15" x14ac:dyDescent="0.25">
      <c r="A12527" s="31"/>
      <c r="B12527" s="31"/>
      <c r="C12527" s="31"/>
      <c r="D12527" s="31"/>
    </row>
    <row r="12528" spans="1:4" ht="15" x14ac:dyDescent="0.25">
      <c r="A12528" s="31"/>
      <c r="B12528" s="31"/>
      <c r="C12528" s="31"/>
      <c r="D12528" s="31"/>
    </row>
    <row r="12529" spans="1:4" ht="15" x14ac:dyDescent="0.25">
      <c r="A12529" s="31"/>
      <c r="B12529" s="31"/>
      <c r="C12529" s="31"/>
      <c r="D12529" s="31"/>
    </row>
    <row r="12530" spans="1:4" ht="15" x14ac:dyDescent="0.25">
      <c r="A12530" s="31"/>
      <c r="B12530" s="31"/>
      <c r="C12530" s="31"/>
      <c r="D12530" s="31"/>
    </row>
    <row r="12531" spans="1:4" ht="15" x14ac:dyDescent="0.25">
      <c r="A12531" s="31"/>
      <c r="B12531" s="31"/>
      <c r="C12531" s="31"/>
      <c r="D12531" s="31"/>
    </row>
    <row r="12532" spans="1:4" ht="15" x14ac:dyDescent="0.25">
      <c r="A12532" s="31"/>
      <c r="B12532" s="31"/>
      <c r="C12532" s="31"/>
      <c r="D12532" s="31"/>
    </row>
    <row r="12533" spans="1:4" ht="15" x14ac:dyDescent="0.25">
      <c r="A12533" s="31"/>
      <c r="B12533" s="31"/>
      <c r="C12533" s="31"/>
      <c r="D12533" s="31"/>
    </row>
    <row r="12534" spans="1:4" ht="15" x14ac:dyDescent="0.25">
      <c r="A12534" s="31"/>
      <c r="B12534" s="31"/>
      <c r="C12534" s="31"/>
      <c r="D12534" s="31"/>
    </row>
    <row r="12535" spans="1:4" ht="15" x14ac:dyDescent="0.25">
      <c r="A12535" s="31"/>
      <c r="B12535" s="31"/>
      <c r="C12535" s="31"/>
      <c r="D12535" s="31"/>
    </row>
    <row r="12536" spans="1:4" ht="15" x14ac:dyDescent="0.25">
      <c r="A12536" s="31"/>
      <c r="B12536" s="31"/>
      <c r="C12536" s="31"/>
      <c r="D12536" s="31"/>
    </row>
    <row r="12537" spans="1:4" ht="15" x14ac:dyDescent="0.25">
      <c r="A12537" s="31"/>
      <c r="B12537" s="31"/>
      <c r="C12537" s="31"/>
      <c r="D12537" s="31"/>
    </row>
    <row r="12538" spans="1:4" ht="15" x14ac:dyDescent="0.25">
      <c r="A12538" s="31"/>
      <c r="B12538" s="31"/>
      <c r="C12538" s="31"/>
      <c r="D12538" s="31"/>
    </row>
    <row r="12539" spans="1:4" ht="15" x14ac:dyDescent="0.25">
      <c r="A12539" s="31"/>
      <c r="B12539" s="31"/>
      <c r="C12539" s="31"/>
      <c r="D12539" s="31"/>
    </row>
    <row r="12540" spans="1:4" ht="15" x14ac:dyDescent="0.25">
      <c r="A12540" s="31"/>
      <c r="B12540" s="31"/>
      <c r="C12540" s="31"/>
      <c r="D12540" s="31"/>
    </row>
    <row r="12541" spans="1:4" ht="15" x14ac:dyDescent="0.25">
      <c r="A12541" s="31"/>
      <c r="B12541" s="31"/>
      <c r="C12541" s="31"/>
      <c r="D12541" s="31"/>
    </row>
    <row r="12542" spans="1:4" ht="15" x14ac:dyDescent="0.25">
      <c r="A12542" s="31"/>
      <c r="B12542" s="31"/>
      <c r="C12542" s="31"/>
      <c r="D12542" s="31"/>
    </row>
    <row r="12543" spans="1:4" ht="15" x14ac:dyDescent="0.25">
      <c r="A12543" s="31"/>
      <c r="B12543" s="31"/>
      <c r="C12543" s="31"/>
      <c r="D12543" s="31"/>
    </row>
    <row r="12544" spans="1:4" ht="15" x14ac:dyDescent="0.25">
      <c r="A12544" s="31"/>
      <c r="B12544" s="31"/>
      <c r="C12544" s="31"/>
      <c r="D12544" s="31"/>
    </row>
    <row r="12545" spans="1:4" ht="15" x14ac:dyDescent="0.25">
      <c r="A12545" s="31"/>
      <c r="B12545" s="31"/>
      <c r="C12545" s="31"/>
      <c r="D12545" s="31"/>
    </row>
    <row r="12546" spans="1:4" ht="15" x14ac:dyDescent="0.25">
      <c r="A12546" s="31"/>
      <c r="B12546" s="31"/>
      <c r="C12546" s="31"/>
      <c r="D12546" s="31"/>
    </row>
    <row r="12547" spans="1:4" ht="15" x14ac:dyDescent="0.25">
      <c r="A12547" s="31"/>
      <c r="B12547" s="31"/>
      <c r="C12547" s="31"/>
      <c r="D12547" s="31"/>
    </row>
    <row r="12548" spans="1:4" ht="15" x14ac:dyDescent="0.25">
      <c r="A12548" s="31"/>
      <c r="B12548" s="31"/>
      <c r="C12548" s="31"/>
      <c r="D12548" s="31"/>
    </row>
    <row r="12549" spans="1:4" ht="15" x14ac:dyDescent="0.25">
      <c r="A12549" s="31"/>
      <c r="B12549" s="31"/>
      <c r="C12549" s="31"/>
      <c r="D12549" s="31"/>
    </row>
    <row r="12550" spans="1:4" ht="15" x14ac:dyDescent="0.25">
      <c r="A12550" s="31"/>
      <c r="B12550" s="31"/>
      <c r="C12550" s="31"/>
      <c r="D12550" s="31"/>
    </row>
    <row r="12551" spans="1:4" ht="15" x14ac:dyDescent="0.25">
      <c r="A12551" s="31"/>
      <c r="B12551" s="31"/>
      <c r="C12551" s="31"/>
      <c r="D12551" s="31"/>
    </row>
    <row r="12552" spans="1:4" ht="15" x14ac:dyDescent="0.25">
      <c r="A12552" s="31"/>
      <c r="B12552" s="31"/>
      <c r="C12552" s="31"/>
      <c r="D12552" s="31"/>
    </row>
    <row r="12553" spans="1:4" ht="15" x14ac:dyDescent="0.25">
      <c r="A12553" s="31"/>
      <c r="B12553" s="31"/>
      <c r="C12553" s="31"/>
      <c r="D12553" s="31"/>
    </row>
    <row r="12554" spans="1:4" ht="15" x14ac:dyDescent="0.25">
      <c r="A12554" s="31"/>
      <c r="B12554" s="31"/>
      <c r="C12554" s="31"/>
      <c r="D12554" s="31"/>
    </row>
    <row r="12555" spans="1:4" ht="15" x14ac:dyDescent="0.25">
      <c r="A12555" s="31"/>
      <c r="B12555" s="31"/>
      <c r="C12555" s="31"/>
      <c r="D12555" s="31"/>
    </row>
    <row r="12556" spans="1:4" ht="15" x14ac:dyDescent="0.25">
      <c r="A12556" s="31"/>
      <c r="B12556" s="31"/>
      <c r="C12556" s="31"/>
      <c r="D12556" s="31"/>
    </row>
    <row r="12557" spans="1:4" ht="15" x14ac:dyDescent="0.25">
      <c r="A12557" s="31"/>
      <c r="B12557" s="31"/>
      <c r="C12557" s="31"/>
      <c r="D12557" s="31"/>
    </row>
    <row r="12558" spans="1:4" ht="15" x14ac:dyDescent="0.25">
      <c r="A12558" s="31"/>
      <c r="B12558" s="31"/>
      <c r="C12558" s="31"/>
      <c r="D12558" s="31"/>
    </row>
    <row r="12559" spans="1:4" ht="15" x14ac:dyDescent="0.25">
      <c r="A12559" s="31"/>
      <c r="B12559" s="31"/>
      <c r="C12559" s="31"/>
      <c r="D12559" s="31"/>
    </row>
    <row r="12560" spans="1:4" ht="15" x14ac:dyDescent="0.25">
      <c r="A12560" s="31"/>
      <c r="B12560" s="31"/>
      <c r="C12560" s="31"/>
      <c r="D12560" s="31"/>
    </row>
    <row r="12561" spans="1:4" ht="15" x14ac:dyDescent="0.25">
      <c r="A12561" s="31"/>
      <c r="B12561" s="31"/>
      <c r="C12561" s="31"/>
      <c r="D12561" s="31"/>
    </row>
    <row r="12562" spans="1:4" ht="15" x14ac:dyDescent="0.25">
      <c r="A12562" s="31"/>
      <c r="B12562" s="31"/>
      <c r="C12562" s="31"/>
      <c r="D12562" s="31"/>
    </row>
    <row r="12563" spans="1:4" ht="15" x14ac:dyDescent="0.25">
      <c r="A12563" s="31"/>
      <c r="B12563" s="31"/>
      <c r="C12563" s="31"/>
      <c r="D12563" s="31"/>
    </row>
    <row r="12564" spans="1:4" ht="15" x14ac:dyDescent="0.25">
      <c r="A12564" s="31"/>
      <c r="B12564" s="31"/>
      <c r="C12564" s="31"/>
      <c r="D12564" s="31"/>
    </row>
    <row r="12565" spans="1:4" ht="15" x14ac:dyDescent="0.25">
      <c r="A12565" s="31"/>
      <c r="B12565" s="31"/>
      <c r="C12565" s="31"/>
      <c r="D12565" s="31"/>
    </row>
    <row r="12566" spans="1:4" ht="15" x14ac:dyDescent="0.25">
      <c r="A12566" s="31"/>
      <c r="B12566" s="31"/>
      <c r="C12566" s="31"/>
      <c r="D12566" s="31"/>
    </row>
    <row r="12567" spans="1:4" ht="15" x14ac:dyDescent="0.25">
      <c r="A12567" s="31"/>
      <c r="B12567" s="31"/>
      <c r="C12567" s="31"/>
      <c r="D12567" s="31"/>
    </row>
    <row r="12568" spans="1:4" ht="15" x14ac:dyDescent="0.25">
      <c r="A12568" s="31"/>
      <c r="B12568" s="31"/>
      <c r="C12568" s="31"/>
      <c r="D12568" s="31"/>
    </row>
    <row r="12569" spans="1:4" ht="15" x14ac:dyDescent="0.25">
      <c r="A12569" s="31"/>
      <c r="B12569" s="31"/>
      <c r="C12569" s="31"/>
      <c r="D12569" s="31"/>
    </row>
    <row r="12570" spans="1:4" ht="15" x14ac:dyDescent="0.25">
      <c r="A12570" s="31"/>
      <c r="B12570" s="31"/>
      <c r="C12570" s="31"/>
      <c r="D12570" s="31"/>
    </row>
    <row r="12571" spans="1:4" ht="15" x14ac:dyDescent="0.25">
      <c r="A12571" s="31"/>
      <c r="B12571" s="31"/>
      <c r="C12571" s="31"/>
      <c r="D12571" s="31"/>
    </row>
    <row r="12572" spans="1:4" ht="15" x14ac:dyDescent="0.25">
      <c r="A12572" s="31"/>
      <c r="B12572" s="31"/>
      <c r="C12572" s="31"/>
      <c r="D12572" s="31"/>
    </row>
    <row r="12573" spans="1:4" ht="15" x14ac:dyDescent="0.25">
      <c r="A12573" s="31"/>
      <c r="B12573" s="31"/>
      <c r="C12573" s="31"/>
      <c r="D12573" s="31"/>
    </row>
    <row r="12574" spans="1:4" ht="15" x14ac:dyDescent="0.25">
      <c r="A12574" s="31"/>
      <c r="B12574" s="31"/>
      <c r="C12574" s="31"/>
      <c r="D12574" s="31"/>
    </row>
    <row r="12575" spans="1:4" ht="15" x14ac:dyDescent="0.25">
      <c r="A12575" s="31"/>
      <c r="B12575" s="31"/>
      <c r="C12575" s="31"/>
      <c r="D12575" s="31"/>
    </row>
    <row r="12576" spans="1:4" ht="15" x14ac:dyDescent="0.25">
      <c r="A12576" s="31"/>
      <c r="B12576" s="31"/>
      <c r="C12576" s="31"/>
      <c r="D12576" s="31"/>
    </row>
    <row r="12577" spans="1:4" ht="15" x14ac:dyDescent="0.25">
      <c r="A12577" s="31"/>
      <c r="B12577" s="31"/>
      <c r="C12577" s="31"/>
      <c r="D12577" s="31"/>
    </row>
    <row r="12578" spans="1:4" ht="15" x14ac:dyDescent="0.25">
      <c r="A12578" s="31"/>
      <c r="B12578" s="31"/>
      <c r="C12578" s="31"/>
      <c r="D12578" s="31"/>
    </row>
    <row r="12579" spans="1:4" ht="15" x14ac:dyDescent="0.25">
      <c r="A12579" s="31"/>
      <c r="B12579" s="31"/>
      <c r="C12579" s="31"/>
      <c r="D12579" s="31"/>
    </row>
    <row r="12580" spans="1:4" ht="15" x14ac:dyDescent="0.25">
      <c r="A12580" s="31"/>
      <c r="B12580" s="31"/>
      <c r="C12580" s="31"/>
      <c r="D12580" s="31"/>
    </row>
    <row r="12581" spans="1:4" ht="15" x14ac:dyDescent="0.25">
      <c r="A12581" s="31"/>
      <c r="B12581" s="31"/>
      <c r="C12581" s="31"/>
      <c r="D12581" s="31"/>
    </row>
    <row r="12582" spans="1:4" ht="15" x14ac:dyDescent="0.25">
      <c r="A12582" s="31"/>
      <c r="B12582" s="31"/>
      <c r="C12582" s="31"/>
      <c r="D12582" s="31"/>
    </row>
    <row r="12583" spans="1:4" ht="15" x14ac:dyDescent="0.25">
      <c r="A12583" s="31"/>
      <c r="B12583" s="31"/>
      <c r="C12583" s="31"/>
      <c r="D12583" s="31"/>
    </row>
    <row r="12584" spans="1:4" ht="15" x14ac:dyDescent="0.25">
      <c r="A12584" s="31"/>
      <c r="B12584" s="31"/>
      <c r="C12584" s="31"/>
      <c r="D12584" s="31"/>
    </row>
    <row r="12585" spans="1:4" ht="15" x14ac:dyDescent="0.25">
      <c r="A12585" s="31"/>
      <c r="B12585" s="31"/>
      <c r="C12585" s="31"/>
      <c r="D12585" s="31"/>
    </row>
    <row r="12586" spans="1:4" ht="15" x14ac:dyDescent="0.25">
      <c r="A12586" s="31"/>
      <c r="B12586" s="31"/>
      <c r="C12586" s="31"/>
      <c r="D12586" s="31"/>
    </row>
    <row r="12587" spans="1:4" ht="15" x14ac:dyDescent="0.25">
      <c r="A12587" s="31"/>
      <c r="B12587" s="31"/>
      <c r="C12587" s="31"/>
      <c r="D12587" s="31"/>
    </row>
    <row r="12588" spans="1:4" ht="15" x14ac:dyDescent="0.25">
      <c r="A12588" s="31"/>
      <c r="B12588" s="31"/>
      <c r="C12588" s="31"/>
      <c r="D12588" s="31"/>
    </row>
    <row r="12589" spans="1:4" ht="15" x14ac:dyDescent="0.25">
      <c r="A12589" s="31"/>
      <c r="B12589" s="31"/>
      <c r="C12589" s="31"/>
      <c r="D12589" s="31"/>
    </row>
    <row r="12590" spans="1:4" ht="15" x14ac:dyDescent="0.25">
      <c r="A12590" s="31"/>
      <c r="B12590" s="31"/>
      <c r="C12590" s="31"/>
      <c r="D12590" s="31"/>
    </row>
    <row r="12591" spans="1:4" ht="15" x14ac:dyDescent="0.25">
      <c r="A12591" s="31"/>
      <c r="B12591" s="31"/>
      <c r="C12591" s="31"/>
      <c r="D12591" s="31"/>
    </row>
    <row r="12592" spans="1:4" ht="15" x14ac:dyDescent="0.25">
      <c r="A12592" s="31"/>
      <c r="B12592" s="31"/>
      <c r="C12592" s="31"/>
      <c r="D12592" s="31"/>
    </row>
    <row r="12593" spans="1:4" ht="15" x14ac:dyDescent="0.25">
      <c r="A12593" s="31"/>
      <c r="B12593" s="31"/>
      <c r="C12593" s="31"/>
      <c r="D12593" s="31"/>
    </row>
    <row r="12594" spans="1:4" ht="15" x14ac:dyDescent="0.25">
      <c r="A12594" s="31"/>
      <c r="B12594" s="31"/>
      <c r="C12594" s="31"/>
      <c r="D12594" s="31"/>
    </row>
    <row r="12595" spans="1:4" ht="15" x14ac:dyDescent="0.25">
      <c r="A12595" s="31"/>
      <c r="B12595" s="31"/>
      <c r="C12595" s="31"/>
      <c r="D12595" s="31"/>
    </row>
    <row r="12596" spans="1:4" ht="15" x14ac:dyDescent="0.25">
      <c r="A12596" s="31"/>
      <c r="B12596" s="31"/>
      <c r="C12596" s="31"/>
      <c r="D12596" s="31"/>
    </row>
    <row r="12597" spans="1:4" ht="15" x14ac:dyDescent="0.25">
      <c r="A12597" s="31"/>
      <c r="B12597" s="31"/>
      <c r="C12597" s="31"/>
      <c r="D12597" s="31"/>
    </row>
    <row r="12598" spans="1:4" ht="15" x14ac:dyDescent="0.25">
      <c r="A12598" s="31"/>
      <c r="B12598" s="31"/>
      <c r="C12598" s="31"/>
      <c r="D12598" s="31"/>
    </row>
    <row r="12599" spans="1:4" ht="15" x14ac:dyDescent="0.25">
      <c r="A12599" s="31"/>
      <c r="B12599" s="31"/>
      <c r="C12599" s="31"/>
      <c r="D12599" s="31"/>
    </row>
    <row r="12600" spans="1:4" ht="15" x14ac:dyDescent="0.25">
      <c r="A12600" s="31"/>
      <c r="B12600" s="31"/>
      <c r="C12600" s="31"/>
      <c r="D12600" s="31"/>
    </row>
    <row r="12601" spans="1:4" ht="15" x14ac:dyDescent="0.25">
      <c r="A12601" s="31"/>
      <c r="B12601" s="31"/>
      <c r="C12601" s="31"/>
      <c r="D12601" s="31"/>
    </row>
    <row r="12602" spans="1:4" ht="15" x14ac:dyDescent="0.25">
      <c r="A12602" s="31"/>
      <c r="B12602" s="31"/>
      <c r="C12602" s="31"/>
      <c r="D12602" s="31"/>
    </row>
    <row r="12603" spans="1:4" ht="15" x14ac:dyDescent="0.25">
      <c r="A12603" s="31"/>
      <c r="B12603" s="31"/>
      <c r="C12603" s="31"/>
      <c r="D12603" s="31"/>
    </row>
    <row r="12604" spans="1:4" ht="15" x14ac:dyDescent="0.25">
      <c r="A12604" s="31"/>
      <c r="B12604" s="31"/>
      <c r="C12604" s="31"/>
      <c r="D12604" s="31"/>
    </row>
    <row r="12605" spans="1:4" ht="15" x14ac:dyDescent="0.25">
      <c r="A12605" s="31"/>
      <c r="B12605" s="31"/>
      <c r="C12605" s="31"/>
      <c r="D12605" s="31"/>
    </row>
    <row r="12606" spans="1:4" ht="15" x14ac:dyDescent="0.25">
      <c r="A12606" s="31"/>
      <c r="B12606" s="31"/>
      <c r="C12606" s="31"/>
      <c r="D12606" s="31"/>
    </row>
    <row r="12607" spans="1:4" ht="15" x14ac:dyDescent="0.25">
      <c r="A12607" s="31"/>
      <c r="B12607" s="31"/>
      <c r="C12607" s="31"/>
      <c r="D12607" s="31"/>
    </row>
    <row r="12608" spans="1:4" ht="15" x14ac:dyDescent="0.25">
      <c r="A12608" s="31"/>
      <c r="B12608" s="31"/>
      <c r="C12608" s="31"/>
      <c r="D12608" s="31"/>
    </row>
    <row r="12609" spans="1:4" ht="15" x14ac:dyDescent="0.25">
      <c r="A12609" s="31"/>
      <c r="B12609" s="31"/>
      <c r="C12609" s="31"/>
      <c r="D12609" s="31"/>
    </row>
    <row r="12610" spans="1:4" ht="15" x14ac:dyDescent="0.25">
      <c r="A12610" s="31"/>
      <c r="B12610" s="31"/>
      <c r="C12610" s="31"/>
      <c r="D12610" s="31"/>
    </row>
    <row r="12611" spans="1:4" ht="15" x14ac:dyDescent="0.25">
      <c r="A12611" s="31"/>
      <c r="B12611" s="31"/>
      <c r="C12611" s="31"/>
      <c r="D12611" s="31"/>
    </row>
    <row r="12612" spans="1:4" ht="15" x14ac:dyDescent="0.25">
      <c r="A12612" s="31"/>
      <c r="B12612" s="31"/>
      <c r="C12612" s="31"/>
      <c r="D12612" s="31"/>
    </row>
    <row r="12613" spans="1:4" ht="15" x14ac:dyDescent="0.25">
      <c r="A12613" s="31"/>
      <c r="B12613" s="31"/>
      <c r="C12613" s="31"/>
      <c r="D12613" s="31"/>
    </row>
    <row r="12614" spans="1:4" ht="15" x14ac:dyDescent="0.25">
      <c r="A12614" s="31"/>
      <c r="B12614" s="31"/>
      <c r="C12614" s="31"/>
      <c r="D12614" s="31"/>
    </row>
    <row r="12615" spans="1:4" ht="15" x14ac:dyDescent="0.25">
      <c r="A12615" s="31"/>
      <c r="B12615" s="31"/>
      <c r="C12615" s="31"/>
      <c r="D12615" s="31"/>
    </row>
    <row r="12616" spans="1:4" ht="15" x14ac:dyDescent="0.25">
      <c r="A12616" s="31"/>
      <c r="B12616" s="31"/>
      <c r="C12616" s="31"/>
      <c r="D12616" s="31"/>
    </row>
    <row r="12617" spans="1:4" ht="15" x14ac:dyDescent="0.25">
      <c r="A12617" s="31"/>
      <c r="B12617" s="31"/>
      <c r="C12617" s="31"/>
      <c r="D12617" s="31"/>
    </row>
    <row r="12618" spans="1:4" ht="15" x14ac:dyDescent="0.25">
      <c r="A12618" s="31"/>
      <c r="B12618" s="31"/>
      <c r="C12618" s="31"/>
      <c r="D12618" s="31"/>
    </row>
    <row r="12619" spans="1:4" ht="15" x14ac:dyDescent="0.25">
      <c r="A12619" s="31"/>
      <c r="B12619" s="31"/>
      <c r="C12619" s="31"/>
      <c r="D12619" s="31"/>
    </row>
    <row r="12620" spans="1:4" ht="15" x14ac:dyDescent="0.25">
      <c r="A12620" s="31"/>
      <c r="B12620" s="31"/>
      <c r="C12620" s="31"/>
      <c r="D12620" s="31"/>
    </row>
    <row r="12621" spans="1:4" ht="15" x14ac:dyDescent="0.25">
      <c r="A12621" s="31"/>
      <c r="B12621" s="31"/>
      <c r="C12621" s="31"/>
      <c r="D12621" s="31"/>
    </row>
    <row r="12622" spans="1:4" ht="15" x14ac:dyDescent="0.25">
      <c r="A12622" s="31"/>
      <c r="B12622" s="31"/>
      <c r="C12622" s="31"/>
      <c r="D12622" s="31"/>
    </row>
    <row r="12623" spans="1:4" ht="15" x14ac:dyDescent="0.25">
      <c r="A12623" s="31"/>
      <c r="B12623" s="31"/>
      <c r="C12623" s="31"/>
      <c r="D12623" s="31"/>
    </row>
    <row r="12624" spans="1:4" ht="15" x14ac:dyDescent="0.25">
      <c r="A12624" s="31"/>
      <c r="B12624" s="31"/>
      <c r="C12624" s="31"/>
      <c r="D12624" s="31"/>
    </row>
    <row r="12625" spans="1:4" ht="15" x14ac:dyDescent="0.25">
      <c r="A12625" s="31"/>
      <c r="B12625" s="31"/>
      <c r="C12625" s="31"/>
      <c r="D12625" s="31"/>
    </row>
    <row r="12626" spans="1:4" ht="15" x14ac:dyDescent="0.25">
      <c r="A12626" s="31"/>
      <c r="B12626" s="31"/>
      <c r="C12626" s="31"/>
      <c r="D12626" s="31"/>
    </row>
    <row r="12627" spans="1:4" ht="15" x14ac:dyDescent="0.25">
      <c r="A12627" s="31"/>
      <c r="B12627" s="31"/>
      <c r="C12627" s="31"/>
      <c r="D12627" s="31"/>
    </row>
    <row r="12628" spans="1:4" ht="15" x14ac:dyDescent="0.25">
      <c r="A12628" s="31"/>
      <c r="B12628" s="31"/>
      <c r="C12628" s="31"/>
      <c r="D12628" s="31"/>
    </row>
    <row r="12629" spans="1:4" ht="15" x14ac:dyDescent="0.25">
      <c r="A12629" s="31"/>
      <c r="B12629" s="31"/>
      <c r="C12629" s="31"/>
      <c r="D12629" s="31"/>
    </row>
    <row r="12630" spans="1:4" ht="15" x14ac:dyDescent="0.25">
      <c r="A12630" s="31"/>
      <c r="B12630" s="31"/>
      <c r="C12630" s="31"/>
      <c r="D12630" s="31"/>
    </row>
    <row r="12631" spans="1:4" ht="15" x14ac:dyDescent="0.25">
      <c r="A12631" s="31"/>
      <c r="B12631" s="31"/>
      <c r="C12631" s="31"/>
      <c r="D12631" s="31"/>
    </row>
    <row r="12632" spans="1:4" ht="15" x14ac:dyDescent="0.25">
      <c r="A12632" s="31"/>
      <c r="B12632" s="31"/>
      <c r="C12632" s="31"/>
      <c r="D12632" s="31"/>
    </row>
    <row r="12633" spans="1:4" ht="15" x14ac:dyDescent="0.25">
      <c r="A12633" s="31"/>
      <c r="B12633" s="31"/>
      <c r="C12633" s="31"/>
      <c r="D12633" s="31"/>
    </row>
    <row r="12634" spans="1:4" ht="15" x14ac:dyDescent="0.25">
      <c r="A12634" s="31"/>
      <c r="B12634" s="31"/>
      <c r="C12634" s="31"/>
      <c r="D12634" s="31"/>
    </row>
    <row r="12635" spans="1:4" ht="15" x14ac:dyDescent="0.25">
      <c r="A12635" s="31"/>
      <c r="B12635" s="31"/>
      <c r="C12635" s="31"/>
      <c r="D12635" s="31"/>
    </row>
    <row r="12636" spans="1:4" ht="15" x14ac:dyDescent="0.25">
      <c r="A12636" s="31"/>
      <c r="B12636" s="31"/>
      <c r="C12636" s="31"/>
      <c r="D12636" s="31"/>
    </row>
    <row r="12637" spans="1:4" ht="15" x14ac:dyDescent="0.25">
      <c r="A12637" s="31"/>
      <c r="B12637" s="31"/>
      <c r="C12637" s="31"/>
      <c r="D12637" s="31"/>
    </row>
    <row r="12638" spans="1:4" ht="15" x14ac:dyDescent="0.25">
      <c r="A12638" s="31"/>
      <c r="B12638" s="31"/>
      <c r="C12638" s="31"/>
      <c r="D12638" s="31"/>
    </row>
    <row r="12639" spans="1:4" ht="15" x14ac:dyDescent="0.25">
      <c r="A12639" s="31"/>
      <c r="B12639" s="31"/>
      <c r="C12639" s="31"/>
      <c r="D12639" s="31"/>
    </row>
    <row r="12640" spans="1:4" ht="15" x14ac:dyDescent="0.25">
      <c r="A12640" s="31"/>
      <c r="B12640" s="31"/>
      <c r="C12640" s="31"/>
      <c r="D12640" s="31"/>
    </row>
    <row r="12641" spans="1:4" ht="15" x14ac:dyDescent="0.25">
      <c r="A12641" s="31"/>
      <c r="B12641" s="31"/>
      <c r="C12641" s="31"/>
      <c r="D12641" s="31"/>
    </row>
    <row r="12642" spans="1:4" ht="15" x14ac:dyDescent="0.25">
      <c r="A12642" s="31"/>
      <c r="B12642" s="31"/>
      <c r="C12642" s="31"/>
      <c r="D12642" s="31"/>
    </row>
    <row r="12643" spans="1:4" ht="15" x14ac:dyDescent="0.25">
      <c r="A12643" s="31"/>
      <c r="B12643" s="31"/>
      <c r="C12643" s="31"/>
      <c r="D12643" s="31"/>
    </row>
    <row r="12644" spans="1:4" ht="15" x14ac:dyDescent="0.25">
      <c r="A12644" s="31"/>
      <c r="B12644" s="31"/>
      <c r="C12644" s="31"/>
      <c r="D12644" s="31"/>
    </row>
    <row r="12645" spans="1:4" ht="15" x14ac:dyDescent="0.25">
      <c r="A12645" s="31"/>
      <c r="B12645" s="31"/>
      <c r="C12645" s="31"/>
      <c r="D12645" s="31"/>
    </row>
    <row r="12646" spans="1:4" ht="15" x14ac:dyDescent="0.25">
      <c r="A12646" s="31"/>
      <c r="B12646" s="31"/>
      <c r="C12646" s="31"/>
      <c r="D12646" s="31"/>
    </row>
    <row r="12647" spans="1:4" ht="15" x14ac:dyDescent="0.25">
      <c r="A12647" s="31"/>
      <c r="B12647" s="31"/>
      <c r="C12647" s="31"/>
      <c r="D12647" s="31"/>
    </row>
    <row r="12648" spans="1:4" ht="15" x14ac:dyDescent="0.25">
      <c r="A12648" s="31"/>
      <c r="B12648" s="31"/>
      <c r="C12648" s="31"/>
      <c r="D12648" s="31"/>
    </row>
    <row r="12649" spans="1:4" ht="15" x14ac:dyDescent="0.25">
      <c r="A12649" s="31"/>
      <c r="B12649" s="31"/>
      <c r="C12649" s="31"/>
      <c r="D12649" s="31"/>
    </row>
    <row r="12650" spans="1:4" ht="15" x14ac:dyDescent="0.25">
      <c r="A12650" s="31"/>
      <c r="B12650" s="31"/>
      <c r="C12650" s="31"/>
      <c r="D12650" s="31"/>
    </row>
    <row r="12651" spans="1:4" ht="15" x14ac:dyDescent="0.25">
      <c r="A12651" s="31"/>
      <c r="B12651" s="31"/>
      <c r="C12651" s="31"/>
      <c r="D12651" s="31"/>
    </row>
    <row r="12652" spans="1:4" ht="15" x14ac:dyDescent="0.25">
      <c r="A12652" s="31"/>
      <c r="B12652" s="31"/>
      <c r="C12652" s="31"/>
      <c r="D12652" s="31"/>
    </row>
    <row r="12653" spans="1:4" ht="15" x14ac:dyDescent="0.25">
      <c r="A12653" s="31"/>
      <c r="B12653" s="31"/>
      <c r="C12653" s="31"/>
      <c r="D12653" s="31"/>
    </row>
    <row r="12654" spans="1:4" ht="15" x14ac:dyDescent="0.25">
      <c r="A12654" s="31"/>
      <c r="B12654" s="31"/>
      <c r="C12654" s="31"/>
      <c r="D12654" s="31"/>
    </row>
    <row r="12655" spans="1:4" ht="15" x14ac:dyDescent="0.25">
      <c r="A12655" s="31"/>
      <c r="B12655" s="31"/>
      <c r="C12655" s="31"/>
      <c r="D12655" s="31"/>
    </row>
    <row r="12656" spans="1:4" ht="15" x14ac:dyDescent="0.25">
      <c r="A12656" s="31"/>
      <c r="B12656" s="31"/>
      <c r="C12656" s="31"/>
      <c r="D12656" s="31"/>
    </row>
    <row r="12657" spans="1:4" ht="15" x14ac:dyDescent="0.25">
      <c r="A12657" s="31"/>
      <c r="B12657" s="31"/>
      <c r="C12657" s="31"/>
      <c r="D12657" s="31"/>
    </row>
    <row r="12658" spans="1:4" ht="15" x14ac:dyDescent="0.25">
      <c r="A12658" s="31"/>
      <c r="B12658" s="31"/>
      <c r="C12658" s="31"/>
      <c r="D12658" s="31"/>
    </row>
    <row r="12659" spans="1:4" ht="15" x14ac:dyDescent="0.25">
      <c r="A12659" s="31"/>
      <c r="B12659" s="31"/>
      <c r="C12659" s="31"/>
      <c r="D12659" s="31"/>
    </row>
    <row r="12660" spans="1:4" ht="15" x14ac:dyDescent="0.25">
      <c r="A12660" s="31"/>
      <c r="B12660" s="31"/>
      <c r="C12660" s="31"/>
      <c r="D12660" s="31"/>
    </row>
    <row r="12661" spans="1:4" ht="15" x14ac:dyDescent="0.25">
      <c r="A12661" s="31"/>
      <c r="B12661" s="31"/>
      <c r="C12661" s="31"/>
      <c r="D12661" s="31"/>
    </row>
    <row r="12662" spans="1:4" ht="15" x14ac:dyDescent="0.25">
      <c r="A12662" s="31"/>
      <c r="B12662" s="31"/>
      <c r="C12662" s="31"/>
      <c r="D12662" s="31"/>
    </row>
    <row r="12663" spans="1:4" ht="15" x14ac:dyDescent="0.25">
      <c r="A12663" s="31"/>
      <c r="B12663" s="31"/>
      <c r="C12663" s="31"/>
      <c r="D12663" s="31"/>
    </row>
    <row r="12664" spans="1:4" ht="15" x14ac:dyDescent="0.25">
      <c r="A12664" s="31"/>
      <c r="B12664" s="31"/>
      <c r="C12664" s="31"/>
      <c r="D12664" s="31"/>
    </row>
    <row r="12665" spans="1:4" ht="15" x14ac:dyDescent="0.25">
      <c r="A12665" s="31"/>
      <c r="B12665" s="31"/>
      <c r="C12665" s="31"/>
      <c r="D12665" s="31"/>
    </row>
    <row r="12666" spans="1:4" ht="15" x14ac:dyDescent="0.25">
      <c r="A12666" s="31"/>
      <c r="B12666" s="31"/>
      <c r="C12666" s="31"/>
      <c r="D12666" s="31"/>
    </row>
    <row r="12667" spans="1:4" ht="15" x14ac:dyDescent="0.25">
      <c r="A12667" s="31"/>
      <c r="B12667" s="31"/>
      <c r="C12667" s="31"/>
      <c r="D12667" s="31"/>
    </row>
    <row r="12668" spans="1:4" ht="15" x14ac:dyDescent="0.25">
      <c r="A12668" s="31"/>
      <c r="B12668" s="31"/>
      <c r="C12668" s="31"/>
      <c r="D12668" s="31"/>
    </row>
    <row r="12669" spans="1:4" ht="15" x14ac:dyDescent="0.25">
      <c r="A12669" s="31"/>
      <c r="B12669" s="31"/>
      <c r="C12669" s="31"/>
      <c r="D12669" s="31"/>
    </row>
    <row r="12670" spans="1:4" ht="15" x14ac:dyDescent="0.25">
      <c r="A12670" s="31"/>
      <c r="B12670" s="31"/>
      <c r="C12670" s="31"/>
      <c r="D12670" s="31"/>
    </row>
    <row r="12671" spans="1:4" ht="15" x14ac:dyDescent="0.25">
      <c r="A12671" s="31"/>
      <c r="B12671" s="31"/>
      <c r="C12671" s="31"/>
      <c r="D12671" s="31"/>
    </row>
    <row r="12672" spans="1:4" ht="15" x14ac:dyDescent="0.25">
      <c r="A12672" s="31"/>
      <c r="B12672" s="31"/>
      <c r="C12672" s="31"/>
      <c r="D12672" s="31"/>
    </row>
    <row r="12673" spans="1:4" ht="15" x14ac:dyDescent="0.25">
      <c r="A12673" s="31"/>
      <c r="B12673" s="31"/>
      <c r="C12673" s="31"/>
      <c r="D12673" s="31"/>
    </row>
    <row r="12674" spans="1:4" ht="15" x14ac:dyDescent="0.25">
      <c r="A12674" s="31"/>
      <c r="B12674" s="31"/>
      <c r="C12674" s="31"/>
      <c r="D12674" s="31"/>
    </row>
    <row r="12675" spans="1:4" ht="15" x14ac:dyDescent="0.25">
      <c r="A12675" s="31"/>
      <c r="B12675" s="31"/>
      <c r="C12675" s="31"/>
      <c r="D12675" s="31"/>
    </row>
    <row r="12676" spans="1:4" ht="15" x14ac:dyDescent="0.25">
      <c r="A12676" s="31"/>
      <c r="B12676" s="31"/>
      <c r="C12676" s="31"/>
      <c r="D12676" s="31"/>
    </row>
    <row r="12677" spans="1:4" ht="15" x14ac:dyDescent="0.25">
      <c r="A12677" s="31"/>
      <c r="B12677" s="31"/>
      <c r="C12677" s="31"/>
      <c r="D12677" s="31"/>
    </row>
    <row r="12678" spans="1:4" ht="15" x14ac:dyDescent="0.25">
      <c r="A12678" s="31"/>
      <c r="B12678" s="31"/>
      <c r="C12678" s="31"/>
      <c r="D12678" s="31"/>
    </row>
    <row r="12679" spans="1:4" ht="15" x14ac:dyDescent="0.25">
      <c r="A12679" s="31"/>
      <c r="B12679" s="31"/>
      <c r="C12679" s="31"/>
      <c r="D12679" s="31"/>
    </row>
    <row r="12680" spans="1:4" ht="15" x14ac:dyDescent="0.25">
      <c r="A12680" s="31"/>
      <c r="B12680" s="31"/>
      <c r="C12680" s="31"/>
      <c r="D12680" s="31"/>
    </row>
    <row r="12681" spans="1:4" ht="15" x14ac:dyDescent="0.25">
      <c r="A12681" s="31"/>
      <c r="B12681" s="31"/>
      <c r="C12681" s="31"/>
      <c r="D12681" s="31"/>
    </row>
    <row r="12682" spans="1:4" ht="15" x14ac:dyDescent="0.25">
      <c r="A12682" s="31"/>
      <c r="B12682" s="31"/>
      <c r="C12682" s="31"/>
      <c r="D12682" s="31"/>
    </row>
    <row r="12683" spans="1:4" ht="15" x14ac:dyDescent="0.25">
      <c r="A12683" s="31"/>
      <c r="B12683" s="31"/>
      <c r="C12683" s="31"/>
      <c r="D12683" s="31"/>
    </row>
    <row r="12684" spans="1:4" ht="15" x14ac:dyDescent="0.25">
      <c r="A12684" s="31"/>
      <c r="B12684" s="31"/>
      <c r="C12684" s="31"/>
      <c r="D12684" s="31"/>
    </row>
    <row r="12685" spans="1:4" ht="15" x14ac:dyDescent="0.25">
      <c r="A12685" s="31"/>
      <c r="B12685" s="31"/>
      <c r="C12685" s="31"/>
      <c r="D12685" s="31"/>
    </row>
    <row r="12686" spans="1:4" ht="15" x14ac:dyDescent="0.25">
      <c r="A12686" s="31"/>
      <c r="B12686" s="31"/>
      <c r="C12686" s="31"/>
      <c r="D12686" s="31"/>
    </row>
    <row r="12687" spans="1:4" ht="15" x14ac:dyDescent="0.25">
      <c r="A12687" s="31"/>
      <c r="B12687" s="31"/>
      <c r="C12687" s="31"/>
      <c r="D12687" s="31"/>
    </row>
    <row r="12688" spans="1:4" ht="15" x14ac:dyDescent="0.25">
      <c r="A12688" s="31"/>
      <c r="B12688" s="31"/>
      <c r="C12688" s="31"/>
      <c r="D12688" s="31"/>
    </row>
    <row r="12689" spans="1:4" ht="15" x14ac:dyDescent="0.25">
      <c r="A12689" s="31"/>
      <c r="B12689" s="31"/>
      <c r="C12689" s="31"/>
      <c r="D12689" s="31"/>
    </row>
    <row r="12690" spans="1:4" ht="15" x14ac:dyDescent="0.25">
      <c r="A12690" s="31"/>
      <c r="B12690" s="31"/>
      <c r="C12690" s="31"/>
      <c r="D12690" s="31"/>
    </row>
    <row r="12691" spans="1:4" ht="15" x14ac:dyDescent="0.25">
      <c r="A12691" s="31"/>
      <c r="B12691" s="31"/>
      <c r="C12691" s="31"/>
      <c r="D12691" s="31"/>
    </row>
    <row r="12692" spans="1:4" ht="15" x14ac:dyDescent="0.25">
      <c r="A12692" s="31"/>
      <c r="B12692" s="31"/>
      <c r="C12692" s="31"/>
      <c r="D12692" s="31"/>
    </row>
    <row r="12693" spans="1:4" ht="15" x14ac:dyDescent="0.25">
      <c r="A12693" s="31"/>
      <c r="B12693" s="31"/>
      <c r="C12693" s="31"/>
      <c r="D12693" s="31"/>
    </row>
    <row r="12694" spans="1:4" ht="15" x14ac:dyDescent="0.25">
      <c r="A12694" s="31"/>
      <c r="B12694" s="31"/>
      <c r="C12694" s="31"/>
      <c r="D12694" s="31"/>
    </row>
    <row r="12695" spans="1:4" ht="15" x14ac:dyDescent="0.25">
      <c r="A12695" s="31"/>
      <c r="B12695" s="31"/>
      <c r="C12695" s="31"/>
      <c r="D12695" s="31"/>
    </row>
    <row r="12696" spans="1:4" ht="15" x14ac:dyDescent="0.25">
      <c r="A12696" s="31"/>
      <c r="B12696" s="31"/>
      <c r="C12696" s="31"/>
      <c r="D12696" s="31"/>
    </row>
    <row r="12697" spans="1:4" ht="15" x14ac:dyDescent="0.25">
      <c r="A12697" s="31"/>
      <c r="B12697" s="31"/>
      <c r="C12697" s="31"/>
      <c r="D12697" s="31"/>
    </row>
    <row r="12698" spans="1:4" ht="15" x14ac:dyDescent="0.25">
      <c r="A12698" s="31"/>
      <c r="B12698" s="31"/>
      <c r="C12698" s="31"/>
      <c r="D12698" s="31"/>
    </row>
    <row r="12699" spans="1:4" ht="15" x14ac:dyDescent="0.25">
      <c r="A12699" s="31"/>
      <c r="B12699" s="31"/>
      <c r="C12699" s="31"/>
      <c r="D12699" s="31"/>
    </row>
    <row r="12700" spans="1:4" ht="15" x14ac:dyDescent="0.25">
      <c r="A12700" s="31"/>
      <c r="B12700" s="31"/>
      <c r="C12700" s="31"/>
      <c r="D12700" s="31"/>
    </row>
    <row r="12701" spans="1:4" ht="15" x14ac:dyDescent="0.25">
      <c r="A12701" s="31"/>
      <c r="B12701" s="31"/>
      <c r="C12701" s="31"/>
      <c r="D12701" s="31"/>
    </row>
    <row r="12702" spans="1:4" ht="15" x14ac:dyDescent="0.25">
      <c r="A12702" s="31"/>
      <c r="B12702" s="31"/>
      <c r="C12702" s="31"/>
      <c r="D12702" s="31"/>
    </row>
    <row r="12703" spans="1:4" ht="15" x14ac:dyDescent="0.25">
      <c r="A12703" s="31"/>
      <c r="B12703" s="31"/>
      <c r="C12703" s="31"/>
      <c r="D12703" s="31"/>
    </row>
    <row r="12704" spans="1:4" ht="15" x14ac:dyDescent="0.25">
      <c r="A12704" s="31"/>
      <c r="B12704" s="31"/>
      <c r="C12704" s="31"/>
      <c r="D12704" s="31"/>
    </row>
    <row r="12705" spans="1:4" ht="15" x14ac:dyDescent="0.25">
      <c r="A12705" s="31"/>
      <c r="B12705" s="31"/>
      <c r="C12705" s="31"/>
      <c r="D12705" s="31"/>
    </row>
    <row r="12706" spans="1:4" ht="15" x14ac:dyDescent="0.25">
      <c r="A12706" s="31"/>
      <c r="B12706" s="31"/>
      <c r="C12706" s="31"/>
      <c r="D12706" s="31"/>
    </row>
    <row r="12707" spans="1:4" ht="15" x14ac:dyDescent="0.25">
      <c r="A12707" s="31"/>
      <c r="B12707" s="31"/>
      <c r="C12707" s="31"/>
      <c r="D12707" s="31"/>
    </row>
    <row r="12708" spans="1:4" ht="15" x14ac:dyDescent="0.25">
      <c r="A12708" s="31"/>
      <c r="B12708" s="31"/>
      <c r="C12708" s="31"/>
      <c r="D12708" s="31"/>
    </row>
    <row r="12709" spans="1:4" ht="15" x14ac:dyDescent="0.25">
      <c r="A12709" s="31"/>
      <c r="B12709" s="31"/>
      <c r="C12709" s="31"/>
      <c r="D12709" s="31"/>
    </row>
    <row r="12710" spans="1:4" ht="15" x14ac:dyDescent="0.25">
      <c r="A12710" s="31"/>
      <c r="B12710" s="31"/>
      <c r="C12710" s="31"/>
      <c r="D12710" s="31"/>
    </row>
    <row r="12711" spans="1:4" ht="15" x14ac:dyDescent="0.25">
      <c r="A12711" s="31"/>
      <c r="B12711" s="31"/>
      <c r="C12711" s="31"/>
      <c r="D12711" s="31"/>
    </row>
    <row r="12712" spans="1:4" ht="15" x14ac:dyDescent="0.25">
      <c r="A12712" s="31"/>
      <c r="B12712" s="31"/>
      <c r="C12712" s="31"/>
      <c r="D12712" s="31"/>
    </row>
    <row r="12713" spans="1:4" ht="15" x14ac:dyDescent="0.25">
      <c r="A12713" s="31"/>
      <c r="B12713" s="31"/>
      <c r="C12713" s="31"/>
      <c r="D12713" s="31"/>
    </row>
    <row r="12714" spans="1:4" ht="15" x14ac:dyDescent="0.25">
      <c r="A12714" s="31"/>
      <c r="B12714" s="31"/>
      <c r="C12714" s="31"/>
      <c r="D12714" s="31"/>
    </row>
    <row r="12715" spans="1:4" ht="15" x14ac:dyDescent="0.25">
      <c r="A12715" s="31"/>
      <c r="B12715" s="31"/>
      <c r="C12715" s="31"/>
      <c r="D12715" s="31"/>
    </row>
    <row r="12716" spans="1:4" ht="15" x14ac:dyDescent="0.25">
      <c r="A12716" s="31"/>
      <c r="B12716" s="31"/>
      <c r="C12716" s="31"/>
      <c r="D12716" s="31"/>
    </row>
    <row r="12717" spans="1:4" ht="15" x14ac:dyDescent="0.25">
      <c r="A12717" s="31"/>
      <c r="B12717" s="31"/>
      <c r="C12717" s="31"/>
      <c r="D12717" s="31"/>
    </row>
    <row r="12718" spans="1:4" ht="15" x14ac:dyDescent="0.25">
      <c r="A12718" s="31"/>
      <c r="B12718" s="31"/>
      <c r="C12718" s="31"/>
      <c r="D12718" s="31"/>
    </row>
    <row r="12719" spans="1:4" ht="15" x14ac:dyDescent="0.25">
      <c r="A12719" s="31"/>
      <c r="B12719" s="31"/>
      <c r="C12719" s="31"/>
      <c r="D12719" s="31"/>
    </row>
    <row r="12720" spans="1:4" ht="15" x14ac:dyDescent="0.25">
      <c r="A12720" s="31"/>
      <c r="B12720" s="31"/>
      <c r="C12720" s="31"/>
      <c r="D12720" s="31"/>
    </row>
    <row r="12721" spans="1:4" ht="15" x14ac:dyDescent="0.25">
      <c r="A12721" s="31"/>
      <c r="B12721" s="31"/>
      <c r="C12721" s="31"/>
      <c r="D12721" s="31"/>
    </row>
    <row r="12722" spans="1:4" ht="15" x14ac:dyDescent="0.25">
      <c r="A12722" s="31"/>
      <c r="B12722" s="31"/>
      <c r="C12722" s="31"/>
      <c r="D12722" s="31"/>
    </row>
    <row r="12723" spans="1:4" ht="15" x14ac:dyDescent="0.25">
      <c r="A12723" s="31"/>
      <c r="B12723" s="31"/>
      <c r="C12723" s="31"/>
      <c r="D12723" s="31"/>
    </row>
    <row r="12724" spans="1:4" ht="15" x14ac:dyDescent="0.25">
      <c r="A12724" s="31"/>
      <c r="B12724" s="31"/>
      <c r="C12724" s="31"/>
      <c r="D12724" s="31"/>
    </row>
    <row r="12725" spans="1:4" ht="15" x14ac:dyDescent="0.25">
      <c r="A12725" s="31"/>
      <c r="B12725" s="31"/>
      <c r="C12725" s="31"/>
      <c r="D12725" s="31"/>
    </row>
    <row r="12726" spans="1:4" ht="15" x14ac:dyDescent="0.25">
      <c r="A12726" s="31"/>
      <c r="B12726" s="31"/>
      <c r="C12726" s="31"/>
      <c r="D12726" s="31"/>
    </row>
    <row r="12727" spans="1:4" ht="15" x14ac:dyDescent="0.25">
      <c r="A12727" s="31"/>
      <c r="B12727" s="31"/>
      <c r="C12727" s="31"/>
      <c r="D12727" s="31"/>
    </row>
    <row r="12728" spans="1:4" ht="15" x14ac:dyDescent="0.25">
      <c r="A12728" s="31"/>
      <c r="B12728" s="31"/>
      <c r="C12728" s="31"/>
      <c r="D12728" s="31"/>
    </row>
    <row r="12729" spans="1:4" ht="15" x14ac:dyDescent="0.25">
      <c r="A12729" s="31"/>
      <c r="B12729" s="31"/>
      <c r="C12729" s="31"/>
      <c r="D12729" s="31"/>
    </row>
    <row r="12730" spans="1:4" ht="15" x14ac:dyDescent="0.25">
      <c r="A12730" s="31"/>
      <c r="B12730" s="31"/>
      <c r="C12730" s="31"/>
      <c r="D12730" s="31"/>
    </row>
    <row r="12731" spans="1:4" ht="15" x14ac:dyDescent="0.25">
      <c r="A12731" s="31"/>
      <c r="B12731" s="31"/>
      <c r="C12731" s="31"/>
      <c r="D12731" s="31"/>
    </row>
    <row r="12732" spans="1:4" ht="15" x14ac:dyDescent="0.25">
      <c r="A12732" s="31"/>
      <c r="B12732" s="31"/>
      <c r="C12732" s="31"/>
      <c r="D12732" s="31"/>
    </row>
    <row r="12733" spans="1:4" ht="15" x14ac:dyDescent="0.25">
      <c r="A12733" s="31"/>
      <c r="B12733" s="31"/>
      <c r="C12733" s="31"/>
      <c r="D12733" s="31"/>
    </row>
    <row r="12734" spans="1:4" ht="15" x14ac:dyDescent="0.25">
      <c r="A12734" s="31"/>
      <c r="B12734" s="31"/>
      <c r="C12734" s="31"/>
      <c r="D12734" s="31"/>
    </row>
    <row r="12735" spans="1:4" ht="15" x14ac:dyDescent="0.25">
      <c r="A12735" s="31"/>
      <c r="B12735" s="31"/>
      <c r="C12735" s="31"/>
      <c r="D12735" s="31"/>
    </row>
    <row r="12736" spans="1:4" ht="15" x14ac:dyDescent="0.25">
      <c r="A12736" s="31"/>
      <c r="B12736" s="31"/>
      <c r="C12736" s="31"/>
      <c r="D12736" s="31"/>
    </row>
    <row r="12737" spans="1:4" ht="15" x14ac:dyDescent="0.25">
      <c r="A12737" s="31"/>
      <c r="B12737" s="31"/>
      <c r="C12737" s="31"/>
      <c r="D12737" s="31"/>
    </row>
    <row r="12738" spans="1:4" ht="15" x14ac:dyDescent="0.25">
      <c r="A12738" s="31"/>
      <c r="B12738" s="31"/>
      <c r="C12738" s="31"/>
      <c r="D12738" s="31"/>
    </row>
    <row r="12739" spans="1:4" ht="15" x14ac:dyDescent="0.25">
      <c r="A12739" s="31"/>
      <c r="B12739" s="31"/>
      <c r="C12739" s="31"/>
      <c r="D12739" s="31"/>
    </row>
    <row r="12740" spans="1:4" ht="15" x14ac:dyDescent="0.25">
      <c r="A12740" s="31"/>
      <c r="B12740" s="31"/>
      <c r="C12740" s="31"/>
      <c r="D12740" s="31"/>
    </row>
    <row r="12741" spans="1:4" ht="15" x14ac:dyDescent="0.25">
      <c r="A12741" s="31"/>
      <c r="B12741" s="31"/>
      <c r="C12741" s="31"/>
      <c r="D12741" s="31"/>
    </row>
    <row r="12742" spans="1:4" ht="15" x14ac:dyDescent="0.25">
      <c r="A12742" s="31"/>
      <c r="B12742" s="31"/>
      <c r="C12742" s="31"/>
      <c r="D12742" s="31"/>
    </row>
    <row r="12743" spans="1:4" ht="15" x14ac:dyDescent="0.25">
      <c r="A12743" s="31"/>
      <c r="B12743" s="31"/>
      <c r="C12743" s="31"/>
      <c r="D12743" s="31"/>
    </row>
    <row r="12744" spans="1:4" ht="15" x14ac:dyDescent="0.25">
      <c r="A12744" s="31"/>
      <c r="B12744" s="31"/>
      <c r="C12744" s="31"/>
      <c r="D12744" s="31"/>
    </row>
    <row r="12745" spans="1:4" ht="15" x14ac:dyDescent="0.25">
      <c r="A12745" s="31"/>
      <c r="B12745" s="31"/>
      <c r="C12745" s="31"/>
      <c r="D12745" s="31"/>
    </row>
    <row r="12746" spans="1:4" ht="15" x14ac:dyDescent="0.25">
      <c r="A12746" s="31"/>
      <c r="B12746" s="31"/>
      <c r="C12746" s="31"/>
      <c r="D12746" s="31"/>
    </row>
    <row r="12747" spans="1:4" ht="15" x14ac:dyDescent="0.25">
      <c r="A12747" s="31"/>
      <c r="B12747" s="31"/>
      <c r="C12747" s="31"/>
      <c r="D12747" s="31"/>
    </row>
    <row r="12748" spans="1:4" ht="15" x14ac:dyDescent="0.25">
      <c r="A12748" s="31"/>
      <c r="B12748" s="31"/>
      <c r="C12748" s="31"/>
      <c r="D12748" s="31"/>
    </row>
    <row r="12749" spans="1:4" ht="15" x14ac:dyDescent="0.25">
      <c r="A12749" s="31"/>
      <c r="B12749" s="31"/>
      <c r="C12749" s="31"/>
      <c r="D12749" s="31"/>
    </row>
    <row r="12750" spans="1:4" ht="15" x14ac:dyDescent="0.25">
      <c r="A12750" s="31"/>
      <c r="B12750" s="31"/>
      <c r="C12750" s="31"/>
      <c r="D12750" s="31"/>
    </row>
    <row r="12751" spans="1:4" ht="15" x14ac:dyDescent="0.25">
      <c r="A12751" s="31"/>
      <c r="B12751" s="31"/>
      <c r="C12751" s="31"/>
      <c r="D12751" s="31"/>
    </row>
    <row r="12752" spans="1:4" ht="15" x14ac:dyDescent="0.25">
      <c r="A12752" s="31"/>
      <c r="B12752" s="31"/>
      <c r="C12752" s="31"/>
      <c r="D12752" s="31"/>
    </row>
    <row r="12753" spans="1:4" ht="15" x14ac:dyDescent="0.25">
      <c r="A12753" s="31"/>
      <c r="B12753" s="31"/>
      <c r="C12753" s="31"/>
      <c r="D12753" s="31"/>
    </row>
    <row r="12754" spans="1:4" ht="15" x14ac:dyDescent="0.25">
      <c r="A12754" s="31"/>
      <c r="B12754" s="31"/>
      <c r="C12754" s="31"/>
      <c r="D12754" s="31"/>
    </row>
    <row r="12755" spans="1:4" ht="15" x14ac:dyDescent="0.25">
      <c r="A12755" s="31"/>
      <c r="B12755" s="31"/>
      <c r="C12755" s="31"/>
      <c r="D12755" s="31"/>
    </row>
    <row r="12756" spans="1:4" ht="15" x14ac:dyDescent="0.25">
      <c r="A12756" s="31"/>
      <c r="B12756" s="31"/>
      <c r="C12756" s="31"/>
      <c r="D12756" s="31"/>
    </row>
    <row r="12757" spans="1:4" ht="15" x14ac:dyDescent="0.25">
      <c r="A12757" s="31"/>
      <c r="B12757" s="31"/>
      <c r="C12757" s="31"/>
      <c r="D12757" s="31"/>
    </row>
    <row r="12758" spans="1:4" ht="15" x14ac:dyDescent="0.25">
      <c r="A12758" s="31"/>
      <c r="B12758" s="31"/>
      <c r="C12758" s="31"/>
      <c r="D12758" s="31"/>
    </row>
    <row r="12759" spans="1:4" ht="15" x14ac:dyDescent="0.25">
      <c r="A12759" s="31"/>
      <c r="B12759" s="31"/>
      <c r="C12759" s="31"/>
      <c r="D12759" s="31"/>
    </row>
    <row r="12760" spans="1:4" ht="15" x14ac:dyDescent="0.25">
      <c r="A12760" s="31"/>
      <c r="B12760" s="31"/>
      <c r="C12760" s="31"/>
      <c r="D12760" s="31"/>
    </row>
    <row r="12761" spans="1:4" ht="15" x14ac:dyDescent="0.25">
      <c r="A12761" s="31"/>
      <c r="B12761" s="31"/>
      <c r="C12761" s="31"/>
      <c r="D12761" s="31"/>
    </row>
    <row r="12762" spans="1:4" ht="15" x14ac:dyDescent="0.25">
      <c r="A12762" s="31"/>
      <c r="B12762" s="31"/>
      <c r="C12762" s="31"/>
      <c r="D12762" s="31"/>
    </row>
    <row r="12763" spans="1:4" ht="15" x14ac:dyDescent="0.25">
      <c r="A12763" s="31"/>
      <c r="B12763" s="31"/>
      <c r="C12763" s="31"/>
      <c r="D12763" s="31"/>
    </row>
    <row r="12764" spans="1:4" ht="15" x14ac:dyDescent="0.25">
      <c r="A12764" s="31"/>
      <c r="B12764" s="31"/>
      <c r="C12764" s="31"/>
      <c r="D12764" s="31"/>
    </row>
    <row r="12765" spans="1:4" ht="15" x14ac:dyDescent="0.25">
      <c r="A12765" s="31"/>
      <c r="B12765" s="31"/>
      <c r="C12765" s="31"/>
      <c r="D12765" s="31"/>
    </row>
    <row r="12766" spans="1:4" ht="15" x14ac:dyDescent="0.25">
      <c r="A12766" s="31"/>
      <c r="B12766" s="31"/>
      <c r="C12766" s="31"/>
      <c r="D12766" s="31"/>
    </row>
    <row r="12767" spans="1:4" ht="15" x14ac:dyDescent="0.25">
      <c r="A12767" s="31"/>
      <c r="B12767" s="31"/>
      <c r="C12767" s="31"/>
      <c r="D12767" s="31"/>
    </row>
    <row r="12768" spans="1:4" ht="15" x14ac:dyDescent="0.25">
      <c r="A12768" s="31"/>
      <c r="B12768" s="31"/>
      <c r="C12768" s="31"/>
      <c r="D12768" s="31"/>
    </row>
    <row r="12769" spans="1:4" ht="15" x14ac:dyDescent="0.25">
      <c r="A12769" s="31"/>
      <c r="B12769" s="31"/>
      <c r="C12769" s="31"/>
      <c r="D12769" s="31"/>
    </row>
    <row r="12770" spans="1:4" ht="15" x14ac:dyDescent="0.25">
      <c r="A12770" s="31"/>
      <c r="B12770" s="31"/>
      <c r="C12770" s="31"/>
      <c r="D12770" s="31"/>
    </row>
    <row r="12771" spans="1:4" ht="15" x14ac:dyDescent="0.25">
      <c r="A12771" s="31"/>
      <c r="B12771" s="31"/>
      <c r="C12771" s="31"/>
      <c r="D12771" s="31"/>
    </row>
    <row r="12772" spans="1:4" ht="15" x14ac:dyDescent="0.25">
      <c r="A12772" s="31"/>
      <c r="B12772" s="31"/>
      <c r="C12772" s="31"/>
      <c r="D12772" s="31"/>
    </row>
    <row r="12773" spans="1:4" ht="15" x14ac:dyDescent="0.25">
      <c r="A12773" s="31"/>
      <c r="B12773" s="31"/>
      <c r="C12773" s="31"/>
      <c r="D12773" s="31"/>
    </row>
    <row r="12774" spans="1:4" ht="15" x14ac:dyDescent="0.25">
      <c r="A12774" s="31"/>
      <c r="B12774" s="31"/>
      <c r="C12774" s="31"/>
      <c r="D12774" s="31"/>
    </row>
    <row r="12775" spans="1:4" ht="15" x14ac:dyDescent="0.25">
      <c r="A12775" s="31"/>
      <c r="B12775" s="31"/>
      <c r="C12775" s="31"/>
      <c r="D12775" s="31"/>
    </row>
    <row r="12776" spans="1:4" ht="15" x14ac:dyDescent="0.25">
      <c r="A12776" s="31"/>
      <c r="B12776" s="31"/>
      <c r="C12776" s="31"/>
      <c r="D12776" s="31"/>
    </row>
    <row r="12777" spans="1:4" ht="15" x14ac:dyDescent="0.25">
      <c r="A12777" s="31"/>
      <c r="B12777" s="31"/>
      <c r="C12777" s="31"/>
      <c r="D12777" s="31"/>
    </row>
    <row r="12778" spans="1:4" ht="15" x14ac:dyDescent="0.25">
      <c r="A12778" s="31"/>
      <c r="B12778" s="31"/>
      <c r="C12778" s="31"/>
      <c r="D12778" s="31"/>
    </row>
    <row r="12779" spans="1:4" ht="15" x14ac:dyDescent="0.25">
      <c r="A12779" s="31"/>
      <c r="B12779" s="31"/>
      <c r="C12779" s="31"/>
      <c r="D12779" s="31"/>
    </row>
    <row r="12780" spans="1:4" ht="15" x14ac:dyDescent="0.25">
      <c r="A12780" s="31"/>
      <c r="B12780" s="31"/>
      <c r="C12780" s="31"/>
      <c r="D12780" s="31"/>
    </row>
    <row r="12781" spans="1:4" ht="15" x14ac:dyDescent="0.25">
      <c r="A12781" s="31"/>
      <c r="B12781" s="31"/>
      <c r="C12781" s="31"/>
      <c r="D12781" s="31"/>
    </row>
    <row r="12782" spans="1:4" ht="15" x14ac:dyDescent="0.25">
      <c r="A12782" s="31"/>
      <c r="B12782" s="31"/>
      <c r="C12782" s="31"/>
      <c r="D12782" s="31"/>
    </row>
    <row r="12783" spans="1:4" ht="15" x14ac:dyDescent="0.25">
      <c r="A12783" s="31"/>
      <c r="B12783" s="31"/>
      <c r="C12783" s="31"/>
      <c r="D12783" s="31"/>
    </row>
    <row r="12784" spans="1:4" ht="15" x14ac:dyDescent="0.25">
      <c r="A12784" s="31"/>
      <c r="B12784" s="31"/>
      <c r="C12784" s="31"/>
      <c r="D12784" s="31"/>
    </row>
    <row r="12785" spans="1:4" ht="15" x14ac:dyDescent="0.25">
      <c r="A12785" s="31"/>
      <c r="B12785" s="31"/>
      <c r="C12785" s="31"/>
      <c r="D12785" s="31"/>
    </row>
    <row r="12786" spans="1:4" ht="15" x14ac:dyDescent="0.25">
      <c r="A12786" s="31"/>
      <c r="B12786" s="31"/>
      <c r="C12786" s="31"/>
      <c r="D12786" s="31"/>
    </row>
    <row r="12787" spans="1:4" ht="15" x14ac:dyDescent="0.25">
      <c r="A12787" s="31"/>
      <c r="B12787" s="31"/>
      <c r="C12787" s="31"/>
      <c r="D12787" s="31"/>
    </row>
    <row r="12788" spans="1:4" ht="15" x14ac:dyDescent="0.25">
      <c r="A12788" s="31"/>
      <c r="B12788" s="31"/>
      <c r="C12788" s="31"/>
      <c r="D12788" s="31"/>
    </row>
    <row r="12789" spans="1:4" ht="15" x14ac:dyDescent="0.25">
      <c r="A12789" s="31"/>
      <c r="B12789" s="31"/>
      <c r="C12789" s="31"/>
      <c r="D12789" s="31"/>
    </row>
    <row r="12790" spans="1:4" ht="15" x14ac:dyDescent="0.25">
      <c r="A12790" s="31"/>
      <c r="B12790" s="31"/>
      <c r="C12790" s="31"/>
      <c r="D12790" s="31"/>
    </row>
    <row r="12791" spans="1:4" ht="15" x14ac:dyDescent="0.25">
      <c r="A12791" s="31"/>
      <c r="B12791" s="31"/>
      <c r="C12791" s="31"/>
      <c r="D12791" s="31"/>
    </row>
    <row r="12792" spans="1:4" ht="15" x14ac:dyDescent="0.25">
      <c r="A12792" s="31"/>
      <c r="B12792" s="31"/>
      <c r="C12792" s="31"/>
      <c r="D12792" s="31"/>
    </row>
    <row r="12793" spans="1:4" ht="15" x14ac:dyDescent="0.25">
      <c r="A12793" s="31"/>
      <c r="B12793" s="31"/>
      <c r="C12793" s="31"/>
      <c r="D12793" s="31"/>
    </row>
    <row r="12794" spans="1:4" ht="15" x14ac:dyDescent="0.25">
      <c r="A12794" s="31"/>
      <c r="B12794" s="31"/>
      <c r="C12794" s="31"/>
      <c r="D12794" s="31"/>
    </row>
    <row r="12795" spans="1:4" ht="15" x14ac:dyDescent="0.25">
      <c r="A12795" s="31"/>
      <c r="B12795" s="31"/>
      <c r="C12795" s="31"/>
      <c r="D12795" s="31"/>
    </row>
    <row r="12796" spans="1:4" ht="15" x14ac:dyDescent="0.25">
      <c r="A12796" s="31"/>
      <c r="B12796" s="31"/>
      <c r="C12796" s="31"/>
      <c r="D12796" s="31"/>
    </row>
    <row r="12797" spans="1:4" ht="15" x14ac:dyDescent="0.25">
      <c r="A12797" s="31"/>
      <c r="B12797" s="31"/>
      <c r="C12797" s="31"/>
      <c r="D12797" s="31"/>
    </row>
    <row r="12798" spans="1:4" ht="15" x14ac:dyDescent="0.25">
      <c r="A12798" s="31"/>
      <c r="B12798" s="31"/>
      <c r="C12798" s="31"/>
      <c r="D12798" s="31"/>
    </row>
    <row r="12799" spans="1:4" ht="15" x14ac:dyDescent="0.25">
      <c r="A12799" s="31"/>
      <c r="B12799" s="31"/>
      <c r="C12799" s="31"/>
      <c r="D12799" s="31"/>
    </row>
    <row r="12800" spans="1:4" ht="15" x14ac:dyDescent="0.25">
      <c r="A12800" s="31"/>
      <c r="B12800" s="31"/>
      <c r="C12800" s="31"/>
      <c r="D12800" s="31"/>
    </row>
    <row r="12801" spans="1:4" ht="15" x14ac:dyDescent="0.25">
      <c r="A12801" s="31"/>
      <c r="B12801" s="31"/>
      <c r="C12801" s="31"/>
      <c r="D12801" s="31"/>
    </row>
    <row r="12802" spans="1:4" ht="15" x14ac:dyDescent="0.25">
      <c r="A12802" s="31"/>
      <c r="B12802" s="31"/>
      <c r="C12802" s="31"/>
      <c r="D12802" s="31"/>
    </row>
    <row r="12803" spans="1:4" ht="15" x14ac:dyDescent="0.25">
      <c r="A12803" s="31"/>
      <c r="B12803" s="31"/>
      <c r="C12803" s="31"/>
      <c r="D12803" s="31"/>
    </row>
    <row r="12804" spans="1:4" ht="15" x14ac:dyDescent="0.25">
      <c r="A12804" s="31"/>
      <c r="B12804" s="31"/>
      <c r="C12804" s="31"/>
      <c r="D12804" s="31"/>
    </row>
    <row r="12805" spans="1:4" ht="15" x14ac:dyDescent="0.25">
      <c r="A12805" s="31"/>
      <c r="B12805" s="31"/>
      <c r="C12805" s="31"/>
      <c r="D12805" s="31"/>
    </row>
    <row r="12806" spans="1:4" ht="15" x14ac:dyDescent="0.25">
      <c r="A12806" s="31"/>
      <c r="B12806" s="31"/>
      <c r="C12806" s="31"/>
      <c r="D12806" s="31"/>
    </row>
    <row r="12807" spans="1:4" ht="15" x14ac:dyDescent="0.25">
      <c r="A12807" s="31"/>
      <c r="B12807" s="31"/>
      <c r="C12807" s="31"/>
      <c r="D12807" s="31"/>
    </row>
    <row r="12808" spans="1:4" ht="15" x14ac:dyDescent="0.25">
      <c r="A12808" s="31"/>
      <c r="B12808" s="31"/>
      <c r="C12808" s="31"/>
      <c r="D12808" s="31"/>
    </row>
    <row r="12809" spans="1:4" ht="15" x14ac:dyDescent="0.25">
      <c r="A12809" s="31"/>
      <c r="B12809" s="31"/>
      <c r="C12809" s="31"/>
      <c r="D12809" s="31"/>
    </row>
    <row r="12810" spans="1:4" ht="15" x14ac:dyDescent="0.25">
      <c r="A12810" s="31"/>
      <c r="B12810" s="31"/>
      <c r="C12810" s="31"/>
      <c r="D12810" s="31"/>
    </row>
    <row r="12811" spans="1:4" ht="15" x14ac:dyDescent="0.25">
      <c r="A12811" s="31"/>
      <c r="B12811" s="31"/>
      <c r="C12811" s="31"/>
      <c r="D12811" s="31"/>
    </row>
    <row r="12812" spans="1:4" ht="15" x14ac:dyDescent="0.25">
      <c r="A12812" s="31"/>
      <c r="B12812" s="31"/>
      <c r="C12812" s="31"/>
      <c r="D12812" s="31"/>
    </row>
    <row r="12813" spans="1:4" ht="15" x14ac:dyDescent="0.25">
      <c r="A12813" s="31"/>
      <c r="B12813" s="31"/>
      <c r="C12813" s="31"/>
      <c r="D12813" s="31"/>
    </row>
    <row r="12814" spans="1:4" ht="15" x14ac:dyDescent="0.25">
      <c r="A12814" s="31"/>
      <c r="B12814" s="31"/>
      <c r="C12814" s="31"/>
      <c r="D12814" s="31"/>
    </row>
    <row r="12815" spans="1:4" ht="15" x14ac:dyDescent="0.25">
      <c r="A12815" s="31"/>
      <c r="B12815" s="31"/>
      <c r="C12815" s="31"/>
      <c r="D12815" s="31"/>
    </row>
    <row r="12816" spans="1:4" ht="15" x14ac:dyDescent="0.25">
      <c r="A12816" s="31"/>
      <c r="B12816" s="31"/>
      <c r="C12816" s="31"/>
      <c r="D12816" s="31"/>
    </row>
    <row r="12817" spans="1:4" ht="15" x14ac:dyDescent="0.25">
      <c r="A12817" s="31"/>
      <c r="B12817" s="31"/>
      <c r="C12817" s="31"/>
      <c r="D12817" s="31"/>
    </row>
    <row r="12818" spans="1:4" ht="15" x14ac:dyDescent="0.25">
      <c r="A12818" s="31"/>
      <c r="B12818" s="31"/>
      <c r="C12818" s="31"/>
      <c r="D12818" s="31"/>
    </row>
    <row r="12819" spans="1:4" ht="15" x14ac:dyDescent="0.25">
      <c r="A12819" s="31"/>
      <c r="B12819" s="31"/>
      <c r="C12819" s="31"/>
      <c r="D12819" s="31"/>
    </row>
    <row r="12820" spans="1:4" ht="15" x14ac:dyDescent="0.25">
      <c r="A12820" s="31"/>
      <c r="B12820" s="31"/>
      <c r="C12820" s="31"/>
      <c r="D12820" s="31"/>
    </row>
    <row r="12821" spans="1:4" ht="15" x14ac:dyDescent="0.25">
      <c r="A12821" s="31"/>
      <c r="B12821" s="31"/>
      <c r="C12821" s="31"/>
      <c r="D12821" s="31"/>
    </row>
    <row r="12822" spans="1:4" ht="15" x14ac:dyDescent="0.25">
      <c r="A12822" s="31"/>
      <c r="B12822" s="31"/>
      <c r="C12822" s="31"/>
      <c r="D12822" s="31"/>
    </row>
    <row r="12823" spans="1:4" ht="15" x14ac:dyDescent="0.25">
      <c r="A12823" s="31"/>
      <c r="B12823" s="31"/>
      <c r="C12823" s="31"/>
      <c r="D12823" s="31"/>
    </row>
    <row r="12824" spans="1:4" ht="15" x14ac:dyDescent="0.25">
      <c r="A12824" s="31"/>
      <c r="B12824" s="31"/>
      <c r="C12824" s="31"/>
      <c r="D12824" s="31"/>
    </row>
    <row r="12825" spans="1:4" ht="15" x14ac:dyDescent="0.25">
      <c r="A12825" s="31"/>
      <c r="B12825" s="31"/>
      <c r="C12825" s="31"/>
      <c r="D12825" s="31"/>
    </row>
    <row r="12826" spans="1:4" ht="15" x14ac:dyDescent="0.25">
      <c r="A12826" s="31"/>
      <c r="B12826" s="31"/>
      <c r="C12826" s="31"/>
      <c r="D12826" s="31"/>
    </row>
    <row r="12827" spans="1:4" ht="15" x14ac:dyDescent="0.25">
      <c r="A12827" s="31"/>
      <c r="B12827" s="31"/>
      <c r="C12827" s="31"/>
      <c r="D12827" s="31"/>
    </row>
    <row r="12828" spans="1:4" ht="15" x14ac:dyDescent="0.25">
      <c r="A12828" s="31"/>
      <c r="B12828" s="31"/>
      <c r="C12828" s="31"/>
      <c r="D12828" s="31"/>
    </row>
    <row r="12829" spans="1:4" ht="15" x14ac:dyDescent="0.25">
      <c r="A12829" s="31"/>
      <c r="B12829" s="31"/>
      <c r="C12829" s="31"/>
      <c r="D12829" s="31"/>
    </row>
    <row r="12830" spans="1:4" ht="15" x14ac:dyDescent="0.25">
      <c r="A12830" s="31"/>
      <c r="B12830" s="31"/>
      <c r="C12830" s="31"/>
      <c r="D12830" s="31"/>
    </row>
    <row r="12831" spans="1:4" ht="15" x14ac:dyDescent="0.25">
      <c r="A12831" s="31"/>
      <c r="B12831" s="31"/>
      <c r="C12831" s="31"/>
      <c r="D12831" s="31"/>
    </row>
    <row r="12832" spans="1:4" ht="15" x14ac:dyDescent="0.25">
      <c r="A12832" s="31"/>
      <c r="B12832" s="31"/>
      <c r="C12832" s="31"/>
      <c r="D12832" s="31"/>
    </row>
    <row r="12833" spans="1:4" ht="15" x14ac:dyDescent="0.25">
      <c r="A12833" s="31"/>
      <c r="B12833" s="31"/>
      <c r="C12833" s="31"/>
      <c r="D12833" s="31"/>
    </row>
    <row r="12834" spans="1:4" ht="15" x14ac:dyDescent="0.25">
      <c r="A12834" s="31"/>
      <c r="B12834" s="31"/>
      <c r="C12834" s="31"/>
      <c r="D12834" s="31"/>
    </row>
    <row r="12835" spans="1:4" ht="15" x14ac:dyDescent="0.25">
      <c r="A12835" s="31"/>
      <c r="B12835" s="31"/>
      <c r="C12835" s="31"/>
      <c r="D12835" s="31"/>
    </row>
    <row r="12836" spans="1:4" ht="15" x14ac:dyDescent="0.25">
      <c r="A12836" s="31"/>
      <c r="B12836" s="31"/>
      <c r="C12836" s="31"/>
      <c r="D12836" s="31"/>
    </row>
    <row r="12837" spans="1:4" ht="15" x14ac:dyDescent="0.25">
      <c r="A12837" s="31"/>
      <c r="B12837" s="31"/>
      <c r="C12837" s="31"/>
      <c r="D12837" s="31"/>
    </row>
    <row r="12838" spans="1:4" ht="15" x14ac:dyDescent="0.25">
      <c r="A12838" s="31"/>
      <c r="B12838" s="31"/>
      <c r="C12838" s="31"/>
      <c r="D12838" s="31"/>
    </row>
    <row r="12839" spans="1:4" ht="15" x14ac:dyDescent="0.25">
      <c r="A12839" s="31"/>
      <c r="B12839" s="31"/>
      <c r="C12839" s="31"/>
      <c r="D12839" s="31"/>
    </row>
    <row r="12840" spans="1:4" ht="15" x14ac:dyDescent="0.25">
      <c r="A12840" s="31"/>
      <c r="B12840" s="31"/>
      <c r="C12840" s="31"/>
      <c r="D12840" s="31"/>
    </row>
    <row r="12841" spans="1:4" ht="15" x14ac:dyDescent="0.25">
      <c r="A12841" s="31"/>
      <c r="B12841" s="31"/>
      <c r="C12841" s="31"/>
      <c r="D12841" s="31"/>
    </row>
    <row r="12842" spans="1:4" ht="15" x14ac:dyDescent="0.25">
      <c r="A12842" s="31"/>
      <c r="B12842" s="31"/>
      <c r="C12842" s="31"/>
      <c r="D12842" s="31"/>
    </row>
    <row r="12843" spans="1:4" ht="15" x14ac:dyDescent="0.25">
      <c r="A12843" s="31"/>
      <c r="B12843" s="31"/>
      <c r="C12843" s="31"/>
      <c r="D12843" s="31"/>
    </row>
    <row r="12844" spans="1:4" ht="15" x14ac:dyDescent="0.25">
      <c r="A12844" s="31"/>
      <c r="B12844" s="31"/>
      <c r="C12844" s="31"/>
      <c r="D12844" s="31"/>
    </row>
    <row r="12845" spans="1:4" ht="15" x14ac:dyDescent="0.25">
      <c r="A12845" s="31"/>
      <c r="B12845" s="31"/>
      <c r="C12845" s="31"/>
      <c r="D12845" s="31"/>
    </row>
    <row r="12846" spans="1:4" ht="15" x14ac:dyDescent="0.25">
      <c r="A12846" s="31"/>
      <c r="B12846" s="31"/>
      <c r="C12846" s="31"/>
      <c r="D12846" s="31"/>
    </row>
    <row r="12847" spans="1:4" ht="15" x14ac:dyDescent="0.25">
      <c r="A12847" s="31"/>
      <c r="B12847" s="31"/>
      <c r="C12847" s="31"/>
      <c r="D12847" s="31"/>
    </row>
    <row r="12848" spans="1:4" ht="15" x14ac:dyDescent="0.25">
      <c r="A12848" s="31"/>
      <c r="B12848" s="31"/>
      <c r="C12848" s="31"/>
      <c r="D12848" s="31"/>
    </row>
    <row r="12849" spans="1:4" ht="15" x14ac:dyDescent="0.25">
      <c r="A12849" s="31"/>
      <c r="B12849" s="31"/>
      <c r="C12849" s="31"/>
      <c r="D12849" s="31"/>
    </row>
    <row r="12850" spans="1:4" ht="15" x14ac:dyDescent="0.25">
      <c r="A12850" s="31"/>
      <c r="B12850" s="31"/>
      <c r="C12850" s="31"/>
      <c r="D12850" s="31"/>
    </row>
    <row r="12851" spans="1:4" ht="15" x14ac:dyDescent="0.25">
      <c r="A12851" s="31"/>
      <c r="B12851" s="31"/>
      <c r="C12851" s="31"/>
      <c r="D12851" s="31"/>
    </row>
    <row r="12852" spans="1:4" ht="15" x14ac:dyDescent="0.25">
      <c r="A12852" s="31"/>
      <c r="B12852" s="31"/>
      <c r="C12852" s="31"/>
      <c r="D12852" s="31"/>
    </row>
    <row r="12853" spans="1:4" ht="15" x14ac:dyDescent="0.25">
      <c r="A12853" s="31"/>
      <c r="B12853" s="31"/>
      <c r="C12853" s="31"/>
      <c r="D12853" s="31"/>
    </row>
    <row r="12854" spans="1:4" ht="15" x14ac:dyDescent="0.25">
      <c r="A12854" s="31"/>
      <c r="B12854" s="31"/>
      <c r="C12854" s="31"/>
      <c r="D12854" s="31"/>
    </row>
    <row r="12855" spans="1:4" ht="15" x14ac:dyDescent="0.25">
      <c r="A12855" s="31"/>
      <c r="B12855" s="31"/>
      <c r="C12855" s="31"/>
      <c r="D12855" s="31"/>
    </row>
    <row r="12856" spans="1:4" ht="15" x14ac:dyDescent="0.25">
      <c r="A12856" s="31"/>
      <c r="B12856" s="31"/>
      <c r="C12856" s="31"/>
      <c r="D12856" s="31"/>
    </row>
    <row r="12857" spans="1:4" ht="15" x14ac:dyDescent="0.25">
      <c r="A12857" s="31"/>
      <c r="B12857" s="31"/>
      <c r="C12857" s="31"/>
      <c r="D12857" s="31"/>
    </row>
    <row r="12858" spans="1:4" ht="15" x14ac:dyDescent="0.25">
      <c r="A12858" s="31"/>
      <c r="B12858" s="31"/>
      <c r="C12858" s="31"/>
      <c r="D12858" s="31"/>
    </row>
    <row r="12859" spans="1:4" ht="15" x14ac:dyDescent="0.25">
      <c r="A12859" s="31"/>
      <c r="B12859" s="31"/>
      <c r="C12859" s="31"/>
      <c r="D12859" s="31"/>
    </row>
    <row r="12860" spans="1:4" ht="15" x14ac:dyDescent="0.25">
      <c r="A12860" s="31"/>
      <c r="B12860" s="31"/>
      <c r="C12860" s="31"/>
      <c r="D12860" s="31"/>
    </row>
    <row r="12861" spans="1:4" ht="15" x14ac:dyDescent="0.25">
      <c r="A12861" s="31"/>
      <c r="B12861" s="31"/>
      <c r="C12861" s="31"/>
      <c r="D12861" s="31"/>
    </row>
    <row r="12862" spans="1:4" ht="15" x14ac:dyDescent="0.25">
      <c r="A12862" s="31"/>
      <c r="B12862" s="31"/>
      <c r="C12862" s="31"/>
      <c r="D12862" s="31"/>
    </row>
    <row r="12863" spans="1:4" ht="15" x14ac:dyDescent="0.25">
      <c r="A12863" s="31"/>
      <c r="B12863" s="31"/>
      <c r="C12863" s="31"/>
      <c r="D12863" s="31"/>
    </row>
    <row r="12864" spans="1:4" ht="15" x14ac:dyDescent="0.25">
      <c r="A12864" s="31"/>
      <c r="B12864" s="31"/>
      <c r="C12864" s="31"/>
      <c r="D12864" s="31"/>
    </row>
    <row r="12865" spans="1:4" ht="15" x14ac:dyDescent="0.25">
      <c r="A12865" s="31"/>
      <c r="B12865" s="31"/>
      <c r="C12865" s="31"/>
      <c r="D12865" s="31"/>
    </row>
    <row r="12866" spans="1:4" ht="15" x14ac:dyDescent="0.25">
      <c r="A12866" s="31"/>
      <c r="B12866" s="31"/>
      <c r="C12866" s="31"/>
      <c r="D12866" s="31"/>
    </row>
    <row r="12867" spans="1:4" ht="15" x14ac:dyDescent="0.25">
      <c r="A12867" s="31"/>
      <c r="B12867" s="31"/>
      <c r="C12867" s="31"/>
      <c r="D12867" s="31"/>
    </row>
    <row r="12868" spans="1:4" ht="15" x14ac:dyDescent="0.25">
      <c r="A12868" s="31"/>
      <c r="B12868" s="31"/>
      <c r="C12868" s="31"/>
      <c r="D12868" s="31"/>
    </row>
    <row r="12869" spans="1:4" ht="15" x14ac:dyDescent="0.25">
      <c r="A12869" s="31"/>
      <c r="B12869" s="31"/>
      <c r="C12869" s="31"/>
      <c r="D12869" s="31"/>
    </row>
    <row r="12870" spans="1:4" ht="15" x14ac:dyDescent="0.25">
      <c r="A12870" s="31"/>
      <c r="B12870" s="31"/>
      <c r="C12870" s="31"/>
      <c r="D12870" s="31"/>
    </row>
    <row r="12871" spans="1:4" ht="15" x14ac:dyDescent="0.25">
      <c r="A12871" s="31"/>
      <c r="B12871" s="31"/>
      <c r="C12871" s="31"/>
      <c r="D12871" s="31"/>
    </row>
    <row r="12872" spans="1:4" ht="15" x14ac:dyDescent="0.25">
      <c r="A12872" s="31"/>
      <c r="B12872" s="31"/>
      <c r="C12872" s="31"/>
      <c r="D12872" s="31"/>
    </row>
    <row r="12873" spans="1:4" ht="15" x14ac:dyDescent="0.25">
      <c r="A12873" s="31"/>
      <c r="B12873" s="31"/>
      <c r="C12873" s="31"/>
      <c r="D12873" s="31"/>
    </row>
    <row r="12874" spans="1:4" ht="15" x14ac:dyDescent="0.25">
      <c r="A12874" s="31"/>
      <c r="B12874" s="31"/>
      <c r="C12874" s="31"/>
      <c r="D12874" s="31"/>
    </row>
    <row r="12875" spans="1:4" ht="15" x14ac:dyDescent="0.25">
      <c r="A12875" s="31"/>
      <c r="B12875" s="31"/>
      <c r="C12875" s="31"/>
      <c r="D12875" s="31"/>
    </row>
    <row r="12876" spans="1:4" ht="15" x14ac:dyDescent="0.25">
      <c r="A12876" s="31"/>
      <c r="B12876" s="31"/>
      <c r="C12876" s="31"/>
      <c r="D12876" s="31"/>
    </row>
    <row r="12877" spans="1:4" ht="15" x14ac:dyDescent="0.25">
      <c r="A12877" s="31"/>
      <c r="B12877" s="31"/>
      <c r="C12877" s="31"/>
      <c r="D12877" s="31"/>
    </row>
    <row r="12878" spans="1:4" ht="15" x14ac:dyDescent="0.25">
      <c r="A12878" s="31"/>
      <c r="B12878" s="31"/>
      <c r="C12878" s="31"/>
      <c r="D12878" s="31"/>
    </row>
    <row r="12879" spans="1:4" ht="15" x14ac:dyDescent="0.25">
      <c r="A12879" s="31"/>
      <c r="B12879" s="31"/>
      <c r="C12879" s="31"/>
      <c r="D12879" s="31"/>
    </row>
    <row r="12880" spans="1:4" ht="15" x14ac:dyDescent="0.25">
      <c r="A12880" s="31"/>
      <c r="B12880" s="31"/>
      <c r="C12880" s="31"/>
      <c r="D12880" s="31"/>
    </row>
    <row r="12881" spans="1:4" ht="15" x14ac:dyDescent="0.25">
      <c r="A12881" s="31"/>
      <c r="B12881" s="31"/>
      <c r="C12881" s="31"/>
      <c r="D12881" s="31"/>
    </row>
    <row r="12882" spans="1:4" ht="15" x14ac:dyDescent="0.25">
      <c r="A12882" s="31"/>
      <c r="B12882" s="31"/>
      <c r="C12882" s="31"/>
      <c r="D12882" s="31"/>
    </row>
    <row r="12883" spans="1:4" ht="15" x14ac:dyDescent="0.25">
      <c r="A12883" s="31"/>
      <c r="B12883" s="31"/>
      <c r="C12883" s="31"/>
      <c r="D12883" s="31"/>
    </row>
    <row r="12884" spans="1:4" ht="15" x14ac:dyDescent="0.25">
      <c r="A12884" s="31"/>
      <c r="B12884" s="31"/>
      <c r="C12884" s="31"/>
      <c r="D12884" s="31"/>
    </row>
    <row r="12885" spans="1:4" ht="15" x14ac:dyDescent="0.25">
      <c r="A12885" s="31"/>
      <c r="B12885" s="31"/>
      <c r="C12885" s="31"/>
      <c r="D12885" s="31"/>
    </row>
    <row r="12886" spans="1:4" ht="15" x14ac:dyDescent="0.25">
      <c r="A12886" s="31"/>
      <c r="B12886" s="31"/>
      <c r="C12886" s="31"/>
      <c r="D12886" s="31"/>
    </row>
    <row r="12887" spans="1:4" ht="15" x14ac:dyDescent="0.25">
      <c r="A12887" s="31"/>
      <c r="B12887" s="31"/>
      <c r="C12887" s="31"/>
      <c r="D12887" s="31"/>
    </row>
    <row r="12888" spans="1:4" ht="15" x14ac:dyDescent="0.25">
      <c r="A12888" s="31"/>
      <c r="B12888" s="31"/>
      <c r="C12888" s="31"/>
      <c r="D12888" s="31"/>
    </row>
    <row r="12889" spans="1:4" ht="15" x14ac:dyDescent="0.25">
      <c r="A12889" s="31"/>
      <c r="B12889" s="31"/>
      <c r="C12889" s="31"/>
      <c r="D12889" s="31"/>
    </row>
    <row r="12890" spans="1:4" ht="15" x14ac:dyDescent="0.25">
      <c r="A12890" s="31"/>
      <c r="B12890" s="31"/>
      <c r="C12890" s="31"/>
      <c r="D12890" s="31"/>
    </row>
    <row r="12891" spans="1:4" ht="15" x14ac:dyDescent="0.25">
      <c r="A12891" s="31"/>
      <c r="B12891" s="31"/>
      <c r="C12891" s="31"/>
      <c r="D12891" s="31"/>
    </row>
    <row r="12892" spans="1:4" ht="15" x14ac:dyDescent="0.25">
      <c r="A12892" s="31"/>
      <c r="B12892" s="31"/>
      <c r="C12892" s="31"/>
      <c r="D12892" s="31"/>
    </row>
    <row r="12893" spans="1:4" ht="15" x14ac:dyDescent="0.25">
      <c r="A12893" s="31"/>
      <c r="B12893" s="31"/>
      <c r="C12893" s="31"/>
      <c r="D12893" s="31"/>
    </row>
    <row r="12894" spans="1:4" ht="15" x14ac:dyDescent="0.25">
      <c r="A12894" s="31"/>
      <c r="B12894" s="31"/>
      <c r="C12894" s="31"/>
      <c r="D12894" s="31"/>
    </row>
    <row r="12895" spans="1:4" ht="15" x14ac:dyDescent="0.25">
      <c r="A12895" s="31"/>
      <c r="B12895" s="31"/>
      <c r="C12895" s="31"/>
      <c r="D12895" s="31"/>
    </row>
    <row r="12896" spans="1:4" ht="15" x14ac:dyDescent="0.25">
      <c r="A12896" s="31"/>
      <c r="B12896" s="31"/>
      <c r="C12896" s="31"/>
      <c r="D12896" s="31"/>
    </row>
    <row r="12897" spans="1:4" ht="15" x14ac:dyDescent="0.25">
      <c r="A12897" s="31"/>
      <c r="B12897" s="31"/>
      <c r="C12897" s="31"/>
      <c r="D12897" s="31"/>
    </row>
    <row r="12898" spans="1:4" ht="15" x14ac:dyDescent="0.25">
      <c r="A12898" s="31"/>
      <c r="B12898" s="31"/>
      <c r="C12898" s="31"/>
      <c r="D12898" s="31"/>
    </row>
    <row r="12899" spans="1:4" ht="15" x14ac:dyDescent="0.25">
      <c r="A12899" s="31"/>
      <c r="B12899" s="31"/>
      <c r="C12899" s="31"/>
      <c r="D12899" s="31"/>
    </row>
    <row r="12900" spans="1:4" ht="15" x14ac:dyDescent="0.25">
      <c r="A12900" s="31"/>
      <c r="B12900" s="31"/>
      <c r="C12900" s="31"/>
      <c r="D12900" s="31"/>
    </row>
    <row r="12901" spans="1:4" ht="15" x14ac:dyDescent="0.25">
      <c r="A12901" s="31"/>
      <c r="B12901" s="31"/>
      <c r="C12901" s="31"/>
      <c r="D12901" s="31"/>
    </row>
    <row r="12902" spans="1:4" ht="15" x14ac:dyDescent="0.25">
      <c r="A12902" s="31"/>
      <c r="B12902" s="31"/>
      <c r="C12902" s="31"/>
      <c r="D12902" s="31"/>
    </row>
    <row r="12903" spans="1:4" ht="15" x14ac:dyDescent="0.25">
      <c r="A12903" s="31"/>
      <c r="B12903" s="31"/>
      <c r="C12903" s="31"/>
      <c r="D12903" s="31"/>
    </row>
    <row r="12904" spans="1:4" ht="15" x14ac:dyDescent="0.25">
      <c r="A12904" s="31"/>
      <c r="B12904" s="31"/>
      <c r="C12904" s="31"/>
      <c r="D12904" s="31"/>
    </row>
    <row r="12905" spans="1:4" ht="15" x14ac:dyDescent="0.25">
      <c r="A12905" s="31"/>
      <c r="B12905" s="31"/>
      <c r="C12905" s="31"/>
      <c r="D12905" s="31"/>
    </row>
    <row r="12906" spans="1:4" ht="15" x14ac:dyDescent="0.25">
      <c r="A12906" s="31"/>
      <c r="B12906" s="31"/>
      <c r="C12906" s="31"/>
      <c r="D12906" s="31"/>
    </row>
    <row r="12907" spans="1:4" ht="15" x14ac:dyDescent="0.25">
      <c r="A12907" s="31"/>
      <c r="B12907" s="31"/>
      <c r="C12907" s="31"/>
      <c r="D12907" s="31"/>
    </row>
    <row r="12908" spans="1:4" ht="15" x14ac:dyDescent="0.25">
      <c r="A12908" s="31"/>
      <c r="B12908" s="31"/>
      <c r="C12908" s="31"/>
      <c r="D12908" s="31"/>
    </row>
    <row r="12909" spans="1:4" ht="15" x14ac:dyDescent="0.25">
      <c r="A12909" s="31"/>
      <c r="B12909" s="31"/>
      <c r="C12909" s="31"/>
      <c r="D12909" s="31"/>
    </row>
    <row r="12910" spans="1:4" ht="15" x14ac:dyDescent="0.25">
      <c r="A12910" s="31"/>
      <c r="B12910" s="31"/>
      <c r="C12910" s="31"/>
      <c r="D12910" s="31"/>
    </row>
    <row r="12911" spans="1:4" ht="15" x14ac:dyDescent="0.25">
      <c r="A12911" s="31"/>
      <c r="B12911" s="31"/>
      <c r="C12911" s="31"/>
      <c r="D12911" s="31"/>
    </row>
    <row r="12912" spans="1:4" ht="15" x14ac:dyDescent="0.25">
      <c r="A12912" s="31"/>
      <c r="B12912" s="31"/>
      <c r="C12912" s="31"/>
      <c r="D12912" s="31"/>
    </row>
    <row r="12913" spans="1:4" ht="15" x14ac:dyDescent="0.25">
      <c r="A12913" s="31"/>
      <c r="B12913" s="31"/>
      <c r="C12913" s="31"/>
      <c r="D12913" s="31"/>
    </row>
    <row r="12914" spans="1:4" ht="15" x14ac:dyDescent="0.25">
      <c r="A12914" s="31"/>
      <c r="B12914" s="31"/>
      <c r="C12914" s="31"/>
      <c r="D12914" s="31"/>
    </row>
    <row r="12915" spans="1:4" ht="15" x14ac:dyDescent="0.25">
      <c r="A12915" s="31"/>
      <c r="B12915" s="31"/>
      <c r="C12915" s="31"/>
      <c r="D12915" s="31"/>
    </row>
    <row r="12916" spans="1:4" ht="15" x14ac:dyDescent="0.25">
      <c r="A12916" s="31"/>
      <c r="B12916" s="31"/>
      <c r="C12916" s="31"/>
      <c r="D12916" s="31"/>
    </row>
    <row r="12917" spans="1:4" ht="15" x14ac:dyDescent="0.25">
      <c r="A12917" s="31"/>
      <c r="B12917" s="31"/>
      <c r="C12917" s="31"/>
      <c r="D12917" s="31"/>
    </row>
    <row r="12918" spans="1:4" ht="15" x14ac:dyDescent="0.25">
      <c r="A12918" s="31"/>
      <c r="B12918" s="31"/>
      <c r="C12918" s="31"/>
      <c r="D12918" s="31"/>
    </row>
    <row r="12919" spans="1:4" ht="15" x14ac:dyDescent="0.25">
      <c r="A12919" s="31"/>
      <c r="B12919" s="31"/>
      <c r="C12919" s="31"/>
      <c r="D12919" s="31"/>
    </row>
    <row r="12920" spans="1:4" ht="15" x14ac:dyDescent="0.25">
      <c r="A12920" s="31"/>
      <c r="B12920" s="31"/>
      <c r="C12920" s="31"/>
      <c r="D12920" s="31"/>
    </row>
    <row r="12921" spans="1:4" ht="15" x14ac:dyDescent="0.25">
      <c r="A12921" s="31"/>
      <c r="B12921" s="31"/>
      <c r="C12921" s="31"/>
      <c r="D12921" s="31"/>
    </row>
    <row r="12922" spans="1:4" ht="15" x14ac:dyDescent="0.25">
      <c r="A12922" s="31"/>
      <c r="B12922" s="31"/>
      <c r="C12922" s="31"/>
      <c r="D12922" s="31"/>
    </row>
    <row r="12923" spans="1:4" ht="15" x14ac:dyDescent="0.25">
      <c r="A12923" s="31"/>
      <c r="B12923" s="31"/>
      <c r="C12923" s="31"/>
      <c r="D12923" s="31"/>
    </row>
    <row r="12924" spans="1:4" ht="15" x14ac:dyDescent="0.25">
      <c r="A12924" s="31"/>
      <c r="B12924" s="31"/>
      <c r="C12924" s="31"/>
      <c r="D12924" s="31"/>
    </row>
    <row r="12925" spans="1:4" ht="15" x14ac:dyDescent="0.25">
      <c r="A12925" s="31"/>
      <c r="B12925" s="31"/>
      <c r="C12925" s="31"/>
      <c r="D12925" s="31"/>
    </row>
    <row r="12926" spans="1:4" ht="15" x14ac:dyDescent="0.25">
      <c r="A12926" s="31"/>
      <c r="B12926" s="31"/>
      <c r="C12926" s="31"/>
      <c r="D12926" s="31"/>
    </row>
    <row r="12927" spans="1:4" ht="15" x14ac:dyDescent="0.25">
      <c r="A12927" s="31"/>
      <c r="B12927" s="31"/>
      <c r="C12927" s="31"/>
      <c r="D12927" s="31"/>
    </row>
    <row r="12928" spans="1:4" ht="15" x14ac:dyDescent="0.25">
      <c r="A12928" s="31"/>
      <c r="B12928" s="31"/>
      <c r="C12928" s="31"/>
      <c r="D12928" s="31"/>
    </row>
    <row r="12929" spans="1:4" ht="15" x14ac:dyDescent="0.25">
      <c r="A12929" s="31"/>
      <c r="B12929" s="31"/>
      <c r="C12929" s="31"/>
      <c r="D12929" s="31"/>
    </row>
    <row r="12930" spans="1:4" ht="15" x14ac:dyDescent="0.25">
      <c r="A12930" s="31"/>
      <c r="B12930" s="31"/>
      <c r="C12930" s="31"/>
      <c r="D12930" s="31"/>
    </row>
    <row r="12931" spans="1:4" ht="15" x14ac:dyDescent="0.25">
      <c r="A12931" s="31"/>
      <c r="B12931" s="31"/>
      <c r="C12931" s="31"/>
      <c r="D12931" s="31"/>
    </row>
    <row r="12932" spans="1:4" ht="15" x14ac:dyDescent="0.25">
      <c r="A12932" s="31"/>
      <c r="B12932" s="31"/>
      <c r="C12932" s="31"/>
      <c r="D12932" s="31"/>
    </row>
    <row r="12933" spans="1:4" ht="15" x14ac:dyDescent="0.25">
      <c r="A12933" s="31"/>
      <c r="B12933" s="31"/>
      <c r="C12933" s="31"/>
      <c r="D12933" s="31"/>
    </row>
    <row r="12934" spans="1:4" ht="15" x14ac:dyDescent="0.25">
      <c r="A12934" s="31"/>
      <c r="B12934" s="31"/>
      <c r="C12934" s="31"/>
      <c r="D12934" s="31"/>
    </row>
    <row r="12935" spans="1:4" ht="15" x14ac:dyDescent="0.25">
      <c r="A12935" s="31"/>
      <c r="B12935" s="31"/>
      <c r="C12935" s="31"/>
      <c r="D12935" s="31"/>
    </row>
    <row r="12936" spans="1:4" ht="15" x14ac:dyDescent="0.25">
      <c r="A12936" s="31"/>
      <c r="B12936" s="31"/>
      <c r="C12936" s="31"/>
      <c r="D12936" s="31"/>
    </row>
    <row r="12937" spans="1:4" ht="15" x14ac:dyDescent="0.25">
      <c r="A12937" s="31"/>
      <c r="B12937" s="31"/>
      <c r="C12937" s="31"/>
      <c r="D12937" s="31"/>
    </row>
    <row r="12938" spans="1:4" ht="15" x14ac:dyDescent="0.25">
      <c r="A12938" s="31"/>
      <c r="B12938" s="31"/>
      <c r="C12938" s="31"/>
      <c r="D12938" s="31"/>
    </row>
    <row r="12939" spans="1:4" ht="15" x14ac:dyDescent="0.25">
      <c r="A12939" s="31"/>
      <c r="B12939" s="31"/>
      <c r="C12939" s="31"/>
      <c r="D12939" s="31"/>
    </row>
    <row r="12940" spans="1:4" ht="15" x14ac:dyDescent="0.25">
      <c r="A12940" s="31"/>
      <c r="B12940" s="31"/>
      <c r="C12940" s="31"/>
      <c r="D12940" s="31"/>
    </row>
    <row r="12941" spans="1:4" ht="15" x14ac:dyDescent="0.25">
      <c r="A12941" s="31"/>
      <c r="B12941" s="31"/>
      <c r="C12941" s="31"/>
      <c r="D12941" s="31"/>
    </row>
    <row r="12942" spans="1:4" ht="15" x14ac:dyDescent="0.25">
      <c r="A12942" s="31"/>
      <c r="B12942" s="31"/>
      <c r="C12942" s="31"/>
      <c r="D12942" s="31"/>
    </row>
    <row r="12943" spans="1:4" ht="15" x14ac:dyDescent="0.25">
      <c r="A12943" s="31"/>
      <c r="B12943" s="31"/>
      <c r="C12943" s="31"/>
      <c r="D12943" s="31"/>
    </row>
    <row r="12944" spans="1:4" ht="15" x14ac:dyDescent="0.25">
      <c r="A12944" s="31"/>
      <c r="B12944" s="31"/>
      <c r="C12944" s="31"/>
      <c r="D12944" s="31"/>
    </row>
    <row r="12945" spans="1:4" ht="15" x14ac:dyDescent="0.25">
      <c r="A12945" s="31"/>
      <c r="B12945" s="31"/>
      <c r="C12945" s="31"/>
      <c r="D12945" s="31"/>
    </row>
    <row r="12946" spans="1:4" ht="15" x14ac:dyDescent="0.25">
      <c r="A12946" s="31"/>
      <c r="B12946" s="31"/>
      <c r="C12946" s="31"/>
      <c r="D12946" s="31"/>
    </row>
    <row r="12947" spans="1:4" ht="15" x14ac:dyDescent="0.25">
      <c r="A12947" s="31"/>
      <c r="B12947" s="31"/>
      <c r="C12947" s="31"/>
      <c r="D12947" s="31"/>
    </row>
    <row r="12948" spans="1:4" ht="15" x14ac:dyDescent="0.25">
      <c r="A12948" s="31"/>
      <c r="B12948" s="31"/>
      <c r="C12948" s="31"/>
      <c r="D12948" s="31"/>
    </row>
    <row r="12949" spans="1:4" ht="15" x14ac:dyDescent="0.25">
      <c r="A12949" s="31"/>
      <c r="B12949" s="31"/>
      <c r="C12949" s="31"/>
      <c r="D12949" s="31"/>
    </row>
    <row r="12950" spans="1:4" ht="15" x14ac:dyDescent="0.25">
      <c r="A12950" s="31"/>
      <c r="B12950" s="31"/>
      <c r="C12950" s="31"/>
      <c r="D12950" s="31"/>
    </row>
    <row r="12951" spans="1:4" ht="15" x14ac:dyDescent="0.25">
      <c r="A12951" s="31"/>
      <c r="B12951" s="31"/>
      <c r="C12951" s="31"/>
      <c r="D12951" s="31"/>
    </row>
    <row r="12952" spans="1:4" ht="15" x14ac:dyDescent="0.25">
      <c r="A12952" s="31"/>
      <c r="B12952" s="31"/>
      <c r="C12952" s="31"/>
      <c r="D12952" s="31"/>
    </row>
    <row r="12953" spans="1:4" ht="15" x14ac:dyDescent="0.25">
      <c r="A12953" s="31"/>
      <c r="B12953" s="31"/>
      <c r="C12953" s="31"/>
      <c r="D12953" s="31"/>
    </row>
    <row r="12954" spans="1:4" ht="15" x14ac:dyDescent="0.25">
      <c r="A12954" s="31"/>
      <c r="B12954" s="31"/>
      <c r="C12954" s="31"/>
      <c r="D12954" s="31"/>
    </row>
    <row r="12955" spans="1:4" ht="15" x14ac:dyDescent="0.25">
      <c r="A12955" s="31"/>
      <c r="B12955" s="31"/>
      <c r="C12955" s="31"/>
      <c r="D12955" s="31"/>
    </row>
    <row r="12956" spans="1:4" ht="15" x14ac:dyDescent="0.25">
      <c r="A12956" s="31"/>
      <c r="B12956" s="31"/>
      <c r="C12956" s="31"/>
      <c r="D12956" s="31"/>
    </row>
    <row r="12957" spans="1:4" ht="15" x14ac:dyDescent="0.25">
      <c r="A12957" s="31"/>
      <c r="B12957" s="31"/>
      <c r="C12957" s="31"/>
      <c r="D12957" s="31"/>
    </row>
    <row r="12958" spans="1:4" ht="15" x14ac:dyDescent="0.25">
      <c r="A12958" s="31"/>
      <c r="B12958" s="31"/>
      <c r="C12958" s="31"/>
      <c r="D12958" s="31"/>
    </row>
    <row r="12959" spans="1:4" ht="15" x14ac:dyDescent="0.25">
      <c r="A12959" s="31"/>
      <c r="B12959" s="31"/>
      <c r="C12959" s="31"/>
      <c r="D12959" s="31"/>
    </row>
    <row r="12960" spans="1:4" ht="15" x14ac:dyDescent="0.25">
      <c r="A12960" s="31"/>
      <c r="B12960" s="31"/>
      <c r="C12960" s="31"/>
      <c r="D12960" s="31"/>
    </row>
    <row r="12961" spans="1:4" ht="15" x14ac:dyDescent="0.25">
      <c r="A12961" s="31"/>
      <c r="B12961" s="31"/>
      <c r="C12961" s="31"/>
      <c r="D12961" s="31"/>
    </row>
    <row r="12962" spans="1:4" ht="15" x14ac:dyDescent="0.25">
      <c r="A12962" s="31"/>
      <c r="B12962" s="31"/>
      <c r="C12962" s="31"/>
      <c r="D12962" s="31"/>
    </row>
    <row r="12963" spans="1:4" ht="15" x14ac:dyDescent="0.25">
      <c r="A12963" s="31"/>
      <c r="B12963" s="31"/>
      <c r="C12963" s="31"/>
      <c r="D12963" s="31"/>
    </row>
    <row r="12964" spans="1:4" ht="15" x14ac:dyDescent="0.25">
      <c r="A12964" s="31"/>
      <c r="B12964" s="31"/>
      <c r="C12964" s="31"/>
      <c r="D12964" s="31"/>
    </row>
    <row r="12965" spans="1:4" ht="15" x14ac:dyDescent="0.25">
      <c r="A12965" s="31"/>
      <c r="B12965" s="31"/>
      <c r="C12965" s="31"/>
      <c r="D12965" s="31"/>
    </row>
    <row r="12966" spans="1:4" ht="15" x14ac:dyDescent="0.25">
      <c r="A12966" s="31"/>
      <c r="B12966" s="31"/>
      <c r="C12966" s="31"/>
      <c r="D12966" s="31"/>
    </row>
    <row r="12967" spans="1:4" ht="15" x14ac:dyDescent="0.25">
      <c r="A12967" s="31"/>
      <c r="B12967" s="31"/>
      <c r="C12967" s="31"/>
      <c r="D12967" s="31"/>
    </row>
    <row r="12968" spans="1:4" ht="15" x14ac:dyDescent="0.25">
      <c r="A12968" s="31"/>
      <c r="B12968" s="31"/>
      <c r="C12968" s="31"/>
      <c r="D12968" s="31"/>
    </row>
    <row r="12969" spans="1:4" ht="15" x14ac:dyDescent="0.25">
      <c r="A12969" s="31"/>
      <c r="B12969" s="31"/>
      <c r="C12969" s="31"/>
      <c r="D12969" s="31"/>
    </row>
    <row r="12970" spans="1:4" ht="15" x14ac:dyDescent="0.25">
      <c r="A12970" s="31"/>
      <c r="B12970" s="31"/>
      <c r="C12970" s="31"/>
      <c r="D12970" s="31"/>
    </row>
    <row r="12971" spans="1:4" ht="15" x14ac:dyDescent="0.25">
      <c r="A12971" s="31"/>
      <c r="B12971" s="31"/>
      <c r="C12971" s="31"/>
      <c r="D12971" s="31"/>
    </row>
    <row r="12972" spans="1:4" ht="15" x14ac:dyDescent="0.25">
      <c r="A12972" s="31"/>
      <c r="B12972" s="31"/>
      <c r="C12972" s="31"/>
      <c r="D12972" s="31"/>
    </row>
    <row r="12973" spans="1:4" ht="15" x14ac:dyDescent="0.25">
      <c r="A12973" s="31"/>
      <c r="B12973" s="31"/>
      <c r="C12973" s="31"/>
      <c r="D12973" s="31"/>
    </row>
    <row r="12974" spans="1:4" ht="15" x14ac:dyDescent="0.25">
      <c r="A12974" s="31"/>
      <c r="B12974" s="31"/>
      <c r="C12974" s="31"/>
      <c r="D12974" s="31"/>
    </row>
    <row r="12975" spans="1:4" ht="15" x14ac:dyDescent="0.25">
      <c r="A12975" s="31"/>
      <c r="B12975" s="31"/>
      <c r="C12975" s="31"/>
      <c r="D12975" s="31"/>
    </row>
    <row r="12976" spans="1:4" ht="15" x14ac:dyDescent="0.25">
      <c r="A12976" s="31"/>
      <c r="B12976" s="31"/>
      <c r="C12976" s="31"/>
      <c r="D12976" s="31"/>
    </row>
    <row r="12977" spans="1:4" ht="15" x14ac:dyDescent="0.25">
      <c r="A12977" s="31"/>
      <c r="B12977" s="31"/>
      <c r="C12977" s="31"/>
      <c r="D12977" s="31"/>
    </row>
    <row r="12978" spans="1:4" ht="15" x14ac:dyDescent="0.25">
      <c r="A12978" s="31"/>
      <c r="B12978" s="31"/>
      <c r="C12978" s="31"/>
      <c r="D12978" s="31"/>
    </row>
    <row r="12979" spans="1:4" ht="15" x14ac:dyDescent="0.25">
      <c r="A12979" s="31"/>
      <c r="B12979" s="31"/>
      <c r="C12979" s="31"/>
      <c r="D12979" s="31"/>
    </row>
    <row r="12980" spans="1:4" ht="15" x14ac:dyDescent="0.25">
      <c r="A12980" s="31"/>
      <c r="B12980" s="31"/>
      <c r="C12980" s="31"/>
      <c r="D12980" s="31"/>
    </row>
    <row r="12981" spans="1:4" ht="15" x14ac:dyDescent="0.25">
      <c r="A12981" s="31"/>
      <c r="B12981" s="31"/>
      <c r="C12981" s="31"/>
      <c r="D12981" s="31"/>
    </row>
    <row r="12982" spans="1:4" ht="15" x14ac:dyDescent="0.25">
      <c r="A12982" s="31"/>
      <c r="B12982" s="31"/>
      <c r="C12982" s="31"/>
      <c r="D12982" s="31"/>
    </row>
    <row r="12983" spans="1:4" ht="15" x14ac:dyDescent="0.25">
      <c r="A12983" s="31"/>
      <c r="B12983" s="31"/>
      <c r="C12983" s="31"/>
      <c r="D12983" s="31"/>
    </row>
    <row r="12984" spans="1:4" ht="15" x14ac:dyDescent="0.25">
      <c r="A12984" s="31"/>
      <c r="B12984" s="31"/>
      <c r="C12984" s="31"/>
      <c r="D12984" s="31"/>
    </row>
    <row r="12985" spans="1:4" ht="15" x14ac:dyDescent="0.25">
      <c r="A12985" s="31"/>
      <c r="B12985" s="31"/>
      <c r="C12985" s="31"/>
      <c r="D12985" s="31"/>
    </row>
    <row r="12986" spans="1:4" ht="15" x14ac:dyDescent="0.25">
      <c r="A12986" s="31"/>
      <c r="B12986" s="31"/>
      <c r="C12986" s="31"/>
      <c r="D12986" s="31"/>
    </row>
    <row r="12987" spans="1:4" ht="15" x14ac:dyDescent="0.25">
      <c r="A12987" s="31"/>
      <c r="B12987" s="31"/>
      <c r="C12987" s="31"/>
      <c r="D12987" s="31"/>
    </row>
    <row r="12988" spans="1:4" ht="15" x14ac:dyDescent="0.25">
      <c r="A12988" s="31"/>
      <c r="B12988" s="31"/>
      <c r="C12988" s="31"/>
      <c r="D12988" s="31"/>
    </row>
    <row r="12989" spans="1:4" ht="15" x14ac:dyDescent="0.25">
      <c r="A12989" s="31"/>
      <c r="B12989" s="31"/>
      <c r="C12989" s="31"/>
      <c r="D12989" s="31"/>
    </row>
    <row r="12990" spans="1:4" ht="15" x14ac:dyDescent="0.25">
      <c r="A12990" s="31"/>
      <c r="B12990" s="31"/>
      <c r="C12990" s="31"/>
      <c r="D12990" s="31"/>
    </row>
    <row r="12991" spans="1:4" ht="15" x14ac:dyDescent="0.25">
      <c r="A12991" s="31"/>
      <c r="B12991" s="31"/>
      <c r="C12991" s="31"/>
      <c r="D12991" s="31"/>
    </row>
    <row r="12992" spans="1:4" ht="15" x14ac:dyDescent="0.25">
      <c r="A12992" s="31"/>
      <c r="B12992" s="31"/>
      <c r="C12992" s="31"/>
      <c r="D12992" s="31"/>
    </row>
    <row r="12993" spans="1:4" ht="15" x14ac:dyDescent="0.25">
      <c r="A12993" s="31"/>
      <c r="B12993" s="31"/>
      <c r="C12993" s="31"/>
      <c r="D12993" s="31"/>
    </row>
    <row r="12994" spans="1:4" ht="15" x14ac:dyDescent="0.25">
      <c r="A12994" s="31"/>
      <c r="B12994" s="31"/>
      <c r="C12994" s="31"/>
      <c r="D12994" s="31"/>
    </row>
    <row r="12995" spans="1:4" ht="15" x14ac:dyDescent="0.25">
      <c r="A12995" s="31"/>
      <c r="B12995" s="31"/>
      <c r="C12995" s="31"/>
      <c r="D12995" s="31"/>
    </row>
    <row r="12996" spans="1:4" ht="15" x14ac:dyDescent="0.25">
      <c r="A12996" s="31"/>
      <c r="B12996" s="31"/>
      <c r="C12996" s="31"/>
      <c r="D12996" s="31"/>
    </row>
    <row r="12997" spans="1:4" ht="15" x14ac:dyDescent="0.25">
      <c r="A12997" s="31"/>
      <c r="B12997" s="31"/>
      <c r="C12997" s="31"/>
      <c r="D12997" s="31"/>
    </row>
    <row r="12998" spans="1:4" ht="15" x14ac:dyDescent="0.25">
      <c r="A12998" s="31"/>
      <c r="B12998" s="31"/>
      <c r="C12998" s="31"/>
      <c r="D12998" s="31"/>
    </row>
    <row r="12999" spans="1:4" ht="15" x14ac:dyDescent="0.25">
      <c r="A12999" s="31"/>
      <c r="B12999" s="31"/>
      <c r="C12999" s="31"/>
      <c r="D12999" s="31"/>
    </row>
    <row r="13000" spans="1:4" ht="15" x14ac:dyDescent="0.25">
      <c r="A13000" s="31"/>
      <c r="B13000" s="31"/>
      <c r="C13000" s="31"/>
      <c r="D13000" s="31"/>
    </row>
    <row r="13001" spans="1:4" ht="15" x14ac:dyDescent="0.25">
      <c r="A13001" s="31"/>
      <c r="B13001" s="31"/>
      <c r="C13001" s="31"/>
      <c r="D13001" s="31"/>
    </row>
    <row r="13002" spans="1:4" ht="15" x14ac:dyDescent="0.25">
      <c r="A13002" s="31"/>
      <c r="B13002" s="31"/>
      <c r="C13002" s="31"/>
      <c r="D13002" s="31"/>
    </row>
    <row r="13003" spans="1:4" ht="15" x14ac:dyDescent="0.25">
      <c r="A13003" s="31"/>
      <c r="B13003" s="31"/>
      <c r="C13003" s="31"/>
      <c r="D13003" s="31"/>
    </row>
    <row r="13004" spans="1:4" ht="15" x14ac:dyDescent="0.25">
      <c r="A13004" s="31"/>
      <c r="B13004" s="31"/>
      <c r="C13004" s="31"/>
      <c r="D13004" s="31"/>
    </row>
    <row r="13005" spans="1:4" ht="15" x14ac:dyDescent="0.25">
      <c r="A13005" s="31"/>
      <c r="B13005" s="31"/>
      <c r="C13005" s="31"/>
      <c r="D13005" s="31"/>
    </row>
    <row r="13006" spans="1:4" ht="15" x14ac:dyDescent="0.25">
      <c r="A13006" s="31"/>
      <c r="B13006" s="31"/>
      <c r="C13006" s="31"/>
      <c r="D13006" s="31"/>
    </row>
    <row r="13007" spans="1:4" ht="15" x14ac:dyDescent="0.25">
      <c r="A13007" s="31"/>
      <c r="B13007" s="31"/>
      <c r="C13007" s="31"/>
      <c r="D13007" s="31"/>
    </row>
    <row r="13008" spans="1:4" ht="15" x14ac:dyDescent="0.25">
      <c r="A13008" s="31"/>
      <c r="B13008" s="31"/>
      <c r="C13008" s="31"/>
      <c r="D13008" s="31"/>
    </row>
    <row r="13009" spans="1:4" ht="15" x14ac:dyDescent="0.25">
      <c r="A13009" s="31"/>
      <c r="B13009" s="31"/>
      <c r="C13009" s="31"/>
      <c r="D13009" s="31"/>
    </row>
    <row r="13010" spans="1:4" ht="15" x14ac:dyDescent="0.25">
      <c r="A13010" s="31"/>
      <c r="B13010" s="31"/>
      <c r="C13010" s="31"/>
      <c r="D13010" s="31"/>
    </row>
    <row r="13011" spans="1:4" ht="15" x14ac:dyDescent="0.25">
      <c r="A13011" s="31"/>
      <c r="B13011" s="31"/>
      <c r="C13011" s="31"/>
      <c r="D13011" s="31"/>
    </row>
    <row r="13012" spans="1:4" ht="15" x14ac:dyDescent="0.25">
      <c r="A13012" s="31"/>
      <c r="B13012" s="31"/>
      <c r="C13012" s="31"/>
      <c r="D13012" s="31"/>
    </row>
    <row r="13013" spans="1:4" ht="15" x14ac:dyDescent="0.25">
      <c r="A13013" s="31"/>
      <c r="B13013" s="31"/>
      <c r="C13013" s="31"/>
      <c r="D13013" s="31"/>
    </row>
    <row r="13014" spans="1:4" ht="15" x14ac:dyDescent="0.25">
      <c r="A13014" s="31"/>
      <c r="B13014" s="31"/>
      <c r="C13014" s="31"/>
      <c r="D13014" s="31"/>
    </row>
    <row r="13015" spans="1:4" ht="15" x14ac:dyDescent="0.25">
      <c r="A13015" s="31"/>
      <c r="B13015" s="31"/>
      <c r="C13015" s="31"/>
      <c r="D13015" s="31"/>
    </row>
    <row r="13016" spans="1:4" ht="15" x14ac:dyDescent="0.25">
      <c r="A13016" s="31"/>
      <c r="B13016" s="31"/>
      <c r="C13016" s="31"/>
      <c r="D13016" s="31"/>
    </row>
    <row r="13017" spans="1:4" ht="15" x14ac:dyDescent="0.25">
      <c r="A13017" s="31"/>
      <c r="B13017" s="31"/>
      <c r="C13017" s="31"/>
      <c r="D13017" s="31"/>
    </row>
    <row r="13018" spans="1:4" ht="15" x14ac:dyDescent="0.25">
      <c r="A13018" s="31"/>
      <c r="B13018" s="31"/>
      <c r="C13018" s="31"/>
      <c r="D13018" s="31"/>
    </row>
    <row r="13019" spans="1:4" ht="15" x14ac:dyDescent="0.25">
      <c r="A13019" s="31"/>
      <c r="B13019" s="31"/>
      <c r="C13019" s="31"/>
      <c r="D13019" s="31"/>
    </row>
    <row r="13020" spans="1:4" ht="15" x14ac:dyDescent="0.25">
      <c r="A13020" s="31"/>
      <c r="B13020" s="31"/>
      <c r="C13020" s="31"/>
      <c r="D13020" s="31"/>
    </row>
    <row r="13021" spans="1:4" ht="15" x14ac:dyDescent="0.25">
      <c r="A13021" s="31"/>
      <c r="B13021" s="31"/>
      <c r="C13021" s="31"/>
      <c r="D13021" s="31"/>
    </row>
    <row r="13022" spans="1:4" ht="15" x14ac:dyDescent="0.25">
      <c r="A13022" s="31"/>
      <c r="B13022" s="31"/>
      <c r="C13022" s="31"/>
      <c r="D13022" s="31"/>
    </row>
    <row r="13023" spans="1:4" ht="15" x14ac:dyDescent="0.25">
      <c r="A13023" s="31"/>
      <c r="B13023" s="31"/>
      <c r="C13023" s="31"/>
      <c r="D13023" s="31"/>
    </row>
    <row r="13024" spans="1:4" ht="15" x14ac:dyDescent="0.25">
      <c r="A13024" s="31"/>
      <c r="B13024" s="31"/>
      <c r="C13024" s="31"/>
      <c r="D13024" s="31"/>
    </row>
    <row r="13025" spans="1:4" ht="15" x14ac:dyDescent="0.25">
      <c r="A13025" s="31"/>
      <c r="B13025" s="31"/>
      <c r="C13025" s="31"/>
      <c r="D13025" s="31"/>
    </row>
    <row r="13026" spans="1:4" ht="15" x14ac:dyDescent="0.25">
      <c r="A13026" s="31"/>
      <c r="B13026" s="31"/>
      <c r="C13026" s="31"/>
      <c r="D13026" s="31"/>
    </row>
    <row r="13027" spans="1:4" ht="15" x14ac:dyDescent="0.25">
      <c r="A13027" s="31"/>
      <c r="B13027" s="31"/>
      <c r="C13027" s="31"/>
      <c r="D13027" s="31"/>
    </row>
    <row r="13028" spans="1:4" ht="15" x14ac:dyDescent="0.25">
      <c r="A13028" s="31"/>
      <c r="B13028" s="31"/>
      <c r="C13028" s="31"/>
      <c r="D13028" s="31"/>
    </row>
    <row r="13029" spans="1:4" ht="15" x14ac:dyDescent="0.25">
      <c r="A13029" s="31"/>
      <c r="B13029" s="31"/>
      <c r="C13029" s="31"/>
      <c r="D13029" s="31"/>
    </row>
    <row r="13030" spans="1:4" ht="15" x14ac:dyDescent="0.25">
      <c r="A13030" s="31"/>
      <c r="B13030" s="31"/>
      <c r="C13030" s="31"/>
      <c r="D13030" s="31"/>
    </row>
    <row r="13031" spans="1:4" ht="15" x14ac:dyDescent="0.25">
      <c r="A13031" s="31"/>
      <c r="B13031" s="31"/>
      <c r="C13031" s="31"/>
      <c r="D13031" s="31"/>
    </row>
    <row r="13032" spans="1:4" ht="15" x14ac:dyDescent="0.25">
      <c r="A13032" s="31"/>
      <c r="B13032" s="31"/>
      <c r="C13032" s="31"/>
      <c r="D13032" s="31"/>
    </row>
    <row r="13033" spans="1:4" ht="15" x14ac:dyDescent="0.25">
      <c r="A13033" s="31"/>
      <c r="B13033" s="31"/>
      <c r="C13033" s="31"/>
      <c r="D13033" s="31"/>
    </row>
    <row r="13034" spans="1:4" ht="15" x14ac:dyDescent="0.25">
      <c r="A13034" s="31"/>
      <c r="B13034" s="31"/>
      <c r="C13034" s="31"/>
      <c r="D13034" s="31"/>
    </row>
    <row r="13035" spans="1:4" ht="15" x14ac:dyDescent="0.25">
      <c r="A13035" s="31"/>
      <c r="B13035" s="31"/>
      <c r="C13035" s="31"/>
      <c r="D13035" s="31"/>
    </row>
    <row r="13036" spans="1:4" ht="15" x14ac:dyDescent="0.25">
      <c r="A13036" s="31"/>
      <c r="B13036" s="31"/>
      <c r="C13036" s="31"/>
      <c r="D13036" s="31"/>
    </row>
    <row r="13037" spans="1:4" ht="15" x14ac:dyDescent="0.25">
      <c r="A13037" s="31"/>
      <c r="B13037" s="31"/>
      <c r="C13037" s="31"/>
      <c r="D13037" s="31"/>
    </row>
    <row r="13038" spans="1:4" ht="15" x14ac:dyDescent="0.25">
      <c r="A13038" s="31"/>
      <c r="B13038" s="31"/>
      <c r="C13038" s="31"/>
      <c r="D13038" s="31"/>
    </row>
    <row r="13039" spans="1:4" ht="15" x14ac:dyDescent="0.25">
      <c r="A13039" s="31"/>
      <c r="B13039" s="31"/>
      <c r="C13039" s="31"/>
      <c r="D13039" s="31"/>
    </row>
    <row r="13040" spans="1:4" ht="15" x14ac:dyDescent="0.25">
      <c r="A13040" s="31"/>
      <c r="B13040" s="31"/>
      <c r="C13040" s="31"/>
      <c r="D13040" s="31"/>
    </row>
    <row r="13041" spans="1:4" ht="15" x14ac:dyDescent="0.25">
      <c r="A13041" s="31"/>
      <c r="B13041" s="31"/>
      <c r="C13041" s="31"/>
      <c r="D13041" s="31"/>
    </row>
    <row r="13042" spans="1:4" ht="15" x14ac:dyDescent="0.25">
      <c r="A13042" s="31"/>
      <c r="B13042" s="31"/>
      <c r="C13042" s="31"/>
      <c r="D13042" s="31"/>
    </row>
    <row r="13043" spans="1:4" ht="15" x14ac:dyDescent="0.25">
      <c r="A13043" s="31"/>
      <c r="B13043" s="31"/>
      <c r="C13043" s="31"/>
      <c r="D13043" s="31"/>
    </row>
    <row r="13044" spans="1:4" ht="15" x14ac:dyDescent="0.25">
      <c r="A13044" s="31"/>
      <c r="B13044" s="31"/>
      <c r="C13044" s="31"/>
      <c r="D13044" s="31"/>
    </row>
    <row r="13045" spans="1:4" ht="15" x14ac:dyDescent="0.25">
      <c r="A13045" s="31"/>
      <c r="B13045" s="31"/>
      <c r="C13045" s="31"/>
      <c r="D13045" s="31"/>
    </row>
    <row r="13046" spans="1:4" ht="15" x14ac:dyDescent="0.25">
      <c r="A13046" s="31"/>
      <c r="B13046" s="31"/>
      <c r="C13046" s="31"/>
      <c r="D13046" s="31"/>
    </row>
    <row r="13047" spans="1:4" ht="15" x14ac:dyDescent="0.25">
      <c r="A13047" s="31"/>
      <c r="B13047" s="31"/>
      <c r="C13047" s="31"/>
      <c r="D13047" s="31"/>
    </row>
    <row r="13048" spans="1:4" ht="15" x14ac:dyDescent="0.25">
      <c r="A13048" s="31"/>
      <c r="B13048" s="31"/>
      <c r="C13048" s="31"/>
      <c r="D13048" s="31"/>
    </row>
    <row r="13049" spans="1:4" ht="15" x14ac:dyDescent="0.25">
      <c r="A13049" s="31"/>
      <c r="B13049" s="31"/>
      <c r="C13049" s="31"/>
      <c r="D13049" s="31"/>
    </row>
    <row r="13050" spans="1:4" ht="15" x14ac:dyDescent="0.25">
      <c r="A13050" s="31"/>
      <c r="B13050" s="31"/>
      <c r="C13050" s="31"/>
      <c r="D13050" s="31"/>
    </row>
    <row r="13051" spans="1:4" ht="15" x14ac:dyDescent="0.25">
      <c r="A13051" s="31"/>
      <c r="B13051" s="31"/>
      <c r="C13051" s="31"/>
      <c r="D13051" s="31"/>
    </row>
    <row r="13052" spans="1:4" ht="15" x14ac:dyDescent="0.25">
      <c r="A13052" s="31"/>
      <c r="B13052" s="31"/>
      <c r="C13052" s="31"/>
      <c r="D13052" s="31"/>
    </row>
    <row r="13053" spans="1:4" ht="15" x14ac:dyDescent="0.25">
      <c r="A13053" s="31"/>
      <c r="B13053" s="31"/>
      <c r="C13053" s="31"/>
      <c r="D13053" s="31"/>
    </row>
    <row r="13054" spans="1:4" ht="15" x14ac:dyDescent="0.25">
      <c r="A13054" s="31"/>
      <c r="B13054" s="31"/>
      <c r="C13054" s="31"/>
      <c r="D13054" s="31"/>
    </row>
    <row r="13055" spans="1:4" ht="15" x14ac:dyDescent="0.25">
      <c r="A13055" s="31"/>
      <c r="B13055" s="31"/>
      <c r="C13055" s="31"/>
      <c r="D13055" s="31"/>
    </row>
    <row r="13056" spans="1:4" ht="15" x14ac:dyDescent="0.25">
      <c r="A13056" s="31"/>
      <c r="B13056" s="31"/>
      <c r="C13056" s="31"/>
      <c r="D13056" s="31"/>
    </row>
    <row r="13057" spans="1:4" ht="15" x14ac:dyDescent="0.25">
      <c r="A13057" s="31"/>
      <c r="B13057" s="31"/>
      <c r="C13057" s="31"/>
      <c r="D13057" s="31"/>
    </row>
    <row r="13058" spans="1:4" ht="15" x14ac:dyDescent="0.25">
      <c r="A13058" s="31"/>
      <c r="B13058" s="31"/>
      <c r="C13058" s="31"/>
      <c r="D13058" s="31"/>
    </row>
    <row r="13059" spans="1:4" ht="15" x14ac:dyDescent="0.25">
      <c r="A13059" s="31"/>
      <c r="B13059" s="31"/>
      <c r="C13059" s="31"/>
      <c r="D13059" s="31"/>
    </row>
    <row r="13060" spans="1:4" ht="15" x14ac:dyDescent="0.25">
      <c r="A13060" s="31"/>
      <c r="B13060" s="31"/>
      <c r="C13060" s="31"/>
      <c r="D13060" s="31"/>
    </row>
    <row r="13061" spans="1:4" ht="15" x14ac:dyDescent="0.25">
      <c r="A13061" s="31"/>
      <c r="B13061" s="31"/>
      <c r="C13061" s="31"/>
      <c r="D13061" s="31"/>
    </row>
    <row r="13062" spans="1:4" ht="15" x14ac:dyDescent="0.25">
      <c r="A13062" s="31"/>
      <c r="B13062" s="31"/>
      <c r="C13062" s="31"/>
      <c r="D13062" s="31"/>
    </row>
    <row r="13063" spans="1:4" ht="15" x14ac:dyDescent="0.25">
      <c r="A13063" s="31"/>
      <c r="B13063" s="31"/>
      <c r="C13063" s="31"/>
      <c r="D13063" s="31"/>
    </row>
    <row r="13064" spans="1:4" ht="15" x14ac:dyDescent="0.25">
      <c r="A13064" s="31"/>
      <c r="B13064" s="31"/>
      <c r="C13064" s="31"/>
      <c r="D13064" s="31"/>
    </row>
    <row r="13065" spans="1:4" ht="15" x14ac:dyDescent="0.25">
      <c r="A13065" s="31"/>
      <c r="B13065" s="31"/>
      <c r="C13065" s="31"/>
      <c r="D13065" s="31"/>
    </row>
    <row r="13066" spans="1:4" ht="15" x14ac:dyDescent="0.25">
      <c r="A13066" s="31"/>
      <c r="B13066" s="31"/>
      <c r="C13066" s="31"/>
      <c r="D13066" s="31"/>
    </row>
    <row r="13067" spans="1:4" ht="15" x14ac:dyDescent="0.25">
      <c r="A13067" s="31"/>
      <c r="B13067" s="31"/>
      <c r="C13067" s="31"/>
      <c r="D13067" s="31"/>
    </row>
    <row r="13068" spans="1:4" ht="15" x14ac:dyDescent="0.25">
      <c r="A13068" s="31"/>
      <c r="B13068" s="31"/>
      <c r="C13068" s="31"/>
      <c r="D13068" s="31"/>
    </row>
    <row r="13069" spans="1:4" ht="15" x14ac:dyDescent="0.25">
      <c r="A13069" s="31"/>
      <c r="B13069" s="31"/>
      <c r="C13069" s="31"/>
      <c r="D13069" s="31"/>
    </row>
    <row r="13070" spans="1:4" ht="15" x14ac:dyDescent="0.25">
      <c r="A13070" s="31"/>
      <c r="B13070" s="31"/>
      <c r="C13070" s="31"/>
      <c r="D13070" s="31"/>
    </row>
    <row r="13071" spans="1:4" ht="15" x14ac:dyDescent="0.25">
      <c r="A13071" s="31"/>
      <c r="B13071" s="31"/>
      <c r="C13071" s="31"/>
      <c r="D13071" s="31"/>
    </row>
    <row r="13072" spans="1:4" ht="15" x14ac:dyDescent="0.25">
      <c r="A13072" s="31"/>
      <c r="B13072" s="31"/>
      <c r="C13072" s="31"/>
      <c r="D13072" s="31"/>
    </row>
    <row r="13073" spans="1:4" ht="15" x14ac:dyDescent="0.25">
      <c r="A13073" s="31"/>
      <c r="B13073" s="31"/>
      <c r="C13073" s="31"/>
      <c r="D13073" s="31"/>
    </row>
    <row r="13074" spans="1:4" ht="15" x14ac:dyDescent="0.25">
      <c r="A13074" s="31"/>
      <c r="B13074" s="31"/>
      <c r="C13074" s="31"/>
      <c r="D13074" s="31"/>
    </row>
    <row r="13075" spans="1:4" ht="15" x14ac:dyDescent="0.25">
      <c r="A13075" s="31"/>
      <c r="B13075" s="31"/>
      <c r="C13075" s="31"/>
      <c r="D13075" s="31"/>
    </row>
    <row r="13076" spans="1:4" ht="15" x14ac:dyDescent="0.25">
      <c r="A13076" s="31"/>
      <c r="B13076" s="31"/>
      <c r="C13076" s="31"/>
      <c r="D13076" s="31"/>
    </row>
    <row r="13077" spans="1:4" ht="15" x14ac:dyDescent="0.25">
      <c r="A13077" s="31"/>
      <c r="B13077" s="31"/>
      <c r="C13077" s="31"/>
      <c r="D13077" s="31"/>
    </row>
    <row r="13078" spans="1:4" ht="15" x14ac:dyDescent="0.25">
      <c r="A13078" s="31"/>
      <c r="B13078" s="31"/>
      <c r="C13078" s="31"/>
      <c r="D13078" s="31"/>
    </row>
    <row r="13079" spans="1:4" ht="15" x14ac:dyDescent="0.25">
      <c r="A13079" s="31"/>
      <c r="B13079" s="31"/>
      <c r="C13079" s="31"/>
      <c r="D13079" s="31"/>
    </row>
    <row r="13080" spans="1:4" ht="15" x14ac:dyDescent="0.25">
      <c r="A13080" s="31"/>
      <c r="B13080" s="31"/>
      <c r="C13080" s="31"/>
      <c r="D13080" s="31"/>
    </row>
    <row r="13081" spans="1:4" ht="15" x14ac:dyDescent="0.25">
      <c r="A13081" s="31"/>
      <c r="B13081" s="31"/>
      <c r="C13081" s="31"/>
      <c r="D13081" s="31"/>
    </row>
    <row r="13082" spans="1:4" ht="15" x14ac:dyDescent="0.25">
      <c r="A13082" s="31"/>
      <c r="B13082" s="31"/>
      <c r="C13082" s="31"/>
      <c r="D13082" s="31"/>
    </row>
    <row r="13083" spans="1:4" ht="15" x14ac:dyDescent="0.25">
      <c r="A13083" s="31"/>
      <c r="B13083" s="31"/>
      <c r="C13083" s="31"/>
      <c r="D13083" s="31"/>
    </row>
    <row r="13084" spans="1:4" ht="15" x14ac:dyDescent="0.25">
      <c r="A13084" s="31"/>
      <c r="B13084" s="31"/>
      <c r="C13084" s="31"/>
      <c r="D13084" s="31"/>
    </row>
    <row r="13085" spans="1:4" ht="15" x14ac:dyDescent="0.25">
      <c r="A13085" s="31"/>
      <c r="B13085" s="31"/>
      <c r="C13085" s="31"/>
      <c r="D13085" s="31"/>
    </row>
    <row r="13086" spans="1:4" ht="15" x14ac:dyDescent="0.25">
      <c r="A13086" s="31"/>
      <c r="B13086" s="31"/>
      <c r="C13086" s="31"/>
      <c r="D13086" s="31"/>
    </row>
    <row r="13087" spans="1:4" ht="15" x14ac:dyDescent="0.25">
      <c r="A13087" s="31"/>
      <c r="B13087" s="31"/>
      <c r="C13087" s="31"/>
      <c r="D13087" s="31"/>
    </row>
    <row r="13088" spans="1:4" ht="15" x14ac:dyDescent="0.25">
      <c r="A13088" s="31"/>
      <c r="B13088" s="31"/>
      <c r="C13088" s="31"/>
      <c r="D13088" s="31"/>
    </row>
    <row r="13089" spans="1:4" ht="15" x14ac:dyDescent="0.25">
      <c r="A13089" s="31"/>
      <c r="B13089" s="31"/>
      <c r="C13089" s="31"/>
      <c r="D13089" s="31"/>
    </row>
    <row r="13090" spans="1:4" ht="15" x14ac:dyDescent="0.25">
      <c r="A13090" s="31"/>
      <c r="B13090" s="31"/>
      <c r="C13090" s="31"/>
      <c r="D13090" s="31"/>
    </row>
    <row r="13091" spans="1:4" ht="15" x14ac:dyDescent="0.25">
      <c r="A13091" s="31"/>
      <c r="B13091" s="31"/>
      <c r="C13091" s="31"/>
      <c r="D13091" s="31"/>
    </row>
    <row r="13092" spans="1:4" ht="15" x14ac:dyDescent="0.25">
      <c r="A13092" s="31"/>
      <c r="B13092" s="31"/>
      <c r="C13092" s="31"/>
      <c r="D13092" s="31"/>
    </row>
    <row r="13093" spans="1:4" ht="15" x14ac:dyDescent="0.25">
      <c r="A13093" s="31"/>
      <c r="B13093" s="31"/>
      <c r="C13093" s="31"/>
      <c r="D13093" s="31"/>
    </row>
    <row r="13094" spans="1:4" ht="15" x14ac:dyDescent="0.25">
      <c r="A13094" s="31"/>
      <c r="B13094" s="31"/>
      <c r="C13094" s="31"/>
      <c r="D13094" s="31"/>
    </row>
    <row r="13095" spans="1:4" ht="15" x14ac:dyDescent="0.25">
      <c r="A13095" s="31"/>
      <c r="B13095" s="31"/>
      <c r="C13095" s="31"/>
      <c r="D13095" s="31"/>
    </row>
    <row r="13096" spans="1:4" ht="15" x14ac:dyDescent="0.25">
      <c r="A13096" s="31"/>
      <c r="B13096" s="31"/>
      <c r="C13096" s="31"/>
      <c r="D13096" s="31"/>
    </row>
    <row r="13097" spans="1:4" ht="15" x14ac:dyDescent="0.25">
      <c r="A13097" s="31"/>
      <c r="B13097" s="31"/>
      <c r="C13097" s="31"/>
      <c r="D13097" s="31"/>
    </row>
    <row r="13098" spans="1:4" ht="15" x14ac:dyDescent="0.25">
      <c r="A13098" s="31"/>
      <c r="B13098" s="31"/>
      <c r="C13098" s="31"/>
      <c r="D13098" s="31"/>
    </row>
    <row r="13099" spans="1:4" ht="15" x14ac:dyDescent="0.25">
      <c r="A13099" s="31"/>
      <c r="B13099" s="31"/>
      <c r="C13099" s="31"/>
      <c r="D13099" s="31"/>
    </row>
    <row r="13100" spans="1:4" ht="15" x14ac:dyDescent="0.25">
      <c r="A13100" s="31"/>
      <c r="B13100" s="31"/>
      <c r="C13100" s="31"/>
      <c r="D13100" s="31"/>
    </row>
    <row r="13101" spans="1:4" ht="15" x14ac:dyDescent="0.25">
      <c r="A13101" s="31"/>
      <c r="B13101" s="31"/>
      <c r="C13101" s="31"/>
      <c r="D13101" s="31"/>
    </row>
    <row r="13102" spans="1:4" ht="15" x14ac:dyDescent="0.25">
      <c r="A13102" s="31"/>
      <c r="B13102" s="31"/>
      <c r="C13102" s="31"/>
      <c r="D13102" s="31"/>
    </row>
    <row r="13103" spans="1:4" ht="15" x14ac:dyDescent="0.25">
      <c r="A13103" s="31"/>
      <c r="B13103" s="31"/>
      <c r="C13103" s="31"/>
      <c r="D13103" s="31"/>
    </row>
    <row r="13104" spans="1:4" ht="15" x14ac:dyDescent="0.25">
      <c r="A13104" s="31"/>
      <c r="B13104" s="31"/>
      <c r="C13104" s="31"/>
      <c r="D13104" s="31"/>
    </row>
    <row r="13105" spans="1:4" ht="15" x14ac:dyDescent="0.25">
      <c r="A13105" s="31"/>
      <c r="B13105" s="31"/>
      <c r="C13105" s="31"/>
      <c r="D13105" s="31"/>
    </row>
    <row r="13106" spans="1:4" ht="15" x14ac:dyDescent="0.25">
      <c r="A13106" s="31"/>
      <c r="B13106" s="31"/>
      <c r="C13106" s="31"/>
      <c r="D13106" s="31"/>
    </row>
    <row r="13107" spans="1:4" ht="15" x14ac:dyDescent="0.25">
      <c r="A13107" s="31"/>
      <c r="B13107" s="31"/>
      <c r="C13107" s="31"/>
      <c r="D13107" s="31"/>
    </row>
    <row r="13108" spans="1:4" ht="15" x14ac:dyDescent="0.25">
      <c r="A13108" s="31"/>
      <c r="B13108" s="31"/>
      <c r="C13108" s="31"/>
      <c r="D13108" s="31"/>
    </row>
    <row r="13109" spans="1:4" ht="15" x14ac:dyDescent="0.25">
      <c r="A13109" s="31"/>
      <c r="B13109" s="31"/>
      <c r="C13109" s="31"/>
      <c r="D13109" s="31"/>
    </row>
    <row r="13110" spans="1:4" ht="15" x14ac:dyDescent="0.25">
      <c r="A13110" s="31"/>
      <c r="B13110" s="31"/>
      <c r="C13110" s="31"/>
      <c r="D13110" s="31"/>
    </row>
    <row r="13111" spans="1:4" ht="15" x14ac:dyDescent="0.25">
      <c r="A13111" s="31"/>
      <c r="B13111" s="31"/>
      <c r="C13111" s="31"/>
      <c r="D13111" s="31"/>
    </row>
    <row r="13112" spans="1:4" ht="15" x14ac:dyDescent="0.25">
      <c r="A13112" s="31"/>
      <c r="B13112" s="31"/>
      <c r="C13112" s="31"/>
      <c r="D13112" s="31"/>
    </row>
    <row r="13113" spans="1:4" ht="15" x14ac:dyDescent="0.25">
      <c r="A13113" s="31"/>
      <c r="B13113" s="31"/>
      <c r="C13113" s="31"/>
      <c r="D13113" s="31"/>
    </row>
    <row r="13114" spans="1:4" ht="15" x14ac:dyDescent="0.25">
      <c r="A13114" s="31"/>
      <c r="B13114" s="31"/>
      <c r="C13114" s="31"/>
      <c r="D13114" s="31"/>
    </row>
    <row r="13115" spans="1:4" ht="15" x14ac:dyDescent="0.25">
      <c r="A13115" s="31"/>
      <c r="B13115" s="31"/>
      <c r="C13115" s="31"/>
      <c r="D13115" s="31"/>
    </row>
    <row r="13116" spans="1:4" ht="15" x14ac:dyDescent="0.25">
      <c r="A13116" s="31"/>
      <c r="B13116" s="31"/>
      <c r="C13116" s="31"/>
      <c r="D13116" s="31"/>
    </row>
    <row r="13117" spans="1:4" ht="15" x14ac:dyDescent="0.25">
      <c r="A13117" s="31"/>
      <c r="B13117" s="31"/>
      <c r="C13117" s="31"/>
      <c r="D13117" s="31"/>
    </row>
    <row r="13118" spans="1:4" ht="15" x14ac:dyDescent="0.25">
      <c r="A13118" s="31"/>
      <c r="B13118" s="31"/>
      <c r="C13118" s="31"/>
      <c r="D13118" s="31"/>
    </row>
    <row r="13119" spans="1:4" ht="15" x14ac:dyDescent="0.25">
      <c r="A13119" s="31"/>
      <c r="B13119" s="31"/>
      <c r="C13119" s="31"/>
      <c r="D13119" s="31"/>
    </row>
    <row r="13120" spans="1:4" ht="15" x14ac:dyDescent="0.25">
      <c r="A13120" s="31"/>
      <c r="B13120" s="31"/>
      <c r="C13120" s="31"/>
      <c r="D13120" s="31"/>
    </row>
    <row r="13121" spans="1:4" ht="15" x14ac:dyDescent="0.25">
      <c r="A13121" s="31"/>
      <c r="B13121" s="31"/>
      <c r="C13121" s="31"/>
      <c r="D13121" s="31"/>
    </row>
    <row r="13122" spans="1:4" ht="15" x14ac:dyDescent="0.25">
      <c r="A13122" s="31"/>
      <c r="B13122" s="31"/>
      <c r="C13122" s="31"/>
      <c r="D13122" s="31"/>
    </row>
    <row r="13123" spans="1:4" ht="15" x14ac:dyDescent="0.25">
      <c r="A13123" s="31"/>
      <c r="B13123" s="31"/>
      <c r="C13123" s="31"/>
      <c r="D13123" s="31"/>
    </row>
    <row r="13124" spans="1:4" ht="15" x14ac:dyDescent="0.25">
      <c r="A13124" s="31"/>
      <c r="B13124" s="31"/>
      <c r="C13124" s="31"/>
      <c r="D13124" s="31"/>
    </row>
    <row r="13125" spans="1:4" ht="15" x14ac:dyDescent="0.25">
      <c r="A13125" s="31"/>
      <c r="B13125" s="31"/>
      <c r="C13125" s="31"/>
      <c r="D13125" s="31"/>
    </row>
    <row r="13126" spans="1:4" ht="15" x14ac:dyDescent="0.25">
      <c r="A13126" s="31"/>
      <c r="B13126" s="31"/>
      <c r="C13126" s="31"/>
      <c r="D13126" s="31"/>
    </row>
    <row r="13127" spans="1:4" ht="15" x14ac:dyDescent="0.25">
      <c r="A13127" s="31"/>
      <c r="B13127" s="31"/>
      <c r="C13127" s="31"/>
      <c r="D13127" s="31"/>
    </row>
    <row r="13128" spans="1:4" ht="15" x14ac:dyDescent="0.25">
      <c r="A13128" s="31"/>
      <c r="B13128" s="31"/>
      <c r="C13128" s="31"/>
      <c r="D13128" s="31"/>
    </row>
    <row r="13129" spans="1:4" ht="15" x14ac:dyDescent="0.25">
      <c r="A13129" s="31"/>
      <c r="B13129" s="31"/>
      <c r="C13129" s="31"/>
      <c r="D13129" s="31"/>
    </row>
    <row r="13130" spans="1:4" ht="15" x14ac:dyDescent="0.25">
      <c r="A13130" s="31"/>
      <c r="B13130" s="31"/>
      <c r="C13130" s="31"/>
      <c r="D13130" s="31"/>
    </row>
    <row r="13131" spans="1:4" ht="15" x14ac:dyDescent="0.25">
      <c r="A13131" s="31"/>
      <c r="B13131" s="31"/>
      <c r="C13131" s="31"/>
      <c r="D13131" s="31"/>
    </row>
    <row r="13132" spans="1:4" ht="15" x14ac:dyDescent="0.25">
      <c r="A13132" s="31"/>
      <c r="B13132" s="31"/>
      <c r="C13132" s="31"/>
      <c r="D13132" s="31"/>
    </row>
    <row r="13133" spans="1:4" ht="15" x14ac:dyDescent="0.25">
      <c r="A13133" s="31"/>
      <c r="B13133" s="31"/>
      <c r="C13133" s="31"/>
      <c r="D13133" s="31"/>
    </row>
    <row r="13134" spans="1:4" ht="15" x14ac:dyDescent="0.25">
      <c r="A13134" s="31"/>
      <c r="B13134" s="31"/>
      <c r="C13134" s="31"/>
      <c r="D13134" s="31"/>
    </row>
    <row r="13135" spans="1:4" ht="15" x14ac:dyDescent="0.25">
      <c r="A13135" s="31"/>
      <c r="B13135" s="31"/>
      <c r="C13135" s="31"/>
      <c r="D13135" s="31"/>
    </row>
    <row r="13136" spans="1:4" ht="15" x14ac:dyDescent="0.25">
      <c r="A13136" s="31"/>
      <c r="B13136" s="31"/>
      <c r="C13136" s="31"/>
      <c r="D13136" s="31"/>
    </row>
    <row r="13137" spans="1:4" ht="15" x14ac:dyDescent="0.25">
      <c r="A13137" s="31"/>
      <c r="B13137" s="31"/>
      <c r="C13137" s="31"/>
      <c r="D13137" s="31"/>
    </row>
    <row r="13138" spans="1:4" ht="15" x14ac:dyDescent="0.25">
      <c r="A13138" s="31"/>
      <c r="B13138" s="31"/>
      <c r="C13138" s="31"/>
      <c r="D13138" s="31"/>
    </row>
    <row r="13139" spans="1:4" ht="15" x14ac:dyDescent="0.25">
      <c r="A13139" s="31"/>
      <c r="B13139" s="31"/>
      <c r="C13139" s="31"/>
      <c r="D13139" s="31"/>
    </row>
    <row r="13140" spans="1:4" ht="15" x14ac:dyDescent="0.25">
      <c r="A13140" s="31"/>
      <c r="B13140" s="31"/>
      <c r="C13140" s="31"/>
      <c r="D13140" s="31"/>
    </row>
    <row r="13141" spans="1:4" ht="15" x14ac:dyDescent="0.25">
      <c r="A13141" s="31"/>
      <c r="B13141" s="31"/>
      <c r="C13141" s="31"/>
      <c r="D13141" s="31"/>
    </row>
    <row r="13142" spans="1:4" ht="15" x14ac:dyDescent="0.25">
      <c r="A13142" s="31"/>
      <c r="B13142" s="31"/>
      <c r="C13142" s="31"/>
      <c r="D13142" s="31"/>
    </row>
    <row r="13143" spans="1:4" ht="15" x14ac:dyDescent="0.25">
      <c r="A13143" s="31"/>
      <c r="B13143" s="31"/>
      <c r="C13143" s="31"/>
      <c r="D13143" s="31"/>
    </row>
    <row r="13144" spans="1:4" ht="15" x14ac:dyDescent="0.25">
      <c r="A13144" s="31"/>
      <c r="B13144" s="31"/>
      <c r="C13144" s="31"/>
      <c r="D13144" s="31"/>
    </row>
    <row r="13145" spans="1:4" ht="15" x14ac:dyDescent="0.25">
      <c r="A13145" s="31"/>
      <c r="B13145" s="31"/>
      <c r="C13145" s="31"/>
      <c r="D13145" s="31"/>
    </row>
    <row r="13146" spans="1:4" ht="15" x14ac:dyDescent="0.25">
      <c r="A13146" s="31"/>
      <c r="B13146" s="31"/>
      <c r="C13146" s="31"/>
      <c r="D13146" s="31"/>
    </row>
    <row r="13147" spans="1:4" ht="15" x14ac:dyDescent="0.25">
      <c r="A13147" s="31"/>
      <c r="B13147" s="31"/>
      <c r="C13147" s="31"/>
      <c r="D13147" s="31"/>
    </row>
    <row r="13148" spans="1:4" ht="15" x14ac:dyDescent="0.25">
      <c r="A13148" s="31"/>
      <c r="B13148" s="31"/>
      <c r="C13148" s="31"/>
      <c r="D13148" s="31"/>
    </row>
    <row r="13149" spans="1:4" ht="15" x14ac:dyDescent="0.25">
      <c r="A13149" s="31"/>
      <c r="B13149" s="31"/>
      <c r="C13149" s="31"/>
      <c r="D13149" s="31"/>
    </row>
    <row r="13150" spans="1:4" ht="15" x14ac:dyDescent="0.25">
      <c r="A13150" s="31"/>
      <c r="B13150" s="31"/>
      <c r="C13150" s="31"/>
      <c r="D13150" s="31"/>
    </row>
    <row r="13151" spans="1:4" ht="15" x14ac:dyDescent="0.25">
      <c r="A13151" s="31"/>
      <c r="B13151" s="31"/>
      <c r="C13151" s="31"/>
      <c r="D13151" s="31"/>
    </row>
    <row r="13152" spans="1:4" ht="15" x14ac:dyDescent="0.25">
      <c r="A13152" s="31"/>
      <c r="B13152" s="31"/>
      <c r="C13152" s="31"/>
      <c r="D13152" s="31"/>
    </row>
    <row r="13153" spans="1:4" ht="15" x14ac:dyDescent="0.25">
      <c r="A13153" s="31"/>
      <c r="B13153" s="31"/>
      <c r="C13153" s="31"/>
      <c r="D13153" s="31"/>
    </row>
    <row r="13154" spans="1:4" ht="15" x14ac:dyDescent="0.25">
      <c r="A13154" s="31"/>
      <c r="B13154" s="31"/>
      <c r="C13154" s="31"/>
      <c r="D13154" s="31"/>
    </row>
    <row r="13155" spans="1:4" ht="15" x14ac:dyDescent="0.25">
      <c r="A13155" s="31"/>
      <c r="B13155" s="31"/>
      <c r="C13155" s="31"/>
      <c r="D13155" s="31"/>
    </row>
    <row r="13156" spans="1:4" ht="15" x14ac:dyDescent="0.25">
      <c r="A13156" s="31"/>
      <c r="B13156" s="31"/>
      <c r="C13156" s="31"/>
      <c r="D13156" s="31"/>
    </row>
    <row r="13157" spans="1:4" ht="15" x14ac:dyDescent="0.25">
      <c r="A13157" s="31"/>
      <c r="B13157" s="31"/>
      <c r="C13157" s="31"/>
      <c r="D13157" s="31"/>
    </row>
    <row r="13158" spans="1:4" ht="15" x14ac:dyDescent="0.25">
      <c r="A13158" s="31"/>
      <c r="B13158" s="31"/>
      <c r="C13158" s="31"/>
      <c r="D13158" s="31"/>
    </row>
    <row r="13159" spans="1:4" ht="15" x14ac:dyDescent="0.25">
      <c r="A13159" s="31"/>
      <c r="B13159" s="31"/>
      <c r="C13159" s="31"/>
      <c r="D13159" s="31"/>
    </row>
    <row r="13160" spans="1:4" ht="15" x14ac:dyDescent="0.25">
      <c r="A13160" s="31"/>
      <c r="B13160" s="31"/>
      <c r="C13160" s="31"/>
      <c r="D13160" s="31"/>
    </row>
    <row r="13161" spans="1:4" ht="15" x14ac:dyDescent="0.25">
      <c r="A13161" s="31"/>
      <c r="B13161" s="31"/>
      <c r="C13161" s="31"/>
      <c r="D13161" s="31"/>
    </row>
    <row r="13162" spans="1:4" ht="15" x14ac:dyDescent="0.25">
      <c r="A13162" s="31"/>
      <c r="B13162" s="31"/>
      <c r="C13162" s="31"/>
      <c r="D13162" s="31"/>
    </row>
    <row r="13163" spans="1:4" ht="15" x14ac:dyDescent="0.25">
      <c r="A13163" s="31"/>
      <c r="B13163" s="31"/>
      <c r="C13163" s="31"/>
      <c r="D13163" s="31"/>
    </row>
    <row r="13164" spans="1:4" ht="15" x14ac:dyDescent="0.25">
      <c r="A13164" s="31"/>
      <c r="B13164" s="31"/>
      <c r="C13164" s="31"/>
      <c r="D13164" s="31"/>
    </row>
    <row r="13165" spans="1:4" ht="15" x14ac:dyDescent="0.25">
      <c r="A13165" s="31"/>
      <c r="B13165" s="31"/>
      <c r="C13165" s="31"/>
      <c r="D13165" s="31"/>
    </row>
    <row r="13166" spans="1:4" ht="15" x14ac:dyDescent="0.25">
      <c r="A13166" s="31"/>
      <c r="B13166" s="31"/>
      <c r="C13166" s="31"/>
      <c r="D13166" s="31"/>
    </row>
    <row r="13167" spans="1:4" ht="15" x14ac:dyDescent="0.25">
      <c r="A13167" s="31"/>
      <c r="B13167" s="31"/>
      <c r="C13167" s="31"/>
      <c r="D13167" s="31"/>
    </row>
    <row r="13168" spans="1:4" ht="15" x14ac:dyDescent="0.25">
      <c r="A13168" s="31"/>
      <c r="B13168" s="31"/>
      <c r="C13168" s="31"/>
      <c r="D13168" s="31"/>
    </row>
    <row r="13169" spans="1:4" ht="15" x14ac:dyDescent="0.25">
      <c r="A13169" s="31"/>
      <c r="B13169" s="31"/>
      <c r="C13169" s="31"/>
      <c r="D13169" s="31"/>
    </row>
    <row r="13170" spans="1:4" ht="15" x14ac:dyDescent="0.25">
      <c r="A13170" s="31"/>
      <c r="B13170" s="31"/>
      <c r="C13170" s="31"/>
      <c r="D13170" s="31"/>
    </row>
    <row r="13171" spans="1:4" ht="15" x14ac:dyDescent="0.25">
      <c r="A13171" s="31"/>
      <c r="B13171" s="31"/>
      <c r="C13171" s="31"/>
      <c r="D13171" s="31"/>
    </row>
    <row r="13172" spans="1:4" ht="15" x14ac:dyDescent="0.25">
      <c r="A13172" s="31"/>
      <c r="B13172" s="31"/>
      <c r="C13172" s="31"/>
      <c r="D13172" s="31"/>
    </row>
    <row r="13173" spans="1:4" ht="15" x14ac:dyDescent="0.25">
      <c r="A13173" s="31"/>
      <c r="B13173" s="31"/>
      <c r="C13173" s="31"/>
      <c r="D13173" s="31"/>
    </row>
    <row r="13174" spans="1:4" ht="15" x14ac:dyDescent="0.25">
      <c r="A13174" s="31"/>
      <c r="B13174" s="31"/>
      <c r="C13174" s="31"/>
      <c r="D13174" s="31"/>
    </row>
    <row r="13175" spans="1:4" ht="15" x14ac:dyDescent="0.25">
      <c r="A13175" s="31"/>
      <c r="B13175" s="31"/>
      <c r="C13175" s="31"/>
      <c r="D13175" s="31"/>
    </row>
    <row r="13176" spans="1:4" ht="15" x14ac:dyDescent="0.25">
      <c r="A13176" s="31"/>
      <c r="B13176" s="31"/>
      <c r="C13176" s="31"/>
      <c r="D13176" s="31"/>
    </row>
    <row r="13177" spans="1:4" ht="15" x14ac:dyDescent="0.25">
      <c r="A13177" s="31"/>
      <c r="B13177" s="31"/>
      <c r="C13177" s="31"/>
      <c r="D13177" s="31"/>
    </row>
    <row r="13178" spans="1:4" ht="15" x14ac:dyDescent="0.25">
      <c r="A13178" s="31"/>
      <c r="B13178" s="31"/>
      <c r="C13178" s="31"/>
      <c r="D13178" s="31"/>
    </row>
    <row r="13179" spans="1:4" ht="15" x14ac:dyDescent="0.25">
      <c r="A13179" s="31"/>
      <c r="B13179" s="31"/>
      <c r="C13179" s="31"/>
      <c r="D13179" s="31"/>
    </row>
    <row r="13180" spans="1:4" ht="15" x14ac:dyDescent="0.25">
      <c r="A13180" s="31"/>
      <c r="B13180" s="31"/>
      <c r="C13180" s="31"/>
      <c r="D13180" s="31"/>
    </row>
    <row r="13181" spans="1:4" ht="15" x14ac:dyDescent="0.25">
      <c r="A13181" s="31"/>
      <c r="B13181" s="31"/>
      <c r="C13181" s="31"/>
      <c r="D13181" s="31"/>
    </row>
    <row r="13182" spans="1:4" ht="15" x14ac:dyDescent="0.25">
      <c r="A13182" s="31"/>
      <c r="B13182" s="31"/>
      <c r="C13182" s="31"/>
      <c r="D13182" s="31"/>
    </row>
    <row r="13183" spans="1:4" ht="15" x14ac:dyDescent="0.25">
      <c r="A13183" s="31"/>
      <c r="B13183" s="31"/>
      <c r="C13183" s="31"/>
      <c r="D13183" s="31"/>
    </row>
    <row r="13184" spans="1:4" ht="15" x14ac:dyDescent="0.25">
      <c r="A13184" s="31"/>
      <c r="B13184" s="31"/>
      <c r="C13184" s="31"/>
      <c r="D13184" s="31"/>
    </row>
    <row r="13185" spans="1:4" ht="15" x14ac:dyDescent="0.25">
      <c r="A13185" s="31"/>
      <c r="B13185" s="31"/>
      <c r="C13185" s="31"/>
      <c r="D13185" s="31"/>
    </row>
    <row r="13186" spans="1:4" ht="15" x14ac:dyDescent="0.25">
      <c r="A13186" s="31"/>
      <c r="B13186" s="31"/>
      <c r="C13186" s="31"/>
      <c r="D13186" s="31"/>
    </row>
    <row r="13187" spans="1:4" ht="15" x14ac:dyDescent="0.25">
      <c r="A13187" s="31"/>
      <c r="B13187" s="31"/>
      <c r="C13187" s="31"/>
      <c r="D13187" s="31"/>
    </row>
    <row r="13188" spans="1:4" ht="15" x14ac:dyDescent="0.25">
      <c r="A13188" s="31"/>
      <c r="B13188" s="31"/>
      <c r="C13188" s="31"/>
      <c r="D13188" s="31"/>
    </row>
    <row r="13189" spans="1:4" ht="15" x14ac:dyDescent="0.25">
      <c r="A13189" s="31"/>
      <c r="B13189" s="31"/>
      <c r="C13189" s="31"/>
      <c r="D13189" s="31"/>
    </row>
    <row r="13190" spans="1:4" ht="15" x14ac:dyDescent="0.25">
      <c r="A13190" s="31"/>
      <c r="B13190" s="31"/>
      <c r="C13190" s="31"/>
      <c r="D13190" s="31"/>
    </row>
    <row r="13191" spans="1:4" ht="15" x14ac:dyDescent="0.25">
      <c r="A13191" s="31"/>
      <c r="B13191" s="31"/>
      <c r="C13191" s="31"/>
      <c r="D13191" s="31"/>
    </row>
    <row r="13192" spans="1:4" ht="15" x14ac:dyDescent="0.25">
      <c r="A13192" s="31"/>
      <c r="B13192" s="31"/>
      <c r="C13192" s="31"/>
      <c r="D13192" s="31"/>
    </row>
    <row r="13193" spans="1:4" ht="15" x14ac:dyDescent="0.25">
      <c r="A13193" s="31"/>
      <c r="B13193" s="31"/>
      <c r="C13193" s="31"/>
      <c r="D13193" s="31"/>
    </row>
    <row r="13194" spans="1:4" ht="15" x14ac:dyDescent="0.25">
      <c r="A13194" s="31"/>
      <c r="B13194" s="31"/>
      <c r="C13194" s="31"/>
      <c r="D13194" s="31"/>
    </row>
    <row r="13195" spans="1:4" ht="15" x14ac:dyDescent="0.25">
      <c r="A13195" s="31"/>
      <c r="B13195" s="31"/>
      <c r="C13195" s="31"/>
      <c r="D13195" s="31"/>
    </row>
    <row r="13196" spans="1:4" ht="15" x14ac:dyDescent="0.25">
      <c r="A13196" s="31"/>
      <c r="B13196" s="31"/>
      <c r="C13196" s="31"/>
      <c r="D13196" s="31"/>
    </row>
    <row r="13197" spans="1:4" ht="15" x14ac:dyDescent="0.25">
      <c r="A13197" s="31"/>
      <c r="B13197" s="31"/>
      <c r="C13197" s="31"/>
      <c r="D13197" s="31"/>
    </row>
    <row r="13198" spans="1:4" ht="15" x14ac:dyDescent="0.25">
      <c r="A13198" s="31"/>
      <c r="B13198" s="31"/>
      <c r="C13198" s="31"/>
      <c r="D13198" s="31"/>
    </row>
    <row r="13199" spans="1:4" ht="15" x14ac:dyDescent="0.25">
      <c r="A13199" s="31"/>
      <c r="B13199" s="31"/>
      <c r="C13199" s="31"/>
      <c r="D13199" s="31"/>
    </row>
    <row r="13200" spans="1:4" ht="15" x14ac:dyDescent="0.25">
      <c r="A13200" s="31"/>
      <c r="B13200" s="31"/>
      <c r="C13200" s="31"/>
      <c r="D13200" s="31"/>
    </row>
    <row r="13201" spans="1:4" ht="15" x14ac:dyDescent="0.25">
      <c r="A13201" s="31"/>
      <c r="B13201" s="31"/>
      <c r="C13201" s="31"/>
      <c r="D13201" s="31"/>
    </row>
    <row r="13202" spans="1:4" ht="15" x14ac:dyDescent="0.25">
      <c r="A13202" s="31"/>
      <c r="B13202" s="31"/>
      <c r="C13202" s="31"/>
      <c r="D13202" s="31"/>
    </row>
    <row r="13203" spans="1:4" ht="15" x14ac:dyDescent="0.25">
      <c r="A13203" s="31"/>
      <c r="B13203" s="31"/>
      <c r="C13203" s="31"/>
      <c r="D13203" s="31"/>
    </row>
    <row r="13204" spans="1:4" ht="15" x14ac:dyDescent="0.25">
      <c r="A13204" s="31"/>
      <c r="B13204" s="31"/>
      <c r="C13204" s="31"/>
      <c r="D13204" s="31"/>
    </row>
    <row r="13205" spans="1:4" ht="15" x14ac:dyDescent="0.25">
      <c r="A13205" s="31"/>
      <c r="B13205" s="31"/>
      <c r="C13205" s="31"/>
      <c r="D13205" s="31"/>
    </row>
    <row r="13206" spans="1:4" ht="15" x14ac:dyDescent="0.25">
      <c r="A13206" s="31"/>
      <c r="B13206" s="31"/>
      <c r="C13206" s="31"/>
      <c r="D13206" s="31"/>
    </row>
    <row r="13207" spans="1:4" ht="15" x14ac:dyDescent="0.25">
      <c r="A13207" s="31"/>
      <c r="B13207" s="31"/>
      <c r="C13207" s="31"/>
      <c r="D13207" s="31"/>
    </row>
    <row r="13208" spans="1:4" ht="15" x14ac:dyDescent="0.25">
      <c r="A13208" s="31"/>
      <c r="B13208" s="31"/>
      <c r="C13208" s="31"/>
      <c r="D13208" s="31"/>
    </row>
    <row r="13209" spans="1:4" ht="15" x14ac:dyDescent="0.25">
      <c r="A13209" s="31"/>
      <c r="B13209" s="31"/>
      <c r="C13209" s="31"/>
      <c r="D13209" s="31"/>
    </row>
    <row r="13210" spans="1:4" ht="15" x14ac:dyDescent="0.25">
      <c r="A13210" s="31"/>
      <c r="B13210" s="31"/>
      <c r="C13210" s="31"/>
      <c r="D13210" s="31"/>
    </row>
    <row r="13211" spans="1:4" ht="15" x14ac:dyDescent="0.25">
      <c r="A13211" s="31"/>
      <c r="B13211" s="31"/>
      <c r="C13211" s="31"/>
      <c r="D13211" s="31"/>
    </row>
    <row r="13212" spans="1:4" ht="15" x14ac:dyDescent="0.25">
      <c r="A13212" s="31"/>
      <c r="B13212" s="31"/>
      <c r="C13212" s="31"/>
      <c r="D13212" s="31"/>
    </row>
    <row r="13213" spans="1:4" ht="15" x14ac:dyDescent="0.25">
      <c r="A13213" s="31"/>
      <c r="B13213" s="31"/>
      <c r="C13213" s="31"/>
      <c r="D13213" s="31"/>
    </row>
    <row r="13214" spans="1:4" ht="15" x14ac:dyDescent="0.25">
      <c r="A13214" s="31"/>
      <c r="B13214" s="31"/>
      <c r="C13214" s="31"/>
      <c r="D13214" s="31"/>
    </row>
    <row r="13215" spans="1:4" ht="15" x14ac:dyDescent="0.25">
      <c r="A13215" s="31"/>
      <c r="B13215" s="31"/>
      <c r="C13215" s="31"/>
      <c r="D13215" s="31"/>
    </row>
    <row r="13216" spans="1:4" ht="15" x14ac:dyDescent="0.25">
      <c r="A13216" s="31"/>
      <c r="B13216" s="31"/>
      <c r="C13216" s="31"/>
      <c r="D13216" s="31"/>
    </row>
    <row r="13217" spans="1:4" ht="15" x14ac:dyDescent="0.25">
      <c r="A13217" s="31"/>
      <c r="B13217" s="31"/>
      <c r="C13217" s="31"/>
      <c r="D13217" s="31"/>
    </row>
    <row r="13218" spans="1:4" ht="15" x14ac:dyDescent="0.25">
      <c r="A13218" s="31"/>
      <c r="B13218" s="31"/>
      <c r="C13218" s="31"/>
      <c r="D13218" s="31"/>
    </row>
    <row r="13219" spans="1:4" ht="15" x14ac:dyDescent="0.25">
      <c r="A13219" s="31"/>
      <c r="B13219" s="31"/>
      <c r="C13219" s="31"/>
      <c r="D13219" s="31"/>
    </row>
    <row r="13220" spans="1:4" ht="15" x14ac:dyDescent="0.25">
      <c r="A13220" s="31"/>
      <c r="B13220" s="31"/>
      <c r="C13220" s="31"/>
      <c r="D13220" s="31"/>
    </row>
    <row r="13221" spans="1:4" ht="15" x14ac:dyDescent="0.25">
      <c r="A13221" s="31"/>
      <c r="B13221" s="31"/>
      <c r="C13221" s="31"/>
      <c r="D13221" s="31"/>
    </row>
    <row r="13222" spans="1:4" ht="15" x14ac:dyDescent="0.25">
      <c r="A13222" s="31"/>
      <c r="B13222" s="31"/>
      <c r="C13222" s="31"/>
      <c r="D13222" s="31"/>
    </row>
    <row r="13223" spans="1:4" ht="15" x14ac:dyDescent="0.25">
      <c r="A13223" s="31"/>
      <c r="B13223" s="31"/>
      <c r="C13223" s="31"/>
      <c r="D13223" s="31"/>
    </row>
    <row r="13224" spans="1:4" ht="15" x14ac:dyDescent="0.25">
      <c r="A13224" s="31"/>
      <c r="B13224" s="31"/>
      <c r="C13224" s="31"/>
      <c r="D13224" s="31"/>
    </row>
    <row r="13225" spans="1:4" ht="15" x14ac:dyDescent="0.25">
      <c r="A13225" s="31"/>
      <c r="B13225" s="31"/>
      <c r="C13225" s="31"/>
      <c r="D13225" s="31"/>
    </row>
    <row r="13226" spans="1:4" ht="15" x14ac:dyDescent="0.25">
      <c r="A13226" s="31"/>
      <c r="B13226" s="31"/>
      <c r="C13226" s="31"/>
      <c r="D13226" s="31"/>
    </row>
    <row r="13227" spans="1:4" ht="15" x14ac:dyDescent="0.25">
      <c r="A13227" s="31"/>
      <c r="B13227" s="31"/>
      <c r="C13227" s="31"/>
      <c r="D13227" s="31"/>
    </row>
    <row r="13228" spans="1:4" ht="15" x14ac:dyDescent="0.25">
      <c r="A13228" s="31"/>
      <c r="B13228" s="31"/>
      <c r="C13228" s="31"/>
      <c r="D13228" s="31"/>
    </row>
    <row r="13229" spans="1:4" ht="15" x14ac:dyDescent="0.25">
      <c r="A13229" s="31"/>
      <c r="B13229" s="31"/>
      <c r="C13229" s="31"/>
      <c r="D13229" s="31"/>
    </row>
    <row r="13230" spans="1:4" ht="15" x14ac:dyDescent="0.25">
      <c r="A13230" s="31"/>
      <c r="B13230" s="31"/>
      <c r="C13230" s="31"/>
      <c r="D13230" s="31"/>
    </row>
    <row r="13231" spans="1:4" ht="15" x14ac:dyDescent="0.25">
      <c r="A13231" s="31"/>
      <c r="B13231" s="31"/>
      <c r="C13231" s="31"/>
      <c r="D13231" s="31"/>
    </row>
    <row r="13232" spans="1:4" ht="15" x14ac:dyDescent="0.25">
      <c r="A13232" s="31"/>
      <c r="B13232" s="31"/>
      <c r="C13232" s="31"/>
      <c r="D13232" s="31"/>
    </row>
    <row r="13233" spans="1:4" ht="15" x14ac:dyDescent="0.25">
      <c r="A13233" s="31"/>
      <c r="B13233" s="31"/>
      <c r="C13233" s="31"/>
      <c r="D13233" s="31"/>
    </row>
    <row r="13234" spans="1:4" ht="15" x14ac:dyDescent="0.25">
      <c r="A13234" s="31"/>
      <c r="B13234" s="31"/>
      <c r="C13234" s="31"/>
      <c r="D13234" s="31"/>
    </row>
    <row r="13235" spans="1:4" ht="15" x14ac:dyDescent="0.25">
      <c r="A13235" s="31"/>
      <c r="B13235" s="31"/>
      <c r="C13235" s="31"/>
      <c r="D13235" s="31"/>
    </row>
    <row r="13236" spans="1:4" ht="15" x14ac:dyDescent="0.25">
      <c r="A13236" s="31"/>
      <c r="B13236" s="31"/>
      <c r="C13236" s="31"/>
      <c r="D13236" s="31"/>
    </row>
    <row r="13237" spans="1:4" ht="15" x14ac:dyDescent="0.25">
      <c r="A13237" s="31"/>
      <c r="B13237" s="31"/>
      <c r="C13237" s="31"/>
      <c r="D13237" s="31"/>
    </row>
    <row r="13238" spans="1:4" ht="15" x14ac:dyDescent="0.25">
      <c r="A13238" s="31"/>
      <c r="B13238" s="31"/>
      <c r="C13238" s="31"/>
      <c r="D13238" s="31"/>
    </row>
    <row r="13239" spans="1:4" ht="15" x14ac:dyDescent="0.25">
      <c r="A13239" s="31"/>
      <c r="B13239" s="31"/>
      <c r="C13239" s="31"/>
      <c r="D13239" s="31"/>
    </row>
    <row r="13240" spans="1:4" ht="15" x14ac:dyDescent="0.25">
      <c r="A13240" s="31"/>
      <c r="B13240" s="31"/>
      <c r="C13240" s="31"/>
      <c r="D13240" s="31"/>
    </row>
    <row r="13241" spans="1:4" ht="15" x14ac:dyDescent="0.25">
      <c r="A13241" s="31"/>
      <c r="B13241" s="31"/>
      <c r="C13241" s="31"/>
      <c r="D13241" s="31"/>
    </row>
    <row r="13242" spans="1:4" ht="15" x14ac:dyDescent="0.25">
      <c r="A13242" s="31"/>
      <c r="B13242" s="31"/>
      <c r="C13242" s="31"/>
      <c r="D13242" s="31"/>
    </row>
    <row r="13243" spans="1:4" ht="15" x14ac:dyDescent="0.25">
      <c r="A13243" s="31"/>
      <c r="B13243" s="31"/>
      <c r="C13243" s="31"/>
      <c r="D13243" s="31"/>
    </row>
    <row r="13244" spans="1:4" ht="15" x14ac:dyDescent="0.25">
      <c r="A13244" s="31"/>
      <c r="B13244" s="31"/>
      <c r="C13244" s="31"/>
      <c r="D13244" s="31"/>
    </row>
    <row r="13245" spans="1:4" ht="15" x14ac:dyDescent="0.25">
      <c r="A13245" s="31"/>
      <c r="B13245" s="31"/>
      <c r="C13245" s="31"/>
      <c r="D13245" s="31"/>
    </row>
    <row r="13246" spans="1:4" ht="15" x14ac:dyDescent="0.25">
      <c r="A13246" s="31"/>
      <c r="B13246" s="31"/>
      <c r="C13246" s="31"/>
      <c r="D13246" s="31"/>
    </row>
    <row r="13247" spans="1:4" ht="15" x14ac:dyDescent="0.25">
      <c r="A13247" s="31"/>
      <c r="B13247" s="31"/>
      <c r="C13247" s="31"/>
      <c r="D13247" s="31"/>
    </row>
    <row r="13248" spans="1:4" ht="15" x14ac:dyDescent="0.25">
      <c r="A13248" s="31"/>
      <c r="B13248" s="31"/>
      <c r="C13248" s="31"/>
      <c r="D13248" s="31"/>
    </row>
    <row r="13249" spans="1:4" ht="15" x14ac:dyDescent="0.25">
      <c r="A13249" s="31"/>
      <c r="B13249" s="31"/>
      <c r="C13249" s="31"/>
      <c r="D13249" s="31"/>
    </row>
    <row r="13250" spans="1:4" ht="15" x14ac:dyDescent="0.25">
      <c r="A13250" s="31"/>
      <c r="B13250" s="31"/>
      <c r="C13250" s="31"/>
      <c r="D13250" s="31"/>
    </row>
    <row r="13251" spans="1:4" ht="15" x14ac:dyDescent="0.25">
      <c r="A13251" s="31"/>
      <c r="B13251" s="31"/>
      <c r="C13251" s="31"/>
      <c r="D13251" s="31"/>
    </row>
    <row r="13252" spans="1:4" ht="15" x14ac:dyDescent="0.25">
      <c r="A13252" s="31"/>
      <c r="B13252" s="31"/>
      <c r="C13252" s="31"/>
      <c r="D13252" s="31"/>
    </row>
    <row r="13253" spans="1:4" ht="15" x14ac:dyDescent="0.25">
      <c r="A13253" s="31"/>
      <c r="B13253" s="31"/>
      <c r="C13253" s="31"/>
      <c r="D13253" s="31"/>
    </row>
    <row r="13254" spans="1:4" ht="15" x14ac:dyDescent="0.25">
      <c r="A13254" s="31"/>
      <c r="B13254" s="31"/>
      <c r="C13254" s="31"/>
      <c r="D13254" s="31"/>
    </row>
    <row r="13255" spans="1:4" ht="15" x14ac:dyDescent="0.25">
      <c r="A13255" s="31"/>
      <c r="B13255" s="31"/>
      <c r="C13255" s="31"/>
      <c r="D13255" s="31"/>
    </row>
    <row r="13256" spans="1:4" ht="15" x14ac:dyDescent="0.25">
      <c r="A13256" s="31"/>
      <c r="B13256" s="31"/>
      <c r="C13256" s="31"/>
      <c r="D13256" s="31"/>
    </row>
    <row r="13257" spans="1:4" ht="15" x14ac:dyDescent="0.25">
      <c r="A13257" s="31"/>
      <c r="B13257" s="31"/>
      <c r="C13257" s="31"/>
      <c r="D13257" s="31"/>
    </row>
    <row r="13258" spans="1:4" ht="15" x14ac:dyDescent="0.25">
      <c r="A13258" s="31"/>
      <c r="B13258" s="31"/>
      <c r="C13258" s="31"/>
      <c r="D13258" s="31"/>
    </row>
    <row r="13259" spans="1:4" ht="15" x14ac:dyDescent="0.25">
      <c r="A13259" s="31"/>
      <c r="B13259" s="31"/>
      <c r="C13259" s="31"/>
      <c r="D13259" s="31"/>
    </row>
    <row r="13260" spans="1:4" ht="15" x14ac:dyDescent="0.25">
      <c r="A13260" s="31"/>
      <c r="B13260" s="31"/>
      <c r="C13260" s="31"/>
      <c r="D13260" s="31"/>
    </row>
    <row r="13261" spans="1:4" ht="15" x14ac:dyDescent="0.25">
      <c r="A13261" s="31"/>
      <c r="B13261" s="31"/>
      <c r="C13261" s="31"/>
      <c r="D13261" s="31"/>
    </row>
    <row r="13262" spans="1:4" ht="15" x14ac:dyDescent="0.25">
      <c r="A13262" s="31"/>
      <c r="B13262" s="31"/>
      <c r="C13262" s="31"/>
      <c r="D13262" s="31"/>
    </row>
    <row r="13263" spans="1:4" ht="15" x14ac:dyDescent="0.25">
      <c r="A13263" s="31"/>
      <c r="B13263" s="31"/>
      <c r="C13263" s="31"/>
      <c r="D13263" s="31"/>
    </row>
    <row r="13264" spans="1:4" ht="15" x14ac:dyDescent="0.25">
      <c r="A13264" s="31"/>
      <c r="B13264" s="31"/>
      <c r="C13264" s="31"/>
      <c r="D13264" s="31"/>
    </row>
    <row r="13265" spans="1:4" ht="15" x14ac:dyDescent="0.25">
      <c r="A13265" s="31"/>
      <c r="B13265" s="31"/>
      <c r="C13265" s="31"/>
      <c r="D13265" s="31"/>
    </row>
    <row r="13266" spans="1:4" ht="15" x14ac:dyDescent="0.25">
      <c r="A13266" s="31"/>
      <c r="B13266" s="31"/>
      <c r="C13266" s="31"/>
      <c r="D13266" s="31"/>
    </row>
    <row r="13267" spans="1:4" ht="15" x14ac:dyDescent="0.25">
      <c r="A13267" s="31"/>
      <c r="B13267" s="31"/>
      <c r="C13267" s="31"/>
      <c r="D13267" s="31"/>
    </row>
    <row r="13268" spans="1:4" ht="15" x14ac:dyDescent="0.25">
      <c r="A13268" s="31"/>
      <c r="B13268" s="31"/>
      <c r="C13268" s="31"/>
      <c r="D13268" s="31"/>
    </row>
    <row r="13269" spans="1:4" ht="15" x14ac:dyDescent="0.25">
      <c r="A13269" s="31"/>
      <c r="B13269" s="31"/>
      <c r="C13269" s="31"/>
      <c r="D13269" s="31"/>
    </row>
    <row r="13270" spans="1:4" ht="15" x14ac:dyDescent="0.25">
      <c r="A13270" s="31"/>
      <c r="B13270" s="31"/>
      <c r="C13270" s="31"/>
      <c r="D13270" s="31"/>
    </row>
    <row r="13271" spans="1:4" ht="15" x14ac:dyDescent="0.25">
      <c r="A13271" s="31"/>
      <c r="B13271" s="31"/>
      <c r="C13271" s="31"/>
      <c r="D13271" s="31"/>
    </row>
    <row r="13272" spans="1:4" ht="15" x14ac:dyDescent="0.25">
      <c r="A13272" s="31"/>
      <c r="B13272" s="31"/>
      <c r="C13272" s="31"/>
      <c r="D13272" s="31"/>
    </row>
    <row r="13273" spans="1:4" ht="15" x14ac:dyDescent="0.25">
      <c r="A13273" s="31"/>
      <c r="B13273" s="31"/>
      <c r="C13273" s="31"/>
      <c r="D13273" s="31"/>
    </row>
    <row r="13274" spans="1:4" ht="15" x14ac:dyDescent="0.25">
      <c r="A13274" s="31"/>
      <c r="B13274" s="31"/>
      <c r="C13274" s="31"/>
      <c r="D13274" s="31"/>
    </row>
    <row r="13275" spans="1:4" ht="15" x14ac:dyDescent="0.25">
      <c r="A13275" s="31"/>
      <c r="B13275" s="31"/>
      <c r="C13275" s="31"/>
      <c r="D13275" s="31"/>
    </row>
    <row r="13276" spans="1:4" ht="15" x14ac:dyDescent="0.25">
      <c r="A13276" s="31"/>
      <c r="B13276" s="31"/>
      <c r="C13276" s="31"/>
      <c r="D13276" s="31"/>
    </row>
    <row r="13277" spans="1:4" ht="15" x14ac:dyDescent="0.25">
      <c r="A13277" s="31"/>
      <c r="B13277" s="31"/>
      <c r="C13277" s="31"/>
      <c r="D13277" s="31"/>
    </row>
    <row r="13278" spans="1:4" ht="15" x14ac:dyDescent="0.25">
      <c r="A13278" s="31"/>
      <c r="B13278" s="31"/>
      <c r="C13278" s="31"/>
      <c r="D13278" s="31"/>
    </row>
    <row r="13279" spans="1:4" ht="15" x14ac:dyDescent="0.25">
      <c r="A13279" s="31"/>
      <c r="B13279" s="31"/>
      <c r="C13279" s="31"/>
      <c r="D13279" s="31"/>
    </row>
    <row r="13280" spans="1:4" ht="15" x14ac:dyDescent="0.25">
      <c r="A13280" s="31"/>
      <c r="B13280" s="31"/>
      <c r="C13280" s="31"/>
      <c r="D13280" s="31"/>
    </row>
    <row r="13281" spans="1:4" ht="15" x14ac:dyDescent="0.25">
      <c r="A13281" s="31"/>
      <c r="B13281" s="31"/>
      <c r="C13281" s="31"/>
      <c r="D13281" s="31"/>
    </row>
    <row r="13282" spans="1:4" ht="15" x14ac:dyDescent="0.25">
      <c r="A13282" s="31"/>
      <c r="B13282" s="31"/>
      <c r="C13282" s="31"/>
      <c r="D13282" s="31"/>
    </row>
    <row r="13283" spans="1:4" ht="15" x14ac:dyDescent="0.25">
      <c r="A13283" s="31"/>
      <c r="B13283" s="31"/>
      <c r="C13283" s="31"/>
      <c r="D13283" s="31"/>
    </row>
    <row r="13284" spans="1:4" ht="15" x14ac:dyDescent="0.25">
      <c r="A13284" s="31"/>
      <c r="B13284" s="31"/>
      <c r="C13284" s="31"/>
      <c r="D13284" s="31"/>
    </row>
    <row r="13285" spans="1:4" ht="15" x14ac:dyDescent="0.25">
      <c r="A13285" s="31"/>
      <c r="B13285" s="31"/>
      <c r="C13285" s="31"/>
      <c r="D13285" s="31"/>
    </row>
    <row r="13286" spans="1:4" ht="15" x14ac:dyDescent="0.25">
      <c r="A13286" s="31"/>
      <c r="B13286" s="31"/>
      <c r="C13286" s="31"/>
      <c r="D13286" s="31"/>
    </row>
    <row r="13287" spans="1:4" ht="15" x14ac:dyDescent="0.25">
      <c r="A13287" s="31"/>
      <c r="B13287" s="31"/>
      <c r="C13287" s="31"/>
      <c r="D13287" s="31"/>
    </row>
    <row r="13288" spans="1:4" ht="15" x14ac:dyDescent="0.25">
      <c r="A13288" s="31"/>
      <c r="B13288" s="31"/>
      <c r="C13288" s="31"/>
      <c r="D13288" s="31"/>
    </row>
    <row r="13289" spans="1:4" ht="15" x14ac:dyDescent="0.25">
      <c r="A13289" s="31"/>
      <c r="B13289" s="31"/>
      <c r="C13289" s="31"/>
      <c r="D13289" s="31"/>
    </row>
    <row r="13290" spans="1:4" ht="15" x14ac:dyDescent="0.25">
      <c r="A13290" s="31"/>
      <c r="B13290" s="31"/>
      <c r="C13290" s="31"/>
      <c r="D13290" s="31"/>
    </row>
    <row r="13291" spans="1:4" ht="15" x14ac:dyDescent="0.25">
      <c r="A13291" s="31"/>
      <c r="B13291" s="31"/>
      <c r="C13291" s="31"/>
      <c r="D13291" s="31"/>
    </row>
    <row r="13292" spans="1:4" ht="15" x14ac:dyDescent="0.25">
      <c r="A13292" s="31"/>
      <c r="B13292" s="31"/>
      <c r="C13292" s="31"/>
      <c r="D13292" s="31"/>
    </row>
    <row r="13293" spans="1:4" ht="15" x14ac:dyDescent="0.25">
      <c r="A13293" s="31"/>
      <c r="B13293" s="31"/>
      <c r="C13293" s="31"/>
      <c r="D13293" s="31"/>
    </row>
    <row r="13294" spans="1:4" ht="15" x14ac:dyDescent="0.25">
      <c r="A13294" s="31"/>
      <c r="B13294" s="31"/>
      <c r="C13294" s="31"/>
      <c r="D13294" s="31"/>
    </row>
    <row r="13295" spans="1:4" ht="15" x14ac:dyDescent="0.25">
      <c r="A13295" s="31"/>
      <c r="B13295" s="31"/>
      <c r="C13295" s="31"/>
      <c r="D13295" s="31"/>
    </row>
    <row r="13296" spans="1:4" ht="15" x14ac:dyDescent="0.25">
      <c r="A13296" s="31"/>
      <c r="B13296" s="31"/>
      <c r="C13296" s="31"/>
      <c r="D13296" s="31"/>
    </row>
    <row r="13297" spans="1:4" ht="15" x14ac:dyDescent="0.25">
      <c r="A13297" s="31"/>
      <c r="B13297" s="31"/>
      <c r="C13297" s="31"/>
      <c r="D13297" s="31"/>
    </row>
    <row r="13298" spans="1:4" ht="15" x14ac:dyDescent="0.25">
      <c r="A13298" s="31"/>
      <c r="B13298" s="31"/>
      <c r="C13298" s="31"/>
      <c r="D13298" s="31"/>
    </row>
    <row r="13299" spans="1:4" ht="15" x14ac:dyDescent="0.25">
      <c r="A13299" s="31"/>
      <c r="B13299" s="31"/>
      <c r="C13299" s="31"/>
      <c r="D13299" s="31"/>
    </row>
    <row r="13300" spans="1:4" ht="15" x14ac:dyDescent="0.25">
      <c r="A13300" s="31"/>
      <c r="B13300" s="31"/>
      <c r="C13300" s="31"/>
      <c r="D13300" s="31"/>
    </row>
    <row r="13301" spans="1:4" ht="15" x14ac:dyDescent="0.25">
      <c r="A13301" s="31"/>
      <c r="B13301" s="31"/>
      <c r="C13301" s="31"/>
      <c r="D13301" s="31"/>
    </row>
    <row r="13302" spans="1:4" ht="15" x14ac:dyDescent="0.25">
      <c r="A13302" s="31"/>
      <c r="B13302" s="31"/>
      <c r="C13302" s="31"/>
      <c r="D13302" s="31"/>
    </row>
    <row r="13303" spans="1:4" ht="15" x14ac:dyDescent="0.25">
      <c r="A13303" s="31"/>
      <c r="B13303" s="31"/>
      <c r="C13303" s="31"/>
      <c r="D13303" s="31"/>
    </row>
    <row r="13304" spans="1:4" ht="15" x14ac:dyDescent="0.25">
      <c r="A13304" s="31"/>
      <c r="B13304" s="31"/>
      <c r="C13304" s="31"/>
      <c r="D13304" s="31"/>
    </row>
    <row r="13305" spans="1:4" ht="15" x14ac:dyDescent="0.25">
      <c r="A13305" s="31"/>
      <c r="B13305" s="31"/>
      <c r="C13305" s="31"/>
      <c r="D13305" s="31"/>
    </row>
    <row r="13306" spans="1:4" ht="15" x14ac:dyDescent="0.25">
      <c r="A13306" s="31"/>
      <c r="B13306" s="31"/>
      <c r="C13306" s="31"/>
      <c r="D13306" s="31"/>
    </row>
    <row r="13307" spans="1:4" ht="15" x14ac:dyDescent="0.25">
      <c r="A13307" s="31"/>
      <c r="B13307" s="31"/>
      <c r="C13307" s="31"/>
      <c r="D13307" s="31"/>
    </row>
    <row r="13308" spans="1:4" ht="15" x14ac:dyDescent="0.25">
      <c r="A13308" s="31"/>
      <c r="B13308" s="31"/>
      <c r="C13308" s="31"/>
      <c r="D13308" s="31"/>
    </row>
    <row r="13309" spans="1:4" ht="15" x14ac:dyDescent="0.25">
      <c r="A13309" s="31"/>
      <c r="B13309" s="31"/>
      <c r="C13309" s="31"/>
      <c r="D13309" s="31"/>
    </row>
    <row r="13310" spans="1:4" ht="15" x14ac:dyDescent="0.25">
      <c r="A13310" s="31"/>
      <c r="B13310" s="31"/>
      <c r="C13310" s="31"/>
      <c r="D13310" s="31"/>
    </row>
    <row r="13311" spans="1:4" ht="15" x14ac:dyDescent="0.25">
      <c r="A13311" s="31"/>
      <c r="B13311" s="31"/>
      <c r="C13311" s="31"/>
      <c r="D13311" s="31"/>
    </row>
    <row r="13312" spans="1:4" ht="15" x14ac:dyDescent="0.25">
      <c r="A13312" s="31"/>
      <c r="B13312" s="31"/>
      <c r="C13312" s="31"/>
      <c r="D13312" s="31"/>
    </row>
    <row r="13313" spans="1:4" ht="15" x14ac:dyDescent="0.25">
      <c r="A13313" s="31"/>
      <c r="B13313" s="31"/>
      <c r="C13313" s="31"/>
      <c r="D13313" s="31"/>
    </row>
    <row r="13314" spans="1:4" ht="15" x14ac:dyDescent="0.25">
      <c r="A13314" s="31"/>
      <c r="B13314" s="31"/>
      <c r="C13314" s="31"/>
      <c r="D13314" s="31"/>
    </row>
    <row r="13315" spans="1:4" ht="15" x14ac:dyDescent="0.25">
      <c r="A13315" s="31"/>
      <c r="B13315" s="31"/>
      <c r="C13315" s="31"/>
      <c r="D13315" s="31"/>
    </row>
    <row r="13316" spans="1:4" ht="15" x14ac:dyDescent="0.25">
      <c r="A13316" s="31"/>
      <c r="B13316" s="31"/>
      <c r="C13316" s="31"/>
      <c r="D13316" s="31"/>
    </row>
    <row r="13317" spans="1:4" ht="15" x14ac:dyDescent="0.25">
      <c r="A13317" s="31"/>
      <c r="B13317" s="31"/>
      <c r="C13317" s="31"/>
      <c r="D13317" s="31"/>
    </row>
    <row r="13318" spans="1:4" ht="15" x14ac:dyDescent="0.25">
      <c r="A13318" s="31"/>
      <c r="B13318" s="31"/>
      <c r="C13318" s="31"/>
      <c r="D13318" s="31"/>
    </row>
    <row r="13319" spans="1:4" ht="15" x14ac:dyDescent="0.25">
      <c r="A13319" s="31"/>
      <c r="B13319" s="31"/>
      <c r="C13319" s="31"/>
      <c r="D13319" s="31"/>
    </row>
    <row r="13320" spans="1:4" ht="15" x14ac:dyDescent="0.25">
      <c r="A13320" s="31"/>
      <c r="B13320" s="31"/>
      <c r="C13320" s="31"/>
      <c r="D13320" s="31"/>
    </row>
    <row r="13321" spans="1:4" ht="15" x14ac:dyDescent="0.25">
      <c r="A13321" s="31"/>
      <c r="B13321" s="31"/>
      <c r="C13321" s="31"/>
      <c r="D13321" s="31"/>
    </row>
    <row r="13322" spans="1:4" ht="15" x14ac:dyDescent="0.25">
      <c r="A13322" s="31"/>
      <c r="B13322" s="31"/>
      <c r="C13322" s="31"/>
      <c r="D13322" s="31"/>
    </row>
    <row r="13323" spans="1:4" ht="15" x14ac:dyDescent="0.25">
      <c r="A13323" s="31"/>
      <c r="B13323" s="31"/>
      <c r="C13323" s="31"/>
      <c r="D13323" s="31"/>
    </row>
    <row r="13324" spans="1:4" ht="15" x14ac:dyDescent="0.25">
      <c r="A13324" s="31"/>
      <c r="B13324" s="31"/>
      <c r="C13324" s="31"/>
      <c r="D13324" s="31"/>
    </row>
    <row r="13325" spans="1:4" ht="15" x14ac:dyDescent="0.25">
      <c r="A13325" s="31"/>
      <c r="B13325" s="31"/>
      <c r="C13325" s="31"/>
      <c r="D13325" s="31"/>
    </row>
    <row r="13326" spans="1:4" ht="15" x14ac:dyDescent="0.25">
      <c r="A13326" s="31"/>
      <c r="B13326" s="31"/>
      <c r="C13326" s="31"/>
      <c r="D13326" s="31"/>
    </row>
    <row r="13327" spans="1:4" ht="15" x14ac:dyDescent="0.25">
      <c r="A13327" s="31"/>
      <c r="B13327" s="31"/>
      <c r="C13327" s="31"/>
      <c r="D13327" s="31"/>
    </row>
    <row r="13328" spans="1:4" ht="15" x14ac:dyDescent="0.25">
      <c r="A13328" s="31"/>
      <c r="B13328" s="31"/>
      <c r="C13328" s="31"/>
      <c r="D13328" s="31"/>
    </row>
    <row r="13329" spans="1:4" ht="15" x14ac:dyDescent="0.25">
      <c r="A13329" s="31"/>
      <c r="B13329" s="31"/>
      <c r="C13329" s="31"/>
      <c r="D13329" s="31"/>
    </row>
    <row r="13330" spans="1:4" ht="15" x14ac:dyDescent="0.25">
      <c r="A13330" s="31"/>
      <c r="B13330" s="31"/>
      <c r="C13330" s="31"/>
      <c r="D13330" s="31"/>
    </row>
    <row r="13331" spans="1:4" ht="15" x14ac:dyDescent="0.25">
      <c r="A13331" s="31"/>
      <c r="B13331" s="31"/>
      <c r="C13331" s="31"/>
      <c r="D13331" s="31"/>
    </row>
    <row r="13332" spans="1:4" ht="15" x14ac:dyDescent="0.25">
      <c r="A13332" s="31"/>
      <c r="B13332" s="31"/>
      <c r="C13332" s="31"/>
      <c r="D13332" s="31"/>
    </row>
    <row r="13333" spans="1:4" ht="15" x14ac:dyDescent="0.25">
      <c r="A13333" s="31"/>
      <c r="B13333" s="31"/>
      <c r="C13333" s="31"/>
      <c r="D13333" s="31"/>
    </row>
    <row r="13334" spans="1:4" ht="15" x14ac:dyDescent="0.25">
      <c r="A13334" s="31"/>
      <c r="B13334" s="31"/>
      <c r="C13334" s="31"/>
      <c r="D13334" s="31"/>
    </row>
    <row r="13335" spans="1:4" ht="15" x14ac:dyDescent="0.25">
      <c r="A13335" s="31"/>
      <c r="B13335" s="31"/>
      <c r="C13335" s="31"/>
      <c r="D13335" s="31"/>
    </row>
    <row r="13336" spans="1:4" ht="15" x14ac:dyDescent="0.25">
      <c r="A13336" s="31"/>
      <c r="B13336" s="31"/>
      <c r="C13336" s="31"/>
      <c r="D13336" s="31"/>
    </row>
    <row r="13337" spans="1:4" ht="15" x14ac:dyDescent="0.25">
      <c r="A13337" s="31"/>
      <c r="B13337" s="31"/>
      <c r="C13337" s="31"/>
      <c r="D13337" s="31"/>
    </row>
    <row r="13338" spans="1:4" ht="15" x14ac:dyDescent="0.25">
      <c r="A13338" s="31"/>
      <c r="B13338" s="31"/>
      <c r="C13338" s="31"/>
      <c r="D13338" s="31"/>
    </row>
    <row r="13339" spans="1:4" ht="15" x14ac:dyDescent="0.25">
      <c r="A13339" s="31"/>
      <c r="B13339" s="31"/>
      <c r="C13339" s="31"/>
      <c r="D13339" s="31"/>
    </row>
    <row r="13340" spans="1:4" ht="15" x14ac:dyDescent="0.25">
      <c r="A13340" s="31"/>
      <c r="B13340" s="31"/>
      <c r="C13340" s="31"/>
      <c r="D13340" s="31"/>
    </row>
    <row r="13341" spans="1:4" ht="15" x14ac:dyDescent="0.25">
      <c r="A13341" s="31"/>
      <c r="B13341" s="31"/>
      <c r="C13341" s="31"/>
      <c r="D13341" s="31"/>
    </row>
    <row r="13342" spans="1:4" ht="15" x14ac:dyDescent="0.25">
      <c r="A13342" s="31"/>
      <c r="B13342" s="31"/>
      <c r="C13342" s="31"/>
      <c r="D13342" s="31"/>
    </row>
    <row r="13343" spans="1:4" ht="15" x14ac:dyDescent="0.25">
      <c r="A13343" s="31"/>
      <c r="B13343" s="31"/>
      <c r="C13343" s="31"/>
      <c r="D13343" s="31"/>
    </row>
    <row r="13344" spans="1:4" ht="15" x14ac:dyDescent="0.25">
      <c r="A13344" s="31"/>
      <c r="B13344" s="31"/>
      <c r="C13344" s="31"/>
      <c r="D13344" s="31"/>
    </row>
    <row r="13345" spans="1:4" ht="15" x14ac:dyDescent="0.25">
      <c r="A13345" s="31"/>
      <c r="B13345" s="31"/>
      <c r="C13345" s="31"/>
      <c r="D13345" s="31"/>
    </row>
    <row r="13346" spans="1:4" ht="15" x14ac:dyDescent="0.25">
      <c r="A13346" s="31"/>
      <c r="B13346" s="31"/>
      <c r="C13346" s="31"/>
      <c r="D13346" s="31"/>
    </row>
    <row r="13347" spans="1:4" ht="15" x14ac:dyDescent="0.25">
      <c r="A13347" s="31"/>
      <c r="B13347" s="31"/>
      <c r="C13347" s="31"/>
      <c r="D13347" s="31"/>
    </row>
    <row r="13348" spans="1:4" ht="15" x14ac:dyDescent="0.25">
      <c r="A13348" s="31"/>
      <c r="B13348" s="31"/>
      <c r="C13348" s="31"/>
      <c r="D13348" s="31"/>
    </row>
    <row r="13349" spans="1:4" ht="15" x14ac:dyDescent="0.25">
      <c r="A13349" s="31"/>
      <c r="B13349" s="31"/>
      <c r="C13349" s="31"/>
      <c r="D13349" s="31"/>
    </row>
    <row r="13350" spans="1:4" ht="15" x14ac:dyDescent="0.25">
      <c r="A13350" s="31"/>
      <c r="B13350" s="31"/>
      <c r="C13350" s="31"/>
      <c r="D13350" s="31"/>
    </row>
    <row r="13351" spans="1:4" ht="15" x14ac:dyDescent="0.25">
      <c r="A13351" s="31"/>
      <c r="B13351" s="31"/>
      <c r="C13351" s="31"/>
      <c r="D13351" s="31"/>
    </row>
    <row r="13352" spans="1:4" ht="15" x14ac:dyDescent="0.25">
      <c r="A13352" s="31"/>
      <c r="B13352" s="31"/>
      <c r="C13352" s="31"/>
      <c r="D13352" s="31"/>
    </row>
    <row r="13353" spans="1:4" ht="15" x14ac:dyDescent="0.25">
      <c r="A13353" s="31"/>
      <c r="B13353" s="31"/>
      <c r="C13353" s="31"/>
      <c r="D13353" s="31"/>
    </row>
    <row r="13354" spans="1:4" ht="15" x14ac:dyDescent="0.25">
      <c r="A13354" s="31"/>
      <c r="B13354" s="31"/>
      <c r="C13354" s="31"/>
      <c r="D13354" s="31"/>
    </row>
    <row r="13355" spans="1:4" ht="15" x14ac:dyDescent="0.25">
      <c r="A13355" s="31"/>
      <c r="B13355" s="31"/>
      <c r="C13355" s="31"/>
      <c r="D13355" s="31"/>
    </row>
    <row r="13356" spans="1:4" ht="15" x14ac:dyDescent="0.25">
      <c r="A13356" s="31"/>
      <c r="B13356" s="31"/>
      <c r="C13356" s="31"/>
      <c r="D13356" s="31"/>
    </row>
    <row r="13357" spans="1:4" ht="15" x14ac:dyDescent="0.25">
      <c r="A13357" s="31"/>
      <c r="B13357" s="31"/>
      <c r="C13357" s="31"/>
      <c r="D13357" s="31"/>
    </row>
    <row r="13358" spans="1:4" ht="15" x14ac:dyDescent="0.25">
      <c r="A13358" s="31"/>
      <c r="B13358" s="31"/>
      <c r="C13358" s="31"/>
      <c r="D13358" s="31"/>
    </row>
    <row r="13359" spans="1:4" ht="15" x14ac:dyDescent="0.25">
      <c r="A13359" s="31"/>
      <c r="B13359" s="31"/>
      <c r="C13359" s="31"/>
      <c r="D13359" s="31"/>
    </row>
    <row r="13360" spans="1:4" ht="15" x14ac:dyDescent="0.25">
      <c r="A13360" s="31"/>
      <c r="B13360" s="31"/>
      <c r="C13360" s="31"/>
      <c r="D13360" s="31"/>
    </row>
    <row r="13361" spans="1:4" ht="15" x14ac:dyDescent="0.25">
      <c r="A13361" s="31"/>
      <c r="B13361" s="31"/>
      <c r="C13361" s="31"/>
      <c r="D13361" s="31"/>
    </row>
    <row r="13362" spans="1:4" ht="15" x14ac:dyDescent="0.25">
      <c r="A13362" s="31"/>
      <c r="B13362" s="31"/>
      <c r="C13362" s="31"/>
      <c r="D13362" s="31"/>
    </row>
    <row r="13363" spans="1:4" ht="15" x14ac:dyDescent="0.25">
      <c r="A13363" s="31"/>
      <c r="B13363" s="31"/>
      <c r="C13363" s="31"/>
      <c r="D13363" s="31"/>
    </row>
    <row r="13364" spans="1:4" ht="15" x14ac:dyDescent="0.25">
      <c r="A13364" s="31"/>
      <c r="B13364" s="31"/>
      <c r="C13364" s="31"/>
      <c r="D13364" s="31"/>
    </row>
    <row r="13365" spans="1:4" ht="15" x14ac:dyDescent="0.25">
      <c r="A13365" s="31"/>
      <c r="B13365" s="31"/>
      <c r="C13365" s="31"/>
      <c r="D13365" s="31"/>
    </row>
    <row r="13366" spans="1:4" ht="15" x14ac:dyDescent="0.25">
      <c r="A13366" s="31"/>
      <c r="B13366" s="31"/>
      <c r="C13366" s="31"/>
      <c r="D13366" s="31"/>
    </row>
    <row r="13367" spans="1:4" ht="15" x14ac:dyDescent="0.25">
      <c r="A13367" s="31"/>
      <c r="B13367" s="31"/>
      <c r="C13367" s="31"/>
      <c r="D13367" s="31"/>
    </row>
    <row r="13368" spans="1:4" ht="15" x14ac:dyDescent="0.25">
      <c r="A13368" s="31"/>
      <c r="B13368" s="31"/>
      <c r="C13368" s="31"/>
      <c r="D13368" s="31"/>
    </row>
    <row r="13369" spans="1:4" ht="15" x14ac:dyDescent="0.25">
      <c r="A13369" s="31"/>
      <c r="B13369" s="31"/>
      <c r="C13369" s="31"/>
      <c r="D13369" s="31"/>
    </row>
    <row r="13370" spans="1:4" ht="15" x14ac:dyDescent="0.25">
      <c r="A13370" s="31"/>
      <c r="B13370" s="31"/>
      <c r="C13370" s="31"/>
      <c r="D13370" s="31"/>
    </row>
    <row r="13371" spans="1:4" ht="15" x14ac:dyDescent="0.25">
      <c r="A13371" s="31"/>
      <c r="B13371" s="31"/>
      <c r="C13371" s="31"/>
      <c r="D13371" s="31"/>
    </row>
    <row r="13372" spans="1:4" ht="15" x14ac:dyDescent="0.25">
      <c r="A13372" s="31"/>
      <c r="B13372" s="31"/>
      <c r="C13372" s="31"/>
      <c r="D13372" s="31"/>
    </row>
    <row r="13373" spans="1:4" ht="15" x14ac:dyDescent="0.25">
      <c r="A13373" s="31"/>
      <c r="B13373" s="31"/>
      <c r="C13373" s="31"/>
      <c r="D13373" s="31"/>
    </row>
    <row r="13374" spans="1:4" ht="15" x14ac:dyDescent="0.25">
      <c r="A13374" s="31"/>
      <c r="B13374" s="31"/>
      <c r="C13374" s="31"/>
      <c r="D13374" s="31"/>
    </row>
    <row r="13375" spans="1:4" ht="15" x14ac:dyDescent="0.25">
      <c r="A13375" s="31"/>
      <c r="B13375" s="31"/>
      <c r="C13375" s="31"/>
      <c r="D13375" s="31"/>
    </row>
    <row r="13376" spans="1:4" ht="15" x14ac:dyDescent="0.25">
      <c r="A13376" s="31"/>
      <c r="B13376" s="31"/>
      <c r="C13376" s="31"/>
      <c r="D13376" s="31"/>
    </row>
    <row r="13377" spans="1:4" ht="15" x14ac:dyDescent="0.25">
      <c r="A13377" s="31"/>
      <c r="B13377" s="31"/>
      <c r="C13377" s="31"/>
      <c r="D13377" s="31"/>
    </row>
    <row r="13378" spans="1:4" ht="15" x14ac:dyDescent="0.25">
      <c r="A13378" s="31"/>
      <c r="B13378" s="31"/>
      <c r="C13378" s="31"/>
      <c r="D13378" s="31"/>
    </row>
    <row r="13379" spans="1:4" ht="15" x14ac:dyDescent="0.25">
      <c r="A13379" s="31"/>
      <c r="B13379" s="31"/>
      <c r="C13379" s="31"/>
      <c r="D13379" s="31"/>
    </row>
    <row r="13380" spans="1:4" ht="15" x14ac:dyDescent="0.25">
      <c r="A13380" s="31"/>
      <c r="B13380" s="31"/>
      <c r="C13380" s="31"/>
      <c r="D13380" s="31"/>
    </row>
    <row r="13381" spans="1:4" ht="15" x14ac:dyDescent="0.25">
      <c r="A13381" s="31"/>
      <c r="B13381" s="31"/>
      <c r="C13381" s="31"/>
      <c r="D13381" s="31"/>
    </row>
    <row r="13382" spans="1:4" ht="15" x14ac:dyDescent="0.25">
      <c r="A13382" s="31"/>
      <c r="B13382" s="31"/>
      <c r="C13382" s="31"/>
      <c r="D13382" s="31"/>
    </row>
    <row r="13383" spans="1:4" ht="15" x14ac:dyDescent="0.25">
      <c r="A13383" s="31"/>
      <c r="B13383" s="31"/>
      <c r="C13383" s="31"/>
      <c r="D13383" s="31"/>
    </row>
    <row r="13384" spans="1:4" ht="15" x14ac:dyDescent="0.25">
      <c r="A13384" s="31"/>
      <c r="B13384" s="31"/>
      <c r="C13384" s="31"/>
      <c r="D13384" s="31"/>
    </row>
    <row r="13385" spans="1:4" ht="15" x14ac:dyDescent="0.25">
      <c r="A13385" s="31"/>
      <c r="B13385" s="31"/>
      <c r="C13385" s="31"/>
      <c r="D13385" s="31"/>
    </row>
    <row r="13386" spans="1:4" ht="15" x14ac:dyDescent="0.25">
      <c r="A13386" s="31"/>
      <c r="B13386" s="31"/>
      <c r="C13386" s="31"/>
      <c r="D13386" s="31"/>
    </row>
    <row r="13387" spans="1:4" ht="15" x14ac:dyDescent="0.25">
      <c r="A13387" s="31"/>
      <c r="B13387" s="31"/>
      <c r="C13387" s="31"/>
      <c r="D13387" s="31"/>
    </row>
    <row r="13388" spans="1:4" ht="15" x14ac:dyDescent="0.25">
      <c r="A13388" s="31"/>
      <c r="B13388" s="31"/>
      <c r="C13388" s="31"/>
      <c r="D13388" s="31"/>
    </row>
    <row r="13389" spans="1:4" ht="15" x14ac:dyDescent="0.25">
      <c r="A13389" s="31"/>
      <c r="B13389" s="31"/>
      <c r="C13389" s="31"/>
      <c r="D13389" s="31"/>
    </row>
    <row r="13390" spans="1:4" ht="15" x14ac:dyDescent="0.25">
      <c r="A13390" s="31"/>
      <c r="B13390" s="31"/>
      <c r="C13390" s="31"/>
      <c r="D13390" s="31"/>
    </row>
    <row r="13391" spans="1:4" ht="15" x14ac:dyDescent="0.25">
      <c r="A13391" s="31"/>
      <c r="B13391" s="31"/>
      <c r="C13391" s="31"/>
      <c r="D13391" s="31"/>
    </row>
    <row r="13392" spans="1:4" ht="15" x14ac:dyDescent="0.25">
      <c r="A13392" s="31"/>
      <c r="B13392" s="31"/>
      <c r="C13392" s="31"/>
      <c r="D13392" s="31"/>
    </row>
    <row r="13393" spans="1:4" ht="15" x14ac:dyDescent="0.25">
      <c r="A13393" s="31"/>
      <c r="B13393" s="31"/>
      <c r="C13393" s="31"/>
      <c r="D13393" s="31"/>
    </row>
    <row r="13394" spans="1:4" ht="15" x14ac:dyDescent="0.25">
      <c r="A13394" s="31"/>
      <c r="B13394" s="31"/>
      <c r="C13394" s="31"/>
      <c r="D13394" s="31"/>
    </row>
    <row r="13395" spans="1:4" ht="15" x14ac:dyDescent="0.25">
      <c r="A13395" s="31"/>
      <c r="B13395" s="31"/>
      <c r="C13395" s="31"/>
      <c r="D13395" s="31"/>
    </row>
    <row r="13396" spans="1:4" ht="15" x14ac:dyDescent="0.25">
      <c r="A13396" s="31"/>
      <c r="B13396" s="31"/>
      <c r="C13396" s="31"/>
      <c r="D13396" s="31"/>
    </row>
    <row r="13397" spans="1:4" ht="15" x14ac:dyDescent="0.25">
      <c r="A13397" s="31"/>
      <c r="B13397" s="31"/>
      <c r="C13397" s="31"/>
      <c r="D13397" s="31"/>
    </row>
    <row r="13398" spans="1:4" ht="15" x14ac:dyDescent="0.25">
      <c r="A13398" s="31"/>
      <c r="B13398" s="31"/>
      <c r="C13398" s="31"/>
      <c r="D13398" s="31"/>
    </row>
    <row r="13399" spans="1:4" ht="15" x14ac:dyDescent="0.25">
      <c r="A13399" s="31"/>
      <c r="B13399" s="31"/>
      <c r="C13399" s="31"/>
      <c r="D13399" s="31"/>
    </row>
    <row r="13400" spans="1:4" ht="15" x14ac:dyDescent="0.25">
      <c r="A13400" s="31"/>
      <c r="B13400" s="31"/>
      <c r="C13400" s="31"/>
      <c r="D13400" s="31"/>
    </row>
    <row r="13401" spans="1:4" ht="15" x14ac:dyDescent="0.25">
      <c r="A13401" s="31"/>
      <c r="B13401" s="31"/>
      <c r="C13401" s="31"/>
      <c r="D13401" s="31"/>
    </row>
    <row r="13402" spans="1:4" ht="15" x14ac:dyDescent="0.25">
      <c r="A13402" s="31"/>
      <c r="B13402" s="31"/>
      <c r="C13402" s="31"/>
      <c r="D13402" s="31"/>
    </row>
    <row r="13403" spans="1:4" ht="15" x14ac:dyDescent="0.25">
      <c r="A13403" s="31"/>
      <c r="B13403" s="31"/>
      <c r="C13403" s="31"/>
      <c r="D13403" s="31"/>
    </row>
    <row r="13404" spans="1:4" ht="15" x14ac:dyDescent="0.25">
      <c r="A13404" s="31"/>
      <c r="B13404" s="31"/>
      <c r="C13404" s="31"/>
      <c r="D13404" s="31"/>
    </row>
    <row r="13405" spans="1:4" ht="15" x14ac:dyDescent="0.25">
      <c r="A13405" s="31"/>
      <c r="B13405" s="31"/>
      <c r="C13405" s="31"/>
      <c r="D13405" s="31"/>
    </row>
    <row r="13406" spans="1:4" ht="15" x14ac:dyDescent="0.25">
      <c r="A13406" s="31"/>
      <c r="B13406" s="31"/>
      <c r="C13406" s="31"/>
      <c r="D13406" s="31"/>
    </row>
    <row r="13407" spans="1:4" ht="15" x14ac:dyDescent="0.25">
      <c r="A13407" s="31"/>
      <c r="B13407" s="31"/>
      <c r="C13407" s="31"/>
      <c r="D13407" s="31"/>
    </row>
    <row r="13408" spans="1:4" ht="15" x14ac:dyDescent="0.25">
      <c r="A13408" s="31"/>
      <c r="B13408" s="31"/>
      <c r="C13408" s="31"/>
      <c r="D13408" s="31"/>
    </row>
    <row r="13409" spans="1:4" ht="15" x14ac:dyDescent="0.25">
      <c r="A13409" s="31"/>
      <c r="B13409" s="31"/>
      <c r="C13409" s="31"/>
      <c r="D13409" s="31"/>
    </row>
    <row r="13410" spans="1:4" ht="15" x14ac:dyDescent="0.25">
      <c r="A13410" s="31"/>
      <c r="B13410" s="31"/>
      <c r="C13410" s="31"/>
      <c r="D13410" s="31"/>
    </row>
    <row r="13411" spans="1:4" ht="15" x14ac:dyDescent="0.25">
      <c r="A13411" s="31"/>
      <c r="B13411" s="31"/>
      <c r="C13411" s="31"/>
      <c r="D13411" s="31"/>
    </row>
    <row r="13412" spans="1:4" ht="15" x14ac:dyDescent="0.25">
      <c r="A13412" s="31"/>
      <c r="B13412" s="31"/>
      <c r="C13412" s="31"/>
      <c r="D13412" s="31"/>
    </row>
    <row r="13413" spans="1:4" ht="15" x14ac:dyDescent="0.25">
      <c r="A13413" s="31"/>
      <c r="B13413" s="31"/>
      <c r="C13413" s="31"/>
      <c r="D13413" s="31"/>
    </row>
    <row r="13414" spans="1:4" ht="15" x14ac:dyDescent="0.25">
      <c r="A13414" s="31"/>
      <c r="B13414" s="31"/>
      <c r="C13414" s="31"/>
      <c r="D13414" s="31"/>
    </row>
    <row r="13415" spans="1:4" ht="15" x14ac:dyDescent="0.25">
      <c r="A13415" s="31"/>
      <c r="B13415" s="31"/>
      <c r="C13415" s="31"/>
      <c r="D13415" s="31"/>
    </row>
    <row r="13416" spans="1:4" ht="15" x14ac:dyDescent="0.25">
      <c r="A13416" s="31"/>
      <c r="B13416" s="31"/>
      <c r="C13416" s="31"/>
      <c r="D13416" s="31"/>
    </row>
    <row r="13417" spans="1:4" ht="15" x14ac:dyDescent="0.25">
      <c r="A13417" s="31"/>
      <c r="B13417" s="31"/>
      <c r="C13417" s="31"/>
      <c r="D13417" s="31"/>
    </row>
    <row r="13418" spans="1:4" ht="15" x14ac:dyDescent="0.25">
      <c r="A13418" s="31"/>
      <c r="B13418" s="31"/>
      <c r="C13418" s="31"/>
      <c r="D13418" s="31"/>
    </row>
    <row r="13419" spans="1:4" ht="15" x14ac:dyDescent="0.25">
      <c r="A13419" s="31"/>
      <c r="B13419" s="31"/>
      <c r="C13419" s="31"/>
      <c r="D13419" s="31"/>
    </row>
    <row r="13420" spans="1:4" ht="15" x14ac:dyDescent="0.25">
      <c r="A13420" s="31"/>
      <c r="B13420" s="31"/>
      <c r="C13420" s="31"/>
      <c r="D13420" s="31"/>
    </row>
    <row r="13421" spans="1:4" ht="15" x14ac:dyDescent="0.25">
      <c r="A13421" s="31"/>
      <c r="B13421" s="31"/>
      <c r="C13421" s="31"/>
      <c r="D13421" s="31"/>
    </row>
    <row r="13422" spans="1:4" ht="15" x14ac:dyDescent="0.25">
      <c r="A13422" s="31"/>
      <c r="B13422" s="31"/>
      <c r="C13422" s="31"/>
      <c r="D13422" s="31"/>
    </row>
    <row r="13423" spans="1:4" ht="15" x14ac:dyDescent="0.25">
      <c r="A13423" s="31"/>
      <c r="B13423" s="31"/>
      <c r="C13423" s="31"/>
      <c r="D13423" s="31"/>
    </row>
    <row r="13424" spans="1:4" ht="15" x14ac:dyDescent="0.25">
      <c r="A13424" s="31"/>
      <c r="B13424" s="31"/>
      <c r="C13424" s="31"/>
      <c r="D13424" s="31"/>
    </row>
    <row r="13425" spans="1:4" ht="15" x14ac:dyDescent="0.25">
      <c r="A13425" s="31"/>
      <c r="B13425" s="31"/>
      <c r="C13425" s="31"/>
      <c r="D13425" s="31"/>
    </row>
    <row r="13426" spans="1:4" ht="15" x14ac:dyDescent="0.25">
      <c r="A13426" s="31"/>
      <c r="B13426" s="31"/>
      <c r="C13426" s="31"/>
      <c r="D13426" s="31"/>
    </row>
    <row r="13427" spans="1:4" ht="15" x14ac:dyDescent="0.25">
      <c r="A13427" s="31"/>
      <c r="B13427" s="31"/>
      <c r="C13427" s="31"/>
      <c r="D13427" s="31"/>
    </row>
    <row r="13428" spans="1:4" ht="15" x14ac:dyDescent="0.25">
      <c r="A13428" s="31"/>
      <c r="B13428" s="31"/>
      <c r="C13428" s="31"/>
      <c r="D13428" s="31"/>
    </row>
    <row r="13429" spans="1:4" ht="15" x14ac:dyDescent="0.25">
      <c r="A13429" s="31"/>
      <c r="B13429" s="31"/>
      <c r="C13429" s="31"/>
      <c r="D13429" s="31"/>
    </row>
    <row r="13430" spans="1:4" ht="15" x14ac:dyDescent="0.25">
      <c r="A13430" s="31"/>
      <c r="B13430" s="31"/>
      <c r="C13430" s="31"/>
      <c r="D13430" s="31"/>
    </row>
    <row r="13431" spans="1:4" ht="15" x14ac:dyDescent="0.25">
      <c r="A13431" s="31"/>
      <c r="B13431" s="31"/>
      <c r="C13431" s="31"/>
      <c r="D13431" s="31"/>
    </row>
    <row r="13432" spans="1:4" ht="15" x14ac:dyDescent="0.25">
      <c r="A13432" s="31"/>
      <c r="B13432" s="31"/>
      <c r="C13432" s="31"/>
      <c r="D13432" s="31"/>
    </row>
    <row r="13433" spans="1:4" ht="15" x14ac:dyDescent="0.25">
      <c r="A13433" s="31"/>
      <c r="B13433" s="31"/>
      <c r="C13433" s="31"/>
      <c r="D13433" s="31"/>
    </row>
    <row r="13434" spans="1:4" ht="15" x14ac:dyDescent="0.25">
      <c r="A13434" s="31"/>
      <c r="B13434" s="31"/>
      <c r="C13434" s="31"/>
      <c r="D13434" s="31"/>
    </row>
    <row r="13435" spans="1:4" ht="15" x14ac:dyDescent="0.25">
      <c r="A13435" s="31"/>
      <c r="B13435" s="31"/>
      <c r="C13435" s="31"/>
      <c r="D13435" s="31"/>
    </row>
    <row r="13436" spans="1:4" ht="15" x14ac:dyDescent="0.25">
      <c r="A13436" s="31"/>
      <c r="B13436" s="31"/>
      <c r="C13436" s="31"/>
      <c r="D13436" s="31"/>
    </row>
    <row r="13437" spans="1:4" ht="15" x14ac:dyDescent="0.25">
      <c r="A13437" s="31"/>
      <c r="B13437" s="31"/>
      <c r="C13437" s="31"/>
      <c r="D13437" s="31"/>
    </row>
    <row r="13438" spans="1:4" ht="15" x14ac:dyDescent="0.25">
      <c r="A13438" s="31"/>
      <c r="B13438" s="31"/>
      <c r="C13438" s="31"/>
      <c r="D13438" s="31"/>
    </row>
    <row r="13439" spans="1:4" ht="15" x14ac:dyDescent="0.25">
      <c r="A13439" s="31"/>
      <c r="B13439" s="31"/>
      <c r="C13439" s="31"/>
      <c r="D13439" s="31"/>
    </row>
    <row r="13440" spans="1:4" ht="15" x14ac:dyDescent="0.25">
      <c r="A13440" s="31"/>
      <c r="B13440" s="31"/>
      <c r="C13440" s="31"/>
      <c r="D13440" s="31"/>
    </row>
    <row r="13441" spans="1:4" ht="15" x14ac:dyDescent="0.25">
      <c r="A13441" s="31"/>
      <c r="B13441" s="31"/>
      <c r="C13441" s="31"/>
      <c r="D13441" s="31"/>
    </row>
    <row r="13442" spans="1:4" ht="15" x14ac:dyDescent="0.25">
      <c r="A13442" s="31"/>
      <c r="B13442" s="31"/>
      <c r="C13442" s="31"/>
      <c r="D13442" s="31"/>
    </row>
    <row r="13443" spans="1:4" ht="15" x14ac:dyDescent="0.25">
      <c r="A13443" s="31"/>
      <c r="B13443" s="31"/>
      <c r="C13443" s="31"/>
      <c r="D13443" s="31"/>
    </row>
    <row r="13444" spans="1:4" ht="15" x14ac:dyDescent="0.25">
      <c r="A13444" s="31"/>
      <c r="B13444" s="31"/>
      <c r="C13444" s="31"/>
      <c r="D13444" s="31"/>
    </row>
    <row r="13445" spans="1:4" ht="15" x14ac:dyDescent="0.25">
      <c r="A13445" s="31"/>
      <c r="B13445" s="31"/>
      <c r="C13445" s="31"/>
      <c r="D13445" s="31"/>
    </row>
    <row r="13446" spans="1:4" ht="15" x14ac:dyDescent="0.25">
      <c r="A13446" s="31"/>
      <c r="B13446" s="31"/>
      <c r="C13446" s="31"/>
      <c r="D13446" s="31"/>
    </row>
    <row r="13447" spans="1:4" ht="15" x14ac:dyDescent="0.25">
      <c r="A13447" s="31"/>
      <c r="B13447" s="31"/>
      <c r="C13447" s="31"/>
      <c r="D13447" s="31"/>
    </row>
    <row r="13448" spans="1:4" ht="15" x14ac:dyDescent="0.25">
      <c r="A13448" s="31"/>
      <c r="B13448" s="31"/>
      <c r="C13448" s="31"/>
      <c r="D13448" s="31"/>
    </row>
    <row r="13449" spans="1:4" ht="15" x14ac:dyDescent="0.25">
      <c r="A13449" s="31"/>
      <c r="B13449" s="31"/>
      <c r="C13449" s="31"/>
      <c r="D13449" s="31"/>
    </row>
    <row r="13450" spans="1:4" ht="15" x14ac:dyDescent="0.25">
      <c r="A13450" s="31"/>
      <c r="B13450" s="31"/>
      <c r="C13450" s="31"/>
      <c r="D13450" s="31"/>
    </row>
    <row r="13451" spans="1:4" ht="15" x14ac:dyDescent="0.25">
      <c r="A13451" s="31"/>
      <c r="B13451" s="31"/>
      <c r="C13451" s="31"/>
      <c r="D13451" s="31"/>
    </row>
    <row r="13452" spans="1:4" ht="15" x14ac:dyDescent="0.25">
      <c r="A13452" s="31"/>
      <c r="B13452" s="31"/>
      <c r="C13452" s="31"/>
      <c r="D13452" s="31"/>
    </row>
    <row r="13453" spans="1:4" ht="15" x14ac:dyDescent="0.25">
      <c r="A13453" s="31"/>
      <c r="B13453" s="31"/>
      <c r="C13453" s="31"/>
      <c r="D13453" s="31"/>
    </row>
    <row r="13454" spans="1:4" ht="15" x14ac:dyDescent="0.25">
      <c r="A13454" s="31"/>
      <c r="B13454" s="31"/>
      <c r="C13454" s="31"/>
      <c r="D13454" s="31"/>
    </row>
    <row r="13455" spans="1:4" ht="15" x14ac:dyDescent="0.25">
      <c r="A13455" s="31"/>
      <c r="B13455" s="31"/>
      <c r="C13455" s="31"/>
      <c r="D13455" s="31"/>
    </row>
    <row r="13456" spans="1:4" ht="15" x14ac:dyDescent="0.25">
      <c r="A13456" s="31"/>
      <c r="B13456" s="31"/>
      <c r="C13456" s="31"/>
      <c r="D13456" s="31"/>
    </row>
    <row r="13457" spans="1:4" ht="15" x14ac:dyDescent="0.25">
      <c r="A13457" s="31"/>
      <c r="B13457" s="31"/>
      <c r="C13457" s="31"/>
      <c r="D13457" s="31"/>
    </row>
    <row r="13458" spans="1:4" ht="15" x14ac:dyDescent="0.25">
      <c r="A13458" s="31"/>
      <c r="B13458" s="31"/>
      <c r="C13458" s="31"/>
      <c r="D13458" s="31"/>
    </row>
    <row r="13459" spans="1:4" ht="15" x14ac:dyDescent="0.25">
      <c r="A13459" s="31"/>
      <c r="B13459" s="31"/>
      <c r="C13459" s="31"/>
      <c r="D13459" s="31"/>
    </row>
    <row r="13460" spans="1:4" ht="15" x14ac:dyDescent="0.25">
      <c r="A13460" s="31"/>
      <c r="B13460" s="31"/>
      <c r="C13460" s="31"/>
      <c r="D13460" s="31"/>
    </row>
    <row r="13461" spans="1:4" ht="15" x14ac:dyDescent="0.25">
      <c r="A13461" s="31"/>
      <c r="B13461" s="31"/>
      <c r="C13461" s="31"/>
      <c r="D13461" s="31"/>
    </row>
    <row r="13462" spans="1:4" ht="15" x14ac:dyDescent="0.25">
      <c r="A13462" s="31"/>
      <c r="B13462" s="31"/>
      <c r="C13462" s="31"/>
      <c r="D13462" s="31"/>
    </row>
    <row r="13463" spans="1:4" ht="15" x14ac:dyDescent="0.25">
      <c r="A13463" s="31"/>
      <c r="B13463" s="31"/>
      <c r="C13463" s="31"/>
      <c r="D13463" s="31"/>
    </row>
    <row r="13464" spans="1:4" ht="15" x14ac:dyDescent="0.25">
      <c r="A13464" s="31"/>
      <c r="B13464" s="31"/>
      <c r="C13464" s="31"/>
      <c r="D13464" s="31"/>
    </row>
    <row r="13465" spans="1:4" ht="15" x14ac:dyDescent="0.25">
      <c r="A13465" s="31"/>
      <c r="B13465" s="31"/>
      <c r="C13465" s="31"/>
      <c r="D13465" s="31"/>
    </row>
    <row r="13466" spans="1:4" ht="15" x14ac:dyDescent="0.25">
      <c r="A13466" s="31"/>
      <c r="B13466" s="31"/>
      <c r="C13466" s="31"/>
      <c r="D13466" s="31"/>
    </row>
    <row r="13467" spans="1:4" ht="15" x14ac:dyDescent="0.25">
      <c r="A13467" s="31"/>
      <c r="B13467" s="31"/>
      <c r="C13467" s="31"/>
      <c r="D13467" s="31"/>
    </row>
    <row r="13468" spans="1:4" ht="15" x14ac:dyDescent="0.25">
      <c r="A13468" s="31"/>
      <c r="B13468" s="31"/>
      <c r="C13468" s="31"/>
      <c r="D13468" s="31"/>
    </row>
    <row r="13469" spans="1:4" ht="15" x14ac:dyDescent="0.25">
      <c r="A13469" s="31"/>
      <c r="B13469" s="31"/>
      <c r="C13469" s="31"/>
      <c r="D13469" s="31"/>
    </row>
    <row r="13470" spans="1:4" ht="15" x14ac:dyDescent="0.25">
      <c r="A13470" s="31"/>
      <c r="B13470" s="31"/>
      <c r="C13470" s="31"/>
      <c r="D13470" s="31"/>
    </row>
    <row r="13471" spans="1:4" ht="15" x14ac:dyDescent="0.25">
      <c r="A13471" s="31"/>
      <c r="B13471" s="31"/>
      <c r="C13471" s="31"/>
      <c r="D13471" s="31"/>
    </row>
    <row r="13472" spans="1:4" ht="15" x14ac:dyDescent="0.25">
      <c r="A13472" s="31"/>
      <c r="B13472" s="31"/>
      <c r="C13472" s="31"/>
      <c r="D13472" s="31"/>
    </row>
    <row r="13473" spans="1:4" ht="15" x14ac:dyDescent="0.25">
      <c r="A13473" s="31"/>
      <c r="B13473" s="31"/>
      <c r="C13473" s="31"/>
      <c r="D13473" s="31"/>
    </row>
    <row r="13474" spans="1:4" ht="15" x14ac:dyDescent="0.25">
      <c r="A13474" s="31"/>
      <c r="B13474" s="31"/>
      <c r="C13474" s="31"/>
      <c r="D13474" s="31"/>
    </row>
    <row r="13475" spans="1:4" ht="15" x14ac:dyDescent="0.25">
      <c r="A13475" s="31"/>
      <c r="B13475" s="31"/>
      <c r="C13475" s="31"/>
      <c r="D13475" s="31"/>
    </row>
    <row r="13476" spans="1:4" ht="15" x14ac:dyDescent="0.25">
      <c r="A13476" s="31"/>
      <c r="B13476" s="31"/>
      <c r="C13476" s="31"/>
      <c r="D13476" s="31"/>
    </row>
    <row r="13477" spans="1:4" ht="15" x14ac:dyDescent="0.25">
      <c r="A13477" s="31"/>
      <c r="B13477" s="31"/>
      <c r="C13477" s="31"/>
      <c r="D13477" s="31"/>
    </row>
    <row r="13478" spans="1:4" ht="15" x14ac:dyDescent="0.25">
      <c r="A13478" s="31"/>
      <c r="B13478" s="31"/>
      <c r="C13478" s="31"/>
      <c r="D13478" s="31"/>
    </row>
    <row r="13479" spans="1:4" ht="15" x14ac:dyDescent="0.25">
      <c r="A13479" s="31"/>
      <c r="B13479" s="31"/>
      <c r="C13479" s="31"/>
      <c r="D13479" s="31"/>
    </row>
    <row r="13480" spans="1:4" ht="15" x14ac:dyDescent="0.25">
      <c r="A13480" s="31"/>
      <c r="B13480" s="31"/>
      <c r="C13480" s="31"/>
      <c r="D13480" s="31"/>
    </row>
    <row r="13481" spans="1:4" ht="15" x14ac:dyDescent="0.25">
      <c r="A13481" s="31"/>
      <c r="B13481" s="31"/>
      <c r="C13481" s="31"/>
      <c r="D13481" s="31"/>
    </row>
    <row r="13482" spans="1:4" ht="15" x14ac:dyDescent="0.25">
      <c r="A13482" s="31"/>
      <c r="B13482" s="31"/>
      <c r="C13482" s="31"/>
      <c r="D13482" s="31"/>
    </row>
    <row r="13483" spans="1:4" ht="15" x14ac:dyDescent="0.25">
      <c r="A13483" s="31"/>
      <c r="B13483" s="31"/>
      <c r="C13483" s="31"/>
      <c r="D13483" s="31"/>
    </row>
    <row r="13484" spans="1:4" ht="15" x14ac:dyDescent="0.25">
      <c r="A13484" s="31"/>
      <c r="B13484" s="31"/>
      <c r="C13484" s="31"/>
      <c r="D13484" s="31"/>
    </row>
    <row r="13485" spans="1:4" ht="15" x14ac:dyDescent="0.25">
      <c r="A13485" s="31"/>
      <c r="B13485" s="31"/>
      <c r="C13485" s="31"/>
      <c r="D13485" s="31"/>
    </row>
    <row r="13486" spans="1:4" ht="15" x14ac:dyDescent="0.25">
      <c r="A13486" s="31"/>
      <c r="B13486" s="31"/>
      <c r="C13486" s="31"/>
      <c r="D13486" s="31"/>
    </row>
    <row r="13487" spans="1:4" ht="15" x14ac:dyDescent="0.25">
      <c r="A13487" s="31"/>
      <c r="B13487" s="31"/>
      <c r="C13487" s="31"/>
      <c r="D13487" s="31"/>
    </row>
    <row r="13488" spans="1:4" ht="15" x14ac:dyDescent="0.25">
      <c r="A13488" s="31"/>
      <c r="B13488" s="31"/>
      <c r="C13488" s="31"/>
      <c r="D13488" s="31"/>
    </row>
    <row r="13489" spans="1:4" ht="15" x14ac:dyDescent="0.25">
      <c r="A13489" s="31"/>
      <c r="B13489" s="31"/>
      <c r="C13489" s="31"/>
      <c r="D13489" s="31"/>
    </row>
    <row r="13490" spans="1:4" ht="15" x14ac:dyDescent="0.25">
      <c r="A13490" s="31"/>
      <c r="B13490" s="31"/>
      <c r="C13490" s="31"/>
      <c r="D13490" s="31"/>
    </row>
    <row r="13491" spans="1:4" ht="15" x14ac:dyDescent="0.25">
      <c r="A13491" s="31"/>
      <c r="B13491" s="31"/>
      <c r="C13491" s="31"/>
      <c r="D13491" s="31"/>
    </row>
    <row r="13492" spans="1:4" ht="15" x14ac:dyDescent="0.25">
      <c r="A13492" s="31"/>
      <c r="B13492" s="31"/>
      <c r="C13492" s="31"/>
      <c r="D13492" s="31"/>
    </row>
    <row r="13493" spans="1:4" ht="15" x14ac:dyDescent="0.25">
      <c r="A13493" s="31"/>
      <c r="B13493" s="31"/>
      <c r="C13493" s="31"/>
      <c r="D13493" s="31"/>
    </row>
    <row r="13494" spans="1:4" ht="15" x14ac:dyDescent="0.25">
      <c r="A13494" s="31"/>
      <c r="B13494" s="31"/>
      <c r="C13494" s="31"/>
      <c r="D13494" s="31"/>
    </row>
    <row r="13495" spans="1:4" ht="15" x14ac:dyDescent="0.25">
      <c r="A13495" s="31"/>
      <c r="B13495" s="31"/>
      <c r="C13495" s="31"/>
      <c r="D13495" s="31"/>
    </row>
    <row r="13496" spans="1:4" ht="15" x14ac:dyDescent="0.25">
      <c r="A13496" s="31"/>
      <c r="B13496" s="31"/>
      <c r="C13496" s="31"/>
      <c r="D13496" s="31"/>
    </row>
    <row r="13497" spans="1:4" ht="15" x14ac:dyDescent="0.25">
      <c r="A13497" s="31"/>
      <c r="B13497" s="31"/>
      <c r="C13497" s="31"/>
      <c r="D13497" s="31"/>
    </row>
    <row r="13498" spans="1:4" ht="15" x14ac:dyDescent="0.25">
      <c r="A13498" s="31"/>
      <c r="B13498" s="31"/>
      <c r="C13498" s="31"/>
      <c r="D13498" s="31"/>
    </row>
    <row r="13499" spans="1:4" ht="15" x14ac:dyDescent="0.25">
      <c r="A13499" s="31"/>
      <c r="B13499" s="31"/>
      <c r="C13499" s="31"/>
      <c r="D13499" s="31"/>
    </row>
    <row r="13500" spans="1:4" ht="15" x14ac:dyDescent="0.25">
      <c r="A13500" s="31"/>
      <c r="B13500" s="31"/>
      <c r="C13500" s="31"/>
      <c r="D13500" s="31"/>
    </row>
    <row r="13501" spans="1:4" ht="15" x14ac:dyDescent="0.25">
      <c r="A13501" s="31"/>
      <c r="B13501" s="31"/>
      <c r="C13501" s="31"/>
      <c r="D13501" s="31"/>
    </row>
    <row r="13502" spans="1:4" ht="15" x14ac:dyDescent="0.25">
      <c r="A13502" s="31"/>
      <c r="B13502" s="31"/>
      <c r="C13502" s="31"/>
      <c r="D13502" s="31"/>
    </row>
    <row r="13503" spans="1:4" ht="15" x14ac:dyDescent="0.25">
      <c r="A13503" s="31"/>
      <c r="B13503" s="31"/>
      <c r="C13503" s="31"/>
      <c r="D13503" s="31"/>
    </row>
    <row r="13504" spans="1:4" ht="15" x14ac:dyDescent="0.25">
      <c r="A13504" s="31"/>
      <c r="B13504" s="31"/>
      <c r="C13504" s="31"/>
      <c r="D13504" s="31"/>
    </row>
    <row r="13505" spans="1:4" ht="15" x14ac:dyDescent="0.25">
      <c r="A13505" s="31"/>
      <c r="B13505" s="31"/>
      <c r="C13505" s="31"/>
      <c r="D13505" s="31"/>
    </row>
    <row r="13506" spans="1:4" ht="15" x14ac:dyDescent="0.25">
      <c r="A13506" s="31"/>
      <c r="B13506" s="31"/>
      <c r="C13506" s="31"/>
      <c r="D13506" s="31"/>
    </row>
    <row r="13507" spans="1:4" ht="15" x14ac:dyDescent="0.25">
      <c r="A13507" s="31"/>
      <c r="B13507" s="31"/>
      <c r="C13507" s="31"/>
      <c r="D13507" s="31"/>
    </row>
    <row r="13508" spans="1:4" ht="15" x14ac:dyDescent="0.25">
      <c r="A13508" s="31"/>
      <c r="B13508" s="31"/>
      <c r="C13508" s="31"/>
      <c r="D13508" s="31"/>
    </row>
    <row r="13509" spans="1:4" ht="15" x14ac:dyDescent="0.25">
      <c r="A13509" s="31"/>
      <c r="B13509" s="31"/>
      <c r="C13509" s="31"/>
      <c r="D13509" s="31"/>
    </row>
    <row r="13510" spans="1:4" ht="15" x14ac:dyDescent="0.25">
      <c r="A13510" s="31"/>
      <c r="B13510" s="31"/>
      <c r="C13510" s="31"/>
      <c r="D13510" s="31"/>
    </row>
    <row r="13511" spans="1:4" ht="15" x14ac:dyDescent="0.25">
      <c r="A13511" s="31"/>
      <c r="B13511" s="31"/>
      <c r="C13511" s="31"/>
      <c r="D13511" s="31"/>
    </row>
    <row r="13512" spans="1:4" ht="15" x14ac:dyDescent="0.25">
      <c r="A13512" s="31"/>
      <c r="B13512" s="31"/>
      <c r="C13512" s="31"/>
      <c r="D13512" s="31"/>
    </row>
    <row r="13513" spans="1:4" ht="15" x14ac:dyDescent="0.25">
      <c r="A13513" s="31"/>
      <c r="B13513" s="31"/>
      <c r="C13513" s="31"/>
      <c r="D13513" s="31"/>
    </row>
    <row r="13514" spans="1:4" ht="15" x14ac:dyDescent="0.25">
      <c r="A13514" s="31"/>
      <c r="B13514" s="31"/>
      <c r="C13514" s="31"/>
      <c r="D13514" s="31"/>
    </row>
    <row r="13515" spans="1:4" ht="15" x14ac:dyDescent="0.25">
      <c r="A13515" s="31"/>
      <c r="B13515" s="31"/>
      <c r="C13515" s="31"/>
      <c r="D13515" s="31"/>
    </row>
    <row r="13516" spans="1:4" ht="15" x14ac:dyDescent="0.25">
      <c r="A13516" s="31"/>
      <c r="B13516" s="31"/>
      <c r="C13516" s="31"/>
      <c r="D13516" s="31"/>
    </row>
    <row r="13517" spans="1:4" ht="15" x14ac:dyDescent="0.25">
      <c r="A13517" s="31"/>
      <c r="B13517" s="31"/>
      <c r="C13517" s="31"/>
      <c r="D13517" s="31"/>
    </row>
    <row r="13518" spans="1:4" ht="15" x14ac:dyDescent="0.25">
      <c r="A13518" s="31"/>
      <c r="B13518" s="31"/>
      <c r="C13518" s="31"/>
      <c r="D13518" s="31"/>
    </row>
    <row r="13519" spans="1:4" ht="15" x14ac:dyDescent="0.25">
      <c r="A13519" s="31"/>
      <c r="B13519" s="31"/>
      <c r="C13519" s="31"/>
      <c r="D13519" s="31"/>
    </row>
    <row r="13520" spans="1:4" ht="15" x14ac:dyDescent="0.25">
      <c r="A13520" s="31"/>
      <c r="B13520" s="31"/>
      <c r="C13520" s="31"/>
      <c r="D13520" s="31"/>
    </row>
    <row r="13521" spans="1:4" ht="15" x14ac:dyDescent="0.25">
      <c r="A13521" s="31"/>
      <c r="B13521" s="31"/>
      <c r="C13521" s="31"/>
      <c r="D13521" s="31"/>
    </row>
    <row r="13522" spans="1:4" ht="15" x14ac:dyDescent="0.25">
      <c r="A13522" s="31"/>
      <c r="B13522" s="31"/>
      <c r="C13522" s="31"/>
      <c r="D13522" s="31"/>
    </row>
    <row r="13523" spans="1:4" ht="15" x14ac:dyDescent="0.25">
      <c r="A13523" s="31"/>
      <c r="B13523" s="31"/>
      <c r="C13523" s="31"/>
      <c r="D13523" s="31"/>
    </row>
    <row r="13524" spans="1:4" ht="15" x14ac:dyDescent="0.25">
      <c r="A13524" s="31"/>
      <c r="B13524" s="31"/>
      <c r="C13524" s="31"/>
      <c r="D13524" s="31"/>
    </row>
    <row r="13525" spans="1:4" ht="15" x14ac:dyDescent="0.25">
      <c r="A13525" s="31"/>
      <c r="B13525" s="31"/>
      <c r="C13525" s="31"/>
      <c r="D13525" s="31"/>
    </row>
    <row r="13526" spans="1:4" ht="15" x14ac:dyDescent="0.25">
      <c r="A13526" s="31"/>
      <c r="B13526" s="31"/>
      <c r="C13526" s="31"/>
      <c r="D13526" s="31"/>
    </row>
    <row r="13527" spans="1:4" ht="15" x14ac:dyDescent="0.25">
      <c r="A13527" s="31"/>
      <c r="B13527" s="31"/>
      <c r="C13527" s="31"/>
      <c r="D13527" s="31"/>
    </row>
    <row r="13528" spans="1:4" ht="15" x14ac:dyDescent="0.25">
      <c r="A13528" s="31"/>
      <c r="B13528" s="31"/>
      <c r="C13528" s="31"/>
      <c r="D13528" s="31"/>
    </row>
    <row r="13529" spans="1:4" ht="15" x14ac:dyDescent="0.25">
      <c r="A13529" s="31"/>
      <c r="B13529" s="31"/>
      <c r="C13529" s="31"/>
      <c r="D13529" s="31"/>
    </row>
    <row r="13530" spans="1:4" ht="15" x14ac:dyDescent="0.25">
      <c r="A13530" s="31"/>
      <c r="B13530" s="31"/>
      <c r="C13530" s="31"/>
      <c r="D13530" s="31"/>
    </row>
    <row r="13531" spans="1:4" ht="15" x14ac:dyDescent="0.25">
      <c r="A13531" s="31"/>
      <c r="B13531" s="31"/>
      <c r="C13531" s="31"/>
      <c r="D13531" s="31"/>
    </row>
    <row r="13532" spans="1:4" ht="15" x14ac:dyDescent="0.25">
      <c r="A13532" s="31"/>
      <c r="B13532" s="31"/>
      <c r="C13532" s="31"/>
      <c r="D13532" s="31"/>
    </row>
    <row r="13533" spans="1:4" ht="15" x14ac:dyDescent="0.25">
      <c r="A13533" s="31"/>
      <c r="B13533" s="31"/>
      <c r="C13533" s="31"/>
      <c r="D13533" s="31"/>
    </row>
    <row r="13534" spans="1:4" ht="15" x14ac:dyDescent="0.25">
      <c r="A13534" s="31"/>
      <c r="B13534" s="31"/>
      <c r="C13534" s="31"/>
      <c r="D13534" s="31"/>
    </row>
    <row r="13535" spans="1:4" ht="15" x14ac:dyDescent="0.25">
      <c r="A13535" s="31"/>
      <c r="B13535" s="31"/>
      <c r="C13535" s="31"/>
      <c r="D13535" s="31"/>
    </row>
    <row r="13536" spans="1:4" ht="15" x14ac:dyDescent="0.25">
      <c r="A13536" s="31"/>
      <c r="B13536" s="31"/>
      <c r="C13536" s="31"/>
      <c r="D13536" s="31"/>
    </row>
    <row r="13537" spans="1:4" ht="15" x14ac:dyDescent="0.25">
      <c r="A13537" s="31"/>
      <c r="B13537" s="31"/>
      <c r="C13537" s="31"/>
      <c r="D13537" s="31"/>
    </row>
    <row r="13538" spans="1:4" ht="15" x14ac:dyDescent="0.25">
      <c r="A13538" s="31"/>
      <c r="B13538" s="31"/>
      <c r="C13538" s="31"/>
      <c r="D13538" s="31"/>
    </row>
    <row r="13539" spans="1:4" ht="15" x14ac:dyDescent="0.25">
      <c r="A13539" s="31"/>
      <c r="B13539" s="31"/>
      <c r="C13539" s="31"/>
      <c r="D13539" s="31"/>
    </row>
    <row r="13540" spans="1:4" ht="15" x14ac:dyDescent="0.25">
      <c r="A13540" s="31"/>
      <c r="B13540" s="31"/>
      <c r="C13540" s="31"/>
      <c r="D13540" s="31"/>
    </row>
    <row r="13541" spans="1:4" ht="15" x14ac:dyDescent="0.25">
      <c r="A13541" s="31"/>
      <c r="B13541" s="31"/>
      <c r="C13541" s="31"/>
      <c r="D13541" s="31"/>
    </row>
    <row r="13542" spans="1:4" ht="15" x14ac:dyDescent="0.25">
      <c r="A13542" s="31"/>
      <c r="B13542" s="31"/>
      <c r="C13542" s="31"/>
      <c r="D13542" s="31"/>
    </row>
    <row r="13543" spans="1:4" ht="15" x14ac:dyDescent="0.25">
      <c r="A13543" s="31"/>
      <c r="B13543" s="31"/>
      <c r="C13543" s="31"/>
      <c r="D13543" s="31"/>
    </row>
    <row r="13544" spans="1:4" ht="15" x14ac:dyDescent="0.25">
      <c r="A13544" s="31"/>
      <c r="B13544" s="31"/>
      <c r="C13544" s="31"/>
      <c r="D13544" s="31"/>
    </row>
    <row r="13545" spans="1:4" ht="15" x14ac:dyDescent="0.25">
      <c r="A13545" s="31"/>
      <c r="B13545" s="31"/>
      <c r="C13545" s="31"/>
      <c r="D13545" s="31"/>
    </row>
    <row r="13546" spans="1:4" ht="15" x14ac:dyDescent="0.25">
      <c r="A13546" s="31"/>
      <c r="B13546" s="31"/>
      <c r="C13546" s="31"/>
      <c r="D13546" s="31"/>
    </row>
    <row r="13547" spans="1:4" ht="15" x14ac:dyDescent="0.25">
      <c r="A13547" s="31"/>
      <c r="B13547" s="31"/>
      <c r="C13547" s="31"/>
      <c r="D13547" s="31"/>
    </row>
    <row r="13548" spans="1:4" ht="15" x14ac:dyDescent="0.25">
      <c r="A13548" s="31"/>
      <c r="B13548" s="31"/>
      <c r="C13548" s="31"/>
      <c r="D13548" s="31"/>
    </row>
    <row r="13549" spans="1:4" ht="15" x14ac:dyDescent="0.25">
      <c r="A13549" s="31"/>
      <c r="B13549" s="31"/>
      <c r="C13549" s="31"/>
      <c r="D13549" s="31"/>
    </row>
    <row r="13550" spans="1:4" ht="15" x14ac:dyDescent="0.25">
      <c r="A13550" s="31"/>
      <c r="B13550" s="31"/>
      <c r="C13550" s="31"/>
      <c r="D13550" s="31"/>
    </row>
    <row r="13551" spans="1:4" ht="15" x14ac:dyDescent="0.25">
      <c r="A13551" s="31"/>
      <c r="B13551" s="31"/>
      <c r="C13551" s="31"/>
      <c r="D13551" s="31"/>
    </row>
    <row r="13552" spans="1:4" ht="15" x14ac:dyDescent="0.25">
      <c r="A13552" s="31"/>
      <c r="B13552" s="31"/>
      <c r="C13552" s="31"/>
      <c r="D13552" s="31"/>
    </row>
    <row r="13553" spans="1:4" ht="15" x14ac:dyDescent="0.25">
      <c r="A13553" s="31"/>
      <c r="B13553" s="31"/>
      <c r="C13553" s="31"/>
      <c r="D13553" s="31"/>
    </row>
    <row r="13554" spans="1:4" ht="15" x14ac:dyDescent="0.25">
      <c r="A13554" s="31"/>
      <c r="B13554" s="31"/>
      <c r="C13554" s="31"/>
      <c r="D13554" s="31"/>
    </row>
    <row r="13555" spans="1:4" ht="15" x14ac:dyDescent="0.25">
      <c r="A13555" s="31"/>
      <c r="B13555" s="31"/>
      <c r="C13555" s="31"/>
      <c r="D13555" s="31"/>
    </row>
    <row r="13556" spans="1:4" ht="15" x14ac:dyDescent="0.25">
      <c r="A13556" s="31"/>
      <c r="B13556" s="31"/>
      <c r="C13556" s="31"/>
      <c r="D13556" s="31"/>
    </row>
    <row r="13557" spans="1:4" ht="15" x14ac:dyDescent="0.25">
      <c r="A13557" s="31"/>
      <c r="B13557" s="31"/>
      <c r="C13557" s="31"/>
      <c r="D13557" s="31"/>
    </row>
    <row r="13558" spans="1:4" ht="15" x14ac:dyDescent="0.25">
      <c r="A13558" s="31"/>
      <c r="B13558" s="31"/>
      <c r="C13558" s="31"/>
      <c r="D13558" s="31"/>
    </row>
    <row r="13559" spans="1:4" ht="15" x14ac:dyDescent="0.25">
      <c r="A13559" s="31"/>
      <c r="B13559" s="31"/>
      <c r="C13559" s="31"/>
      <c r="D13559" s="31"/>
    </row>
    <row r="13560" spans="1:4" ht="15" x14ac:dyDescent="0.25">
      <c r="A13560" s="31"/>
      <c r="B13560" s="31"/>
      <c r="C13560" s="31"/>
      <c r="D13560" s="31"/>
    </row>
    <row r="13561" spans="1:4" ht="15" x14ac:dyDescent="0.25">
      <c r="A13561" s="31"/>
      <c r="B13561" s="31"/>
      <c r="C13561" s="31"/>
      <c r="D13561" s="31"/>
    </row>
    <row r="13562" spans="1:4" ht="15" x14ac:dyDescent="0.25">
      <c r="A13562" s="31"/>
      <c r="B13562" s="31"/>
      <c r="C13562" s="31"/>
      <c r="D13562" s="31"/>
    </row>
    <row r="13563" spans="1:4" ht="15" x14ac:dyDescent="0.25">
      <c r="A13563" s="31"/>
      <c r="B13563" s="31"/>
      <c r="C13563" s="31"/>
      <c r="D13563" s="31"/>
    </row>
    <row r="13564" spans="1:4" ht="15" x14ac:dyDescent="0.25">
      <c r="A13564" s="31"/>
      <c r="B13564" s="31"/>
      <c r="C13564" s="31"/>
      <c r="D13564" s="31"/>
    </row>
    <row r="13565" spans="1:4" ht="15" x14ac:dyDescent="0.25">
      <c r="A13565" s="31"/>
      <c r="B13565" s="31"/>
      <c r="C13565" s="31"/>
      <c r="D13565" s="31"/>
    </row>
    <row r="13566" spans="1:4" ht="15" x14ac:dyDescent="0.25">
      <c r="A13566" s="31"/>
      <c r="B13566" s="31"/>
      <c r="C13566" s="31"/>
      <c r="D13566" s="31"/>
    </row>
    <row r="13567" spans="1:4" ht="15" x14ac:dyDescent="0.25">
      <c r="A13567" s="31"/>
      <c r="B13567" s="31"/>
      <c r="C13567" s="31"/>
      <c r="D13567" s="31"/>
    </row>
    <row r="13568" spans="1:4" ht="15" x14ac:dyDescent="0.25">
      <c r="A13568" s="31"/>
      <c r="B13568" s="31"/>
      <c r="C13568" s="31"/>
      <c r="D13568" s="31"/>
    </row>
    <row r="13569" spans="1:4" ht="15" x14ac:dyDescent="0.25">
      <c r="A13569" s="31"/>
      <c r="B13569" s="31"/>
      <c r="C13569" s="31"/>
      <c r="D13569" s="31"/>
    </row>
    <row r="13570" spans="1:4" ht="15" x14ac:dyDescent="0.25">
      <c r="A13570" s="31"/>
      <c r="B13570" s="31"/>
      <c r="C13570" s="31"/>
      <c r="D13570" s="31"/>
    </row>
    <row r="13571" spans="1:4" ht="15" x14ac:dyDescent="0.25">
      <c r="A13571" s="31"/>
      <c r="B13571" s="31"/>
      <c r="C13571" s="31"/>
      <c r="D13571" s="31"/>
    </row>
    <row r="13572" spans="1:4" ht="15" x14ac:dyDescent="0.25">
      <c r="A13572" s="31"/>
      <c r="B13572" s="31"/>
      <c r="C13572" s="31"/>
      <c r="D13572" s="31"/>
    </row>
    <row r="13573" spans="1:4" ht="15" x14ac:dyDescent="0.25">
      <c r="A13573" s="31"/>
      <c r="B13573" s="31"/>
      <c r="C13573" s="31"/>
      <c r="D13573" s="31"/>
    </row>
    <row r="13574" spans="1:4" ht="15" x14ac:dyDescent="0.25">
      <c r="A13574" s="31"/>
      <c r="B13574" s="31"/>
      <c r="C13574" s="31"/>
      <c r="D13574" s="31"/>
    </row>
    <row r="13575" spans="1:4" ht="15" x14ac:dyDescent="0.25">
      <c r="A13575" s="31"/>
      <c r="B13575" s="31"/>
      <c r="C13575" s="31"/>
      <c r="D13575" s="31"/>
    </row>
    <row r="13576" spans="1:4" ht="15" x14ac:dyDescent="0.25">
      <c r="A13576" s="31"/>
      <c r="B13576" s="31"/>
      <c r="C13576" s="31"/>
      <c r="D13576" s="31"/>
    </row>
    <row r="13577" spans="1:4" ht="15" x14ac:dyDescent="0.25">
      <c r="A13577" s="31"/>
      <c r="B13577" s="31"/>
      <c r="C13577" s="31"/>
      <c r="D13577" s="31"/>
    </row>
    <row r="13578" spans="1:4" ht="15" x14ac:dyDescent="0.25">
      <c r="A13578" s="31"/>
      <c r="B13578" s="31"/>
      <c r="C13578" s="31"/>
      <c r="D13578" s="31"/>
    </row>
    <row r="13579" spans="1:4" ht="15" x14ac:dyDescent="0.25">
      <c r="A13579" s="31"/>
      <c r="B13579" s="31"/>
      <c r="C13579" s="31"/>
      <c r="D13579" s="31"/>
    </row>
    <row r="13580" spans="1:4" ht="15" x14ac:dyDescent="0.25">
      <c r="A13580" s="31"/>
      <c r="B13580" s="31"/>
      <c r="C13580" s="31"/>
      <c r="D13580" s="31"/>
    </row>
    <row r="13581" spans="1:4" ht="15" x14ac:dyDescent="0.25">
      <c r="A13581" s="31"/>
      <c r="B13581" s="31"/>
      <c r="C13581" s="31"/>
      <c r="D13581" s="31"/>
    </row>
    <row r="13582" spans="1:4" ht="15" x14ac:dyDescent="0.25">
      <c r="A13582" s="31"/>
      <c r="B13582" s="31"/>
      <c r="C13582" s="31"/>
      <c r="D13582" s="31"/>
    </row>
    <row r="13583" spans="1:4" ht="15" x14ac:dyDescent="0.25">
      <c r="A13583" s="31"/>
      <c r="B13583" s="31"/>
      <c r="C13583" s="31"/>
      <c r="D13583" s="31"/>
    </row>
    <row r="13584" spans="1:4" ht="15" x14ac:dyDescent="0.25">
      <c r="A13584" s="31"/>
      <c r="B13584" s="31"/>
      <c r="C13584" s="31"/>
      <c r="D13584" s="31"/>
    </row>
    <row r="13585" spans="1:4" ht="15" x14ac:dyDescent="0.25">
      <c r="A13585" s="31"/>
      <c r="B13585" s="31"/>
      <c r="C13585" s="31"/>
      <c r="D13585" s="31"/>
    </row>
    <row r="13586" spans="1:4" ht="15" x14ac:dyDescent="0.25">
      <c r="A13586" s="31"/>
      <c r="B13586" s="31"/>
      <c r="C13586" s="31"/>
      <c r="D13586" s="31"/>
    </row>
    <row r="13587" spans="1:4" ht="15" x14ac:dyDescent="0.25">
      <c r="A13587" s="31"/>
      <c r="B13587" s="31"/>
      <c r="C13587" s="31"/>
      <c r="D13587" s="31"/>
    </row>
    <row r="13588" spans="1:4" ht="15" x14ac:dyDescent="0.25">
      <c r="A13588" s="31"/>
      <c r="B13588" s="31"/>
      <c r="C13588" s="31"/>
      <c r="D13588" s="31"/>
    </row>
    <row r="13589" spans="1:4" ht="15" x14ac:dyDescent="0.25">
      <c r="A13589" s="31"/>
      <c r="B13589" s="31"/>
      <c r="C13589" s="31"/>
      <c r="D13589" s="31"/>
    </row>
    <row r="13590" spans="1:4" ht="15" x14ac:dyDescent="0.25">
      <c r="A13590" s="31"/>
      <c r="B13590" s="31"/>
      <c r="C13590" s="31"/>
      <c r="D13590" s="31"/>
    </row>
    <row r="13591" spans="1:4" ht="15" x14ac:dyDescent="0.25">
      <c r="A13591" s="31"/>
      <c r="B13591" s="31"/>
      <c r="C13591" s="31"/>
      <c r="D13591" s="31"/>
    </row>
    <row r="13592" spans="1:4" ht="15" x14ac:dyDescent="0.25">
      <c r="A13592" s="31"/>
      <c r="B13592" s="31"/>
      <c r="C13592" s="31"/>
      <c r="D13592" s="31"/>
    </row>
    <row r="13593" spans="1:4" ht="15" x14ac:dyDescent="0.25">
      <c r="A13593" s="31"/>
      <c r="B13593" s="31"/>
      <c r="C13593" s="31"/>
      <c r="D13593" s="31"/>
    </row>
    <row r="13594" spans="1:4" ht="15" x14ac:dyDescent="0.25">
      <c r="A13594" s="31"/>
      <c r="B13594" s="31"/>
      <c r="C13594" s="31"/>
      <c r="D13594" s="31"/>
    </row>
    <row r="13595" spans="1:4" ht="15" x14ac:dyDescent="0.25">
      <c r="A13595" s="31"/>
      <c r="B13595" s="31"/>
      <c r="C13595" s="31"/>
      <c r="D13595" s="31"/>
    </row>
    <row r="13596" spans="1:4" ht="15" x14ac:dyDescent="0.25">
      <c r="A13596" s="31"/>
      <c r="B13596" s="31"/>
      <c r="C13596" s="31"/>
      <c r="D13596" s="31"/>
    </row>
    <row r="13597" spans="1:4" ht="15" x14ac:dyDescent="0.25">
      <c r="A13597" s="31"/>
      <c r="B13597" s="31"/>
      <c r="C13597" s="31"/>
      <c r="D13597" s="31"/>
    </row>
    <row r="13598" spans="1:4" ht="15" x14ac:dyDescent="0.25">
      <c r="A13598" s="31"/>
      <c r="B13598" s="31"/>
      <c r="C13598" s="31"/>
      <c r="D13598" s="31"/>
    </row>
    <row r="13599" spans="1:4" ht="15" x14ac:dyDescent="0.25">
      <c r="A13599" s="31"/>
      <c r="B13599" s="31"/>
      <c r="C13599" s="31"/>
      <c r="D13599" s="31"/>
    </row>
    <row r="13600" spans="1:4" ht="15" x14ac:dyDescent="0.25">
      <c r="A13600" s="31"/>
      <c r="B13600" s="31"/>
      <c r="C13600" s="31"/>
      <c r="D13600" s="31"/>
    </row>
    <row r="13601" spans="1:4" ht="15" x14ac:dyDescent="0.25">
      <c r="A13601" s="31"/>
      <c r="B13601" s="31"/>
      <c r="C13601" s="31"/>
      <c r="D13601" s="31"/>
    </row>
    <row r="13602" spans="1:4" ht="15" x14ac:dyDescent="0.25">
      <c r="A13602" s="31"/>
      <c r="B13602" s="31"/>
      <c r="C13602" s="31"/>
      <c r="D13602" s="31"/>
    </row>
    <row r="13603" spans="1:4" ht="15" x14ac:dyDescent="0.25">
      <c r="A13603" s="31"/>
      <c r="B13603" s="31"/>
      <c r="C13603" s="31"/>
      <c r="D13603" s="31"/>
    </row>
    <row r="13604" spans="1:4" ht="15" x14ac:dyDescent="0.25">
      <c r="A13604" s="31"/>
      <c r="B13604" s="31"/>
      <c r="C13604" s="31"/>
      <c r="D13604" s="31"/>
    </row>
    <row r="13605" spans="1:4" ht="15" x14ac:dyDescent="0.25">
      <c r="A13605" s="31"/>
      <c r="B13605" s="31"/>
      <c r="C13605" s="31"/>
      <c r="D13605" s="31"/>
    </row>
    <row r="13606" spans="1:4" ht="15" x14ac:dyDescent="0.25">
      <c r="A13606" s="31"/>
      <c r="B13606" s="31"/>
      <c r="C13606" s="31"/>
      <c r="D13606" s="31"/>
    </row>
    <row r="13607" spans="1:4" ht="15" x14ac:dyDescent="0.25">
      <c r="A13607" s="31"/>
      <c r="B13607" s="31"/>
      <c r="C13607" s="31"/>
      <c r="D13607" s="31"/>
    </row>
    <row r="13608" spans="1:4" ht="15" x14ac:dyDescent="0.25">
      <c r="A13608" s="31"/>
      <c r="B13608" s="31"/>
      <c r="C13608" s="31"/>
      <c r="D13608" s="31"/>
    </row>
    <row r="13609" spans="1:4" ht="15" x14ac:dyDescent="0.25">
      <c r="A13609" s="31"/>
      <c r="B13609" s="31"/>
      <c r="C13609" s="31"/>
      <c r="D13609" s="31"/>
    </row>
    <row r="13610" spans="1:4" ht="15" x14ac:dyDescent="0.25">
      <c r="A13610" s="31"/>
      <c r="B13610" s="31"/>
      <c r="C13610" s="31"/>
      <c r="D13610" s="31"/>
    </row>
    <row r="13611" spans="1:4" ht="15" x14ac:dyDescent="0.25">
      <c r="A13611" s="31"/>
      <c r="B13611" s="31"/>
      <c r="C13611" s="31"/>
      <c r="D13611" s="31"/>
    </row>
    <row r="13612" spans="1:4" ht="15" x14ac:dyDescent="0.25">
      <c r="A13612" s="31"/>
      <c r="B13612" s="31"/>
      <c r="C13612" s="31"/>
      <c r="D13612" s="31"/>
    </row>
    <row r="13613" spans="1:4" ht="15" x14ac:dyDescent="0.25">
      <c r="A13613" s="31"/>
      <c r="B13613" s="31"/>
      <c r="C13613" s="31"/>
      <c r="D13613" s="31"/>
    </row>
    <row r="13614" spans="1:4" ht="15" x14ac:dyDescent="0.25">
      <c r="A13614" s="31"/>
      <c r="B13614" s="31"/>
      <c r="C13614" s="31"/>
      <c r="D13614" s="31"/>
    </row>
    <row r="13615" spans="1:4" ht="15" x14ac:dyDescent="0.25">
      <c r="A13615" s="31"/>
      <c r="B13615" s="31"/>
      <c r="C13615" s="31"/>
      <c r="D13615" s="31"/>
    </row>
    <row r="13616" spans="1:4" ht="15" x14ac:dyDescent="0.25">
      <c r="A13616" s="31"/>
      <c r="B13616" s="31"/>
      <c r="C13616" s="31"/>
      <c r="D13616" s="31"/>
    </row>
    <row r="13617" spans="1:4" ht="15" x14ac:dyDescent="0.25">
      <c r="A13617" s="31"/>
      <c r="B13617" s="31"/>
      <c r="C13617" s="31"/>
      <c r="D13617" s="31"/>
    </row>
    <row r="13618" spans="1:4" ht="15" x14ac:dyDescent="0.25">
      <c r="A13618" s="31"/>
      <c r="B13618" s="31"/>
      <c r="C13618" s="31"/>
      <c r="D13618" s="31"/>
    </row>
    <row r="13619" spans="1:4" ht="15" x14ac:dyDescent="0.25">
      <c r="A13619" s="31"/>
      <c r="B13619" s="31"/>
      <c r="C13619" s="31"/>
      <c r="D13619" s="31"/>
    </row>
    <row r="13620" spans="1:4" ht="15" x14ac:dyDescent="0.25">
      <c r="A13620" s="31"/>
      <c r="B13620" s="31"/>
      <c r="C13620" s="31"/>
      <c r="D13620" s="31"/>
    </row>
    <row r="13621" spans="1:4" ht="15" x14ac:dyDescent="0.25">
      <c r="A13621" s="31"/>
      <c r="B13621" s="31"/>
      <c r="C13621" s="31"/>
      <c r="D13621" s="31"/>
    </row>
    <row r="13622" spans="1:4" ht="15" x14ac:dyDescent="0.25">
      <c r="A13622" s="31"/>
      <c r="B13622" s="31"/>
      <c r="C13622" s="31"/>
      <c r="D13622" s="31"/>
    </row>
    <row r="13623" spans="1:4" ht="15" x14ac:dyDescent="0.25">
      <c r="A13623" s="31"/>
      <c r="B13623" s="31"/>
      <c r="C13623" s="31"/>
      <c r="D13623" s="31"/>
    </row>
    <row r="13624" spans="1:4" ht="15" x14ac:dyDescent="0.25">
      <c r="A13624" s="31"/>
      <c r="B13624" s="31"/>
      <c r="C13624" s="31"/>
      <c r="D13624" s="31"/>
    </row>
    <row r="13625" spans="1:4" ht="15" x14ac:dyDescent="0.25">
      <c r="A13625" s="31"/>
      <c r="B13625" s="31"/>
      <c r="C13625" s="31"/>
      <c r="D13625" s="31"/>
    </row>
    <row r="13626" spans="1:4" ht="15" x14ac:dyDescent="0.25">
      <c r="A13626" s="31"/>
      <c r="B13626" s="31"/>
      <c r="C13626" s="31"/>
      <c r="D13626" s="31"/>
    </row>
    <row r="13627" spans="1:4" ht="15" x14ac:dyDescent="0.25">
      <c r="A13627" s="31"/>
      <c r="B13627" s="31"/>
      <c r="C13627" s="31"/>
      <c r="D13627" s="31"/>
    </row>
    <row r="13628" spans="1:4" ht="15" x14ac:dyDescent="0.25">
      <c r="A13628" s="31"/>
      <c r="B13628" s="31"/>
      <c r="C13628" s="31"/>
      <c r="D13628" s="31"/>
    </row>
    <row r="13629" spans="1:4" ht="15" x14ac:dyDescent="0.25">
      <c r="A13629" s="31"/>
      <c r="B13629" s="31"/>
      <c r="C13629" s="31"/>
      <c r="D13629" s="31"/>
    </row>
    <row r="13630" spans="1:4" ht="15" x14ac:dyDescent="0.25">
      <c r="A13630" s="31"/>
      <c r="B13630" s="31"/>
      <c r="C13630" s="31"/>
      <c r="D13630" s="31"/>
    </row>
    <row r="13631" spans="1:4" ht="15" x14ac:dyDescent="0.25">
      <c r="A13631" s="31"/>
      <c r="B13631" s="31"/>
      <c r="C13631" s="31"/>
      <c r="D13631" s="31"/>
    </row>
    <row r="13632" spans="1:4" ht="15" x14ac:dyDescent="0.25">
      <c r="A13632" s="31"/>
      <c r="B13632" s="31"/>
      <c r="C13632" s="31"/>
      <c r="D13632" s="31"/>
    </row>
    <row r="13633" spans="1:4" ht="15" x14ac:dyDescent="0.25">
      <c r="A13633" s="31"/>
      <c r="B13633" s="31"/>
      <c r="C13633" s="31"/>
      <c r="D13633" s="31"/>
    </row>
    <row r="13634" spans="1:4" ht="15" x14ac:dyDescent="0.25">
      <c r="A13634" s="31"/>
      <c r="B13634" s="31"/>
      <c r="C13634" s="31"/>
      <c r="D13634" s="31"/>
    </row>
    <row r="13635" spans="1:4" ht="15" x14ac:dyDescent="0.25">
      <c r="A13635" s="31"/>
      <c r="B13635" s="31"/>
      <c r="C13635" s="31"/>
      <c r="D13635" s="31"/>
    </row>
    <row r="13636" spans="1:4" ht="15" x14ac:dyDescent="0.25">
      <c r="A13636" s="31"/>
      <c r="B13636" s="31"/>
      <c r="C13636" s="31"/>
      <c r="D13636" s="31"/>
    </row>
    <row r="13637" spans="1:4" ht="15" x14ac:dyDescent="0.25">
      <c r="A13637" s="31"/>
      <c r="B13637" s="31"/>
      <c r="C13637" s="31"/>
      <c r="D13637" s="31"/>
    </row>
    <row r="13638" spans="1:4" ht="15" x14ac:dyDescent="0.25">
      <c r="A13638" s="31"/>
      <c r="B13638" s="31"/>
      <c r="C13638" s="31"/>
      <c r="D13638" s="31"/>
    </row>
    <row r="13639" spans="1:4" ht="15" x14ac:dyDescent="0.25">
      <c r="A13639" s="31"/>
      <c r="B13639" s="31"/>
      <c r="C13639" s="31"/>
      <c r="D13639" s="31"/>
    </row>
    <row r="13640" spans="1:4" ht="15" x14ac:dyDescent="0.25">
      <c r="A13640" s="31"/>
      <c r="B13640" s="31"/>
      <c r="C13640" s="31"/>
      <c r="D13640" s="31"/>
    </row>
    <row r="13641" spans="1:4" ht="15" x14ac:dyDescent="0.25">
      <c r="A13641" s="31"/>
      <c r="B13641" s="31"/>
      <c r="C13641" s="31"/>
      <c r="D13641" s="31"/>
    </row>
    <row r="13642" spans="1:4" ht="15" x14ac:dyDescent="0.25">
      <c r="A13642" s="31"/>
      <c r="B13642" s="31"/>
      <c r="C13642" s="31"/>
      <c r="D13642" s="31"/>
    </row>
    <row r="13643" spans="1:4" ht="15" x14ac:dyDescent="0.25">
      <c r="A13643" s="31"/>
      <c r="B13643" s="31"/>
      <c r="C13643" s="31"/>
      <c r="D13643" s="31"/>
    </row>
    <row r="13644" spans="1:4" ht="15" x14ac:dyDescent="0.25">
      <c r="A13644" s="31"/>
      <c r="B13644" s="31"/>
      <c r="C13644" s="31"/>
      <c r="D13644" s="31"/>
    </row>
    <row r="13645" spans="1:4" ht="15" x14ac:dyDescent="0.25">
      <c r="A13645" s="31"/>
      <c r="B13645" s="31"/>
      <c r="C13645" s="31"/>
      <c r="D13645" s="31"/>
    </row>
    <row r="13646" spans="1:4" ht="15" x14ac:dyDescent="0.25">
      <c r="A13646" s="31"/>
      <c r="B13646" s="31"/>
      <c r="C13646" s="31"/>
      <c r="D13646" s="31"/>
    </row>
    <row r="13647" spans="1:4" ht="15" x14ac:dyDescent="0.25">
      <c r="A13647" s="31"/>
      <c r="B13647" s="31"/>
      <c r="C13647" s="31"/>
      <c r="D13647" s="31"/>
    </row>
    <row r="13648" spans="1:4" ht="15" x14ac:dyDescent="0.25">
      <c r="A13648" s="31"/>
      <c r="B13648" s="31"/>
      <c r="C13648" s="31"/>
      <c r="D13648" s="31"/>
    </row>
    <row r="13649" spans="1:4" ht="15" x14ac:dyDescent="0.25">
      <c r="A13649" s="31"/>
      <c r="B13649" s="31"/>
      <c r="C13649" s="31"/>
      <c r="D13649" s="31"/>
    </row>
    <row r="13650" spans="1:4" ht="15" x14ac:dyDescent="0.25">
      <c r="A13650" s="31"/>
      <c r="B13650" s="31"/>
      <c r="C13650" s="31"/>
      <c r="D13650" s="31"/>
    </row>
    <row r="13651" spans="1:4" ht="15" x14ac:dyDescent="0.25">
      <c r="A13651" s="31"/>
      <c r="B13651" s="31"/>
      <c r="C13651" s="31"/>
      <c r="D13651" s="31"/>
    </row>
    <row r="13652" spans="1:4" ht="15" x14ac:dyDescent="0.25">
      <c r="A13652" s="31"/>
      <c r="B13652" s="31"/>
      <c r="C13652" s="31"/>
      <c r="D13652" s="31"/>
    </row>
    <row r="13653" spans="1:4" ht="15" x14ac:dyDescent="0.25">
      <c r="A13653" s="31"/>
      <c r="B13653" s="31"/>
      <c r="C13653" s="31"/>
      <c r="D13653" s="31"/>
    </row>
    <row r="13654" spans="1:4" ht="15" x14ac:dyDescent="0.25">
      <c r="A13654" s="31"/>
      <c r="B13654" s="31"/>
      <c r="C13654" s="31"/>
      <c r="D13654" s="31"/>
    </row>
    <row r="13655" spans="1:4" ht="15" x14ac:dyDescent="0.25">
      <c r="A13655" s="31"/>
      <c r="B13655" s="31"/>
      <c r="C13655" s="31"/>
      <c r="D13655" s="31"/>
    </row>
    <row r="13656" spans="1:4" ht="15" x14ac:dyDescent="0.25">
      <c r="A13656" s="31"/>
      <c r="B13656" s="31"/>
      <c r="C13656" s="31"/>
      <c r="D13656" s="31"/>
    </row>
    <row r="13657" spans="1:4" ht="15" x14ac:dyDescent="0.25">
      <c r="A13657" s="31"/>
      <c r="B13657" s="31"/>
      <c r="C13657" s="31"/>
      <c r="D13657" s="31"/>
    </row>
    <row r="13658" spans="1:4" ht="15" x14ac:dyDescent="0.25">
      <c r="A13658" s="31"/>
      <c r="B13658" s="31"/>
      <c r="C13658" s="31"/>
      <c r="D13658" s="31"/>
    </row>
    <row r="13659" spans="1:4" ht="15" x14ac:dyDescent="0.25">
      <c r="A13659" s="31"/>
      <c r="B13659" s="31"/>
      <c r="C13659" s="31"/>
      <c r="D13659" s="31"/>
    </row>
    <row r="13660" spans="1:4" ht="15" x14ac:dyDescent="0.25">
      <c r="A13660" s="31"/>
      <c r="B13660" s="31"/>
      <c r="C13660" s="31"/>
      <c r="D13660" s="31"/>
    </row>
    <row r="13661" spans="1:4" ht="15" x14ac:dyDescent="0.25">
      <c r="A13661" s="31"/>
      <c r="B13661" s="31"/>
      <c r="C13661" s="31"/>
      <c r="D13661" s="31"/>
    </row>
    <row r="13662" spans="1:4" ht="15" x14ac:dyDescent="0.25">
      <c r="A13662" s="31"/>
      <c r="B13662" s="31"/>
      <c r="C13662" s="31"/>
      <c r="D13662" s="31"/>
    </row>
    <row r="13663" spans="1:4" ht="15" x14ac:dyDescent="0.25">
      <c r="A13663" s="31"/>
      <c r="B13663" s="31"/>
      <c r="C13663" s="31"/>
      <c r="D13663" s="31"/>
    </row>
    <row r="13664" spans="1:4" ht="15" x14ac:dyDescent="0.25">
      <c r="A13664" s="31"/>
      <c r="B13664" s="31"/>
      <c r="C13664" s="31"/>
      <c r="D13664" s="31"/>
    </row>
    <row r="13665" spans="1:4" ht="15" x14ac:dyDescent="0.25">
      <c r="A13665" s="31"/>
      <c r="B13665" s="31"/>
      <c r="C13665" s="31"/>
      <c r="D13665" s="31"/>
    </row>
    <row r="13666" spans="1:4" ht="15" x14ac:dyDescent="0.25">
      <c r="A13666" s="31"/>
      <c r="B13666" s="31"/>
      <c r="C13666" s="31"/>
      <c r="D13666" s="31"/>
    </row>
    <row r="13667" spans="1:4" ht="15" x14ac:dyDescent="0.25">
      <c r="A13667" s="31"/>
      <c r="B13667" s="31"/>
      <c r="C13667" s="31"/>
      <c r="D13667" s="31"/>
    </row>
    <row r="13668" spans="1:4" ht="15" x14ac:dyDescent="0.25">
      <c r="A13668" s="31"/>
      <c r="B13668" s="31"/>
      <c r="C13668" s="31"/>
      <c r="D13668" s="31"/>
    </row>
    <row r="13669" spans="1:4" ht="15" x14ac:dyDescent="0.25">
      <c r="A13669" s="31"/>
      <c r="B13669" s="31"/>
      <c r="C13669" s="31"/>
      <c r="D13669" s="31"/>
    </row>
    <row r="13670" spans="1:4" ht="15" x14ac:dyDescent="0.25">
      <c r="A13670" s="31"/>
      <c r="B13670" s="31"/>
      <c r="C13670" s="31"/>
      <c r="D13670" s="31"/>
    </row>
    <row r="13671" spans="1:4" ht="15" x14ac:dyDescent="0.25">
      <c r="A13671" s="31"/>
      <c r="B13671" s="31"/>
      <c r="C13671" s="31"/>
      <c r="D13671" s="31"/>
    </row>
    <row r="13672" spans="1:4" ht="15" x14ac:dyDescent="0.25">
      <c r="A13672" s="31"/>
      <c r="B13672" s="31"/>
      <c r="C13672" s="31"/>
      <c r="D13672" s="31"/>
    </row>
    <row r="13673" spans="1:4" ht="15" x14ac:dyDescent="0.25">
      <c r="A13673" s="31"/>
      <c r="B13673" s="31"/>
      <c r="C13673" s="31"/>
      <c r="D13673" s="31"/>
    </row>
    <row r="13674" spans="1:4" ht="15" x14ac:dyDescent="0.25">
      <c r="A13674" s="31"/>
      <c r="B13674" s="31"/>
      <c r="C13674" s="31"/>
      <c r="D13674" s="31"/>
    </row>
    <row r="13675" spans="1:4" ht="15" x14ac:dyDescent="0.25">
      <c r="A13675" s="31"/>
      <c r="B13675" s="31"/>
      <c r="C13675" s="31"/>
      <c r="D13675" s="31"/>
    </row>
    <row r="13676" spans="1:4" ht="15" x14ac:dyDescent="0.25">
      <c r="A13676" s="31"/>
      <c r="B13676" s="31"/>
      <c r="C13676" s="31"/>
      <c r="D13676" s="31"/>
    </row>
    <row r="13677" spans="1:4" ht="15" x14ac:dyDescent="0.25">
      <c r="A13677" s="31"/>
      <c r="B13677" s="31"/>
      <c r="C13677" s="31"/>
      <c r="D13677" s="31"/>
    </row>
    <row r="13678" spans="1:4" ht="15" x14ac:dyDescent="0.25">
      <c r="A13678" s="31"/>
      <c r="B13678" s="31"/>
      <c r="C13678" s="31"/>
      <c r="D13678" s="31"/>
    </row>
    <row r="13679" spans="1:4" ht="15" x14ac:dyDescent="0.25">
      <c r="A13679" s="31"/>
      <c r="B13679" s="31"/>
      <c r="C13679" s="31"/>
      <c r="D13679" s="31"/>
    </row>
    <row r="13680" spans="1:4" ht="15" x14ac:dyDescent="0.25">
      <c r="A13680" s="31"/>
      <c r="B13680" s="31"/>
      <c r="C13680" s="31"/>
      <c r="D13680" s="31"/>
    </row>
    <row r="13681" spans="1:4" ht="15" x14ac:dyDescent="0.25">
      <c r="A13681" s="31"/>
      <c r="B13681" s="31"/>
      <c r="C13681" s="31"/>
      <c r="D13681" s="31"/>
    </row>
    <row r="13682" spans="1:4" ht="15" x14ac:dyDescent="0.25">
      <c r="A13682" s="31"/>
      <c r="B13682" s="31"/>
      <c r="C13682" s="31"/>
      <c r="D13682" s="31"/>
    </row>
    <row r="13683" spans="1:4" ht="15" x14ac:dyDescent="0.25">
      <c r="A13683" s="31"/>
      <c r="B13683" s="31"/>
      <c r="C13683" s="31"/>
      <c r="D13683" s="31"/>
    </row>
    <row r="13684" spans="1:4" ht="15" x14ac:dyDescent="0.25">
      <c r="A13684" s="31"/>
      <c r="B13684" s="31"/>
      <c r="C13684" s="31"/>
      <c r="D13684" s="31"/>
    </row>
    <row r="13685" spans="1:4" ht="15" x14ac:dyDescent="0.25">
      <c r="A13685" s="31"/>
      <c r="B13685" s="31"/>
      <c r="C13685" s="31"/>
      <c r="D13685" s="31"/>
    </row>
    <row r="13686" spans="1:4" ht="15" x14ac:dyDescent="0.25">
      <c r="A13686" s="31"/>
      <c r="B13686" s="31"/>
      <c r="C13686" s="31"/>
      <c r="D13686" s="31"/>
    </row>
    <row r="13687" spans="1:4" ht="15" x14ac:dyDescent="0.25">
      <c r="A13687" s="31"/>
      <c r="B13687" s="31"/>
      <c r="C13687" s="31"/>
      <c r="D13687" s="31"/>
    </row>
    <row r="13688" spans="1:4" ht="15" x14ac:dyDescent="0.25">
      <c r="A13688" s="31"/>
      <c r="B13688" s="31"/>
      <c r="C13688" s="31"/>
      <c r="D13688" s="31"/>
    </row>
    <row r="13689" spans="1:4" ht="15" x14ac:dyDescent="0.25">
      <c r="A13689" s="31"/>
      <c r="B13689" s="31"/>
      <c r="C13689" s="31"/>
      <c r="D13689" s="31"/>
    </row>
    <row r="13690" spans="1:4" ht="15" x14ac:dyDescent="0.25">
      <c r="A13690" s="31"/>
      <c r="B13690" s="31"/>
      <c r="C13690" s="31"/>
      <c r="D13690" s="31"/>
    </row>
    <row r="13691" spans="1:4" ht="15" x14ac:dyDescent="0.25">
      <c r="A13691" s="31"/>
      <c r="B13691" s="31"/>
      <c r="C13691" s="31"/>
      <c r="D13691" s="31"/>
    </row>
    <row r="13692" spans="1:4" ht="15" x14ac:dyDescent="0.25">
      <c r="A13692" s="31"/>
      <c r="B13692" s="31"/>
      <c r="C13692" s="31"/>
      <c r="D13692" s="31"/>
    </row>
    <row r="13693" spans="1:4" ht="15" x14ac:dyDescent="0.25">
      <c r="A13693" s="31"/>
      <c r="B13693" s="31"/>
      <c r="C13693" s="31"/>
      <c r="D13693" s="31"/>
    </row>
    <row r="13694" spans="1:4" ht="15" x14ac:dyDescent="0.25">
      <c r="A13694" s="31"/>
      <c r="B13694" s="31"/>
      <c r="C13694" s="31"/>
      <c r="D13694" s="31"/>
    </row>
    <row r="13695" spans="1:4" ht="15" x14ac:dyDescent="0.25">
      <c r="A13695" s="31"/>
      <c r="B13695" s="31"/>
      <c r="C13695" s="31"/>
      <c r="D13695" s="31"/>
    </row>
    <row r="13696" spans="1:4" ht="15" x14ac:dyDescent="0.25">
      <c r="A13696" s="31"/>
      <c r="B13696" s="31"/>
      <c r="C13696" s="31"/>
      <c r="D13696" s="31"/>
    </row>
    <row r="13697" spans="1:4" ht="15" x14ac:dyDescent="0.25">
      <c r="A13697" s="31"/>
      <c r="B13697" s="31"/>
      <c r="C13697" s="31"/>
      <c r="D13697" s="31"/>
    </row>
    <row r="13698" spans="1:4" ht="15" x14ac:dyDescent="0.25">
      <c r="A13698" s="31"/>
      <c r="B13698" s="31"/>
      <c r="C13698" s="31"/>
      <c r="D13698" s="31"/>
    </row>
    <row r="13699" spans="1:4" ht="15" x14ac:dyDescent="0.25">
      <c r="A13699" s="31"/>
      <c r="B13699" s="31"/>
      <c r="C13699" s="31"/>
      <c r="D13699" s="31"/>
    </row>
    <row r="13700" spans="1:4" ht="15" x14ac:dyDescent="0.25">
      <c r="A13700" s="31"/>
      <c r="B13700" s="31"/>
      <c r="C13700" s="31"/>
      <c r="D13700" s="31"/>
    </row>
    <row r="13701" spans="1:4" ht="15" x14ac:dyDescent="0.25">
      <c r="A13701" s="31"/>
      <c r="B13701" s="31"/>
      <c r="C13701" s="31"/>
      <c r="D13701" s="31"/>
    </row>
    <row r="13702" spans="1:4" ht="15" x14ac:dyDescent="0.25">
      <c r="A13702" s="31"/>
      <c r="B13702" s="31"/>
      <c r="C13702" s="31"/>
      <c r="D13702" s="31"/>
    </row>
    <row r="13703" spans="1:4" ht="15" x14ac:dyDescent="0.25">
      <c r="A13703" s="31"/>
      <c r="B13703" s="31"/>
      <c r="C13703" s="31"/>
      <c r="D13703" s="31"/>
    </row>
    <row r="13704" spans="1:4" ht="15" x14ac:dyDescent="0.25">
      <c r="A13704" s="31"/>
      <c r="B13704" s="31"/>
      <c r="C13704" s="31"/>
      <c r="D13704" s="31"/>
    </row>
    <row r="13705" spans="1:4" ht="15" x14ac:dyDescent="0.25">
      <c r="A13705" s="31"/>
      <c r="B13705" s="31"/>
      <c r="C13705" s="31"/>
      <c r="D13705" s="31"/>
    </row>
    <row r="13706" spans="1:4" ht="15" x14ac:dyDescent="0.25">
      <c r="A13706" s="31"/>
      <c r="B13706" s="31"/>
      <c r="C13706" s="31"/>
      <c r="D13706" s="31"/>
    </row>
    <row r="13707" spans="1:4" ht="15" x14ac:dyDescent="0.25">
      <c r="A13707" s="31"/>
      <c r="B13707" s="31"/>
      <c r="C13707" s="31"/>
      <c r="D13707" s="31"/>
    </row>
    <row r="13708" spans="1:4" ht="15" x14ac:dyDescent="0.25">
      <c r="A13708" s="31"/>
      <c r="B13708" s="31"/>
      <c r="C13708" s="31"/>
      <c r="D13708" s="31"/>
    </row>
    <row r="13709" spans="1:4" ht="15" x14ac:dyDescent="0.25">
      <c r="A13709" s="31"/>
      <c r="B13709" s="31"/>
      <c r="C13709" s="31"/>
      <c r="D13709" s="31"/>
    </row>
    <row r="13710" spans="1:4" ht="15" x14ac:dyDescent="0.25">
      <c r="A13710" s="31"/>
      <c r="B13710" s="31"/>
      <c r="C13710" s="31"/>
      <c r="D13710" s="31"/>
    </row>
    <row r="13711" spans="1:4" ht="15" x14ac:dyDescent="0.25">
      <c r="A13711" s="31"/>
      <c r="B13711" s="31"/>
      <c r="C13711" s="31"/>
      <c r="D13711" s="31"/>
    </row>
    <row r="13712" spans="1:4" ht="15" x14ac:dyDescent="0.25">
      <c r="A13712" s="31"/>
      <c r="B13712" s="31"/>
      <c r="C13712" s="31"/>
      <c r="D13712" s="31"/>
    </row>
    <row r="13713" spans="1:4" ht="15" x14ac:dyDescent="0.25">
      <c r="A13713" s="31"/>
      <c r="B13713" s="31"/>
      <c r="C13713" s="31"/>
      <c r="D13713" s="31"/>
    </row>
    <row r="13714" spans="1:4" ht="15" x14ac:dyDescent="0.25">
      <c r="A13714" s="31"/>
      <c r="B13714" s="31"/>
      <c r="C13714" s="31"/>
      <c r="D13714" s="31"/>
    </row>
    <row r="13715" spans="1:4" ht="15" x14ac:dyDescent="0.25">
      <c r="A13715" s="31"/>
      <c r="B13715" s="31"/>
      <c r="C13715" s="31"/>
      <c r="D13715" s="31"/>
    </row>
    <row r="13716" spans="1:4" ht="15" x14ac:dyDescent="0.25">
      <c r="A13716" s="31"/>
      <c r="B13716" s="31"/>
      <c r="C13716" s="31"/>
      <c r="D13716" s="31"/>
    </row>
    <row r="13717" spans="1:4" ht="15" x14ac:dyDescent="0.25">
      <c r="A13717" s="31"/>
      <c r="B13717" s="31"/>
      <c r="C13717" s="31"/>
      <c r="D13717" s="31"/>
    </row>
    <row r="13718" spans="1:4" ht="15" x14ac:dyDescent="0.25">
      <c r="A13718" s="31"/>
      <c r="B13718" s="31"/>
      <c r="C13718" s="31"/>
      <c r="D13718" s="31"/>
    </row>
    <row r="13719" spans="1:4" ht="15" x14ac:dyDescent="0.25">
      <c r="A13719" s="31"/>
      <c r="B13719" s="31"/>
      <c r="C13719" s="31"/>
      <c r="D13719" s="31"/>
    </row>
    <row r="13720" spans="1:4" ht="15" x14ac:dyDescent="0.25">
      <c r="A13720" s="31"/>
      <c r="B13720" s="31"/>
      <c r="C13720" s="31"/>
      <c r="D13720" s="31"/>
    </row>
    <row r="13721" spans="1:4" ht="15" x14ac:dyDescent="0.25">
      <c r="A13721" s="31"/>
      <c r="B13721" s="31"/>
      <c r="C13721" s="31"/>
      <c r="D13721" s="31"/>
    </row>
    <row r="13722" spans="1:4" ht="15" x14ac:dyDescent="0.25">
      <c r="A13722" s="31"/>
      <c r="B13722" s="31"/>
      <c r="C13722" s="31"/>
      <c r="D13722" s="31"/>
    </row>
    <row r="13723" spans="1:4" ht="15" x14ac:dyDescent="0.25">
      <c r="A13723" s="31"/>
      <c r="B13723" s="31"/>
      <c r="C13723" s="31"/>
      <c r="D13723" s="31"/>
    </row>
    <row r="13724" spans="1:4" ht="15" x14ac:dyDescent="0.25">
      <c r="A13724" s="31"/>
      <c r="B13724" s="31"/>
      <c r="C13724" s="31"/>
      <c r="D13724" s="31"/>
    </row>
    <row r="13725" spans="1:4" ht="15" x14ac:dyDescent="0.25">
      <c r="A13725" s="31"/>
      <c r="B13725" s="31"/>
      <c r="C13725" s="31"/>
      <c r="D13725" s="31"/>
    </row>
    <row r="13726" spans="1:4" ht="15" x14ac:dyDescent="0.25">
      <c r="A13726" s="31"/>
      <c r="B13726" s="31"/>
      <c r="C13726" s="31"/>
      <c r="D13726" s="31"/>
    </row>
    <row r="13727" spans="1:4" ht="15" x14ac:dyDescent="0.25">
      <c r="A13727" s="31"/>
      <c r="B13727" s="31"/>
      <c r="C13727" s="31"/>
      <c r="D13727" s="31"/>
    </row>
    <row r="13728" spans="1:4" ht="15" x14ac:dyDescent="0.25">
      <c r="A13728" s="31"/>
      <c r="B13728" s="31"/>
      <c r="C13728" s="31"/>
      <c r="D13728" s="31"/>
    </row>
    <row r="13729" spans="1:4" ht="15" x14ac:dyDescent="0.25">
      <c r="A13729" s="31"/>
      <c r="B13729" s="31"/>
      <c r="C13729" s="31"/>
      <c r="D13729" s="31"/>
    </row>
    <row r="13730" spans="1:4" ht="15" x14ac:dyDescent="0.25">
      <c r="A13730" s="31"/>
      <c r="B13730" s="31"/>
      <c r="C13730" s="31"/>
      <c r="D13730" s="31"/>
    </row>
    <row r="13731" spans="1:4" ht="15" x14ac:dyDescent="0.25">
      <c r="A13731" s="31"/>
      <c r="B13731" s="31"/>
      <c r="C13731" s="31"/>
      <c r="D13731" s="31"/>
    </row>
    <row r="13732" spans="1:4" ht="15" x14ac:dyDescent="0.25">
      <c r="A13732" s="31"/>
      <c r="B13732" s="31"/>
      <c r="C13732" s="31"/>
      <c r="D13732" s="31"/>
    </row>
    <row r="13733" spans="1:4" ht="15" x14ac:dyDescent="0.25">
      <c r="A13733" s="31"/>
      <c r="B13733" s="31"/>
      <c r="C13733" s="31"/>
      <c r="D13733" s="31"/>
    </row>
    <row r="13734" spans="1:4" ht="15" x14ac:dyDescent="0.25">
      <c r="A13734" s="31"/>
      <c r="B13734" s="31"/>
      <c r="C13734" s="31"/>
      <c r="D13734" s="31"/>
    </row>
    <row r="13735" spans="1:4" ht="15" x14ac:dyDescent="0.25">
      <c r="A13735" s="31"/>
      <c r="B13735" s="31"/>
      <c r="C13735" s="31"/>
      <c r="D13735" s="31"/>
    </row>
    <row r="13736" spans="1:4" ht="15" x14ac:dyDescent="0.25">
      <c r="A13736" s="31"/>
      <c r="B13736" s="31"/>
      <c r="C13736" s="31"/>
      <c r="D13736" s="31"/>
    </row>
    <row r="13737" spans="1:4" ht="15" x14ac:dyDescent="0.25">
      <c r="A13737" s="31"/>
      <c r="B13737" s="31"/>
      <c r="C13737" s="31"/>
      <c r="D13737" s="31"/>
    </row>
    <row r="13738" spans="1:4" ht="15" x14ac:dyDescent="0.25">
      <c r="A13738" s="31"/>
      <c r="B13738" s="31"/>
      <c r="C13738" s="31"/>
      <c r="D13738" s="31"/>
    </row>
    <row r="13739" spans="1:4" ht="15" x14ac:dyDescent="0.25">
      <c r="A13739" s="31"/>
      <c r="B13739" s="31"/>
      <c r="C13739" s="31"/>
      <c r="D13739" s="31"/>
    </row>
    <row r="13740" spans="1:4" ht="15" x14ac:dyDescent="0.25">
      <c r="A13740" s="31"/>
      <c r="B13740" s="31"/>
      <c r="C13740" s="31"/>
      <c r="D13740" s="31"/>
    </row>
    <row r="13741" spans="1:4" ht="15" x14ac:dyDescent="0.25">
      <c r="A13741" s="31"/>
      <c r="B13741" s="31"/>
      <c r="C13741" s="31"/>
      <c r="D13741" s="31"/>
    </row>
    <row r="13742" spans="1:4" ht="15" x14ac:dyDescent="0.25">
      <c r="A13742" s="31"/>
      <c r="B13742" s="31"/>
      <c r="C13742" s="31"/>
      <c r="D13742" s="31"/>
    </row>
    <row r="13743" spans="1:4" ht="15" x14ac:dyDescent="0.25">
      <c r="A13743" s="31"/>
      <c r="B13743" s="31"/>
      <c r="C13743" s="31"/>
      <c r="D13743" s="31"/>
    </row>
    <row r="13744" spans="1:4" ht="15" x14ac:dyDescent="0.25">
      <c r="A13744" s="31"/>
      <c r="B13744" s="31"/>
      <c r="C13744" s="31"/>
      <c r="D13744" s="31"/>
    </row>
    <row r="13745" spans="1:4" ht="15" x14ac:dyDescent="0.25">
      <c r="A13745" s="31"/>
      <c r="B13745" s="31"/>
      <c r="C13745" s="31"/>
      <c r="D13745" s="31"/>
    </row>
    <row r="13746" spans="1:4" ht="15" x14ac:dyDescent="0.25">
      <c r="A13746" s="31"/>
      <c r="B13746" s="31"/>
      <c r="C13746" s="31"/>
      <c r="D13746" s="31"/>
    </row>
    <row r="13747" spans="1:4" ht="15" x14ac:dyDescent="0.25">
      <c r="A13747" s="31"/>
      <c r="B13747" s="31"/>
      <c r="C13747" s="31"/>
      <c r="D13747" s="31"/>
    </row>
    <row r="13748" spans="1:4" ht="15" x14ac:dyDescent="0.25">
      <c r="A13748" s="31"/>
      <c r="B13748" s="31"/>
      <c r="C13748" s="31"/>
      <c r="D13748" s="31"/>
    </row>
    <row r="13749" spans="1:4" ht="15" x14ac:dyDescent="0.25">
      <c r="A13749" s="31"/>
      <c r="B13749" s="31"/>
      <c r="C13749" s="31"/>
      <c r="D13749" s="31"/>
    </row>
    <row r="13750" spans="1:4" ht="15" x14ac:dyDescent="0.25">
      <c r="A13750" s="31"/>
      <c r="B13750" s="31"/>
      <c r="C13750" s="31"/>
      <c r="D13750" s="31"/>
    </row>
    <row r="13751" spans="1:4" ht="15" x14ac:dyDescent="0.25">
      <c r="A13751" s="31"/>
      <c r="B13751" s="31"/>
      <c r="C13751" s="31"/>
      <c r="D13751" s="31"/>
    </row>
    <row r="13752" spans="1:4" ht="15" x14ac:dyDescent="0.25">
      <c r="A13752" s="31"/>
      <c r="B13752" s="31"/>
      <c r="C13752" s="31"/>
      <c r="D13752" s="31"/>
    </row>
    <row r="13753" spans="1:4" ht="15" x14ac:dyDescent="0.25">
      <c r="A13753" s="31"/>
      <c r="B13753" s="31"/>
      <c r="C13753" s="31"/>
      <c r="D13753" s="31"/>
    </row>
    <row r="13754" spans="1:4" ht="15" x14ac:dyDescent="0.25">
      <c r="A13754" s="31"/>
      <c r="B13754" s="31"/>
      <c r="C13754" s="31"/>
      <c r="D13754" s="31"/>
    </row>
    <row r="13755" spans="1:4" ht="15" x14ac:dyDescent="0.25">
      <c r="A13755" s="31"/>
      <c r="B13755" s="31"/>
      <c r="C13755" s="31"/>
      <c r="D13755" s="31"/>
    </row>
    <row r="13756" spans="1:4" ht="15" x14ac:dyDescent="0.25">
      <c r="A13756" s="31"/>
      <c r="B13756" s="31"/>
      <c r="C13756" s="31"/>
      <c r="D13756" s="31"/>
    </row>
    <row r="13757" spans="1:4" ht="15" x14ac:dyDescent="0.25">
      <c r="A13757" s="31"/>
      <c r="B13757" s="31"/>
      <c r="C13757" s="31"/>
      <c r="D13757" s="31"/>
    </row>
    <row r="13758" spans="1:4" ht="15" x14ac:dyDescent="0.25">
      <c r="A13758" s="31"/>
      <c r="B13758" s="31"/>
      <c r="C13758" s="31"/>
      <c r="D13758" s="31"/>
    </row>
    <row r="13759" spans="1:4" ht="15" x14ac:dyDescent="0.25">
      <c r="A13759" s="31"/>
      <c r="B13759" s="31"/>
      <c r="C13759" s="31"/>
      <c r="D13759" s="31"/>
    </row>
    <row r="13760" spans="1:4" ht="15" x14ac:dyDescent="0.25">
      <c r="A13760" s="31"/>
      <c r="B13760" s="31"/>
      <c r="C13760" s="31"/>
      <c r="D13760" s="31"/>
    </row>
    <row r="13761" spans="1:4" ht="15" x14ac:dyDescent="0.25">
      <c r="A13761" s="31"/>
      <c r="B13761" s="31"/>
      <c r="C13761" s="31"/>
      <c r="D13761" s="31"/>
    </row>
    <row r="13762" spans="1:4" ht="15" x14ac:dyDescent="0.25">
      <c r="A13762" s="31"/>
      <c r="B13762" s="31"/>
      <c r="C13762" s="31"/>
      <c r="D13762" s="31"/>
    </row>
    <row r="13763" spans="1:4" ht="15" x14ac:dyDescent="0.25">
      <c r="A13763" s="31"/>
      <c r="B13763" s="31"/>
      <c r="C13763" s="31"/>
      <c r="D13763" s="31"/>
    </row>
    <row r="13764" spans="1:4" ht="15" x14ac:dyDescent="0.25">
      <c r="A13764" s="31"/>
      <c r="B13764" s="31"/>
      <c r="C13764" s="31"/>
      <c r="D13764" s="31"/>
    </row>
    <row r="13765" spans="1:4" ht="15" x14ac:dyDescent="0.25">
      <c r="A13765" s="31"/>
      <c r="B13765" s="31"/>
      <c r="C13765" s="31"/>
      <c r="D13765" s="31"/>
    </row>
    <row r="13766" spans="1:4" ht="15" x14ac:dyDescent="0.25">
      <c r="A13766" s="31"/>
      <c r="B13766" s="31"/>
      <c r="C13766" s="31"/>
      <c r="D13766" s="31"/>
    </row>
    <row r="13767" spans="1:4" ht="15" x14ac:dyDescent="0.25">
      <c r="A13767" s="31"/>
      <c r="B13767" s="31"/>
      <c r="C13767" s="31"/>
      <c r="D13767" s="31"/>
    </row>
    <row r="13768" spans="1:4" ht="15" x14ac:dyDescent="0.25">
      <c r="A13768" s="31"/>
      <c r="B13768" s="31"/>
      <c r="C13768" s="31"/>
      <c r="D13768" s="31"/>
    </row>
    <row r="13769" spans="1:4" ht="15" x14ac:dyDescent="0.25">
      <c r="A13769" s="31"/>
      <c r="B13769" s="31"/>
      <c r="C13769" s="31"/>
      <c r="D13769" s="31"/>
    </row>
    <row r="13770" spans="1:4" ht="15" x14ac:dyDescent="0.25">
      <c r="A13770" s="31"/>
      <c r="B13770" s="31"/>
      <c r="C13770" s="31"/>
      <c r="D13770" s="31"/>
    </row>
    <row r="13771" spans="1:4" ht="15" x14ac:dyDescent="0.25">
      <c r="A13771" s="31"/>
      <c r="B13771" s="31"/>
      <c r="C13771" s="31"/>
      <c r="D13771" s="31"/>
    </row>
    <row r="13772" spans="1:4" ht="15" x14ac:dyDescent="0.25">
      <c r="A13772" s="31"/>
      <c r="B13772" s="31"/>
      <c r="C13772" s="31"/>
      <c r="D13772" s="31"/>
    </row>
    <row r="13773" spans="1:4" ht="15" x14ac:dyDescent="0.25">
      <c r="A13773" s="31"/>
      <c r="B13773" s="31"/>
      <c r="C13773" s="31"/>
      <c r="D13773" s="31"/>
    </row>
    <row r="13774" spans="1:4" ht="15" x14ac:dyDescent="0.25">
      <c r="A13774" s="31"/>
      <c r="B13774" s="31"/>
      <c r="C13774" s="31"/>
      <c r="D13774" s="31"/>
    </row>
    <row r="13775" spans="1:4" ht="15" x14ac:dyDescent="0.25">
      <c r="A13775" s="31"/>
      <c r="B13775" s="31"/>
      <c r="C13775" s="31"/>
      <c r="D13775" s="31"/>
    </row>
    <row r="13776" spans="1:4" ht="15" x14ac:dyDescent="0.25">
      <c r="A13776" s="31"/>
      <c r="B13776" s="31"/>
      <c r="C13776" s="31"/>
      <c r="D13776" s="31"/>
    </row>
    <row r="13777" spans="1:4" ht="15" x14ac:dyDescent="0.25">
      <c r="A13777" s="31"/>
      <c r="B13777" s="31"/>
      <c r="C13777" s="31"/>
      <c r="D13777" s="31"/>
    </row>
    <row r="13778" spans="1:4" ht="15" x14ac:dyDescent="0.25">
      <c r="A13778" s="31"/>
      <c r="B13778" s="31"/>
      <c r="C13778" s="31"/>
      <c r="D13778" s="31"/>
    </row>
    <row r="13779" spans="1:4" ht="15" x14ac:dyDescent="0.25">
      <c r="A13779" s="31"/>
      <c r="B13779" s="31"/>
      <c r="C13779" s="31"/>
      <c r="D13779" s="31"/>
    </row>
    <row r="13780" spans="1:4" ht="15" x14ac:dyDescent="0.25">
      <c r="A13780" s="31"/>
      <c r="B13780" s="31"/>
      <c r="C13780" s="31"/>
      <c r="D13780" s="31"/>
    </row>
    <row r="13781" spans="1:4" ht="15" x14ac:dyDescent="0.25">
      <c r="A13781" s="31"/>
      <c r="B13781" s="31"/>
      <c r="C13781" s="31"/>
      <c r="D13781" s="31"/>
    </row>
    <row r="13782" spans="1:4" ht="15" x14ac:dyDescent="0.25">
      <c r="A13782" s="31"/>
      <c r="B13782" s="31"/>
      <c r="C13782" s="31"/>
      <c r="D13782" s="31"/>
    </row>
    <row r="13783" spans="1:4" ht="15" x14ac:dyDescent="0.25">
      <c r="A13783" s="31"/>
      <c r="B13783" s="31"/>
      <c r="C13783" s="31"/>
      <c r="D13783" s="31"/>
    </row>
    <row r="13784" spans="1:4" ht="15" x14ac:dyDescent="0.25">
      <c r="A13784" s="31"/>
      <c r="B13784" s="31"/>
      <c r="C13784" s="31"/>
      <c r="D13784" s="31"/>
    </row>
    <row r="13785" spans="1:4" ht="15" x14ac:dyDescent="0.25">
      <c r="A13785" s="31"/>
      <c r="B13785" s="31"/>
      <c r="C13785" s="31"/>
      <c r="D13785" s="31"/>
    </row>
    <row r="13786" spans="1:4" ht="15" x14ac:dyDescent="0.25">
      <c r="A13786" s="31"/>
      <c r="B13786" s="31"/>
      <c r="C13786" s="31"/>
      <c r="D13786" s="31"/>
    </row>
    <row r="13787" spans="1:4" ht="15" x14ac:dyDescent="0.25">
      <c r="A13787" s="31"/>
      <c r="B13787" s="31"/>
      <c r="C13787" s="31"/>
      <c r="D13787" s="31"/>
    </row>
    <row r="13788" spans="1:4" ht="15" x14ac:dyDescent="0.25">
      <c r="A13788" s="31"/>
      <c r="B13788" s="31"/>
      <c r="C13788" s="31"/>
      <c r="D13788" s="31"/>
    </row>
    <row r="13789" spans="1:4" ht="15" x14ac:dyDescent="0.25">
      <c r="A13789" s="31"/>
      <c r="B13789" s="31"/>
      <c r="C13789" s="31"/>
      <c r="D13789" s="31"/>
    </row>
    <row r="13790" spans="1:4" ht="15" x14ac:dyDescent="0.25">
      <c r="A13790" s="31"/>
      <c r="B13790" s="31"/>
      <c r="C13790" s="31"/>
      <c r="D13790" s="31"/>
    </row>
    <row r="13791" spans="1:4" ht="15" x14ac:dyDescent="0.25">
      <c r="A13791" s="31"/>
      <c r="B13791" s="31"/>
      <c r="C13791" s="31"/>
      <c r="D13791" s="31"/>
    </row>
    <row r="13792" spans="1:4" ht="15" x14ac:dyDescent="0.25">
      <c r="A13792" s="31"/>
      <c r="B13792" s="31"/>
      <c r="C13792" s="31"/>
      <c r="D13792" s="31"/>
    </row>
    <row r="13793" spans="1:4" ht="15" x14ac:dyDescent="0.25">
      <c r="A13793" s="31"/>
      <c r="B13793" s="31"/>
      <c r="C13793" s="31"/>
      <c r="D13793" s="31"/>
    </row>
    <row r="13794" spans="1:4" ht="15" x14ac:dyDescent="0.25">
      <c r="A13794" s="31"/>
      <c r="B13794" s="31"/>
      <c r="C13794" s="31"/>
      <c r="D13794" s="31"/>
    </row>
    <row r="13795" spans="1:4" ht="15" x14ac:dyDescent="0.25">
      <c r="A13795" s="31"/>
      <c r="B13795" s="31"/>
      <c r="C13795" s="31"/>
      <c r="D13795" s="31"/>
    </row>
    <row r="13796" spans="1:4" ht="15" x14ac:dyDescent="0.25">
      <c r="A13796" s="31"/>
      <c r="B13796" s="31"/>
      <c r="C13796" s="31"/>
      <c r="D13796" s="31"/>
    </row>
    <row r="13797" spans="1:4" ht="15" x14ac:dyDescent="0.25">
      <c r="A13797" s="31"/>
      <c r="B13797" s="31"/>
      <c r="C13797" s="31"/>
      <c r="D13797" s="31"/>
    </row>
    <row r="13798" spans="1:4" ht="15" x14ac:dyDescent="0.25">
      <c r="A13798" s="31"/>
      <c r="B13798" s="31"/>
      <c r="C13798" s="31"/>
      <c r="D13798" s="31"/>
    </row>
    <row r="13799" spans="1:4" ht="15" x14ac:dyDescent="0.25">
      <c r="A13799" s="31"/>
      <c r="B13799" s="31"/>
      <c r="C13799" s="31"/>
      <c r="D13799" s="31"/>
    </row>
    <row r="13800" spans="1:4" ht="15" x14ac:dyDescent="0.25">
      <c r="A13800" s="31"/>
      <c r="B13800" s="31"/>
      <c r="C13800" s="31"/>
      <c r="D13800" s="31"/>
    </row>
    <row r="13801" spans="1:4" ht="15" x14ac:dyDescent="0.25">
      <c r="A13801" s="31"/>
      <c r="B13801" s="31"/>
      <c r="C13801" s="31"/>
      <c r="D13801" s="31"/>
    </row>
    <row r="13802" spans="1:4" ht="15" x14ac:dyDescent="0.25">
      <c r="A13802" s="31"/>
      <c r="B13802" s="31"/>
      <c r="C13802" s="31"/>
      <c r="D13802" s="31"/>
    </row>
    <row r="13803" spans="1:4" ht="15" x14ac:dyDescent="0.25">
      <c r="A13803" s="31"/>
      <c r="B13803" s="31"/>
      <c r="C13803" s="31"/>
      <c r="D13803" s="31"/>
    </row>
    <row r="13804" spans="1:4" ht="15" x14ac:dyDescent="0.25">
      <c r="A13804" s="31"/>
      <c r="B13804" s="31"/>
      <c r="C13804" s="31"/>
      <c r="D13804" s="31"/>
    </row>
    <row r="13805" spans="1:4" ht="15" x14ac:dyDescent="0.25">
      <c r="A13805" s="31"/>
      <c r="B13805" s="31"/>
      <c r="C13805" s="31"/>
      <c r="D13805" s="31"/>
    </row>
    <row r="13806" spans="1:4" ht="15" x14ac:dyDescent="0.25">
      <c r="A13806" s="31"/>
      <c r="B13806" s="31"/>
      <c r="C13806" s="31"/>
      <c r="D13806" s="31"/>
    </row>
    <row r="13807" spans="1:4" ht="15" x14ac:dyDescent="0.25">
      <c r="A13807" s="31"/>
      <c r="B13807" s="31"/>
      <c r="C13807" s="31"/>
      <c r="D13807" s="31"/>
    </row>
    <row r="13808" spans="1:4" ht="15" x14ac:dyDescent="0.25">
      <c r="A13808" s="31"/>
      <c r="B13808" s="31"/>
      <c r="C13808" s="31"/>
      <c r="D13808" s="31"/>
    </row>
    <row r="13809" spans="1:4" ht="15" x14ac:dyDescent="0.25">
      <c r="A13809" s="31"/>
      <c r="B13809" s="31"/>
      <c r="C13809" s="31"/>
      <c r="D13809" s="31"/>
    </row>
    <row r="13810" spans="1:4" ht="15" x14ac:dyDescent="0.25">
      <c r="A13810" s="31"/>
      <c r="B13810" s="31"/>
      <c r="C13810" s="31"/>
      <c r="D13810" s="31"/>
    </row>
    <row r="13811" spans="1:4" ht="15" x14ac:dyDescent="0.25">
      <c r="A13811" s="31"/>
      <c r="B13811" s="31"/>
      <c r="C13811" s="31"/>
      <c r="D13811" s="31"/>
    </row>
    <row r="13812" spans="1:4" ht="15" x14ac:dyDescent="0.25">
      <c r="A13812" s="31"/>
      <c r="B13812" s="31"/>
      <c r="C13812" s="31"/>
      <c r="D13812" s="31"/>
    </row>
    <row r="13813" spans="1:4" ht="15" x14ac:dyDescent="0.25">
      <c r="A13813" s="31"/>
      <c r="B13813" s="31"/>
      <c r="C13813" s="31"/>
      <c r="D13813" s="31"/>
    </row>
    <row r="13814" spans="1:4" ht="15" x14ac:dyDescent="0.25">
      <c r="A13814" s="31"/>
      <c r="B13814" s="31"/>
      <c r="C13814" s="31"/>
      <c r="D13814" s="31"/>
    </row>
    <row r="13815" spans="1:4" ht="15" x14ac:dyDescent="0.25">
      <c r="A13815" s="31"/>
      <c r="B13815" s="31"/>
      <c r="C13815" s="31"/>
      <c r="D13815" s="31"/>
    </row>
    <row r="13816" spans="1:4" ht="15" x14ac:dyDescent="0.25">
      <c r="A13816" s="31"/>
      <c r="B13816" s="31"/>
      <c r="C13816" s="31"/>
      <c r="D13816" s="31"/>
    </row>
    <row r="13817" spans="1:4" ht="15" x14ac:dyDescent="0.25">
      <c r="A13817" s="31"/>
      <c r="B13817" s="31"/>
      <c r="C13817" s="31"/>
      <c r="D13817" s="31"/>
    </row>
    <row r="13818" spans="1:4" ht="15" x14ac:dyDescent="0.25">
      <c r="A13818" s="31"/>
      <c r="B13818" s="31"/>
      <c r="C13818" s="31"/>
      <c r="D13818" s="31"/>
    </row>
    <row r="13819" spans="1:4" ht="15" x14ac:dyDescent="0.25">
      <c r="A13819" s="31"/>
      <c r="B13819" s="31"/>
      <c r="C13819" s="31"/>
      <c r="D13819" s="31"/>
    </row>
    <row r="13820" spans="1:4" ht="15" x14ac:dyDescent="0.25">
      <c r="A13820" s="31"/>
      <c r="B13820" s="31"/>
      <c r="C13820" s="31"/>
      <c r="D13820" s="31"/>
    </row>
    <row r="13821" spans="1:4" ht="15" x14ac:dyDescent="0.25">
      <c r="A13821" s="31"/>
      <c r="B13821" s="31"/>
      <c r="C13821" s="31"/>
      <c r="D13821" s="31"/>
    </row>
    <row r="13822" spans="1:4" ht="15" x14ac:dyDescent="0.25">
      <c r="A13822" s="31"/>
      <c r="B13822" s="31"/>
      <c r="C13822" s="31"/>
      <c r="D13822" s="31"/>
    </row>
    <row r="13823" spans="1:4" ht="15" x14ac:dyDescent="0.25">
      <c r="A13823" s="31"/>
      <c r="B13823" s="31"/>
      <c r="C13823" s="31"/>
      <c r="D13823" s="31"/>
    </row>
    <row r="13824" spans="1:4" ht="15" x14ac:dyDescent="0.25">
      <c r="A13824" s="31"/>
      <c r="B13824" s="31"/>
      <c r="C13824" s="31"/>
      <c r="D13824" s="31"/>
    </row>
    <row r="13825" spans="1:4" ht="15" x14ac:dyDescent="0.25">
      <c r="A13825" s="31"/>
      <c r="B13825" s="31"/>
      <c r="C13825" s="31"/>
      <c r="D13825" s="31"/>
    </row>
    <row r="13826" spans="1:4" ht="15" x14ac:dyDescent="0.25">
      <c r="A13826" s="31"/>
      <c r="B13826" s="31"/>
      <c r="C13826" s="31"/>
      <c r="D13826" s="31"/>
    </row>
    <row r="13827" spans="1:4" ht="15" x14ac:dyDescent="0.25">
      <c r="A13827" s="31"/>
      <c r="B13827" s="31"/>
      <c r="C13827" s="31"/>
      <c r="D13827" s="31"/>
    </row>
    <row r="13828" spans="1:4" ht="15" x14ac:dyDescent="0.25">
      <c r="A13828" s="31"/>
      <c r="B13828" s="31"/>
      <c r="C13828" s="31"/>
      <c r="D13828" s="31"/>
    </row>
    <row r="13829" spans="1:4" ht="15" x14ac:dyDescent="0.25">
      <c r="A13829" s="31"/>
      <c r="B13829" s="31"/>
      <c r="C13829" s="31"/>
      <c r="D13829" s="31"/>
    </row>
    <row r="13830" spans="1:4" ht="15" x14ac:dyDescent="0.25">
      <c r="A13830" s="31"/>
      <c r="B13830" s="31"/>
      <c r="C13830" s="31"/>
      <c r="D13830" s="31"/>
    </row>
    <row r="13831" spans="1:4" ht="15" x14ac:dyDescent="0.25">
      <c r="A13831" s="31"/>
      <c r="B13831" s="31"/>
      <c r="C13831" s="31"/>
      <c r="D13831" s="31"/>
    </row>
    <row r="13832" spans="1:4" ht="15" x14ac:dyDescent="0.25">
      <c r="A13832" s="31"/>
      <c r="B13832" s="31"/>
      <c r="C13832" s="31"/>
      <c r="D13832" s="31"/>
    </row>
    <row r="13833" spans="1:4" ht="15" x14ac:dyDescent="0.25">
      <c r="A13833" s="31"/>
      <c r="B13833" s="31"/>
      <c r="C13833" s="31"/>
      <c r="D13833" s="31"/>
    </row>
    <row r="13834" spans="1:4" ht="15" x14ac:dyDescent="0.25">
      <c r="A13834" s="31"/>
      <c r="B13834" s="31"/>
      <c r="C13834" s="31"/>
      <c r="D13834" s="31"/>
    </row>
    <row r="13835" spans="1:4" ht="15" x14ac:dyDescent="0.25">
      <c r="A13835" s="31"/>
      <c r="B13835" s="31"/>
      <c r="C13835" s="31"/>
      <c r="D13835" s="31"/>
    </row>
    <row r="13836" spans="1:4" ht="15" x14ac:dyDescent="0.25">
      <c r="A13836" s="31"/>
      <c r="B13836" s="31"/>
      <c r="C13836" s="31"/>
      <c r="D13836" s="31"/>
    </row>
    <row r="13837" spans="1:4" ht="15" x14ac:dyDescent="0.25">
      <c r="A13837" s="31"/>
      <c r="B13837" s="31"/>
      <c r="C13837" s="31"/>
      <c r="D13837" s="31"/>
    </row>
    <row r="13838" spans="1:4" ht="15" x14ac:dyDescent="0.25">
      <c r="A13838" s="31"/>
      <c r="B13838" s="31"/>
      <c r="C13838" s="31"/>
      <c r="D13838" s="31"/>
    </row>
    <row r="13839" spans="1:4" ht="15" x14ac:dyDescent="0.25">
      <c r="A13839" s="31"/>
      <c r="B13839" s="31"/>
      <c r="C13839" s="31"/>
      <c r="D13839" s="31"/>
    </row>
    <row r="13840" spans="1:4" ht="15" x14ac:dyDescent="0.25">
      <c r="A13840" s="31"/>
      <c r="B13840" s="31"/>
      <c r="C13840" s="31"/>
      <c r="D13840" s="31"/>
    </row>
    <row r="13841" spans="1:4" ht="15" x14ac:dyDescent="0.25">
      <c r="A13841" s="31"/>
      <c r="B13841" s="31"/>
      <c r="C13841" s="31"/>
      <c r="D13841" s="31"/>
    </row>
    <row r="13842" spans="1:4" ht="15" x14ac:dyDescent="0.25">
      <c r="A13842" s="31"/>
      <c r="B13842" s="31"/>
      <c r="C13842" s="31"/>
      <c r="D13842" s="31"/>
    </row>
    <row r="13843" spans="1:4" ht="15" x14ac:dyDescent="0.25">
      <c r="A13843" s="31"/>
      <c r="B13843" s="31"/>
      <c r="C13843" s="31"/>
      <c r="D13843" s="31"/>
    </row>
    <row r="13844" spans="1:4" ht="15" x14ac:dyDescent="0.25">
      <c r="A13844" s="31"/>
      <c r="B13844" s="31"/>
      <c r="C13844" s="31"/>
      <c r="D13844" s="31"/>
    </row>
    <row r="13845" spans="1:4" ht="15" x14ac:dyDescent="0.25">
      <c r="A13845" s="31"/>
      <c r="B13845" s="31"/>
      <c r="C13845" s="31"/>
      <c r="D13845" s="31"/>
    </row>
    <row r="13846" spans="1:4" ht="15" x14ac:dyDescent="0.25">
      <c r="A13846" s="31"/>
      <c r="B13846" s="31"/>
      <c r="C13846" s="31"/>
      <c r="D13846" s="31"/>
    </row>
    <row r="13847" spans="1:4" ht="15" x14ac:dyDescent="0.25">
      <c r="A13847" s="31"/>
      <c r="B13847" s="31"/>
      <c r="C13847" s="31"/>
      <c r="D13847" s="31"/>
    </row>
    <row r="13848" spans="1:4" ht="15" x14ac:dyDescent="0.25">
      <c r="A13848" s="31"/>
      <c r="B13848" s="31"/>
      <c r="C13848" s="31"/>
      <c r="D13848" s="31"/>
    </row>
    <row r="13849" spans="1:4" ht="15" x14ac:dyDescent="0.25">
      <c r="A13849" s="31"/>
      <c r="B13849" s="31"/>
      <c r="C13849" s="31"/>
      <c r="D13849" s="31"/>
    </row>
    <row r="13850" spans="1:4" ht="15" x14ac:dyDescent="0.25">
      <c r="A13850" s="31"/>
      <c r="B13850" s="31"/>
      <c r="C13850" s="31"/>
      <c r="D13850" s="31"/>
    </row>
    <row r="13851" spans="1:4" ht="15" x14ac:dyDescent="0.25">
      <c r="A13851" s="31"/>
      <c r="B13851" s="31"/>
      <c r="C13851" s="31"/>
      <c r="D13851" s="31"/>
    </row>
    <row r="13852" spans="1:4" ht="15" x14ac:dyDescent="0.25">
      <c r="A13852" s="31"/>
      <c r="B13852" s="31"/>
      <c r="C13852" s="31"/>
      <c r="D13852" s="31"/>
    </row>
    <row r="13853" spans="1:4" ht="15" x14ac:dyDescent="0.25">
      <c r="A13853" s="31"/>
      <c r="B13853" s="31"/>
      <c r="C13853" s="31"/>
      <c r="D13853" s="31"/>
    </row>
    <row r="13854" spans="1:4" ht="15" x14ac:dyDescent="0.25">
      <c r="A13854" s="31"/>
      <c r="B13854" s="31"/>
      <c r="C13854" s="31"/>
      <c r="D13854" s="31"/>
    </row>
    <row r="13855" spans="1:4" ht="15" x14ac:dyDescent="0.25">
      <c r="A13855" s="31"/>
      <c r="B13855" s="31"/>
      <c r="C13855" s="31"/>
      <c r="D13855" s="31"/>
    </row>
    <row r="13856" spans="1:4" ht="15" x14ac:dyDescent="0.25">
      <c r="A13856" s="31"/>
      <c r="B13856" s="31"/>
      <c r="C13856" s="31"/>
      <c r="D13856" s="31"/>
    </row>
    <row r="13857" spans="1:4" ht="15" x14ac:dyDescent="0.25">
      <c r="A13857" s="31"/>
      <c r="B13857" s="31"/>
      <c r="C13857" s="31"/>
      <c r="D13857" s="31"/>
    </row>
    <row r="13858" spans="1:4" ht="15" x14ac:dyDescent="0.25">
      <c r="A13858" s="31"/>
      <c r="B13858" s="31"/>
      <c r="C13858" s="31"/>
      <c r="D13858" s="31"/>
    </row>
    <row r="13859" spans="1:4" ht="15" x14ac:dyDescent="0.25">
      <c r="A13859" s="31"/>
      <c r="B13859" s="31"/>
      <c r="C13859" s="31"/>
      <c r="D13859" s="31"/>
    </row>
    <row r="13860" spans="1:4" ht="15" x14ac:dyDescent="0.25">
      <c r="A13860" s="31"/>
      <c r="B13860" s="31"/>
      <c r="C13860" s="31"/>
      <c r="D13860" s="31"/>
    </row>
    <row r="13861" spans="1:4" ht="15" x14ac:dyDescent="0.25">
      <c r="A13861" s="31"/>
      <c r="B13861" s="31"/>
      <c r="C13861" s="31"/>
      <c r="D13861" s="31"/>
    </row>
    <row r="13862" spans="1:4" ht="15" x14ac:dyDescent="0.25">
      <c r="A13862" s="31"/>
      <c r="B13862" s="31"/>
      <c r="C13862" s="31"/>
      <c r="D13862" s="31"/>
    </row>
    <row r="13863" spans="1:4" ht="15" x14ac:dyDescent="0.25">
      <c r="A13863" s="31"/>
      <c r="B13863" s="31"/>
      <c r="C13863" s="31"/>
      <c r="D13863" s="31"/>
    </row>
    <row r="13864" spans="1:4" ht="15" x14ac:dyDescent="0.25">
      <c r="A13864" s="31"/>
      <c r="B13864" s="31"/>
      <c r="C13864" s="31"/>
      <c r="D13864" s="31"/>
    </row>
    <row r="13865" spans="1:4" ht="15" x14ac:dyDescent="0.25">
      <c r="A13865" s="31"/>
      <c r="B13865" s="31"/>
      <c r="C13865" s="31"/>
      <c r="D13865" s="31"/>
    </row>
    <row r="13866" spans="1:4" ht="15" x14ac:dyDescent="0.25">
      <c r="A13866" s="31"/>
      <c r="B13866" s="31"/>
      <c r="C13866" s="31"/>
      <c r="D13866" s="31"/>
    </row>
    <row r="13867" spans="1:4" ht="15" x14ac:dyDescent="0.25">
      <c r="A13867" s="31"/>
      <c r="B13867" s="31"/>
      <c r="C13867" s="31"/>
      <c r="D13867" s="31"/>
    </row>
    <row r="13868" spans="1:4" ht="15" x14ac:dyDescent="0.25">
      <c r="A13868" s="31"/>
      <c r="B13868" s="31"/>
      <c r="C13868" s="31"/>
      <c r="D13868" s="31"/>
    </row>
    <row r="13869" spans="1:4" ht="15" x14ac:dyDescent="0.25">
      <c r="A13869" s="31"/>
      <c r="B13869" s="31"/>
      <c r="C13869" s="31"/>
      <c r="D13869" s="31"/>
    </row>
    <row r="13870" spans="1:4" ht="15" x14ac:dyDescent="0.25">
      <c r="A13870" s="31"/>
      <c r="B13870" s="31"/>
      <c r="C13870" s="31"/>
      <c r="D13870" s="31"/>
    </row>
    <row r="13871" spans="1:4" ht="15" x14ac:dyDescent="0.25">
      <c r="A13871" s="31"/>
      <c r="B13871" s="31"/>
      <c r="C13871" s="31"/>
      <c r="D13871" s="31"/>
    </row>
    <row r="13872" spans="1:4" ht="15" x14ac:dyDescent="0.25">
      <c r="A13872" s="31"/>
      <c r="B13872" s="31"/>
      <c r="C13872" s="31"/>
      <c r="D13872" s="31"/>
    </row>
    <row r="13873" spans="1:4" ht="15" x14ac:dyDescent="0.25">
      <c r="A13873" s="31"/>
      <c r="B13873" s="31"/>
      <c r="C13873" s="31"/>
      <c r="D13873" s="31"/>
    </row>
    <row r="13874" spans="1:4" ht="15" x14ac:dyDescent="0.25">
      <c r="A13874" s="31"/>
      <c r="B13874" s="31"/>
      <c r="C13874" s="31"/>
      <c r="D13874" s="31"/>
    </row>
    <row r="13875" spans="1:4" ht="15" x14ac:dyDescent="0.25">
      <c r="A13875" s="31"/>
      <c r="B13875" s="31"/>
      <c r="C13875" s="31"/>
      <c r="D13875" s="31"/>
    </row>
    <row r="13876" spans="1:4" ht="15" x14ac:dyDescent="0.25">
      <c r="A13876" s="31"/>
      <c r="B13876" s="31"/>
      <c r="C13876" s="31"/>
      <c r="D13876" s="31"/>
    </row>
    <row r="13877" spans="1:4" ht="15" x14ac:dyDescent="0.25">
      <c r="A13877" s="31"/>
      <c r="B13877" s="31"/>
      <c r="C13877" s="31"/>
      <c r="D13877" s="31"/>
    </row>
    <row r="13878" spans="1:4" ht="15" x14ac:dyDescent="0.25">
      <c r="A13878" s="31"/>
      <c r="B13878" s="31"/>
      <c r="C13878" s="31"/>
      <c r="D13878" s="31"/>
    </row>
    <row r="13879" spans="1:4" ht="15" x14ac:dyDescent="0.25">
      <c r="A13879" s="31"/>
      <c r="B13879" s="31"/>
      <c r="C13879" s="31"/>
      <c r="D13879" s="31"/>
    </row>
    <row r="13880" spans="1:4" ht="15" x14ac:dyDescent="0.25">
      <c r="A13880" s="31"/>
      <c r="B13880" s="31"/>
      <c r="C13880" s="31"/>
      <c r="D13880" s="31"/>
    </row>
    <row r="13881" spans="1:4" ht="15" x14ac:dyDescent="0.25">
      <c r="A13881" s="31"/>
      <c r="B13881" s="31"/>
      <c r="C13881" s="31"/>
      <c r="D13881" s="31"/>
    </row>
    <row r="13882" spans="1:4" ht="15" x14ac:dyDescent="0.25">
      <c r="A13882" s="31"/>
      <c r="B13882" s="31"/>
      <c r="C13882" s="31"/>
      <c r="D13882" s="31"/>
    </row>
    <row r="13883" spans="1:4" ht="15" x14ac:dyDescent="0.25">
      <c r="A13883" s="31"/>
      <c r="B13883" s="31"/>
      <c r="C13883" s="31"/>
      <c r="D13883" s="31"/>
    </row>
    <row r="13884" spans="1:4" ht="15" x14ac:dyDescent="0.25">
      <c r="A13884" s="31"/>
      <c r="B13884" s="31"/>
      <c r="C13884" s="31"/>
      <c r="D13884" s="31"/>
    </row>
    <row r="13885" spans="1:4" ht="15" x14ac:dyDescent="0.25">
      <c r="A13885" s="31"/>
      <c r="B13885" s="31"/>
      <c r="C13885" s="31"/>
      <c r="D13885" s="31"/>
    </row>
    <row r="13886" spans="1:4" ht="15" x14ac:dyDescent="0.25">
      <c r="A13886" s="31"/>
      <c r="B13886" s="31"/>
      <c r="C13886" s="31"/>
      <c r="D13886" s="31"/>
    </row>
    <row r="13887" spans="1:4" ht="15" x14ac:dyDescent="0.25">
      <c r="A13887" s="31"/>
      <c r="B13887" s="31"/>
      <c r="C13887" s="31"/>
      <c r="D13887" s="31"/>
    </row>
    <row r="13888" spans="1:4" ht="15" x14ac:dyDescent="0.25">
      <c r="A13888" s="31"/>
      <c r="B13888" s="31"/>
      <c r="C13888" s="31"/>
      <c r="D13888" s="31"/>
    </row>
    <row r="13889" spans="1:4" ht="15" x14ac:dyDescent="0.25">
      <c r="A13889" s="31"/>
      <c r="B13889" s="31"/>
      <c r="C13889" s="31"/>
      <c r="D13889" s="31"/>
    </row>
    <row r="13890" spans="1:4" ht="15" x14ac:dyDescent="0.25">
      <c r="A13890" s="31"/>
      <c r="B13890" s="31"/>
      <c r="C13890" s="31"/>
      <c r="D13890" s="31"/>
    </row>
    <row r="13891" spans="1:4" ht="15" x14ac:dyDescent="0.25">
      <c r="A13891" s="31"/>
      <c r="B13891" s="31"/>
      <c r="C13891" s="31"/>
      <c r="D13891" s="31"/>
    </row>
    <row r="13892" spans="1:4" ht="15" x14ac:dyDescent="0.25">
      <c r="A13892" s="31"/>
      <c r="B13892" s="31"/>
      <c r="C13892" s="31"/>
      <c r="D13892" s="31"/>
    </row>
    <row r="13893" spans="1:4" ht="15" x14ac:dyDescent="0.25">
      <c r="A13893" s="31"/>
      <c r="B13893" s="31"/>
      <c r="C13893" s="31"/>
      <c r="D13893" s="31"/>
    </row>
    <row r="13894" spans="1:4" ht="15" x14ac:dyDescent="0.25">
      <c r="A13894" s="31"/>
      <c r="B13894" s="31"/>
      <c r="C13894" s="31"/>
      <c r="D13894" s="31"/>
    </row>
    <row r="13895" spans="1:4" ht="15" x14ac:dyDescent="0.25">
      <c r="A13895" s="31"/>
      <c r="B13895" s="31"/>
      <c r="C13895" s="31"/>
      <c r="D13895" s="31"/>
    </row>
    <row r="13896" spans="1:4" ht="15" x14ac:dyDescent="0.25">
      <c r="A13896" s="31"/>
      <c r="B13896" s="31"/>
      <c r="C13896" s="31"/>
      <c r="D13896" s="31"/>
    </row>
    <row r="13897" spans="1:4" ht="15" x14ac:dyDescent="0.25">
      <c r="A13897" s="31"/>
      <c r="B13897" s="31"/>
      <c r="C13897" s="31"/>
      <c r="D13897" s="31"/>
    </row>
    <row r="13898" spans="1:4" ht="15" x14ac:dyDescent="0.25">
      <c r="A13898" s="31"/>
      <c r="B13898" s="31"/>
      <c r="C13898" s="31"/>
      <c r="D13898" s="31"/>
    </row>
    <row r="13899" spans="1:4" ht="15" x14ac:dyDescent="0.25">
      <c r="A13899" s="31"/>
      <c r="B13899" s="31"/>
      <c r="C13899" s="31"/>
      <c r="D13899" s="31"/>
    </row>
    <row r="13900" spans="1:4" ht="15" x14ac:dyDescent="0.25">
      <c r="A13900" s="31"/>
      <c r="B13900" s="31"/>
      <c r="C13900" s="31"/>
      <c r="D13900" s="31"/>
    </row>
    <row r="13901" spans="1:4" ht="15" x14ac:dyDescent="0.25">
      <c r="A13901" s="31"/>
      <c r="B13901" s="31"/>
      <c r="C13901" s="31"/>
      <c r="D13901" s="31"/>
    </row>
    <row r="13902" spans="1:4" ht="15" x14ac:dyDescent="0.25">
      <c r="A13902" s="31"/>
      <c r="B13902" s="31"/>
      <c r="C13902" s="31"/>
      <c r="D13902" s="31"/>
    </row>
    <row r="13903" spans="1:4" ht="15" x14ac:dyDescent="0.25">
      <c r="A13903" s="31"/>
      <c r="B13903" s="31"/>
      <c r="C13903" s="31"/>
      <c r="D13903" s="31"/>
    </row>
    <row r="13904" spans="1:4" ht="15" x14ac:dyDescent="0.25">
      <c r="A13904" s="31"/>
      <c r="B13904" s="31"/>
      <c r="C13904" s="31"/>
      <c r="D13904" s="31"/>
    </row>
    <row r="13905" spans="1:4" ht="15" x14ac:dyDescent="0.25">
      <c r="A13905" s="31"/>
      <c r="B13905" s="31"/>
      <c r="C13905" s="31"/>
      <c r="D13905" s="31"/>
    </row>
    <row r="13906" spans="1:4" ht="15" x14ac:dyDescent="0.25">
      <c r="A13906" s="31"/>
      <c r="B13906" s="31"/>
      <c r="C13906" s="31"/>
      <c r="D13906" s="31"/>
    </row>
    <row r="13907" spans="1:4" ht="15" x14ac:dyDescent="0.25">
      <c r="A13907" s="31"/>
      <c r="B13907" s="31"/>
      <c r="C13907" s="31"/>
      <c r="D13907" s="31"/>
    </row>
    <row r="13908" spans="1:4" ht="15" x14ac:dyDescent="0.25">
      <c r="A13908" s="31"/>
      <c r="B13908" s="31"/>
      <c r="C13908" s="31"/>
      <c r="D13908" s="31"/>
    </row>
    <row r="13909" spans="1:4" ht="15" x14ac:dyDescent="0.25">
      <c r="A13909" s="31"/>
      <c r="B13909" s="31"/>
      <c r="C13909" s="31"/>
      <c r="D13909" s="31"/>
    </row>
    <row r="13910" spans="1:4" ht="15" x14ac:dyDescent="0.25">
      <c r="A13910" s="31"/>
      <c r="B13910" s="31"/>
      <c r="C13910" s="31"/>
      <c r="D13910" s="31"/>
    </row>
    <row r="13911" spans="1:4" ht="15" x14ac:dyDescent="0.25">
      <c r="A13911" s="31"/>
      <c r="B13911" s="31"/>
      <c r="C13911" s="31"/>
      <c r="D13911" s="31"/>
    </row>
    <row r="13912" spans="1:4" ht="15" x14ac:dyDescent="0.25">
      <c r="A13912" s="31"/>
      <c r="B13912" s="31"/>
      <c r="C13912" s="31"/>
      <c r="D13912" s="31"/>
    </row>
    <row r="13913" spans="1:4" ht="15" x14ac:dyDescent="0.25">
      <c r="A13913" s="31"/>
      <c r="B13913" s="31"/>
      <c r="C13913" s="31"/>
      <c r="D13913" s="31"/>
    </row>
    <row r="13914" spans="1:4" ht="15" x14ac:dyDescent="0.25">
      <c r="A13914" s="31"/>
      <c r="B13914" s="31"/>
      <c r="C13914" s="31"/>
      <c r="D13914" s="31"/>
    </row>
    <row r="13915" spans="1:4" ht="15" x14ac:dyDescent="0.25">
      <c r="A13915" s="31"/>
      <c r="B13915" s="31"/>
      <c r="C13915" s="31"/>
      <c r="D13915" s="31"/>
    </row>
    <row r="13916" spans="1:4" ht="15" x14ac:dyDescent="0.25">
      <c r="A13916" s="31"/>
      <c r="B13916" s="31"/>
      <c r="C13916" s="31"/>
      <c r="D13916" s="31"/>
    </row>
    <row r="13917" spans="1:4" ht="15" x14ac:dyDescent="0.25">
      <c r="A13917" s="31"/>
      <c r="B13917" s="31"/>
      <c r="C13917" s="31"/>
      <c r="D13917" s="31"/>
    </row>
    <row r="13918" spans="1:4" ht="15" x14ac:dyDescent="0.25">
      <c r="A13918" s="31"/>
      <c r="B13918" s="31"/>
      <c r="C13918" s="31"/>
      <c r="D13918" s="31"/>
    </row>
    <row r="13919" spans="1:4" ht="15" x14ac:dyDescent="0.25">
      <c r="A13919" s="31"/>
      <c r="B13919" s="31"/>
      <c r="C13919" s="31"/>
      <c r="D13919" s="31"/>
    </row>
    <row r="13920" spans="1:4" ht="15" x14ac:dyDescent="0.25">
      <c r="A13920" s="31"/>
      <c r="B13920" s="31"/>
      <c r="C13920" s="31"/>
      <c r="D13920" s="31"/>
    </row>
    <row r="13921" spans="1:4" ht="15" x14ac:dyDescent="0.25">
      <c r="A13921" s="31"/>
      <c r="B13921" s="31"/>
      <c r="C13921" s="31"/>
      <c r="D13921" s="31"/>
    </row>
    <row r="13922" spans="1:4" ht="15" x14ac:dyDescent="0.25">
      <c r="A13922" s="31"/>
      <c r="B13922" s="31"/>
      <c r="C13922" s="31"/>
      <c r="D13922" s="31"/>
    </row>
    <row r="13923" spans="1:4" ht="15" x14ac:dyDescent="0.25">
      <c r="A13923" s="31"/>
      <c r="B13923" s="31"/>
      <c r="C13923" s="31"/>
      <c r="D13923" s="31"/>
    </row>
    <row r="13924" spans="1:4" ht="15" x14ac:dyDescent="0.25">
      <c r="A13924" s="31"/>
      <c r="B13924" s="31"/>
      <c r="C13924" s="31"/>
      <c r="D13924" s="31"/>
    </row>
    <row r="13925" spans="1:4" ht="15" x14ac:dyDescent="0.25">
      <c r="A13925" s="31"/>
      <c r="B13925" s="31"/>
      <c r="C13925" s="31"/>
      <c r="D13925" s="31"/>
    </row>
    <row r="13926" spans="1:4" ht="15" x14ac:dyDescent="0.25">
      <c r="A13926" s="31"/>
      <c r="B13926" s="31"/>
      <c r="C13926" s="31"/>
      <c r="D13926" s="31"/>
    </row>
    <row r="13927" spans="1:4" ht="15" x14ac:dyDescent="0.25">
      <c r="A13927" s="31"/>
      <c r="B13927" s="31"/>
      <c r="C13927" s="31"/>
      <c r="D13927" s="31"/>
    </row>
    <row r="13928" spans="1:4" ht="15" x14ac:dyDescent="0.25">
      <c r="A13928" s="31"/>
      <c r="B13928" s="31"/>
      <c r="C13928" s="31"/>
      <c r="D13928" s="31"/>
    </row>
    <row r="13929" spans="1:4" ht="15" x14ac:dyDescent="0.25">
      <c r="A13929" s="31"/>
      <c r="B13929" s="31"/>
      <c r="C13929" s="31"/>
      <c r="D13929" s="31"/>
    </row>
    <row r="13930" spans="1:4" ht="15" x14ac:dyDescent="0.25">
      <c r="A13930" s="31"/>
      <c r="B13930" s="31"/>
      <c r="C13930" s="31"/>
      <c r="D13930" s="31"/>
    </row>
    <row r="13931" spans="1:4" ht="15" x14ac:dyDescent="0.25">
      <c r="A13931" s="31"/>
      <c r="B13931" s="31"/>
      <c r="C13931" s="31"/>
      <c r="D13931" s="31"/>
    </row>
    <row r="13932" spans="1:4" ht="15" x14ac:dyDescent="0.25">
      <c r="A13932" s="31"/>
      <c r="B13932" s="31"/>
      <c r="C13932" s="31"/>
      <c r="D13932" s="31"/>
    </row>
    <row r="13933" spans="1:4" ht="15" x14ac:dyDescent="0.25">
      <c r="A13933" s="31"/>
      <c r="B13933" s="31"/>
      <c r="C13933" s="31"/>
      <c r="D13933" s="31"/>
    </row>
    <row r="13934" spans="1:4" ht="15" x14ac:dyDescent="0.25">
      <c r="A13934" s="31"/>
      <c r="B13934" s="31"/>
      <c r="C13934" s="31"/>
      <c r="D13934" s="31"/>
    </row>
    <row r="13935" spans="1:4" ht="15" x14ac:dyDescent="0.25">
      <c r="A13935" s="31"/>
      <c r="B13935" s="31"/>
      <c r="C13935" s="31"/>
      <c r="D13935" s="31"/>
    </row>
    <row r="13936" spans="1:4" ht="15" x14ac:dyDescent="0.25">
      <c r="A13936" s="31"/>
      <c r="B13936" s="31"/>
      <c r="C13936" s="31"/>
      <c r="D13936" s="31"/>
    </row>
    <row r="13937" spans="1:4" ht="15" x14ac:dyDescent="0.25">
      <c r="A13937" s="31"/>
      <c r="B13937" s="31"/>
      <c r="C13937" s="31"/>
      <c r="D13937" s="31"/>
    </row>
    <row r="13938" spans="1:4" ht="15" x14ac:dyDescent="0.25">
      <c r="A13938" s="31"/>
      <c r="B13938" s="31"/>
      <c r="C13938" s="31"/>
      <c r="D13938" s="31"/>
    </row>
    <row r="13939" spans="1:4" ht="15" x14ac:dyDescent="0.25">
      <c r="A13939" s="31"/>
      <c r="B13939" s="31"/>
      <c r="C13939" s="31"/>
      <c r="D13939" s="31"/>
    </row>
    <row r="13940" spans="1:4" ht="15" x14ac:dyDescent="0.25">
      <c r="A13940" s="31"/>
      <c r="B13940" s="31"/>
      <c r="C13940" s="31"/>
      <c r="D13940" s="31"/>
    </row>
    <row r="13941" spans="1:4" ht="15" x14ac:dyDescent="0.25">
      <c r="A13941" s="31"/>
      <c r="B13941" s="31"/>
      <c r="C13941" s="31"/>
      <c r="D13941" s="31"/>
    </row>
    <row r="13942" spans="1:4" ht="15" x14ac:dyDescent="0.25">
      <c r="A13942" s="31"/>
      <c r="B13942" s="31"/>
      <c r="C13942" s="31"/>
      <c r="D13942" s="31"/>
    </row>
    <row r="13943" spans="1:4" ht="15" x14ac:dyDescent="0.25">
      <c r="A13943" s="31"/>
      <c r="B13943" s="31"/>
      <c r="C13943" s="31"/>
      <c r="D13943" s="31"/>
    </row>
    <row r="13944" spans="1:4" ht="15" x14ac:dyDescent="0.25">
      <c r="A13944" s="31"/>
      <c r="B13944" s="31"/>
      <c r="C13944" s="31"/>
      <c r="D13944" s="31"/>
    </row>
    <row r="13945" spans="1:4" ht="15" x14ac:dyDescent="0.25">
      <c r="A13945" s="31"/>
      <c r="B13945" s="31"/>
      <c r="C13945" s="31"/>
      <c r="D13945" s="31"/>
    </row>
    <row r="13946" spans="1:4" ht="15" x14ac:dyDescent="0.25">
      <c r="A13946" s="31"/>
      <c r="B13946" s="31"/>
      <c r="C13946" s="31"/>
      <c r="D13946" s="31"/>
    </row>
    <row r="13947" spans="1:4" ht="15" x14ac:dyDescent="0.25">
      <c r="A13947" s="31"/>
      <c r="B13947" s="31"/>
      <c r="C13947" s="31"/>
      <c r="D13947" s="31"/>
    </row>
    <row r="13948" spans="1:4" ht="15" x14ac:dyDescent="0.25">
      <c r="A13948" s="31"/>
      <c r="B13948" s="31"/>
      <c r="C13948" s="31"/>
      <c r="D13948" s="31"/>
    </row>
    <row r="13949" spans="1:4" ht="15" x14ac:dyDescent="0.25">
      <c r="A13949" s="31"/>
      <c r="B13949" s="31"/>
      <c r="C13949" s="31"/>
      <c r="D13949" s="31"/>
    </row>
    <row r="13950" spans="1:4" ht="15" x14ac:dyDescent="0.25">
      <c r="A13950" s="31"/>
      <c r="B13950" s="31"/>
      <c r="C13950" s="31"/>
      <c r="D13950" s="31"/>
    </row>
    <row r="13951" spans="1:4" ht="15" x14ac:dyDescent="0.25">
      <c r="A13951" s="31"/>
      <c r="B13951" s="31"/>
      <c r="C13951" s="31"/>
      <c r="D13951" s="31"/>
    </row>
    <row r="13952" spans="1:4" ht="15" x14ac:dyDescent="0.25">
      <c r="A13952" s="31"/>
      <c r="B13952" s="31"/>
      <c r="C13952" s="31"/>
      <c r="D13952" s="31"/>
    </row>
    <row r="13953" spans="1:4" ht="15" x14ac:dyDescent="0.25">
      <c r="A13953" s="31"/>
      <c r="B13953" s="31"/>
      <c r="C13953" s="31"/>
      <c r="D13953" s="31"/>
    </row>
    <row r="13954" spans="1:4" ht="15" x14ac:dyDescent="0.25">
      <c r="A13954" s="31"/>
      <c r="B13954" s="31"/>
      <c r="C13954" s="31"/>
      <c r="D13954" s="31"/>
    </row>
    <row r="13955" spans="1:4" ht="15" x14ac:dyDescent="0.25">
      <c r="A13955" s="31"/>
      <c r="B13955" s="31"/>
      <c r="C13955" s="31"/>
      <c r="D13955" s="31"/>
    </row>
    <row r="13956" spans="1:4" ht="15" x14ac:dyDescent="0.25">
      <c r="A13956" s="31"/>
      <c r="B13956" s="31"/>
      <c r="C13956" s="31"/>
      <c r="D13956" s="31"/>
    </row>
    <row r="13957" spans="1:4" ht="15" x14ac:dyDescent="0.25">
      <c r="A13957" s="31"/>
      <c r="B13957" s="31"/>
      <c r="C13957" s="31"/>
      <c r="D13957" s="31"/>
    </row>
    <row r="13958" spans="1:4" ht="15" x14ac:dyDescent="0.25">
      <c r="A13958" s="31"/>
      <c r="B13958" s="31"/>
      <c r="C13958" s="31"/>
      <c r="D13958" s="31"/>
    </row>
    <row r="13959" spans="1:4" ht="15" x14ac:dyDescent="0.25">
      <c r="A13959" s="31"/>
      <c r="B13959" s="31"/>
      <c r="C13959" s="31"/>
      <c r="D13959" s="31"/>
    </row>
    <row r="13960" spans="1:4" ht="15" x14ac:dyDescent="0.25">
      <c r="A13960" s="31"/>
      <c r="B13960" s="31"/>
      <c r="C13960" s="31"/>
      <c r="D13960" s="31"/>
    </row>
    <row r="13961" spans="1:4" ht="15" x14ac:dyDescent="0.25">
      <c r="A13961" s="31"/>
      <c r="B13961" s="31"/>
      <c r="C13961" s="31"/>
      <c r="D13961" s="31"/>
    </row>
    <row r="13962" spans="1:4" ht="15" x14ac:dyDescent="0.25">
      <c r="A13962" s="31"/>
      <c r="B13962" s="31"/>
      <c r="C13962" s="31"/>
      <c r="D13962" s="31"/>
    </row>
    <row r="13963" spans="1:4" ht="15" x14ac:dyDescent="0.25">
      <c r="A13963" s="31"/>
      <c r="B13963" s="31"/>
      <c r="C13963" s="31"/>
      <c r="D13963" s="31"/>
    </row>
    <row r="13964" spans="1:4" ht="15" x14ac:dyDescent="0.25">
      <c r="A13964" s="31"/>
      <c r="B13964" s="31"/>
      <c r="C13964" s="31"/>
      <c r="D13964" s="31"/>
    </row>
    <row r="13965" spans="1:4" ht="15" x14ac:dyDescent="0.25">
      <c r="A13965" s="31"/>
      <c r="B13965" s="31"/>
      <c r="C13965" s="31"/>
      <c r="D13965" s="31"/>
    </row>
    <row r="13966" spans="1:4" ht="15" x14ac:dyDescent="0.25">
      <c r="A13966" s="31"/>
      <c r="B13966" s="31"/>
      <c r="C13966" s="31"/>
      <c r="D13966" s="31"/>
    </row>
    <row r="13967" spans="1:4" ht="15" x14ac:dyDescent="0.25">
      <c r="A13967" s="31"/>
      <c r="B13967" s="31"/>
      <c r="C13967" s="31"/>
      <c r="D13967" s="31"/>
    </row>
    <row r="13968" spans="1:4" ht="15" x14ac:dyDescent="0.25">
      <c r="A13968" s="31"/>
      <c r="B13968" s="31"/>
      <c r="C13968" s="31"/>
      <c r="D13968" s="31"/>
    </row>
    <row r="13969" spans="1:4" ht="15" x14ac:dyDescent="0.25">
      <c r="A13969" s="31"/>
      <c r="B13969" s="31"/>
      <c r="C13969" s="31"/>
      <c r="D13969" s="31"/>
    </row>
    <row r="13970" spans="1:4" ht="15" x14ac:dyDescent="0.25">
      <c r="A13970" s="31"/>
      <c r="B13970" s="31"/>
      <c r="C13970" s="31"/>
      <c r="D13970" s="31"/>
    </row>
    <row r="13971" spans="1:4" ht="15" x14ac:dyDescent="0.25">
      <c r="A13971" s="31"/>
      <c r="B13971" s="31"/>
      <c r="C13971" s="31"/>
      <c r="D13971" s="31"/>
    </row>
    <row r="13972" spans="1:4" ht="15" x14ac:dyDescent="0.25">
      <c r="A13972" s="31"/>
      <c r="B13972" s="31"/>
      <c r="C13972" s="31"/>
      <c r="D13972" s="31"/>
    </row>
    <row r="13973" spans="1:4" ht="15" x14ac:dyDescent="0.25">
      <c r="A13973" s="31"/>
      <c r="B13973" s="31"/>
      <c r="C13973" s="31"/>
      <c r="D13973" s="31"/>
    </row>
    <row r="13974" spans="1:4" ht="15" x14ac:dyDescent="0.25">
      <c r="A13974" s="31"/>
      <c r="B13974" s="31"/>
      <c r="C13974" s="31"/>
      <c r="D13974" s="31"/>
    </row>
    <row r="13975" spans="1:4" ht="15" x14ac:dyDescent="0.25">
      <c r="A13975" s="31"/>
      <c r="B13975" s="31"/>
      <c r="C13975" s="31"/>
      <c r="D13975" s="31"/>
    </row>
    <row r="13976" spans="1:4" ht="15" x14ac:dyDescent="0.25">
      <c r="A13976" s="31"/>
      <c r="B13976" s="31"/>
      <c r="C13976" s="31"/>
      <c r="D13976" s="31"/>
    </row>
    <row r="13977" spans="1:4" ht="15" x14ac:dyDescent="0.25">
      <c r="A13977" s="31"/>
      <c r="B13977" s="31"/>
      <c r="C13977" s="31"/>
      <c r="D13977" s="31"/>
    </row>
    <row r="13978" spans="1:4" ht="15" x14ac:dyDescent="0.25">
      <c r="A13978" s="31"/>
      <c r="B13978" s="31"/>
      <c r="C13978" s="31"/>
      <c r="D13978" s="31"/>
    </row>
    <row r="13979" spans="1:4" ht="15" x14ac:dyDescent="0.25">
      <c r="A13979" s="31"/>
      <c r="B13979" s="31"/>
      <c r="C13979" s="31"/>
      <c r="D13979" s="31"/>
    </row>
    <row r="13980" spans="1:4" ht="15" x14ac:dyDescent="0.25">
      <c r="A13980" s="31"/>
      <c r="B13980" s="31"/>
      <c r="C13980" s="31"/>
      <c r="D13980" s="31"/>
    </row>
    <row r="13981" spans="1:4" ht="15" x14ac:dyDescent="0.25">
      <c r="A13981" s="31"/>
      <c r="B13981" s="31"/>
      <c r="C13981" s="31"/>
      <c r="D13981" s="31"/>
    </row>
    <row r="13982" spans="1:4" ht="15" x14ac:dyDescent="0.25">
      <c r="A13982" s="31"/>
      <c r="B13982" s="31"/>
      <c r="C13982" s="31"/>
      <c r="D13982" s="31"/>
    </row>
    <row r="13983" spans="1:4" ht="15" x14ac:dyDescent="0.25">
      <c r="A13983" s="31"/>
      <c r="B13983" s="31"/>
      <c r="C13983" s="31"/>
      <c r="D13983" s="31"/>
    </row>
    <row r="13984" spans="1:4" ht="15" x14ac:dyDescent="0.25">
      <c r="A13984" s="31"/>
      <c r="B13984" s="31"/>
      <c r="C13984" s="31"/>
      <c r="D13984" s="31"/>
    </row>
    <row r="13985" spans="1:4" ht="15" x14ac:dyDescent="0.25">
      <c r="A13985" s="31"/>
      <c r="B13985" s="31"/>
      <c r="C13985" s="31"/>
      <c r="D13985" s="31"/>
    </row>
    <row r="13986" spans="1:4" ht="15" x14ac:dyDescent="0.25">
      <c r="A13986" s="31"/>
      <c r="B13986" s="31"/>
      <c r="C13986" s="31"/>
      <c r="D13986" s="31"/>
    </row>
    <row r="13987" spans="1:4" ht="15" x14ac:dyDescent="0.25">
      <c r="A13987" s="31"/>
      <c r="B13987" s="31"/>
      <c r="C13987" s="31"/>
      <c r="D13987" s="31"/>
    </row>
    <row r="13988" spans="1:4" ht="15" x14ac:dyDescent="0.25">
      <c r="A13988" s="31"/>
      <c r="B13988" s="31"/>
      <c r="C13988" s="31"/>
      <c r="D13988" s="31"/>
    </row>
    <row r="13989" spans="1:4" ht="15" x14ac:dyDescent="0.25">
      <c r="A13989" s="31"/>
      <c r="B13989" s="31"/>
      <c r="C13989" s="31"/>
      <c r="D13989" s="31"/>
    </row>
    <row r="13990" spans="1:4" ht="15" x14ac:dyDescent="0.25">
      <c r="A13990" s="31"/>
      <c r="B13990" s="31"/>
      <c r="C13990" s="31"/>
      <c r="D13990" s="31"/>
    </row>
    <row r="13991" spans="1:4" ht="15" x14ac:dyDescent="0.25">
      <c r="A13991" s="31"/>
      <c r="B13991" s="31"/>
      <c r="C13991" s="31"/>
      <c r="D13991" s="31"/>
    </row>
    <row r="13992" spans="1:4" ht="15" x14ac:dyDescent="0.25">
      <c r="A13992" s="31"/>
      <c r="B13992" s="31"/>
      <c r="C13992" s="31"/>
      <c r="D13992" s="31"/>
    </row>
    <row r="13993" spans="1:4" ht="15" x14ac:dyDescent="0.25">
      <c r="A13993" s="31"/>
      <c r="B13993" s="31"/>
      <c r="C13993" s="31"/>
      <c r="D13993" s="31"/>
    </row>
    <row r="13994" spans="1:4" ht="15" x14ac:dyDescent="0.25">
      <c r="A13994" s="31"/>
      <c r="B13994" s="31"/>
      <c r="C13994" s="31"/>
      <c r="D13994" s="31"/>
    </row>
    <row r="13995" spans="1:4" ht="15" x14ac:dyDescent="0.25">
      <c r="A13995" s="31"/>
      <c r="B13995" s="31"/>
      <c r="C13995" s="31"/>
      <c r="D13995" s="31"/>
    </row>
    <row r="13996" spans="1:4" ht="15" x14ac:dyDescent="0.25">
      <c r="A13996" s="31"/>
      <c r="B13996" s="31"/>
      <c r="C13996" s="31"/>
      <c r="D13996" s="31"/>
    </row>
    <row r="13997" spans="1:4" ht="15" x14ac:dyDescent="0.25">
      <c r="A13997" s="31"/>
      <c r="B13997" s="31"/>
      <c r="C13997" s="31"/>
      <c r="D13997" s="31"/>
    </row>
    <row r="13998" spans="1:4" ht="15" x14ac:dyDescent="0.25">
      <c r="A13998" s="31"/>
      <c r="B13998" s="31"/>
      <c r="C13998" s="31"/>
      <c r="D13998" s="31"/>
    </row>
    <row r="13999" spans="1:4" ht="15" x14ac:dyDescent="0.25">
      <c r="A13999" s="31"/>
      <c r="B13999" s="31"/>
      <c r="C13999" s="31"/>
      <c r="D13999" s="31"/>
    </row>
    <row r="14000" spans="1:4" ht="15" x14ac:dyDescent="0.25">
      <c r="A14000" s="31"/>
      <c r="B14000" s="31"/>
      <c r="C14000" s="31"/>
      <c r="D14000" s="31"/>
    </row>
    <row r="14001" spans="1:4" ht="15" x14ac:dyDescent="0.25">
      <c r="A14001" s="31"/>
      <c r="B14001" s="31"/>
      <c r="C14001" s="31"/>
      <c r="D14001" s="31"/>
    </row>
    <row r="14002" spans="1:4" ht="15" x14ac:dyDescent="0.25">
      <c r="A14002" s="31"/>
      <c r="B14002" s="31"/>
      <c r="C14002" s="31"/>
      <c r="D14002" s="31"/>
    </row>
    <row r="14003" spans="1:4" ht="15" x14ac:dyDescent="0.25">
      <c r="A14003" s="31"/>
      <c r="B14003" s="31"/>
      <c r="C14003" s="31"/>
      <c r="D14003" s="31"/>
    </row>
    <row r="14004" spans="1:4" ht="15" x14ac:dyDescent="0.25">
      <c r="A14004" s="31"/>
      <c r="B14004" s="31"/>
      <c r="C14004" s="31"/>
      <c r="D14004" s="31"/>
    </row>
    <row r="14005" spans="1:4" ht="15" x14ac:dyDescent="0.25">
      <c r="A14005" s="31"/>
      <c r="B14005" s="31"/>
      <c r="C14005" s="31"/>
      <c r="D14005" s="31"/>
    </row>
    <row r="14006" spans="1:4" ht="15" x14ac:dyDescent="0.25">
      <c r="A14006" s="31"/>
      <c r="B14006" s="31"/>
      <c r="C14006" s="31"/>
      <c r="D14006" s="31"/>
    </row>
    <row r="14007" spans="1:4" ht="15" x14ac:dyDescent="0.25">
      <c r="A14007" s="31"/>
      <c r="B14007" s="31"/>
      <c r="C14007" s="31"/>
      <c r="D14007" s="31"/>
    </row>
    <row r="14008" spans="1:4" ht="15" x14ac:dyDescent="0.25">
      <c r="A14008" s="31"/>
      <c r="B14008" s="31"/>
      <c r="C14008" s="31"/>
      <c r="D14008" s="31"/>
    </row>
    <row r="14009" spans="1:4" ht="15" x14ac:dyDescent="0.25">
      <c r="A14009" s="31"/>
      <c r="B14009" s="31"/>
      <c r="C14009" s="31"/>
      <c r="D14009" s="31"/>
    </row>
    <row r="14010" spans="1:4" ht="15" x14ac:dyDescent="0.25">
      <c r="A14010" s="31"/>
      <c r="B14010" s="31"/>
      <c r="C14010" s="31"/>
      <c r="D14010" s="31"/>
    </row>
    <row r="14011" spans="1:4" ht="15" x14ac:dyDescent="0.25">
      <c r="A14011" s="31"/>
      <c r="B14011" s="31"/>
      <c r="C14011" s="31"/>
      <c r="D14011" s="31"/>
    </row>
    <row r="14012" spans="1:4" ht="15" x14ac:dyDescent="0.25">
      <c r="A14012" s="31"/>
      <c r="B14012" s="31"/>
      <c r="C14012" s="31"/>
      <c r="D14012" s="31"/>
    </row>
    <row r="14013" spans="1:4" ht="15" x14ac:dyDescent="0.25">
      <c r="A14013" s="31"/>
      <c r="B14013" s="31"/>
      <c r="C14013" s="31"/>
      <c r="D14013" s="31"/>
    </row>
    <row r="14014" spans="1:4" ht="15" x14ac:dyDescent="0.25">
      <c r="A14014" s="31"/>
      <c r="B14014" s="31"/>
      <c r="C14014" s="31"/>
      <c r="D14014" s="31"/>
    </row>
    <row r="14015" spans="1:4" ht="15" x14ac:dyDescent="0.25">
      <c r="A14015" s="31"/>
      <c r="B14015" s="31"/>
      <c r="C14015" s="31"/>
      <c r="D14015" s="31"/>
    </row>
    <row r="14016" spans="1:4" ht="15" x14ac:dyDescent="0.25">
      <c r="A14016" s="31"/>
      <c r="B14016" s="31"/>
      <c r="C14016" s="31"/>
      <c r="D14016" s="31"/>
    </row>
    <row r="14017" spans="1:4" ht="15" x14ac:dyDescent="0.25">
      <c r="A14017" s="31"/>
      <c r="B14017" s="31"/>
      <c r="C14017" s="31"/>
      <c r="D14017" s="31"/>
    </row>
    <row r="14018" spans="1:4" ht="15" x14ac:dyDescent="0.25">
      <c r="A14018" s="31"/>
      <c r="B14018" s="31"/>
      <c r="C14018" s="31"/>
      <c r="D14018" s="31"/>
    </row>
    <row r="14019" spans="1:4" ht="15" x14ac:dyDescent="0.25">
      <c r="A14019" s="31"/>
      <c r="B14019" s="31"/>
      <c r="C14019" s="31"/>
      <c r="D14019" s="31"/>
    </row>
    <row r="14020" spans="1:4" ht="15" x14ac:dyDescent="0.25">
      <c r="A14020" s="31"/>
      <c r="B14020" s="31"/>
      <c r="C14020" s="31"/>
      <c r="D14020" s="31"/>
    </row>
    <row r="14021" spans="1:4" ht="15" x14ac:dyDescent="0.25">
      <c r="A14021" s="31"/>
      <c r="B14021" s="31"/>
      <c r="C14021" s="31"/>
      <c r="D14021" s="31"/>
    </row>
    <row r="14022" spans="1:4" ht="15" x14ac:dyDescent="0.25">
      <c r="A14022" s="31"/>
      <c r="B14022" s="31"/>
      <c r="C14022" s="31"/>
      <c r="D14022" s="31"/>
    </row>
    <row r="14023" spans="1:4" ht="15" x14ac:dyDescent="0.25">
      <c r="A14023" s="31"/>
      <c r="B14023" s="31"/>
      <c r="C14023" s="31"/>
      <c r="D14023" s="31"/>
    </row>
    <row r="14024" spans="1:4" ht="15" x14ac:dyDescent="0.25">
      <c r="A14024" s="31"/>
      <c r="B14024" s="31"/>
      <c r="C14024" s="31"/>
      <c r="D14024" s="31"/>
    </row>
    <row r="14025" spans="1:4" ht="15" x14ac:dyDescent="0.25">
      <c r="A14025" s="31"/>
      <c r="B14025" s="31"/>
      <c r="C14025" s="31"/>
      <c r="D14025" s="31"/>
    </row>
    <row r="14026" spans="1:4" ht="15" x14ac:dyDescent="0.25">
      <c r="A14026" s="31"/>
      <c r="B14026" s="31"/>
      <c r="C14026" s="31"/>
      <c r="D14026" s="31"/>
    </row>
    <row r="14027" spans="1:4" ht="15" x14ac:dyDescent="0.25">
      <c r="A14027" s="31"/>
      <c r="B14027" s="31"/>
      <c r="C14027" s="31"/>
      <c r="D14027" s="31"/>
    </row>
    <row r="14028" spans="1:4" ht="15" x14ac:dyDescent="0.25">
      <c r="A14028" s="31"/>
      <c r="B14028" s="31"/>
      <c r="C14028" s="31"/>
      <c r="D14028" s="31"/>
    </row>
    <row r="14029" spans="1:4" ht="15" x14ac:dyDescent="0.25">
      <c r="A14029" s="31"/>
      <c r="B14029" s="31"/>
      <c r="C14029" s="31"/>
      <c r="D14029" s="31"/>
    </row>
    <row r="14030" spans="1:4" ht="15" x14ac:dyDescent="0.25">
      <c r="A14030" s="31"/>
      <c r="B14030" s="31"/>
      <c r="C14030" s="31"/>
      <c r="D14030" s="31"/>
    </row>
    <row r="14031" spans="1:4" ht="15" x14ac:dyDescent="0.25">
      <c r="A14031" s="31"/>
      <c r="B14031" s="31"/>
      <c r="C14031" s="31"/>
      <c r="D14031" s="31"/>
    </row>
    <row r="14032" spans="1:4" ht="15" x14ac:dyDescent="0.25">
      <c r="A14032" s="31"/>
      <c r="B14032" s="31"/>
      <c r="C14032" s="31"/>
      <c r="D14032" s="31"/>
    </row>
    <row r="14033" spans="1:4" ht="15" x14ac:dyDescent="0.25">
      <c r="A14033" s="31"/>
      <c r="B14033" s="31"/>
      <c r="C14033" s="31"/>
      <c r="D14033" s="31"/>
    </row>
    <row r="14034" spans="1:4" ht="15" x14ac:dyDescent="0.25">
      <c r="A14034" s="31"/>
      <c r="B14034" s="31"/>
      <c r="C14034" s="31"/>
      <c r="D14034" s="31"/>
    </row>
    <row r="14035" spans="1:4" ht="15" x14ac:dyDescent="0.25">
      <c r="A14035" s="31"/>
      <c r="B14035" s="31"/>
      <c r="C14035" s="31"/>
      <c r="D14035" s="31"/>
    </row>
    <row r="14036" spans="1:4" ht="15" x14ac:dyDescent="0.25">
      <c r="A14036" s="31"/>
      <c r="B14036" s="31"/>
      <c r="C14036" s="31"/>
      <c r="D14036" s="31"/>
    </row>
    <row r="14037" spans="1:4" ht="15" x14ac:dyDescent="0.25">
      <c r="A14037" s="31"/>
      <c r="B14037" s="31"/>
      <c r="C14037" s="31"/>
      <c r="D14037" s="31"/>
    </row>
    <row r="14038" spans="1:4" ht="15" x14ac:dyDescent="0.25">
      <c r="A14038" s="31"/>
      <c r="B14038" s="31"/>
      <c r="C14038" s="31"/>
      <c r="D14038" s="31"/>
    </row>
    <row r="14039" spans="1:4" ht="15" x14ac:dyDescent="0.25">
      <c r="A14039" s="31"/>
      <c r="B14039" s="31"/>
      <c r="C14039" s="31"/>
      <c r="D14039" s="31"/>
    </row>
    <row r="14040" spans="1:4" ht="15" x14ac:dyDescent="0.25">
      <c r="A14040" s="31"/>
      <c r="B14040" s="31"/>
      <c r="C14040" s="31"/>
      <c r="D14040" s="31"/>
    </row>
    <row r="14041" spans="1:4" ht="15" x14ac:dyDescent="0.25">
      <c r="A14041" s="31"/>
      <c r="B14041" s="31"/>
      <c r="C14041" s="31"/>
      <c r="D14041" s="31"/>
    </row>
    <row r="14042" spans="1:4" ht="15" x14ac:dyDescent="0.25">
      <c r="A14042" s="31"/>
      <c r="B14042" s="31"/>
      <c r="C14042" s="31"/>
      <c r="D14042" s="31"/>
    </row>
    <row r="14043" spans="1:4" ht="15" x14ac:dyDescent="0.25">
      <c r="A14043" s="31"/>
      <c r="B14043" s="31"/>
      <c r="C14043" s="31"/>
      <c r="D14043" s="31"/>
    </row>
    <row r="14044" spans="1:4" ht="15" x14ac:dyDescent="0.25">
      <c r="A14044" s="31"/>
      <c r="B14044" s="31"/>
      <c r="C14044" s="31"/>
      <c r="D14044" s="31"/>
    </row>
    <row r="14045" spans="1:4" ht="15" x14ac:dyDescent="0.25">
      <c r="A14045" s="31"/>
      <c r="B14045" s="31"/>
      <c r="C14045" s="31"/>
      <c r="D14045" s="31"/>
    </row>
    <row r="14046" spans="1:4" ht="15" x14ac:dyDescent="0.25">
      <c r="A14046" s="31"/>
      <c r="B14046" s="31"/>
      <c r="C14046" s="31"/>
      <c r="D14046" s="31"/>
    </row>
    <row r="14047" spans="1:4" ht="15" x14ac:dyDescent="0.25">
      <c r="A14047" s="31"/>
      <c r="B14047" s="31"/>
      <c r="C14047" s="31"/>
      <c r="D14047" s="31"/>
    </row>
    <row r="14048" spans="1:4" ht="15" x14ac:dyDescent="0.25">
      <c r="A14048" s="31"/>
      <c r="B14048" s="31"/>
      <c r="C14048" s="31"/>
      <c r="D14048" s="31"/>
    </row>
    <row r="14049" spans="1:4" ht="15" x14ac:dyDescent="0.25">
      <c r="A14049" s="31"/>
      <c r="B14049" s="31"/>
      <c r="C14049" s="31"/>
      <c r="D14049" s="31"/>
    </row>
    <row r="14050" spans="1:4" ht="15" x14ac:dyDescent="0.25">
      <c r="A14050" s="31"/>
      <c r="B14050" s="31"/>
      <c r="C14050" s="31"/>
      <c r="D14050" s="31"/>
    </row>
    <row r="14051" spans="1:4" ht="15" x14ac:dyDescent="0.25">
      <c r="A14051" s="31"/>
      <c r="B14051" s="31"/>
      <c r="C14051" s="31"/>
      <c r="D14051" s="31"/>
    </row>
    <row r="14052" spans="1:4" ht="15" x14ac:dyDescent="0.25">
      <c r="A14052" s="31"/>
      <c r="B14052" s="31"/>
      <c r="C14052" s="31"/>
      <c r="D14052" s="31"/>
    </row>
    <row r="14053" spans="1:4" ht="15" x14ac:dyDescent="0.25">
      <c r="A14053" s="31"/>
      <c r="B14053" s="31"/>
      <c r="C14053" s="31"/>
      <c r="D14053" s="31"/>
    </row>
    <row r="14054" spans="1:4" ht="15" x14ac:dyDescent="0.25">
      <c r="A14054" s="31"/>
      <c r="B14054" s="31"/>
      <c r="C14054" s="31"/>
      <c r="D14054" s="31"/>
    </row>
    <row r="14055" spans="1:4" ht="15" x14ac:dyDescent="0.25">
      <c r="A14055" s="31"/>
      <c r="B14055" s="31"/>
      <c r="C14055" s="31"/>
      <c r="D14055" s="31"/>
    </row>
    <row r="14056" spans="1:4" ht="15" x14ac:dyDescent="0.25">
      <c r="A14056" s="31"/>
      <c r="B14056" s="31"/>
      <c r="C14056" s="31"/>
      <c r="D14056" s="31"/>
    </row>
    <row r="14057" spans="1:4" ht="15" x14ac:dyDescent="0.25">
      <c r="A14057" s="31"/>
      <c r="B14057" s="31"/>
      <c r="C14057" s="31"/>
      <c r="D14057" s="31"/>
    </row>
    <row r="14058" spans="1:4" ht="15" x14ac:dyDescent="0.25">
      <c r="A14058" s="31"/>
      <c r="B14058" s="31"/>
      <c r="C14058" s="31"/>
      <c r="D14058" s="31"/>
    </row>
    <row r="14059" spans="1:4" ht="15" x14ac:dyDescent="0.25">
      <c r="A14059" s="31"/>
      <c r="B14059" s="31"/>
      <c r="C14059" s="31"/>
      <c r="D14059" s="31"/>
    </row>
    <row r="14060" spans="1:4" ht="15" x14ac:dyDescent="0.25">
      <c r="A14060" s="31"/>
      <c r="B14060" s="31"/>
      <c r="C14060" s="31"/>
      <c r="D14060" s="31"/>
    </row>
    <row r="14061" spans="1:4" ht="15" x14ac:dyDescent="0.25">
      <c r="A14061" s="31"/>
      <c r="B14061" s="31"/>
      <c r="C14061" s="31"/>
      <c r="D14061" s="31"/>
    </row>
    <row r="14062" spans="1:4" ht="15" x14ac:dyDescent="0.25">
      <c r="A14062" s="31"/>
      <c r="B14062" s="31"/>
      <c r="C14062" s="31"/>
      <c r="D14062" s="31"/>
    </row>
    <row r="14063" spans="1:4" ht="15" x14ac:dyDescent="0.25">
      <c r="A14063" s="31"/>
      <c r="B14063" s="31"/>
      <c r="C14063" s="31"/>
      <c r="D14063" s="31"/>
    </row>
    <row r="14064" spans="1:4" ht="15" x14ac:dyDescent="0.25">
      <c r="A14064" s="31"/>
      <c r="B14064" s="31"/>
      <c r="C14064" s="31"/>
      <c r="D14064" s="31"/>
    </row>
    <row r="14065" spans="1:4" ht="15" x14ac:dyDescent="0.25">
      <c r="A14065" s="31"/>
      <c r="B14065" s="31"/>
      <c r="C14065" s="31"/>
      <c r="D14065" s="31"/>
    </row>
    <row r="14066" spans="1:4" ht="15" x14ac:dyDescent="0.25">
      <c r="A14066" s="31"/>
      <c r="B14066" s="31"/>
      <c r="C14066" s="31"/>
      <c r="D14066" s="31"/>
    </row>
    <row r="14067" spans="1:4" ht="15" x14ac:dyDescent="0.25">
      <c r="A14067" s="31"/>
      <c r="B14067" s="31"/>
      <c r="C14067" s="31"/>
      <c r="D14067" s="31"/>
    </row>
    <row r="14068" spans="1:4" ht="15" x14ac:dyDescent="0.25">
      <c r="A14068" s="31"/>
      <c r="B14068" s="31"/>
      <c r="C14068" s="31"/>
      <c r="D14068" s="31"/>
    </row>
    <row r="14069" spans="1:4" ht="15" x14ac:dyDescent="0.25">
      <c r="A14069" s="31"/>
      <c r="B14069" s="31"/>
      <c r="C14069" s="31"/>
      <c r="D14069" s="31"/>
    </row>
    <row r="14070" spans="1:4" ht="15" x14ac:dyDescent="0.25">
      <c r="A14070" s="31"/>
      <c r="B14070" s="31"/>
      <c r="C14070" s="31"/>
      <c r="D14070" s="31"/>
    </row>
    <row r="14071" spans="1:4" ht="15" x14ac:dyDescent="0.25">
      <c r="A14071" s="31"/>
      <c r="B14071" s="31"/>
      <c r="C14071" s="31"/>
      <c r="D14071" s="31"/>
    </row>
    <row r="14072" spans="1:4" ht="15" x14ac:dyDescent="0.25">
      <c r="A14072" s="31"/>
      <c r="B14072" s="31"/>
      <c r="C14072" s="31"/>
      <c r="D14072" s="31"/>
    </row>
    <row r="14073" spans="1:4" ht="15" x14ac:dyDescent="0.25">
      <c r="A14073" s="31"/>
      <c r="B14073" s="31"/>
      <c r="C14073" s="31"/>
      <c r="D14073" s="31"/>
    </row>
    <row r="14074" spans="1:4" ht="15" x14ac:dyDescent="0.25">
      <c r="A14074" s="31"/>
      <c r="B14074" s="31"/>
      <c r="C14074" s="31"/>
      <c r="D14074" s="31"/>
    </row>
    <row r="14075" spans="1:4" ht="15" x14ac:dyDescent="0.25">
      <c r="A14075" s="31"/>
      <c r="B14075" s="31"/>
      <c r="C14075" s="31"/>
      <c r="D14075" s="31"/>
    </row>
    <row r="14076" spans="1:4" ht="15" x14ac:dyDescent="0.25">
      <c r="A14076" s="31"/>
      <c r="B14076" s="31"/>
      <c r="C14076" s="31"/>
      <c r="D14076" s="31"/>
    </row>
    <row r="14077" spans="1:4" ht="15" x14ac:dyDescent="0.25">
      <c r="A14077" s="31"/>
      <c r="B14077" s="31"/>
      <c r="C14077" s="31"/>
      <c r="D14077" s="31"/>
    </row>
    <row r="14078" spans="1:4" ht="15" x14ac:dyDescent="0.25">
      <c r="A14078" s="31"/>
      <c r="B14078" s="31"/>
      <c r="C14078" s="31"/>
      <c r="D14078" s="31"/>
    </row>
    <row r="14079" spans="1:4" ht="15" x14ac:dyDescent="0.25">
      <c r="A14079" s="31"/>
      <c r="B14079" s="31"/>
      <c r="C14079" s="31"/>
      <c r="D14079" s="31"/>
    </row>
    <row r="14080" spans="1:4" ht="15" x14ac:dyDescent="0.25">
      <c r="A14080" s="31"/>
      <c r="B14080" s="31"/>
      <c r="C14080" s="31"/>
      <c r="D14080" s="31"/>
    </row>
    <row r="14081" spans="1:4" ht="15" x14ac:dyDescent="0.25">
      <c r="A14081" s="31"/>
      <c r="B14081" s="31"/>
      <c r="C14081" s="31"/>
      <c r="D14081" s="31"/>
    </row>
    <row r="14082" spans="1:4" ht="15" x14ac:dyDescent="0.25">
      <c r="A14082" s="31"/>
      <c r="B14082" s="31"/>
      <c r="C14082" s="31"/>
      <c r="D14082" s="31"/>
    </row>
    <row r="14083" spans="1:4" ht="15" x14ac:dyDescent="0.25">
      <c r="A14083" s="31"/>
      <c r="B14083" s="31"/>
      <c r="C14083" s="31"/>
      <c r="D14083" s="31"/>
    </row>
    <row r="14084" spans="1:4" ht="15" x14ac:dyDescent="0.25">
      <c r="A14084" s="31"/>
      <c r="B14084" s="31"/>
      <c r="C14084" s="31"/>
      <c r="D14084" s="31"/>
    </row>
    <row r="14085" spans="1:4" ht="15" x14ac:dyDescent="0.25">
      <c r="A14085" s="31"/>
      <c r="B14085" s="31"/>
      <c r="C14085" s="31"/>
      <c r="D14085" s="31"/>
    </row>
    <row r="14086" spans="1:4" ht="15" x14ac:dyDescent="0.25">
      <c r="A14086" s="31"/>
      <c r="B14086" s="31"/>
      <c r="C14086" s="31"/>
      <c r="D14086" s="31"/>
    </row>
    <row r="14087" spans="1:4" ht="15" x14ac:dyDescent="0.25">
      <c r="A14087" s="31"/>
      <c r="B14087" s="31"/>
      <c r="C14087" s="31"/>
      <c r="D14087" s="31"/>
    </row>
    <row r="14088" spans="1:4" ht="15" x14ac:dyDescent="0.25">
      <c r="A14088" s="31"/>
      <c r="B14088" s="31"/>
      <c r="C14088" s="31"/>
      <c r="D14088" s="31"/>
    </row>
    <row r="14089" spans="1:4" ht="15" x14ac:dyDescent="0.25">
      <c r="A14089" s="31"/>
      <c r="B14089" s="31"/>
      <c r="C14089" s="31"/>
      <c r="D14089" s="31"/>
    </row>
    <row r="14090" spans="1:4" ht="15" x14ac:dyDescent="0.25">
      <c r="A14090" s="31"/>
      <c r="B14090" s="31"/>
      <c r="C14090" s="31"/>
      <c r="D14090" s="31"/>
    </row>
    <row r="14091" spans="1:4" ht="15" x14ac:dyDescent="0.25">
      <c r="A14091" s="31"/>
      <c r="B14091" s="31"/>
      <c r="C14091" s="31"/>
      <c r="D14091" s="31"/>
    </row>
    <row r="14092" spans="1:4" ht="15" x14ac:dyDescent="0.25">
      <c r="A14092" s="31"/>
      <c r="B14092" s="31"/>
      <c r="C14092" s="31"/>
      <c r="D14092" s="31"/>
    </row>
    <row r="14093" spans="1:4" ht="15" x14ac:dyDescent="0.25">
      <c r="A14093" s="31"/>
      <c r="B14093" s="31"/>
      <c r="C14093" s="31"/>
      <c r="D14093" s="31"/>
    </row>
    <row r="14094" spans="1:4" ht="15" x14ac:dyDescent="0.25">
      <c r="A14094" s="31"/>
      <c r="B14094" s="31"/>
      <c r="C14094" s="31"/>
      <c r="D14094" s="31"/>
    </row>
    <row r="14095" spans="1:4" ht="15" x14ac:dyDescent="0.25">
      <c r="A14095" s="31"/>
      <c r="B14095" s="31"/>
      <c r="C14095" s="31"/>
      <c r="D14095" s="31"/>
    </row>
    <row r="14096" spans="1:4" ht="15" x14ac:dyDescent="0.25">
      <c r="A14096" s="31"/>
      <c r="B14096" s="31"/>
      <c r="C14096" s="31"/>
      <c r="D14096" s="31"/>
    </row>
    <row r="14097" spans="1:4" ht="15" x14ac:dyDescent="0.25">
      <c r="A14097" s="31"/>
      <c r="B14097" s="31"/>
      <c r="C14097" s="31"/>
      <c r="D14097" s="31"/>
    </row>
    <row r="14098" spans="1:4" ht="15" x14ac:dyDescent="0.25">
      <c r="A14098" s="31"/>
      <c r="B14098" s="31"/>
      <c r="C14098" s="31"/>
      <c r="D14098" s="31"/>
    </row>
    <row r="14099" spans="1:4" ht="15" x14ac:dyDescent="0.25">
      <c r="A14099" s="31"/>
      <c r="B14099" s="31"/>
      <c r="C14099" s="31"/>
      <c r="D14099" s="31"/>
    </row>
    <row r="14100" spans="1:4" ht="15" x14ac:dyDescent="0.25">
      <c r="A14100" s="31"/>
      <c r="B14100" s="31"/>
      <c r="C14100" s="31"/>
      <c r="D14100" s="31"/>
    </row>
    <row r="14101" spans="1:4" ht="15" x14ac:dyDescent="0.25">
      <c r="A14101" s="31"/>
      <c r="B14101" s="31"/>
      <c r="C14101" s="31"/>
      <c r="D14101" s="31"/>
    </row>
    <row r="14102" spans="1:4" ht="15" x14ac:dyDescent="0.25">
      <c r="A14102" s="31"/>
      <c r="B14102" s="31"/>
      <c r="C14102" s="31"/>
      <c r="D14102" s="31"/>
    </row>
    <row r="14103" spans="1:4" ht="15" x14ac:dyDescent="0.25">
      <c r="A14103" s="31"/>
      <c r="B14103" s="31"/>
      <c r="C14103" s="31"/>
      <c r="D14103" s="31"/>
    </row>
    <row r="14104" spans="1:4" ht="15" x14ac:dyDescent="0.25">
      <c r="A14104" s="31"/>
      <c r="B14104" s="31"/>
      <c r="C14104" s="31"/>
      <c r="D14104" s="31"/>
    </row>
    <row r="14105" spans="1:4" ht="15" x14ac:dyDescent="0.25">
      <c r="A14105" s="31"/>
      <c r="B14105" s="31"/>
      <c r="C14105" s="31"/>
      <c r="D14105" s="31"/>
    </row>
    <row r="14106" spans="1:4" ht="15" x14ac:dyDescent="0.25">
      <c r="A14106" s="31"/>
      <c r="B14106" s="31"/>
      <c r="C14106" s="31"/>
      <c r="D14106" s="31"/>
    </row>
    <row r="14107" spans="1:4" ht="15" x14ac:dyDescent="0.25">
      <c r="A14107" s="31"/>
      <c r="B14107" s="31"/>
      <c r="C14107" s="31"/>
      <c r="D14107" s="31"/>
    </row>
    <row r="14108" spans="1:4" ht="15" x14ac:dyDescent="0.25">
      <c r="A14108" s="31"/>
      <c r="B14108" s="31"/>
      <c r="C14108" s="31"/>
      <c r="D14108" s="31"/>
    </row>
    <row r="14109" spans="1:4" ht="15" x14ac:dyDescent="0.25">
      <c r="A14109" s="31"/>
      <c r="B14109" s="31"/>
      <c r="C14109" s="31"/>
      <c r="D14109" s="31"/>
    </row>
    <row r="14110" spans="1:4" ht="15" x14ac:dyDescent="0.25">
      <c r="A14110" s="31"/>
      <c r="B14110" s="31"/>
      <c r="C14110" s="31"/>
      <c r="D14110" s="31"/>
    </row>
    <row r="14111" spans="1:4" ht="15" x14ac:dyDescent="0.25">
      <c r="A14111" s="31"/>
      <c r="B14111" s="31"/>
      <c r="C14111" s="31"/>
      <c r="D14111" s="31"/>
    </row>
    <row r="14112" spans="1:4" ht="15" x14ac:dyDescent="0.25">
      <c r="A14112" s="31"/>
      <c r="B14112" s="31"/>
      <c r="C14112" s="31"/>
      <c r="D14112" s="31"/>
    </row>
    <row r="14113" spans="1:4" ht="15" x14ac:dyDescent="0.25">
      <c r="A14113" s="31"/>
      <c r="B14113" s="31"/>
      <c r="C14113" s="31"/>
      <c r="D14113" s="31"/>
    </row>
    <row r="14114" spans="1:4" ht="15" x14ac:dyDescent="0.25">
      <c r="A14114" s="31"/>
      <c r="B14114" s="31"/>
      <c r="C14114" s="31"/>
      <c r="D14114" s="31"/>
    </row>
    <row r="14115" spans="1:4" ht="15" x14ac:dyDescent="0.25">
      <c r="A14115" s="31"/>
      <c r="B14115" s="31"/>
      <c r="C14115" s="31"/>
      <c r="D14115" s="31"/>
    </row>
    <row r="14116" spans="1:4" ht="15" x14ac:dyDescent="0.25">
      <c r="A14116" s="31"/>
      <c r="B14116" s="31"/>
      <c r="C14116" s="31"/>
      <c r="D14116" s="31"/>
    </row>
    <row r="14117" spans="1:4" ht="15" x14ac:dyDescent="0.25">
      <c r="A14117" s="31"/>
      <c r="B14117" s="31"/>
      <c r="C14117" s="31"/>
      <c r="D14117" s="31"/>
    </row>
    <row r="14118" spans="1:4" ht="15" x14ac:dyDescent="0.25">
      <c r="A14118" s="31"/>
      <c r="B14118" s="31"/>
      <c r="C14118" s="31"/>
      <c r="D14118" s="31"/>
    </row>
    <row r="14119" spans="1:4" ht="15" x14ac:dyDescent="0.25">
      <c r="A14119" s="31"/>
      <c r="B14119" s="31"/>
      <c r="C14119" s="31"/>
      <c r="D14119" s="31"/>
    </row>
    <row r="14120" spans="1:4" ht="15" x14ac:dyDescent="0.25">
      <c r="A14120" s="31"/>
      <c r="B14120" s="31"/>
      <c r="C14120" s="31"/>
      <c r="D14120" s="31"/>
    </row>
    <row r="14121" spans="1:4" ht="15" x14ac:dyDescent="0.25">
      <c r="A14121" s="31"/>
      <c r="B14121" s="31"/>
      <c r="C14121" s="31"/>
      <c r="D14121" s="31"/>
    </row>
    <row r="14122" spans="1:4" ht="15" x14ac:dyDescent="0.25">
      <c r="A14122" s="31"/>
      <c r="B14122" s="31"/>
      <c r="C14122" s="31"/>
      <c r="D14122" s="31"/>
    </row>
    <row r="14123" spans="1:4" ht="15" x14ac:dyDescent="0.25">
      <c r="A14123" s="31"/>
      <c r="B14123" s="31"/>
      <c r="C14123" s="31"/>
      <c r="D14123" s="31"/>
    </row>
    <row r="14124" spans="1:4" ht="15" x14ac:dyDescent="0.25">
      <c r="A14124" s="31"/>
      <c r="B14124" s="31"/>
      <c r="C14124" s="31"/>
      <c r="D14124" s="31"/>
    </row>
    <row r="14125" spans="1:4" ht="15" x14ac:dyDescent="0.25">
      <c r="A14125" s="31"/>
      <c r="B14125" s="31"/>
      <c r="C14125" s="31"/>
      <c r="D14125" s="31"/>
    </row>
    <row r="14126" spans="1:4" ht="15" x14ac:dyDescent="0.25">
      <c r="A14126" s="31"/>
      <c r="B14126" s="31"/>
      <c r="C14126" s="31"/>
      <c r="D14126" s="31"/>
    </row>
    <row r="14127" spans="1:4" ht="15" x14ac:dyDescent="0.25">
      <c r="A14127" s="31"/>
      <c r="B14127" s="31"/>
      <c r="C14127" s="31"/>
      <c r="D14127" s="31"/>
    </row>
    <row r="14128" spans="1:4" ht="15" x14ac:dyDescent="0.25">
      <c r="A14128" s="31"/>
      <c r="B14128" s="31"/>
      <c r="C14128" s="31"/>
      <c r="D14128" s="31"/>
    </row>
    <row r="14129" spans="1:4" ht="15" x14ac:dyDescent="0.25">
      <c r="A14129" s="31"/>
      <c r="B14129" s="31"/>
      <c r="C14129" s="31"/>
      <c r="D14129" s="31"/>
    </row>
    <row r="14130" spans="1:4" ht="15" x14ac:dyDescent="0.25">
      <c r="A14130" s="31"/>
      <c r="B14130" s="31"/>
      <c r="C14130" s="31"/>
      <c r="D14130" s="31"/>
    </row>
    <row r="14131" spans="1:4" ht="15" x14ac:dyDescent="0.25">
      <c r="A14131" s="31"/>
      <c r="B14131" s="31"/>
      <c r="C14131" s="31"/>
      <c r="D14131" s="31"/>
    </row>
    <row r="14132" spans="1:4" ht="15" x14ac:dyDescent="0.25">
      <c r="A14132" s="31"/>
      <c r="B14132" s="31"/>
      <c r="C14132" s="31"/>
      <c r="D14132" s="31"/>
    </row>
    <row r="14133" spans="1:4" ht="15" x14ac:dyDescent="0.25">
      <c r="A14133" s="31"/>
      <c r="B14133" s="31"/>
      <c r="C14133" s="31"/>
      <c r="D14133" s="31"/>
    </row>
    <row r="14134" spans="1:4" ht="15" x14ac:dyDescent="0.25">
      <c r="A14134" s="31"/>
      <c r="B14134" s="31"/>
      <c r="C14134" s="31"/>
      <c r="D14134" s="31"/>
    </row>
    <row r="14135" spans="1:4" ht="15" x14ac:dyDescent="0.25">
      <c r="A14135" s="31"/>
      <c r="B14135" s="31"/>
      <c r="C14135" s="31"/>
      <c r="D14135" s="31"/>
    </row>
    <row r="14136" spans="1:4" ht="15" x14ac:dyDescent="0.25">
      <c r="A14136" s="31"/>
      <c r="B14136" s="31"/>
      <c r="C14136" s="31"/>
      <c r="D14136" s="31"/>
    </row>
    <row r="14137" spans="1:4" ht="15" x14ac:dyDescent="0.25">
      <c r="A14137" s="31"/>
      <c r="B14137" s="31"/>
      <c r="C14137" s="31"/>
      <c r="D14137" s="31"/>
    </row>
    <row r="14138" spans="1:4" ht="15" x14ac:dyDescent="0.25">
      <c r="A14138" s="31"/>
      <c r="B14138" s="31"/>
      <c r="C14138" s="31"/>
      <c r="D14138" s="31"/>
    </row>
    <row r="14139" spans="1:4" ht="15" x14ac:dyDescent="0.25">
      <c r="A14139" s="31"/>
      <c r="B14139" s="31"/>
      <c r="C14139" s="31"/>
      <c r="D14139" s="31"/>
    </row>
    <row r="14140" spans="1:4" ht="15" x14ac:dyDescent="0.25">
      <c r="A14140" s="31"/>
      <c r="B14140" s="31"/>
      <c r="C14140" s="31"/>
      <c r="D14140" s="31"/>
    </row>
    <row r="14141" spans="1:4" ht="15" x14ac:dyDescent="0.25">
      <c r="A14141" s="31"/>
      <c r="B14141" s="31"/>
      <c r="C14141" s="31"/>
      <c r="D14141" s="31"/>
    </row>
    <row r="14142" spans="1:4" ht="15" x14ac:dyDescent="0.25">
      <c r="A14142" s="31"/>
      <c r="B14142" s="31"/>
      <c r="C14142" s="31"/>
      <c r="D14142" s="31"/>
    </row>
    <row r="14143" spans="1:4" ht="15" x14ac:dyDescent="0.25">
      <c r="A14143" s="31"/>
      <c r="B14143" s="31"/>
      <c r="C14143" s="31"/>
      <c r="D14143" s="31"/>
    </row>
    <row r="14144" spans="1:4" ht="15" x14ac:dyDescent="0.25">
      <c r="A14144" s="31"/>
      <c r="B14144" s="31"/>
      <c r="C14144" s="31"/>
      <c r="D14144" s="31"/>
    </row>
    <row r="14145" spans="1:4" ht="15" x14ac:dyDescent="0.25">
      <c r="A14145" s="31"/>
      <c r="B14145" s="31"/>
      <c r="C14145" s="31"/>
      <c r="D14145" s="31"/>
    </row>
    <row r="14146" spans="1:4" ht="15" x14ac:dyDescent="0.25">
      <c r="A14146" s="31"/>
      <c r="B14146" s="31"/>
      <c r="C14146" s="31"/>
      <c r="D14146" s="31"/>
    </row>
    <row r="14147" spans="1:4" ht="15" x14ac:dyDescent="0.25">
      <c r="A14147" s="31"/>
      <c r="B14147" s="31"/>
      <c r="C14147" s="31"/>
      <c r="D14147" s="31"/>
    </row>
    <row r="14148" spans="1:4" ht="15" x14ac:dyDescent="0.25">
      <c r="A14148" s="31"/>
      <c r="B14148" s="31"/>
      <c r="C14148" s="31"/>
      <c r="D14148" s="31"/>
    </row>
    <row r="14149" spans="1:4" ht="15" x14ac:dyDescent="0.25">
      <c r="A14149" s="31"/>
      <c r="B14149" s="31"/>
      <c r="C14149" s="31"/>
      <c r="D14149" s="31"/>
    </row>
    <row r="14150" spans="1:4" ht="15" x14ac:dyDescent="0.25">
      <c r="A14150" s="31"/>
      <c r="B14150" s="31"/>
      <c r="C14150" s="31"/>
      <c r="D14150" s="31"/>
    </row>
    <row r="14151" spans="1:4" ht="15" x14ac:dyDescent="0.25">
      <c r="A14151" s="31"/>
      <c r="B14151" s="31"/>
      <c r="C14151" s="31"/>
      <c r="D14151" s="31"/>
    </row>
    <row r="14152" spans="1:4" ht="15" x14ac:dyDescent="0.25">
      <c r="A14152" s="31"/>
      <c r="B14152" s="31"/>
      <c r="C14152" s="31"/>
      <c r="D14152" s="31"/>
    </row>
    <row r="14153" spans="1:4" ht="15" x14ac:dyDescent="0.25">
      <c r="A14153" s="31"/>
      <c r="B14153" s="31"/>
      <c r="C14153" s="31"/>
      <c r="D14153" s="31"/>
    </row>
    <row r="14154" spans="1:4" ht="15" x14ac:dyDescent="0.25">
      <c r="A14154" s="31"/>
      <c r="B14154" s="31"/>
      <c r="C14154" s="31"/>
      <c r="D14154" s="31"/>
    </row>
    <row r="14155" spans="1:4" ht="15" x14ac:dyDescent="0.25">
      <c r="A14155" s="31"/>
      <c r="B14155" s="31"/>
      <c r="C14155" s="31"/>
      <c r="D14155" s="31"/>
    </row>
    <row r="14156" spans="1:4" ht="15" x14ac:dyDescent="0.25">
      <c r="A14156" s="31"/>
      <c r="B14156" s="31"/>
      <c r="C14156" s="31"/>
      <c r="D14156" s="31"/>
    </row>
    <row r="14157" spans="1:4" ht="15" x14ac:dyDescent="0.25">
      <c r="A14157" s="31"/>
      <c r="B14157" s="31"/>
      <c r="C14157" s="31"/>
      <c r="D14157" s="31"/>
    </row>
    <row r="14158" spans="1:4" ht="15" x14ac:dyDescent="0.25">
      <c r="A14158" s="31"/>
      <c r="B14158" s="31"/>
      <c r="C14158" s="31"/>
      <c r="D14158" s="31"/>
    </row>
    <row r="14159" spans="1:4" ht="15" x14ac:dyDescent="0.25">
      <c r="A14159" s="31"/>
      <c r="B14159" s="31"/>
      <c r="C14159" s="31"/>
      <c r="D14159" s="31"/>
    </row>
    <row r="14160" spans="1:4" ht="15" x14ac:dyDescent="0.25">
      <c r="A14160" s="31"/>
      <c r="B14160" s="31"/>
      <c r="C14160" s="31"/>
      <c r="D14160" s="31"/>
    </row>
    <row r="14161" spans="1:4" ht="15" x14ac:dyDescent="0.25">
      <c r="A14161" s="31"/>
      <c r="B14161" s="31"/>
      <c r="C14161" s="31"/>
      <c r="D14161" s="31"/>
    </row>
    <row r="14162" spans="1:4" ht="15" x14ac:dyDescent="0.25">
      <c r="A14162" s="31"/>
      <c r="B14162" s="31"/>
      <c r="C14162" s="31"/>
      <c r="D14162" s="31"/>
    </row>
    <row r="14163" spans="1:4" ht="15" x14ac:dyDescent="0.25">
      <c r="A14163" s="31"/>
      <c r="B14163" s="31"/>
      <c r="C14163" s="31"/>
      <c r="D14163" s="31"/>
    </row>
    <row r="14164" spans="1:4" ht="15" x14ac:dyDescent="0.25">
      <c r="A14164" s="31"/>
      <c r="B14164" s="31"/>
      <c r="C14164" s="31"/>
      <c r="D14164" s="31"/>
    </row>
    <row r="14165" spans="1:4" ht="15" x14ac:dyDescent="0.25">
      <c r="A14165" s="31"/>
      <c r="B14165" s="31"/>
      <c r="C14165" s="31"/>
      <c r="D14165" s="31"/>
    </row>
    <row r="14166" spans="1:4" ht="15" x14ac:dyDescent="0.25">
      <c r="A14166" s="31"/>
      <c r="B14166" s="31"/>
      <c r="C14166" s="31"/>
      <c r="D14166" s="31"/>
    </row>
    <row r="14167" spans="1:4" ht="15" x14ac:dyDescent="0.25">
      <c r="A14167" s="31"/>
      <c r="B14167" s="31"/>
      <c r="C14167" s="31"/>
      <c r="D14167" s="31"/>
    </row>
    <row r="14168" spans="1:4" ht="15" x14ac:dyDescent="0.25">
      <c r="A14168" s="31"/>
      <c r="B14168" s="31"/>
      <c r="C14168" s="31"/>
      <c r="D14168" s="31"/>
    </row>
    <row r="14169" spans="1:4" ht="15" x14ac:dyDescent="0.25">
      <c r="A14169" s="31"/>
      <c r="B14169" s="31"/>
      <c r="C14169" s="31"/>
      <c r="D14169" s="31"/>
    </row>
    <row r="14170" spans="1:4" ht="15" x14ac:dyDescent="0.25">
      <c r="A14170" s="31"/>
      <c r="B14170" s="31"/>
      <c r="C14170" s="31"/>
      <c r="D14170" s="31"/>
    </row>
    <row r="14171" spans="1:4" ht="15" x14ac:dyDescent="0.25">
      <c r="A14171" s="31"/>
      <c r="B14171" s="31"/>
      <c r="C14171" s="31"/>
      <c r="D14171" s="31"/>
    </row>
    <row r="14172" spans="1:4" ht="15" x14ac:dyDescent="0.25">
      <c r="A14172" s="31"/>
      <c r="B14172" s="31"/>
      <c r="C14172" s="31"/>
      <c r="D14172" s="31"/>
    </row>
    <row r="14173" spans="1:4" ht="15" x14ac:dyDescent="0.25">
      <c r="A14173" s="31"/>
      <c r="B14173" s="31"/>
      <c r="C14173" s="31"/>
      <c r="D14173" s="31"/>
    </row>
    <row r="14174" spans="1:4" ht="15" x14ac:dyDescent="0.25">
      <c r="A14174" s="31"/>
      <c r="B14174" s="31"/>
      <c r="C14174" s="31"/>
      <c r="D14174" s="31"/>
    </row>
    <row r="14175" spans="1:4" ht="15" x14ac:dyDescent="0.25">
      <c r="A14175" s="31"/>
      <c r="B14175" s="31"/>
      <c r="C14175" s="31"/>
      <c r="D14175" s="31"/>
    </row>
    <row r="14176" spans="1:4" ht="15" x14ac:dyDescent="0.25">
      <c r="A14176" s="31"/>
      <c r="B14176" s="31"/>
      <c r="C14176" s="31"/>
      <c r="D14176" s="31"/>
    </row>
    <row r="14177" spans="1:4" ht="15" x14ac:dyDescent="0.25">
      <c r="A14177" s="31"/>
      <c r="B14177" s="31"/>
      <c r="C14177" s="31"/>
      <c r="D14177" s="31"/>
    </row>
    <row r="14178" spans="1:4" ht="15" x14ac:dyDescent="0.25">
      <c r="A14178" s="31"/>
      <c r="B14178" s="31"/>
      <c r="C14178" s="31"/>
      <c r="D14178" s="31"/>
    </row>
    <row r="14179" spans="1:4" ht="15" x14ac:dyDescent="0.25">
      <c r="A14179" s="31"/>
      <c r="B14179" s="31"/>
      <c r="C14179" s="31"/>
      <c r="D14179" s="31"/>
    </row>
    <row r="14180" spans="1:4" ht="15" x14ac:dyDescent="0.25">
      <c r="A14180" s="31"/>
      <c r="B14180" s="31"/>
      <c r="C14180" s="31"/>
      <c r="D14180" s="31"/>
    </row>
    <row r="14181" spans="1:4" ht="15" x14ac:dyDescent="0.25">
      <c r="A14181" s="31"/>
      <c r="B14181" s="31"/>
      <c r="C14181" s="31"/>
      <c r="D14181" s="31"/>
    </row>
    <row r="14182" spans="1:4" ht="15" x14ac:dyDescent="0.25">
      <c r="A14182" s="31"/>
      <c r="B14182" s="31"/>
      <c r="C14182" s="31"/>
      <c r="D14182" s="31"/>
    </row>
    <row r="14183" spans="1:4" ht="15" x14ac:dyDescent="0.25">
      <c r="A14183" s="31"/>
      <c r="B14183" s="31"/>
      <c r="C14183" s="31"/>
      <c r="D14183" s="31"/>
    </row>
    <row r="14184" spans="1:4" ht="15" x14ac:dyDescent="0.25">
      <c r="A14184" s="31"/>
      <c r="B14184" s="31"/>
      <c r="C14184" s="31"/>
      <c r="D14184" s="31"/>
    </row>
    <row r="14185" spans="1:4" ht="15" x14ac:dyDescent="0.25">
      <c r="A14185" s="31"/>
      <c r="B14185" s="31"/>
      <c r="C14185" s="31"/>
      <c r="D14185" s="31"/>
    </row>
    <row r="14186" spans="1:4" ht="15" x14ac:dyDescent="0.25">
      <c r="A14186" s="31"/>
      <c r="B14186" s="31"/>
      <c r="C14186" s="31"/>
      <c r="D14186" s="31"/>
    </row>
    <row r="14187" spans="1:4" ht="15" x14ac:dyDescent="0.25">
      <c r="A14187" s="31"/>
      <c r="B14187" s="31"/>
      <c r="C14187" s="31"/>
      <c r="D14187" s="31"/>
    </row>
    <row r="14188" spans="1:4" ht="15" x14ac:dyDescent="0.25">
      <c r="A14188" s="31"/>
      <c r="B14188" s="31"/>
      <c r="C14188" s="31"/>
      <c r="D14188" s="31"/>
    </row>
    <row r="14189" spans="1:4" ht="15" x14ac:dyDescent="0.25">
      <c r="A14189" s="31"/>
      <c r="B14189" s="31"/>
      <c r="C14189" s="31"/>
      <c r="D14189" s="31"/>
    </row>
    <row r="14190" spans="1:4" ht="15" x14ac:dyDescent="0.25">
      <c r="A14190" s="31"/>
      <c r="B14190" s="31"/>
      <c r="C14190" s="31"/>
      <c r="D14190" s="31"/>
    </row>
    <row r="14191" spans="1:4" ht="15" x14ac:dyDescent="0.25">
      <c r="A14191" s="31"/>
      <c r="B14191" s="31"/>
      <c r="C14191" s="31"/>
      <c r="D14191" s="31"/>
    </row>
    <row r="14192" spans="1:4" ht="15" x14ac:dyDescent="0.25">
      <c r="A14192" s="31"/>
      <c r="B14192" s="31"/>
      <c r="C14192" s="31"/>
      <c r="D14192" s="31"/>
    </row>
    <row r="14193" spans="1:4" ht="15" x14ac:dyDescent="0.25">
      <c r="A14193" s="31"/>
      <c r="B14193" s="31"/>
      <c r="C14193" s="31"/>
      <c r="D14193" s="31"/>
    </row>
    <row r="14194" spans="1:4" ht="15" x14ac:dyDescent="0.25">
      <c r="A14194" s="31"/>
      <c r="B14194" s="31"/>
      <c r="C14194" s="31"/>
      <c r="D14194" s="31"/>
    </row>
    <row r="14195" spans="1:4" ht="15" x14ac:dyDescent="0.25">
      <c r="A14195" s="31"/>
      <c r="B14195" s="31"/>
      <c r="C14195" s="31"/>
      <c r="D14195" s="31"/>
    </row>
    <row r="14196" spans="1:4" ht="15" x14ac:dyDescent="0.25">
      <c r="A14196" s="31"/>
      <c r="B14196" s="31"/>
      <c r="C14196" s="31"/>
      <c r="D14196" s="31"/>
    </row>
    <row r="14197" spans="1:4" ht="15" x14ac:dyDescent="0.25">
      <c r="A14197" s="31"/>
      <c r="B14197" s="31"/>
      <c r="C14197" s="31"/>
      <c r="D14197" s="31"/>
    </row>
    <row r="14198" spans="1:4" ht="15" x14ac:dyDescent="0.25">
      <c r="A14198" s="31"/>
      <c r="B14198" s="31"/>
      <c r="C14198" s="31"/>
      <c r="D14198" s="31"/>
    </row>
    <row r="14199" spans="1:4" ht="15" x14ac:dyDescent="0.25">
      <c r="A14199" s="31"/>
      <c r="B14199" s="31"/>
      <c r="C14199" s="31"/>
      <c r="D14199" s="31"/>
    </row>
    <row r="14200" spans="1:4" ht="15" x14ac:dyDescent="0.25">
      <c r="A14200" s="31"/>
      <c r="B14200" s="31"/>
      <c r="C14200" s="31"/>
      <c r="D14200" s="31"/>
    </row>
    <row r="14201" spans="1:4" ht="15" x14ac:dyDescent="0.25">
      <c r="A14201" s="31"/>
      <c r="B14201" s="31"/>
      <c r="C14201" s="31"/>
      <c r="D14201" s="31"/>
    </row>
    <row r="14202" spans="1:4" ht="15" x14ac:dyDescent="0.25">
      <c r="A14202" s="31"/>
      <c r="B14202" s="31"/>
      <c r="C14202" s="31"/>
      <c r="D14202" s="31"/>
    </row>
    <row r="14203" spans="1:4" ht="15" x14ac:dyDescent="0.25">
      <c r="A14203" s="31"/>
      <c r="B14203" s="31"/>
      <c r="C14203" s="31"/>
      <c r="D14203" s="31"/>
    </row>
    <row r="14204" spans="1:4" ht="15" x14ac:dyDescent="0.25">
      <c r="A14204" s="31"/>
      <c r="B14204" s="31"/>
      <c r="C14204" s="31"/>
      <c r="D14204" s="31"/>
    </row>
    <row r="14205" spans="1:4" ht="15" x14ac:dyDescent="0.25">
      <c r="A14205" s="31"/>
      <c r="B14205" s="31"/>
      <c r="C14205" s="31"/>
      <c r="D14205" s="31"/>
    </row>
    <row r="14206" spans="1:4" ht="15" x14ac:dyDescent="0.25">
      <c r="A14206" s="31"/>
      <c r="B14206" s="31"/>
      <c r="C14206" s="31"/>
      <c r="D14206" s="31"/>
    </row>
    <row r="14207" spans="1:4" ht="15" x14ac:dyDescent="0.25">
      <c r="A14207" s="31"/>
      <c r="B14207" s="31"/>
      <c r="C14207" s="31"/>
      <c r="D14207" s="31"/>
    </row>
    <row r="14208" spans="1:4" ht="15" x14ac:dyDescent="0.25">
      <c r="A14208" s="31"/>
      <c r="B14208" s="31"/>
      <c r="C14208" s="31"/>
      <c r="D14208" s="31"/>
    </row>
    <row r="14209" spans="1:4" ht="15" x14ac:dyDescent="0.25">
      <c r="A14209" s="31"/>
      <c r="B14209" s="31"/>
      <c r="C14209" s="31"/>
      <c r="D14209" s="31"/>
    </row>
    <row r="14210" spans="1:4" ht="15" x14ac:dyDescent="0.25">
      <c r="A14210" s="31"/>
      <c r="B14210" s="31"/>
      <c r="C14210" s="31"/>
      <c r="D14210" s="31"/>
    </row>
    <row r="14211" spans="1:4" ht="15" x14ac:dyDescent="0.25">
      <c r="A14211" s="31"/>
      <c r="B14211" s="31"/>
      <c r="C14211" s="31"/>
      <c r="D14211" s="31"/>
    </row>
    <row r="14212" spans="1:4" ht="15" x14ac:dyDescent="0.25">
      <c r="A14212" s="31"/>
      <c r="B14212" s="31"/>
      <c r="C14212" s="31"/>
      <c r="D14212" s="31"/>
    </row>
    <row r="14213" spans="1:4" ht="15" x14ac:dyDescent="0.25">
      <c r="A14213" s="31"/>
      <c r="B14213" s="31"/>
      <c r="C14213" s="31"/>
      <c r="D14213" s="31"/>
    </row>
    <row r="14214" spans="1:4" ht="15" x14ac:dyDescent="0.25">
      <c r="A14214" s="31"/>
      <c r="B14214" s="31"/>
      <c r="C14214" s="31"/>
      <c r="D14214" s="31"/>
    </row>
    <row r="14215" spans="1:4" ht="15" x14ac:dyDescent="0.25">
      <c r="A14215" s="31"/>
      <c r="B14215" s="31"/>
      <c r="C14215" s="31"/>
      <c r="D14215" s="31"/>
    </row>
    <row r="14216" spans="1:4" ht="15" x14ac:dyDescent="0.25">
      <c r="A14216" s="31"/>
      <c r="B14216" s="31"/>
      <c r="C14216" s="31"/>
      <c r="D14216" s="31"/>
    </row>
    <row r="14217" spans="1:4" ht="15" x14ac:dyDescent="0.25">
      <c r="A14217" s="31"/>
      <c r="B14217" s="31"/>
      <c r="C14217" s="31"/>
      <c r="D14217" s="31"/>
    </row>
    <row r="14218" spans="1:4" ht="15" x14ac:dyDescent="0.25">
      <c r="A14218" s="31"/>
      <c r="B14218" s="31"/>
      <c r="C14218" s="31"/>
      <c r="D14218" s="31"/>
    </row>
    <row r="14219" spans="1:4" ht="15" x14ac:dyDescent="0.25">
      <c r="A14219" s="31"/>
      <c r="B14219" s="31"/>
      <c r="C14219" s="31"/>
      <c r="D14219" s="31"/>
    </row>
    <row r="14220" spans="1:4" ht="15" x14ac:dyDescent="0.25">
      <c r="A14220" s="31"/>
      <c r="B14220" s="31"/>
      <c r="C14220" s="31"/>
      <c r="D14220" s="31"/>
    </row>
    <row r="14221" spans="1:4" ht="15" x14ac:dyDescent="0.25">
      <c r="A14221" s="31"/>
      <c r="B14221" s="31"/>
      <c r="C14221" s="31"/>
      <c r="D14221" s="31"/>
    </row>
    <row r="14222" spans="1:4" ht="15" x14ac:dyDescent="0.25">
      <c r="A14222" s="31"/>
      <c r="B14222" s="31"/>
      <c r="C14222" s="31"/>
      <c r="D14222" s="31"/>
    </row>
    <row r="14223" spans="1:4" ht="15" x14ac:dyDescent="0.25">
      <c r="A14223" s="31"/>
      <c r="B14223" s="31"/>
      <c r="C14223" s="31"/>
      <c r="D14223" s="31"/>
    </row>
    <row r="14224" spans="1:4" ht="15" x14ac:dyDescent="0.25">
      <c r="A14224" s="31"/>
      <c r="B14224" s="31"/>
      <c r="C14224" s="31"/>
      <c r="D14224" s="31"/>
    </row>
    <row r="14225" spans="1:4" ht="15" x14ac:dyDescent="0.25">
      <c r="A14225" s="31"/>
      <c r="B14225" s="31"/>
      <c r="C14225" s="31"/>
      <c r="D14225" s="31"/>
    </row>
    <row r="14226" spans="1:4" ht="15" x14ac:dyDescent="0.25">
      <c r="A14226" s="31"/>
      <c r="B14226" s="31"/>
      <c r="C14226" s="31"/>
      <c r="D14226" s="31"/>
    </row>
    <row r="14227" spans="1:4" ht="15" x14ac:dyDescent="0.25">
      <c r="A14227" s="31"/>
      <c r="B14227" s="31"/>
      <c r="C14227" s="31"/>
      <c r="D14227" s="31"/>
    </row>
    <row r="14228" spans="1:4" ht="15" x14ac:dyDescent="0.25">
      <c r="A14228" s="31"/>
      <c r="B14228" s="31"/>
      <c r="C14228" s="31"/>
      <c r="D14228" s="31"/>
    </row>
    <row r="14229" spans="1:4" ht="15" x14ac:dyDescent="0.25">
      <c r="A14229" s="31"/>
      <c r="B14229" s="31"/>
      <c r="C14229" s="31"/>
      <c r="D14229" s="31"/>
    </row>
    <row r="14230" spans="1:4" ht="15" x14ac:dyDescent="0.25">
      <c r="A14230" s="31"/>
      <c r="B14230" s="31"/>
      <c r="C14230" s="31"/>
      <c r="D14230" s="31"/>
    </row>
    <row r="14231" spans="1:4" ht="15" x14ac:dyDescent="0.25">
      <c r="A14231" s="31"/>
      <c r="B14231" s="31"/>
      <c r="C14231" s="31"/>
      <c r="D14231" s="31"/>
    </row>
    <row r="14232" spans="1:4" ht="15" x14ac:dyDescent="0.25">
      <c r="A14232" s="31"/>
      <c r="B14232" s="31"/>
      <c r="C14232" s="31"/>
      <c r="D14232" s="31"/>
    </row>
    <row r="14233" spans="1:4" ht="15" x14ac:dyDescent="0.25">
      <c r="A14233" s="31"/>
      <c r="B14233" s="31"/>
      <c r="C14233" s="31"/>
      <c r="D14233" s="31"/>
    </row>
    <row r="14234" spans="1:4" ht="15" x14ac:dyDescent="0.25">
      <c r="A14234" s="31"/>
      <c r="B14234" s="31"/>
      <c r="C14234" s="31"/>
      <c r="D14234" s="31"/>
    </row>
    <row r="14235" spans="1:4" ht="15" x14ac:dyDescent="0.25">
      <c r="A14235" s="31"/>
      <c r="B14235" s="31"/>
      <c r="C14235" s="31"/>
      <c r="D14235" s="31"/>
    </row>
    <row r="14236" spans="1:4" ht="15" x14ac:dyDescent="0.25">
      <c r="A14236" s="31"/>
      <c r="B14236" s="31"/>
      <c r="C14236" s="31"/>
      <c r="D14236" s="31"/>
    </row>
    <row r="14237" spans="1:4" ht="15" x14ac:dyDescent="0.25">
      <c r="A14237" s="31"/>
      <c r="B14237" s="31"/>
      <c r="C14237" s="31"/>
      <c r="D14237" s="31"/>
    </row>
    <row r="14238" spans="1:4" ht="15" x14ac:dyDescent="0.25">
      <c r="A14238" s="31"/>
      <c r="B14238" s="31"/>
      <c r="C14238" s="31"/>
      <c r="D14238" s="31"/>
    </row>
    <row r="14239" spans="1:4" ht="15" x14ac:dyDescent="0.25">
      <c r="A14239" s="31"/>
      <c r="B14239" s="31"/>
      <c r="C14239" s="31"/>
      <c r="D14239" s="31"/>
    </row>
    <row r="14240" spans="1:4" ht="15" x14ac:dyDescent="0.25">
      <c r="A14240" s="31"/>
      <c r="B14240" s="31"/>
      <c r="C14240" s="31"/>
      <c r="D14240" s="31"/>
    </row>
    <row r="14241" spans="1:4" ht="15" x14ac:dyDescent="0.25">
      <c r="A14241" s="31"/>
      <c r="B14241" s="31"/>
      <c r="C14241" s="31"/>
      <c r="D14241" s="31"/>
    </row>
    <row r="14242" spans="1:4" ht="15" x14ac:dyDescent="0.25">
      <c r="A14242" s="31"/>
      <c r="B14242" s="31"/>
      <c r="C14242" s="31"/>
      <c r="D14242" s="31"/>
    </row>
    <row r="14243" spans="1:4" ht="15" x14ac:dyDescent="0.25">
      <c r="A14243" s="31"/>
      <c r="B14243" s="31"/>
      <c r="C14243" s="31"/>
      <c r="D14243" s="31"/>
    </row>
    <row r="14244" spans="1:4" ht="15" x14ac:dyDescent="0.25">
      <c r="A14244" s="31"/>
      <c r="B14244" s="31"/>
      <c r="C14244" s="31"/>
      <c r="D14244" s="31"/>
    </row>
    <row r="14245" spans="1:4" ht="15" x14ac:dyDescent="0.25">
      <c r="A14245" s="31"/>
      <c r="B14245" s="31"/>
      <c r="C14245" s="31"/>
      <c r="D14245" s="31"/>
    </row>
    <row r="14246" spans="1:4" ht="15" x14ac:dyDescent="0.25">
      <c r="A14246" s="31"/>
      <c r="B14246" s="31"/>
      <c r="C14246" s="31"/>
      <c r="D14246" s="31"/>
    </row>
    <row r="14247" spans="1:4" ht="15" x14ac:dyDescent="0.25">
      <c r="A14247" s="31"/>
      <c r="B14247" s="31"/>
      <c r="C14247" s="31"/>
      <c r="D14247" s="31"/>
    </row>
    <row r="14248" spans="1:4" ht="15" x14ac:dyDescent="0.25">
      <c r="A14248" s="31"/>
      <c r="B14248" s="31"/>
      <c r="C14248" s="31"/>
      <c r="D14248" s="31"/>
    </row>
    <row r="14249" spans="1:4" ht="15" x14ac:dyDescent="0.25">
      <c r="A14249" s="31"/>
      <c r="B14249" s="31"/>
      <c r="C14249" s="31"/>
      <c r="D14249" s="31"/>
    </row>
    <row r="14250" spans="1:4" ht="15" x14ac:dyDescent="0.25">
      <c r="A14250" s="31"/>
      <c r="B14250" s="31"/>
      <c r="C14250" s="31"/>
      <c r="D14250" s="31"/>
    </row>
    <row r="14251" spans="1:4" ht="15" x14ac:dyDescent="0.25">
      <c r="A14251" s="31"/>
      <c r="B14251" s="31"/>
      <c r="C14251" s="31"/>
      <c r="D14251" s="31"/>
    </row>
    <row r="14252" spans="1:4" ht="15" x14ac:dyDescent="0.25">
      <c r="A14252" s="31"/>
      <c r="B14252" s="31"/>
      <c r="C14252" s="31"/>
      <c r="D14252" s="31"/>
    </row>
    <row r="14253" spans="1:4" ht="15" x14ac:dyDescent="0.25">
      <c r="A14253" s="31"/>
      <c r="B14253" s="31"/>
      <c r="C14253" s="31"/>
      <c r="D14253" s="31"/>
    </row>
    <row r="14254" spans="1:4" ht="15" x14ac:dyDescent="0.25">
      <c r="A14254" s="31"/>
      <c r="B14254" s="31"/>
      <c r="C14254" s="31"/>
      <c r="D14254" s="31"/>
    </row>
    <row r="14255" spans="1:4" ht="15" x14ac:dyDescent="0.25">
      <c r="A14255" s="31"/>
      <c r="B14255" s="31"/>
      <c r="C14255" s="31"/>
      <c r="D14255" s="31"/>
    </row>
    <row r="14256" spans="1:4" ht="15" x14ac:dyDescent="0.25">
      <c r="A14256" s="31"/>
      <c r="B14256" s="31"/>
      <c r="C14256" s="31"/>
      <c r="D14256" s="31"/>
    </row>
    <row r="14257" spans="1:4" ht="15" x14ac:dyDescent="0.25">
      <c r="A14257" s="31"/>
      <c r="B14257" s="31"/>
      <c r="C14257" s="31"/>
      <c r="D14257" s="31"/>
    </row>
    <row r="14258" spans="1:4" ht="15" x14ac:dyDescent="0.25">
      <c r="A14258" s="31"/>
      <c r="B14258" s="31"/>
      <c r="C14258" s="31"/>
      <c r="D14258" s="31"/>
    </row>
    <row r="14259" spans="1:4" ht="15" x14ac:dyDescent="0.25">
      <c r="A14259" s="31"/>
      <c r="B14259" s="31"/>
      <c r="C14259" s="31"/>
      <c r="D14259" s="31"/>
    </row>
    <row r="14260" spans="1:4" ht="15" x14ac:dyDescent="0.25">
      <c r="A14260" s="31"/>
      <c r="B14260" s="31"/>
      <c r="C14260" s="31"/>
      <c r="D14260" s="31"/>
    </row>
    <row r="14261" spans="1:4" ht="15" x14ac:dyDescent="0.25">
      <c r="A14261" s="31"/>
      <c r="B14261" s="31"/>
      <c r="C14261" s="31"/>
      <c r="D14261" s="31"/>
    </row>
    <row r="14262" spans="1:4" ht="15" x14ac:dyDescent="0.25">
      <c r="A14262" s="31"/>
      <c r="B14262" s="31"/>
      <c r="C14262" s="31"/>
      <c r="D14262" s="31"/>
    </row>
    <row r="14263" spans="1:4" ht="15" x14ac:dyDescent="0.25">
      <c r="A14263" s="31"/>
      <c r="B14263" s="31"/>
      <c r="C14263" s="31"/>
      <c r="D14263" s="31"/>
    </row>
    <row r="14264" spans="1:4" ht="15" x14ac:dyDescent="0.25">
      <c r="A14264" s="31"/>
      <c r="B14264" s="31"/>
      <c r="C14264" s="31"/>
      <c r="D14264" s="31"/>
    </row>
    <row r="14265" spans="1:4" ht="15" x14ac:dyDescent="0.25">
      <c r="A14265" s="31"/>
      <c r="B14265" s="31"/>
      <c r="C14265" s="31"/>
      <c r="D14265" s="31"/>
    </row>
    <row r="14266" spans="1:4" ht="15" x14ac:dyDescent="0.25">
      <c r="A14266" s="31"/>
      <c r="B14266" s="31"/>
      <c r="C14266" s="31"/>
      <c r="D14266" s="31"/>
    </row>
    <row r="14267" spans="1:4" ht="15" x14ac:dyDescent="0.25">
      <c r="A14267" s="31"/>
      <c r="B14267" s="31"/>
      <c r="C14267" s="31"/>
      <c r="D14267" s="31"/>
    </row>
    <row r="14268" spans="1:4" ht="15" x14ac:dyDescent="0.25">
      <c r="A14268" s="31"/>
      <c r="B14268" s="31"/>
      <c r="C14268" s="31"/>
      <c r="D14268" s="31"/>
    </row>
    <row r="14269" spans="1:4" ht="15" x14ac:dyDescent="0.25">
      <c r="A14269" s="31"/>
      <c r="B14269" s="31"/>
      <c r="C14269" s="31"/>
      <c r="D14269" s="31"/>
    </row>
    <row r="14270" spans="1:4" ht="15" x14ac:dyDescent="0.25">
      <c r="A14270" s="31"/>
      <c r="B14270" s="31"/>
      <c r="C14270" s="31"/>
      <c r="D14270" s="31"/>
    </row>
    <row r="14271" spans="1:4" ht="15" x14ac:dyDescent="0.25">
      <c r="A14271" s="31"/>
      <c r="B14271" s="31"/>
      <c r="C14271" s="31"/>
      <c r="D14271" s="31"/>
    </row>
    <row r="14272" spans="1:4" ht="15" x14ac:dyDescent="0.25">
      <c r="A14272" s="31"/>
      <c r="B14272" s="31"/>
      <c r="C14272" s="31"/>
      <c r="D14272" s="31"/>
    </row>
    <row r="14273" spans="1:4" ht="15" x14ac:dyDescent="0.25">
      <c r="A14273" s="31"/>
      <c r="B14273" s="31"/>
      <c r="C14273" s="31"/>
      <c r="D14273" s="31"/>
    </row>
    <row r="14274" spans="1:4" ht="15" x14ac:dyDescent="0.25">
      <c r="A14274" s="31"/>
      <c r="B14274" s="31"/>
      <c r="C14274" s="31"/>
      <c r="D14274" s="31"/>
    </row>
    <row r="14275" spans="1:4" ht="15" x14ac:dyDescent="0.25">
      <c r="A14275" s="31"/>
      <c r="B14275" s="31"/>
      <c r="C14275" s="31"/>
      <c r="D14275" s="31"/>
    </row>
    <row r="14276" spans="1:4" ht="15" x14ac:dyDescent="0.25">
      <c r="A14276" s="31"/>
      <c r="B14276" s="31"/>
      <c r="C14276" s="31"/>
      <c r="D14276" s="31"/>
    </row>
    <row r="14277" spans="1:4" ht="15" x14ac:dyDescent="0.25">
      <c r="A14277" s="31"/>
      <c r="B14277" s="31"/>
      <c r="C14277" s="31"/>
      <c r="D14277" s="31"/>
    </row>
    <row r="14278" spans="1:4" ht="15" x14ac:dyDescent="0.25">
      <c r="A14278" s="31"/>
      <c r="B14278" s="31"/>
      <c r="C14278" s="31"/>
      <c r="D14278" s="31"/>
    </row>
    <row r="14279" spans="1:4" ht="15" x14ac:dyDescent="0.25">
      <c r="A14279" s="31"/>
      <c r="B14279" s="31"/>
      <c r="C14279" s="31"/>
      <c r="D14279" s="31"/>
    </row>
    <row r="14280" spans="1:4" ht="15" x14ac:dyDescent="0.25">
      <c r="A14280" s="31"/>
      <c r="B14280" s="31"/>
      <c r="C14280" s="31"/>
      <c r="D14280" s="31"/>
    </row>
    <row r="14281" spans="1:4" ht="15" x14ac:dyDescent="0.25">
      <c r="A14281" s="31"/>
      <c r="B14281" s="31"/>
      <c r="C14281" s="31"/>
      <c r="D14281" s="31"/>
    </row>
    <row r="14282" spans="1:4" ht="15" x14ac:dyDescent="0.25">
      <c r="A14282" s="31"/>
      <c r="B14282" s="31"/>
      <c r="C14282" s="31"/>
      <c r="D14282" s="31"/>
    </row>
    <row r="14283" spans="1:4" ht="15" x14ac:dyDescent="0.25">
      <c r="A14283" s="31"/>
      <c r="B14283" s="31"/>
      <c r="C14283" s="31"/>
      <c r="D14283" s="31"/>
    </row>
    <row r="14284" spans="1:4" ht="15" x14ac:dyDescent="0.25">
      <c r="A14284" s="31"/>
      <c r="B14284" s="31"/>
      <c r="C14284" s="31"/>
      <c r="D14284" s="31"/>
    </row>
    <row r="14285" spans="1:4" ht="15" x14ac:dyDescent="0.25">
      <c r="A14285" s="31"/>
      <c r="B14285" s="31"/>
      <c r="C14285" s="31"/>
      <c r="D14285" s="31"/>
    </row>
    <row r="14286" spans="1:4" ht="15" x14ac:dyDescent="0.25">
      <c r="A14286" s="31"/>
      <c r="B14286" s="31"/>
      <c r="C14286" s="31"/>
      <c r="D14286" s="31"/>
    </row>
    <row r="14287" spans="1:4" ht="15" x14ac:dyDescent="0.25">
      <c r="A14287" s="31"/>
      <c r="B14287" s="31"/>
      <c r="C14287" s="31"/>
      <c r="D14287" s="31"/>
    </row>
    <row r="14288" spans="1:4" ht="15" x14ac:dyDescent="0.25">
      <c r="A14288" s="31"/>
      <c r="B14288" s="31"/>
      <c r="C14288" s="31"/>
      <c r="D14288" s="31"/>
    </row>
    <row r="14289" spans="1:4" ht="15" x14ac:dyDescent="0.25">
      <c r="A14289" s="31"/>
      <c r="B14289" s="31"/>
      <c r="C14289" s="31"/>
      <c r="D14289" s="31"/>
    </row>
    <row r="14290" spans="1:4" ht="15" x14ac:dyDescent="0.25">
      <c r="A14290" s="31"/>
      <c r="B14290" s="31"/>
      <c r="C14290" s="31"/>
      <c r="D14290" s="31"/>
    </row>
    <row r="14291" spans="1:4" ht="15" x14ac:dyDescent="0.25">
      <c r="A14291" s="31"/>
      <c r="B14291" s="31"/>
      <c r="C14291" s="31"/>
      <c r="D14291" s="31"/>
    </row>
    <row r="14292" spans="1:4" ht="15" x14ac:dyDescent="0.25">
      <c r="A14292" s="31"/>
      <c r="B14292" s="31"/>
      <c r="C14292" s="31"/>
      <c r="D14292" s="31"/>
    </row>
    <row r="14293" spans="1:4" ht="15" x14ac:dyDescent="0.25">
      <c r="A14293" s="31"/>
      <c r="B14293" s="31"/>
      <c r="C14293" s="31"/>
      <c r="D14293" s="31"/>
    </row>
    <row r="14294" spans="1:4" ht="15" x14ac:dyDescent="0.25">
      <c r="A14294" s="31"/>
      <c r="B14294" s="31"/>
      <c r="C14294" s="31"/>
      <c r="D14294" s="31"/>
    </row>
    <row r="14295" spans="1:4" ht="15" x14ac:dyDescent="0.25">
      <c r="A14295" s="31"/>
      <c r="B14295" s="31"/>
      <c r="C14295" s="31"/>
      <c r="D14295" s="31"/>
    </row>
    <row r="14296" spans="1:4" ht="15" x14ac:dyDescent="0.25">
      <c r="A14296" s="31"/>
      <c r="B14296" s="31"/>
      <c r="C14296" s="31"/>
      <c r="D14296" s="31"/>
    </row>
    <row r="14297" spans="1:4" ht="15" x14ac:dyDescent="0.25">
      <c r="A14297" s="31"/>
      <c r="B14297" s="31"/>
      <c r="C14297" s="31"/>
      <c r="D14297" s="31"/>
    </row>
    <row r="14298" spans="1:4" ht="15" x14ac:dyDescent="0.25">
      <c r="A14298" s="31"/>
      <c r="B14298" s="31"/>
      <c r="C14298" s="31"/>
      <c r="D14298" s="31"/>
    </row>
    <row r="14299" spans="1:4" ht="15" x14ac:dyDescent="0.25">
      <c r="A14299" s="31"/>
      <c r="B14299" s="31"/>
      <c r="C14299" s="31"/>
      <c r="D14299" s="31"/>
    </row>
    <row r="14300" spans="1:4" ht="15" x14ac:dyDescent="0.25">
      <c r="A14300" s="31"/>
      <c r="B14300" s="31"/>
      <c r="C14300" s="31"/>
      <c r="D14300" s="31"/>
    </row>
    <row r="14301" spans="1:4" ht="15" x14ac:dyDescent="0.25">
      <c r="A14301" s="31"/>
      <c r="B14301" s="31"/>
      <c r="C14301" s="31"/>
      <c r="D14301" s="31"/>
    </row>
    <row r="14302" spans="1:4" ht="15" x14ac:dyDescent="0.25">
      <c r="A14302" s="31"/>
      <c r="B14302" s="31"/>
      <c r="C14302" s="31"/>
      <c r="D14302" s="31"/>
    </row>
    <row r="14303" spans="1:4" ht="15" x14ac:dyDescent="0.25">
      <c r="A14303" s="31"/>
      <c r="B14303" s="31"/>
      <c r="C14303" s="31"/>
      <c r="D14303" s="31"/>
    </row>
    <row r="14304" spans="1:4" ht="15" x14ac:dyDescent="0.25">
      <c r="A14304" s="31"/>
      <c r="B14304" s="31"/>
      <c r="C14304" s="31"/>
      <c r="D14304" s="31"/>
    </row>
    <row r="14305" spans="1:4" ht="15" x14ac:dyDescent="0.25">
      <c r="A14305" s="31"/>
      <c r="B14305" s="31"/>
      <c r="C14305" s="31"/>
      <c r="D14305" s="31"/>
    </row>
    <row r="14306" spans="1:4" ht="15" x14ac:dyDescent="0.25">
      <c r="A14306" s="31"/>
      <c r="B14306" s="31"/>
      <c r="C14306" s="31"/>
      <c r="D14306" s="31"/>
    </row>
    <row r="14307" spans="1:4" ht="15" x14ac:dyDescent="0.25">
      <c r="A14307" s="31"/>
      <c r="B14307" s="31"/>
      <c r="C14307" s="31"/>
      <c r="D14307" s="31"/>
    </row>
    <row r="14308" spans="1:4" ht="15" x14ac:dyDescent="0.25">
      <c r="A14308" s="31"/>
      <c r="B14308" s="31"/>
      <c r="C14308" s="31"/>
      <c r="D14308" s="31"/>
    </row>
    <row r="14309" spans="1:4" ht="15" x14ac:dyDescent="0.25">
      <c r="A14309" s="31"/>
      <c r="B14309" s="31"/>
      <c r="C14309" s="31"/>
      <c r="D14309" s="31"/>
    </row>
    <row r="14310" spans="1:4" ht="15" x14ac:dyDescent="0.25">
      <c r="A14310" s="31"/>
      <c r="B14310" s="31"/>
      <c r="C14310" s="31"/>
      <c r="D14310" s="31"/>
    </row>
    <row r="14311" spans="1:4" ht="15" x14ac:dyDescent="0.25">
      <c r="A14311" s="31"/>
      <c r="B14311" s="31"/>
      <c r="C14311" s="31"/>
      <c r="D14311" s="31"/>
    </row>
    <row r="14312" spans="1:4" ht="15" x14ac:dyDescent="0.25">
      <c r="A14312" s="31"/>
      <c r="B14312" s="31"/>
      <c r="C14312" s="31"/>
      <c r="D14312" s="31"/>
    </row>
    <row r="14313" spans="1:4" ht="15" x14ac:dyDescent="0.25">
      <c r="A14313" s="31"/>
      <c r="B14313" s="31"/>
      <c r="C14313" s="31"/>
      <c r="D14313" s="31"/>
    </row>
    <row r="14314" spans="1:4" ht="15" x14ac:dyDescent="0.25">
      <c r="A14314" s="31"/>
      <c r="B14314" s="31"/>
      <c r="C14314" s="31"/>
      <c r="D14314" s="31"/>
    </row>
    <row r="14315" spans="1:4" ht="15" x14ac:dyDescent="0.25">
      <c r="A14315" s="31"/>
      <c r="B14315" s="31"/>
      <c r="C14315" s="31"/>
      <c r="D14315" s="31"/>
    </row>
    <row r="14316" spans="1:4" ht="15" x14ac:dyDescent="0.25">
      <c r="A14316" s="31"/>
      <c r="B14316" s="31"/>
      <c r="C14316" s="31"/>
      <c r="D14316" s="31"/>
    </row>
    <row r="14317" spans="1:4" ht="15" x14ac:dyDescent="0.25">
      <c r="A14317" s="31"/>
      <c r="B14317" s="31"/>
      <c r="C14317" s="31"/>
      <c r="D14317" s="31"/>
    </row>
    <row r="14318" spans="1:4" ht="15" x14ac:dyDescent="0.25">
      <c r="A14318" s="31"/>
      <c r="B14318" s="31"/>
      <c r="C14318" s="31"/>
      <c r="D14318" s="31"/>
    </row>
    <row r="14319" spans="1:4" ht="15" x14ac:dyDescent="0.25">
      <c r="A14319" s="31"/>
      <c r="B14319" s="31"/>
      <c r="C14319" s="31"/>
      <c r="D14319" s="31"/>
    </row>
    <row r="14320" spans="1:4" ht="15" x14ac:dyDescent="0.25">
      <c r="A14320" s="31"/>
      <c r="B14320" s="31"/>
      <c r="C14320" s="31"/>
      <c r="D14320" s="31"/>
    </row>
    <row r="14321" spans="1:4" ht="15" x14ac:dyDescent="0.25">
      <c r="A14321" s="31"/>
      <c r="B14321" s="31"/>
      <c r="C14321" s="31"/>
      <c r="D14321" s="31"/>
    </row>
    <row r="14322" spans="1:4" ht="15" x14ac:dyDescent="0.25">
      <c r="A14322" s="31"/>
      <c r="B14322" s="31"/>
      <c r="C14322" s="31"/>
      <c r="D14322" s="31"/>
    </row>
    <row r="14323" spans="1:4" ht="15" x14ac:dyDescent="0.25">
      <c r="A14323" s="31"/>
      <c r="B14323" s="31"/>
      <c r="C14323" s="31"/>
      <c r="D14323" s="31"/>
    </row>
    <row r="14324" spans="1:4" ht="15" x14ac:dyDescent="0.25">
      <c r="A14324" s="31"/>
      <c r="B14324" s="31"/>
      <c r="C14324" s="31"/>
      <c r="D14324" s="31"/>
    </row>
    <row r="14325" spans="1:4" ht="15" x14ac:dyDescent="0.25">
      <c r="A14325" s="31"/>
      <c r="B14325" s="31"/>
      <c r="C14325" s="31"/>
      <c r="D14325" s="31"/>
    </row>
    <row r="14326" spans="1:4" ht="15" x14ac:dyDescent="0.25">
      <c r="A14326" s="31"/>
      <c r="B14326" s="31"/>
      <c r="C14326" s="31"/>
      <c r="D14326" s="31"/>
    </row>
    <row r="14327" spans="1:4" ht="15" x14ac:dyDescent="0.25">
      <c r="A14327" s="31"/>
      <c r="B14327" s="31"/>
      <c r="C14327" s="31"/>
      <c r="D14327" s="31"/>
    </row>
    <row r="14328" spans="1:4" ht="15" x14ac:dyDescent="0.25">
      <c r="A14328" s="31"/>
      <c r="B14328" s="31"/>
      <c r="C14328" s="31"/>
      <c r="D14328" s="31"/>
    </row>
    <row r="14329" spans="1:4" ht="15" x14ac:dyDescent="0.25">
      <c r="A14329" s="31"/>
      <c r="B14329" s="31"/>
      <c r="C14329" s="31"/>
      <c r="D14329" s="31"/>
    </row>
    <row r="14330" spans="1:4" ht="15" x14ac:dyDescent="0.25">
      <c r="A14330" s="31"/>
      <c r="B14330" s="31"/>
      <c r="C14330" s="31"/>
      <c r="D14330" s="31"/>
    </row>
    <row r="14331" spans="1:4" ht="15" x14ac:dyDescent="0.25">
      <c r="A14331" s="31"/>
      <c r="B14331" s="31"/>
      <c r="C14331" s="31"/>
      <c r="D14331" s="31"/>
    </row>
    <row r="14332" spans="1:4" ht="15" x14ac:dyDescent="0.25">
      <c r="A14332" s="31"/>
      <c r="B14332" s="31"/>
      <c r="C14332" s="31"/>
      <c r="D14332" s="31"/>
    </row>
    <row r="14333" spans="1:4" ht="15" x14ac:dyDescent="0.25">
      <c r="A14333" s="31"/>
      <c r="B14333" s="31"/>
      <c r="C14333" s="31"/>
      <c r="D14333" s="31"/>
    </row>
    <row r="14334" spans="1:4" ht="15" x14ac:dyDescent="0.25">
      <c r="A14334" s="31"/>
      <c r="B14334" s="31"/>
      <c r="C14334" s="31"/>
      <c r="D14334" s="31"/>
    </row>
    <row r="14335" spans="1:4" ht="15" x14ac:dyDescent="0.25">
      <c r="A14335" s="31"/>
      <c r="B14335" s="31"/>
      <c r="C14335" s="31"/>
      <c r="D14335" s="31"/>
    </row>
    <row r="14336" spans="1:4" ht="15" x14ac:dyDescent="0.25">
      <c r="A14336" s="31"/>
      <c r="B14336" s="31"/>
      <c r="C14336" s="31"/>
      <c r="D14336" s="31"/>
    </row>
    <row r="14337" spans="1:4" ht="15" x14ac:dyDescent="0.25">
      <c r="A14337" s="31"/>
      <c r="B14337" s="31"/>
      <c r="C14337" s="31"/>
      <c r="D14337" s="31"/>
    </row>
    <row r="14338" spans="1:4" ht="15" x14ac:dyDescent="0.25">
      <c r="A14338" s="31"/>
      <c r="B14338" s="31"/>
      <c r="C14338" s="31"/>
      <c r="D14338" s="31"/>
    </row>
    <row r="14339" spans="1:4" ht="15" x14ac:dyDescent="0.25">
      <c r="A14339" s="31"/>
      <c r="B14339" s="31"/>
      <c r="C14339" s="31"/>
      <c r="D14339" s="31"/>
    </row>
    <row r="14340" spans="1:4" ht="15" x14ac:dyDescent="0.25">
      <c r="A14340" s="31"/>
      <c r="B14340" s="31"/>
      <c r="C14340" s="31"/>
      <c r="D14340" s="31"/>
    </row>
    <row r="14341" spans="1:4" ht="15" x14ac:dyDescent="0.25">
      <c r="A14341" s="31"/>
      <c r="B14341" s="31"/>
      <c r="C14341" s="31"/>
      <c r="D14341" s="31"/>
    </row>
    <row r="14342" spans="1:4" ht="15" x14ac:dyDescent="0.25">
      <c r="A14342" s="31"/>
      <c r="B14342" s="31"/>
      <c r="C14342" s="31"/>
      <c r="D14342" s="31"/>
    </row>
    <row r="14343" spans="1:4" ht="15" x14ac:dyDescent="0.25">
      <c r="A14343" s="31"/>
      <c r="B14343" s="31"/>
      <c r="C14343" s="31"/>
      <c r="D14343" s="31"/>
    </row>
    <row r="14344" spans="1:4" ht="15" x14ac:dyDescent="0.25">
      <c r="A14344" s="31"/>
      <c r="B14344" s="31"/>
      <c r="C14344" s="31"/>
      <c r="D14344" s="31"/>
    </row>
    <row r="14345" spans="1:4" ht="15" x14ac:dyDescent="0.25">
      <c r="A14345" s="31"/>
      <c r="B14345" s="31"/>
      <c r="C14345" s="31"/>
      <c r="D14345" s="31"/>
    </row>
    <row r="14346" spans="1:4" ht="15" x14ac:dyDescent="0.25">
      <c r="A14346" s="31"/>
      <c r="B14346" s="31"/>
      <c r="C14346" s="31"/>
      <c r="D14346" s="31"/>
    </row>
    <row r="14347" spans="1:4" ht="15" x14ac:dyDescent="0.25">
      <c r="A14347" s="31"/>
      <c r="B14347" s="31"/>
      <c r="C14347" s="31"/>
      <c r="D14347" s="31"/>
    </row>
    <row r="14348" spans="1:4" ht="15" x14ac:dyDescent="0.25">
      <c r="A14348" s="31"/>
      <c r="B14348" s="31"/>
      <c r="C14348" s="31"/>
      <c r="D14348" s="31"/>
    </row>
    <row r="14349" spans="1:4" ht="15" x14ac:dyDescent="0.25">
      <c r="A14349" s="31"/>
      <c r="B14349" s="31"/>
      <c r="C14349" s="31"/>
      <c r="D14349" s="31"/>
    </row>
    <row r="14350" spans="1:4" ht="15" x14ac:dyDescent="0.25">
      <c r="A14350" s="31"/>
      <c r="B14350" s="31"/>
      <c r="C14350" s="31"/>
      <c r="D14350" s="31"/>
    </row>
    <row r="14351" spans="1:4" ht="15" x14ac:dyDescent="0.25">
      <c r="A14351" s="31"/>
      <c r="B14351" s="31"/>
      <c r="C14351" s="31"/>
      <c r="D14351" s="31"/>
    </row>
    <row r="14352" spans="1:4" ht="15" x14ac:dyDescent="0.25">
      <c r="A14352" s="31"/>
      <c r="B14352" s="31"/>
      <c r="C14352" s="31"/>
      <c r="D14352" s="31"/>
    </row>
    <row r="14353" spans="1:4" ht="15" x14ac:dyDescent="0.25">
      <c r="A14353" s="31"/>
      <c r="B14353" s="31"/>
      <c r="C14353" s="31"/>
      <c r="D14353" s="31"/>
    </row>
    <row r="14354" spans="1:4" ht="15" x14ac:dyDescent="0.25">
      <c r="A14354" s="31"/>
      <c r="B14354" s="31"/>
      <c r="C14354" s="31"/>
      <c r="D14354" s="31"/>
    </row>
    <row r="14355" spans="1:4" ht="15" x14ac:dyDescent="0.25">
      <c r="A14355" s="31"/>
      <c r="B14355" s="31"/>
      <c r="C14355" s="31"/>
      <c r="D14355" s="31"/>
    </row>
    <row r="14356" spans="1:4" ht="15" x14ac:dyDescent="0.25">
      <c r="A14356" s="31"/>
      <c r="B14356" s="31"/>
      <c r="C14356" s="31"/>
      <c r="D14356" s="31"/>
    </row>
    <row r="14357" spans="1:4" ht="15" x14ac:dyDescent="0.25">
      <c r="A14357" s="31"/>
      <c r="B14357" s="31"/>
      <c r="C14357" s="31"/>
      <c r="D14357" s="31"/>
    </row>
    <row r="14358" spans="1:4" ht="15" x14ac:dyDescent="0.25">
      <c r="A14358" s="31"/>
      <c r="B14358" s="31"/>
      <c r="C14358" s="31"/>
      <c r="D14358" s="31"/>
    </row>
    <row r="14359" spans="1:4" ht="15" x14ac:dyDescent="0.25">
      <c r="A14359" s="31"/>
      <c r="B14359" s="31"/>
      <c r="C14359" s="31"/>
      <c r="D14359" s="31"/>
    </row>
    <row r="14360" spans="1:4" ht="15" x14ac:dyDescent="0.25">
      <c r="A14360" s="31"/>
      <c r="B14360" s="31"/>
      <c r="C14360" s="31"/>
      <c r="D14360" s="31"/>
    </row>
    <row r="14361" spans="1:4" ht="15" x14ac:dyDescent="0.25">
      <c r="A14361" s="31"/>
      <c r="B14361" s="31"/>
      <c r="C14361" s="31"/>
      <c r="D14361" s="31"/>
    </row>
    <row r="14362" spans="1:4" ht="15" x14ac:dyDescent="0.25">
      <c r="A14362" s="31"/>
      <c r="B14362" s="31"/>
      <c r="C14362" s="31"/>
      <c r="D14362" s="31"/>
    </row>
    <row r="14363" spans="1:4" ht="15" x14ac:dyDescent="0.25">
      <c r="A14363" s="31"/>
      <c r="B14363" s="31"/>
      <c r="C14363" s="31"/>
      <c r="D14363" s="31"/>
    </row>
    <row r="14364" spans="1:4" ht="15" x14ac:dyDescent="0.25">
      <c r="A14364" s="31"/>
      <c r="B14364" s="31"/>
      <c r="C14364" s="31"/>
      <c r="D14364" s="31"/>
    </row>
    <row r="14365" spans="1:4" ht="15" x14ac:dyDescent="0.25">
      <c r="A14365" s="31"/>
      <c r="B14365" s="31"/>
      <c r="C14365" s="31"/>
      <c r="D14365" s="31"/>
    </row>
    <row r="14366" spans="1:4" ht="15" x14ac:dyDescent="0.25">
      <c r="A14366" s="31"/>
      <c r="B14366" s="31"/>
      <c r="C14366" s="31"/>
      <c r="D14366" s="31"/>
    </row>
    <row r="14367" spans="1:4" ht="15" x14ac:dyDescent="0.25">
      <c r="A14367" s="31"/>
      <c r="B14367" s="31"/>
      <c r="C14367" s="31"/>
      <c r="D14367" s="31"/>
    </row>
    <row r="14368" spans="1:4" ht="15" x14ac:dyDescent="0.25">
      <c r="A14368" s="31"/>
      <c r="B14368" s="31"/>
      <c r="C14368" s="31"/>
      <c r="D14368" s="31"/>
    </row>
    <row r="14369" spans="1:4" ht="15" x14ac:dyDescent="0.25">
      <c r="A14369" s="31"/>
      <c r="B14369" s="31"/>
      <c r="C14369" s="31"/>
      <c r="D14369" s="31"/>
    </row>
    <row r="14370" spans="1:4" ht="15" x14ac:dyDescent="0.25">
      <c r="A14370" s="31"/>
      <c r="B14370" s="31"/>
      <c r="C14370" s="31"/>
      <c r="D14370" s="31"/>
    </row>
    <row r="14371" spans="1:4" ht="15" x14ac:dyDescent="0.25">
      <c r="A14371" s="31"/>
      <c r="B14371" s="31"/>
      <c r="C14371" s="31"/>
      <c r="D14371" s="31"/>
    </row>
    <row r="14372" spans="1:4" ht="15" x14ac:dyDescent="0.25">
      <c r="A14372" s="31"/>
      <c r="B14372" s="31"/>
      <c r="C14372" s="31"/>
      <c r="D14372" s="31"/>
    </row>
    <row r="14373" spans="1:4" ht="15" x14ac:dyDescent="0.25">
      <c r="A14373" s="31"/>
      <c r="B14373" s="31"/>
      <c r="C14373" s="31"/>
      <c r="D14373" s="31"/>
    </row>
    <row r="14374" spans="1:4" ht="15" x14ac:dyDescent="0.25">
      <c r="A14374" s="31"/>
      <c r="B14374" s="31"/>
      <c r="C14374" s="31"/>
      <c r="D14374" s="31"/>
    </row>
    <row r="14375" spans="1:4" ht="15" x14ac:dyDescent="0.25">
      <c r="A14375" s="31"/>
      <c r="B14375" s="31"/>
      <c r="C14375" s="31"/>
      <c r="D14375" s="31"/>
    </row>
    <row r="14376" spans="1:4" ht="15" x14ac:dyDescent="0.25">
      <c r="A14376" s="31"/>
      <c r="B14376" s="31"/>
      <c r="C14376" s="31"/>
      <c r="D14376" s="31"/>
    </row>
    <row r="14377" spans="1:4" ht="15" x14ac:dyDescent="0.25">
      <c r="A14377" s="31"/>
      <c r="B14377" s="31"/>
      <c r="C14377" s="31"/>
      <c r="D14377" s="31"/>
    </row>
    <row r="14378" spans="1:4" ht="15" x14ac:dyDescent="0.25">
      <c r="A14378" s="31"/>
      <c r="B14378" s="31"/>
      <c r="C14378" s="31"/>
      <c r="D14378" s="31"/>
    </row>
    <row r="14379" spans="1:4" ht="15" x14ac:dyDescent="0.25">
      <c r="A14379" s="31"/>
      <c r="B14379" s="31"/>
      <c r="C14379" s="31"/>
      <c r="D14379" s="31"/>
    </row>
    <row r="14380" spans="1:4" ht="15" x14ac:dyDescent="0.25">
      <c r="A14380" s="31"/>
      <c r="B14380" s="31"/>
      <c r="C14380" s="31"/>
      <c r="D14380" s="31"/>
    </row>
    <row r="14381" spans="1:4" ht="15" x14ac:dyDescent="0.25">
      <c r="A14381" s="31"/>
      <c r="B14381" s="31"/>
      <c r="C14381" s="31"/>
      <c r="D14381" s="31"/>
    </row>
    <row r="14382" spans="1:4" ht="15" x14ac:dyDescent="0.25">
      <c r="A14382" s="31"/>
      <c r="B14382" s="31"/>
      <c r="C14382" s="31"/>
      <c r="D14382" s="31"/>
    </row>
    <row r="14383" spans="1:4" ht="15" x14ac:dyDescent="0.25">
      <c r="A14383" s="31"/>
      <c r="B14383" s="31"/>
      <c r="C14383" s="31"/>
      <c r="D14383" s="31"/>
    </row>
    <row r="14384" spans="1:4" ht="15" x14ac:dyDescent="0.25">
      <c r="A14384" s="31"/>
      <c r="B14384" s="31"/>
      <c r="C14384" s="31"/>
      <c r="D14384" s="31"/>
    </row>
    <row r="14385" spans="1:4" ht="15" x14ac:dyDescent="0.25">
      <c r="A14385" s="31"/>
      <c r="B14385" s="31"/>
      <c r="C14385" s="31"/>
      <c r="D14385" s="31"/>
    </row>
    <row r="14386" spans="1:4" ht="15" x14ac:dyDescent="0.25">
      <c r="A14386" s="31"/>
      <c r="B14386" s="31"/>
      <c r="C14386" s="31"/>
      <c r="D14386" s="31"/>
    </row>
    <row r="14387" spans="1:4" ht="15" x14ac:dyDescent="0.25">
      <c r="A14387" s="31"/>
      <c r="B14387" s="31"/>
      <c r="C14387" s="31"/>
      <c r="D14387" s="31"/>
    </row>
    <row r="14388" spans="1:4" ht="15" x14ac:dyDescent="0.25">
      <c r="A14388" s="31"/>
      <c r="B14388" s="31"/>
      <c r="C14388" s="31"/>
      <c r="D14388" s="31"/>
    </row>
    <row r="14389" spans="1:4" ht="15" x14ac:dyDescent="0.25">
      <c r="A14389" s="31"/>
      <c r="B14389" s="31"/>
      <c r="C14389" s="31"/>
      <c r="D14389" s="31"/>
    </row>
    <row r="14390" spans="1:4" ht="15" x14ac:dyDescent="0.25">
      <c r="A14390" s="31"/>
      <c r="B14390" s="31"/>
      <c r="C14390" s="31"/>
      <c r="D14390" s="31"/>
    </row>
    <row r="14391" spans="1:4" ht="15" x14ac:dyDescent="0.25">
      <c r="A14391" s="31"/>
      <c r="B14391" s="31"/>
      <c r="C14391" s="31"/>
      <c r="D14391" s="31"/>
    </row>
    <row r="14392" spans="1:4" ht="15" x14ac:dyDescent="0.25">
      <c r="A14392" s="31"/>
      <c r="B14392" s="31"/>
      <c r="C14392" s="31"/>
      <c r="D14392" s="31"/>
    </row>
    <row r="14393" spans="1:4" ht="15" x14ac:dyDescent="0.25">
      <c r="A14393" s="31"/>
      <c r="B14393" s="31"/>
      <c r="C14393" s="31"/>
      <c r="D14393" s="31"/>
    </row>
    <row r="14394" spans="1:4" ht="15" x14ac:dyDescent="0.25">
      <c r="A14394" s="31"/>
      <c r="B14394" s="31"/>
      <c r="C14394" s="31"/>
      <c r="D14394" s="31"/>
    </row>
    <row r="14395" spans="1:4" ht="15" x14ac:dyDescent="0.25">
      <c r="A14395" s="31"/>
      <c r="B14395" s="31"/>
      <c r="C14395" s="31"/>
      <c r="D14395" s="31"/>
    </row>
    <row r="14396" spans="1:4" ht="15" x14ac:dyDescent="0.25">
      <c r="A14396" s="31"/>
      <c r="B14396" s="31"/>
      <c r="C14396" s="31"/>
      <c r="D14396" s="31"/>
    </row>
    <row r="14397" spans="1:4" ht="15" x14ac:dyDescent="0.25">
      <c r="A14397" s="31"/>
      <c r="B14397" s="31"/>
      <c r="C14397" s="31"/>
      <c r="D14397" s="31"/>
    </row>
    <row r="14398" spans="1:4" ht="15" x14ac:dyDescent="0.25">
      <c r="A14398" s="31"/>
      <c r="B14398" s="31"/>
      <c r="C14398" s="31"/>
      <c r="D14398" s="31"/>
    </row>
    <row r="14399" spans="1:4" ht="15" x14ac:dyDescent="0.25">
      <c r="A14399" s="31"/>
      <c r="B14399" s="31"/>
      <c r="C14399" s="31"/>
      <c r="D14399" s="31"/>
    </row>
    <row r="14400" spans="1:4" ht="15" x14ac:dyDescent="0.25">
      <c r="A14400" s="31"/>
      <c r="B14400" s="31"/>
      <c r="C14400" s="31"/>
      <c r="D14400" s="31"/>
    </row>
    <row r="14401" spans="1:4" ht="15" x14ac:dyDescent="0.25">
      <c r="A14401" s="31"/>
      <c r="B14401" s="31"/>
      <c r="C14401" s="31"/>
      <c r="D14401" s="31"/>
    </row>
    <row r="14402" spans="1:4" ht="15" x14ac:dyDescent="0.25">
      <c r="A14402" s="31"/>
      <c r="B14402" s="31"/>
      <c r="C14402" s="31"/>
      <c r="D14402" s="31"/>
    </row>
    <row r="14403" spans="1:4" ht="15" x14ac:dyDescent="0.25">
      <c r="A14403" s="31"/>
      <c r="B14403" s="31"/>
      <c r="C14403" s="31"/>
      <c r="D14403" s="31"/>
    </row>
    <row r="14404" spans="1:4" ht="15" x14ac:dyDescent="0.25">
      <c r="A14404" s="31"/>
      <c r="B14404" s="31"/>
      <c r="C14404" s="31"/>
      <c r="D14404" s="31"/>
    </row>
    <row r="14405" spans="1:4" ht="15" x14ac:dyDescent="0.25">
      <c r="A14405" s="31"/>
      <c r="B14405" s="31"/>
      <c r="C14405" s="31"/>
      <c r="D14405" s="31"/>
    </row>
    <row r="14406" spans="1:4" ht="15" x14ac:dyDescent="0.25">
      <c r="A14406" s="31"/>
      <c r="B14406" s="31"/>
      <c r="C14406" s="31"/>
      <c r="D14406" s="31"/>
    </row>
    <row r="14407" spans="1:4" ht="15" x14ac:dyDescent="0.25">
      <c r="A14407" s="31"/>
      <c r="B14407" s="31"/>
      <c r="C14407" s="31"/>
      <c r="D14407" s="31"/>
    </row>
    <row r="14408" spans="1:4" ht="15" x14ac:dyDescent="0.25">
      <c r="A14408" s="31"/>
      <c r="B14408" s="31"/>
      <c r="C14408" s="31"/>
      <c r="D14408" s="31"/>
    </row>
    <row r="14409" spans="1:4" ht="15" x14ac:dyDescent="0.25">
      <c r="A14409" s="31"/>
      <c r="B14409" s="31"/>
      <c r="C14409" s="31"/>
      <c r="D14409" s="31"/>
    </row>
    <row r="14410" spans="1:4" ht="15" x14ac:dyDescent="0.25">
      <c r="A14410" s="31"/>
      <c r="B14410" s="31"/>
      <c r="C14410" s="31"/>
      <c r="D14410" s="31"/>
    </row>
    <row r="14411" spans="1:4" ht="15" x14ac:dyDescent="0.25">
      <c r="A14411" s="31"/>
      <c r="B14411" s="31"/>
      <c r="C14411" s="31"/>
      <c r="D14411" s="31"/>
    </row>
    <row r="14412" spans="1:4" ht="15" x14ac:dyDescent="0.25">
      <c r="A14412" s="31"/>
      <c r="B14412" s="31"/>
      <c r="C14412" s="31"/>
      <c r="D14412" s="31"/>
    </row>
    <row r="14413" spans="1:4" ht="15" x14ac:dyDescent="0.25">
      <c r="A14413" s="31"/>
      <c r="B14413" s="31"/>
      <c r="C14413" s="31"/>
      <c r="D14413" s="31"/>
    </row>
    <row r="14414" spans="1:4" ht="15" x14ac:dyDescent="0.25">
      <c r="A14414" s="31"/>
      <c r="B14414" s="31"/>
      <c r="C14414" s="31"/>
      <c r="D14414" s="31"/>
    </row>
    <row r="14415" spans="1:4" ht="15" x14ac:dyDescent="0.25">
      <c r="A14415" s="31"/>
      <c r="B14415" s="31"/>
      <c r="C14415" s="31"/>
      <c r="D14415" s="31"/>
    </row>
    <row r="14416" spans="1:4" ht="15" x14ac:dyDescent="0.25">
      <c r="A14416" s="31"/>
      <c r="B14416" s="31"/>
      <c r="C14416" s="31"/>
      <c r="D14416" s="31"/>
    </row>
    <row r="14417" spans="1:4" ht="15" x14ac:dyDescent="0.25">
      <c r="A14417" s="31"/>
      <c r="B14417" s="31"/>
      <c r="C14417" s="31"/>
      <c r="D14417" s="31"/>
    </row>
    <row r="14418" spans="1:4" ht="15" x14ac:dyDescent="0.25">
      <c r="A14418" s="31"/>
      <c r="B14418" s="31"/>
      <c r="C14418" s="31"/>
      <c r="D14418" s="31"/>
    </row>
    <row r="14419" spans="1:4" ht="15" x14ac:dyDescent="0.25">
      <c r="A14419" s="31"/>
      <c r="B14419" s="31"/>
      <c r="C14419" s="31"/>
      <c r="D14419" s="31"/>
    </row>
    <row r="14420" spans="1:4" ht="15" x14ac:dyDescent="0.25">
      <c r="A14420" s="31"/>
      <c r="B14420" s="31"/>
      <c r="C14420" s="31"/>
      <c r="D14420" s="31"/>
    </row>
    <row r="14421" spans="1:4" ht="15" x14ac:dyDescent="0.25">
      <c r="A14421" s="31"/>
      <c r="B14421" s="31"/>
      <c r="C14421" s="31"/>
      <c r="D14421" s="31"/>
    </row>
    <row r="14422" spans="1:4" ht="15" x14ac:dyDescent="0.25">
      <c r="A14422" s="31"/>
      <c r="B14422" s="31"/>
      <c r="C14422" s="31"/>
      <c r="D14422" s="31"/>
    </row>
    <row r="14423" spans="1:4" ht="15" x14ac:dyDescent="0.25">
      <c r="A14423" s="31"/>
      <c r="B14423" s="31"/>
      <c r="C14423" s="31"/>
      <c r="D14423" s="31"/>
    </row>
    <row r="14424" spans="1:4" ht="15" x14ac:dyDescent="0.25">
      <c r="A14424" s="31"/>
      <c r="B14424" s="31"/>
      <c r="C14424" s="31"/>
      <c r="D14424" s="31"/>
    </row>
    <row r="14425" spans="1:4" ht="15" x14ac:dyDescent="0.25">
      <c r="A14425" s="31"/>
      <c r="B14425" s="31"/>
      <c r="C14425" s="31"/>
      <c r="D14425" s="31"/>
    </row>
    <row r="14426" spans="1:4" ht="15" x14ac:dyDescent="0.25">
      <c r="A14426" s="31"/>
      <c r="B14426" s="31"/>
      <c r="C14426" s="31"/>
      <c r="D14426" s="31"/>
    </row>
    <row r="14427" spans="1:4" ht="15" x14ac:dyDescent="0.25">
      <c r="A14427" s="31"/>
      <c r="B14427" s="31"/>
      <c r="C14427" s="31"/>
      <c r="D14427" s="31"/>
    </row>
    <row r="14428" spans="1:4" ht="15" x14ac:dyDescent="0.25">
      <c r="A14428" s="31"/>
      <c r="B14428" s="31"/>
      <c r="C14428" s="31"/>
      <c r="D14428" s="31"/>
    </row>
    <row r="14429" spans="1:4" ht="15" x14ac:dyDescent="0.25">
      <c r="A14429" s="31"/>
      <c r="B14429" s="31"/>
      <c r="C14429" s="31"/>
      <c r="D14429" s="31"/>
    </row>
    <row r="14430" spans="1:4" ht="15" x14ac:dyDescent="0.25">
      <c r="A14430" s="31"/>
      <c r="B14430" s="31"/>
      <c r="C14430" s="31"/>
      <c r="D14430" s="31"/>
    </row>
    <row r="14431" spans="1:4" ht="15" x14ac:dyDescent="0.25">
      <c r="A14431" s="31"/>
      <c r="B14431" s="31"/>
      <c r="C14431" s="31"/>
      <c r="D14431" s="31"/>
    </row>
    <row r="14432" spans="1:4" ht="15" x14ac:dyDescent="0.25">
      <c r="A14432" s="31"/>
      <c r="B14432" s="31"/>
      <c r="C14432" s="31"/>
      <c r="D14432" s="31"/>
    </row>
    <row r="14433" spans="1:4" ht="15" x14ac:dyDescent="0.25">
      <c r="A14433" s="31"/>
      <c r="B14433" s="31"/>
      <c r="C14433" s="31"/>
      <c r="D14433" s="31"/>
    </row>
    <row r="14434" spans="1:4" ht="15" x14ac:dyDescent="0.25">
      <c r="A14434" s="31"/>
      <c r="B14434" s="31"/>
      <c r="C14434" s="31"/>
      <c r="D14434" s="31"/>
    </row>
    <row r="14435" spans="1:4" ht="15" x14ac:dyDescent="0.25">
      <c r="A14435" s="31"/>
      <c r="B14435" s="31"/>
      <c r="C14435" s="31"/>
      <c r="D14435" s="31"/>
    </row>
    <row r="14436" spans="1:4" ht="15" x14ac:dyDescent="0.25">
      <c r="A14436" s="31"/>
      <c r="B14436" s="31"/>
      <c r="C14436" s="31"/>
      <c r="D14436" s="31"/>
    </row>
    <row r="14437" spans="1:4" ht="15" x14ac:dyDescent="0.25">
      <c r="A14437" s="31"/>
      <c r="B14437" s="31"/>
      <c r="C14437" s="31"/>
      <c r="D14437" s="31"/>
    </row>
    <row r="14438" spans="1:4" ht="15" x14ac:dyDescent="0.25">
      <c r="A14438" s="31"/>
      <c r="B14438" s="31"/>
      <c r="C14438" s="31"/>
      <c r="D14438" s="31"/>
    </row>
    <row r="14439" spans="1:4" ht="15" x14ac:dyDescent="0.25">
      <c r="A14439" s="31"/>
      <c r="B14439" s="31"/>
      <c r="C14439" s="31"/>
      <c r="D14439" s="31"/>
    </row>
    <row r="14440" spans="1:4" ht="15" x14ac:dyDescent="0.25">
      <c r="A14440" s="31"/>
      <c r="B14440" s="31"/>
      <c r="C14440" s="31"/>
      <c r="D14440" s="31"/>
    </row>
    <row r="14441" spans="1:4" ht="15" x14ac:dyDescent="0.25">
      <c r="A14441" s="31"/>
      <c r="B14441" s="31"/>
      <c r="C14441" s="31"/>
      <c r="D14441" s="31"/>
    </row>
    <row r="14442" spans="1:4" ht="15" x14ac:dyDescent="0.25">
      <c r="A14442" s="31"/>
      <c r="B14442" s="31"/>
      <c r="C14442" s="31"/>
      <c r="D14442" s="31"/>
    </row>
    <row r="14443" spans="1:4" ht="15" x14ac:dyDescent="0.25">
      <c r="A14443" s="31"/>
      <c r="B14443" s="31"/>
      <c r="C14443" s="31"/>
      <c r="D14443" s="31"/>
    </row>
    <row r="14444" spans="1:4" ht="15" x14ac:dyDescent="0.25">
      <c r="A14444" s="31"/>
      <c r="B14444" s="31"/>
      <c r="C14444" s="31"/>
      <c r="D14444" s="31"/>
    </row>
    <row r="14445" spans="1:4" ht="15" x14ac:dyDescent="0.25">
      <c r="A14445" s="31"/>
      <c r="B14445" s="31"/>
      <c r="C14445" s="31"/>
      <c r="D14445" s="31"/>
    </row>
    <row r="14446" spans="1:4" ht="15" x14ac:dyDescent="0.25">
      <c r="A14446" s="31"/>
      <c r="B14446" s="31"/>
      <c r="C14446" s="31"/>
      <c r="D14446" s="31"/>
    </row>
    <row r="14447" spans="1:4" ht="15" x14ac:dyDescent="0.25">
      <c r="A14447" s="31"/>
      <c r="B14447" s="31"/>
      <c r="C14447" s="31"/>
      <c r="D14447" s="31"/>
    </row>
    <row r="14448" spans="1:4" ht="15" x14ac:dyDescent="0.25">
      <c r="A14448" s="31"/>
      <c r="B14448" s="31"/>
      <c r="C14448" s="31"/>
      <c r="D14448" s="31"/>
    </row>
    <row r="14449" spans="1:4" ht="15" x14ac:dyDescent="0.25">
      <c r="A14449" s="31"/>
      <c r="B14449" s="31"/>
      <c r="C14449" s="31"/>
      <c r="D14449" s="31"/>
    </row>
    <row r="14450" spans="1:4" ht="15" x14ac:dyDescent="0.25">
      <c r="A14450" s="31"/>
      <c r="B14450" s="31"/>
      <c r="C14450" s="31"/>
      <c r="D14450" s="31"/>
    </row>
    <row r="14451" spans="1:4" ht="15" x14ac:dyDescent="0.25">
      <c r="A14451" s="31"/>
      <c r="B14451" s="31"/>
      <c r="C14451" s="31"/>
      <c r="D14451" s="31"/>
    </row>
    <row r="14452" spans="1:4" ht="15" x14ac:dyDescent="0.25">
      <c r="A14452" s="31"/>
      <c r="B14452" s="31"/>
      <c r="C14452" s="31"/>
      <c r="D14452" s="31"/>
    </row>
    <row r="14453" spans="1:4" ht="15" x14ac:dyDescent="0.25">
      <c r="A14453" s="31"/>
      <c r="B14453" s="31"/>
      <c r="C14453" s="31"/>
      <c r="D14453" s="31"/>
    </row>
    <row r="14454" spans="1:4" ht="15" x14ac:dyDescent="0.25">
      <c r="A14454" s="31"/>
      <c r="B14454" s="31"/>
      <c r="C14454" s="31"/>
      <c r="D14454" s="31"/>
    </row>
    <row r="14455" spans="1:4" ht="15" x14ac:dyDescent="0.25">
      <c r="A14455" s="31"/>
      <c r="B14455" s="31"/>
      <c r="C14455" s="31"/>
      <c r="D14455" s="31"/>
    </row>
    <row r="14456" spans="1:4" ht="15" x14ac:dyDescent="0.25">
      <c r="A14456" s="31"/>
      <c r="B14456" s="31"/>
      <c r="C14456" s="31"/>
      <c r="D14456" s="31"/>
    </row>
    <row r="14457" spans="1:4" ht="15" x14ac:dyDescent="0.25">
      <c r="A14457" s="31"/>
      <c r="B14457" s="31"/>
      <c r="C14457" s="31"/>
      <c r="D14457" s="31"/>
    </row>
    <row r="14458" spans="1:4" ht="15" x14ac:dyDescent="0.25">
      <c r="A14458" s="31"/>
      <c r="B14458" s="31"/>
      <c r="C14458" s="31"/>
      <c r="D14458" s="31"/>
    </row>
    <row r="14459" spans="1:4" ht="15" x14ac:dyDescent="0.25">
      <c r="A14459" s="31"/>
      <c r="B14459" s="31"/>
      <c r="C14459" s="31"/>
      <c r="D14459" s="31"/>
    </row>
    <row r="14460" spans="1:4" ht="15" x14ac:dyDescent="0.25">
      <c r="A14460" s="31"/>
      <c r="B14460" s="31"/>
      <c r="C14460" s="31"/>
      <c r="D14460" s="31"/>
    </row>
    <row r="14461" spans="1:4" ht="15" x14ac:dyDescent="0.25">
      <c r="A14461" s="31"/>
      <c r="B14461" s="31"/>
      <c r="C14461" s="31"/>
      <c r="D14461" s="31"/>
    </row>
    <row r="14462" spans="1:4" ht="15" x14ac:dyDescent="0.25">
      <c r="A14462" s="31"/>
      <c r="B14462" s="31"/>
      <c r="C14462" s="31"/>
      <c r="D14462" s="31"/>
    </row>
    <row r="14463" spans="1:4" ht="15" x14ac:dyDescent="0.25">
      <c r="A14463" s="31"/>
      <c r="B14463" s="31"/>
      <c r="C14463" s="31"/>
      <c r="D14463" s="31"/>
    </row>
    <row r="14464" spans="1:4" ht="15" x14ac:dyDescent="0.25">
      <c r="A14464" s="31"/>
      <c r="B14464" s="31"/>
      <c r="C14464" s="31"/>
      <c r="D14464" s="31"/>
    </row>
    <row r="14465" spans="1:4" ht="15" x14ac:dyDescent="0.25">
      <c r="A14465" s="31"/>
      <c r="B14465" s="31"/>
      <c r="C14465" s="31"/>
      <c r="D14465" s="31"/>
    </row>
    <row r="14466" spans="1:4" ht="15" x14ac:dyDescent="0.25">
      <c r="A14466" s="31"/>
      <c r="B14466" s="31"/>
      <c r="C14466" s="31"/>
      <c r="D14466" s="31"/>
    </row>
    <row r="14467" spans="1:4" ht="15" x14ac:dyDescent="0.25">
      <c r="A14467" s="31"/>
      <c r="B14467" s="31"/>
      <c r="C14467" s="31"/>
      <c r="D14467" s="31"/>
    </row>
    <row r="14468" spans="1:4" ht="15" x14ac:dyDescent="0.25">
      <c r="A14468" s="31"/>
      <c r="B14468" s="31"/>
      <c r="C14468" s="31"/>
      <c r="D14468" s="31"/>
    </row>
    <row r="14469" spans="1:4" ht="15" x14ac:dyDescent="0.25">
      <c r="A14469" s="31"/>
      <c r="B14469" s="31"/>
      <c r="C14469" s="31"/>
      <c r="D14469" s="31"/>
    </row>
    <row r="14470" spans="1:4" ht="15" x14ac:dyDescent="0.25">
      <c r="A14470" s="31"/>
      <c r="B14470" s="31"/>
      <c r="C14470" s="31"/>
      <c r="D14470" s="31"/>
    </row>
    <row r="14471" spans="1:4" ht="15" x14ac:dyDescent="0.25">
      <c r="A14471" s="31"/>
      <c r="B14471" s="31"/>
      <c r="C14471" s="31"/>
      <c r="D14471" s="31"/>
    </row>
    <row r="14472" spans="1:4" ht="15" x14ac:dyDescent="0.25">
      <c r="A14472" s="31"/>
      <c r="B14472" s="31"/>
      <c r="C14472" s="31"/>
      <c r="D14472" s="31"/>
    </row>
    <row r="14473" spans="1:4" ht="15" x14ac:dyDescent="0.25">
      <c r="A14473" s="31"/>
      <c r="B14473" s="31"/>
      <c r="C14473" s="31"/>
      <c r="D14473" s="31"/>
    </row>
    <row r="14474" spans="1:4" ht="15" x14ac:dyDescent="0.25">
      <c r="A14474" s="31"/>
      <c r="B14474" s="31"/>
      <c r="C14474" s="31"/>
      <c r="D14474" s="31"/>
    </row>
    <row r="14475" spans="1:4" ht="15" x14ac:dyDescent="0.25">
      <c r="A14475" s="31"/>
      <c r="B14475" s="31"/>
      <c r="C14475" s="31"/>
      <c r="D14475" s="31"/>
    </row>
    <row r="14476" spans="1:4" ht="15" x14ac:dyDescent="0.25">
      <c r="A14476" s="31"/>
      <c r="B14476" s="31"/>
      <c r="C14476" s="31"/>
      <c r="D14476" s="31"/>
    </row>
    <row r="14477" spans="1:4" ht="15" x14ac:dyDescent="0.25">
      <c r="A14477" s="31"/>
      <c r="B14477" s="31"/>
      <c r="C14477" s="31"/>
      <c r="D14477" s="31"/>
    </row>
    <row r="14478" spans="1:4" ht="15" x14ac:dyDescent="0.25">
      <c r="A14478" s="31"/>
      <c r="B14478" s="31"/>
      <c r="C14478" s="31"/>
      <c r="D14478" s="31"/>
    </row>
    <row r="14479" spans="1:4" ht="15" x14ac:dyDescent="0.25">
      <c r="A14479" s="31"/>
      <c r="B14479" s="31"/>
      <c r="C14479" s="31"/>
      <c r="D14479" s="31"/>
    </row>
    <row r="14480" spans="1:4" ht="15" x14ac:dyDescent="0.25">
      <c r="A14480" s="31"/>
      <c r="B14480" s="31"/>
      <c r="C14480" s="31"/>
      <c r="D14480" s="31"/>
    </row>
    <row r="14481" spans="1:4" ht="15" x14ac:dyDescent="0.25">
      <c r="A14481" s="31"/>
      <c r="B14481" s="31"/>
      <c r="C14481" s="31"/>
      <c r="D14481" s="31"/>
    </row>
    <row r="14482" spans="1:4" ht="15" x14ac:dyDescent="0.25">
      <c r="A14482" s="31"/>
      <c r="B14482" s="31"/>
      <c r="C14482" s="31"/>
      <c r="D14482" s="31"/>
    </row>
    <row r="14483" spans="1:4" ht="15" x14ac:dyDescent="0.25">
      <c r="A14483" s="31"/>
      <c r="B14483" s="31"/>
      <c r="C14483" s="31"/>
      <c r="D14483" s="31"/>
    </row>
    <row r="14484" spans="1:4" ht="15" x14ac:dyDescent="0.25">
      <c r="A14484" s="31"/>
      <c r="B14484" s="31"/>
      <c r="C14484" s="31"/>
      <c r="D14484" s="31"/>
    </row>
    <row r="14485" spans="1:4" ht="15" x14ac:dyDescent="0.25">
      <c r="A14485" s="31"/>
      <c r="B14485" s="31"/>
      <c r="C14485" s="31"/>
      <c r="D14485" s="31"/>
    </row>
    <row r="14486" spans="1:4" ht="15" x14ac:dyDescent="0.25">
      <c r="A14486" s="31"/>
      <c r="B14486" s="31"/>
      <c r="C14486" s="31"/>
      <c r="D14486" s="31"/>
    </row>
    <row r="14487" spans="1:4" ht="15" x14ac:dyDescent="0.25">
      <c r="A14487" s="31"/>
      <c r="B14487" s="31"/>
      <c r="C14487" s="31"/>
      <c r="D14487" s="31"/>
    </row>
    <row r="14488" spans="1:4" ht="15" x14ac:dyDescent="0.25">
      <c r="A14488" s="31"/>
      <c r="B14488" s="31"/>
      <c r="C14488" s="31"/>
      <c r="D14488" s="31"/>
    </row>
    <row r="14489" spans="1:4" ht="15" x14ac:dyDescent="0.25">
      <c r="A14489" s="31"/>
      <c r="B14489" s="31"/>
      <c r="C14489" s="31"/>
      <c r="D14489" s="31"/>
    </row>
    <row r="14490" spans="1:4" ht="15" x14ac:dyDescent="0.25">
      <c r="A14490" s="31"/>
      <c r="B14490" s="31"/>
      <c r="C14490" s="31"/>
      <c r="D14490" s="31"/>
    </row>
    <row r="14491" spans="1:4" ht="15" x14ac:dyDescent="0.25">
      <c r="A14491" s="31"/>
      <c r="B14491" s="31"/>
      <c r="C14491" s="31"/>
      <c r="D14491" s="31"/>
    </row>
    <row r="14492" spans="1:4" ht="15" x14ac:dyDescent="0.25">
      <c r="A14492" s="31"/>
      <c r="B14492" s="31"/>
      <c r="C14492" s="31"/>
      <c r="D14492" s="31"/>
    </row>
    <row r="14493" spans="1:4" ht="15" x14ac:dyDescent="0.25">
      <c r="A14493" s="31"/>
      <c r="B14493" s="31"/>
      <c r="C14493" s="31"/>
      <c r="D14493" s="31"/>
    </row>
    <row r="14494" spans="1:4" ht="15" x14ac:dyDescent="0.25">
      <c r="A14494" s="31"/>
      <c r="B14494" s="31"/>
      <c r="C14494" s="31"/>
      <c r="D14494" s="31"/>
    </row>
    <row r="14495" spans="1:4" ht="15" x14ac:dyDescent="0.25">
      <c r="A14495" s="31"/>
      <c r="B14495" s="31"/>
      <c r="C14495" s="31"/>
      <c r="D14495" s="31"/>
    </row>
    <row r="14496" spans="1:4" ht="15" x14ac:dyDescent="0.25">
      <c r="A14496" s="31"/>
      <c r="B14496" s="31"/>
      <c r="C14496" s="31"/>
      <c r="D14496" s="31"/>
    </row>
    <row r="14497" spans="1:4" ht="15" x14ac:dyDescent="0.25">
      <c r="A14497" s="31"/>
      <c r="B14497" s="31"/>
      <c r="C14497" s="31"/>
      <c r="D14497" s="31"/>
    </row>
    <row r="14498" spans="1:4" ht="15" x14ac:dyDescent="0.25">
      <c r="A14498" s="31"/>
      <c r="B14498" s="31"/>
      <c r="C14498" s="31"/>
      <c r="D14498" s="31"/>
    </row>
    <row r="14499" spans="1:4" ht="15" x14ac:dyDescent="0.25">
      <c r="A14499" s="31"/>
      <c r="B14499" s="31"/>
      <c r="C14499" s="31"/>
      <c r="D14499" s="31"/>
    </row>
    <row r="14500" spans="1:4" ht="15" x14ac:dyDescent="0.25">
      <c r="A14500" s="31"/>
      <c r="B14500" s="31"/>
      <c r="C14500" s="31"/>
      <c r="D14500" s="31"/>
    </row>
    <row r="14501" spans="1:4" ht="15" x14ac:dyDescent="0.25">
      <c r="A14501" s="31"/>
      <c r="B14501" s="31"/>
      <c r="C14501" s="31"/>
      <c r="D14501" s="31"/>
    </row>
    <row r="14502" spans="1:4" ht="15" x14ac:dyDescent="0.25">
      <c r="A14502" s="31"/>
      <c r="B14502" s="31"/>
      <c r="C14502" s="31"/>
      <c r="D14502" s="31"/>
    </row>
    <row r="14503" spans="1:4" ht="15" x14ac:dyDescent="0.25">
      <c r="A14503" s="31"/>
      <c r="B14503" s="31"/>
      <c r="C14503" s="31"/>
      <c r="D14503" s="31"/>
    </row>
    <row r="14504" spans="1:4" ht="15" x14ac:dyDescent="0.25">
      <c r="A14504" s="31"/>
      <c r="B14504" s="31"/>
      <c r="C14504" s="31"/>
      <c r="D14504" s="31"/>
    </row>
    <row r="14505" spans="1:4" ht="15" x14ac:dyDescent="0.25">
      <c r="A14505" s="31"/>
      <c r="B14505" s="31"/>
      <c r="C14505" s="31"/>
      <c r="D14505" s="31"/>
    </row>
    <row r="14506" spans="1:4" ht="15" x14ac:dyDescent="0.25">
      <c r="A14506" s="31"/>
      <c r="B14506" s="31"/>
      <c r="C14506" s="31"/>
      <c r="D14506" s="31"/>
    </row>
    <row r="14507" spans="1:4" ht="15" x14ac:dyDescent="0.25">
      <c r="A14507" s="31"/>
      <c r="B14507" s="31"/>
      <c r="C14507" s="31"/>
      <c r="D14507" s="31"/>
    </row>
    <row r="14508" spans="1:4" ht="15" x14ac:dyDescent="0.25">
      <c r="A14508" s="31"/>
      <c r="B14508" s="31"/>
      <c r="C14508" s="31"/>
      <c r="D14508" s="31"/>
    </row>
    <row r="14509" spans="1:4" ht="15" x14ac:dyDescent="0.25">
      <c r="A14509" s="31"/>
      <c r="B14509" s="31"/>
      <c r="C14509" s="31"/>
      <c r="D14509" s="31"/>
    </row>
    <row r="14510" spans="1:4" ht="15" x14ac:dyDescent="0.25">
      <c r="A14510" s="31"/>
      <c r="B14510" s="31"/>
      <c r="C14510" s="31"/>
      <c r="D14510" s="31"/>
    </row>
    <row r="14511" spans="1:4" ht="15" x14ac:dyDescent="0.25">
      <c r="A14511" s="31"/>
      <c r="B14511" s="31"/>
      <c r="C14511" s="31"/>
      <c r="D14511" s="31"/>
    </row>
    <row r="14512" spans="1:4" ht="15" x14ac:dyDescent="0.25">
      <c r="A14512" s="31"/>
      <c r="B14512" s="31"/>
      <c r="C14512" s="31"/>
      <c r="D14512" s="31"/>
    </row>
    <row r="14513" spans="1:4" ht="15" x14ac:dyDescent="0.25">
      <c r="A14513" s="31"/>
      <c r="B14513" s="31"/>
      <c r="C14513" s="31"/>
      <c r="D14513" s="31"/>
    </row>
    <row r="14514" spans="1:4" ht="15" x14ac:dyDescent="0.25">
      <c r="A14514" s="31"/>
      <c r="B14514" s="31"/>
      <c r="C14514" s="31"/>
      <c r="D14514" s="31"/>
    </row>
    <row r="14515" spans="1:4" ht="15" x14ac:dyDescent="0.25">
      <c r="A14515" s="31"/>
      <c r="B14515" s="31"/>
      <c r="C14515" s="31"/>
      <c r="D14515" s="31"/>
    </row>
    <row r="14516" spans="1:4" ht="15" x14ac:dyDescent="0.25">
      <c r="A14516" s="31"/>
      <c r="B14516" s="31"/>
      <c r="C14516" s="31"/>
      <c r="D14516" s="31"/>
    </row>
    <row r="14517" spans="1:4" ht="15" x14ac:dyDescent="0.25">
      <c r="A14517" s="31"/>
      <c r="B14517" s="31"/>
      <c r="C14517" s="31"/>
      <c r="D14517" s="31"/>
    </row>
    <row r="14518" spans="1:4" ht="15" x14ac:dyDescent="0.25">
      <c r="A14518" s="31"/>
      <c r="B14518" s="31"/>
      <c r="C14518" s="31"/>
      <c r="D14518" s="31"/>
    </row>
    <row r="14519" spans="1:4" ht="15" x14ac:dyDescent="0.25">
      <c r="A14519" s="31"/>
      <c r="B14519" s="31"/>
      <c r="C14519" s="31"/>
      <c r="D14519" s="31"/>
    </row>
    <row r="14520" spans="1:4" ht="15" x14ac:dyDescent="0.25">
      <c r="A14520" s="31"/>
      <c r="B14520" s="31"/>
      <c r="C14520" s="31"/>
      <c r="D14520" s="31"/>
    </row>
    <row r="14521" spans="1:4" ht="15" x14ac:dyDescent="0.25">
      <c r="A14521" s="31"/>
      <c r="B14521" s="31"/>
      <c r="C14521" s="31"/>
      <c r="D14521" s="31"/>
    </row>
    <row r="14522" spans="1:4" ht="15" x14ac:dyDescent="0.25">
      <c r="A14522" s="31"/>
      <c r="B14522" s="31"/>
      <c r="C14522" s="31"/>
      <c r="D14522" s="31"/>
    </row>
    <row r="14523" spans="1:4" ht="15" x14ac:dyDescent="0.25">
      <c r="A14523" s="31"/>
      <c r="B14523" s="31"/>
      <c r="C14523" s="31"/>
      <c r="D14523" s="31"/>
    </row>
    <row r="14524" spans="1:4" ht="15" x14ac:dyDescent="0.25">
      <c r="A14524" s="31"/>
      <c r="B14524" s="31"/>
      <c r="C14524" s="31"/>
      <c r="D14524" s="31"/>
    </row>
    <row r="14525" spans="1:4" ht="15" x14ac:dyDescent="0.25">
      <c r="A14525" s="31"/>
      <c r="B14525" s="31"/>
      <c r="C14525" s="31"/>
      <c r="D14525" s="31"/>
    </row>
    <row r="14526" spans="1:4" ht="15" x14ac:dyDescent="0.25">
      <c r="A14526" s="31"/>
      <c r="B14526" s="31"/>
      <c r="C14526" s="31"/>
      <c r="D14526" s="31"/>
    </row>
    <row r="14527" spans="1:4" ht="15" x14ac:dyDescent="0.25">
      <c r="A14527" s="31"/>
      <c r="B14527" s="31"/>
      <c r="C14527" s="31"/>
      <c r="D14527" s="31"/>
    </row>
    <row r="14528" spans="1:4" ht="15" x14ac:dyDescent="0.25">
      <c r="A14528" s="31"/>
      <c r="B14528" s="31"/>
      <c r="C14528" s="31"/>
      <c r="D14528" s="31"/>
    </row>
    <row r="14529" spans="1:4" ht="15" x14ac:dyDescent="0.25">
      <c r="A14529" s="31"/>
      <c r="B14529" s="31"/>
      <c r="C14529" s="31"/>
      <c r="D14529" s="31"/>
    </row>
    <row r="14530" spans="1:4" ht="15" x14ac:dyDescent="0.25">
      <c r="A14530" s="31"/>
      <c r="B14530" s="31"/>
      <c r="C14530" s="31"/>
      <c r="D14530" s="31"/>
    </row>
    <row r="14531" spans="1:4" ht="15" x14ac:dyDescent="0.25">
      <c r="A14531" s="31"/>
      <c r="B14531" s="31"/>
      <c r="C14531" s="31"/>
      <c r="D14531" s="31"/>
    </row>
    <row r="14532" spans="1:4" ht="15" x14ac:dyDescent="0.25">
      <c r="A14532" s="31"/>
      <c r="B14532" s="31"/>
      <c r="C14532" s="31"/>
      <c r="D14532" s="31"/>
    </row>
    <row r="14533" spans="1:4" ht="15" x14ac:dyDescent="0.25">
      <c r="A14533" s="31"/>
      <c r="B14533" s="31"/>
      <c r="C14533" s="31"/>
      <c r="D14533" s="31"/>
    </row>
    <row r="14534" spans="1:4" ht="15" x14ac:dyDescent="0.25">
      <c r="A14534" s="31"/>
      <c r="B14534" s="31"/>
      <c r="C14534" s="31"/>
      <c r="D14534" s="31"/>
    </row>
    <row r="14535" spans="1:4" ht="15" x14ac:dyDescent="0.25">
      <c r="A14535" s="31"/>
      <c r="B14535" s="31"/>
      <c r="C14535" s="31"/>
      <c r="D14535" s="31"/>
    </row>
    <row r="14536" spans="1:4" ht="15" x14ac:dyDescent="0.25">
      <c r="A14536" s="31"/>
      <c r="B14536" s="31"/>
      <c r="C14536" s="31"/>
      <c r="D14536" s="31"/>
    </row>
    <row r="14537" spans="1:4" ht="15" x14ac:dyDescent="0.25">
      <c r="A14537" s="31"/>
      <c r="B14537" s="31"/>
      <c r="C14537" s="31"/>
      <c r="D14537" s="31"/>
    </row>
    <row r="14538" spans="1:4" ht="15" x14ac:dyDescent="0.25">
      <c r="A14538" s="31"/>
      <c r="B14538" s="31"/>
      <c r="C14538" s="31"/>
      <c r="D14538" s="31"/>
    </row>
    <row r="14539" spans="1:4" ht="15" x14ac:dyDescent="0.25">
      <c r="A14539" s="31"/>
      <c r="B14539" s="31"/>
      <c r="C14539" s="31"/>
      <c r="D14539" s="31"/>
    </row>
    <row r="14540" spans="1:4" ht="15" x14ac:dyDescent="0.25">
      <c r="A14540" s="31"/>
      <c r="B14540" s="31"/>
      <c r="C14540" s="31"/>
      <c r="D14540" s="31"/>
    </row>
    <row r="14541" spans="1:4" ht="15" x14ac:dyDescent="0.25">
      <c r="A14541" s="31"/>
      <c r="B14541" s="31"/>
      <c r="C14541" s="31"/>
      <c r="D14541" s="31"/>
    </row>
    <row r="14542" spans="1:4" ht="15" x14ac:dyDescent="0.25">
      <c r="A14542" s="31"/>
      <c r="B14542" s="31"/>
      <c r="C14542" s="31"/>
      <c r="D14542" s="31"/>
    </row>
    <row r="14543" spans="1:4" ht="15" x14ac:dyDescent="0.25">
      <c r="A14543" s="31"/>
      <c r="B14543" s="31"/>
      <c r="C14543" s="31"/>
      <c r="D14543" s="31"/>
    </row>
    <row r="14544" spans="1:4" ht="15" x14ac:dyDescent="0.25">
      <c r="A14544" s="31"/>
      <c r="B14544" s="31"/>
      <c r="C14544" s="31"/>
      <c r="D14544" s="31"/>
    </row>
    <row r="14545" spans="1:4" ht="15" x14ac:dyDescent="0.25">
      <c r="A14545" s="31"/>
      <c r="B14545" s="31"/>
      <c r="C14545" s="31"/>
      <c r="D14545" s="31"/>
    </row>
    <row r="14546" spans="1:4" ht="15" x14ac:dyDescent="0.25">
      <c r="A14546" s="31"/>
      <c r="B14546" s="31"/>
      <c r="C14546" s="31"/>
      <c r="D14546" s="31"/>
    </row>
    <row r="14547" spans="1:4" ht="15" x14ac:dyDescent="0.25">
      <c r="A14547" s="31"/>
      <c r="B14547" s="31"/>
      <c r="C14547" s="31"/>
      <c r="D14547" s="31"/>
    </row>
    <row r="14548" spans="1:4" ht="15" x14ac:dyDescent="0.25">
      <c r="A14548" s="31"/>
      <c r="B14548" s="31"/>
      <c r="C14548" s="31"/>
      <c r="D14548" s="31"/>
    </row>
    <row r="14549" spans="1:4" ht="15" x14ac:dyDescent="0.25">
      <c r="A14549" s="31"/>
      <c r="B14549" s="31"/>
      <c r="C14549" s="31"/>
      <c r="D14549" s="31"/>
    </row>
    <row r="14550" spans="1:4" ht="15" x14ac:dyDescent="0.25">
      <c r="A14550" s="31"/>
      <c r="B14550" s="31"/>
      <c r="C14550" s="31"/>
      <c r="D14550" s="31"/>
    </row>
    <row r="14551" spans="1:4" ht="15" x14ac:dyDescent="0.25">
      <c r="A14551" s="31"/>
      <c r="B14551" s="31"/>
      <c r="C14551" s="31"/>
      <c r="D14551" s="31"/>
    </row>
    <row r="14552" spans="1:4" ht="15" x14ac:dyDescent="0.25">
      <c r="A14552" s="31"/>
      <c r="B14552" s="31"/>
      <c r="C14552" s="31"/>
      <c r="D14552" s="31"/>
    </row>
    <row r="14553" spans="1:4" ht="15" x14ac:dyDescent="0.25">
      <c r="A14553" s="31"/>
      <c r="B14553" s="31"/>
      <c r="C14553" s="31"/>
      <c r="D14553" s="31"/>
    </row>
    <row r="14554" spans="1:4" ht="15" x14ac:dyDescent="0.25">
      <c r="A14554" s="31"/>
      <c r="B14554" s="31"/>
      <c r="C14554" s="31"/>
      <c r="D14554" s="31"/>
    </row>
    <row r="14555" spans="1:4" ht="15" x14ac:dyDescent="0.25">
      <c r="A14555" s="31"/>
      <c r="B14555" s="31"/>
      <c r="C14555" s="31"/>
      <c r="D14555" s="31"/>
    </row>
    <row r="14556" spans="1:4" ht="15" x14ac:dyDescent="0.25">
      <c r="A14556" s="31"/>
      <c r="B14556" s="31"/>
      <c r="C14556" s="31"/>
      <c r="D14556" s="31"/>
    </row>
    <row r="14557" spans="1:4" ht="15" x14ac:dyDescent="0.25">
      <c r="A14557" s="31"/>
      <c r="B14557" s="31"/>
      <c r="C14557" s="31"/>
      <c r="D14557" s="31"/>
    </row>
    <row r="14558" spans="1:4" ht="15" x14ac:dyDescent="0.25">
      <c r="A14558" s="31"/>
      <c r="B14558" s="31"/>
      <c r="C14558" s="31"/>
      <c r="D14558" s="31"/>
    </row>
    <row r="14559" spans="1:4" ht="15" x14ac:dyDescent="0.25">
      <c r="A14559" s="31"/>
      <c r="B14559" s="31"/>
      <c r="C14559" s="31"/>
      <c r="D14559" s="31"/>
    </row>
    <row r="14560" spans="1:4" ht="15" x14ac:dyDescent="0.25">
      <c r="A14560" s="31"/>
      <c r="B14560" s="31"/>
      <c r="C14560" s="31"/>
      <c r="D14560" s="31"/>
    </row>
    <row r="14561" spans="1:4" ht="15" x14ac:dyDescent="0.25">
      <c r="A14561" s="31"/>
      <c r="B14561" s="31"/>
      <c r="C14561" s="31"/>
      <c r="D14561" s="31"/>
    </row>
    <row r="14562" spans="1:4" ht="15" x14ac:dyDescent="0.25">
      <c r="A14562" s="31"/>
      <c r="B14562" s="31"/>
      <c r="C14562" s="31"/>
      <c r="D14562" s="31"/>
    </row>
    <row r="14563" spans="1:4" ht="15" x14ac:dyDescent="0.25">
      <c r="A14563" s="31"/>
      <c r="B14563" s="31"/>
      <c r="C14563" s="31"/>
      <c r="D14563" s="31"/>
    </row>
    <row r="14564" spans="1:4" ht="15" x14ac:dyDescent="0.25">
      <c r="A14564" s="31"/>
      <c r="B14564" s="31"/>
      <c r="C14564" s="31"/>
      <c r="D14564" s="31"/>
    </row>
    <row r="14565" spans="1:4" ht="15" x14ac:dyDescent="0.25">
      <c r="A14565" s="31"/>
      <c r="B14565" s="31"/>
      <c r="C14565" s="31"/>
      <c r="D14565" s="31"/>
    </row>
    <row r="14566" spans="1:4" ht="15" x14ac:dyDescent="0.25">
      <c r="A14566" s="31"/>
      <c r="B14566" s="31"/>
      <c r="C14566" s="31"/>
      <c r="D14566" s="31"/>
    </row>
    <row r="14567" spans="1:4" ht="15" x14ac:dyDescent="0.25">
      <c r="A14567" s="31"/>
      <c r="B14567" s="31"/>
      <c r="C14567" s="31"/>
      <c r="D14567" s="31"/>
    </row>
    <row r="14568" spans="1:4" ht="15" x14ac:dyDescent="0.25">
      <c r="A14568" s="31"/>
      <c r="B14568" s="31"/>
      <c r="C14568" s="31"/>
      <c r="D14568" s="31"/>
    </row>
    <row r="14569" spans="1:4" ht="15" x14ac:dyDescent="0.25">
      <c r="A14569" s="31"/>
      <c r="B14569" s="31"/>
      <c r="C14569" s="31"/>
      <c r="D14569" s="31"/>
    </row>
    <row r="14570" spans="1:4" ht="15" x14ac:dyDescent="0.25">
      <c r="A14570" s="31"/>
      <c r="B14570" s="31"/>
      <c r="C14570" s="31"/>
      <c r="D14570" s="31"/>
    </row>
    <row r="14571" spans="1:4" ht="15" x14ac:dyDescent="0.25">
      <c r="A14571" s="31"/>
      <c r="B14571" s="31"/>
      <c r="C14571" s="31"/>
      <c r="D14571" s="31"/>
    </row>
    <row r="14572" spans="1:4" ht="15" x14ac:dyDescent="0.25">
      <c r="A14572" s="31"/>
      <c r="B14572" s="31"/>
      <c r="C14572" s="31"/>
      <c r="D14572" s="31"/>
    </row>
    <row r="14573" spans="1:4" ht="15" x14ac:dyDescent="0.25">
      <c r="A14573" s="31"/>
      <c r="B14573" s="31"/>
      <c r="C14573" s="31"/>
      <c r="D14573" s="31"/>
    </row>
    <row r="14574" spans="1:4" ht="15" x14ac:dyDescent="0.25">
      <c r="A14574" s="31"/>
      <c r="B14574" s="31"/>
      <c r="C14574" s="31"/>
      <c r="D14574" s="31"/>
    </row>
    <row r="14575" spans="1:4" ht="15" x14ac:dyDescent="0.25">
      <c r="A14575" s="31"/>
      <c r="B14575" s="31"/>
      <c r="C14575" s="31"/>
      <c r="D14575" s="31"/>
    </row>
    <row r="14576" spans="1:4" ht="15" x14ac:dyDescent="0.25">
      <c r="A14576" s="31"/>
      <c r="B14576" s="31"/>
      <c r="C14576" s="31"/>
      <c r="D14576" s="31"/>
    </row>
    <row r="14577" spans="1:4" ht="15" x14ac:dyDescent="0.25">
      <c r="A14577" s="31"/>
      <c r="B14577" s="31"/>
      <c r="C14577" s="31"/>
      <c r="D14577" s="31"/>
    </row>
    <row r="14578" spans="1:4" ht="15" x14ac:dyDescent="0.25">
      <c r="A14578" s="31"/>
      <c r="B14578" s="31"/>
      <c r="C14578" s="31"/>
      <c r="D14578" s="31"/>
    </row>
    <row r="14579" spans="1:4" ht="15" x14ac:dyDescent="0.25">
      <c r="A14579" s="31"/>
      <c r="B14579" s="31"/>
      <c r="C14579" s="31"/>
      <c r="D14579" s="31"/>
    </row>
    <row r="14580" spans="1:4" ht="15" x14ac:dyDescent="0.25">
      <c r="A14580" s="31"/>
      <c r="B14580" s="31"/>
      <c r="C14580" s="31"/>
      <c r="D14580" s="31"/>
    </row>
    <row r="14581" spans="1:4" ht="15" x14ac:dyDescent="0.25">
      <c r="A14581" s="31"/>
      <c r="B14581" s="31"/>
      <c r="C14581" s="31"/>
      <c r="D14581" s="31"/>
    </row>
    <row r="14582" spans="1:4" ht="15" x14ac:dyDescent="0.25">
      <c r="A14582" s="31"/>
      <c r="B14582" s="31"/>
      <c r="C14582" s="31"/>
      <c r="D14582" s="31"/>
    </row>
    <row r="14583" spans="1:4" ht="15" x14ac:dyDescent="0.25">
      <c r="A14583" s="31"/>
      <c r="B14583" s="31"/>
      <c r="C14583" s="31"/>
      <c r="D14583" s="31"/>
    </row>
    <row r="14584" spans="1:4" ht="15" x14ac:dyDescent="0.25">
      <c r="A14584" s="31"/>
      <c r="B14584" s="31"/>
      <c r="C14584" s="31"/>
      <c r="D14584" s="31"/>
    </row>
    <row r="14585" spans="1:4" ht="15" x14ac:dyDescent="0.25">
      <c r="A14585" s="31"/>
      <c r="B14585" s="31"/>
      <c r="C14585" s="31"/>
      <c r="D14585" s="31"/>
    </row>
    <row r="14586" spans="1:4" ht="15" x14ac:dyDescent="0.25">
      <c r="A14586" s="31"/>
      <c r="B14586" s="31"/>
      <c r="C14586" s="31"/>
      <c r="D14586" s="31"/>
    </row>
    <row r="14587" spans="1:4" ht="15" x14ac:dyDescent="0.25">
      <c r="A14587" s="31"/>
      <c r="B14587" s="31"/>
      <c r="C14587" s="31"/>
      <c r="D14587" s="31"/>
    </row>
    <row r="14588" spans="1:4" ht="15" x14ac:dyDescent="0.25">
      <c r="A14588" s="31"/>
      <c r="B14588" s="31"/>
      <c r="C14588" s="31"/>
      <c r="D14588" s="31"/>
    </row>
    <row r="14589" spans="1:4" ht="15" x14ac:dyDescent="0.25">
      <c r="A14589" s="31"/>
      <c r="B14589" s="31"/>
      <c r="C14589" s="31"/>
      <c r="D14589" s="31"/>
    </row>
    <row r="14590" spans="1:4" ht="15" x14ac:dyDescent="0.25">
      <c r="A14590" s="31"/>
      <c r="B14590" s="31"/>
      <c r="C14590" s="31"/>
      <c r="D14590" s="31"/>
    </row>
    <row r="14591" spans="1:4" ht="15" x14ac:dyDescent="0.25">
      <c r="A14591" s="31"/>
      <c r="B14591" s="31"/>
      <c r="C14591" s="31"/>
      <c r="D14591" s="31"/>
    </row>
    <row r="14592" spans="1:4" ht="15" x14ac:dyDescent="0.25">
      <c r="A14592" s="31"/>
      <c r="B14592" s="31"/>
      <c r="C14592" s="31"/>
      <c r="D14592" s="31"/>
    </row>
    <row r="14593" spans="1:4" ht="15" x14ac:dyDescent="0.25">
      <c r="A14593" s="31"/>
      <c r="B14593" s="31"/>
      <c r="C14593" s="31"/>
      <c r="D14593" s="31"/>
    </row>
    <row r="14594" spans="1:4" ht="15" x14ac:dyDescent="0.25">
      <c r="A14594" s="31"/>
      <c r="B14594" s="31"/>
      <c r="C14594" s="31"/>
      <c r="D14594" s="31"/>
    </row>
    <row r="14595" spans="1:4" ht="15" x14ac:dyDescent="0.25">
      <c r="A14595" s="31"/>
      <c r="B14595" s="31"/>
      <c r="C14595" s="31"/>
      <c r="D14595" s="31"/>
    </row>
    <row r="14596" spans="1:4" ht="15" x14ac:dyDescent="0.25">
      <c r="A14596" s="31"/>
      <c r="B14596" s="31"/>
      <c r="C14596" s="31"/>
      <c r="D14596" s="31"/>
    </row>
    <row r="14597" spans="1:4" ht="15" x14ac:dyDescent="0.25">
      <c r="A14597" s="31"/>
      <c r="B14597" s="31"/>
      <c r="C14597" s="31"/>
      <c r="D14597" s="31"/>
    </row>
    <row r="14598" spans="1:4" ht="15" x14ac:dyDescent="0.25">
      <c r="A14598" s="31"/>
      <c r="B14598" s="31"/>
      <c r="C14598" s="31"/>
      <c r="D14598" s="31"/>
    </row>
    <row r="14599" spans="1:4" ht="15" x14ac:dyDescent="0.25">
      <c r="A14599" s="31"/>
      <c r="B14599" s="31"/>
      <c r="C14599" s="31"/>
      <c r="D14599" s="31"/>
    </row>
    <row r="14600" spans="1:4" ht="15" x14ac:dyDescent="0.25">
      <c r="A14600" s="31"/>
      <c r="B14600" s="31"/>
      <c r="C14600" s="31"/>
      <c r="D14600" s="31"/>
    </row>
    <row r="14601" spans="1:4" ht="15" x14ac:dyDescent="0.25">
      <c r="A14601" s="31"/>
      <c r="B14601" s="31"/>
      <c r="C14601" s="31"/>
      <c r="D14601" s="31"/>
    </row>
    <row r="14602" spans="1:4" ht="15" x14ac:dyDescent="0.25">
      <c r="A14602" s="31"/>
      <c r="B14602" s="31"/>
      <c r="C14602" s="31"/>
      <c r="D14602" s="31"/>
    </row>
    <row r="14603" spans="1:4" ht="15" x14ac:dyDescent="0.25">
      <c r="A14603" s="31"/>
      <c r="B14603" s="31"/>
      <c r="C14603" s="31"/>
      <c r="D14603" s="31"/>
    </row>
    <row r="14604" spans="1:4" ht="15" x14ac:dyDescent="0.25">
      <c r="A14604" s="31"/>
      <c r="B14604" s="31"/>
      <c r="C14604" s="31"/>
      <c r="D14604" s="31"/>
    </row>
    <row r="14605" spans="1:4" ht="15" x14ac:dyDescent="0.25">
      <c r="A14605" s="31"/>
      <c r="B14605" s="31"/>
      <c r="C14605" s="31"/>
      <c r="D14605" s="31"/>
    </row>
    <row r="14606" spans="1:4" ht="15" x14ac:dyDescent="0.25">
      <c r="A14606" s="31"/>
      <c r="B14606" s="31"/>
      <c r="C14606" s="31"/>
      <c r="D14606" s="31"/>
    </row>
    <row r="14607" spans="1:4" ht="15" x14ac:dyDescent="0.25">
      <c r="A14607" s="31"/>
      <c r="B14607" s="31"/>
      <c r="C14607" s="31"/>
      <c r="D14607" s="31"/>
    </row>
    <row r="14608" spans="1:4" ht="15" x14ac:dyDescent="0.25">
      <c r="A14608" s="31"/>
      <c r="B14608" s="31"/>
      <c r="C14608" s="31"/>
      <c r="D14608" s="31"/>
    </row>
    <row r="14609" spans="1:4" ht="15" x14ac:dyDescent="0.25">
      <c r="A14609" s="31"/>
      <c r="B14609" s="31"/>
      <c r="C14609" s="31"/>
      <c r="D14609" s="31"/>
    </row>
    <row r="14610" spans="1:4" ht="15" x14ac:dyDescent="0.25">
      <c r="A14610" s="31"/>
      <c r="B14610" s="31"/>
      <c r="C14610" s="31"/>
      <c r="D14610" s="31"/>
    </row>
    <row r="14611" spans="1:4" ht="15" x14ac:dyDescent="0.25">
      <c r="A14611" s="31"/>
      <c r="B14611" s="31"/>
      <c r="C14611" s="31"/>
      <c r="D14611" s="31"/>
    </row>
    <row r="14612" spans="1:4" ht="15" x14ac:dyDescent="0.25">
      <c r="A14612" s="31"/>
      <c r="B14612" s="31"/>
      <c r="C14612" s="31"/>
      <c r="D14612" s="31"/>
    </row>
    <row r="14613" spans="1:4" ht="15" x14ac:dyDescent="0.25">
      <c r="A14613" s="31"/>
      <c r="B14613" s="31"/>
      <c r="C14613" s="31"/>
      <c r="D14613" s="31"/>
    </row>
    <row r="14614" spans="1:4" ht="15" x14ac:dyDescent="0.25">
      <c r="A14614" s="31"/>
      <c r="B14614" s="31"/>
      <c r="C14614" s="31"/>
      <c r="D14614" s="31"/>
    </row>
    <row r="14615" spans="1:4" ht="15" x14ac:dyDescent="0.25">
      <c r="A14615" s="31"/>
      <c r="B14615" s="31"/>
      <c r="C14615" s="31"/>
      <c r="D14615" s="31"/>
    </row>
    <row r="14616" spans="1:4" ht="15" x14ac:dyDescent="0.25">
      <c r="A14616" s="31"/>
      <c r="B14616" s="31"/>
      <c r="C14616" s="31"/>
      <c r="D14616" s="31"/>
    </row>
    <row r="14617" spans="1:4" ht="15" x14ac:dyDescent="0.25">
      <c r="A14617" s="31"/>
      <c r="B14617" s="31"/>
      <c r="C14617" s="31"/>
      <c r="D14617" s="31"/>
    </row>
    <row r="14618" spans="1:4" ht="15" x14ac:dyDescent="0.25">
      <c r="A14618" s="31"/>
      <c r="B14618" s="31"/>
      <c r="C14618" s="31"/>
      <c r="D14618" s="31"/>
    </row>
    <row r="14619" spans="1:4" ht="15" x14ac:dyDescent="0.25">
      <c r="A14619" s="31"/>
      <c r="B14619" s="31"/>
      <c r="C14619" s="31"/>
      <c r="D14619" s="31"/>
    </row>
    <row r="14620" spans="1:4" ht="15" x14ac:dyDescent="0.25">
      <c r="A14620" s="31"/>
      <c r="B14620" s="31"/>
      <c r="C14620" s="31"/>
      <c r="D14620" s="31"/>
    </row>
    <row r="14621" spans="1:4" ht="15" x14ac:dyDescent="0.25">
      <c r="A14621" s="31"/>
      <c r="B14621" s="31"/>
      <c r="C14621" s="31"/>
      <c r="D14621" s="31"/>
    </row>
    <row r="14622" spans="1:4" ht="15" x14ac:dyDescent="0.25">
      <c r="A14622" s="31"/>
      <c r="B14622" s="31"/>
      <c r="C14622" s="31"/>
      <c r="D14622" s="31"/>
    </row>
    <row r="14623" spans="1:4" ht="15" x14ac:dyDescent="0.25">
      <c r="A14623" s="31"/>
      <c r="B14623" s="31"/>
      <c r="C14623" s="31"/>
      <c r="D14623" s="31"/>
    </row>
    <row r="14624" spans="1:4" ht="15" x14ac:dyDescent="0.25">
      <c r="A14624" s="31"/>
      <c r="B14624" s="31"/>
      <c r="C14624" s="31"/>
      <c r="D14624" s="31"/>
    </row>
    <row r="14625" spans="1:4" ht="15" x14ac:dyDescent="0.25">
      <c r="A14625" s="31"/>
      <c r="B14625" s="31"/>
      <c r="C14625" s="31"/>
      <c r="D14625" s="31"/>
    </row>
    <row r="14626" spans="1:4" ht="15" x14ac:dyDescent="0.25">
      <c r="A14626" s="31"/>
      <c r="B14626" s="31"/>
      <c r="C14626" s="31"/>
      <c r="D14626" s="31"/>
    </row>
    <row r="14627" spans="1:4" ht="15" x14ac:dyDescent="0.25">
      <c r="A14627" s="31"/>
      <c r="B14627" s="31"/>
      <c r="C14627" s="31"/>
      <c r="D14627" s="31"/>
    </row>
    <row r="14628" spans="1:4" ht="15" x14ac:dyDescent="0.25">
      <c r="A14628" s="31"/>
      <c r="B14628" s="31"/>
      <c r="C14628" s="31"/>
      <c r="D14628" s="31"/>
    </row>
    <row r="14629" spans="1:4" ht="15" x14ac:dyDescent="0.25">
      <c r="A14629" s="31"/>
      <c r="B14629" s="31"/>
      <c r="C14629" s="31"/>
      <c r="D14629" s="31"/>
    </row>
    <row r="14630" spans="1:4" ht="15" x14ac:dyDescent="0.25">
      <c r="A14630" s="31"/>
      <c r="B14630" s="31"/>
      <c r="C14630" s="31"/>
      <c r="D14630" s="31"/>
    </row>
    <row r="14631" spans="1:4" ht="15" x14ac:dyDescent="0.25">
      <c r="A14631" s="31"/>
      <c r="B14631" s="31"/>
      <c r="C14631" s="31"/>
      <c r="D14631" s="31"/>
    </row>
    <row r="14632" spans="1:4" ht="15" x14ac:dyDescent="0.25">
      <c r="A14632" s="31"/>
      <c r="B14632" s="31"/>
      <c r="C14632" s="31"/>
      <c r="D14632" s="31"/>
    </row>
    <row r="14633" spans="1:4" ht="15" x14ac:dyDescent="0.25">
      <c r="A14633" s="31"/>
      <c r="B14633" s="31"/>
      <c r="C14633" s="31"/>
      <c r="D14633" s="31"/>
    </row>
    <row r="14634" spans="1:4" ht="15" x14ac:dyDescent="0.25">
      <c r="A14634" s="31"/>
      <c r="B14634" s="31"/>
      <c r="C14634" s="31"/>
      <c r="D14634" s="31"/>
    </row>
    <row r="14635" spans="1:4" ht="15" x14ac:dyDescent="0.25">
      <c r="A14635" s="31"/>
      <c r="B14635" s="31"/>
      <c r="C14635" s="31"/>
      <c r="D14635" s="31"/>
    </row>
    <row r="14636" spans="1:4" ht="15" x14ac:dyDescent="0.25">
      <c r="A14636" s="31"/>
      <c r="B14636" s="31"/>
      <c r="C14636" s="31"/>
      <c r="D14636" s="31"/>
    </row>
    <row r="14637" spans="1:4" ht="15" x14ac:dyDescent="0.25">
      <c r="A14637" s="31"/>
      <c r="B14637" s="31"/>
      <c r="C14637" s="31"/>
      <c r="D14637" s="31"/>
    </row>
    <row r="14638" spans="1:4" ht="15" x14ac:dyDescent="0.25">
      <c r="A14638" s="31"/>
      <c r="B14638" s="31"/>
      <c r="C14638" s="31"/>
      <c r="D14638" s="31"/>
    </row>
    <row r="14639" spans="1:4" ht="15" x14ac:dyDescent="0.25">
      <c r="A14639" s="31"/>
      <c r="B14639" s="31"/>
      <c r="C14639" s="31"/>
      <c r="D14639" s="31"/>
    </row>
    <row r="14640" spans="1:4" ht="15" x14ac:dyDescent="0.25">
      <c r="A14640" s="31"/>
      <c r="B14640" s="31"/>
      <c r="C14640" s="31"/>
      <c r="D14640" s="31"/>
    </row>
    <row r="14641" spans="1:4" ht="15" x14ac:dyDescent="0.25">
      <c r="A14641" s="31"/>
      <c r="B14641" s="31"/>
      <c r="C14641" s="31"/>
      <c r="D14641" s="31"/>
    </row>
    <row r="14642" spans="1:4" ht="15" x14ac:dyDescent="0.25">
      <c r="A14642" s="31"/>
      <c r="B14642" s="31"/>
      <c r="C14642" s="31"/>
      <c r="D14642" s="31"/>
    </row>
    <row r="14643" spans="1:4" ht="15" x14ac:dyDescent="0.25">
      <c r="A14643" s="31"/>
      <c r="B14643" s="31"/>
      <c r="C14643" s="31"/>
      <c r="D14643" s="31"/>
    </row>
    <row r="14644" spans="1:4" ht="15" x14ac:dyDescent="0.25">
      <c r="A14644" s="31"/>
      <c r="B14644" s="31"/>
      <c r="C14644" s="31"/>
      <c r="D14644" s="31"/>
    </row>
    <row r="14645" spans="1:4" ht="15" x14ac:dyDescent="0.25">
      <c r="A14645" s="31"/>
      <c r="B14645" s="31"/>
      <c r="C14645" s="31"/>
      <c r="D14645" s="31"/>
    </row>
    <row r="14646" spans="1:4" ht="15" x14ac:dyDescent="0.25">
      <c r="A14646" s="31"/>
      <c r="B14646" s="31"/>
      <c r="C14646" s="31"/>
      <c r="D14646" s="31"/>
    </row>
    <row r="14647" spans="1:4" ht="15" x14ac:dyDescent="0.25">
      <c r="A14647" s="31"/>
      <c r="B14647" s="31"/>
      <c r="C14647" s="31"/>
      <c r="D14647" s="31"/>
    </row>
    <row r="14648" spans="1:4" ht="15" x14ac:dyDescent="0.25">
      <c r="A14648" s="31"/>
      <c r="B14648" s="31"/>
      <c r="C14648" s="31"/>
      <c r="D14648" s="31"/>
    </row>
    <row r="14649" spans="1:4" ht="15" x14ac:dyDescent="0.25">
      <c r="A14649" s="31"/>
      <c r="B14649" s="31"/>
      <c r="C14649" s="31"/>
      <c r="D14649" s="31"/>
    </row>
    <row r="14650" spans="1:4" ht="15" x14ac:dyDescent="0.25">
      <c r="A14650" s="31"/>
      <c r="B14650" s="31"/>
      <c r="C14650" s="31"/>
      <c r="D14650" s="31"/>
    </row>
    <row r="14651" spans="1:4" ht="15" x14ac:dyDescent="0.25">
      <c r="A14651" s="31"/>
      <c r="B14651" s="31"/>
      <c r="C14651" s="31"/>
      <c r="D14651" s="31"/>
    </row>
    <row r="14652" spans="1:4" ht="15" x14ac:dyDescent="0.25">
      <c r="A14652" s="31"/>
      <c r="B14652" s="31"/>
      <c r="C14652" s="31"/>
      <c r="D14652" s="31"/>
    </row>
    <row r="14653" spans="1:4" ht="15" x14ac:dyDescent="0.25">
      <c r="A14653" s="31"/>
      <c r="B14653" s="31"/>
      <c r="C14653" s="31"/>
      <c r="D14653" s="31"/>
    </row>
    <row r="14654" spans="1:4" ht="15" x14ac:dyDescent="0.25">
      <c r="A14654" s="31"/>
      <c r="B14654" s="31"/>
      <c r="C14654" s="31"/>
      <c r="D14654" s="31"/>
    </row>
    <row r="14655" spans="1:4" ht="15" x14ac:dyDescent="0.25">
      <c r="A14655" s="31"/>
      <c r="B14655" s="31"/>
      <c r="C14655" s="31"/>
      <c r="D14655" s="31"/>
    </row>
    <row r="14656" spans="1:4" ht="15" x14ac:dyDescent="0.25">
      <c r="A14656" s="31"/>
      <c r="B14656" s="31"/>
      <c r="C14656" s="31"/>
      <c r="D14656" s="31"/>
    </row>
    <row r="14657" spans="1:4" ht="15" x14ac:dyDescent="0.25">
      <c r="A14657" s="31"/>
      <c r="B14657" s="31"/>
      <c r="C14657" s="31"/>
      <c r="D14657" s="31"/>
    </row>
    <row r="14658" spans="1:4" ht="15" x14ac:dyDescent="0.25">
      <c r="A14658" s="31"/>
      <c r="B14658" s="31"/>
      <c r="C14658" s="31"/>
      <c r="D14658" s="31"/>
    </row>
    <row r="14659" spans="1:4" ht="15" x14ac:dyDescent="0.25">
      <c r="A14659" s="31"/>
      <c r="B14659" s="31"/>
      <c r="C14659" s="31"/>
      <c r="D14659" s="31"/>
    </row>
    <row r="14660" spans="1:4" ht="15" x14ac:dyDescent="0.25">
      <c r="A14660" s="31"/>
      <c r="B14660" s="31"/>
      <c r="C14660" s="31"/>
      <c r="D14660" s="31"/>
    </row>
    <row r="14661" spans="1:4" ht="15" x14ac:dyDescent="0.25">
      <c r="A14661" s="31"/>
      <c r="B14661" s="31"/>
      <c r="C14661" s="31"/>
      <c r="D14661" s="31"/>
    </row>
    <row r="14662" spans="1:4" ht="15" x14ac:dyDescent="0.25">
      <c r="A14662" s="31"/>
      <c r="B14662" s="31"/>
      <c r="C14662" s="31"/>
      <c r="D14662" s="31"/>
    </row>
    <row r="14663" spans="1:4" ht="15" x14ac:dyDescent="0.25">
      <c r="A14663" s="31"/>
      <c r="B14663" s="31"/>
      <c r="C14663" s="31"/>
      <c r="D14663" s="31"/>
    </row>
    <row r="14664" spans="1:4" ht="15" x14ac:dyDescent="0.25">
      <c r="A14664" s="31"/>
      <c r="B14664" s="31"/>
      <c r="C14664" s="31"/>
      <c r="D14664" s="31"/>
    </row>
    <row r="14665" spans="1:4" ht="15" x14ac:dyDescent="0.25">
      <c r="A14665" s="31"/>
      <c r="B14665" s="31"/>
      <c r="C14665" s="31"/>
      <c r="D14665" s="31"/>
    </row>
    <row r="14666" spans="1:4" ht="15" x14ac:dyDescent="0.25">
      <c r="A14666" s="31"/>
      <c r="B14666" s="31"/>
      <c r="C14666" s="31"/>
      <c r="D14666" s="31"/>
    </row>
    <row r="14667" spans="1:4" ht="15" x14ac:dyDescent="0.25">
      <c r="A14667" s="31"/>
      <c r="B14667" s="31"/>
      <c r="C14667" s="31"/>
      <c r="D14667" s="31"/>
    </row>
    <row r="14668" spans="1:4" ht="15" x14ac:dyDescent="0.25">
      <c r="A14668" s="31"/>
      <c r="B14668" s="31"/>
      <c r="C14668" s="31"/>
      <c r="D14668" s="31"/>
    </row>
    <row r="14669" spans="1:4" ht="15" x14ac:dyDescent="0.25">
      <c r="A14669" s="31"/>
      <c r="B14669" s="31"/>
      <c r="C14669" s="31"/>
      <c r="D14669" s="31"/>
    </row>
    <row r="14670" spans="1:4" ht="15" x14ac:dyDescent="0.25">
      <c r="A14670" s="31"/>
      <c r="B14670" s="31"/>
      <c r="C14670" s="31"/>
      <c r="D14670" s="31"/>
    </row>
    <row r="14671" spans="1:4" ht="15" x14ac:dyDescent="0.25">
      <c r="A14671" s="31"/>
      <c r="B14671" s="31"/>
      <c r="C14671" s="31"/>
      <c r="D14671" s="31"/>
    </row>
    <row r="14672" spans="1:4" ht="15" x14ac:dyDescent="0.25">
      <c r="A14672" s="31"/>
      <c r="B14672" s="31"/>
      <c r="C14672" s="31"/>
      <c r="D14672" s="31"/>
    </row>
    <row r="14673" spans="1:4" ht="15" x14ac:dyDescent="0.25">
      <c r="A14673" s="31"/>
      <c r="B14673" s="31"/>
      <c r="C14673" s="31"/>
      <c r="D14673" s="31"/>
    </row>
    <row r="14674" spans="1:4" ht="15" x14ac:dyDescent="0.25">
      <c r="A14674" s="31"/>
      <c r="B14674" s="31"/>
      <c r="C14674" s="31"/>
      <c r="D14674" s="31"/>
    </row>
    <row r="14675" spans="1:4" ht="15" x14ac:dyDescent="0.25">
      <c r="A14675" s="31"/>
      <c r="B14675" s="31"/>
      <c r="C14675" s="31"/>
      <c r="D14675" s="31"/>
    </row>
    <row r="14676" spans="1:4" ht="15" x14ac:dyDescent="0.25">
      <c r="A14676" s="31"/>
      <c r="B14676" s="31"/>
      <c r="C14676" s="31"/>
      <c r="D14676" s="31"/>
    </row>
    <row r="14677" spans="1:4" ht="15" x14ac:dyDescent="0.25">
      <c r="A14677" s="31"/>
      <c r="B14677" s="31"/>
      <c r="C14677" s="31"/>
      <c r="D14677" s="31"/>
    </row>
    <row r="14678" spans="1:4" ht="15" x14ac:dyDescent="0.25">
      <c r="A14678" s="31"/>
      <c r="B14678" s="31"/>
      <c r="C14678" s="31"/>
      <c r="D14678" s="31"/>
    </row>
    <row r="14679" spans="1:4" ht="15" x14ac:dyDescent="0.25">
      <c r="A14679" s="31"/>
      <c r="B14679" s="31"/>
      <c r="C14679" s="31"/>
      <c r="D14679" s="31"/>
    </row>
    <row r="14680" spans="1:4" ht="15" x14ac:dyDescent="0.25">
      <c r="A14680" s="31"/>
      <c r="B14680" s="31"/>
      <c r="C14680" s="31"/>
      <c r="D14680" s="31"/>
    </row>
    <row r="14681" spans="1:4" ht="15" x14ac:dyDescent="0.25">
      <c r="A14681" s="31"/>
      <c r="B14681" s="31"/>
      <c r="C14681" s="31"/>
      <c r="D14681" s="31"/>
    </row>
    <row r="14682" spans="1:4" ht="15" x14ac:dyDescent="0.25">
      <c r="A14682" s="31"/>
      <c r="B14682" s="31"/>
      <c r="C14682" s="31"/>
      <c r="D14682" s="31"/>
    </row>
    <row r="14683" spans="1:4" ht="15" x14ac:dyDescent="0.25">
      <c r="A14683" s="31"/>
      <c r="B14683" s="31"/>
      <c r="C14683" s="31"/>
      <c r="D14683" s="31"/>
    </row>
    <row r="14684" spans="1:4" ht="15" x14ac:dyDescent="0.25">
      <c r="A14684" s="31"/>
      <c r="B14684" s="31"/>
      <c r="C14684" s="31"/>
      <c r="D14684" s="31"/>
    </row>
    <row r="14685" spans="1:4" ht="15" x14ac:dyDescent="0.25">
      <c r="A14685" s="31"/>
      <c r="B14685" s="31"/>
      <c r="C14685" s="31"/>
      <c r="D14685" s="31"/>
    </row>
    <row r="14686" spans="1:4" ht="15" x14ac:dyDescent="0.25">
      <c r="A14686" s="31"/>
      <c r="B14686" s="31"/>
      <c r="C14686" s="31"/>
      <c r="D14686" s="31"/>
    </row>
    <row r="14687" spans="1:4" ht="15" x14ac:dyDescent="0.25">
      <c r="A14687" s="31"/>
      <c r="B14687" s="31"/>
      <c r="C14687" s="31"/>
      <c r="D14687" s="31"/>
    </row>
    <row r="14688" spans="1:4" ht="15" x14ac:dyDescent="0.25">
      <c r="A14688" s="31"/>
      <c r="B14688" s="31"/>
      <c r="C14688" s="31"/>
      <c r="D14688" s="31"/>
    </row>
    <row r="14689" spans="1:4" ht="15" x14ac:dyDescent="0.25">
      <c r="A14689" s="31"/>
      <c r="B14689" s="31"/>
      <c r="C14689" s="31"/>
      <c r="D14689" s="31"/>
    </row>
    <row r="14690" spans="1:4" ht="15" x14ac:dyDescent="0.25">
      <c r="A14690" s="31"/>
      <c r="B14690" s="31"/>
      <c r="C14690" s="31"/>
      <c r="D14690" s="31"/>
    </row>
    <row r="14691" spans="1:4" ht="15" x14ac:dyDescent="0.25">
      <c r="A14691" s="31"/>
      <c r="B14691" s="31"/>
      <c r="C14691" s="31"/>
      <c r="D14691" s="31"/>
    </row>
    <row r="14692" spans="1:4" ht="15" x14ac:dyDescent="0.25">
      <c r="A14692" s="31"/>
      <c r="B14692" s="31"/>
      <c r="C14692" s="31"/>
      <c r="D14692" s="31"/>
    </row>
    <row r="14693" spans="1:4" ht="15" x14ac:dyDescent="0.25">
      <c r="A14693" s="31"/>
      <c r="B14693" s="31"/>
      <c r="C14693" s="31"/>
      <c r="D14693" s="31"/>
    </row>
    <row r="14694" spans="1:4" ht="15" x14ac:dyDescent="0.25">
      <c r="A14694" s="31"/>
      <c r="B14694" s="31"/>
      <c r="C14694" s="31"/>
      <c r="D14694" s="31"/>
    </row>
    <row r="14695" spans="1:4" ht="15" x14ac:dyDescent="0.25">
      <c r="A14695" s="31"/>
      <c r="B14695" s="31"/>
      <c r="C14695" s="31"/>
      <c r="D14695" s="31"/>
    </row>
    <row r="14696" spans="1:4" ht="15" x14ac:dyDescent="0.25">
      <c r="A14696" s="31"/>
      <c r="B14696" s="31"/>
      <c r="C14696" s="31"/>
      <c r="D14696" s="31"/>
    </row>
    <row r="14697" spans="1:4" ht="15" x14ac:dyDescent="0.25">
      <c r="A14697" s="31"/>
      <c r="B14697" s="31"/>
      <c r="C14697" s="31"/>
      <c r="D14697" s="31"/>
    </row>
    <row r="14698" spans="1:4" ht="15" x14ac:dyDescent="0.25">
      <c r="A14698" s="31"/>
      <c r="B14698" s="31"/>
      <c r="C14698" s="31"/>
      <c r="D14698" s="31"/>
    </row>
    <row r="14699" spans="1:4" ht="15" x14ac:dyDescent="0.25">
      <c r="A14699" s="31"/>
      <c r="B14699" s="31"/>
      <c r="C14699" s="31"/>
      <c r="D14699" s="31"/>
    </row>
    <row r="14700" spans="1:4" ht="15" x14ac:dyDescent="0.25">
      <c r="A14700" s="31"/>
      <c r="B14700" s="31"/>
      <c r="C14700" s="31"/>
      <c r="D14700" s="31"/>
    </row>
    <row r="14701" spans="1:4" ht="15" x14ac:dyDescent="0.25">
      <c r="A14701" s="31"/>
      <c r="B14701" s="31"/>
      <c r="C14701" s="31"/>
      <c r="D14701" s="31"/>
    </row>
    <row r="14702" spans="1:4" ht="15" x14ac:dyDescent="0.25">
      <c r="A14702" s="31"/>
      <c r="B14702" s="31"/>
      <c r="C14702" s="31"/>
      <c r="D14702" s="31"/>
    </row>
    <row r="14703" spans="1:4" ht="15" x14ac:dyDescent="0.25">
      <c r="A14703" s="31"/>
      <c r="B14703" s="31"/>
      <c r="C14703" s="31"/>
      <c r="D14703" s="31"/>
    </row>
    <row r="14704" spans="1:4" ht="15" x14ac:dyDescent="0.25">
      <c r="A14704" s="31"/>
      <c r="B14704" s="31"/>
      <c r="C14704" s="31"/>
      <c r="D14704" s="31"/>
    </row>
    <row r="14705" spans="1:4" ht="15" x14ac:dyDescent="0.25">
      <c r="A14705" s="31"/>
      <c r="B14705" s="31"/>
      <c r="C14705" s="31"/>
      <c r="D14705" s="31"/>
    </row>
    <row r="14706" spans="1:4" ht="15" x14ac:dyDescent="0.25">
      <c r="A14706" s="31"/>
      <c r="B14706" s="31"/>
      <c r="C14706" s="31"/>
      <c r="D14706" s="31"/>
    </row>
    <row r="14707" spans="1:4" ht="15" x14ac:dyDescent="0.25">
      <c r="A14707" s="31"/>
      <c r="B14707" s="31"/>
      <c r="C14707" s="31"/>
      <c r="D14707" s="31"/>
    </row>
    <row r="14708" spans="1:4" ht="15" x14ac:dyDescent="0.25">
      <c r="A14708" s="31"/>
      <c r="B14708" s="31"/>
      <c r="C14708" s="31"/>
      <c r="D14708" s="31"/>
    </row>
    <row r="14709" spans="1:4" ht="15" x14ac:dyDescent="0.25">
      <c r="A14709" s="31"/>
      <c r="B14709" s="31"/>
      <c r="C14709" s="31"/>
      <c r="D14709" s="31"/>
    </row>
    <row r="14710" spans="1:4" ht="15" x14ac:dyDescent="0.25">
      <c r="A14710" s="31"/>
      <c r="B14710" s="31"/>
      <c r="C14710" s="31"/>
      <c r="D14710" s="31"/>
    </row>
    <row r="14711" spans="1:4" ht="15" x14ac:dyDescent="0.25">
      <c r="A14711" s="31"/>
      <c r="B14711" s="31"/>
      <c r="C14711" s="31"/>
      <c r="D14711" s="31"/>
    </row>
    <row r="14712" spans="1:4" ht="15" x14ac:dyDescent="0.25">
      <c r="A14712" s="31"/>
      <c r="B14712" s="31"/>
      <c r="C14712" s="31"/>
      <c r="D14712" s="31"/>
    </row>
    <row r="14713" spans="1:4" ht="15" x14ac:dyDescent="0.25">
      <c r="A14713" s="31"/>
      <c r="B14713" s="31"/>
      <c r="C14713" s="31"/>
      <c r="D14713" s="31"/>
    </row>
    <row r="14714" spans="1:4" ht="15" x14ac:dyDescent="0.25">
      <c r="A14714" s="31"/>
      <c r="B14714" s="31"/>
      <c r="C14714" s="31"/>
      <c r="D14714" s="31"/>
    </row>
    <row r="14715" spans="1:4" ht="15" x14ac:dyDescent="0.25">
      <c r="A14715" s="31"/>
      <c r="B14715" s="31"/>
      <c r="C14715" s="31"/>
      <c r="D14715" s="31"/>
    </row>
    <row r="14716" spans="1:4" ht="15" x14ac:dyDescent="0.25">
      <c r="A14716" s="31"/>
      <c r="B14716" s="31"/>
      <c r="C14716" s="31"/>
      <c r="D14716" s="31"/>
    </row>
    <row r="14717" spans="1:4" ht="15" x14ac:dyDescent="0.25">
      <c r="A14717" s="31"/>
      <c r="B14717" s="31"/>
      <c r="C14717" s="31"/>
      <c r="D14717" s="31"/>
    </row>
    <row r="14718" spans="1:4" ht="15" x14ac:dyDescent="0.25">
      <c r="A14718" s="31"/>
      <c r="B14718" s="31"/>
      <c r="C14718" s="31"/>
      <c r="D14718" s="31"/>
    </row>
    <row r="14719" spans="1:4" ht="15" x14ac:dyDescent="0.25">
      <c r="A14719" s="31"/>
      <c r="B14719" s="31"/>
      <c r="C14719" s="31"/>
      <c r="D14719" s="31"/>
    </row>
    <row r="14720" spans="1:4" ht="15" x14ac:dyDescent="0.25">
      <c r="A14720" s="31"/>
      <c r="B14720" s="31"/>
      <c r="C14720" s="31"/>
      <c r="D14720" s="31"/>
    </row>
    <row r="14721" spans="1:4" ht="15" x14ac:dyDescent="0.25">
      <c r="A14721" s="31"/>
      <c r="B14721" s="31"/>
      <c r="C14721" s="31"/>
      <c r="D14721" s="31"/>
    </row>
    <row r="14722" spans="1:4" ht="15" x14ac:dyDescent="0.25">
      <c r="A14722" s="31"/>
      <c r="B14722" s="31"/>
      <c r="C14722" s="31"/>
      <c r="D14722" s="31"/>
    </row>
    <row r="14723" spans="1:4" ht="15" x14ac:dyDescent="0.25">
      <c r="A14723" s="31"/>
      <c r="B14723" s="31"/>
      <c r="C14723" s="31"/>
      <c r="D14723" s="31"/>
    </row>
    <row r="14724" spans="1:4" ht="15" x14ac:dyDescent="0.25">
      <c r="A14724" s="31"/>
      <c r="B14724" s="31"/>
      <c r="C14724" s="31"/>
      <c r="D14724" s="31"/>
    </row>
    <row r="14725" spans="1:4" ht="15" x14ac:dyDescent="0.25">
      <c r="A14725" s="31"/>
      <c r="B14725" s="31"/>
      <c r="C14725" s="31"/>
      <c r="D14725" s="31"/>
    </row>
    <row r="14726" spans="1:4" ht="15" x14ac:dyDescent="0.25">
      <c r="A14726" s="31"/>
      <c r="B14726" s="31"/>
      <c r="C14726" s="31"/>
      <c r="D14726" s="31"/>
    </row>
    <row r="14727" spans="1:4" ht="15" x14ac:dyDescent="0.25">
      <c r="A14727" s="31"/>
      <c r="B14727" s="31"/>
      <c r="C14727" s="31"/>
      <c r="D14727" s="31"/>
    </row>
    <row r="14728" spans="1:4" ht="15" x14ac:dyDescent="0.25">
      <c r="A14728" s="31"/>
      <c r="B14728" s="31"/>
      <c r="C14728" s="31"/>
      <c r="D14728" s="31"/>
    </row>
    <row r="14729" spans="1:4" ht="15" x14ac:dyDescent="0.25">
      <c r="A14729" s="31"/>
      <c r="B14729" s="31"/>
      <c r="C14729" s="31"/>
      <c r="D14729" s="31"/>
    </row>
    <row r="14730" spans="1:4" ht="15" x14ac:dyDescent="0.25">
      <c r="A14730" s="31"/>
      <c r="B14730" s="31"/>
      <c r="C14730" s="31"/>
      <c r="D14730" s="31"/>
    </row>
    <row r="14731" spans="1:4" ht="15" x14ac:dyDescent="0.25">
      <c r="A14731" s="31"/>
      <c r="B14731" s="31"/>
      <c r="C14731" s="31"/>
      <c r="D14731" s="31"/>
    </row>
    <row r="14732" spans="1:4" ht="15" x14ac:dyDescent="0.25">
      <c r="A14732" s="31"/>
      <c r="B14732" s="31"/>
      <c r="C14732" s="31"/>
      <c r="D14732" s="31"/>
    </row>
    <row r="14733" spans="1:4" ht="15" x14ac:dyDescent="0.25">
      <c r="A14733" s="31"/>
      <c r="B14733" s="31"/>
      <c r="C14733" s="31"/>
      <c r="D14733" s="31"/>
    </row>
    <row r="14734" spans="1:4" ht="15" x14ac:dyDescent="0.25">
      <c r="A14734" s="31"/>
      <c r="B14734" s="31"/>
      <c r="C14734" s="31"/>
      <c r="D14734" s="31"/>
    </row>
    <row r="14735" spans="1:4" ht="15" x14ac:dyDescent="0.25">
      <c r="A14735" s="31"/>
      <c r="B14735" s="31"/>
      <c r="C14735" s="31"/>
      <c r="D14735" s="31"/>
    </row>
    <row r="14736" spans="1:4" ht="15" x14ac:dyDescent="0.25">
      <c r="A14736" s="31"/>
      <c r="B14736" s="31"/>
      <c r="C14736" s="31"/>
      <c r="D14736" s="31"/>
    </row>
    <row r="14737" spans="1:4" ht="15" x14ac:dyDescent="0.25">
      <c r="A14737" s="31"/>
      <c r="B14737" s="31"/>
      <c r="C14737" s="31"/>
      <c r="D14737" s="31"/>
    </row>
    <row r="14738" spans="1:4" ht="15" x14ac:dyDescent="0.25">
      <c r="A14738" s="31"/>
      <c r="B14738" s="31"/>
      <c r="C14738" s="31"/>
      <c r="D14738" s="31"/>
    </row>
    <row r="14739" spans="1:4" ht="15" x14ac:dyDescent="0.25">
      <c r="A14739" s="31"/>
      <c r="B14739" s="31"/>
      <c r="C14739" s="31"/>
      <c r="D14739" s="31"/>
    </row>
    <row r="14740" spans="1:4" ht="15" x14ac:dyDescent="0.25">
      <c r="A14740" s="31"/>
      <c r="B14740" s="31"/>
      <c r="C14740" s="31"/>
      <c r="D14740" s="31"/>
    </row>
    <row r="14741" spans="1:4" ht="15" x14ac:dyDescent="0.25">
      <c r="A14741" s="31"/>
      <c r="B14741" s="31"/>
      <c r="C14741" s="31"/>
      <c r="D14741" s="31"/>
    </row>
    <row r="14742" spans="1:4" ht="15" x14ac:dyDescent="0.25">
      <c r="A14742" s="31"/>
      <c r="B14742" s="31"/>
      <c r="C14742" s="31"/>
      <c r="D14742" s="31"/>
    </row>
    <row r="14743" spans="1:4" ht="15" x14ac:dyDescent="0.25">
      <c r="A14743" s="31"/>
      <c r="B14743" s="31"/>
      <c r="C14743" s="31"/>
      <c r="D14743" s="31"/>
    </row>
    <row r="14744" spans="1:4" ht="15" x14ac:dyDescent="0.25">
      <c r="A14744" s="31"/>
      <c r="B14744" s="31"/>
      <c r="C14744" s="31"/>
      <c r="D14744" s="31"/>
    </row>
    <row r="14745" spans="1:4" ht="15" x14ac:dyDescent="0.25">
      <c r="A14745" s="31"/>
      <c r="B14745" s="31"/>
      <c r="C14745" s="31"/>
      <c r="D14745" s="31"/>
    </row>
    <row r="14746" spans="1:4" ht="15" x14ac:dyDescent="0.25">
      <c r="A14746" s="31"/>
      <c r="B14746" s="31"/>
      <c r="C14746" s="31"/>
      <c r="D14746" s="31"/>
    </row>
    <row r="14747" spans="1:4" ht="15" x14ac:dyDescent="0.25">
      <c r="A14747" s="31"/>
      <c r="B14747" s="31"/>
      <c r="C14747" s="31"/>
      <c r="D14747" s="31"/>
    </row>
    <row r="14748" spans="1:4" ht="15" x14ac:dyDescent="0.25">
      <c r="A14748" s="31"/>
      <c r="B14748" s="31"/>
      <c r="C14748" s="31"/>
      <c r="D14748" s="31"/>
    </row>
    <row r="14749" spans="1:4" ht="15" x14ac:dyDescent="0.25">
      <c r="A14749" s="31"/>
      <c r="B14749" s="31"/>
      <c r="C14749" s="31"/>
      <c r="D14749" s="31"/>
    </row>
    <row r="14750" spans="1:4" ht="15" x14ac:dyDescent="0.25">
      <c r="A14750" s="31"/>
      <c r="B14750" s="31"/>
      <c r="C14750" s="31"/>
      <c r="D14750" s="31"/>
    </row>
    <row r="14751" spans="1:4" ht="15" x14ac:dyDescent="0.25">
      <c r="A14751" s="31"/>
      <c r="B14751" s="31"/>
      <c r="C14751" s="31"/>
      <c r="D14751" s="31"/>
    </row>
    <row r="14752" spans="1:4" ht="15" x14ac:dyDescent="0.25">
      <c r="A14752" s="31"/>
      <c r="B14752" s="31"/>
      <c r="C14752" s="31"/>
      <c r="D14752" s="31"/>
    </row>
    <row r="14753" spans="1:4" ht="15" x14ac:dyDescent="0.25">
      <c r="A14753" s="31"/>
      <c r="B14753" s="31"/>
      <c r="C14753" s="31"/>
      <c r="D14753" s="31"/>
    </row>
    <row r="14754" spans="1:4" ht="15" x14ac:dyDescent="0.25">
      <c r="A14754" s="31"/>
      <c r="B14754" s="31"/>
      <c r="C14754" s="31"/>
      <c r="D14754" s="31"/>
    </row>
    <row r="14755" spans="1:4" ht="15" x14ac:dyDescent="0.25">
      <c r="A14755" s="31"/>
      <c r="B14755" s="31"/>
      <c r="C14755" s="31"/>
      <c r="D14755" s="31"/>
    </row>
    <row r="14756" spans="1:4" ht="15" x14ac:dyDescent="0.25">
      <c r="A14756" s="31"/>
      <c r="B14756" s="31"/>
      <c r="C14756" s="31"/>
      <c r="D14756" s="31"/>
    </row>
    <row r="14757" spans="1:4" ht="15" x14ac:dyDescent="0.25">
      <c r="A14757" s="31"/>
      <c r="B14757" s="31"/>
      <c r="C14757" s="31"/>
      <c r="D14757" s="31"/>
    </row>
    <row r="14758" spans="1:4" ht="15" x14ac:dyDescent="0.25">
      <c r="A14758" s="31"/>
      <c r="B14758" s="31"/>
      <c r="C14758" s="31"/>
      <c r="D14758" s="31"/>
    </row>
    <row r="14759" spans="1:4" ht="15" x14ac:dyDescent="0.25">
      <c r="A14759" s="31"/>
      <c r="B14759" s="31"/>
      <c r="C14759" s="31"/>
      <c r="D14759" s="31"/>
    </row>
    <row r="14760" spans="1:4" ht="15" x14ac:dyDescent="0.25">
      <c r="A14760" s="31"/>
      <c r="B14760" s="31"/>
      <c r="C14760" s="31"/>
      <c r="D14760" s="31"/>
    </row>
    <row r="14761" spans="1:4" ht="15" x14ac:dyDescent="0.25">
      <c r="A14761" s="31"/>
      <c r="B14761" s="31"/>
      <c r="C14761" s="31"/>
      <c r="D14761" s="31"/>
    </row>
    <row r="14762" spans="1:4" ht="15" x14ac:dyDescent="0.25">
      <c r="A14762" s="31"/>
      <c r="B14762" s="31"/>
      <c r="C14762" s="31"/>
      <c r="D14762" s="31"/>
    </row>
    <row r="14763" spans="1:4" ht="15" x14ac:dyDescent="0.25">
      <c r="A14763" s="31"/>
      <c r="B14763" s="31"/>
      <c r="C14763" s="31"/>
      <c r="D14763" s="31"/>
    </row>
    <row r="14764" spans="1:4" ht="15" x14ac:dyDescent="0.25">
      <c r="A14764" s="31"/>
      <c r="B14764" s="31"/>
      <c r="C14764" s="31"/>
      <c r="D14764" s="31"/>
    </row>
    <row r="14765" spans="1:4" ht="15" x14ac:dyDescent="0.25">
      <c r="A14765" s="31"/>
      <c r="B14765" s="31"/>
      <c r="C14765" s="31"/>
      <c r="D14765" s="31"/>
    </row>
    <row r="14766" spans="1:4" ht="15" x14ac:dyDescent="0.25">
      <c r="A14766" s="31"/>
      <c r="B14766" s="31"/>
      <c r="C14766" s="31"/>
      <c r="D14766" s="31"/>
    </row>
    <row r="14767" spans="1:4" ht="15" x14ac:dyDescent="0.25">
      <c r="A14767" s="31"/>
      <c r="B14767" s="31"/>
      <c r="C14767" s="31"/>
      <c r="D14767" s="31"/>
    </row>
    <row r="14768" spans="1:4" ht="15" x14ac:dyDescent="0.25">
      <c r="A14768" s="31"/>
      <c r="B14768" s="31"/>
      <c r="C14768" s="31"/>
      <c r="D14768" s="31"/>
    </row>
    <row r="14769" spans="1:4" ht="15" x14ac:dyDescent="0.25">
      <c r="A14769" s="31"/>
      <c r="B14769" s="31"/>
      <c r="C14769" s="31"/>
      <c r="D14769" s="31"/>
    </row>
    <row r="14770" spans="1:4" ht="15" x14ac:dyDescent="0.25">
      <c r="A14770" s="31"/>
      <c r="B14770" s="31"/>
      <c r="C14770" s="31"/>
      <c r="D14770" s="31"/>
    </row>
    <row r="14771" spans="1:4" ht="15" x14ac:dyDescent="0.25">
      <c r="A14771" s="31"/>
      <c r="B14771" s="31"/>
      <c r="C14771" s="31"/>
      <c r="D14771" s="31"/>
    </row>
    <row r="14772" spans="1:4" ht="15" x14ac:dyDescent="0.25">
      <c r="A14772" s="31"/>
      <c r="B14772" s="31"/>
      <c r="C14772" s="31"/>
      <c r="D14772" s="31"/>
    </row>
    <row r="14773" spans="1:4" ht="15" x14ac:dyDescent="0.25">
      <c r="A14773" s="31"/>
      <c r="B14773" s="31"/>
      <c r="C14773" s="31"/>
      <c r="D14773" s="31"/>
    </row>
    <row r="14774" spans="1:4" ht="15" x14ac:dyDescent="0.25">
      <c r="A14774" s="31"/>
      <c r="B14774" s="31"/>
      <c r="C14774" s="31"/>
      <c r="D14774" s="31"/>
    </row>
    <row r="14775" spans="1:4" ht="15" x14ac:dyDescent="0.25">
      <c r="A14775" s="31"/>
      <c r="B14775" s="31"/>
      <c r="C14775" s="31"/>
      <c r="D14775" s="31"/>
    </row>
    <row r="14776" spans="1:4" ht="15" x14ac:dyDescent="0.25">
      <c r="A14776" s="31"/>
      <c r="B14776" s="31"/>
      <c r="C14776" s="31"/>
      <c r="D14776" s="31"/>
    </row>
    <row r="14777" spans="1:4" ht="15" x14ac:dyDescent="0.25">
      <c r="A14777" s="31"/>
      <c r="B14777" s="31"/>
      <c r="C14777" s="31"/>
      <c r="D14777" s="31"/>
    </row>
    <row r="14778" spans="1:4" ht="15" x14ac:dyDescent="0.25">
      <c r="A14778" s="31"/>
      <c r="B14778" s="31"/>
      <c r="C14778" s="31"/>
      <c r="D14778" s="31"/>
    </row>
    <row r="14779" spans="1:4" ht="15" x14ac:dyDescent="0.25">
      <c r="A14779" s="31"/>
      <c r="B14779" s="31"/>
      <c r="C14779" s="31"/>
      <c r="D14779" s="31"/>
    </row>
    <row r="14780" spans="1:4" ht="15" x14ac:dyDescent="0.25">
      <c r="A14780" s="31"/>
      <c r="B14780" s="31"/>
      <c r="C14780" s="31"/>
      <c r="D14780" s="31"/>
    </row>
    <row r="14781" spans="1:4" ht="15" x14ac:dyDescent="0.25">
      <c r="A14781" s="31"/>
      <c r="B14781" s="31"/>
      <c r="C14781" s="31"/>
      <c r="D14781" s="31"/>
    </row>
    <row r="14782" spans="1:4" ht="15" x14ac:dyDescent="0.25">
      <c r="A14782" s="31"/>
      <c r="B14782" s="31"/>
      <c r="C14782" s="31"/>
      <c r="D14782" s="31"/>
    </row>
    <row r="14783" spans="1:4" ht="15" x14ac:dyDescent="0.25">
      <c r="A14783" s="31"/>
      <c r="B14783" s="31"/>
      <c r="C14783" s="31"/>
      <c r="D14783" s="31"/>
    </row>
    <row r="14784" spans="1:4" ht="15" x14ac:dyDescent="0.25">
      <c r="A14784" s="31"/>
      <c r="B14784" s="31"/>
      <c r="C14784" s="31"/>
      <c r="D14784" s="31"/>
    </row>
    <row r="14785" spans="1:4" ht="15" x14ac:dyDescent="0.25">
      <c r="A14785" s="31"/>
      <c r="B14785" s="31"/>
      <c r="C14785" s="31"/>
      <c r="D14785" s="31"/>
    </row>
    <row r="14786" spans="1:4" ht="15" x14ac:dyDescent="0.25">
      <c r="A14786" s="31"/>
      <c r="B14786" s="31"/>
      <c r="C14786" s="31"/>
      <c r="D14786" s="31"/>
    </row>
    <row r="14787" spans="1:4" ht="15" x14ac:dyDescent="0.25">
      <c r="A14787" s="31"/>
      <c r="B14787" s="31"/>
      <c r="C14787" s="31"/>
      <c r="D14787" s="31"/>
    </row>
    <row r="14788" spans="1:4" ht="15" x14ac:dyDescent="0.25">
      <c r="A14788" s="31"/>
      <c r="B14788" s="31"/>
      <c r="C14788" s="31"/>
      <c r="D14788" s="31"/>
    </row>
    <row r="14789" spans="1:4" ht="15" x14ac:dyDescent="0.25">
      <c r="A14789" s="31"/>
      <c r="B14789" s="31"/>
      <c r="C14789" s="31"/>
      <c r="D14789" s="31"/>
    </row>
    <row r="14790" spans="1:4" ht="15" x14ac:dyDescent="0.25">
      <c r="A14790" s="31"/>
      <c r="B14790" s="31"/>
      <c r="C14790" s="31"/>
      <c r="D14790" s="31"/>
    </row>
    <row r="14791" spans="1:4" ht="15" x14ac:dyDescent="0.25">
      <c r="A14791" s="31"/>
      <c r="B14791" s="31"/>
      <c r="C14791" s="31"/>
      <c r="D14791" s="31"/>
    </row>
    <row r="14792" spans="1:4" ht="15" x14ac:dyDescent="0.25">
      <c r="A14792" s="31"/>
      <c r="B14792" s="31"/>
      <c r="C14792" s="31"/>
      <c r="D14792" s="31"/>
    </row>
    <row r="14793" spans="1:4" ht="15" x14ac:dyDescent="0.25">
      <c r="A14793" s="31"/>
      <c r="B14793" s="31"/>
      <c r="C14793" s="31"/>
      <c r="D14793" s="31"/>
    </row>
    <row r="14794" spans="1:4" ht="15" x14ac:dyDescent="0.25">
      <c r="A14794" s="31"/>
      <c r="B14794" s="31"/>
      <c r="C14794" s="31"/>
      <c r="D14794" s="31"/>
    </row>
    <row r="14795" spans="1:4" ht="15" x14ac:dyDescent="0.25">
      <c r="A14795" s="31"/>
      <c r="B14795" s="31"/>
      <c r="C14795" s="31"/>
      <c r="D14795" s="31"/>
    </row>
    <row r="14796" spans="1:4" ht="15" x14ac:dyDescent="0.25">
      <c r="A14796" s="31"/>
      <c r="B14796" s="31"/>
      <c r="C14796" s="31"/>
      <c r="D14796" s="31"/>
    </row>
    <row r="14797" spans="1:4" ht="15" x14ac:dyDescent="0.25">
      <c r="A14797" s="31"/>
      <c r="B14797" s="31"/>
      <c r="C14797" s="31"/>
      <c r="D14797" s="31"/>
    </row>
    <row r="14798" spans="1:4" ht="15" x14ac:dyDescent="0.25">
      <c r="A14798" s="31"/>
      <c r="B14798" s="31"/>
      <c r="C14798" s="31"/>
      <c r="D14798" s="31"/>
    </row>
    <row r="14799" spans="1:4" ht="15" x14ac:dyDescent="0.25">
      <c r="A14799" s="31"/>
      <c r="B14799" s="31"/>
      <c r="C14799" s="31"/>
      <c r="D14799" s="31"/>
    </row>
    <row r="14800" spans="1:4" ht="15" x14ac:dyDescent="0.25">
      <c r="A14800" s="31"/>
      <c r="B14800" s="31"/>
      <c r="C14800" s="31"/>
      <c r="D14800" s="31"/>
    </row>
    <row r="14801" spans="1:4" ht="15" x14ac:dyDescent="0.25">
      <c r="A14801" s="31"/>
      <c r="B14801" s="31"/>
      <c r="C14801" s="31"/>
      <c r="D14801" s="31"/>
    </row>
    <row r="14802" spans="1:4" ht="15" x14ac:dyDescent="0.25">
      <c r="A14802" s="31"/>
      <c r="B14802" s="31"/>
      <c r="C14802" s="31"/>
      <c r="D14802" s="31"/>
    </row>
    <row r="14803" spans="1:4" ht="15" x14ac:dyDescent="0.25">
      <c r="A14803" s="31"/>
      <c r="B14803" s="31"/>
      <c r="C14803" s="31"/>
      <c r="D14803" s="31"/>
    </row>
    <row r="14804" spans="1:4" ht="15" x14ac:dyDescent="0.25">
      <c r="A14804" s="31"/>
      <c r="B14804" s="31"/>
      <c r="C14804" s="31"/>
      <c r="D14804" s="31"/>
    </row>
    <row r="14805" spans="1:4" ht="15" x14ac:dyDescent="0.25">
      <c r="A14805" s="31"/>
      <c r="B14805" s="31"/>
      <c r="C14805" s="31"/>
      <c r="D14805" s="31"/>
    </row>
    <row r="14806" spans="1:4" ht="15" x14ac:dyDescent="0.25">
      <c r="A14806" s="31"/>
      <c r="B14806" s="31"/>
      <c r="C14806" s="31"/>
      <c r="D14806" s="31"/>
    </row>
    <row r="14807" spans="1:4" ht="15" x14ac:dyDescent="0.25">
      <c r="A14807" s="31"/>
      <c r="B14807" s="31"/>
      <c r="C14807" s="31"/>
      <c r="D14807" s="31"/>
    </row>
    <row r="14808" spans="1:4" ht="15" x14ac:dyDescent="0.25">
      <c r="A14808" s="31"/>
      <c r="B14808" s="31"/>
      <c r="C14808" s="31"/>
      <c r="D14808" s="31"/>
    </row>
    <row r="14809" spans="1:4" ht="15" x14ac:dyDescent="0.25">
      <c r="A14809" s="31"/>
      <c r="B14809" s="31"/>
      <c r="C14809" s="31"/>
      <c r="D14809" s="31"/>
    </row>
    <row r="14810" spans="1:4" ht="15" x14ac:dyDescent="0.25">
      <c r="A14810" s="31"/>
      <c r="B14810" s="31"/>
      <c r="C14810" s="31"/>
      <c r="D14810" s="31"/>
    </row>
    <row r="14811" spans="1:4" ht="15" x14ac:dyDescent="0.25">
      <c r="A14811" s="31"/>
      <c r="B14811" s="31"/>
      <c r="C14811" s="31"/>
      <c r="D14811" s="31"/>
    </row>
    <row r="14812" spans="1:4" ht="15" x14ac:dyDescent="0.25">
      <c r="A14812" s="31"/>
      <c r="B14812" s="31"/>
      <c r="C14812" s="31"/>
      <c r="D14812" s="31"/>
    </row>
    <row r="14813" spans="1:4" ht="15" x14ac:dyDescent="0.25">
      <c r="A14813" s="31"/>
      <c r="B14813" s="31"/>
      <c r="C14813" s="31"/>
      <c r="D14813" s="31"/>
    </row>
    <row r="14814" spans="1:4" ht="15" x14ac:dyDescent="0.25">
      <c r="A14814" s="31"/>
      <c r="B14814" s="31"/>
      <c r="C14814" s="31"/>
      <c r="D14814" s="31"/>
    </row>
    <row r="14815" spans="1:4" ht="15" x14ac:dyDescent="0.25">
      <c r="A14815" s="31"/>
      <c r="B14815" s="31"/>
      <c r="C14815" s="31"/>
      <c r="D14815" s="31"/>
    </row>
    <row r="14816" spans="1:4" ht="15" x14ac:dyDescent="0.25">
      <c r="A14816" s="31"/>
      <c r="B14816" s="31"/>
      <c r="C14816" s="31"/>
      <c r="D14816" s="31"/>
    </row>
    <row r="14817" spans="1:4" ht="15" x14ac:dyDescent="0.25">
      <c r="A14817" s="31"/>
      <c r="B14817" s="31"/>
      <c r="C14817" s="31"/>
      <c r="D14817" s="31"/>
    </row>
    <row r="14818" spans="1:4" ht="15" x14ac:dyDescent="0.25">
      <c r="A14818" s="31"/>
      <c r="B14818" s="31"/>
      <c r="C14818" s="31"/>
      <c r="D14818" s="31"/>
    </row>
    <row r="14819" spans="1:4" ht="15" x14ac:dyDescent="0.25">
      <c r="A14819" s="31"/>
      <c r="B14819" s="31"/>
      <c r="C14819" s="31"/>
      <c r="D14819" s="31"/>
    </row>
    <row r="14820" spans="1:4" ht="15" x14ac:dyDescent="0.25">
      <c r="A14820" s="31"/>
      <c r="B14820" s="31"/>
      <c r="C14820" s="31"/>
      <c r="D14820" s="31"/>
    </row>
    <row r="14821" spans="1:4" ht="15" x14ac:dyDescent="0.25">
      <c r="A14821" s="31"/>
      <c r="B14821" s="31"/>
      <c r="C14821" s="31"/>
      <c r="D14821" s="31"/>
    </row>
    <row r="14822" spans="1:4" ht="15" x14ac:dyDescent="0.25">
      <c r="A14822" s="31"/>
      <c r="B14822" s="31"/>
      <c r="C14822" s="31"/>
      <c r="D14822" s="31"/>
    </row>
    <row r="14823" spans="1:4" ht="15" x14ac:dyDescent="0.25">
      <c r="A14823" s="31"/>
      <c r="B14823" s="31"/>
      <c r="C14823" s="31"/>
      <c r="D14823" s="31"/>
    </row>
    <row r="14824" spans="1:4" ht="15" x14ac:dyDescent="0.25">
      <c r="A14824" s="31"/>
      <c r="B14824" s="31"/>
      <c r="C14824" s="31"/>
      <c r="D14824" s="31"/>
    </row>
    <row r="14825" spans="1:4" ht="15" x14ac:dyDescent="0.25">
      <c r="A14825" s="31"/>
      <c r="B14825" s="31"/>
      <c r="C14825" s="31"/>
      <c r="D14825" s="31"/>
    </row>
    <row r="14826" spans="1:4" ht="15" x14ac:dyDescent="0.25">
      <c r="A14826" s="31"/>
      <c r="B14826" s="31"/>
      <c r="C14826" s="31"/>
      <c r="D14826" s="31"/>
    </row>
    <row r="14827" spans="1:4" ht="15" x14ac:dyDescent="0.25">
      <c r="A14827" s="31"/>
      <c r="B14827" s="31"/>
      <c r="C14827" s="31"/>
      <c r="D14827" s="31"/>
    </row>
    <row r="14828" spans="1:4" ht="15" x14ac:dyDescent="0.25">
      <c r="A14828" s="31"/>
      <c r="B14828" s="31"/>
      <c r="C14828" s="31"/>
      <c r="D14828" s="31"/>
    </row>
    <row r="14829" spans="1:4" ht="15" x14ac:dyDescent="0.25">
      <c r="A14829" s="31"/>
      <c r="B14829" s="31"/>
      <c r="C14829" s="31"/>
      <c r="D14829" s="31"/>
    </row>
    <row r="14830" spans="1:4" ht="15" x14ac:dyDescent="0.25">
      <c r="A14830" s="31"/>
      <c r="B14830" s="31"/>
      <c r="C14830" s="31"/>
      <c r="D14830" s="31"/>
    </row>
    <row r="14831" spans="1:4" ht="15" x14ac:dyDescent="0.25">
      <c r="A14831" s="31"/>
      <c r="B14831" s="31"/>
      <c r="C14831" s="31"/>
      <c r="D14831" s="31"/>
    </row>
    <row r="14832" spans="1:4" ht="15" x14ac:dyDescent="0.25">
      <c r="A14832" s="31"/>
      <c r="B14832" s="31"/>
      <c r="C14832" s="31"/>
      <c r="D14832" s="31"/>
    </row>
    <row r="14833" spans="1:4" ht="15" x14ac:dyDescent="0.25">
      <c r="A14833" s="31"/>
      <c r="B14833" s="31"/>
      <c r="C14833" s="31"/>
      <c r="D14833" s="31"/>
    </row>
    <row r="14834" spans="1:4" ht="15" x14ac:dyDescent="0.25">
      <c r="A14834" s="31"/>
      <c r="B14834" s="31"/>
      <c r="C14834" s="31"/>
      <c r="D14834" s="31"/>
    </row>
    <row r="14835" spans="1:4" ht="15" x14ac:dyDescent="0.25">
      <c r="A14835" s="31"/>
      <c r="B14835" s="31"/>
      <c r="C14835" s="31"/>
      <c r="D14835" s="31"/>
    </row>
    <row r="14836" spans="1:4" ht="15" x14ac:dyDescent="0.25">
      <c r="A14836" s="31"/>
      <c r="B14836" s="31"/>
      <c r="C14836" s="31"/>
      <c r="D14836" s="31"/>
    </row>
    <row r="14837" spans="1:4" ht="15" x14ac:dyDescent="0.25">
      <c r="A14837" s="31"/>
      <c r="B14837" s="31"/>
      <c r="C14837" s="31"/>
      <c r="D14837" s="31"/>
    </row>
    <row r="14838" spans="1:4" ht="15" x14ac:dyDescent="0.25">
      <c r="A14838" s="31"/>
      <c r="B14838" s="31"/>
      <c r="C14838" s="31"/>
      <c r="D14838" s="31"/>
    </row>
    <row r="14839" spans="1:4" ht="15" x14ac:dyDescent="0.25">
      <c r="A14839" s="31"/>
      <c r="B14839" s="31"/>
      <c r="C14839" s="31"/>
      <c r="D14839" s="31"/>
    </row>
    <row r="14840" spans="1:4" ht="15" x14ac:dyDescent="0.25">
      <c r="A14840" s="31"/>
      <c r="B14840" s="31"/>
      <c r="C14840" s="31"/>
      <c r="D14840" s="31"/>
    </row>
    <row r="14841" spans="1:4" ht="15" x14ac:dyDescent="0.25">
      <c r="A14841" s="31"/>
      <c r="B14841" s="31"/>
      <c r="C14841" s="31"/>
      <c r="D14841" s="31"/>
    </row>
    <row r="14842" spans="1:4" ht="15" x14ac:dyDescent="0.25">
      <c r="A14842" s="31"/>
      <c r="B14842" s="31"/>
      <c r="C14842" s="31"/>
      <c r="D14842" s="31"/>
    </row>
    <row r="14843" spans="1:4" ht="15" x14ac:dyDescent="0.25">
      <c r="A14843" s="31"/>
      <c r="B14843" s="31"/>
      <c r="C14843" s="31"/>
      <c r="D14843" s="31"/>
    </row>
    <row r="14844" spans="1:4" ht="15" x14ac:dyDescent="0.25">
      <c r="A14844" s="31"/>
      <c r="B14844" s="31"/>
      <c r="C14844" s="31"/>
      <c r="D14844" s="31"/>
    </row>
    <row r="14845" spans="1:4" ht="15" x14ac:dyDescent="0.25">
      <c r="A14845" s="31"/>
      <c r="B14845" s="31"/>
      <c r="C14845" s="31"/>
      <c r="D14845" s="31"/>
    </row>
    <row r="14846" spans="1:4" ht="15" x14ac:dyDescent="0.25">
      <c r="A14846" s="31"/>
      <c r="B14846" s="31"/>
      <c r="C14846" s="31"/>
      <c r="D14846" s="31"/>
    </row>
    <row r="14847" spans="1:4" ht="15" x14ac:dyDescent="0.25">
      <c r="A14847" s="31"/>
      <c r="B14847" s="31"/>
      <c r="C14847" s="31"/>
      <c r="D14847" s="31"/>
    </row>
    <row r="14848" spans="1:4" ht="15" x14ac:dyDescent="0.25">
      <c r="A14848" s="31"/>
      <c r="B14848" s="31"/>
      <c r="C14848" s="31"/>
      <c r="D14848" s="31"/>
    </row>
    <row r="14849" spans="1:4" ht="15" x14ac:dyDescent="0.25">
      <c r="A14849" s="31"/>
      <c r="B14849" s="31"/>
      <c r="C14849" s="31"/>
      <c r="D14849" s="31"/>
    </row>
    <row r="14850" spans="1:4" ht="15" x14ac:dyDescent="0.25">
      <c r="A14850" s="31"/>
      <c r="B14850" s="31"/>
      <c r="C14850" s="31"/>
      <c r="D14850" s="31"/>
    </row>
    <row r="14851" spans="1:4" ht="15" x14ac:dyDescent="0.25">
      <c r="A14851" s="31"/>
      <c r="B14851" s="31"/>
      <c r="C14851" s="31"/>
      <c r="D14851" s="31"/>
    </row>
    <row r="14852" spans="1:4" ht="15" x14ac:dyDescent="0.25">
      <c r="A14852" s="31"/>
      <c r="B14852" s="31"/>
      <c r="C14852" s="31"/>
      <c r="D14852" s="31"/>
    </row>
    <row r="14853" spans="1:4" ht="15" x14ac:dyDescent="0.25">
      <c r="A14853" s="31"/>
      <c r="B14853" s="31"/>
      <c r="C14853" s="31"/>
      <c r="D14853" s="31"/>
    </row>
    <row r="14854" spans="1:4" ht="15" x14ac:dyDescent="0.25">
      <c r="A14854" s="31"/>
      <c r="B14854" s="31"/>
      <c r="C14854" s="31"/>
      <c r="D14854" s="31"/>
    </row>
    <row r="14855" spans="1:4" ht="15" x14ac:dyDescent="0.25">
      <c r="A14855" s="31"/>
      <c r="B14855" s="31"/>
      <c r="C14855" s="31"/>
      <c r="D14855" s="31"/>
    </row>
    <row r="14856" spans="1:4" ht="15" x14ac:dyDescent="0.25">
      <c r="A14856" s="31"/>
      <c r="B14856" s="31"/>
      <c r="C14856" s="31"/>
      <c r="D14856" s="31"/>
    </row>
    <row r="14857" spans="1:4" ht="15" x14ac:dyDescent="0.25">
      <c r="A14857" s="31"/>
      <c r="B14857" s="31"/>
      <c r="C14857" s="31"/>
      <c r="D14857" s="31"/>
    </row>
    <row r="14858" spans="1:4" ht="15" x14ac:dyDescent="0.25">
      <c r="A14858" s="31"/>
      <c r="B14858" s="31"/>
      <c r="C14858" s="31"/>
      <c r="D14858" s="31"/>
    </row>
    <row r="14859" spans="1:4" ht="15" x14ac:dyDescent="0.25">
      <c r="A14859" s="31"/>
      <c r="B14859" s="31"/>
      <c r="C14859" s="31"/>
      <c r="D14859" s="31"/>
    </row>
    <row r="14860" spans="1:4" ht="15" x14ac:dyDescent="0.25">
      <c r="A14860" s="31"/>
      <c r="B14860" s="31"/>
      <c r="C14860" s="31"/>
      <c r="D14860" s="31"/>
    </row>
    <row r="14861" spans="1:4" ht="15" x14ac:dyDescent="0.25">
      <c r="A14861" s="31"/>
      <c r="B14861" s="31"/>
      <c r="C14861" s="31"/>
      <c r="D14861" s="31"/>
    </row>
    <row r="14862" spans="1:4" ht="15" x14ac:dyDescent="0.25">
      <c r="A14862" s="31"/>
      <c r="B14862" s="31"/>
      <c r="C14862" s="31"/>
      <c r="D14862" s="31"/>
    </row>
    <row r="14863" spans="1:4" ht="15" x14ac:dyDescent="0.25">
      <c r="A14863" s="31"/>
      <c r="B14863" s="31"/>
      <c r="C14863" s="31"/>
      <c r="D14863" s="31"/>
    </row>
    <row r="14864" spans="1:4" ht="15" x14ac:dyDescent="0.25">
      <c r="A14864" s="31"/>
      <c r="B14864" s="31"/>
      <c r="C14864" s="31"/>
      <c r="D14864" s="31"/>
    </row>
    <row r="14865" spans="1:4" ht="15" x14ac:dyDescent="0.25">
      <c r="A14865" s="31"/>
      <c r="B14865" s="31"/>
      <c r="C14865" s="31"/>
      <c r="D14865" s="31"/>
    </row>
    <row r="14866" spans="1:4" ht="15" x14ac:dyDescent="0.25">
      <c r="A14866" s="31"/>
      <c r="B14866" s="31"/>
      <c r="C14866" s="31"/>
      <c r="D14866" s="31"/>
    </row>
    <row r="14867" spans="1:4" ht="15" x14ac:dyDescent="0.25">
      <c r="A14867" s="31"/>
      <c r="B14867" s="31"/>
      <c r="C14867" s="31"/>
      <c r="D14867" s="31"/>
    </row>
    <row r="14868" spans="1:4" ht="15" x14ac:dyDescent="0.25">
      <c r="A14868" s="31"/>
      <c r="B14868" s="31"/>
      <c r="C14868" s="31"/>
      <c r="D14868" s="31"/>
    </row>
    <row r="14869" spans="1:4" ht="15" x14ac:dyDescent="0.25">
      <c r="A14869" s="31"/>
      <c r="B14869" s="31"/>
      <c r="C14869" s="31"/>
      <c r="D14869" s="31"/>
    </row>
    <row r="14870" spans="1:4" ht="15" x14ac:dyDescent="0.25">
      <c r="A14870" s="31"/>
      <c r="B14870" s="31"/>
      <c r="C14870" s="31"/>
      <c r="D14870" s="31"/>
    </row>
    <row r="14871" spans="1:4" ht="15" x14ac:dyDescent="0.25">
      <c r="A14871" s="31"/>
      <c r="B14871" s="31"/>
      <c r="C14871" s="31"/>
      <c r="D14871" s="31"/>
    </row>
    <row r="14872" spans="1:4" ht="15" x14ac:dyDescent="0.25">
      <c r="A14872" s="31"/>
      <c r="B14872" s="31"/>
      <c r="C14872" s="31"/>
      <c r="D14872" s="31"/>
    </row>
    <row r="14873" spans="1:4" ht="15" x14ac:dyDescent="0.25">
      <c r="A14873" s="31"/>
      <c r="B14873" s="31"/>
      <c r="C14873" s="31"/>
      <c r="D14873" s="31"/>
    </row>
    <row r="14874" spans="1:4" ht="15" x14ac:dyDescent="0.25">
      <c r="A14874" s="31"/>
      <c r="B14874" s="31"/>
      <c r="C14874" s="31"/>
      <c r="D14874" s="31"/>
    </row>
    <row r="14875" spans="1:4" ht="15" x14ac:dyDescent="0.25">
      <c r="A14875" s="31"/>
      <c r="B14875" s="31"/>
      <c r="C14875" s="31"/>
      <c r="D14875" s="31"/>
    </row>
    <row r="14876" spans="1:4" ht="15" x14ac:dyDescent="0.25">
      <c r="A14876" s="31"/>
      <c r="B14876" s="31"/>
      <c r="C14876" s="31"/>
      <c r="D14876" s="31"/>
    </row>
    <row r="14877" spans="1:4" ht="15" x14ac:dyDescent="0.25">
      <c r="A14877" s="31"/>
      <c r="B14877" s="31"/>
      <c r="C14877" s="31"/>
      <c r="D14877" s="31"/>
    </row>
    <row r="14878" spans="1:4" ht="15" x14ac:dyDescent="0.25">
      <c r="A14878" s="31"/>
      <c r="B14878" s="31"/>
      <c r="C14878" s="31"/>
      <c r="D14878" s="31"/>
    </row>
    <row r="14879" spans="1:4" ht="15" x14ac:dyDescent="0.25">
      <c r="A14879" s="31"/>
      <c r="B14879" s="31"/>
      <c r="C14879" s="31"/>
      <c r="D14879" s="31"/>
    </row>
    <row r="14880" spans="1:4" ht="15" x14ac:dyDescent="0.25">
      <c r="A14880" s="31"/>
      <c r="B14880" s="31"/>
      <c r="C14880" s="31"/>
      <c r="D14880" s="31"/>
    </row>
    <row r="14881" spans="1:4" ht="15" x14ac:dyDescent="0.25">
      <c r="A14881" s="31"/>
      <c r="B14881" s="31"/>
      <c r="C14881" s="31"/>
      <c r="D14881" s="31"/>
    </row>
    <row r="14882" spans="1:4" ht="15" x14ac:dyDescent="0.25">
      <c r="A14882" s="31"/>
      <c r="B14882" s="31"/>
      <c r="C14882" s="31"/>
      <c r="D14882" s="31"/>
    </row>
    <row r="14883" spans="1:4" ht="15" x14ac:dyDescent="0.25">
      <c r="A14883" s="31"/>
      <c r="B14883" s="31"/>
      <c r="C14883" s="31"/>
      <c r="D14883" s="31"/>
    </row>
    <row r="14884" spans="1:4" ht="15" x14ac:dyDescent="0.25">
      <c r="A14884" s="31"/>
      <c r="B14884" s="31"/>
      <c r="C14884" s="31"/>
      <c r="D14884" s="31"/>
    </row>
    <row r="14885" spans="1:4" ht="15" x14ac:dyDescent="0.25">
      <c r="A14885" s="31"/>
      <c r="B14885" s="31"/>
      <c r="C14885" s="31"/>
      <c r="D14885" s="31"/>
    </row>
    <row r="14886" spans="1:4" ht="15" x14ac:dyDescent="0.25">
      <c r="A14886" s="31"/>
      <c r="B14886" s="31"/>
      <c r="C14886" s="31"/>
      <c r="D14886" s="31"/>
    </row>
    <row r="14887" spans="1:4" ht="15" x14ac:dyDescent="0.25">
      <c r="A14887" s="31"/>
      <c r="B14887" s="31"/>
      <c r="C14887" s="31"/>
      <c r="D14887" s="31"/>
    </row>
    <row r="14888" spans="1:4" ht="15" x14ac:dyDescent="0.25">
      <c r="A14888" s="31"/>
      <c r="B14888" s="31"/>
      <c r="C14888" s="31"/>
      <c r="D14888" s="31"/>
    </row>
    <row r="14889" spans="1:4" ht="15" x14ac:dyDescent="0.25">
      <c r="A14889" s="31"/>
      <c r="B14889" s="31"/>
      <c r="C14889" s="31"/>
      <c r="D14889" s="31"/>
    </row>
    <row r="14890" spans="1:4" ht="15" x14ac:dyDescent="0.25">
      <c r="A14890" s="31"/>
      <c r="B14890" s="31"/>
      <c r="C14890" s="31"/>
      <c r="D14890" s="31"/>
    </row>
    <row r="14891" spans="1:4" ht="15" x14ac:dyDescent="0.25">
      <c r="A14891" s="31"/>
      <c r="B14891" s="31"/>
      <c r="C14891" s="31"/>
      <c r="D14891" s="31"/>
    </row>
    <row r="14892" spans="1:4" ht="15" x14ac:dyDescent="0.25">
      <c r="A14892" s="31"/>
      <c r="B14892" s="31"/>
      <c r="C14892" s="31"/>
      <c r="D14892" s="31"/>
    </row>
    <row r="14893" spans="1:4" ht="15" x14ac:dyDescent="0.25">
      <c r="A14893" s="31"/>
      <c r="B14893" s="31"/>
      <c r="C14893" s="31"/>
      <c r="D14893" s="31"/>
    </row>
    <row r="14894" spans="1:4" ht="15" x14ac:dyDescent="0.25">
      <c r="A14894" s="31"/>
      <c r="B14894" s="31"/>
      <c r="C14894" s="31"/>
      <c r="D14894" s="31"/>
    </row>
    <row r="14895" spans="1:4" ht="15" x14ac:dyDescent="0.25">
      <c r="A14895" s="31"/>
      <c r="B14895" s="31"/>
      <c r="C14895" s="31"/>
      <c r="D14895" s="31"/>
    </row>
    <row r="14896" spans="1:4" ht="15" x14ac:dyDescent="0.25">
      <c r="A14896" s="31"/>
      <c r="B14896" s="31"/>
      <c r="C14896" s="31"/>
      <c r="D14896" s="31"/>
    </row>
    <row r="14897" spans="1:4" ht="15" x14ac:dyDescent="0.25">
      <c r="A14897" s="31"/>
      <c r="B14897" s="31"/>
      <c r="C14897" s="31"/>
      <c r="D14897" s="31"/>
    </row>
    <row r="14898" spans="1:4" ht="15" x14ac:dyDescent="0.25">
      <c r="A14898" s="31"/>
      <c r="B14898" s="31"/>
      <c r="C14898" s="31"/>
      <c r="D14898" s="31"/>
    </row>
    <row r="14899" spans="1:4" ht="15" x14ac:dyDescent="0.25">
      <c r="A14899" s="31"/>
      <c r="B14899" s="31"/>
      <c r="C14899" s="31"/>
      <c r="D14899" s="31"/>
    </row>
    <row r="14900" spans="1:4" ht="15" x14ac:dyDescent="0.25">
      <c r="A14900" s="31"/>
      <c r="B14900" s="31"/>
      <c r="C14900" s="31"/>
      <c r="D14900" s="31"/>
    </row>
    <row r="14901" spans="1:4" ht="15" x14ac:dyDescent="0.25">
      <c r="A14901" s="31"/>
      <c r="B14901" s="31"/>
      <c r="C14901" s="31"/>
      <c r="D14901" s="31"/>
    </row>
    <row r="14902" spans="1:4" ht="15" x14ac:dyDescent="0.25">
      <c r="A14902" s="31"/>
      <c r="B14902" s="31"/>
      <c r="C14902" s="31"/>
      <c r="D14902" s="31"/>
    </row>
    <row r="14903" spans="1:4" ht="15" x14ac:dyDescent="0.25">
      <c r="A14903" s="31"/>
      <c r="B14903" s="31"/>
      <c r="C14903" s="31"/>
      <c r="D14903" s="31"/>
    </row>
    <row r="14904" spans="1:4" ht="15" x14ac:dyDescent="0.25">
      <c r="A14904" s="31"/>
      <c r="B14904" s="31"/>
      <c r="C14904" s="31"/>
      <c r="D14904" s="31"/>
    </row>
    <row r="14905" spans="1:4" ht="15" x14ac:dyDescent="0.25">
      <c r="A14905" s="31"/>
      <c r="B14905" s="31"/>
      <c r="C14905" s="31"/>
      <c r="D14905" s="31"/>
    </row>
    <row r="14906" spans="1:4" ht="15" x14ac:dyDescent="0.25">
      <c r="A14906" s="31"/>
      <c r="B14906" s="31"/>
      <c r="C14906" s="31"/>
      <c r="D14906" s="31"/>
    </row>
    <row r="14907" spans="1:4" ht="15" x14ac:dyDescent="0.25">
      <c r="A14907" s="31"/>
      <c r="B14907" s="31"/>
      <c r="C14907" s="31"/>
      <c r="D14907" s="31"/>
    </row>
    <row r="14908" spans="1:4" ht="15" x14ac:dyDescent="0.25">
      <c r="A14908" s="31"/>
      <c r="B14908" s="31"/>
      <c r="C14908" s="31"/>
      <c r="D14908" s="31"/>
    </row>
    <row r="14909" spans="1:4" ht="15" x14ac:dyDescent="0.25">
      <c r="A14909" s="31"/>
      <c r="B14909" s="31"/>
      <c r="C14909" s="31"/>
      <c r="D14909" s="31"/>
    </row>
    <row r="14910" spans="1:4" ht="15" x14ac:dyDescent="0.25">
      <c r="A14910" s="31"/>
      <c r="B14910" s="31"/>
      <c r="C14910" s="31"/>
      <c r="D14910" s="31"/>
    </row>
    <row r="14911" spans="1:4" ht="15" x14ac:dyDescent="0.25">
      <c r="A14911" s="31"/>
      <c r="B14911" s="31"/>
      <c r="C14911" s="31"/>
      <c r="D14911" s="31"/>
    </row>
    <row r="14912" spans="1:4" ht="15" x14ac:dyDescent="0.25">
      <c r="A14912" s="31"/>
      <c r="B14912" s="31"/>
      <c r="C14912" s="31"/>
      <c r="D14912" s="31"/>
    </row>
    <row r="14913" spans="1:4" ht="15" x14ac:dyDescent="0.25">
      <c r="A14913" s="31"/>
      <c r="B14913" s="31"/>
      <c r="C14913" s="31"/>
      <c r="D14913" s="31"/>
    </row>
    <row r="14914" spans="1:4" ht="15" x14ac:dyDescent="0.25">
      <c r="A14914" s="31"/>
      <c r="B14914" s="31"/>
      <c r="C14914" s="31"/>
      <c r="D14914" s="31"/>
    </row>
    <row r="14915" spans="1:4" ht="15" x14ac:dyDescent="0.25">
      <c r="A14915" s="31"/>
      <c r="B14915" s="31"/>
      <c r="C14915" s="31"/>
      <c r="D14915" s="31"/>
    </row>
    <row r="14916" spans="1:4" ht="15" x14ac:dyDescent="0.25">
      <c r="A14916" s="31"/>
      <c r="B14916" s="31"/>
      <c r="C14916" s="31"/>
      <c r="D14916" s="31"/>
    </row>
    <row r="14917" spans="1:4" ht="15" x14ac:dyDescent="0.25">
      <c r="A14917" s="31"/>
      <c r="B14917" s="31"/>
      <c r="C14917" s="31"/>
      <c r="D14917" s="31"/>
    </row>
    <row r="14918" spans="1:4" ht="15" x14ac:dyDescent="0.25">
      <c r="A14918" s="31"/>
      <c r="B14918" s="31"/>
      <c r="C14918" s="31"/>
      <c r="D14918" s="31"/>
    </row>
    <row r="14919" spans="1:4" ht="15" x14ac:dyDescent="0.25">
      <c r="A14919" s="31"/>
      <c r="B14919" s="31"/>
      <c r="C14919" s="31"/>
      <c r="D14919" s="31"/>
    </row>
    <row r="14920" spans="1:4" ht="15" x14ac:dyDescent="0.25">
      <c r="A14920" s="31"/>
      <c r="B14920" s="31"/>
      <c r="C14920" s="31"/>
      <c r="D14920" s="31"/>
    </row>
    <row r="14921" spans="1:4" ht="15" x14ac:dyDescent="0.25">
      <c r="A14921" s="31"/>
      <c r="B14921" s="31"/>
      <c r="C14921" s="31"/>
      <c r="D14921" s="31"/>
    </row>
    <row r="14922" spans="1:4" ht="15" x14ac:dyDescent="0.25">
      <c r="A14922" s="31"/>
      <c r="B14922" s="31"/>
      <c r="C14922" s="31"/>
      <c r="D14922" s="31"/>
    </row>
    <row r="14923" spans="1:4" ht="15" x14ac:dyDescent="0.25">
      <c r="A14923" s="31"/>
      <c r="B14923" s="31"/>
      <c r="C14923" s="31"/>
      <c r="D14923" s="31"/>
    </row>
    <row r="14924" spans="1:4" ht="15" x14ac:dyDescent="0.25">
      <c r="A14924" s="31"/>
      <c r="B14924" s="31"/>
      <c r="C14924" s="31"/>
      <c r="D14924" s="31"/>
    </row>
    <row r="14925" spans="1:4" ht="15" x14ac:dyDescent="0.25">
      <c r="A14925" s="31"/>
      <c r="B14925" s="31"/>
      <c r="C14925" s="31"/>
      <c r="D14925" s="31"/>
    </row>
    <row r="14926" spans="1:4" ht="15" x14ac:dyDescent="0.25">
      <c r="A14926" s="31"/>
      <c r="B14926" s="31"/>
      <c r="C14926" s="31"/>
      <c r="D14926" s="31"/>
    </row>
    <row r="14927" spans="1:4" ht="15" x14ac:dyDescent="0.25">
      <c r="A14927" s="31"/>
      <c r="B14927" s="31"/>
      <c r="C14927" s="31"/>
      <c r="D14927" s="31"/>
    </row>
    <row r="14928" spans="1:4" ht="15" x14ac:dyDescent="0.25">
      <c r="A14928" s="31"/>
      <c r="B14928" s="31"/>
      <c r="C14928" s="31"/>
      <c r="D14928" s="31"/>
    </row>
    <row r="14929" spans="1:4" ht="15" x14ac:dyDescent="0.25">
      <c r="A14929" s="31"/>
      <c r="B14929" s="31"/>
      <c r="C14929" s="31"/>
      <c r="D14929" s="31"/>
    </row>
    <row r="14930" spans="1:4" ht="15" x14ac:dyDescent="0.25">
      <c r="A14930" s="31"/>
      <c r="B14930" s="31"/>
      <c r="C14930" s="31"/>
      <c r="D14930" s="31"/>
    </row>
    <row r="14931" spans="1:4" ht="15" x14ac:dyDescent="0.25">
      <c r="A14931" s="31"/>
      <c r="B14931" s="31"/>
      <c r="C14931" s="31"/>
      <c r="D14931" s="31"/>
    </row>
    <row r="14932" spans="1:4" ht="15" x14ac:dyDescent="0.25">
      <c r="A14932" s="31"/>
      <c r="B14932" s="31"/>
      <c r="C14932" s="31"/>
      <c r="D14932" s="31"/>
    </row>
    <row r="14933" spans="1:4" ht="15" x14ac:dyDescent="0.25">
      <c r="A14933" s="31"/>
      <c r="B14933" s="31"/>
      <c r="C14933" s="31"/>
      <c r="D14933" s="31"/>
    </row>
    <row r="14934" spans="1:4" ht="15" x14ac:dyDescent="0.25">
      <c r="A14934" s="31"/>
      <c r="B14934" s="31"/>
      <c r="C14934" s="31"/>
      <c r="D14934" s="31"/>
    </row>
    <row r="14935" spans="1:4" ht="15" x14ac:dyDescent="0.25">
      <c r="A14935" s="31"/>
      <c r="B14935" s="31"/>
      <c r="C14935" s="31"/>
      <c r="D14935" s="31"/>
    </row>
    <row r="14936" spans="1:4" ht="15" x14ac:dyDescent="0.25">
      <c r="A14936" s="31"/>
      <c r="B14936" s="31"/>
      <c r="C14936" s="31"/>
      <c r="D14936" s="31"/>
    </row>
    <row r="14937" spans="1:4" ht="15" x14ac:dyDescent="0.25">
      <c r="A14937" s="31"/>
      <c r="B14937" s="31"/>
      <c r="C14937" s="31"/>
      <c r="D14937" s="31"/>
    </row>
    <row r="14938" spans="1:4" ht="15" x14ac:dyDescent="0.25">
      <c r="A14938" s="31"/>
      <c r="B14938" s="31"/>
      <c r="C14938" s="31"/>
      <c r="D14938" s="31"/>
    </row>
    <row r="14939" spans="1:4" ht="15" x14ac:dyDescent="0.25">
      <c r="A14939" s="31"/>
      <c r="B14939" s="31"/>
      <c r="C14939" s="31"/>
      <c r="D14939" s="31"/>
    </row>
    <row r="14940" spans="1:4" ht="15" x14ac:dyDescent="0.25">
      <c r="A14940" s="31"/>
      <c r="B14940" s="31"/>
      <c r="C14940" s="31"/>
      <c r="D14940" s="31"/>
    </row>
    <row r="14941" spans="1:4" ht="15" x14ac:dyDescent="0.25">
      <c r="A14941" s="31"/>
      <c r="B14941" s="31"/>
      <c r="C14941" s="31"/>
      <c r="D14941" s="31"/>
    </row>
    <row r="14942" spans="1:4" ht="15" x14ac:dyDescent="0.25">
      <c r="A14942" s="31"/>
      <c r="B14942" s="31"/>
      <c r="C14942" s="31"/>
      <c r="D14942" s="31"/>
    </row>
    <row r="14943" spans="1:4" ht="15" x14ac:dyDescent="0.25">
      <c r="A14943" s="31"/>
      <c r="B14943" s="31"/>
      <c r="C14943" s="31"/>
      <c r="D14943" s="31"/>
    </row>
    <row r="14944" spans="1:4" ht="15" x14ac:dyDescent="0.25">
      <c r="A14944" s="31"/>
      <c r="B14944" s="31"/>
      <c r="C14944" s="31"/>
      <c r="D14944" s="31"/>
    </row>
    <row r="14945" spans="1:4" ht="15" x14ac:dyDescent="0.25">
      <c r="A14945" s="31"/>
      <c r="B14945" s="31"/>
      <c r="C14945" s="31"/>
      <c r="D14945" s="31"/>
    </row>
    <row r="14946" spans="1:4" ht="15" x14ac:dyDescent="0.25">
      <c r="A14946" s="31"/>
      <c r="B14946" s="31"/>
      <c r="C14946" s="31"/>
      <c r="D14946" s="31"/>
    </row>
    <row r="14947" spans="1:4" ht="15" x14ac:dyDescent="0.25">
      <c r="A14947" s="31"/>
      <c r="B14947" s="31"/>
      <c r="C14947" s="31"/>
      <c r="D14947" s="31"/>
    </row>
    <row r="14948" spans="1:4" ht="15" x14ac:dyDescent="0.25">
      <c r="A14948" s="31"/>
      <c r="B14948" s="31"/>
      <c r="C14948" s="31"/>
      <c r="D14948" s="31"/>
    </row>
    <row r="14949" spans="1:4" ht="15" x14ac:dyDescent="0.25">
      <c r="A14949" s="31"/>
      <c r="B14949" s="31"/>
      <c r="C14949" s="31"/>
      <c r="D14949" s="31"/>
    </row>
    <row r="14950" spans="1:4" ht="15" x14ac:dyDescent="0.25">
      <c r="A14950" s="31"/>
      <c r="B14950" s="31"/>
      <c r="C14950" s="31"/>
      <c r="D14950" s="31"/>
    </row>
    <row r="14951" spans="1:4" ht="15" x14ac:dyDescent="0.25">
      <c r="A14951" s="31"/>
      <c r="B14951" s="31"/>
      <c r="C14951" s="31"/>
      <c r="D14951" s="31"/>
    </row>
    <row r="14952" spans="1:4" ht="15" x14ac:dyDescent="0.25">
      <c r="A14952" s="31"/>
      <c r="B14952" s="31"/>
      <c r="C14952" s="31"/>
      <c r="D14952" s="31"/>
    </row>
    <row r="14953" spans="1:4" ht="15" x14ac:dyDescent="0.25">
      <c r="A14953" s="31"/>
      <c r="B14953" s="31"/>
      <c r="C14953" s="31"/>
      <c r="D14953" s="31"/>
    </row>
    <row r="14954" spans="1:4" ht="15" x14ac:dyDescent="0.25">
      <c r="A14954" s="31"/>
      <c r="B14954" s="31"/>
      <c r="C14954" s="31"/>
      <c r="D14954" s="31"/>
    </row>
    <row r="14955" spans="1:4" ht="15" x14ac:dyDescent="0.25">
      <c r="A14955" s="31"/>
      <c r="B14955" s="31"/>
      <c r="C14955" s="31"/>
      <c r="D14955" s="31"/>
    </row>
    <row r="14956" spans="1:4" ht="15" x14ac:dyDescent="0.25">
      <c r="A14956" s="31"/>
      <c r="B14956" s="31"/>
      <c r="C14956" s="31"/>
      <c r="D14956" s="31"/>
    </row>
    <row r="14957" spans="1:4" ht="15" x14ac:dyDescent="0.25">
      <c r="A14957" s="31"/>
      <c r="B14957" s="31"/>
      <c r="C14957" s="31"/>
      <c r="D14957" s="31"/>
    </row>
    <row r="14958" spans="1:4" ht="15" x14ac:dyDescent="0.25">
      <c r="A14958" s="31"/>
      <c r="B14958" s="31"/>
      <c r="C14958" s="31"/>
      <c r="D14958" s="31"/>
    </row>
    <row r="14959" spans="1:4" ht="15" x14ac:dyDescent="0.25">
      <c r="A14959" s="31"/>
      <c r="B14959" s="31"/>
      <c r="C14959" s="31"/>
      <c r="D14959" s="31"/>
    </row>
    <row r="14960" spans="1:4" ht="15" x14ac:dyDescent="0.25">
      <c r="A14960" s="31"/>
      <c r="B14960" s="31"/>
      <c r="C14960" s="31"/>
      <c r="D14960" s="31"/>
    </row>
    <row r="14961" spans="1:4" ht="15" x14ac:dyDescent="0.25">
      <c r="A14961" s="31"/>
      <c r="B14961" s="31"/>
      <c r="C14961" s="31"/>
      <c r="D14961" s="31"/>
    </row>
    <row r="14962" spans="1:4" ht="15" x14ac:dyDescent="0.25">
      <c r="A14962" s="31"/>
      <c r="B14962" s="31"/>
      <c r="C14962" s="31"/>
      <c r="D14962" s="31"/>
    </row>
    <row r="14963" spans="1:4" ht="15" x14ac:dyDescent="0.25">
      <c r="A14963" s="31"/>
      <c r="B14963" s="31"/>
      <c r="C14963" s="31"/>
      <c r="D14963" s="31"/>
    </row>
    <row r="14964" spans="1:4" ht="15" x14ac:dyDescent="0.25">
      <c r="A14964" s="31"/>
      <c r="B14964" s="31"/>
      <c r="C14964" s="31"/>
      <c r="D14964" s="31"/>
    </row>
    <row r="14965" spans="1:4" ht="15" x14ac:dyDescent="0.25">
      <c r="A14965" s="31"/>
      <c r="B14965" s="31"/>
      <c r="C14965" s="31"/>
      <c r="D14965" s="31"/>
    </row>
    <row r="14966" spans="1:4" ht="15" x14ac:dyDescent="0.25">
      <c r="A14966" s="31"/>
      <c r="B14966" s="31"/>
      <c r="C14966" s="31"/>
      <c r="D14966" s="31"/>
    </row>
    <row r="14967" spans="1:4" ht="15" x14ac:dyDescent="0.25">
      <c r="A14967" s="31"/>
      <c r="B14967" s="31"/>
      <c r="C14967" s="31"/>
      <c r="D14967" s="31"/>
    </row>
    <row r="14968" spans="1:4" ht="15" x14ac:dyDescent="0.25">
      <c r="A14968" s="31"/>
      <c r="B14968" s="31"/>
      <c r="C14968" s="31"/>
      <c r="D14968" s="31"/>
    </row>
    <row r="14969" spans="1:4" ht="15" x14ac:dyDescent="0.25">
      <c r="A14969" s="31"/>
      <c r="B14969" s="31"/>
      <c r="C14969" s="31"/>
      <c r="D14969" s="31"/>
    </row>
    <row r="14970" spans="1:4" ht="15" x14ac:dyDescent="0.25">
      <c r="A14970" s="31"/>
      <c r="B14970" s="31"/>
      <c r="C14970" s="31"/>
      <c r="D14970" s="31"/>
    </row>
    <row r="14971" spans="1:4" ht="15" x14ac:dyDescent="0.25">
      <c r="A14971" s="31"/>
      <c r="B14971" s="31"/>
      <c r="C14971" s="31"/>
      <c r="D14971" s="31"/>
    </row>
    <row r="14972" spans="1:4" ht="15" x14ac:dyDescent="0.25">
      <c r="A14972" s="31"/>
      <c r="B14972" s="31"/>
      <c r="C14972" s="31"/>
      <c r="D14972" s="31"/>
    </row>
    <row r="14973" spans="1:4" ht="15" x14ac:dyDescent="0.25">
      <c r="A14973" s="31"/>
      <c r="B14973" s="31"/>
      <c r="C14973" s="31"/>
      <c r="D14973" s="31"/>
    </row>
    <row r="14974" spans="1:4" ht="15" x14ac:dyDescent="0.25">
      <c r="A14974" s="31"/>
      <c r="B14974" s="31"/>
      <c r="C14974" s="31"/>
      <c r="D14974" s="31"/>
    </row>
    <row r="14975" spans="1:4" ht="15" x14ac:dyDescent="0.25">
      <c r="A14975" s="31"/>
      <c r="B14975" s="31"/>
      <c r="C14975" s="31"/>
      <c r="D14975" s="31"/>
    </row>
    <row r="14976" spans="1:4" ht="15" x14ac:dyDescent="0.25">
      <c r="A14976" s="31"/>
      <c r="B14976" s="31"/>
      <c r="C14976" s="31"/>
      <c r="D14976" s="31"/>
    </row>
    <row r="14977" spans="1:4" ht="15" x14ac:dyDescent="0.25">
      <c r="A14977" s="31"/>
      <c r="B14977" s="31"/>
      <c r="C14977" s="31"/>
      <c r="D14977" s="31"/>
    </row>
    <row r="14978" spans="1:4" ht="15" x14ac:dyDescent="0.25">
      <c r="A14978" s="31"/>
      <c r="B14978" s="31"/>
      <c r="C14978" s="31"/>
      <c r="D14978" s="31"/>
    </row>
    <row r="14979" spans="1:4" ht="15" x14ac:dyDescent="0.25">
      <c r="A14979" s="31"/>
      <c r="B14979" s="31"/>
      <c r="C14979" s="31"/>
      <c r="D14979" s="31"/>
    </row>
    <row r="14980" spans="1:4" ht="15" x14ac:dyDescent="0.25">
      <c r="A14980" s="31"/>
      <c r="B14980" s="31"/>
      <c r="C14980" s="31"/>
      <c r="D14980" s="31"/>
    </row>
    <row r="14981" spans="1:4" ht="15" x14ac:dyDescent="0.25">
      <c r="A14981" s="31"/>
      <c r="B14981" s="31"/>
      <c r="C14981" s="31"/>
      <c r="D14981" s="31"/>
    </row>
    <row r="14982" spans="1:4" ht="15" x14ac:dyDescent="0.25">
      <c r="A14982" s="31"/>
      <c r="B14982" s="31"/>
      <c r="C14982" s="31"/>
      <c r="D14982" s="31"/>
    </row>
    <row r="14983" spans="1:4" ht="15" x14ac:dyDescent="0.25">
      <c r="A14983" s="31"/>
      <c r="B14983" s="31"/>
      <c r="C14983" s="31"/>
      <c r="D14983" s="31"/>
    </row>
    <row r="14984" spans="1:4" ht="15" x14ac:dyDescent="0.25">
      <c r="A14984" s="31"/>
      <c r="B14984" s="31"/>
      <c r="C14984" s="31"/>
      <c r="D14984" s="31"/>
    </row>
    <row r="14985" spans="1:4" ht="15" x14ac:dyDescent="0.25">
      <c r="A14985" s="31"/>
      <c r="B14985" s="31"/>
      <c r="C14985" s="31"/>
      <c r="D14985" s="31"/>
    </row>
    <row r="14986" spans="1:4" ht="15" x14ac:dyDescent="0.25">
      <c r="A14986" s="31"/>
      <c r="B14986" s="31"/>
      <c r="C14986" s="31"/>
      <c r="D14986" s="31"/>
    </row>
    <row r="14987" spans="1:4" ht="15" x14ac:dyDescent="0.25">
      <c r="A14987" s="31"/>
      <c r="B14987" s="31"/>
      <c r="C14987" s="31"/>
      <c r="D14987" s="31"/>
    </row>
    <row r="14988" spans="1:4" ht="15" x14ac:dyDescent="0.25">
      <c r="A14988" s="31"/>
      <c r="B14988" s="31"/>
      <c r="C14988" s="31"/>
      <c r="D14988" s="31"/>
    </row>
    <row r="14989" spans="1:4" ht="15" x14ac:dyDescent="0.25">
      <c r="A14989" s="31"/>
      <c r="B14989" s="31"/>
      <c r="C14989" s="31"/>
      <c r="D14989" s="31"/>
    </row>
    <row r="14990" spans="1:4" ht="15" x14ac:dyDescent="0.25">
      <c r="A14990" s="31"/>
      <c r="B14990" s="31"/>
      <c r="C14990" s="31"/>
      <c r="D14990" s="31"/>
    </row>
    <row r="14991" spans="1:4" ht="15" x14ac:dyDescent="0.25">
      <c r="A14991" s="31"/>
      <c r="B14991" s="31"/>
      <c r="C14991" s="31"/>
      <c r="D14991" s="31"/>
    </row>
    <row r="14992" spans="1:4" ht="15" x14ac:dyDescent="0.25">
      <c r="A14992" s="31"/>
      <c r="B14992" s="31"/>
      <c r="C14992" s="31"/>
      <c r="D14992" s="31"/>
    </row>
    <row r="14993" spans="1:4" ht="15" x14ac:dyDescent="0.25">
      <c r="A14993" s="31"/>
      <c r="B14993" s="31"/>
      <c r="C14993" s="31"/>
      <c r="D14993" s="31"/>
    </row>
    <row r="14994" spans="1:4" ht="15" x14ac:dyDescent="0.25">
      <c r="A14994" s="31"/>
      <c r="B14994" s="31"/>
      <c r="C14994" s="31"/>
      <c r="D14994" s="31"/>
    </row>
    <row r="14995" spans="1:4" ht="15" x14ac:dyDescent="0.25">
      <c r="A14995" s="31"/>
      <c r="B14995" s="31"/>
      <c r="C14995" s="31"/>
      <c r="D14995" s="31"/>
    </row>
    <row r="14996" spans="1:4" ht="15" x14ac:dyDescent="0.25">
      <c r="A14996" s="31"/>
      <c r="B14996" s="31"/>
      <c r="C14996" s="31"/>
      <c r="D14996" s="31"/>
    </row>
    <row r="14997" spans="1:4" ht="15" x14ac:dyDescent="0.25">
      <c r="A14997" s="31"/>
      <c r="B14997" s="31"/>
      <c r="C14997" s="31"/>
      <c r="D14997" s="31"/>
    </row>
    <row r="14998" spans="1:4" ht="15" x14ac:dyDescent="0.25">
      <c r="A14998" s="31"/>
      <c r="B14998" s="31"/>
      <c r="C14998" s="31"/>
      <c r="D14998" s="31"/>
    </row>
    <row r="14999" spans="1:4" ht="15" x14ac:dyDescent="0.25">
      <c r="A14999" s="31"/>
      <c r="B14999" s="31"/>
      <c r="C14999" s="31"/>
      <c r="D14999" s="31"/>
    </row>
    <row r="15000" spans="1:4" ht="15" x14ac:dyDescent="0.25">
      <c r="A15000" s="31"/>
      <c r="B15000" s="31"/>
      <c r="C15000" s="31"/>
      <c r="D15000" s="31"/>
    </row>
    <row r="15001" spans="1:4" ht="15" x14ac:dyDescent="0.25">
      <c r="A15001" s="31"/>
      <c r="B15001" s="31"/>
      <c r="C15001" s="31"/>
      <c r="D15001" s="31"/>
    </row>
    <row r="15002" spans="1:4" ht="15" x14ac:dyDescent="0.25">
      <c r="A15002" s="31"/>
      <c r="B15002" s="31"/>
      <c r="C15002" s="31"/>
      <c r="D15002" s="31"/>
    </row>
    <row r="15003" spans="1:4" ht="15" x14ac:dyDescent="0.25">
      <c r="A15003" s="31"/>
      <c r="B15003" s="31"/>
      <c r="C15003" s="31"/>
      <c r="D15003" s="31"/>
    </row>
    <row r="15004" spans="1:4" ht="15" x14ac:dyDescent="0.25">
      <c r="A15004" s="31"/>
      <c r="B15004" s="31"/>
      <c r="C15004" s="31"/>
      <c r="D15004" s="31"/>
    </row>
    <row r="15005" spans="1:4" ht="15" x14ac:dyDescent="0.25">
      <c r="A15005" s="31"/>
      <c r="B15005" s="31"/>
      <c r="C15005" s="31"/>
      <c r="D15005" s="31"/>
    </row>
    <row r="15006" spans="1:4" ht="15" x14ac:dyDescent="0.25">
      <c r="A15006" s="31"/>
      <c r="B15006" s="31"/>
      <c r="C15006" s="31"/>
      <c r="D15006" s="31"/>
    </row>
    <row r="15007" spans="1:4" ht="15" x14ac:dyDescent="0.25">
      <c r="A15007" s="31"/>
      <c r="B15007" s="31"/>
      <c r="C15007" s="31"/>
      <c r="D15007" s="31"/>
    </row>
    <row r="15008" spans="1:4" ht="15" x14ac:dyDescent="0.25">
      <c r="A15008" s="31"/>
      <c r="B15008" s="31"/>
      <c r="C15008" s="31"/>
      <c r="D15008" s="31"/>
    </row>
    <row r="15009" spans="1:4" ht="15" x14ac:dyDescent="0.25">
      <c r="A15009" s="31"/>
      <c r="B15009" s="31"/>
      <c r="C15009" s="31"/>
      <c r="D15009" s="31"/>
    </row>
    <row r="15010" spans="1:4" ht="15" x14ac:dyDescent="0.25">
      <c r="A15010" s="31"/>
      <c r="B15010" s="31"/>
      <c r="C15010" s="31"/>
      <c r="D15010" s="31"/>
    </row>
    <row r="15011" spans="1:4" ht="15" x14ac:dyDescent="0.25">
      <c r="A15011" s="31"/>
      <c r="B15011" s="31"/>
      <c r="C15011" s="31"/>
      <c r="D15011" s="31"/>
    </row>
    <row r="15012" spans="1:4" ht="15" x14ac:dyDescent="0.25">
      <c r="A15012" s="31"/>
      <c r="B15012" s="31"/>
      <c r="C15012" s="31"/>
      <c r="D15012" s="31"/>
    </row>
    <row r="15013" spans="1:4" ht="15" x14ac:dyDescent="0.25">
      <c r="A15013" s="31"/>
      <c r="B15013" s="31"/>
      <c r="C15013" s="31"/>
      <c r="D15013" s="31"/>
    </row>
    <row r="15014" spans="1:4" ht="15" x14ac:dyDescent="0.25">
      <c r="A15014" s="31"/>
      <c r="B15014" s="31"/>
      <c r="C15014" s="31"/>
      <c r="D15014" s="31"/>
    </row>
    <row r="15015" spans="1:4" ht="15" x14ac:dyDescent="0.25">
      <c r="A15015" s="31"/>
      <c r="B15015" s="31"/>
      <c r="C15015" s="31"/>
      <c r="D15015" s="31"/>
    </row>
    <row r="15016" spans="1:4" ht="15" x14ac:dyDescent="0.25">
      <c r="A15016" s="31"/>
      <c r="B15016" s="31"/>
      <c r="C15016" s="31"/>
      <c r="D15016" s="31"/>
    </row>
    <row r="15017" spans="1:4" ht="15" x14ac:dyDescent="0.25">
      <c r="A15017" s="31"/>
      <c r="B15017" s="31"/>
      <c r="C15017" s="31"/>
      <c r="D15017" s="31"/>
    </row>
    <row r="15018" spans="1:4" ht="15" x14ac:dyDescent="0.25">
      <c r="A15018" s="31"/>
      <c r="B15018" s="31"/>
      <c r="C15018" s="31"/>
      <c r="D15018" s="31"/>
    </row>
    <row r="15019" spans="1:4" ht="15" x14ac:dyDescent="0.25">
      <c r="A15019" s="31"/>
      <c r="B15019" s="31"/>
      <c r="C15019" s="31"/>
      <c r="D15019" s="31"/>
    </row>
    <row r="15020" spans="1:4" ht="15" x14ac:dyDescent="0.25">
      <c r="A15020" s="31"/>
      <c r="B15020" s="31"/>
      <c r="C15020" s="31"/>
      <c r="D15020" s="31"/>
    </row>
    <row r="15021" spans="1:4" ht="15" x14ac:dyDescent="0.25">
      <c r="A15021" s="31"/>
      <c r="B15021" s="31"/>
      <c r="C15021" s="31"/>
      <c r="D15021" s="31"/>
    </row>
    <row r="15022" spans="1:4" ht="15" x14ac:dyDescent="0.25">
      <c r="A15022" s="31"/>
      <c r="B15022" s="31"/>
      <c r="C15022" s="31"/>
      <c r="D15022" s="31"/>
    </row>
    <row r="15023" spans="1:4" ht="15" x14ac:dyDescent="0.25">
      <c r="A15023" s="31"/>
      <c r="B15023" s="31"/>
      <c r="C15023" s="31"/>
      <c r="D15023" s="31"/>
    </row>
    <row r="15024" spans="1:4" ht="15" x14ac:dyDescent="0.25">
      <c r="A15024" s="31"/>
      <c r="B15024" s="31"/>
      <c r="C15024" s="31"/>
      <c r="D15024" s="31"/>
    </row>
    <row r="15025" spans="1:4" ht="15" x14ac:dyDescent="0.25">
      <c r="A15025" s="31"/>
      <c r="B15025" s="31"/>
      <c r="C15025" s="31"/>
      <c r="D15025" s="31"/>
    </row>
    <row r="15026" spans="1:4" ht="15" x14ac:dyDescent="0.25">
      <c r="A15026" s="31"/>
      <c r="B15026" s="31"/>
      <c r="C15026" s="31"/>
      <c r="D15026" s="31"/>
    </row>
    <row r="15027" spans="1:4" ht="15" x14ac:dyDescent="0.25">
      <c r="A15027" s="31"/>
      <c r="B15027" s="31"/>
      <c r="C15027" s="31"/>
      <c r="D15027" s="31"/>
    </row>
    <row r="15028" spans="1:4" ht="15" x14ac:dyDescent="0.25">
      <c r="A15028" s="31"/>
      <c r="B15028" s="31"/>
      <c r="C15028" s="31"/>
      <c r="D15028" s="31"/>
    </row>
    <row r="15029" spans="1:4" ht="15" x14ac:dyDescent="0.25">
      <c r="A15029" s="31"/>
      <c r="B15029" s="31"/>
      <c r="C15029" s="31"/>
      <c r="D15029" s="31"/>
    </row>
    <row r="15030" spans="1:4" ht="15" x14ac:dyDescent="0.25">
      <c r="A15030" s="31"/>
      <c r="B15030" s="31"/>
      <c r="C15030" s="31"/>
      <c r="D15030" s="31"/>
    </row>
    <row r="15031" spans="1:4" ht="15" x14ac:dyDescent="0.25">
      <c r="A15031" s="31"/>
      <c r="B15031" s="31"/>
      <c r="C15031" s="31"/>
      <c r="D15031" s="31"/>
    </row>
    <row r="15032" spans="1:4" ht="15" x14ac:dyDescent="0.25">
      <c r="A15032" s="31"/>
      <c r="B15032" s="31"/>
      <c r="C15032" s="31"/>
      <c r="D15032" s="31"/>
    </row>
    <row r="15033" spans="1:4" ht="15" x14ac:dyDescent="0.25">
      <c r="A15033" s="31"/>
      <c r="B15033" s="31"/>
      <c r="C15033" s="31"/>
      <c r="D15033" s="31"/>
    </row>
    <row r="15034" spans="1:4" ht="15" x14ac:dyDescent="0.25">
      <c r="A15034" s="31"/>
      <c r="B15034" s="31"/>
      <c r="C15034" s="31"/>
      <c r="D15034" s="31"/>
    </row>
    <row r="15035" spans="1:4" ht="15" x14ac:dyDescent="0.25">
      <c r="A15035" s="31"/>
      <c r="B15035" s="31"/>
      <c r="C15035" s="31"/>
      <c r="D15035" s="31"/>
    </row>
    <row r="15036" spans="1:4" ht="15" x14ac:dyDescent="0.25">
      <c r="A15036" s="31"/>
      <c r="B15036" s="31"/>
      <c r="C15036" s="31"/>
      <c r="D15036" s="31"/>
    </row>
    <row r="15037" spans="1:4" ht="15" x14ac:dyDescent="0.25">
      <c r="A15037" s="31"/>
      <c r="B15037" s="31"/>
      <c r="C15037" s="31"/>
      <c r="D15037" s="31"/>
    </row>
    <row r="15038" spans="1:4" ht="15" x14ac:dyDescent="0.25">
      <c r="A15038" s="31"/>
      <c r="B15038" s="31"/>
      <c r="C15038" s="31"/>
      <c r="D15038" s="31"/>
    </row>
    <row r="15039" spans="1:4" ht="15" x14ac:dyDescent="0.25">
      <c r="A15039" s="31"/>
      <c r="B15039" s="31"/>
      <c r="C15039" s="31"/>
      <c r="D15039" s="31"/>
    </row>
    <row r="15040" spans="1:4" ht="15" x14ac:dyDescent="0.25">
      <c r="A15040" s="31"/>
      <c r="B15040" s="31"/>
      <c r="C15040" s="31"/>
      <c r="D15040" s="31"/>
    </row>
    <row r="15041" spans="1:4" ht="15" x14ac:dyDescent="0.25">
      <c r="A15041" s="31"/>
      <c r="B15041" s="31"/>
      <c r="C15041" s="31"/>
      <c r="D15041" s="31"/>
    </row>
    <row r="15042" spans="1:4" ht="15" x14ac:dyDescent="0.25">
      <c r="A15042" s="31"/>
      <c r="B15042" s="31"/>
      <c r="C15042" s="31"/>
      <c r="D15042" s="31"/>
    </row>
    <row r="15043" spans="1:4" ht="15" x14ac:dyDescent="0.25">
      <c r="A15043" s="31"/>
      <c r="B15043" s="31"/>
      <c r="C15043" s="31"/>
      <c r="D15043" s="31"/>
    </row>
    <row r="15044" spans="1:4" ht="15" x14ac:dyDescent="0.25">
      <c r="A15044" s="31"/>
      <c r="B15044" s="31"/>
      <c r="C15044" s="31"/>
      <c r="D15044" s="31"/>
    </row>
    <row r="15045" spans="1:4" ht="15" x14ac:dyDescent="0.25">
      <c r="A15045" s="31"/>
      <c r="B15045" s="31"/>
      <c r="C15045" s="31"/>
      <c r="D15045" s="31"/>
    </row>
    <row r="15046" spans="1:4" ht="15" x14ac:dyDescent="0.25">
      <c r="A15046" s="31"/>
      <c r="B15046" s="31"/>
      <c r="C15046" s="31"/>
      <c r="D15046" s="31"/>
    </row>
    <row r="15047" spans="1:4" ht="15" x14ac:dyDescent="0.25">
      <c r="A15047" s="31"/>
      <c r="B15047" s="31"/>
      <c r="C15047" s="31"/>
      <c r="D15047" s="31"/>
    </row>
    <row r="15048" spans="1:4" ht="15" x14ac:dyDescent="0.25">
      <c r="A15048" s="31"/>
      <c r="B15048" s="31"/>
      <c r="C15048" s="31"/>
      <c r="D15048" s="31"/>
    </row>
    <row r="15049" spans="1:4" ht="15" x14ac:dyDescent="0.25">
      <c r="A15049" s="31"/>
      <c r="B15049" s="31"/>
      <c r="C15049" s="31"/>
      <c r="D15049" s="31"/>
    </row>
    <row r="15050" spans="1:4" ht="15" x14ac:dyDescent="0.25">
      <c r="A15050" s="31"/>
      <c r="B15050" s="31"/>
      <c r="C15050" s="31"/>
      <c r="D15050" s="31"/>
    </row>
    <row r="15051" spans="1:4" ht="15" x14ac:dyDescent="0.25">
      <c r="A15051" s="31"/>
      <c r="B15051" s="31"/>
      <c r="C15051" s="31"/>
      <c r="D15051" s="31"/>
    </row>
    <row r="15052" spans="1:4" ht="15" x14ac:dyDescent="0.25">
      <c r="A15052" s="31"/>
      <c r="B15052" s="31"/>
      <c r="C15052" s="31"/>
      <c r="D15052" s="31"/>
    </row>
    <row r="15053" spans="1:4" ht="15" x14ac:dyDescent="0.25">
      <c r="A15053" s="31"/>
      <c r="B15053" s="31"/>
      <c r="C15053" s="31"/>
      <c r="D15053" s="31"/>
    </row>
    <row r="15054" spans="1:4" ht="15" x14ac:dyDescent="0.25">
      <c r="A15054" s="31"/>
      <c r="B15054" s="31"/>
      <c r="C15054" s="31"/>
      <c r="D15054" s="31"/>
    </row>
    <row r="15055" spans="1:4" ht="15" x14ac:dyDescent="0.25">
      <c r="A15055" s="31"/>
      <c r="B15055" s="31"/>
      <c r="C15055" s="31"/>
      <c r="D15055" s="31"/>
    </row>
    <row r="15056" spans="1:4" ht="15" x14ac:dyDescent="0.25">
      <c r="A15056" s="31"/>
      <c r="B15056" s="31"/>
      <c r="C15056" s="31"/>
      <c r="D15056" s="31"/>
    </row>
    <row r="15057" spans="1:4" ht="15" x14ac:dyDescent="0.25">
      <c r="A15057" s="31"/>
      <c r="B15057" s="31"/>
      <c r="C15057" s="31"/>
      <c r="D15057" s="31"/>
    </row>
    <row r="15058" spans="1:4" ht="15" x14ac:dyDescent="0.25">
      <c r="A15058" s="31"/>
      <c r="B15058" s="31"/>
      <c r="C15058" s="31"/>
      <c r="D15058" s="31"/>
    </row>
    <row r="15059" spans="1:4" ht="15" x14ac:dyDescent="0.25">
      <c r="A15059" s="31"/>
      <c r="B15059" s="31"/>
      <c r="C15059" s="31"/>
      <c r="D15059" s="31"/>
    </row>
    <row r="15060" spans="1:4" ht="15" x14ac:dyDescent="0.25">
      <c r="A15060" s="31"/>
      <c r="B15060" s="31"/>
      <c r="C15060" s="31"/>
      <c r="D15060" s="31"/>
    </row>
    <row r="15061" spans="1:4" ht="15" x14ac:dyDescent="0.25">
      <c r="A15061" s="31"/>
      <c r="B15061" s="31"/>
      <c r="C15061" s="31"/>
      <c r="D15061" s="31"/>
    </row>
    <row r="15062" spans="1:4" ht="15" x14ac:dyDescent="0.25">
      <c r="A15062" s="31"/>
      <c r="B15062" s="31"/>
      <c r="C15062" s="31"/>
      <c r="D15062" s="31"/>
    </row>
    <row r="15063" spans="1:4" ht="15" x14ac:dyDescent="0.25">
      <c r="A15063" s="31"/>
      <c r="B15063" s="31"/>
      <c r="C15063" s="31"/>
      <c r="D15063" s="31"/>
    </row>
    <row r="15064" spans="1:4" ht="15" x14ac:dyDescent="0.25">
      <c r="A15064" s="31"/>
      <c r="B15064" s="31"/>
      <c r="C15064" s="31"/>
      <c r="D15064" s="31"/>
    </row>
    <row r="15065" spans="1:4" ht="15" x14ac:dyDescent="0.25">
      <c r="A15065" s="31"/>
      <c r="B15065" s="31"/>
      <c r="C15065" s="31"/>
      <c r="D15065" s="31"/>
    </row>
    <row r="15066" spans="1:4" ht="15" x14ac:dyDescent="0.25">
      <c r="A15066" s="31"/>
      <c r="B15066" s="31"/>
      <c r="C15066" s="31"/>
      <c r="D15066" s="31"/>
    </row>
    <row r="15067" spans="1:4" ht="15" x14ac:dyDescent="0.25">
      <c r="A15067" s="31"/>
      <c r="B15067" s="31"/>
      <c r="C15067" s="31"/>
      <c r="D15067" s="31"/>
    </row>
    <row r="15068" spans="1:4" ht="15" x14ac:dyDescent="0.25">
      <c r="A15068" s="31"/>
      <c r="B15068" s="31"/>
      <c r="C15068" s="31"/>
      <c r="D15068" s="31"/>
    </row>
    <row r="15069" spans="1:4" ht="15" x14ac:dyDescent="0.25">
      <c r="A15069" s="31"/>
      <c r="B15069" s="31"/>
      <c r="C15069" s="31"/>
      <c r="D15069" s="31"/>
    </row>
    <row r="15070" spans="1:4" ht="15" x14ac:dyDescent="0.25">
      <c r="A15070" s="31"/>
      <c r="B15070" s="31"/>
      <c r="C15070" s="31"/>
      <c r="D15070" s="31"/>
    </row>
    <row r="15071" spans="1:4" ht="15" x14ac:dyDescent="0.25">
      <c r="A15071" s="31"/>
      <c r="B15071" s="31"/>
      <c r="C15071" s="31"/>
      <c r="D15071" s="31"/>
    </row>
    <row r="15072" spans="1:4" ht="15" x14ac:dyDescent="0.25">
      <c r="A15072" s="31"/>
      <c r="B15072" s="31"/>
      <c r="C15072" s="31"/>
      <c r="D15072" s="31"/>
    </row>
    <row r="15073" spans="1:4" ht="15" x14ac:dyDescent="0.25">
      <c r="A15073" s="31"/>
      <c r="B15073" s="31"/>
      <c r="C15073" s="31"/>
      <c r="D15073" s="31"/>
    </row>
    <row r="15074" spans="1:4" ht="15" x14ac:dyDescent="0.25">
      <c r="A15074" s="31"/>
      <c r="B15074" s="31"/>
      <c r="C15074" s="31"/>
      <c r="D15074" s="31"/>
    </row>
    <row r="15075" spans="1:4" ht="15" x14ac:dyDescent="0.25">
      <c r="A15075" s="31"/>
      <c r="B15075" s="31"/>
      <c r="C15075" s="31"/>
      <c r="D15075" s="31"/>
    </row>
    <row r="15076" spans="1:4" ht="15" x14ac:dyDescent="0.25">
      <c r="A15076" s="31"/>
      <c r="B15076" s="31"/>
      <c r="C15076" s="31"/>
      <c r="D15076" s="31"/>
    </row>
    <row r="15077" spans="1:4" ht="15" x14ac:dyDescent="0.25">
      <c r="A15077" s="31"/>
      <c r="B15077" s="31"/>
      <c r="C15077" s="31"/>
      <c r="D15077" s="31"/>
    </row>
    <row r="15078" spans="1:4" ht="15" x14ac:dyDescent="0.25">
      <c r="A15078" s="31"/>
      <c r="B15078" s="31"/>
      <c r="C15078" s="31"/>
      <c r="D15078" s="31"/>
    </row>
    <row r="15079" spans="1:4" ht="15" x14ac:dyDescent="0.25">
      <c r="A15079" s="31"/>
      <c r="B15079" s="31"/>
      <c r="C15079" s="31"/>
      <c r="D15079" s="31"/>
    </row>
    <row r="15080" spans="1:4" ht="15" x14ac:dyDescent="0.25">
      <c r="A15080" s="31"/>
      <c r="B15080" s="31"/>
      <c r="C15080" s="31"/>
      <c r="D15080" s="31"/>
    </row>
    <row r="15081" spans="1:4" ht="15" x14ac:dyDescent="0.25">
      <c r="A15081" s="31"/>
      <c r="B15081" s="31"/>
      <c r="C15081" s="31"/>
      <c r="D15081" s="31"/>
    </row>
    <row r="15082" spans="1:4" ht="15" x14ac:dyDescent="0.25">
      <c r="A15082" s="31"/>
      <c r="B15082" s="31"/>
      <c r="C15082" s="31"/>
      <c r="D15082" s="31"/>
    </row>
    <row r="15083" spans="1:4" ht="15" x14ac:dyDescent="0.25">
      <c r="A15083" s="31"/>
      <c r="B15083" s="31"/>
      <c r="C15083" s="31"/>
      <c r="D15083" s="31"/>
    </row>
    <row r="15084" spans="1:4" ht="15" x14ac:dyDescent="0.25">
      <c r="A15084" s="31"/>
      <c r="B15084" s="31"/>
      <c r="C15084" s="31"/>
      <c r="D15084" s="31"/>
    </row>
    <row r="15085" spans="1:4" ht="15" x14ac:dyDescent="0.25">
      <c r="A15085" s="31"/>
      <c r="B15085" s="31"/>
      <c r="C15085" s="31"/>
      <c r="D15085" s="31"/>
    </row>
    <row r="15086" spans="1:4" ht="15" x14ac:dyDescent="0.25">
      <c r="A15086" s="31"/>
      <c r="B15086" s="31"/>
      <c r="C15086" s="31"/>
      <c r="D15086" s="31"/>
    </row>
    <row r="15087" spans="1:4" ht="15" x14ac:dyDescent="0.25">
      <c r="A15087" s="31"/>
      <c r="B15087" s="31"/>
      <c r="C15087" s="31"/>
      <c r="D15087" s="31"/>
    </row>
    <row r="15088" spans="1:4" ht="15" x14ac:dyDescent="0.25">
      <c r="A15088" s="31"/>
      <c r="B15088" s="31"/>
      <c r="C15088" s="31"/>
      <c r="D15088" s="31"/>
    </row>
    <row r="15089" spans="1:4" ht="15" x14ac:dyDescent="0.25">
      <c r="A15089" s="31"/>
      <c r="B15089" s="31"/>
      <c r="C15089" s="31"/>
      <c r="D15089" s="31"/>
    </row>
    <row r="15090" spans="1:4" ht="15" x14ac:dyDescent="0.25">
      <c r="A15090" s="31"/>
      <c r="B15090" s="31"/>
      <c r="C15090" s="31"/>
      <c r="D15090" s="31"/>
    </row>
    <row r="15091" spans="1:4" ht="15" x14ac:dyDescent="0.25">
      <c r="A15091" s="31"/>
      <c r="B15091" s="31"/>
      <c r="C15091" s="31"/>
      <c r="D15091" s="31"/>
    </row>
    <row r="15092" spans="1:4" ht="15" x14ac:dyDescent="0.25">
      <c r="A15092" s="31"/>
      <c r="B15092" s="31"/>
      <c r="C15092" s="31"/>
      <c r="D15092" s="31"/>
    </row>
    <row r="15093" spans="1:4" ht="15" x14ac:dyDescent="0.25">
      <c r="A15093" s="31"/>
      <c r="B15093" s="31"/>
      <c r="C15093" s="31"/>
      <c r="D15093" s="31"/>
    </row>
    <row r="15094" spans="1:4" ht="15" x14ac:dyDescent="0.25">
      <c r="A15094" s="31"/>
      <c r="B15094" s="31"/>
      <c r="C15094" s="31"/>
      <c r="D15094" s="31"/>
    </row>
    <row r="15095" spans="1:4" ht="15" x14ac:dyDescent="0.25">
      <c r="A15095" s="31"/>
      <c r="B15095" s="31"/>
      <c r="C15095" s="31"/>
      <c r="D15095" s="31"/>
    </row>
    <row r="15096" spans="1:4" ht="15" x14ac:dyDescent="0.25">
      <c r="A15096" s="31"/>
      <c r="B15096" s="31"/>
      <c r="C15096" s="31"/>
      <c r="D15096" s="31"/>
    </row>
    <row r="15097" spans="1:4" ht="15" x14ac:dyDescent="0.25">
      <c r="A15097" s="31"/>
      <c r="B15097" s="31"/>
      <c r="C15097" s="31"/>
      <c r="D15097" s="31"/>
    </row>
    <row r="15098" spans="1:4" ht="15" x14ac:dyDescent="0.25">
      <c r="A15098" s="31"/>
      <c r="B15098" s="31"/>
      <c r="C15098" s="31"/>
      <c r="D15098" s="31"/>
    </row>
    <row r="15099" spans="1:4" ht="15" x14ac:dyDescent="0.25">
      <c r="A15099" s="31"/>
      <c r="B15099" s="31"/>
      <c r="C15099" s="31"/>
      <c r="D15099" s="31"/>
    </row>
    <row r="15100" spans="1:4" ht="15" x14ac:dyDescent="0.25">
      <c r="A15100" s="31"/>
      <c r="B15100" s="31"/>
      <c r="C15100" s="31"/>
      <c r="D15100" s="31"/>
    </row>
    <row r="15101" spans="1:4" ht="15" x14ac:dyDescent="0.25">
      <c r="A15101" s="31"/>
      <c r="B15101" s="31"/>
      <c r="C15101" s="31"/>
      <c r="D15101" s="31"/>
    </row>
    <row r="15102" spans="1:4" ht="15" x14ac:dyDescent="0.25">
      <c r="A15102" s="31"/>
      <c r="B15102" s="31"/>
      <c r="C15102" s="31"/>
      <c r="D15102" s="31"/>
    </row>
    <row r="15103" spans="1:4" ht="15" x14ac:dyDescent="0.25">
      <c r="A15103" s="31"/>
      <c r="B15103" s="31"/>
      <c r="C15103" s="31"/>
      <c r="D15103" s="31"/>
    </row>
    <row r="15104" spans="1:4" ht="15" x14ac:dyDescent="0.25">
      <c r="A15104" s="31"/>
      <c r="B15104" s="31"/>
      <c r="C15104" s="31"/>
      <c r="D15104" s="31"/>
    </row>
    <row r="15105" spans="1:4" ht="15" x14ac:dyDescent="0.25">
      <c r="A15105" s="31"/>
      <c r="B15105" s="31"/>
      <c r="C15105" s="31"/>
      <c r="D15105" s="31"/>
    </row>
    <row r="15106" spans="1:4" ht="15" x14ac:dyDescent="0.25">
      <c r="A15106" s="31"/>
      <c r="B15106" s="31"/>
      <c r="C15106" s="31"/>
      <c r="D15106" s="31"/>
    </row>
    <row r="15107" spans="1:4" ht="15" x14ac:dyDescent="0.25">
      <c r="A15107" s="31"/>
      <c r="B15107" s="31"/>
      <c r="C15107" s="31"/>
      <c r="D15107" s="31"/>
    </row>
    <row r="15108" spans="1:4" ht="15" x14ac:dyDescent="0.25">
      <c r="A15108" s="31"/>
      <c r="B15108" s="31"/>
      <c r="C15108" s="31"/>
      <c r="D15108" s="31"/>
    </row>
    <row r="15109" spans="1:4" ht="15" x14ac:dyDescent="0.25">
      <c r="A15109" s="31"/>
      <c r="B15109" s="31"/>
      <c r="C15109" s="31"/>
      <c r="D15109" s="31"/>
    </row>
    <row r="15110" spans="1:4" ht="15" x14ac:dyDescent="0.25">
      <c r="A15110" s="31"/>
      <c r="B15110" s="31"/>
      <c r="C15110" s="31"/>
      <c r="D15110" s="31"/>
    </row>
    <row r="15111" spans="1:4" ht="15" x14ac:dyDescent="0.25">
      <c r="A15111" s="31"/>
      <c r="B15111" s="31"/>
      <c r="C15111" s="31"/>
      <c r="D15111" s="31"/>
    </row>
    <row r="15112" spans="1:4" ht="15" x14ac:dyDescent="0.25">
      <c r="A15112" s="31"/>
      <c r="B15112" s="31"/>
      <c r="C15112" s="31"/>
      <c r="D15112" s="31"/>
    </row>
    <row r="15113" spans="1:4" ht="15" x14ac:dyDescent="0.25">
      <c r="A15113" s="31"/>
      <c r="B15113" s="31"/>
      <c r="C15113" s="31"/>
      <c r="D15113" s="31"/>
    </row>
    <row r="15114" spans="1:4" ht="15" x14ac:dyDescent="0.25">
      <c r="A15114" s="31"/>
      <c r="B15114" s="31"/>
      <c r="C15114" s="31"/>
      <c r="D15114" s="31"/>
    </row>
    <row r="15115" spans="1:4" ht="15" x14ac:dyDescent="0.25">
      <c r="A15115" s="31"/>
      <c r="B15115" s="31"/>
      <c r="C15115" s="31"/>
      <c r="D15115" s="31"/>
    </row>
    <row r="15116" spans="1:4" ht="15" x14ac:dyDescent="0.25">
      <c r="A15116" s="31"/>
      <c r="B15116" s="31"/>
      <c r="C15116" s="31"/>
      <c r="D15116" s="31"/>
    </row>
    <row r="15117" spans="1:4" ht="15" x14ac:dyDescent="0.25">
      <c r="A15117" s="31"/>
      <c r="B15117" s="31"/>
      <c r="C15117" s="31"/>
      <c r="D15117" s="31"/>
    </row>
    <row r="15118" spans="1:4" ht="15" x14ac:dyDescent="0.25">
      <c r="A15118" s="31"/>
      <c r="B15118" s="31"/>
      <c r="C15118" s="31"/>
      <c r="D15118" s="31"/>
    </row>
    <row r="15119" spans="1:4" ht="15" x14ac:dyDescent="0.25">
      <c r="A15119" s="31"/>
      <c r="B15119" s="31"/>
      <c r="C15119" s="31"/>
      <c r="D15119" s="31"/>
    </row>
    <row r="15120" spans="1:4" ht="15" x14ac:dyDescent="0.25">
      <c r="A15120" s="31"/>
      <c r="B15120" s="31"/>
      <c r="C15120" s="31"/>
      <c r="D15120" s="31"/>
    </row>
    <row r="15121" spans="1:4" ht="15" x14ac:dyDescent="0.25">
      <c r="A15121" s="31"/>
      <c r="B15121" s="31"/>
      <c r="C15121" s="31"/>
      <c r="D15121" s="31"/>
    </row>
    <row r="15122" spans="1:4" ht="15" x14ac:dyDescent="0.25">
      <c r="A15122" s="31"/>
      <c r="B15122" s="31"/>
      <c r="C15122" s="31"/>
      <c r="D15122" s="31"/>
    </row>
    <row r="15123" spans="1:4" ht="15" x14ac:dyDescent="0.25">
      <c r="A15123" s="31"/>
      <c r="B15123" s="31"/>
      <c r="C15123" s="31"/>
      <c r="D15123" s="31"/>
    </row>
    <row r="15124" spans="1:4" ht="15" x14ac:dyDescent="0.25">
      <c r="A15124" s="31"/>
      <c r="B15124" s="31"/>
      <c r="C15124" s="31"/>
      <c r="D15124" s="31"/>
    </row>
    <row r="15125" spans="1:4" ht="15" x14ac:dyDescent="0.25">
      <c r="A15125" s="31"/>
      <c r="B15125" s="31"/>
      <c r="C15125" s="31"/>
      <c r="D15125" s="31"/>
    </row>
    <row r="15126" spans="1:4" ht="15" x14ac:dyDescent="0.25">
      <c r="A15126" s="31"/>
      <c r="B15126" s="31"/>
      <c r="C15126" s="31"/>
      <c r="D15126" s="31"/>
    </row>
    <row r="15127" spans="1:4" ht="15" x14ac:dyDescent="0.25">
      <c r="A15127" s="31"/>
      <c r="B15127" s="31"/>
      <c r="C15127" s="31"/>
      <c r="D15127" s="31"/>
    </row>
    <row r="15128" spans="1:4" ht="15" x14ac:dyDescent="0.25">
      <c r="A15128" s="31"/>
      <c r="B15128" s="31"/>
      <c r="C15128" s="31"/>
      <c r="D15128" s="31"/>
    </row>
    <row r="15129" spans="1:4" ht="15" x14ac:dyDescent="0.25">
      <c r="A15129" s="31"/>
      <c r="B15129" s="31"/>
      <c r="C15129" s="31"/>
      <c r="D15129" s="31"/>
    </row>
    <row r="15130" spans="1:4" ht="15" x14ac:dyDescent="0.25">
      <c r="A15130" s="31"/>
      <c r="B15130" s="31"/>
      <c r="C15130" s="31"/>
      <c r="D15130" s="31"/>
    </row>
    <row r="15131" spans="1:4" ht="15" x14ac:dyDescent="0.25">
      <c r="A15131" s="31"/>
      <c r="B15131" s="31"/>
      <c r="C15131" s="31"/>
      <c r="D15131" s="31"/>
    </row>
    <row r="15132" spans="1:4" ht="15" x14ac:dyDescent="0.25">
      <c r="A15132" s="31"/>
      <c r="B15132" s="31"/>
      <c r="C15132" s="31"/>
      <c r="D15132" s="31"/>
    </row>
    <row r="15133" spans="1:4" ht="15" x14ac:dyDescent="0.25">
      <c r="A15133" s="31"/>
      <c r="B15133" s="31"/>
      <c r="C15133" s="31"/>
      <c r="D15133" s="31"/>
    </row>
    <row r="15134" spans="1:4" ht="15" x14ac:dyDescent="0.25">
      <c r="A15134" s="31"/>
      <c r="B15134" s="31"/>
      <c r="C15134" s="31"/>
      <c r="D15134" s="31"/>
    </row>
    <row r="15135" spans="1:4" ht="15" x14ac:dyDescent="0.25">
      <c r="A15135" s="31"/>
      <c r="B15135" s="31"/>
      <c r="C15135" s="31"/>
      <c r="D15135" s="31"/>
    </row>
    <row r="15136" spans="1:4" ht="15" x14ac:dyDescent="0.25">
      <c r="A15136" s="31"/>
      <c r="B15136" s="31"/>
      <c r="C15136" s="31"/>
      <c r="D15136" s="31"/>
    </row>
    <row r="15137" spans="1:4" ht="15" x14ac:dyDescent="0.25">
      <c r="A15137" s="31"/>
      <c r="B15137" s="31"/>
      <c r="C15137" s="31"/>
      <c r="D15137" s="31"/>
    </row>
    <row r="15138" spans="1:4" ht="15" x14ac:dyDescent="0.25">
      <c r="A15138" s="31"/>
      <c r="B15138" s="31"/>
      <c r="C15138" s="31"/>
      <c r="D15138" s="31"/>
    </row>
    <row r="15139" spans="1:4" ht="15" x14ac:dyDescent="0.25">
      <c r="A15139" s="31"/>
      <c r="B15139" s="31"/>
      <c r="C15139" s="31"/>
      <c r="D15139" s="31"/>
    </row>
    <row r="15140" spans="1:4" ht="15" x14ac:dyDescent="0.25">
      <c r="A15140" s="31"/>
      <c r="B15140" s="31"/>
      <c r="C15140" s="31"/>
      <c r="D15140" s="31"/>
    </row>
    <row r="15141" spans="1:4" ht="15" x14ac:dyDescent="0.25">
      <c r="A15141" s="31"/>
      <c r="B15141" s="31"/>
      <c r="C15141" s="31"/>
      <c r="D15141" s="31"/>
    </row>
    <row r="15142" spans="1:4" ht="15" x14ac:dyDescent="0.25">
      <c r="A15142" s="31"/>
      <c r="B15142" s="31"/>
      <c r="C15142" s="31"/>
      <c r="D15142" s="31"/>
    </row>
    <row r="15143" spans="1:4" ht="15" x14ac:dyDescent="0.25">
      <c r="A15143" s="31"/>
      <c r="B15143" s="31"/>
      <c r="C15143" s="31"/>
      <c r="D15143" s="31"/>
    </row>
    <row r="15144" spans="1:4" ht="15" x14ac:dyDescent="0.25">
      <c r="A15144" s="31"/>
      <c r="B15144" s="31"/>
      <c r="C15144" s="31"/>
      <c r="D15144" s="31"/>
    </row>
    <row r="15145" spans="1:4" ht="15" x14ac:dyDescent="0.25">
      <c r="A15145" s="31"/>
      <c r="B15145" s="31"/>
      <c r="C15145" s="31"/>
      <c r="D15145" s="31"/>
    </row>
    <row r="15146" spans="1:4" ht="15" x14ac:dyDescent="0.25">
      <c r="A15146" s="31"/>
      <c r="B15146" s="31"/>
      <c r="C15146" s="31"/>
      <c r="D15146" s="31"/>
    </row>
    <row r="15147" spans="1:4" ht="15" x14ac:dyDescent="0.25">
      <c r="A15147" s="31"/>
      <c r="B15147" s="31"/>
      <c r="C15147" s="31"/>
      <c r="D15147" s="31"/>
    </row>
    <row r="15148" spans="1:4" ht="15" x14ac:dyDescent="0.25">
      <c r="A15148" s="31"/>
      <c r="B15148" s="31"/>
      <c r="C15148" s="31"/>
      <c r="D15148" s="31"/>
    </row>
    <row r="15149" spans="1:4" ht="15" x14ac:dyDescent="0.25">
      <c r="A15149" s="31"/>
      <c r="B15149" s="31"/>
      <c r="C15149" s="31"/>
      <c r="D15149" s="31"/>
    </row>
    <row r="15150" spans="1:4" ht="15" x14ac:dyDescent="0.25">
      <c r="A15150" s="31"/>
      <c r="B15150" s="31"/>
      <c r="C15150" s="31"/>
      <c r="D15150" s="31"/>
    </row>
    <row r="15151" spans="1:4" ht="15" x14ac:dyDescent="0.25">
      <c r="A15151" s="31"/>
      <c r="B15151" s="31"/>
      <c r="C15151" s="31"/>
      <c r="D15151" s="31"/>
    </row>
    <row r="15152" spans="1:4" ht="15" x14ac:dyDescent="0.25">
      <c r="A15152" s="31"/>
      <c r="B15152" s="31"/>
      <c r="C15152" s="31"/>
      <c r="D15152" s="31"/>
    </row>
    <row r="15153" spans="1:4" ht="15" x14ac:dyDescent="0.25">
      <c r="A15153" s="31"/>
      <c r="B15153" s="31"/>
      <c r="C15153" s="31"/>
      <c r="D15153" s="31"/>
    </row>
    <row r="15154" spans="1:4" ht="15" x14ac:dyDescent="0.25">
      <c r="A15154" s="31"/>
      <c r="B15154" s="31"/>
      <c r="C15154" s="31"/>
      <c r="D15154" s="31"/>
    </row>
    <row r="15155" spans="1:4" ht="15" x14ac:dyDescent="0.25">
      <c r="A15155" s="31"/>
      <c r="B15155" s="31"/>
      <c r="C15155" s="31"/>
      <c r="D15155" s="31"/>
    </row>
    <row r="15156" spans="1:4" ht="15" x14ac:dyDescent="0.25">
      <c r="A15156" s="31"/>
      <c r="B15156" s="31"/>
      <c r="C15156" s="31"/>
      <c r="D15156" s="31"/>
    </row>
    <row r="15157" spans="1:4" ht="15" x14ac:dyDescent="0.25">
      <c r="A15157" s="31"/>
      <c r="B15157" s="31"/>
      <c r="C15157" s="31"/>
      <c r="D15157" s="31"/>
    </row>
    <row r="15158" spans="1:4" ht="15" x14ac:dyDescent="0.25">
      <c r="A15158" s="31"/>
      <c r="B15158" s="31"/>
      <c r="C15158" s="31"/>
      <c r="D15158" s="31"/>
    </row>
    <row r="15159" spans="1:4" ht="15" x14ac:dyDescent="0.25">
      <c r="A15159" s="31"/>
      <c r="B15159" s="31"/>
      <c r="C15159" s="31"/>
      <c r="D15159" s="31"/>
    </row>
    <row r="15160" spans="1:4" ht="15" x14ac:dyDescent="0.25">
      <c r="A15160" s="31"/>
      <c r="B15160" s="31"/>
      <c r="C15160" s="31"/>
      <c r="D15160" s="31"/>
    </row>
    <row r="15161" spans="1:4" ht="15" x14ac:dyDescent="0.25">
      <c r="A15161" s="31"/>
      <c r="B15161" s="31"/>
      <c r="C15161" s="31"/>
      <c r="D15161" s="31"/>
    </row>
    <row r="15162" spans="1:4" ht="15" x14ac:dyDescent="0.25">
      <c r="A15162" s="31"/>
      <c r="B15162" s="31"/>
      <c r="C15162" s="31"/>
      <c r="D15162" s="31"/>
    </row>
    <row r="15163" spans="1:4" ht="15" x14ac:dyDescent="0.25">
      <c r="A15163" s="31"/>
      <c r="B15163" s="31"/>
      <c r="C15163" s="31"/>
      <c r="D15163" s="31"/>
    </row>
    <row r="15164" spans="1:4" ht="15" x14ac:dyDescent="0.25">
      <c r="A15164" s="31"/>
      <c r="B15164" s="31"/>
      <c r="C15164" s="31"/>
      <c r="D15164" s="31"/>
    </row>
    <row r="15165" spans="1:4" ht="15" x14ac:dyDescent="0.25">
      <c r="A15165" s="31"/>
      <c r="B15165" s="31"/>
      <c r="C15165" s="31"/>
      <c r="D15165" s="31"/>
    </row>
    <row r="15166" spans="1:4" ht="15" x14ac:dyDescent="0.25">
      <c r="A15166" s="31"/>
      <c r="B15166" s="31"/>
      <c r="C15166" s="31"/>
      <c r="D15166" s="31"/>
    </row>
    <row r="15167" spans="1:4" ht="15" x14ac:dyDescent="0.25">
      <c r="A15167" s="31"/>
      <c r="B15167" s="31"/>
      <c r="C15167" s="31"/>
      <c r="D15167" s="31"/>
    </row>
    <row r="15168" spans="1:4" ht="15" x14ac:dyDescent="0.25">
      <c r="A15168" s="31"/>
      <c r="B15168" s="31"/>
      <c r="C15168" s="31"/>
      <c r="D15168" s="31"/>
    </row>
    <row r="15169" spans="1:4" ht="15" x14ac:dyDescent="0.25">
      <c r="A15169" s="31"/>
      <c r="B15169" s="31"/>
      <c r="C15169" s="31"/>
      <c r="D15169" s="31"/>
    </row>
    <row r="15170" spans="1:4" ht="15" x14ac:dyDescent="0.25">
      <c r="A15170" s="31"/>
      <c r="B15170" s="31"/>
      <c r="C15170" s="31"/>
      <c r="D15170" s="31"/>
    </row>
    <row r="15171" spans="1:4" ht="15" x14ac:dyDescent="0.25">
      <c r="A15171" s="31"/>
      <c r="B15171" s="31"/>
      <c r="C15171" s="31"/>
      <c r="D15171" s="31"/>
    </row>
    <row r="15172" spans="1:4" ht="15" x14ac:dyDescent="0.25">
      <c r="A15172" s="31"/>
      <c r="B15172" s="31"/>
      <c r="C15172" s="31"/>
      <c r="D15172" s="31"/>
    </row>
    <row r="15173" spans="1:4" ht="15" x14ac:dyDescent="0.25">
      <c r="A15173" s="31"/>
      <c r="B15173" s="31"/>
      <c r="C15173" s="31"/>
      <c r="D15173" s="31"/>
    </row>
    <row r="15174" spans="1:4" ht="15" x14ac:dyDescent="0.25">
      <c r="A15174" s="31"/>
      <c r="B15174" s="31"/>
      <c r="C15174" s="31"/>
      <c r="D15174" s="31"/>
    </row>
    <row r="15175" spans="1:4" ht="15" x14ac:dyDescent="0.25">
      <c r="A15175" s="31"/>
      <c r="B15175" s="31"/>
      <c r="C15175" s="31"/>
      <c r="D15175" s="31"/>
    </row>
    <row r="15176" spans="1:4" ht="15" x14ac:dyDescent="0.25">
      <c r="A15176" s="31"/>
      <c r="B15176" s="31"/>
      <c r="C15176" s="31"/>
      <c r="D15176" s="31"/>
    </row>
    <row r="15177" spans="1:4" ht="15" x14ac:dyDescent="0.25">
      <c r="A15177" s="31"/>
      <c r="B15177" s="31"/>
      <c r="C15177" s="31"/>
      <c r="D15177" s="31"/>
    </row>
    <row r="15178" spans="1:4" ht="15" x14ac:dyDescent="0.25">
      <c r="A15178" s="31"/>
      <c r="B15178" s="31"/>
      <c r="C15178" s="31"/>
      <c r="D15178" s="31"/>
    </row>
    <row r="15179" spans="1:4" ht="15" x14ac:dyDescent="0.25">
      <c r="A15179" s="31"/>
      <c r="B15179" s="31"/>
      <c r="C15179" s="31"/>
      <c r="D15179" s="31"/>
    </row>
    <row r="15180" spans="1:4" ht="15" x14ac:dyDescent="0.25">
      <c r="A15180" s="31"/>
      <c r="B15180" s="31"/>
      <c r="C15180" s="31"/>
      <c r="D15180" s="31"/>
    </row>
    <row r="15181" spans="1:4" ht="15" x14ac:dyDescent="0.25">
      <c r="A15181" s="31"/>
      <c r="B15181" s="31"/>
      <c r="C15181" s="31"/>
      <c r="D15181" s="31"/>
    </row>
    <row r="15182" spans="1:4" ht="15" x14ac:dyDescent="0.25">
      <c r="A15182" s="31"/>
      <c r="B15182" s="31"/>
      <c r="C15182" s="31"/>
      <c r="D15182" s="31"/>
    </row>
    <row r="15183" spans="1:4" ht="15" x14ac:dyDescent="0.25">
      <c r="A15183" s="31"/>
      <c r="B15183" s="31"/>
      <c r="C15183" s="31"/>
      <c r="D15183" s="31"/>
    </row>
    <row r="15184" spans="1:4" ht="15" x14ac:dyDescent="0.25">
      <c r="A15184" s="31"/>
      <c r="B15184" s="31"/>
      <c r="C15184" s="31"/>
      <c r="D15184" s="31"/>
    </row>
    <row r="15185" spans="1:4" ht="15" x14ac:dyDescent="0.25">
      <c r="A15185" s="31"/>
      <c r="B15185" s="31"/>
      <c r="C15185" s="31"/>
      <c r="D15185" s="31"/>
    </row>
    <row r="15186" spans="1:4" ht="15" x14ac:dyDescent="0.25">
      <c r="A15186" s="31"/>
      <c r="B15186" s="31"/>
      <c r="C15186" s="31"/>
      <c r="D15186" s="31"/>
    </row>
    <row r="15187" spans="1:4" ht="15" x14ac:dyDescent="0.25">
      <c r="A15187" s="31"/>
      <c r="B15187" s="31"/>
      <c r="C15187" s="31"/>
      <c r="D15187" s="31"/>
    </row>
    <row r="15188" spans="1:4" ht="15" x14ac:dyDescent="0.25">
      <c r="A15188" s="31"/>
      <c r="B15188" s="31"/>
      <c r="C15188" s="31"/>
      <c r="D15188" s="31"/>
    </row>
    <row r="15189" spans="1:4" ht="15" x14ac:dyDescent="0.25">
      <c r="A15189" s="31"/>
      <c r="B15189" s="31"/>
      <c r="C15189" s="31"/>
      <c r="D15189" s="31"/>
    </row>
    <row r="15190" spans="1:4" ht="15" x14ac:dyDescent="0.25">
      <c r="A15190" s="31"/>
      <c r="B15190" s="31"/>
      <c r="C15190" s="31"/>
      <c r="D15190" s="31"/>
    </row>
    <row r="15191" spans="1:4" ht="15" x14ac:dyDescent="0.25">
      <c r="A15191" s="31"/>
      <c r="B15191" s="31"/>
      <c r="C15191" s="31"/>
      <c r="D15191" s="31"/>
    </row>
    <row r="15192" spans="1:4" ht="15" x14ac:dyDescent="0.25">
      <c r="A15192" s="31"/>
      <c r="B15192" s="31"/>
      <c r="C15192" s="31"/>
      <c r="D15192" s="31"/>
    </row>
    <row r="15193" spans="1:4" ht="15" x14ac:dyDescent="0.25">
      <c r="A15193" s="31"/>
      <c r="B15193" s="31"/>
      <c r="C15193" s="31"/>
      <c r="D15193" s="31"/>
    </row>
    <row r="15194" spans="1:4" ht="15" x14ac:dyDescent="0.25">
      <c r="A15194" s="31"/>
      <c r="B15194" s="31"/>
      <c r="C15194" s="31"/>
      <c r="D15194" s="31"/>
    </row>
    <row r="15195" spans="1:4" ht="15" x14ac:dyDescent="0.25">
      <c r="A15195" s="31"/>
      <c r="B15195" s="31"/>
      <c r="C15195" s="31"/>
      <c r="D15195" s="31"/>
    </row>
    <row r="15196" spans="1:4" ht="15" x14ac:dyDescent="0.25">
      <c r="A15196" s="31"/>
      <c r="B15196" s="31"/>
      <c r="C15196" s="31"/>
      <c r="D15196" s="31"/>
    </row>
    <row r="15197" spans="1:4" ht="15" x14ac:dyDescent="0.25">
      <c r="A15197" s="31"/>
      <c r="B15197" s="31"/>
      <c r="C15197" s="31"/>
      <c r="D15197" s="31"/>
    </row>
    <row r="15198" spans="1:4" ht="15" x14ac:dyDescent="0.25">
      <c r="A15198" s="31"/>
      <c r="B15198" s="31"/>
      <c r="C15198" s="31"/>
      <c r="D15198" s="31"/>
    </row>
    <row r="15199" spans="1:4" ht="15" x14ac:dyDescent="0.25">
      <c r="A15199" s="31"/>
      <c r="B15199" s="31"/>
      <c r="C15199" s="31"/>
      <c r="D15199" s="31"/>
    </row>
    <row r="15200" spans="1:4" ht="15" x14ac:dyDescent="0.25">
      <c r="A15200" s="31"/>
      <c r="B15200" s="31"/>
      <c r="C15200" s="31"/>
      <c r="D15200" s="31"/>
    </row>
    <row r="15201" spans="1:4" ht="15" x14ac:dyDescent="0.25">
      <c r="A15201" s="31"/>
      <c r="B15201" s="31"/>
      <c r="C15201" s="31"/>
      <c r="D15201" s="31"/>
    </row>
    <row r="15202" spans="1:4" ht="15" x14ac:dyDescent="0.25">
      <c r="A15202" s="31"/>
      <c r="B15202" s="31"/>
      <c r="C15202" s="31"/>
      <c r="D15202" s="31"/>
    </row>
    <row r="15203" spans="1:4" ht="15" x14ac:dyDescent="0.25">
      <c r="A15203" s="31"/>
      <c r="B15203" s="31"/>
      <c r="C15203" s="31"/>
      <c r="D15203" s="31"/>
    </row>
    <row r="15204" spans="1:4" ht="15" x14ac:dyDescent="0.25">
      <c r="A15204" s="31"/>
      <c r="B15204" s="31"/>
      <c r="C15204" s="31"/>
      <c r="D15204" s="31"/>
    </row>
    <row r="15205" spans="1:4" ht="15" x14ac:dyDescent="0.25">
      <c r="A15205" s="31"/>
      <c r="B15205" s="31"/>
      <c r="C15205" s="31"/>
      <c r="D15205" s="31"/>
    </row>
    <row r="15206" spans="1:4" ht="15" x14ac:dyDescent="0.25">
      <c r="A15206" s="31"/>
      <c r="B15206" s="31"/>
      <c r="C15206" s="31"/>
      <c r="D15206" s="31"/>
    </row>
    <row r="15207" spans="1:4" ht="15" x14ac:dyDescent="0.25">
      <c r="A15207" s="31"/>
      <c r="B15207" s="31"/>
      <c r="C15207" s="31"/>
      <c r="D15207" s="31"/>
    </row>
    <row r="15208" spans="1:4" ht="15" x14ac:dyDescent="0.25">
      <c r="A15208" s="31"/>
      <c r="B15208" s="31"/>
      <c r="C15208" s="31"/>
      <c r="D15208" s="31"/>
    </row>
    <row r="15209" spans="1:4" ht="15" x14ac:dyDescent="0.25">
      <c r="A15209" s="31"/>
      <c r="B15209" s="31"/>
      <c r="C15209" s="31"/>
      <c r="D15209" s="31"/>
    </row>
    <row r="15210" spans="1:4" ht="15" x14ac:dyDescent="0.25">
      <c r="A15210" s="31"/>
      <c r="B15210" s="31"/>
      <c r="C15210" s="31"/>
      <c r="D15210" s="31"/>
    </row>
    <row r="15211" spans="1:4" ht="15" x14ac:dyDescent="0.25">
      <c r="A15211" s="31"/>
      <c r="B15211" s="31"/>
      <c r="C15211" s="31"/>
      <c r="D15211" s="31"/>
    </row>
    <row r="15212" spans="1:4" ht="15" x14ac:dyDescent="0.25">
      <c r="A15212" s="31"/>
      <c r="B15212" s="31"/>
      <c r="C15212" s="31"/>
      <c r="D15212" s="31"/>
    </row>
    <row r="15213" spans="1:4" ht="15" x14ac:dyDescent="0.25">
      <c r="A15213" s="31"/>
      <c r="B15213" s="31"/>
      <c r="C15213" s="31"/>
      <c r="D15213" s="31"/>
    </row>
    <row r="15214" spans="1:4" ht="15" x14ac:dyDescent="0.25">
      <c r="A15214" s="31"/>
      <c r="B15214" s="31"/>
      <c r="C15214" s="31"/>
      <c r="D15214" s="31"/>
    </row>
    <row r="15215" spans="1:4" ht="15" x14ac:dyDescent="0.25">
      <c r="A15215" s="31"/>
      <c r="B15215" s="31"/>
      <c r="C15215" s="31"/>
      <c r="D15215" s="31"/>
    </row>
    <row r="15216" spans="1:4" ht="15" x14ac:dyDescent="0.25">
      <c r="A15216" s="31"/>
      <c r="B15216" s="31"/>
      <c r="C15216" s="31"/>
      <c r="D15216" s="31"/>
    </row>
    <row r="15217" spans="1:4" ht="15" x14ac:dyDescent="0.25">
      <c r="A15217" s="31"/>
      <c r="B15217" s="31"/>
      <c r="C15217" s="31"/>
      <c r="D15217" s="31"/>
    </row>
    <row r="15218" spans="1:4" ht="15" x14ac:dyDescent="0.25">
      <c r="A15218" s="31"/>
      <c r="B15218" s="31"/>
      <c r="C15218" s="31"/>
      <c r="D15218" s="31"/>
    </row>
    <row r="15219" spans="1:4" ht="15" x14ac:dyDescent="0.25">
      <c r="A15219" s="31"/>
      <c r="B15219" s="31"/>
      <c r="C15219" s="31"/>
      <c r="D15219" s="31"/>
    </row>
    <row r="15220" spans="1:4" ht="15" x14ac:dyDescent="0.25">
      <c r="A15220" s="31"/>
      <c r="B15220" s="31"/>
      <c r="C15220" s="31"/>
      <c r="D15220" s="31"/>
    </row>
    <row r="15221" spans="1:4" ht="15" x14ac:dyDescent="0.25">
      <c r="A15221" s="31"/>
      <c r="B15221" s="31"/>
      <c r="C15221" s="31"/>
      <c r="D15221" s="31"/>
    </row>
    <row r="15222" spans="1:4" ht="15" x14ac:dyDescent="0.25">
      <c r="A15222" s="31"/>
      <c r="B15222" s="31"/>
      <c r="C15222" s="31"/>
      <c r="D15222" s="31"/>
    </row>
    <row r="15223" spans="1:4" ht="15" x14ac:dyDescent="0.25">
      <c r="A15223" s="31"/>
      <c r="B15223" s="31"/>
      <c r="C15223" s="31"/>
      <c r="D15223" s="31"/>
    </row>
    <row r="15224" spans="1:4" ht="15" x14ac:dyDescent="0.25">
      <c r="A15224" s="31"/>
      <c r="B15224" s="31"/>
      <c r="C15224" s="31"/>
      <c r="D15224" s="31"/>
    </row>
    <row r="15225" spans="1:4" ht="15" x14ac:dyDescent="0.25">
      <c r="A15225" s="31"/>
      <c r="B15225" s="31"/>
      <c r="C15225" s="31"/>
      <c r="D15225" s="31"/>
    </row>
    <row r="15226" spans="1:4" ht="15" x14ac:dyDescent="0.25">
      <c r="A15226" s="31"/>
      <c r="B15226" s="31"/>
      <c r="C15226" s="31"/>
      <c r="D15226" s="31"/>
    </row>
    <row r="15227" spans="1:4" ht="15" x14ac:dyDescent="0.25">
      <c r="A15227" s="31"/>
      <c r="B15227" s="31"/>
      <c r="C15227" s="31"/>
      <c r="D15227" s="31"/>
    </row>
    <row r="15228" spans="1:4" ht="15" x14ac:dyDescent="0.25">
      <c r="A15228" s="31"/>
      <c r="B15228" s="31"/>
      <c r="C15228" s="31"/>
      <c r="D15228" s="31"/>
    </row>
    <row r="15229" spans="1:4" ht="15" x14ac:dyDescent="0.25">
      <c r="A15229" s="31"/>
      <c r="B15229" s="31"/>
      <c r="C15229" s="31"/>
      <c r="D15229" s="31"/>
    </row>
    <row r="15230" spans="1:4" ht="15" x14ac:dyDescent="0.25">
      <c r="A15230" s="31"/>
      <c r="B15230" s="31"/>
      <c r="C15230" s="31"/>
      <c r="D15230" s="31"/>
    </row>
    <row r="15231" spans="1:4" ht="15" x14ac:dyDescent="0.25">
      <c r="A15231" s="31"/>
      <c r="B15231" s="31"/>
      <c r="C15231" s="31"/>
      <c r="D15231" s="31"/>
    </row>
    <row r="15232" spans="1:4" ht="15" x14ac:dyDescent="0.25">
      <c r="A15232" s="31"/>
      <c r="B15232" s="31"/>
      <c r="C15232" s="31"/>
      <c r="D15232" s="31"/>
    </row>
    <row r="15233" spans="1:4" ht="15" x14ac:dyDescent="0.25">
      <c r="A15233" s="31"/>
      <c r="B15233" s="31"/>
      <c r="C15233" s="31"/>
      <c r="D15233" s="31"/>
    </row>
    <row r="15234" spans="1:4" ht="15" x14ac:dyDescent="0.25">
      <c r="A15234" s="31"/>
      <c r="B15234" s="31"/>
      <c r="C15234" s="31"/>
      <c r="D15234" s="31"/>
    </row>
    <row r="15235" spans="1:4" ht="15" x14ac:dyDescent="0.25">
      <c r="A15235" s="31"/>
      <c r="B15235" s="31"/>
      <c r="C15235" s="31"/>
      <c r="D15235" s="31"/>
    </row>
    <row r="15236" spans="1:4" ht="15" x14ac:dyDescent="0.25">
      <c r="A15236" s="31"/>
      <c r="B15236" s="31"/>
      <c r="C15236" s="31"/>
      <c r="D15236" s="31"/>
    </row>
    <row r="15237" spans="1:4" ht="15" x14ac:dyDescent="0.25">
      <c r="A15237" s="31"/>
      <c r="B15237" s="31"/>
      <c r="C15237" s="31"/>
      <c r="D15237" s="31"/>
    </row>
    <row r="15238" spans="1:4" ht="15" x14ac:dyDescent="0.25">
      <c r="A15238" s="31"/>
      <c r="B15238" s="31"/>
      <c r="C15238" s="31"/>
      <c r="D15238" s="31"/>
    </row>
    <row r="15239" spans="1:4" ht="15" x14ac:dyDescent="0.25">
      <c r="A15239" s="31"/>
      <c r="B15239" s="31"/>
      <c r="C15239" s="31"/>
      <c r="D15239" s="31"/>
    </row>
    <row r="15240" spans="1:4" ht="15" x14ac:dyDescent="0.25">
      <c r="A15240" s="31"/>
      <c r="B15240" s="31"/>
      <c r="C15240" s="31"/>
      <c r="D15240" s="31"/>
    </row>
    <row r="15241" spans="1:4" ht="15" x14ac:dyDescent="0.25">
      <c r="A15241" s="31"/>
      <c r="B15241" s="31"/>
      <c r="C15241" s="31"/>
      <c r="D15241" s="31"/>
    </row>
    <row r="15242" spans="1:4" ht="15" x14ac:dyDescent="0.25">
      <c r="A15242" s="31"/>
      <c r="B15242" s="31"/>
      <c r="C15242" s="31"/>
      <c r="D15242" s="31"/>
    </row>
    <row r="15243" spans="1:4" ht="15" x14ac:dyDescent="0.25">
      <c r="A15243" s="31"/>
      <c r="B15243" s="31"/>
      <c r="C15243" s="31"/>
      <c r="D15243" s="31"/>
    </row>
    <row r="15244" spans="1:4" ht="15" x14ac:dyDescent="0.25">
      <c r="A15244" s="31"/>
      <c r="B15244" s="31"/>
      <c r="C15244" s="31"/>
      <c r="D15244" s="31"/>
    </row>
    <row r="15245" spans="1:4" ht="15" x14ac:dyDescent="0.25">
      <c r="A15245" s="31"/>
      <c r="B15245" s="31"/>
      <c r="C15245" s="31"/>
      <c r="D15245" s="31"/>
    </row>
    <row r="15246" spans="1:4" ht="15" x14ac:dyDescent="0.25">
      <c r="A15246" s="31"/>
      <c r="B15246" s="31"/>
      <c r="C15246" s="31"/>
      <c r="D15246" s="31"/>
    </row>
    <row r="15247" spans="1:4" ht="15" x14ac:dyDescent="0.25">
      <c r="A15247" s="31"/>
      <c r="B15247" s="31"/>
      <c r="C15247" s="31"/>
      <c r="D15247" s="31"/>
    </row>
    <row r="15248" spans="1:4" ht="15" x14ac:dyDescent="0.25">
      <c r="A15248" s="31"/>
      <c r="B15248" s="31"/>
      <c r="C15248" s="31"/>
      <c r="D15248" s="31"/>
    </row>
    <row r="15249" spans="1:4" ht="15" x14ac:dyDescent="0.25">
      <c r="A15249" s="31"/>
      <c r="B15249" s="31"/>
      <c r="C15249" s="31"/>
      <c r="D15249" s="31"/>
    </row>
    <row r="15250" spans="1:4" ht="15" x14ac:dyDescent="0.25">
      <c r="A15250" s="31"/>
      <c r="B15250" s="31"/>
      <c r="C15250" s="31"/>
      <c r="D15250" s="31"/>
    </row>
    <row r="15251" spans="1:4" ht="15" x14ac:dyDescent="0.25">
      <c r="A15251" s="31"/>
      <c r="B15251" s="31"/>
      <c r="C15251" s="31"/>
      <c r="D15251" s="31"/>
    </row>
    <row r="15252" spans="1:4" ht="15" x14ac:dyDescent="0.25">
      <c r="A15252" s="31"/>
      <c r="B15252" s="31"/>
      <c r="C15252" s="31"/>
      <c r="D15252" s="31"/>
    </row>
    <row r="15253" spans="1:4" ht="15" x14ac:dyDescent="0.25">
      <c r="A15253" s="31"/>
      <c r="B15253" s="31"/>
      <c r="C15253" s="31"/>
      <c r="D15253" s="31"/>
    </row>
    <row r="15254" spans="1:4" ht="15" x14ac:dyDescent="0.25">
      <c r="A15254" s="31"/>
      <c r="B15254" s="31"/>
      <c r="C15254" s="31"/>
      <c r="D15254" s="31"/>
    </row>
    <row r="15255" spans="1:4" ht="15" x14ac:dyDescent="0.25">
      <c r="A15255" s="31"/>
      <c r="B15255" s="31"/>
      <c r="C15255" s="31"/>
      <c r="D15255" s="31"/>
    </row>
    <row r="15256" spans="1:4" ht="15" x14ac:dyDescent="0.25">
      <c r="A15256" s="31"/>
      <c r="B15256" s="31"/>
      <c r="C15256" s="31"/>
      <c r="D15256" s="31"/>
    </row>
    <row r="15257" spans="1:4" ht="15" x14ac:dyDescent="0.25">
      <c r="A15257" s="31"/>
      <c r="B15257" s="31"/>
      <c r="C15257" s="31"/>
      <c r="D15257" s="31"/>
    </row>
    <row r="15258" spans="1:4" ht="15" x14ac:dyDescent="0.25">
      <c r="A15258" s="31"/>
      <c r="B15258" s="31"/>
      <c r="C15258" s="31"/>
      <c r="D15258" s="31"/>
    </row>
    <row r="15259" spans="1:4" ht="15" x14ac:dyDescent="0.25">
      <c r="A15259" s="31"/>
      <c r="B15259" s="31"/>
      <c r="C15259" s="31"/>
      <c r="D15259" s="31"/>
    </row>
    <row r="15260" spans="1:4" ht="15" x14ac:dyDescent="0.25">
      <c r="A15260" s="31"/>
      <c r="B15260" s="31"/>
      <c r="C15260" s="31"/>
      <c r="D15260" s="31"/>
    </row>
    <row r="15261" spans="1:4" ht="15" x14ac:dyDescent="0.25">
      <c r="A15261" s="31"/>
      <c r="B15261" s="31"/>
      <c r="C15261" s="31"/>
      <c r="D15261" s="31"/>
    </row>
    <row r="15262" spans="1:4" ht="15" x14ac:dyDescent="0.25">
      <c r="A15262" s="31"/>
      <c r="B15262" s="31"/>
      <c r="C15262" s="31"/>
      <c r="D15262" s="31"/>
    </row>
    <row r="15263" spans="1:4" ht="15" x14ac:dyDescent="0.25">
      <c r="A15263" s="31"/>
      <c r="B15263" s="31"/>
      <c r="C15263" s="31"/>
      <c r="D15263" s="31"/>
    </row>
    <row r="15264" spans="1:4" ht="15" x14ac:dyDescent="0.25">
      <c r="A15264" s="31"/>
      <c r="B15264" s="31"/>
      <c r="C15264" s="31"/>
      <c r="D15264" s="31"/>
    </row>
    <row r="15265" spans="1:4" ht="15" x14ac:dyDescent="0.25">
      <c r="A15265" s="31"/>
      <c r="B15265" s="31"/>
      <c r="C15265" s="31"/>
      <c r="D15265" s="31"/>
    </row>
    <row r="15266" spans="1:4" ht="15" x14ac:dyDescent="0.25">
      <c r="A15266" s="31"/>
      <c r="B15266" s="31"/>
      <c r="C15266" s="31"/>
      <c r="D15266" s="31"/>
    </row>
    <row r="15267" spans="1:4" ht="15" x14ac:dyDescent="0.25">
      <c r="A15267" s="31"/>
      <c r="B15267" s="31"/>
      <c r="C15267" s="31"/>
      <c r="D15267" s="31"/>
    </row>
    <row r="15268" spans="1:4" ht="15" x14ac:dyDescent="0.25">
      <c r="A15268" s="31"/>
      <c r="B15268" s="31"/>
      <c r="C15268" s="31"/>
      <c r="D15268" s="31"/>
    </row>
    <row r="15269" spans="1:4" ht="15" x14ac:dyDescent="0.25">
      <c r="A15269" s="31"/>
      <c r="B15269" s="31"/>
      <c r="C15269" s="31"/>
      <c r="D15269" s="31"/>
    </row>
    <row r="15270" spans="1:4" ht="15" x14ac:dyDescent="0.25">
      <c r="A15270" s="31"/>
      <c r="B15270" s="31"/>
      <c r="C15270" s="31"/>
      <c r="D15270" s="31"/>
    </row>
    <row r="15271" spans="1:4" ht="15" x14ac:dyDescent="0.25">
      <c r="A15271" s="31"/>
      <c r="B15271" s="31"/>
      <c r="C15271" s="31"/>
      <c r="D15271" s="31"/>
    </row>
    <row r="15272" spans="1:4" ht="15" x14ac:dyDescent="0.25">
      <c r="A15272" s="31"/>
      <c r="B15272" s="31"/>
      <c r="C15272" s="31"/>
      <c r="D15272" s="31"/>
    </row>
    <row r="15273" spans="1:4" ht="15" x14ac:dyDescent="0.25">
      <c r="A15273" s="31"/>
      <c r="B15273" s="31"/>
      <c r="C15273" s="31"/>
      <c r="D15273" s="31"/>
    </row>
    <row r="15274" spans="1:4" ht="15" x14ac:dyDescent="0.25">
      <c r="A15274" s="31"/>
      <c r="B15274" s="31"/>
      <c r="C15274" s="31"/>
      <c r="D15274" s="31"/>
    </row>
    <row r="15275" spans="1:4" ht="15" x14ac:dyDescent="0.25">
      <c r="A15275" s="31"/>
      <c r="B15275" s="31"/>
      <c r="C15275" s="31"/>
      <c r="D15275" s="31"/>
    </row>
    <row r="15276" spans="1:4" ht="15" x14ac:dyDescent="0.25">
      <c r="A15276" s="31"/>
      <c r="B15276" s="31"/>
      <c r="C15276" s="31"/>
      <c r="D15276" s="31"/>
    </row>
    <row r="15277" spans="1:4" ht="15" x14ac:dyDescent="0.25">
      <c r="A15277" s="31"/>
      <c r="B15277" s="31"/>
      <c r="C15277" s="31"/>
      <c r="D15277" s="31"/>
    </row>
    <row r="15278" spans="1:4" ht="15" x14ac:dyDescent="0.25">
      <c r="A15278" s="31"/>
      <c r="B15278" s="31"/>
      <c r="C15278" s="31"/>
      <c r="D15278" s="31"/>
    </row>
    <row r="15279" spans="1:4" ht="15" x14ac:dyDescent="0.25">
      <c r="A15279" s="31"/>
      <c r="B15279" s="31"/>
      <c r="C15279" s="31"/>
      <c r="D15279" s="31"/>
    </row>
    <row r="15280" spans="1:4" ht="15" x14ac:dyDescent="0.25">
      <c r="A15280" s="31"/>
      <c r="B15280" s="31"/>
      <c r="C15280" s="31"/>
      <c r="D15280" s="31"/>
    </row>
    <row r="15281" spans="1:4" ht="15" x14ac:dyDescent="0.25">
      <c r="A15281" s="31"/>
      <c r="B15281" s="31"/>
      <c r="C15281" s="31"/>
      <c r="D15281" s="31"/>
    </row>
    <row r="15282" spans="1:4" ht="15" x14ac:dyDescent="0.25">
      <c r="A15282" s="31"/>
      <c r="B15282" s="31"/>
      <c r="C15282" s="31"/>
      <c r="D15282" s="31"/>
    </row>
    <row r="15283" spans="1:4" ht="15" x14ac:dyDescent="0.25">
      <c r="A15283" s="31"/>
      <c r="B15283" s="31"/>
      <c r="C15283" s="31"/>
      <c r="D15283" s="31"/>
    </row>
    <row r="15284" spans="1:4" ht="15" x14ac:dyDescent="0.25">
      <c r="A15284" s="31"/>
      <c r="B15284" s="31"/>
      <c r="C15284" s="31"/>
      <c r="D15284" s="31"/>
    </row>
    <row r="15285" spans="1:4" ht="15" x14ac:dyDescent="0.25">
      <c r="A15285" s="31"/>
      <c r="B15285" s="31"/>
      <c r="C15285" s="31"/>
      <c r="D15285" s="31"/>
    </row>
    <row r="15286" spans="1:4" ht="15" x14ac:dyDescent="0.25">
      <c r="A15286" s="31"/>
      <c r="B15286" s="31"/>
      <c r="C15286" s="31"/>
      <c r="D15286" s="31"/>
    </row>
    <row r="15287" spans="1:4" ht="15" x14ac:dyDescent="0.25">
      <c r="A15287" s="31"/>
      <c r="B15287" s="31"/>
      <c r="C15287" s="31"/>
      <c r="D15287" s="31"/>
    </row>
    <row r="15288" spans="1:4" ht="15" x14ac:dyDescent="0.25">
      <c r="A15288" s="31"/>
      <c r="B15288" s="31"/>
      <c r="C15288" s="31"/>
      <c r="D15288" s="31"/>
    </row>
    <row r="15289" spans="1:4" ht="15" x14ac:dyDescent="0.25">
      <c r="A15289" s="31"/>
      <c r="B15289" s="31"/>
      <c r="C15289" s="31"/>
      <c r="D15289" s="31"/>
    </row>
    <row r="15290" spans="1:4" ht="15" x14ac:dyDescent="0.25">
      <c r="A15290" s="31"/>
      <c r="B15290" s="31"/>
      <c r="C15290" s="31"/>
      <c r="D15290" s="31"/>
    </row>
    <row r="15291" spans="1:4" ht="15" x14ac:dyDescent="0.25">
      <c r="A15291" s="31"/>
      <c r="B15291" s="31"/>
      <c r="C15291" s="31"/>
      <c r="D15291" s="31"/>
    </row>
    <row r="15292" spans="1:4" ht="15" x14ac:dyDescent="0.25">
      <c r="A15292" s="31"/>
      <c r="B15292" s="31"/>
      <c r="C15292" s="31"/>
      <c r="D15292" s="31"/>
    </row>
    <row r="15293" spans="1:4" ht="15" x14ac:dyDescent="0.25">
      <c r="A15293" s="31"/>
      <c r="B15293" s="31"/>
      <c r="C15293" s="31"/>
      <c r="D15293" s="31"/>
    </row>
    <row r="15294" spans="1:4" ht="15" x14ac:dyDescent="0.25">
      <c r="A15294" s="31"/>
      <c r="B15294" s="31"/>
      <c r="C15294" s="31"/>
      <c r="D15294" s="31"/>
    </row>
    <row r="15295" spans="1:4" ht="15" x14ac:dyDescent="0.25">
      <c r="A15295" s="31"/>
      <c r="B15295" s="31"/>
      <c r="C15295" s="31"/>
      <c r="D15295" s="31"/>
    </row>
    <row r="15296" spans="1:4" ht="15" x14ac:dyDescent="0.25">
      <c r="A15296" s="31"/>
      <c r="B15296" s="31"/>
      <c r="C15296" s="31"/>
      <c r="D15296" s="31"/>
    </row>
    <row r="15297" spans="1:4" ht="15" x14ac:dyDescent="0.25">
      <c r="A15297" s="31"/>
      <c r="B15297" s="31"/>
      <c r="C15297" s="31"/>
      <c r="D15297" s="31"/>
    </row>
    <row r="15298" spans="1:4" ht="15" x14ac:dyDescent="0.25">
      <c r="A15298" s="31"/>
      <c r="B15298" s="31"/>
      <c r="C15298" s="31"/>
      <c r="D15298" s="31"/>
    </row>
    <row r="15299" spans="1:4" ht="15" x14ac:dyDescent="0.25">
      <c r="A15299" s="31"/>
      <c r="B15299" s="31"/>
      <c r="C15299" s="31"/>
      <c r="D15299" s="31"/>
    </row>
    <row r="15300" spans="1:4" ht="15" x14ac:dyDescent="0.25">
      <c r="A15300" s="31"/>
      <c r="B15300" s="31"/>
      <c r="C15300" s="31"/>
      <c r="D15300" s="31"/>
    </row>
    <row r="15301" spans="1:4" ht="15" x14ac:dyDescent="0.25">
      <c r="A15301" s="31"/>
      <c r="B15301" s="31"/>
      <c r="C15301" s="31"/>
      <c r="D15301" s="31"/>
    </row>
    <row r="15302" spans="1:4" ht="15" x14ac:dyDescent="0.25">
      <c r="A15302" s="31"/>
      <c r="B15302" s="31"/>
      <c r="C15302" s="31"/>
      <c r="D15302" s="31"/>
    </row>
    <row r="15303" spans="1:4" ht="15" x14ac:dyDescent="0.25">
      <c r="A15303" s="31"/>
      <c r="B15303" s="31"/>
      <c r="C15303" s="31"/>
      <c r="D15303" s="31"/>
    </row>
    <row r="15304" spans="1:4" ht="15" x14ac:dyDescent="0.25">
      <c r="A15304" s="31"/>
      <c r="B15304" s="31"/>
      <c r="C15304" s="31"/>
      <c r="D15304" s="31"/>
    </row>
    <row r="15305" spans="1:4" ht="15" x14ac:dyDescent="0.25">
      <c r="A15305" s="31"/>
      <c r="B15305" s="31"/>
      <c r="C15305" s="31"/>
      <c r="D15305" s="31"/>
    </row>
    <row r="15306" spans="1:4" ht="15" x14ac:dyDescent="0.25">
      <c r="A15306" s="31"/>
      <c r="B15306" s="31"/>
      <c r="C15306" s="31"/>
      <c r="D15306" s="31"/>
    </row>
    <row r="15307" spans="1:4" ht="15" x14ac:dyDescent="0.25">
      <c r="A15307" s="31"/>
      <c r="B15307" s="31"/>
      <c r="C15307" s="31"/>
      <c r="D15307" s="31"/>
    </row>
    <row r="15308" spans="1:4" ht="15" x14ac:dyDescent="0.25">
      <c r="A15308" s="31"/>
      <c r="B15308" s="31"/>
      <c r="C15308" s="31"/>
      <c r="D15308" s="31"/>
    </row>
    <row r="15309" spans="1:4" ht="15" x14ac:dyDescent="0.25">
      <c r="A15309" s="31"/>
      <c r="B15309" s="31"/>
      <c r="C15309" s="31"/>
      <c r="D15309" s="31"/>
    </row>
    <row r="15310" spans="1:4" ht="15" x14ac:dyDescent="0.25">
      <c r="A15310" s="31"/>
      <c r="B15310" s="31"/>
      <c r="C15310" s="31"/>
      <c r="D15310" s="31"/>
    </row>
    <row r="15311" spans="1:4" ht="15" x14ac:dyDescent="0.25">
      <c r="A15311" s="31"/>
      <c r="B15311" s="31"/>
      <c r="C15311" s="31"/>
      <c r="D15311" s="31"/>
    </row>
    <row r="15312" spans="1:4" ht="15" x14ac:dyDescent="0.25">
      <c r="A15312" s="31"/>
      <c r="B15312" s="31"/>
      <c r="C15312" s="31"/>
      <c r="D15312" s="31"/>
    </row>
    <row r="15313" spans="1:4" ht="15" x14ac:dyDescent="0.25">
      <c r="A15313" s="31"/>
      <c r="B15313" s="31"/>
      <c r="C15313" s="31"/>
      <c r="D15313" s="31"/>
    </row>
    <row r="15314" spans="1:4" ht="15" x14ac:dyDescent="0.25">
      <c r="A15314" s="31"/>
      <c r="B15314" s="31"/>
      <c r="C15314" s="31"/>
      <c r="D15314" s="31"/>
    </row>
    <row r="15315" spans="1:4" ht="15" x14ac:dyDescent="0.25">
      <c r="A15315" s="31"/>
      <c r="B15315" s="31"/>
      <c r="C15315" s="31"/>
      <c r="D15315" s="31"/>
    </row>
    <row r="15316" spans="1:4" ht="15" x14ac:dyDescent="0.25">
      <c r="A15316" s="31"/>
      <c r="B15316" s="31"/>
      <c r="C15316" s="31"/>
      <c r="D15316" s="31"/>
    </row>
    <row r="15317" spans="1:4" ht="15" x14ac:dyDescent="0.25">
      <c r="A15317" s="31"/>
      <c r="B15317" s="31"/>
      <c r="C15317" s="31"/>
      <c r="D15317" s="31"/>
    </row>
    <row r="15318" spans="1:4" ht="15" x14ac:dyDescent="0.25">
      <c r="A15318" s="31"/>
      <c r="B15318" s="31"/>
      <c r="C15318" s="31"/>
      <c r="D15318" s="31"/>
    </row>
    <row r="15319" spans="1:4" ht="15" x14ac:dyDescent="0.25">
      <c r="A15319" s="31"/>
      <c r="B15319" s="31"/>
      <c r="C15319" s="31"/>
      <c r="D15319" s="31"/>
    </row>
    <row r="15320" spans="1:4" ht="15" x14ac:dyDescent="0.25">
      <c r="A15320" s="31"/>
      <c r="B15320" s="31"/>
      <c r="C15320" s="31"/>
      <c r="D15320" s="31"/>
    </row>
    <row r="15321" spans="1:4" ht="15" x14ac:dyDescent="0.25">
      <c r="A15321" s="31"/>
      <c r="B15321" s="31"/>
      <c r="C15321" s="31"/>
      <c r="D15321" s="31"/>
    </row>
    <row r="15322" spans="1:4" ht="15" x14ac:dyDescent="0.25">
      <c r="A15322" s="31"/>
      <c r="B15322" s="31"/>
      <c r="C15322" s="31"/>
      <c r="D15322" s="31"/>
    </row>
    <row r="15323" spans="1:4" ht="15" x14ac:dyDescent="0.25">
      <c r="A15323" s="31"/>
      <c r="B15323" s="31"/>
      <c r="C15323" s="31"/>
      <c r="D15323" s="31"/>
    </row>
    <row r="15324" spans="1:4" ht="15" x14ac:dyDescent="0.25">
      <c r="A15324" s="31"/>
      <c r="B15324" s="31"/>
      <c r="C15324" s="31"/>
      <c r="D15324" s="31"/>
    </row>
    <row r="15325" spans="1:4" ht="15" x14ac:dyDescent="0.25">
      <c r="A15325" s="31"/>
      <c r="B15325" s="31"/>
      <c r="C15325" s="31"/>
      <c r="D15325" s="31"/>
    </row>
    <row r="15326" spans="1:4" ht="15" x14ac:dyDescent="0.25">
      <c r="A15326" s="31"/>
      <c r="B15326" s="31"/>
      <c r="C15326" s="31"/>
      <c r="D15326" s="31"/>
    </row>
    <row r="15327" spans="1:4" ht="15" x14ac:dyDescent="0.25">
      <c r="A15327" s="31"/>
      <c r="B15327" s="31"/>
      <c r="C15327" s="31"/>
      <c r="D15327" s="31"/>
    </row>
    <row r="15328" spans="1:4" ht="15" x14ac:dyDescent="0.25">
      <c r="A15328" s="31"/>
      <c r="B15328" s="31"/>
      <c r="C15328" s="31"/>
      <c r="D15328" s="31"/>
    </row>
    <row r="15329" spans="1:4" ht="15" x14ac:dyDescent="0.25">
      <c r="A15329" s="31"/>
      <c r="B15329" s="31"/>
      <c r="C15329" s="31"/>
      <c r="D15329" s="31"/>
    </row>
    <row r="15330" spans="1:4" ht="15" x14ac:dyDescent="0.25">
      <c r="A15330" s="31"/>
      <c r="B15330" s="31"/>
      <c r="C15330" s="31"/>
      <c r="D15330" s="31"/>
    </row>
    <row r="15331" spans="1:4" ht="15" x14ac:dyDescent="0.25">
      <c r="A15331" s="31"/>
      <c r="B15331" s="31"/>
      <c r="C15331" s="31"/>
      <c r="D15331" s="31"/>
    </row>
    <row r="15332" spans="1:4" ht="15" x14ac:dyDescent="0.25">
      <c r="A15332" s="31"/>
      <c r="B15332" s="31"/>
      <c r="C15332" s="31"/>
      <c r="D15332" s="31"/>
    </row>
    <row r="15333" spans="1:4" ht="15" x14ac:dyDescent="0.25">
      <c r="A15333" s="31"/>
      <c r="B15333" s="31"/>
      <c r="C15333" s="31"/>
      <c r="D15333" s="31"/>
    </row>
    <row r="15334" spans="1:4" ht="15" x14ac:dyDescent="0.25">
      <c r="A15334" s="31"/>
      <c r="B15334" s="31"/>
      <c r="C15334" s="31"/>
      <c r="D15334" s="31"/>
    </row>
    <row r="15335" spans="1:4" ht="15" x14ac:dyDescent="0.25">
      <c r="A15335" s="31"/>
      <c r="B15335" s="31"/>
      <c r="C15335" s="31"/>
      <c r="D15335" s="31"/>
    </row>
    <row r="15336" spans="1:4" ht="15" x14ac:dyDescent="0.25">
      <c r="A15336" s="31"/>
      <c r="B15336" s="31"/>
      <c r="C15336" s="31"/>
      <c r="D15336" s="31"/>
    </row>
    <row r="15337" spans="1:4" ht="15" x14ac:dyDescent="0.25">
      <c r="A15337" s="31"/>
      <c r="B15337" s="31"/>
      <c r="C15337" s="31"/>
      <c r="D15337" s="31"/>
    </row>
    <row r="15338" spans="1:4" ht="15" x14ac:dyDescent="0.25">
      <c r="A15338" s="31"/>
      <c r="B15338" s="31"/>
      <c r="C15338" s="31"/>
      <c r="D15338" s="31"/>
    </row>
    <row r="15339" spans="1:4" ht="15" x14ac:dyDescent="0.25">
      <c r="A15339" s="31"/>
      <c r="B15339" s="31"/>
      <c r="C15339" s="31"/>
      <c r="D15339" s="31"/>
    </row>
    <row r="15340" spans="1:4" ht="15" x14ac:dyDescent="0.25">
      <c r="A15340" s="31"/>
      <c r="B15340" s="31"/>
      <c r="C15340" s="31"/>
      <c r="D15340" s="31"/>
    </row>
    <row r="15341" spans="1:4" ht="15" x14ac:dyDescent="0.25">
      <c r="A15341" s="31"/>
      <c r="B15341" s="31"/>
      <c r="C15341" s="31"/>
      <c r="D15341" s="31"/>
    </row>
    <row r="15342" spans="1:4" ht="15" x14ac:dyDescent="0.25">
      <c r="A15342" s="31"/>
      <c r="B15342" s="31"/>
      <c r="C15342" s="31"/>
      <c r="D15342" s="31"/>
    </row>
    <row r="15343" spans="1:4" ht="15" x14ac:dyDescent="0.25">
      <c r="A15343" s="31"/>
      <c r="B15343" s="31"/>
      <c r="C15343" s="31"/>
      <c r="D15343" s="31"/>
    </row>
    <row r="15344" spans="1:4" ht="15" x14ac:dyDescent="0.25">
      <c r="A15344" s="31"/>
      <c r="B15344" s="31"/>
      <c r="C15344" s="31"/>
      <c r="D15344" s="31"/>
    </row>
    <row r="15345" spans="1:4" ht="15" x14ac:dyDescent="0.25">
      <c r="A15345" s="31"/>
      <c r="B15345" s="31"/>
      <c r="C15345" s="31"/>
      <c r="D15345" s="31"/>
    </row>
    <row r="15346" spans="1:4" ht="15" x14ac:dyDescent="0.25">
      <c r="A15346" s="31"/>
      <c r="B15346" s="31"/>
      <c r="C15346" s="31"/>
      <c r="D15346" s="31"/>
    </row>
    <row r="15347" spans="1:4" ht="15" x14ac:dyDescent="0.25">
      <c r="A15347" s="31"/>
      <c r="B15347" s="31"/>
      <c r="C15347" s="31"/>
      <c r="D15347" s="31"/>
    </row>
    <row r="15348" spans="1:4" ht="15" x14ac:dyDescent="0.25">
      <c r="A15348" s="31"/>
      <c r="B15348" s="31"/>
      <c r="C15348" s="31"/>
      <c r="D15348" s="31"/>
    </row>
    <row r="15349" spans="1:4" ht="15" x14ac:dyDescent="0.25">
      <c r="A15349" s="31"/>
      <c r="B15349" s="31"/>
      <c r="C15349" s="31"/>
      <c r="D15349" s="31"/>
    </row>
    <row r="15350" spans="1:4" ht="15" x14ac:dyDescent="0.25">
      <c r="A15350" s="31"/>
      <c r="B15350" s="31"/>
      <c r="C15350" s="31"/>
      <c r="D15350" s="31"/>
    </row>
    <row r="15351" spans="1:4" ht="15" x14ac:dyDescent="0.25">
      <c r="A15351" s="31"/>
      <c r="B15351" s="31"/>
      <c r="C15351" s="31"/>
      <c r="D15351" s="31"/>
    </row>
    <row r="15352" spans="1:4" ht="15" x14ac:dyDescent="0.25">
      <c r="A15352" s="31"/>
      <c r="B15352" s="31"/>
      <c r="C15352" s="31"/>
      <c r="D15352" s="31"/>
    </row>
    <row r="15353" spans="1:4" ht="15" x14ac:dyDescent="0.25">
      <c r="A15353" s="31"/>
      <c r="B15353" s="31"/>
      <c r="C15353" s="31"/>
      <c r="D15353" s="31"/>
    </row>
    <row r="15354" spans="1:4" ht="15" x14ac:dyDescent="0.25">
      <c r="A15354" s="31"/>
      <c r="B15354" s="31"/>
      <c r="C15354" s="31"/>
      <c r="D15354" s="31"/>
    </row>
    <row r="15355" spans="1:4" ht="15" x14ac:dyDescent="0.25">
      <c r="A15355" s="31"/>
      <c r="B15355" s="31"/>
      <c r="C15355" s="31"/>
      <c r="D15355" s="31"/>
    </row>
    <row r="15356" spans="1:4" ht="15" x14ac:dyDescent="0.25">
      <c r="A15356" s="31"/>
      <c r="B15356" s="31"/>
      <c r="C15356" s="31"/>
      <c r="D15356" s="31"/>
    </row>
    <row r="15357" spans="1:4" ht="15" x14ac:dyDescent="0.25">
      <c r="A15357" s="31"/>
      <c r="B15357" s="31"/>
      <c r="C15357" s="31"/>
      <c r="D15357" s="31"/>
    </row>
    <row r="15358" spans="1:4" ht="15" x14ac:dyDescent="0.25">
      <c r="A15358" s="31"/>
      <c r="B15358" s="31"/>
      <c r="C15358" s="31"/>
      <c r="D15358" s="31"/>
    </row>
    <row r="15359" spans="1:4" ht="15" x14ac:dyDescent="0.25">
      <c r="A15359" s="31"/>
      <c r="B15359" s="31"/>
      <c r="C15359" s="31"/>
      <c r="D15359" s="31"/>
    </row>
    <row r="15360" spans="1:4" ht="15" x14ac:dyDescent="0.25">
      <c r="A15360" s="31"/>
      <c r="B15360" s="31"/>
      <c r="C15360" s="31"/>
      <c r="D15360" s="31"/>
    </row>
    <row r="15361" spans="1:4" ht="15" x14ac:dyDescent="0.25">
      <c r="A15361" s="31"/>
      <c r="B15361" s="31"/>
      <c r="C15361" s="31"/>
      <c r="D15361" s="31"/>
    </row>
    <row r="15362" spans="1:4" ht="15" x14ac:dyDescent="0.25">
      <c r="A15362" s="31"/>
      <c r="B15362" s="31"/>
      <c r="C15362" s="31"/>
      <c r="D15362" s="31"/>
    </row>
    <row r="15363" spans="1:4" ht="15" x14ac:dyDescent="0.25">
      <c r="A15363" s="31"/>
      <c r="B15363" s="31"/>
      <c r="C15363" s="31"/>
      <c r="D15363" s="31"/>
    </row>
    <row r="15364" spans="1:4" ht="15" x14ac:dyDescent="0.25">
      <c r="A15364" s="31"/>
      <c r="B15364" s="31"/>
      <c r="C15364" s="31"/>
      <c r="D15364" s="31"/>
    </row>
    <row r="15365" spans="1:4" ht="15" x14ac:dyDescent="0.25">
      <c r="A15365" s="31"/>
      <c r="B15365" s="31"/>
      <c r="C15365" s="31"/>
      <c r="D15365" s="31"/>
    </row>
    <row r="15366" spans="1:4" ht="15" x14ac:dyDescent="0.25">
      <c r="A15366" s="31"/>
      <c r="B15366" s="31"/>
      <c r="C15366" s="31"/>
      <c r="D15366" s="31"/>
    </row>
    <row r="15367" spans="1:4" ht="15" x14ac:dyDescent="0.25">
      <c r="A15367" s="31"/>
      <c r="B15367" s="31"/>
      <c r="C15367" s="31"/>
      <c r="D15367" s="31"/>
    </row>
    <row r="15368" spans="1:4" ht="15" x14ac:dyDescent="0.25">
      <c r="A15368" s="31"/>
      <c r="B15368" s="31"/>
      <c r="C15368" s="31"/>
      <c r="D15368" s="31"/>
    </row>
    <row r="15369" spans="1:4" ht="15" x14ac:dyDescent="0.25">
      <c r="A15369" s="31"/>
      <c r="B15369" s="31"/>
      <c r="C15369" s="31"/>
      <c r="D15369" s="31"/>
    </row>
    <row r="15370" spans="1:4" ht="15" x14ac:dyDescent="0.25">
      <c r="A15370" s="31"/>
      <c r="B15370" s="31"/>
      <c r="C15370" s="31"/>
      <c r="D15370" s="31"/>
    </row>
    <row r="15371" spans="1:4" ht="15" x14ac:dyDescent="0.25">
      <c r="A15371" s="31"/>
      <c r="B15371" s="31"/>
      <c r="C15371" s="31"/>
      <c r="D15371" s="31"/>
    </row>
    <row r="15372" spans="1:4" ht="15" x14ac:dyDescent="0.25">
      <c r="A15372" s="31"/>
      <c r="B15372" s="31"/>
      <c r="C15372" s="31"/>
      <c r="D15372" s="31"/>
    </row>
    <row r="15373" spans="1:4" ht="15" x14ac:dyDescent="0.25">
      <c r="A15373" s="31"/>
      <c r="B15373" s="31"/>
      <c r="C15373" s="31"/>
      <c r="D15373" s="31"/>
    </row>
    <row r="15374" spans="1:4" ht="15" x14ac:dyDescent="0.25">
      <c r="A15374" s="31"/>
      <c r="B15374" s="31"/>
      <c r="C15374" s="31"/>
      <c r="D15374" s="31"/>
    </row>
    <row r="15375" spans="1:4" ht="15" x14ac:dyDescent="0.25">
      <c r="A15375" s="31"/>
      <c r="B15375" s="31"/>
      <c r="C15375" s="31"/>
      <c r="D15375" s="31"/>
    </row>
    <row r="15376" spans="1:4" ht="15" x14ac:dyDescent="0.25">
      <c r="A15376" s="31"/>
      <c r="B15376" s="31"/>
      <c r="C15376" s="31"/>
      <c r="D15376" s="31"/>
    </row>
    <row r="15377" spans="1:4" ht="15" x14ac:dyDescent="0.25">
      <c r="A15377" s="31"/>
      <c r="B15377" s="31"/>
      <c r="C15377" s="31"/>
      <c r="D15377" s="31"/>
    </row>
    <row r="15378" spans="1:4" ht="15" x14ac:dyDescent="0.25">
      <c r="A15378" s="31"/>
      <c r="B15378" s="31"/>
      <c r="C15378" s="31"/>
      <c r="D15378" s="31"/>
    </row>
    <row r="15379" spans="1:4" ht="15" x14ac:dyDescent="0.25">
      <c r="A15379" s="31"/>
      <c r="B15379" s="31"/>
      <c r="C15379" s="31"/>
      <c r="D15379" s="31"/>
    </row>
    <row r="15380" spans="1:4" ht="15" x14ac:dyDescent="0.25">
      <c r="A15380" s="31"/>
      <c r="B15380" s="31"/>
      <c r="C15380" s="31"/>
      <c r="D15380" s="31"/>
    </row>
    <row r="15381" spans="1:4" ht="15" x14ac:dyDescent="0.25">
      <c r="A15381" s="31"/>
      <c r="B15381" s="31"/>
      <c r="C15381" s="31"/>
      <c r="D15381" s="31"/>
    </row>
    <row r="15382" spans="1:4" ht="15" x14ac:dyDescent="0.25">
      <c r="A15382" s="31"/>
      <c r="B15382" s="31"/>
      <c r="C15382" s="31"/>
      <c r="D15382" s="31"/>
    </row>
    <row r="15383" spans="1:4" ht="15" x14ac:dyDescent="0.25">
      <c r="A15383" s="31"/>
      <c r="B15383" s="31"/>
      <c r="C15383" s="31"/>
      <c r="D15383" s="31"/>
    </row>
    <row r="15384" spans="1:4" ht="15" x14ac:dyDescent="0.25">
      <c r="A15384" s="31"/>
      <c r="B15384" s="31"/>
      <c r="C15384" s="31"/>
      <c r="D15384" s="31"/>
    </row>
    <row r="15385" spans="1:4" ht="15" x14ac:dyDescent="0.25">
      <c r="A15385" s="31"/>
      <c r="B15385" s="31"/>
      <c r="C15385" s="31"/>
      <c r="D15385" s="31"/>
    </row>
    <row r="15386" spans="1:4" ht="15" x14ac:dyDescent="0.25">
      <c r="A15386" s="31"/>
      <c r="B15386" s="31"/>
      <c r="C15386" s="31"/>
      <c r="D15386" s="31"/>
    </row>
    <row r="15387" spans="1:4" ht="15" x14ac:dyDescent="0.25">
      <c r="A15387" s="31"/>
      <c r="B15387" s="31"/>
      <c r="C15387" s="31"/>
      <c r="D15387" s="31"/>
    </row>
    <row r="15388" spans="1:4" ht="15" x14ac:dyDescent="0.25">
      <c r="A15388" s="31"/>
      <c r="B15388" s="31"/>
      <c r="C15388" s="31"/>
      <c r="D15388" s="31"/>
    </row>
    <row r="15389" spans="1:4" ht="15" x14ac:dyDescent="0.25">
      <c r="A15389" s="31"/>
      <c r="B15389" s="31"/>
      <c r="C15389" s="31"/>
      <c r="D15389" s="31"/>
    </row>
    <row r="15390" spans="1:4" ht="15" x14ac:dyDescent="0.25">
      <c r="A15390" s="31"/>
      <c r="B15390" s="31"/>
      <c r="C15390" s="31"/>
      <c r="D15390" s="31"/>
    </row>
    <row r="15391" spans="1:4" ht="15" x14ac:dyDescent="0.25">
      <c r="A15391" s="31"/>
      <c r="B15391" s="31"/>
      <c r="C15391" s="31"/>
      <c r="D15391" s="31"/>
    </row>
    <row r="15392" spans="1:4" ht="15" x14ac:dyDescent="0.25">
      <c r="A15392" s="31"/>
      <c r="B15392" s="31"/>
      <c r="C15392" s="31"/>
      <c r="D15392" s="31"/>
    </row>
    <row r="15393" spans="1:4" ht="15" x14ac:dyDescent="0.25">
      <c r="A15393" s="31"/>
      <c r="B15393" s="31"/>
      <c r="C15393" s="31"/>
      <c r="D15393" s="31"/>
    </row>
    <row r="15394" spans="1:4" ht="15" x14ac:dyDescent="0.25">
      <c r="A15394" s="31"/>
      <c r="B15394" s="31"/>
      <c r="C15394" s="31"/>
      <c r="D15394" s="31"/>
    </row>
    <row r="15395" spans="1:4" ht="15" x14ac:dyDescent="0.25">
      <c r="A15395" s="31"/>
      <c r="B15395" s="31"/>
      <c r="C15395" s="31"/>
      <c r="D15395" s="31"/>
    </row>
    <row r="15396" spans="1:4" ht="15" x14ac:dyDescent="0.25">
      <c r="A15396" s="31"/>
      <c r="B15396" s="31"/>
      <c r="C15396" s="31"/>
      <c r="D15396" s="31"/>
    </row>
    <row r="15397" spans="1:4" ht="15" x14ac:dyDescent="0.25">
      <c r="A15397" s="31"/>
      <c r="B15397" s="31"/>
      <c r="C15397" s="31"/>
      <c r="D15397" s="31"/>
    </row>
    <row r="15398" spans="1:4" ht="15" x14ac:dyDescent="0.25">
      <c r="A15398" s="31"/>
      <c r="B15398" s="31"/>
      <c r="C15398" s="31"/>
      <c r="D15398" s="31"/>
    </row>
    <row r="15399" spans="1:4" ht="15" x14ac:dyDescent="0.25">
      <c r="A15399" s="31"/>
      <c r="B15399" s="31"/>
      <c r="C15399" s="31"/>
      <c r="D15399" s="31"/>
    </row>
    <row r="15400" spans="1:4" ht="15" x14ac:dyDescent="0.25">
      <c r="A15400" s="31"/>
      <c r="B15400" s="31"/>
      <c r="C15400" s="31"/>
      <c r="D15400" s="31"/>
    </row>
    <row r="15401" spans="1:4" ht="15" x14ac:dyDescent="0.25">
      <c r="A15401" s="31"/>
      <c r="B15401" s="31"/>
      <c r="C15401" s="31"/>
      <c r="D15401" s="31"/>
    </row>
    <row r="15402" spans="1:4" ht="15" x14ac:dyDescent="0.25">
      <c r="A15402" s="31"/>
      <c r="B15402" s="31"/>
      <c r="C15402" s="31"/>
      <c r="D15402" s="31"/>
    </row>
    <row r="15403" spans="1:4" ht="15" x14ac:dyDescent="0.25">
      <c r="A15403" s="31"/>
      <c r="B15403" s="31"/>
      <c r="C15403" s="31"/>
      <c r="D15403" s="31"/>
    </row>
    <row r="15404" spans="1:4" ht="15" x14ac:dyDescent="0.25">
      <c r="A15404" s="31"/>
      <c r="B15404" s="31"/>
      <c r="C15404" s="31"/>
      <c r="D15404" s="31"/>
    </row>
    <row r="15405" spans="1:4" ht="15" x14ac:dyDescent="0.25">
      <c r="A15405" s="31"/>
      <c r="B15405" s="31"/>
      <c r="C15405" s="31"/>
      <c r="D15405" s="31"/>
    </row>
    <row r="15406" spans="1:4" ht="15" x14ac:dyDescent="0.25">
      <c r="A15406" s="31"/>
      <c r="B15406" s="31"/>
      <c r="C15406" s="31"/>
      <c r="D15406" s="31"/>
    </row>
    <row r="15407" spans="1:4" ht="15" x14ac:dyDescent="0.25">
      <c r="A15407" s="31"/>
      <c r="B15407" s="31"/>
      <c r="C15407" s="31"/>
      <c r="D15407" s="31"/>
    </row>
    <row r="15408" spans="1:4" ht="15" x14ac:dyDescent="0.25">
      <c r="A15408" s="31"/>
      <c r="B15408" s="31"/>
      <c r="C15408" s="31"/>
      <c r="D15408" s="31"/>
    </row>
    <row r="15409" spans="1:4" ht="15" x14ac:dyDescent="0.25">
      <c r="A15409" s="31"/>
      <c r="B15409" s="31"/>
      <c r="C15409" s="31"/>
      <c r="D15409" s="31"/>
    </row>
    <row r="15410" spans="1:4" ht="15" x14ac:dyDescent="0.25">
      <c r="A15410" s="31"/>
      <c r="B15410" s="31"/>
      <c r="C15410" s="31"/>
      <c r="D15410" s="31"/>
    </row>
    <row r="15411" spans="1:4" ht="15" x14ac:dyDescent="0.25">
      <c r="A15411" s="31"/>
      <c r="B15411" s="31"/>
      <c r="C15411" s="31"/>
      <c r="D15411" s="31"/>
    </row>
    <row r="15412" spans="1:4" ht="15" x14ac:dyDescent="0.25">
      <c r="A15412" s="31"/>
      <c r="B15412" s="31"/>
      <c r="C15412" s="31"/>
      <c r="D15412" s="31"/>
    </row>
    <row r="15413" spans="1:4" ht="15" x14ac:dyDescent="0.25">
      <c r="A15413" s="31"/>
      <c r="B15413" s="31"/>
      <c r="C15413" s="31"/>
      <c r="D15413" s="31"/>
    </row>
    <row r="15414" spans="1:4" ht="15" x14ac:dyDescent="0.25">
      <c r="A15414" s="31"/>
      <c r="B15414" s="31"/>
      <c r="C15414" s="31"/>
      <c r="D15414" s="31"/>
    </row>
    <row r="15415" spans="1:4" ht="15" x14ac:dyDescent="0.25">
      <c r="A15415" s="31"/>
      <c r="B15415" s="31"/>
      <c r="C15415" s="31"/>
      <c r="D15415" s="31"/>
    </row>
    <row r="15416" spans="1:4" ht="15" x14ac:dyDescent="0.25">
      <c r="A15416" s="31"/>
      <c r="B15416" s="31"/>
      <c r="C15416" s="31"/>
      <c r="D15416" s="31"/>
    </row>
    <row r="15417" spans="1:4" ht="15" x14ac:dyDescent="0.25">
      <c r="A15417" s="31"/>
      <c r="B15417" s="31"/>
      <c r="C15417" s="31"/>
      <c r="D15417" s="31"/>
    </row>
    <row r="15418" spans="1:4" ht="15" x14ac:dyDescent="0.25">
      <c r="A15418" s="31"/>
      <c r="B15418" s="31"/>
      <c r="C15418" s="31"/>
      <c r="D15418" s="31"/>
    </row>
    <row r="15419" spans="1:4" ht="15" x14ac:dyDescent="0.25">
      <c r="A15419" s="31"/>
      <c r="B15419" s="31"/>
      <c r="C15419" s="31"/>
      <c r="D15419" s="31"/>
    </row>
    <row r="15420" spans="1:4" ht="15" x14ac:dyDescent="0.25">
      <c r="A15420" s="31"/>
      <c r="B15420" s="31"/>
      <c r="C15420" s="31"/>
      <c r="D15420" s="31"/>
    </row>
    <row r="15421" spans="1:4" ht="15" x14ac:dyDescent="0.25">
      <c r="A15421" s="31"/>
      <c r="B15421" s="31"/>
      <c r="C15421" s="31"/>
      <c r="D15421" s="31"/>
    </row>
    <row r="15422" spans="1:4" ht="15" x14ac:dyDescent="0.25">
      <c r="A15422" s="31"/>
      <c r="B15422" s="31"/>
      <c r="C15422" s="31"/>
      <c r="D15422" s="31"/>
    </row>
    <row r="15423" spans="1:4" ht="15" x14ac:dyDescent="0.25">
      <c r="A15423" s="31"/>
      <c r="B15423" s="31"/>
      <c r="C15423" s="31"/>
      <c r="D15423" s="31"/>
    </row>
    <row r="15424" spans="1:4" ht="15" x14ac:dyDescent="0.25">
      <c r="A15424" s="31"/>
      <c r="B15424" s="31"/>
      <c r="C15424" s="31"/>
      <c r="D15424" s="31"/>
    </row>
    <row r="15425" spans="1:4" ht="15" x14ac:dyDescent="0.25">
      <c r="A15425" s="31"/>
      <c r="B15425" s="31"/>
      <c r="C15425" s="31"/>
      <c r="D15425" s="31"/>
    </row>
    <row r="15426" spans="1:4" ht="15" x14ac:dyDescent="0.25">
      <c r="A15426" s="31"/>
      <c r="B15426" s="31"/>
      <c r="C15426" s="31"/>
      <c r="D15426" s="31"/>
    </row>
    <row r="15427" spans="1:4" ht="15" x14ac:dyDescent="0.25">
      <c r="A15427" s="31"/>
      <c r="B15427" s="31"/>
      <c r="C15427" s="31"/>
      <c r="D15427" s="31"/>
    </row>
    <row r="15428" spans="1:4" ht="15" x14ac:dyDescent="0.25">
      <c r="A15428" s="31"/>
      <c r="B15428" s="31"/>
      <c r="C15428" s="31"/>
      <c r="D15428" s="31"/>
    </row>
    <row r="15429" spans="1:4" ht="15" x14ac:dyDescent="0.25">
      <c r="A15429" s="31"/>
      <c r="B15429" s="31"/>
      <c r="C15429" s="31"/>
      <c r="D15429" s="31"/>
    </row>
    <row r="15430" spans="1:4" ht="15" x14ac:dyDescent="0.25">
      <c r="A15430" s="31"/>
      <c r="B15430" s="31"/>
      <c r="C15430" s="31"/>
      <c r="D15430" s="31"/>
    </row>
    <row r="15431" spans="1:4" ht="15" x14ac:dyDescent="0.25">
      <c r="A15431" s="31"/>
      <c r="B15431" s="31"/>
      <c r="C15431" s="31"/>
      <c r="D15431" s="31"/>
    </row>
    <row r="15432" spans="1:4" ht="15" x14ac:dyDescent="0.25">
      <c r="A15432" s="31"/>
      <c r="B15432" s="31"/>
      <c r="C15432" s="31"/>
      <c r="D15432" s="31"/>
    </row>
    <row r="15433" spans="1:4" ht="15" x14ac:dyDescent="0.25">
      <c r="A15433" s="31"/>
      <c r="B15433" s="31"/>
      <c r="C15433" s="31"/>
      <c r="D15433" s="31"/>
    </row>
    <row r="15434" spans="1:4" ht="15" x14ac:dyDescent="0.25">
      <c r="A15434" s="31"/>
      <c r="B15434" s="31"/>
      <c r="C15434" s="31"/>
      <c r="D15434" s="31"/>
    </row>
    <row r="15435" spans="1:4" ht="15" x14ac:dyDescent="0.25">
      <c r="A15435" s="31"/>
      <c r="B15435" s="31"/>
      <c r="C15435" s="31"/>
      <c r="D15435" s="31"/>
    </row>
    <row r="15436" spans="1:4" ht="15" x14ac:dyDescent="0.25">
      <c r="A15436" s="31"/>
      <c r="B15436" s="31"/>
      <c r="C15436" s="31"/>
      <c r="D15436" s="31"/>
    </row>
    <row r="15437" spans="1:4" ht="15" x14ac:dyDescent="0.25">
      <c r="A15437" s="31"/>
      <c r="B15437" s="31"/>
      <c r="C15437" s="31"/>
      <c r="D15437" s="31"/>
    </row>
    <row r="15438" spans="1:4" ht="15" x14ac:dyDescent="0.25">
      <c r="A15438" s="31"/>
      <c r="B15438" s="31"/>
      <c r="C15438" s="31"/>
      <c r="D15438" s="31"/>
    </row>
    <row r="15439" spans="1:4" ht="15" x14ac:dyDescent="0.25">
      <c r="A15439" s="31"/>
      <c r="B15439" s="31"/>
      <c r="C15439" s="31"/>
      <c r="D15439" s="31"/>
    </row>
    <row r="15440" spans="1:4" ht="15" x14ac:dyDescent="0.25">
      <c r="A15440" s="31"/>
      <c r="B15440" s="31"/>
      <c r="C15440" s="31"/>
      <c r="D15440" s="31"/>
    </row>
    <row r="15441" spans="1:4" ht="15" x14ac:dyDescent="0.25">
      <c r="A15441" s="31"/>
      <c r="B15441" s="31"/>
      <c r="C15441" s="31"/>
      <c r="D15441" s="31"/>
    </row>
    <row r="15442" spans="1:4" ht="15" x14ac:dyDescent="0.25">
      <c r="A15442" s="31"/>
      <c r="B15442" s="31"/>
      <c r="C15442" s="31"/>
      <c r="D15442" s="31"/>
    </row>
    <row r="15443" spans="1:4" ht="15" x14ac:dyDescent="0.25">
      <c r="A15443" s="31"/>
      <c r="B15443" s="31"/>
      <c r="C15443" s="31"/>
      <c r="D15443" s="31"/>
    </row>
    <row r="15444" spans="1:4" ht="15" x14ac:dyDescent="0.25">
      <c r="A15444" s="31"/>
      <c r="B15444" s="31"/>
      <c r="C15444" s="31"/>
      <c r="D15444" s="31"/>
    </row>
    <row r="15445" spans="1:4" ht="15" x14ac:dyDescent="0.25">
      <c r="A15445" s="31"/>
      <c r="B15445" s="31"/>
      <c r="C15445" s="31"/>
      <c r="D15445" s="31"/>
    </row>
    <row r="15446" spans="1:4" ht="15" x14ac:dyDescent="0.25">
      <c r="A15446" s="31"/>
      <c r="B15446" s="31"/>
      <c r="C15446" s="31"/>
      <c r="D15446" s="31"/>
    </row>
    <row r="15447" spans="1:4" ht="15" x14ac:dyDescent="0.25">
      <c r="A15447" s="31"/>
      <c r="B15447" s="31"/>
      <c r="C15447" s="31"/>
      <c r="D15447" s="31"/>
    </row>
    <row r="15448" spans="1:4" ht="15" x14ac:dyDescent="0.25">
      <c r="A15448" s="31"/>
      <c r="B15448" s="31"/>
      <c r="C15448" s="31"/>
      <c r="D15448" s="31"/>
    </row>
    <row r="15449" spans="1:4" ht="15" x14ac:dyDescent="0.25">
      <c r="A15449" s="31"/>
      <c r="B15449" s="31"/>
      <c r="C15449" s="31"/>
      <c r="D15449" s="31"/>
    </row>
    <row r="15450" spans="1:4" ht="15" x14ac:dyDescent="0.25">
      <c r="A15450" s="31"/>
      <c r="B15450" s="31"/>
      <c r="C15450" s="31"/>
      <c r="D15450" s="31"/>
    </row>
    <row r="15451" spans="1:4" ht="15" x14ac:dyDescent="0.25">
      <c r="A15451" s="31"/>
      <c r="B15451" s="31"/>
      <c r="C15451" s="31"/>
      <c r="D15451" s="31"/>
    </row>
    <row r="15452" spans="1:4" ht="15" x14ac:dyDescent="0.25">
      <c r="A15452" s="31"/>
      <c r="B15452" s="31"/>
      <c r="C15452" s="31"/>
      <c r="D15452" s="31"/>
    </row>
    <row r="15453" spans="1:4" ht="15" x14ac:dyDescent="0.25">
      <c r="A15453" s="31"/>
      <c r="B15453" s="31"/>
      <c r="C15453" s="31"/>
      <c r="D15453" s="31"/>
    </row>
    <row r="15454" spans="1:4" ht="15" x14ac:dyDescent="0.25">
      <c r="A15454" s="31"/>
      <c r="B15454" s="31"/>
      <c r="C15454" s="31"/>
      <c r="D15454" s="31"/>
    </row>
    <row r="15455" spans="1:4" ht="15" x14ac:dyDescent="0.25">
      <c r="A15455" s="31"/>
      <c r="B15455" s="31"/>
      <c r="C15455" s="31"/>
      <c r="D15455" s="31"/>
    </row>
    <row r="15456" spans="1:4" ht="15" x14ac:dyDescent="0.25">
      <c r="A15456" s="31"/>
      <c r="B15456" s="31"/>
      <c r="C15456" s="31"/>
      <c r="D15456" s="31"/>
    </row>
    <row r="15457" spans="1:4" ht="15" x14ac:dyDescent="0.25">
      <c r="A15457" s="31"/>
      <c r="B15457" s="31"/>
      <c r="C15457" s="31"/>
      <c r="D15457" s="31"/>
    </row>
    <row r="15458" spans="1:4" ht="15" x14ac:dyDescent="0.25">
      <c r="A15458" s="31"/>
      <c r="B15458" s="31"/>
      <c r="C15458" s="31"/>
      <c r="D15458" s="31"/>
    </row>
    <row r="15459" spans="1:4" ht="15" x14ac:dyDescent="0.25">
      <c r="A15459" s="31"/>
      <c r="B15459" s="31"/>
      <c r="C15459" s="31"/>
      <c r="D15459" s="31"/>
    </row>
    <row r="15460" spans="1:4" ht="15" x14ac:dyDescent="0.25">
      <c r="A15460" s="31"/>
      <c r="B15460" s="31"/>
      <c r="C15460" s="31"/>
      <c r="D15460" s="31"/>
    </row>
    <row r="15461" spans="1:4" ht="15" x14ac:dyDescent="0.25">
      <c r="A15461" s="31"/>
      <c r="B15461" s="31"/>
      <c r="C15461" s="31"/>
      <c r="D15461" s="31"/>
    </row>
    <row r="15462" spans="1:4" ht="15" x14ac:dyDescent="0.25">
      <c r="A15462" s="31"/>
      <c r="B15462" s="31"/>
      <c r="C15462" s="31"/>
      <c r="D15462" s="31"/>
    </row>
    <row r="15463" spans="1:4" ht="15" x14ac:dyDescent="0.25">
      <c r="A15463" s="31"/>
      <c r="B15463" s="31"/>
      <c r="C15463" s="31"/>
      <c r="D15463" s="31"/>
    </row>
    <row r="15464" spans="1:4" ht="15" x14ac:dyDescent="0.25">
      <c r="A15464" s="31"/>
      <c r="B15464" s="31"/>
      <c r="C15464" s="31"/>
      <c r="D15464" s="31"/>
    </row>
    <row r="15465" spans="1:4" ht="15" x14ac:dyDescent="0.25">
      <c r="A15465" s="31"/>
      <c r="B15465" s="31"/>
      <c r="C15465" s="31"/>
      <c r="D15465" s="31"/>
    </row>
    <row r="15466" spans="1:4" ht="15" x14ac:dyDescent="0.25">
      <c r="A15466" s="31"/>
      <c r="B15466" s="31"/>
      <c r="C15466" s="31"/>
      <c r="D15466" s="31"/>
    </row>
    <row r="15467" spans="1:4" ht="15" x14ac:dyDescent="0.25">
      <c r="A15467" s="31"/>
      <c r="B15467" s="31"/>
      <c r="C15467" s="31"/>
      <c r="D15467" s="31"/>
    </row>
    <row r="15468" spans="1:4" ht="15" x14ac:dyDescent="0.25">
      <c r="A15468" s="31"/>
      <c r="B15468" s="31"/>
      <c r="C15468" s="31"/>
      <c r="D15468" s="31"/>
    </row>
    <row r="15469" spans="1:4" ht="15" x14ac:dyDescent="0.25">
      <c r="A15469" s="31"/>
      <c r="B15469" s="31"/>
      <c r="C15469" s="31"/>
      <c r="D15469" s="31"/>
    </row>
    <row r="15470" spans="1:4" ht="15" x14ac:dyDescent="0.25">
      <c r="A15470" s="31"/>
      <c r="B15470" s="31"/>
      <c r="C15470" s="31"/>
      <c r="D15470" s="31"/>
    </row>
    <row r="15471" spans="1:4" ht="15" x14ac:dyDescent="0.25">
      <c r="A15471" s="31"/>
      <c r="B15471" s="31"/>
      <c r="C15471" s="31"/>
      <c r="D15471" s="31"/>
    </row>
    <row r="15472" spans="1:4" ht="15" x14ac:dyDescent="0.25">
      <c r="A15472" s="31"/>
      <c r="B15472" s="31"/>
      <c r="C15472" s="31"/>
      <c r="D15472" s="31"/>
    </row>
    <row r="15473" spans="1:4" ht="15" x14ac:dyDescent="0.25">
      <c r="A15473" s="31"/>
      <c r="B15473" s="31"/>
      <c r="C15473" s="31"/>
      <c r="D15473" s="31"/>
    </row>
    <row r="15474" spans="1:4" ht="15" x14ac:dyDescent="0.25">
      <c r="A15474" s="31"/>
      <c r="B15474" s="31"/>
      <c r="C15474" s="31"/>
      <c r="D15474" s="31"/>
    </row>
    <row r="15475" spans="1:4" ht="15" x14ac:dyDescent="0.25">
      <c r="A15475" s="31"/>
      <c r="B15475" s="31"/>
      <c r="C15475" s="31"/>
      <c r="D15475" s="31"/>
    </row>
    <row r="15476" spans="1:4" ht="15" x14ac:dyDescent="0.25">
      <c r="A15476" s="31"/>
      <c r="B15476" s="31"/>
      <c r="C15476" s="31"/>
      <c r="D15476" s="31"/>
    </row>
    <row r="15477" spans="1:4" ht="15" x14ac:dyDescent="0.25">
      <c r="A15477" s="31"/>
      <c r="B15477" s="31"/>
      <c r="C15477" s="31"/>
      <c r="D15477" s="31"/>
    </row>
    <row r="15478" spans="1:4" ht="15" x14ac:dyDescent="0.25">
      <c r="A15478" s="31"/>
      <c r="B15478" s="31"/>
      <c r="C15478" s="31"/>
      <c r="D15478" s="31"/>
    </row>
    <row r="15479" spans="1:4" ht="15" x14ac:dyDescent="0.25">
      <c r="A15479" s="31"/>
      <c r="B15479" s="31"/>
      <c r="C15479" s="31"/>
      <c r="D15479" s="31"/>
    </row>
    <row r="15480" spans="1:4" ht="15" x14ac:dyDescent="0.25">
      <c r="A15480" s="31"/>
      <c r="B15480" s="31"/>
      <c r="C15480" s="31"/>
      <c r="D15480" s="31"/>
    </row>
    <row r="15481" spans="1:4" ht="15" x14ac:dyDescent="0.25">
      <c r="A15481" s="31"/>
      <c r="B15481" s="31"/>
      <c r="C15481" s="31"/>
      <c r="D15481" s="31"/>
    </row>
    <row r="15482" spans="1:4" ht="15" x14ac:dyDescent="0.25">
      <c r="A15482" s="31"/>
      <c r="B15482" s="31"/>
      <c r="C15482" s="31"/>
      <c r="D15482" s="31"/>
    </row>
    <row r="15483" spans="1:4" ht="15" x14ac:dyDescent="0.25">
      <c r="A15483" s="31"/>
      <c r="B15483" s="31"/>
      <c r="C15483" s="31"/>
      <c r="D15483" s="31"/>
    </row>
    <row r="15484" spans="1:4" ht="15" x14ac:dyDescent="0.25">
      <c r="A15484" s="31"/>
      <c r="B15484" s="31"/>
      <c r="C15484" s="31"/>
      <c r="D15484" s="31"/>
    </row>
    <row r="15485" spans="1:4" ht="15" x14ac:dyDescent="0.25">
      <c r="A15485" s="31"/>
      <c r="B15485" s="31"/>
      <c r="C15485" s="31"/>
      <c r="D15485" s="31"/>
    </row>
    <row r="15486" spans="1:4" ht="15" x14ac:dyDescent="0.25">
      <c r="A15486" s="31"/>
      <c r="B15486" s="31"/>
      <c r="C15486" s="31"/>
      <c r="D15486" s="31"/>
    </row>
    <row r="15487" spans="1:4" ht="15" x14ac:dyDescent="0.25">
      <c r="A15487" s="31"/>
      <c r="B15487" s="31"/>
      <c r="C15487" s="31"/>
      <c r="D15487" s="31"/>
    </row>
    <row r="15488" spans="1:4" ht="15" x14ac:dyDescent="0.25">
      <c r="A15488" s="31"/>
      <c r="B15488" s="31"/>
      <c r="C15488" s="31"/>
      <c r="D15488" s="31"/>
    </row>
    <row r="15489" spans="1:4" ht="15" x14ac:dyDescent="0.25">
      <c r="A15489" s="31"/>
      <c r="B15489" s="31"/>
      <c r="C15489" s="31"/>
      <c r="D15489" s="31"/>
    </row>
    <row r="15490" spans="1:4" ht="15" x14ac:dyDescent="0.25">
      <c r="A15490" s="31"/>
      <c r="B15490" s="31"/>
      <c r="C15490" s="31"/>
      <c r="D15490" s="31"/>
    </row>
    <row r="15491" spans="1:4" ht="15" x14ac:dyDescent="0.25">
      <c r="A15491" s="31"/>
      <c r="B15491" s="31"/>
      <c r="C15491" s="31"/>
      <c r="D15491" s="31"/>
    </row>
    <row r="15492" spans="1:4" ht="15" x14ac:dyDescent="0.25">
      <c r="A15492" s="31"/>
      <c r="B15492" s="31"/>
      <c r="C15492" s="31"/>
      <c r="D15492" s="31"/>
    </row>
    <row r="15493" spans="1:4" ht="15" x14ac:dyDescent="0.25">
      <c r="A15493" s="31"/>
      <c r="B15493" s="31"/>
      <c r="C15493" s="31"/>
      <c r="D15493" s="31"/>
    </row>
    <row r="15494" spans="1:4" ht="15" x14ac:dyDescent="0.25">
      <c r="A15494" s="31"/>
      <c r="B15494" s="31"/>
      <c r="C15494" s="31"/>
      <c r="D15494" s="31"/>
    </row>
    <row r="15495" spans="1:4" ht="15" x14ac:dyDescent="0.25">
      <c r="A15495" s="31"/>
      <c r="B15495" s="31"/>
      <c r="C15495" s="31"/>
      <c r="D15495" s="31"/>
    </row>
    <row r="15496" spans="1:4" ht="15" x14ac:dyDescent="0.25">
      <c r="A15496" s="31"/>
      <c r="B15496" s="31"/>
      <c r="C15496" s="31"/>
      <c r="D15496" s="31"/>
    </row>
    <row r="15497" spans="1:4" ht="15" x14ac:dyDescent="0.25">
      <c r="A15497" s="31"/>
      <c r="B15497" s="31"/>
      <c r="C15497" s="31"/>
      <c r="D15497" s="31"/>
    </row>
    <row r="15498" spans="1:4" ht="15" x14ac:dyDescent="0.25">
      <c r="A15498" s="31"/>
      <c r="B15498" s="31"/>
      <c r="C15498" s="31"/>
      <c r="D15498" s="31"/>
    </row>
    <row r="15499" spans="1:4" ht="15" x14ac:dyDescent="0.25">
      <c r="A15499" s="31"/>
      <c r="B15499" s="31"/>
      <c r="C15499" s="31"/>
      <c r="D15499" s="31"/>
    </row>
    <row r="15500" spans="1:4" ht="15" x14ac:dyDescent="0.25">
      <c r="A15500" s="31"/>
      <c r="B15500" s="31"/>
      <c r="C15500" s="31"/>
      <c r="D15500" s="31"/>
    </row>
    <row r="15501" spans="1:4" ht="15" x14ac:dyDescent="0.25">
      <c r="A15501" s="31"/>
      <c r="B15501" s="31"/>
      <c r="C15501" s="31"/>
      <c r="D15501" s="31"/>
    </row>
    <row r="15502" spans="1:4" ht="15" x14ac:dyDescent="0.25">
      <c r="A15502" s="31"/>
      <c r="B15502" s="31"/>
      <c r="C15502" s="31"/>
      <c r="D15502" s="31"/>
    </row>
    <row r="15503" spans="1:4" ht="15" x14ac:dyDescent="0.25">
      <c r="A15503" s="31"/>
      <c r="B15503" s="31"/>
      <c r="C15503" s="31"/>
      <c r="D15503" s="31"/>
    </row>
    <row r="15504" spans="1:4" ht="15" x14ac:dyDescent="0.25">
      <c r="A15504" s="31"/>
      <c r="B15504" s="31"/>
      <c r="C15504" s="31"/>
      <c r="D15504" s="31"/>
    </row>
    <row r="15505" spans="1:4" ht="15" x14ac:dyDescent="0.25">
      <c r="A15505" s="31"/>
      <c r="B15505" s="31"/>
      <c r="C15505" s="31"/>
      <c r="D15505" s="31"/>
    </row>
    <row r="15506" spans="1:4" ht="15" x14ac:dyDescent="0.25">
      <c r="A15506" s="31"/>
      <c r="B15506" s="31"/>
      <c r="C15506" s="31"/>
      <c r="D15506" s="31"/>
    </row>
    <row r="15507" spans="1:4" ht="15" x14ac:dyDescent="0.25">
      <c r="A15507" s="31"/>
      <c r="B15507" s="31"/>
      <c r="C15507" s="31"/>
      <c r="D15507" s="31"/>
    </row>
    <row r="15508" spans="1:4" ht="15" x14ac:dyDescent="0.25">
      <c r="A15508" s="31"/>
      <c r="B15508" s="31"/>
      <c r="C15508" s="31"/>
      <c r="D15508" s="31"/>
    </row>
    <row r="15509" spans="1:4" ht="15" x14ac:dyDescent="0.25">
      <c r="A15509" s="31"/>
      <c r="B15509" s="31"/>
      <c r="C15509" s="31"/>
      <c r="D15509" s="31"/>
    </row>
    <row r="15510" spans="1:4" ht="15" x14ac:dyDescent="0.25">
      <c r="A15510" s="31"/>
      <c r="B15510" s="31"/>
      <c r="C15510" s="31"/>
      <c r="D15510" s="31"/>
    </row>
    <row r="15511" spans="1:4" ht="15" x14ac:dyDescent="0.25">
      <c r="A15511" s="31"/>
      <c r="B15511" s="31"/>
      <c r="C15511" s="31"/>
      <c r="D15511" s="31"/>
    </row>
    <row r="15512" spans="1:4" ht="15" x14ac:dyDescent="0.25">
      <c r="A15512" s="31"/>
      <c r="B15512" s="31"/>
      <c r="C15512" s="31"/>
      <c r="D15512" s="31"/>
    </row>
    <row r="15513" spans="1:4" ht="15" x14ac:dyDescent="0.25">
      <c r="A15513" s="31"/>
      <c r="B15513" s="31"/>
      <c r="C15513" s="31"/>
      <c r="D15513" s="31"/>
    </row>
    <row r="15514" spans="1:4" ht="15" x14ac:dyDescent="0.25">
      <c r="A15514" s="31"/>
      <c r="B15514" s="31"/>
      <c r="C15514" s="31"/>
      <c r="D15514" s="31"/>
    </row>
    <row r="15515" spans="1:4" ht="15" x14ac:dyDescent="0.25">
      <c r="A15515" s="31"/>
      <c r="B15515" s="31"/>
      <c r="C15515" s="31"/>
      <c r="D15515" s="31"/>
    </row>
    <row r="15516" spans="1:4" ht="15" x14ac:dyDescent="0.25">
      <c r="A15516" s="31"/>
      <c r="B15516" s="31"/>
      <c r="C15516" s="31"/>
      <c r="D15516" s="31"/>
    </row>
    <row r="15517" spans="1:4" ht="15" x14ac:dyDescent="0.25">
      <c r="A15517" s="31"/>
      <c r="B15517" s="31"/>
      <c r="C15517" s="31"/>
      <c r="D15517" s="31"/>
    </row>
    <row r="15518" spans="1:4" ht="15" x14ac:dyDescent="0.25">
      <c r="A15518" s="31"/>
      <c r="B15518" s="31"/>
      <c r="C15518" s="31"/>
      <c r="D15518" s="31"/>
    </row>
    <row r="15519" spans="1:4" ht="15" x14ac:dyDescent="0.25">
      <c r="A15519" s="31"/>
      <c r="B15519" s="31"/>
      <c r="C15519" s="31"/>
      <c r="D15519" s="31"/>
    </row>
    <row r="15520" spans="1:4" ht="15" x14ac:dyDescent="0.25">
      <c r="A15520" s="31"/>
      <c r="B15520" s="31"/>
      <c r="C15520" s="31"/>
      <c r="D15520" s="31"/>
    </row>
    <row r="15521" spans="1:4" ht="15" x14ac:dyDescent="0.25">
      <c r="A15521" s="31"/>
      <c r="B15521" s="31"/>
      <c r="C15521" s="31"/>
      <c r="D15521" s="31"/>
    </row>
    <row r="15522" spans="1:4" ht="15" x14ac:dyDescent="0.25">
      <c r="A15522" s="31"/>
      <c r="B15522" s="31"/>
      <c r="C15522" s="31"/>
      <c r="D15522" s="31"/>
    </row>
    <row r="15523" spans="1:4" ht="15" x14ac:dyDescent="0.25">
      <c r="A15523" s="31"/>
      <c r="B15523" s="31"/>
      <c r="C15523" s="31"/>
      <c r="D15523" s="31"/>
    </row>
    <row r="15524" spans="1:4" ht="15" x14ac:dyDescent="0.25">
      <c r="A15524" s="31"/>
      <c r="B15524" s="31"/>
      <c r="C15524" s="31"/>
      <c r="D15524" s="31"/>
    </row>
    <row r="15525" spans="1:4" ht="15" x14ac:dyDescent="0.25">
      <c r="A15525" s="31"/>
      <c r="B15525" s="31"/>
      <c r="C15525" s="31"/>
      <c r="D15525" s="31"/>
    </row>
    <row r="15526" spans="1:4" ht="15" x14ac:dyDescent="0.25">
      <c r="A15526" s="31"/>
      <c r="B15526" s="31"/>
      <c r="C15526" s="31"/>
      <c r="D15526" s="31"/>
    </row>
    <row r="15527" spans="1:4" ht="15" x14ac:dyDescent="0.25">
      <c r="A15527" s="31"/>
      <c r="B15527" s="31"/>
      <c r="C15527" s="31"/>
      <c r="D15527" s="31"/>
    </row>
    <row r="15528" spans="1:4" ht="15" x14ac:dyDescent="0.25">
      <c r="A15528" s="31"/>
      <c r="B15528" s="31"/>
      <c r="C15528" s="31"/>
      <c r="D15528" s="31"/>
    </row>
    <row r="15529" spans="1:4" ht="15" x14ac:dyDescent="0.25">
      <c r="A15529" s="31"/>
      <c r="B15529" s="31"/>
      <c r="C15529" s="31"/>
      <c r="D15529" s="31"/>
    </row>
    <row r="15530" spans="1:4" ht="15" x14ac:dyDescent="0.25">
      <c r="A15530" s="31"/>
      <c r="B15530" s="31"/>
      <c r="C15530" s="31"/>
      <c r="D15530" s="31"/>
    </row>
    <row r="15531" spans="1:4" ht="15" x14ac:dyDescent="0.25">
      <c r="A15531" s="31"/>
      <c r="B15531" s="31"/>
      <c r="C15531" s="31"/>
      <c r="D15531" s="31"/>
    </row>
    <row r="15532" spans="1:4" ht="15" x14ac:dyDescent="0.25">
      <c r="A15532" s="31"/>
      <c r="B15532" s="31"/>
      <c r="C15532" s="31"/>
      <c r="D15532" s="31"/>
    </row>
    <row r="15533" spans="1:4" ht="15" x14ac:dyDescent="0.25">
      <c r="A15533" s="31"/>
      <c r="B15533" s="31"/>
      <c r="C15533" s="31"/>
      <c r="D15533" s="31"/>
    </row>
    <row r="15534" spans="1:4" ht="15" x14ac:dyDescent="0.25">
      <c r="A15534" s="31"/>
      <c r="B15534" s="31"/>
      <c r="C15534" s="31"/>
      <c r="D15534" s="31"/>
    </row>
    <row r="15535" spans="1:4" ht="15" x14ac:dyDescent="0.25">
      <c r="A15535" s="31"/>
      <c r="B15535" s="31"/>
      <c r="C15535" s="31"/>
      <c r="D15535" s="31"/>
    </row>
    <row r="15536" spans="1:4" ht="15" x14ac:dyDescent="0.25">
      <c r="A15536" s="31"/>
      <c r="B15536" s="31"/>
      <c r="C15536" s="31"/>
      <c r="D15536" s="31"/>
    </row>
    <row r="15537" spans="1:4" ht="15" x14ac:dyDescent="0.25">
      <c r="A15537" s="31"/>
      <c r="B15537" s="31"/>
      <c r="C15537" s="31"/>
      <c r="D15537" s="31"/>
    </row>
    <row r="15538" spans="1:4" ht="15" x14ac:dyDescent="0.25">
      <c r="A15538" s="31"/>
      <c r="B15538" s="31"/>
      <c r="C15538" s="31"/>
      <c r="D15538" s="31"/>
    </row>
    <row r="15539" spans="1:4" ht="15" x14ac:dyDescent="0.25">
      <c r="A15539" s="31"/>
      <c r="B15539" s="31"/>
      <c r="C15539" s="31"/>
      <c r="D15539" s="31"/>
    </row>
    <row r="15540" spans="1:4" ht="15" x14ac:dyDescent="0.25">
      <c r="A15540" s="31"/>
      <c r="B15540" s="31"/>
      <c r="C15540" s="31"/>
      <c r="D15540" s="31"/>
    </row>
    <row r="15541" spans="1:4" ht="15" x14ac:dyDescent="0.25">
      <c r="A15541" s="31"/>
      <c r="B15541" s="31"/>
      <c r="C15541" s="31"/>
      <c r="D15541" s="31"/>
    </row>
    <row r="15542" spans="1:4" ht="15" x14ac:dyDescent="0.25">
      <c r="A15542" s="31"/>
      <c r="B15542" s="31"/>
      <c r="C15542" s="31"/>
      <c r="D15542" s="31"/>
    </row>
    <row r="15543" spans="1:4" ht="15" x14ac:dyDescent="0.25">
      <c r="A15543" s="31"/>
      <c r="B15543" s="31"/>
      <c r="C15543" s="31"/>
      <c r="D15543" s="31"/>
    </row>
    <row r="15544" spans="1:4" ht="15" x14ac:dyDescent="0.25">
      <c r="A15544" s="31"/>
      <c r="B15544" s="31"/>
      <c r="C15544" s="31"/>
      <c r="D15544" s="31"/>
    </row>
    <row r="15545" spans="1:4" ht="15" x14ac:dyDescent="0.25">
      <c r="A15545" s="31"/>
      <c r="B15545" s="31"/>
      <c r="C15545" s="31"/>
      <c r="D15545" s="31"/>
    </row>
    <row r="15546" spans="1:4" ht="15" x14ac:dyDescent="0.25">
      <c r="A15546" s="31"/>
      <c r="B15546" s="31"/>
      <c r="C15546" s="31"/>
      <c r="D15546" s="31"/>
    </row>
    <row r="15547" spans="1:4" ht="15" x14ac:dyDescent="0.25">
      <c r="A15547" s="31"/>
      <c r="B15547" s="31"/>
      <c r="C15547" s="31"/>
      <c r="D15547" s="31"/>
    </row>
    <row r="15548" spans="1:4" ht="15" x14ac:dyDescent="0.25">
      <c r="A15548" s="31"/>
      <c r="B15548" s="31"/>
      <c r="C15548" s="31"/>
      <c r="D15548" s="31"/>
    </row>
    <row r="15549" spans="1:4" ht="15" x14ac:dyDescent="0.25">
      <c r="A15549" s="31"/>
      <c r="B15549" s="31"/>
      <c r="C15549" s="31"/>
      <c r="D15549" s="31"/>
    </row>
    <row r="15550" spans="1:4" ht="15" x14ac:dyDescent="0.25">
      <c r="A15550" s="31"/>
      <c r="B15550" s="31"/>
      <c r="C15550" s="31"/>
      <c r="D15550" s="31"/>
    </row>
    <row r="15551" spans="1:4" ht="15" x14ac:dyDescent="0.25">
      <c r="A15551" s="31"/>
      <c r="B15551" s="31"/>
      <c r="C15551" s="31"/>
      <c r="D15551" s="31"/>
    </row>
    <row r="15552" spans="1:4" ht="15" x14ac:dyDescent="0.25">
      <c r="A15552" s="31"/>
      <c r="B15552" s="31"/>
      <c r="C15552" s="31"/>
      <c r="D15552" s="31"/>
    </row>
    <row r="15553" spans="1:4" ht="15" x14ac:dyDescent="0.25">
      <c r="A15553" s="31"/>
      <c r="B15553" s="31"/>
      <c r="C15553" s="31"/>
      <c r="D15553" s="31"/>
    </row>
    <row r="15554" spans="1:4" ht="15" x14ac:dyDescent="0.25">
      <c r="A15554" s="31"/>
      <c r="B15554" s="31"/>
      <c r="C15554" s="31"/>
      <c r="D15554" s="31"/>
    </row>
    <row r="15555" spans="1:4" ht="15" x14ac:dyDescent="0.25">
      <c r="A15555" s="31"/>
      <c r="B15555" s="31"/>
      <c r="C15555" s="31"/>
      <c r="D15555" s="31"/>
    </row>
    <row r="15556" spans="1:4" ht="15" x14ac:dyDescent="0.25">
      <c r="A15556" s="31"/>
      <c r="B15556" s="31"/>
      <c r="C15556" s="31"/>
      <c r="D15556" s="31"/>
    </row>
    <row r="15557" spans="1:4" ht="15" x14ac:dyDescent="0.25">
      <c r="A15557" s="31"/>
      <c r="B15557" s="31"/>
      <c r="C15557" s="31"/>
      <c r="D15557" s="31"/>
    </row>
    <row r="15558" spans="1:4" ht="15" x14ac:dyDescent="0.25">
      <c r="A15558" s="31"/>
      <c r="B15558" s="31"/>
      <c r="C15558" s="31"/>
      <c r="D15558" s="31"/>
    </row>
    <row r="15559" spans="1:4" ht="15" x14ac:dyDescent="0.25">
      <c r="A15559" s="31"/>
      <c r="B15559" s="31"/>
      <c r="C15559" s="31"/>
      <c r="D15559" s="31"/>
    </row>
    <row r="15560" spans="1:4" ht="15" x14ac:dyDescent="0.25">
      <c r="A15560" s="31"/>
      <c r="B15560" s="31"/>
      <c r="C15560" s="31"/>
      <c r="D15560" s="31"/>
    </row>
    <row r="15561" spans="1:4" ht="15" x14ac:dyDescent="0.25">
      <c r="A15561" s="31"/>
      <c r="B15561" s="31"/>
      <c r="C15561" s="31"/>
      <c r="D15561" s="31"/>
    </row>
    <row r="15562" spans="1:4" ht="15" x14ac:dyDescent="0.25">
      <c r="A15562" s="31"/>
      <c r="B15562" s="31"/>
      <c r="C15562" s="31"/>
      <c r="D15562" s="31"/>
    </row>
    <row r="15563" spans="1:4" ht="15" x14ac:dyDescent="0.25">
      <c r="A15563" s="31"/>
      <c r="B15563" s="31"/>
      <c r="C15563" s="31"/>
      <c r="D15563" s="31"/>
    </row>
    <row r="15564" spans="1:4" ht="15" x14ac:dyDescent="0.25">
      <c r="A15564" s="31"/>
      <c r="B15564" s="31"/>
      <c r="C15564" s="31"/>
      <c r="D15564" s="31"/>
    </row>
    <row r="15565" spans="1:4" ht="15" x14ac:dyDescent="0.25">
      <c r="A15565" s="31"/>
      <c r="B15565" s="31"/>
      <c r="C15565" s="31"/>
      <c r="D15565" s="31"/>
    </row>
    <row r="15566" spans="1:4" ht="15" x14ac:dyDescent="0.25">
      <c r="A15566" s="31"/>
      <c r="B15566" s="31"/>
      <c r="C15566" s="31"/>
      <c r="D15566" s="31"/>
    </row>
    <row r="15567" spans="1:4" ht="15" x14ac:dyDescent="0.25">
      <c r="A15567" s="31"/>
      <c r="B15567" s="31"/>
      <c r="C15567" s="31"/>
      <c r="D15567" s="31"/>
    </row>
    <row r="15568" spans="1:4" ht="15" x14ac:dyDescent="0.25">
      <c r="A15568" s="31"/>
      <c r="B15568" s="31"/>
      <c r="C15568" s="31"/>
      <c r="D15568" s="31"/>
    </row>
    <row r="15569" spans="1:4" ht="15" x14ac:dyDescent="0.25">
      <c r="A15569" s="31"/>
      <c r="B15569" s="31"/>
      <c r="C15569" s="31"/>
      <c r="D15569" s="31"/>
    </row>
    <row r="15570" spans="1:4" ht="15" x14ac:dyDescent="0.25">
      <c r="A15570" s="31"/>
      <c r="B15570" s="31"/>
      <c r="C15570" s="31"/>
      <c r="D15570" s="31"/>
    </row>
    <row r="15571" spans="1:4" ht="15" x14ac:dyDescent="0.25">
      <c r="A15571" s="31"/>
      <c r="B15571" s="31"/>
      <c r="C15571" s="31"/>
      <c r="D15571" s="31"/>
    </row>
    <row r="15572" spans="1:4" ht="15" x14ac:dyDescent="0.25">
      <c r="A15572" s="31"/>
      <c r="B15572" s="31"/>
      <c r="C15572" s="31"/>
      <c r="D15572" s="31"/>
    </row>
    <row r="15573" spans="1:4" ht="15" x14ac:dyDescent="0.25">
      <c r="A15573" s="31"/>
      <c r="B15573" s="31"/>
      <c r="C15573" s="31"/>
      <c r="D15573" s="31"/>
    </row>
    <row r="15574" spans="1:4" ht="15" x14ac:dyDescent="0.25">
      <c r="A15574" s="31"/>
      <c r="B15574" s="31"/>
      <c r="C15574" s="31"/>
      <c r="D15574" s="31"/>
    </row>
    <row r="15575" spans="1:4" ht="15" x14ac:dyDescent="0.25">
      <c r="A15575" s="31"/>
      <c r="B15575" s="31"/>
      <c r="C15575" s="31"/>
      <c r="D15575" s="31"/>
    </row>
    <row r="15576" spans="1:4" ht="15" x14ac:dyDescent="0.25">
      <c r="A15576" s="31"/>
      <c r="B15576" s="31"/>
      <c r="C15576" s="31"/>
      <c r="D15576" s="31"/>
    </row>
    <row r="15577" spans="1:4" ht="15" x14ac:dyDescent="0.25">
      <c r="A15577" s="31"/>
      <c r="B15577" s="31"/>
      <c r="C15577" s="31"/>
      <c r="D15577" s="31"/>
    </row>
    <row r="15578" spans="1:4" ht="15" x14ac:dyDescent="0.25">
      <c r="A15578" s="31"/>
      <c r="B15578" s="31"/>
      <c r="C15578" s="31"/>
      <c r="D15578" s="31"/>
    </row>
    <row r="15579" spans="1:4" ht="15" x14ac:dyDescent="0.25">
      <c r="A15579" s="31"/>
      <c r="B15579" s="31"/>
      <c r="C15579" s="31"/>
      <c r="D15579" s="31"/>
    </row>
    <row r="15580" spans="1:4" ht="15" x14ac:dyDescent="0.25">
      <c r="A15580" s="31"/>
      <c r="B15580" s="31"/>
      <c r="C15580" s="31"/>
      <c r="D15580" s="31"/>
    </row>
    <row r="15581" spans="1:4" ht="15" x14ac:dyDescent="0.25">
      <c r="A15581" s="31"/>
      <c r="B15581" s="31"/>
      <c r="C15581" s="31"/>
      <c r="D15581" s="31"/>
    </row>
    <row r="15582" spans="1:4" ht="15" x14ac:dyDescent="0.25">
      <c r="A15582" s="31"/>
      <c r="B15582" s="31"/>
      <c r="C15582" s="31"/>
      <c r="D15582" s="31"/>
    </row>
    <row r="15583" spans="1:4" ht="15" x14ac:dyDescent="0.25">
      <c r="A15583" s="31"/>
      <c r="B15583" s="31"/>
      <c r="C15583" s="31"/>
      <c r="D15583" s="31"/>
    </row>
    <row r="15584" spans="1:4" ht="15" x14ac:dyDescent="0.25">
      <c r="A15584" s="31"/>
      <c r="B15584" s="31"/>
      <c r="C15584" s="31"/>
      <c r="D15584" s="31"/>
    </row>
    <row r="15585" spans="1:4" ht="15" x14ac:dyDescent="0.25">
      <c r="A15585" s="31"/>
      <c r="B15585" s="31"/>
      <c r="C15585" s="31"/>
      <c r="D15585" s="31"/>
    </row>
    <row r="15586" spans="1:4" ht="15" x14ac:dyDescent="0.25">
      <c r="A15586" s="31"/>
      <c r="B15586" s="31"/>
      <c r="C15586" s="31"/>
      <c r="D15586" s="31"/>
    </row>
    <row r="15587" spans="1:4" ht="15" x14ac:dyDescent="0.25">
      <c r="A15587" s="31"/>
      <c r="B15587" s="31"/>
      <c r="C15587" s="31"/>
      <c r="D15587" s="31"/>
    </row>
    <row r="15588" spans="1:4" ht="15" x14ac:dyDescent="0.25">
      <c r="A15588" s="31"/>
      <c r="B15588" s="31"/>
      <c r="C15588" s="31"/>
      <c r="D15588" s="31"/>
    </row>
    <row r="15589" spans="1:4" ht="15" x14ac:dyDescent="0.25">
      <c r="A15589" s="31"/>
      <c r="B15589" s="31"/>
      <c r="C15589" s="31"/>
      <c r="D15589" s="31"/>
    </row>
    <row r="15590" spans="1:4" ht="15" x14ac:dyDescent="0.25">
      <c r="A15590" s="31"/>
      <c r="B15590" s="31"/>
      <c r="C15590" s="31"/>
      <c r="D15590" s="31"/>
    </row>
    <row r="15591" spans="1:4" ht="15" x14ac:dyDescent="0.25">
      <c r="A15591" s="31"/>
      <c r="B15591" s="31"/>
      <c r="C15591" s="31"/>
      <c r="D15591" s="31"/>
    </row>
    <row r="15592" spans="1:4" ht="15" x14ac:dyDescent="0.25">
      <c r="A15592" s="31"/>
      <c r="B15592" s="31"/>
      <c r="C15592" s="31"/>
      <c r="D15592" s="31"/>
    </row>
    <row r="15593" spans="1:4" ht="15" x14ac:dyDescent="0.25">
      <c r="A15593" s="31"/>
      <c r="B15593" s="31"/>
      <c r="C15593" s="31"/>
      <c r="D15593" s="31"/>
    </row>
    <row r="15594" spans="1:4" ht="15" x14ac:dyDescent="0.25">
      <c r="A15594" s="31"/>
      <c r="B15594" s="31"/>
      <c r="C15594" s="31"/>
      <c r="D15594" s="31"/>
    </row>
    <row r="15595" spans="1:4" ht="15" x14ac:dyDescent="0.25">
      <c r="A15595" s="31"/>
      <c r="B15595" s="31"/>
      <c r="C15595" s="31"/>
      <c r="D15595" s="31"/>
    </row>
    <row r="15596" spans="1:4" ht="15" x14ac:dyDescent="0.25">
      <c r="A15596" s="31"/>
      <c r="B15596" s="31"/>
      <c r="C15596" s="31"/>
      <c r="D15596" s="31"/>
    </row>
    <row r="15597" spans="1:4" ht="15" x14ac:dyDescent="0.25">
      <c r="A15597" s="31"/>
      <c r="B15597" s="31"/>
      <c r="C15597" s="31"/>
      <c r="D15597" s="31"/>
    </row>
    <row r="15598" spans="1:4" ht="15" x14ac:dyDescent="0.25">
      <c r="A15598" s="31"/>
      <c r="B15598" s="31"/>
      <c r="C15598" s="31"/>
      <c r="D15598" s="31"/>
    </row>
    <row r="15599" spans="1:4" ht="15" x14ac:dyDescent="0.25">
      <c r="A15599" s="31"/>
      <c r="B15599" s="31"/>
      <c r="C15599" s="31"/>
      <c r="D15599" s="31"/>
    </row>
    <row r="15600" spans="1:4" ht="15" x14ac:dyDescent="0.25">
      <c r="A15600" s="31"/>
      <c r="B15600" s="31"/>
      <c r="C15600" s="31"/>
      <c r="D15600" s="31"/>
    </row>
    <row r="15601" spans="1:4" ht="15" x14ac:dyDescent="0.25">
      <c r="A15601" s="31"/>
      <c r="B15601" s="31"/>
      <c r="C15601" s="31"/>
      <c r="D15601" s="31"/>
    </row>
    <row r="15602" spans="1:4" ht="15" x14ac:dyDescent="0.25">
      <c r="A15602" s="31"/>
      <c r="B15602" s="31"/>
      <c r="C15602" s="31"/>
      <c r="D15602" s="31"/>
    </row>
    <row r="15603" spans="1:4" ht="15" x14ac:dyDescent="0.25">
      <c r="A15603" s="31"/>
      <c r="B15603" s="31"/>
      <c r="C15603" s="31"/>
      <c r="D15603" s="31"/>
    </row>
    <row r="15604" spans="1:4" ht="15" x14ac:dyDescent="0.25">
      <c r="A15604" s="31"/>
      <c r="B15604" s="31"/>
      <c r="C15604" s="31"/>
      <c r="D15604" s="31"/>
    </row>
    <row r="15605" spans="1:4" ht="15" x14ac:dyDescent="0.25">
      <c r="A15605" s="31"/>
      <c r="B15605" s="31"/>
      <c r="C15605" s="31"/>
      <c r="D15605" s="31"/>
    </row>
    <row r="15606" spans="1:4" ht="15" x14ac:dyDescent="0.25">
      <c r="A15606" s="31"/>
      <c r="B15606" s="31"/>
      <c r="C15606" s="31"/>
      <c r="D15606" s="31"/>
    </row>
    <row r="15607" spans="1:4" ht="15" x14ac:dyDescent="0.25">
      <c r="A15607" s="31"/>
      <c r="B15607" s="31"/>
      <c r="C15607" s="31"/>
      <c r="D15607" s="31"/>
    </row>
    <row r="15608" spans="1:4" ht="15" x14ac:dyDescent="0.25">
      <c r="A15608" s="31"/>
      <c r="B15608" s="31"/>
      <c r="C15608" s="31"/>
      <c r="D15608" s="31"/>
    </row>
    <row r="15609" spans="1:4" ht="15" x14ac:dyDescent="0.25">
      <c r="A15609" s="31"/>
      <c r="B15609" s="31"/>
      <c r="C15609" s="31"/>
      <c r="D15609" s="31"/>
    </row>
    <row r="15610" spans="1:4" ht="15" x14ac:dyDescent="0.25">
      <c r="A15610" s="31"/>
      <c r="B15610" s="31"/>
      <c r="C15610" s="31"/>
      <c r="D15610" s="31"/>
    </row>
    <row r="15611" spans="1:4" ht="15" x14ac:dyDescent="0.25">
      <c r="A15611" s="31"/>
      <c r="B15611" s="31"/>
      <c r="C15611" s="31"/>
      <c r="D15611" s="31"/>
    </row>
    <row r="15612" spans="1:4" ht="15" x14ac:dyDescent="0.25">
      <c r="A15612" s="31"/>
      <c r="B15612" s="31"/>
      <c r="C15612" s="31"/>
      <c r="D15612" s="31"/>
    </row>
    <row r="15613" spans="1:4" ht="15" x14ac:dyDescent="0.25">
      <c r="A15613" s="31"/>
      <c r="B15613" s="31"/>
      <c r="C15613" s="31"/>
      <c r="D15613" s="31"/>
    </row>
    <row r="15614" spans="1:4" ht="15" x14ac:dyDescent="0.25">
      <c r="A15614" s="31"/>
      <c r="B15614" s="31"/>
      <c r="C15614" s="31"/>
      <c r="D15614" s="31"/>
    </row>
    <row r="15615" spans="1:4" ht="15" x14ac:dyDescent="0.25">
      <c r="A15615" s="31"/>
      <c r="B15615" s="31"/>
      <c r="C15615" s="31"/>
      <c r="D15615" s="31"/>
    </row>
    <row r="15616" spans="1:4" ht="15" x14ac:dyDescent="0.25">
      <c r="A15616" s="31"/>
      <c r="B15616" s="31"/>
      <c r="C15616" s="31"/>
      <c r="D15616" s="31"/>
    </row>
    <row r="15617" spans="1:4" ht="15" x14ac:dyDescent="0.25">
      <c r="A15617" s="31"/>
      <c r="B15617" s="31"/>
      <c r="C15617" s="31"/>
      <c r="D15617" s="31"/>
    </row>
    <row r="15618" spans="1:4" ht="15" x14ac:dyDescent="0.25">
      <c r="A15618" s="31"/>
      <c r="B15618" s="31"/>
      <c r="C15618" s="31"/>
      <c r="D15618" s="31"/>
    </row>
    <row r="15619" spans="1:4" ht="15" x14ac:dyDescent="0.25">
      <c r="A15619" s="31"/>
      <c r="B15619" s="31"/>
      <c r="C15619" s="31"/>
      <c r="D15619" s="31"/>
    </row>
    <row r="15620" spans="1:4" ht="15" x14ac:dyDescent="0.25">
      <c r="A15620" s="31"/>
      <c r="B15620" s="31"/>
      <c r="C15620" s="31"/>
      <c r="D15620" s="31"/>
    </row>
    <row r="15621" spans="1:4" ht="15" x14ac:dyDescent="0.25">
      <c r="A15621" s="31"/>
      <c r="B15621" s="31"/>
      <c r="C15621" s="31"/>
      <c r="D15621" s="31"/>
    </row>
    <row r="15622" spans="1:4" ht="15" x14ac:dyDescent="0.25">
      <c r="A15622" s="31"/>
      <c r="B15622" s="31"/>
      <c r="C15622" s="31"/>
      <c r="D15622" s="31"/>
    </row>
    <row r="15623" spans="1:4" ht="15" x14ac:dyDescent="0.25">
      <c r="A15623" s="31"/>
      <c r="B15623" s="31"/>
      <c r="C15623" s="31"/>
      <c r="D15623" s="31"/>
    </row>
    <row r="15624" spans="1:4" ht="15" x14ac:dyDescent="0.25">
      <c r="A15624" s="31"/>
      <c r="B15624" s="31"/>
      <c r="C15624" s="31"/>
      <c r="D15624" s="31"/>
    </row>
    <row r="15625" spans="1:4" ht="15" x14ac:dyDescent="0.25">
      <c r="A15625" s="31"/>
      <c r="B15625" s="31"/>
      <c r="C15625" s="31"/>
      <c r="D15625" s="31"/>
    </row>
    <row r="15626" spans="1:4" ht="15" x14ac:dyDescent="0.25">
      <c r="A15626" s="31"/>
      <c r="B15626" s="31"/>
      <c r="C15626" s="31"/>
      <c r="D15626" s="31"/>
    </row>
    <row r="15627" spans="1:4" ht="15" x14ac:dyDescent="0.25">
      <c r="A15627" s="31"/>
      <c r="B15627" s="31"/>
      <c r="C15627" s="31"/>
      <c r="D15627" s="31"/>
    </row>
    <row r="15628" spans="1:4" ht="15" x14ac:dyDescent="0.25">
      <c r="A15628" s="31"/>
      <c r="B15628" s="31"/>
      <c r="C15628" s="31"/>
      <c r="D15628" s="31"/>
    </row>
    <row r="15629" spans="1:4" ht="15" x14ac:dyDescent="0.25">
      <c r="A15629" s="31"/>
      <c r="B15629" s="31"/>
      <c r="C15629" s="31"/>
      <c r="D15629" s="31"/>
    </row>
    <row r="15630" spans="1:4" ht="15" x14ac:dyDescent="0.25">
      <c r="A15630" s="31"/>
      <c r="B15630" s="31"/>
      <c r="C15630" s="31"/>
      <c r="D15630" s="31"/>
    </row>
    <row r="15631" spans="1:4" ht="15" x14ac:dyDescent="0.25">
      <c r="A15631" s="31"/>
      <c r="B15631" s="31"/>
      <c r="C15631" s="31"/>
      <c r="D15631" s="31"/>
    </row>
    <row r="15632" spans="1:4" ht="15" x14ac:dyDescent="0.25">
      <c r="A15632" s="31"/>
      <c r="B15632" s="31"/>
      <c r="C15632" s="31"/>
      <c r="D15632" s="31"/>
    </row>
    <row r="15633" spans="1:4" ht="15" x14ac:dyDescent="0.25">
      <c r="A15633" s="31"/>
      <c r="B15633" s="31"/>
      <c r="C15633" s="31"/>
      <c r="D15633" s="31"/>
    </row>
    <row r="15634" spans="1:4" ht="15" x14ac:dyDescent="0.25">
      <c r="A15634" s="31"/>
      <c r="B15634" s="31"/>
      <c r="C15634" s="31"/>
      <c r="D15634" s="31"/>
    </row>
    <row r="15635" spans="1:4" ht="15" x14ac:dyDescent="0.25">
      <c r="A15635" s="31"/>
      <c r="B15635" s="31"/>
      <c r="C15635" s="31"/>
      <c r="D15635" s="31"/>
    </row>
    <row r="15636" spans="1:4" ht="15" x14ac:dyDescent="0.25">
      <c r="A15636" s="31"/>
      <c r="B15636" s="31"/>
      <c r="C15636" s="31"/>
      <c r="D15636" s="31"/>
    </row>
    <row r="15637" spans="1:4" ht="15" x14ac:dyDescent="0.25">
      <c r="A15637" s="31"/>
      <c r="B15637" s="31"/>
      <c r="C15637" s="31"/>
      <c r="D15637" s="31"/>
    </row>
    <row r="15638" spans="1:4" ht="15" x14ac:dyDescent="0.25">
      <c r="A15638" s="31"/>
      <c r="B15638" s="31"/>
      <c r="C15638" s="31"/>
      <c r="D15638" s="31"/>
    </row>
    <row r="15639" spans="1:4" ht="15" x14ac:dyDescent="0.25">
      <c r="A15639" s="31"/>
      <c r="B15639" s="31"/>
      <c r="C15639" s="31"/>
      <c r="D15639" s="31"/>
    </row>
    <row r="15640" spans="1:4" ht="15" x14ac:dyDescent="0.25">
      <c r="A15640" s="31"/>
      <c r="B15640" s="31"/>
      <c r="C15640" s="31"/>
      <c r="D15640" s="31"/>
    </row>
    <row r="15641" spans="1:4" ht="15" x14ac:dyDescent="0.25">
      <c r="A15641" s="31"/>
      <c r="B15641" s="31"/>
      <c r="C15641" s="31"/>
      <c r="D15641" s="31"/>
    </row>
    <row r="15642" spans="1:4" ht="15" x14ac:dyDescent="0.25">
      <c r="A15642" s="31"/>
      <c r="B15642" s="31"/>
      <c r="C15642" s="31"/>
      <c r="D15642" s="31"/>
    </row>
    <row r="15643" spans="1:4" ht="15" x14ac:dyDescent="0.25">
      <c r="A15643" s="31"/>
      <c r="B15643" s="31"/>
      <c r="C15643" s="31"/>
      <c r="D15643" s="31"/>
    </row>
    <row r="15644" spans="1:4" ht="15" x14ac:dyDescent="0.25">
      <c r="A15644" s="31"/>
      <c r="B15644" s="31"/>
      <c r="C15644" s="31"/>
      <c r="D15644" s="31"/>
    </row>
    <row r="15645" spans="1:4" ht="15" x14ac:dyDescent="0.25">
      <c r="A15645" s="31"/>
      <c r="B15645" s="31"/>
      <c r="C15645" s="31"/>
      <c r="D15645" s="31"/>
    </row>
    <row r="15646" spans="1:4" ht="15" x14ac:dyDescent="0.25">
      <c r="A15646" s="31"/>
      <c r="B15646" s="31"/>
      <c r="C15646" s="31"/>
      <c r="D15646" s="31"/>
    </row>
    <row r="15647" spans="1:4" ht="15" x14ac:dyDescent="0.25">
      <c r="A15647" s="31"/>
      <c r="B15647" s="31"/>
      <c r="C15647" s="31"/>
      <c r="D15647" s="31"/>
    </row>
    <row r="15648" spans="1:4" ht="15" x14ac:dyDescent="0.25">
      <c r="A15648" s="31"/>
      <c r="B15648" s="31"/>
      <c r="C15648" s="31"/>
      <c r="D15648" s="31"/>
    </row>
    <row r="15649" spans="1:4" ht="15" x14ac:dyDescent="0.25">
      <c r="A15649" s="31"/>
      <c r="B15649" s="31"/>
      <c r="C15649" s="31"/>
      <c r="D15649" s="31"/>
    </row>
    <row r="15650" spans="1:4" ht="15" x14ac:dyDescent="0.25">
      <c r="A15650" s="31"/>
      <c r="B15650" s="31"/>
      <c r="C15650" s="31"/>
      <c r="D15650" s="31"/>
    </row>
    <row r="15651" spans="1:4" ht="15" x14ac:dyDescent="0.25">
      <c r="A15651" s="31"/>
      <c r="B15651" s="31"/>
      <c r="C15651" s="31"/>
      <c r="D15651" s="31"/>
    </row>
    <row r="15652" spans="1:4" ht="15" x14ac:dyDescent="0.25">
      <c r="A15652" s="31"/>
      <c r="B15652" s="31"/>
      <c r="C15652" s="31"/>
      <c r="D15652" s="31"/>
    </row>
    <row r="15653" spans="1:4" ht="15" x14ac:dyDescent="0.25">
      <c r="A15653" s="31"/>
      <c r="B15653" s="31"/>
      <c r="C15653" s="31"/>
      <c r="D15653" s="31"/>
    </row>
    <row r="15654" spans="1:4" ht="15" x14ac:dyDescent="0.25">
      <c r="A15654" s="31"/>
      <c r="B15654" s="31"/>
      <c r="C15654" s="31"/>
      <c r="D15654" s="31"/>
    </row>
    <row r="15655" spans="1:4" ht="15" x14ac:dyDescent="0.25">
      <c r="A15655" s="31"/>
      <c r="B15655" s="31"/>
      <c r="C15655" s="31"/>
      <c r="D15655" s="31"/>
    </row>
    <row r="15656" spans="1:4" ht="15" x14ac:dyDescent="0.25">
      <c r="A15656" s="31"/>
      <c r="B15656" s="31"/>
      <c r="C15656" s="31"/>
      <c r="D15656" s="31"/>
    </row>
    <row r="15657" spans="1:4" ht="15" x14ac:dyDescent="0.25">
      <c r="A15657" s="31"/>
      <c r="B15657" s="31"/>
      <c r="C15657" s="31"/>
      <c r="D15657" s="31"/>
    </row>
    <row r="15658" spans="1:4" ht="15" x14ac:dyDescent="0.25">
      <c r="A15658" s="31"/>
      <c r="B15658" s="31"/>
      <c r="C15658" s="31"/>
      <c r="D15658" s="31"/>
    </row>
    <row r="15659" spans="1:4" ht="15" x14ac:dyDescent="0.25">
      <c r="A15659" s="31"/>
      <c r="B15659" s="31"/>
      <c r="C15659" s="31"/>
      <c r="D15659" s="31"/>
    </row>
    <row r="15660" spans="1:4" ht="15" x14ac:dyDescent="0.25">
      <c r="A15660" s="31"/>
      <c r="B15660" s="31"/>
      <c r="C15660" s="31"/>
      <c r="D15660" s="31"/>
    </row>
    <row r="15661" spans="1:4" ht="15" x14ac:dyDescent="0.25">
      <c r="A15661" s="31"/>
      <c r="B15661" s="31"/>
      <c r="C15661" s="31"/>
      <c r="D15661" s="31"/>
    </row>
    <row r="15662" spans="1:4" ht="15" x14ac:dyDescent="0.25">
      <c r="A15662" s="31"/>
      <c r="B15662" s="31"/>
      <c r="C15662" s="31"/>
      <c r="D15662" s="31"/>
    </row>
    <row r="15663" spans="1:4" ht="15" x14ac:dyDescent="0.25">
      <c r="A15663" s="31"/>
      <c r="B15663" s="31"/>
      <c r="C15663" s="31"/>
      <c r="D15663" s="31"/>
    </row>
    <row r="15664" spans="1:4" ht="15" x14ac:dyDescent="0.25">
      <c r="A15664" s="31"/>
      <c r="B15664" s="31"/>
      <c r="C15664" s="31"/>
      <c r="D15664" s="31"/>
    </row>
    <row r="15665" spans="1:4" ht="15" x14ac:dyDescent="0.25">
      <c r="A15665" s="31"/>
      <c r="B15665" s="31"/>
      <c r="C15665" s="31"/>
      <c r="D15665" s="31"/>
    </row>
    <row r="15666" spans="1:4" ht="15" x14ac:dyDescent="0.25">
      <c r="A15666" s="31"/>
      <c r="B15666" s="31"/>
      <c r="C15666" s="31"/>
      <c r="D15666" s="31"/>
    </row>
    <row r="15667" spans="1:4" ht="15" x14ac:dyDescent="0.25">
      <c r="A15667" s="31"/>
      <c r="B15667" s="31"/>
      <c r="C15667" s="31"/>
      <c r="D15667" s="31"/>
    </row>
    <row r="15668" spans="1:4" ht="15" x14ac:dyDescent="0.25">
      <c r="A15668" s="31"/>
      <c r="B15668" s="31"/>
      <c r="C15668" s="31"/>
      <c r="D15668" s="31"/>
    </row>
    <row r="15669" spans="1:4" ht="15" x14ac:dyDescent="0.25">
      <c r="A15669" s="31"/>
      <c r="B15669" s="31"/>
      <c r="C15669" s="31"/>
      <c r="D15669" s="31"/>
    </row>
    <row r="15670" spans="1:4" ht="15" x14ac:dyDescent="0.25">
      <c r="A15670" s="31"/>
      <c r="B15670" s="31"/>
      <c r="C15670" s="31"/>
      <c r="D15670" s="31"/>
    </row>
    <row r="15671" spans="1:4" ht="15" x14ac:dyDescent="0.25">
      <c r="A15671" s="31"/>
      <c r="B15671" s="31"/>
      <c r="C15671" s="31"/>
      <c r="D15671" s="31"/>
    </row>
    <row r="15672" spans="1:4" ht="15" x14ac:dyDescent="0.25">
      <c r="A15672" s="31"/>
      <c r="B15672" s="31"/>
      <c r="C15672" s="31"/>
      <c r="D15672" s="31"/>
    </row>
    <row r="15673" spans="1:4" ht="15" x14ac:dyDescent="0.25">
      <c r="A15673" s="31"/>
      <c r="B15673" s="31"/>
      <c r="C15673" s="31"/>
      <c r="D15673" s="31"/>
    </row>
    <row r="15674" spans="1:4" ht="15" x14ac:dyDescent="0.25">
      <c r="A15674" s="31"/>
      <c r="B15674" s="31"/>
      <c r="C15674" s="31"/>
      <c r="D15674" s="31"/>
    </row>
    <row r="15675" spans="1:4" ht="15" x14ac:dyDescent="0.25">
      <c r="A15675" s="31"/>
      <c r="B15675" s="31"/>
      <c r="C15675" s="31"/>
      <c r="D15675" s="31"/>
    </row>
    <row r="15676" spans="1:4" ht="15" x14ac:dyDescent="0.25">
      <c r="A15676" s="31"/>
      <c r="B15676" s="31"/>
      <c r="C15676" s="31"/>
      <c r="D15676" s="31"/>
    </row>
    <row r="15677" spans="1:4" ht="15" x14ac:dyDescent="0.25">
      <c r="A15677" s="31"/>
      <c r="B15677" s="31"/>
      <c r="C15677" s="31"/>
      <c r="D15677" s="31"/>
    </row>
    <row r="15678" spans="1:4" ht="15" x14ac:dyDescent="0.25">
      <c r="A15678" s="31"/>
      <c r="B15678" s="31"/>
      <c r="C15678" s="31"/>
      <c r="D15678" s="31"/>
    </row>
    <row r="15679" spans="1:4" ht="15" x14ac:dyDescent="0.25">
      <c r="A15679" s="31"/>
      <c r="B15679" s="31"/>
      <c r="C15679" s="31"/>
      <c r="D15679" s="31"/>
    </row>
    <row r="15680" spans="1:4" ht="15" x14ac:dyDescent="0.25">
      <c r="A15680" s="31"/>
      <c r="B15680" s="31"/>
      <c r="C15680" s="31"/>
      <c r="D15680" s="31"/>
    </row>
    <row r="15681" spans="1:4" ht="15" x14ac:dyDescent="0.25">
      <c r="A15681" s="31"/>
      <c r="B15681" s="31"/>
      <c r="C15681" s="31"/>
      <c r="D15681" s="31"/>
    </row>
    <row r="15682" spans="1:4" ht="15" x14ac:dyDescent="0.25">
      <c r="A15682" s="31"/>
      <c r="B15682" s="31"/>
      <c r="C15682" s="31"/>
      <c r="D15682" s="31"/>
    </row>
    <row r="15683" spans="1:4" ht="15" x14ac:dyDescent="0.25">
      <c r="A15683" s="31"/>
      <c r="B15683" s="31"/>
      <c r="C15683" s="31"/>
      <c r="D15683" s="31"/>
    </row>
    <row r="15684" spans="1:4" ht="15" x14ac:dyDescent="0.25">
      <c r="A15684" s="31"/>
      <c r="B15684" s="31"/>
      <c r="C15684" s="31"/>
      <c r="D15684" s="31"/>
    </row>
    <row r="15685" spans="1:4" ht="15" x14ac:dyDescent="0.25">
      <c r="A15685" s="31"/>
      <c r="B15685" s="31"/>
      <c r="C15685" s="31"/>
      <c r="D15685" s="31"/>
    </row>
    <row r="15686" spans="1:4" ht="15" x14ac:dyDescent="0.25">
      <c r="A15686" s="31"/>
      <c r="B15686" s="31"/>
      <c r="C15686" s="31"/>
      <c r="D15686" s="31"/>
    </row>
    <row r="15687" spans="1:4" ht="15" x14ac:dyDescent="0.25">
      <c r="A15687" s="31"/>
      <c r="B15687" s="31"/>
      <c r="C15687" s="31"/>
      <c r="D15687" s="31"/>
    </row>
    <row r="15688" spans="1:4" ht="15" x14ac:dyDescent="0.25">
      <c r="A15688" s="31"/>
      <c r="B15688" s="31"/>
      <c r="C15688" s="31"/>
      <c r="D15688" s="31"/>
    </row>
    <row r="15689" spans="1:4" ht="15" x14ac:dyDescent="0.25">
      <c r="A15689" s="31"/>
      <c r="B15689" s="31"/>
      <c r="C15689" s="31"/>
      <c r="D15689" s="31"/>
    </row>
    <row r="15690" spans="1:4" ht="15" x14ac:dyDescent="0.25">
      <c r="A15690" s="31"/>
      <c r="B15690" s="31"/>
      <c r="C15690" s="31"/>
      <c r="D15690" s="31"/>
    </row>
    <row r="15691" spans="1:4" ht="15" x14ac:dyDescent="0.25">
      <c r="A15691" s="31"/>
      <c r="B15691" s="31"/>
      <c r="C15691" s="31"/>
      <c r="D15691" s="31"/>
    </row>
    <row r="15692" spans="1:4" ht="15" x14ac:dyDescent="0.25">
      <c r="A15692" s="31"/>
      <c r="B15692" s="31"/>
      <c r="C15692" s="31"/>
      <c r="D15692" s="31"/>
    </row>
    <row r="15693" spans="1:4" ht="15" x14ac:dyDescent="0.25">
      <c r="A15693" s="31"/>
      <c r="B15693" s="31"/>
      <c r="C15693" s="31"/>
      <c r="D15693" s="31"/>
    </row>
    <row r="15694" spans="1:4" ht="15" x14ac:dyDescent="0.25">
      <c r="A15694" s="31"/>
      <c r="B15694" s="31"/>
      <c r="C15694" s="31"/>
      <c r="D15694" s="31"/>
    </row>
    <row r="15695" spans="1:4" ht="15" x14ac:dyDescent="0.25">
      <c r="A15695" s="31"/>
      <c r="B15695" s="31"/>
      <c r="C15695" s="31"/>
      <c r="D15695" s="31"/>
    </row>
    <row r="15696" spans="1:4" ht="15" x14ac:dyDescent="0.25">
      <c r="A15696" s="31"/>
      <c r="B15696" s="31"/>
      <c r="C15696" s="31"/>
      <c r="D15696" s="31"/>
    </row>
    <row r="15697" spans="1:4" ht="15" x14ac:dyDescent="0.25">
      <c r="A15697" s="31"/>
      <c r="B15697" s="31"/>
      <c r="C15697" s="31"/>
      <c r="D15697" s="31"/>
    </row>
    <row r="15698" spans="1:4" ht="15" x14ac:dyDescent="0.25">
      <c r="A15698" s="31"/>
      <c r="B15698" s="31"/>
      <c r="C15698" s="31"/>
      <c r="D15698" s="31"/>
    </row>
    <row r="15699" spans="1:4" ht="15" x14ac:dyDescent="0.25">
      <c r="A15699" s="31"/>
      <c r="B15699" s="31"/>
      <c r="C15699" s="31"/>
      <c r="D15699" s="31"/>
    </row>
    <row r="15700" spans="1:4" ht="15" x14ac:dyDescent="0.25">
      <c r="A15700" s="31"/>
      <c r="B15700" s="31"/>
      <c r="C15700" s="31"/>
      <c r="D15700" s="31"/>
    </row>
    <row r="15701" spans="1:4" ht="15" x14ac:dyDescent="0.25">
      <c r="A15701" s="31"/>
      <c r="B15701" s="31"/>
      <c r="C15701" s="31"/>
      <c r="D15701" s="31"/>
    </row>
    <row r="15702" spans="1:4" ht="15" x14ac:dyDescent="0.25">
      <c r="A15702" s="31"/>
      <c r="B15702" s="31"/>
      <c r="C15702" s="31"/>
      <c r="D15702" s="31"/>
    </row>
    <row r="15703" spans="1:4" ht="15" x14ac:dyDescent="0.25">
      <c r="A15703" s="31"/>
      <c r="B15703" s="31"/>
      <c r="C15703" s="31"/>
      <c r="D15703" s="31"/>
    </row>
    <row r="15704" spans="1:4" ht="15" x14ac:dyDescent="0.25">
      <c r="A15704" s="31"/>
      <c r="B15704" s="31"/>
      <c r="C15704" s="31"/>
      <c r="D15704" s="31"/>
    </row>
    <row r="15705" spans="1:4" ht="15" x14ac:dyDescent="0.25">
      <c r="A15705" s="31"/>
      <c r="B15705" s="31"/>
      <c r="C15705" s="31"/>
      <c r="D15705" s="31"/>
    </row>
    <row r="15706" spans="1:4" ht="15" x14ac:dyDescent="0.25">
      <c r="A15706" s="31"/>
      <c r="B15706" s="31"/>
      <c r="C15706" s="31"/>
      <c r="D15706" s="31"/>
    </row>
    <row r="15707" spans="1:4" ht="15" x14ac:dyDescent="0.25">
      <c r="A15707" s="31"/>
      <c r="B15707" s="31"/>
      <c r="C15707" s="31"/>
      <c r="D15707" s="31"/>
    </row>
    <row r="15708" spans="1:4" ht="15" x14ac:dyDescent="0.25">
      <c r="A15708" s="31"/>
      <c r="B15708" s="31"/>
      <c r="C15708" s="31"/>
      <c r="D15708" s="31"/>
    </row>
    <row r="15709" spans="1:4" ht="15" x14ac:dyDescent="0.25">
      <c r="A15709" s="31"/>
      <c r="B15709" s="31"/>
      <c r="C15709" s="31"/>
      <c r="D15709" s="31"/>
    </row>
    <row r="15710" spans="1:4" ht="15" x14ac:dyDescent="0.25">
      <c r="A15710" s="31"/>
      <c r="B15710" s="31"/>
      <c r="C15710" s="31"/>
      <c r="D15710" s="31"/>
    </row>
    <row r="15711" spans="1:4" ht="15" x14ac:dyDescent="0.25">
      <c r="A15711" s="31"/>
      <c r="B15711" s="31"/>
      <c r="C15711" s="31"/>
      <c r="D15711" s="31"/>
    </row>
    <row r="15712" spans="1:4" ht="15" x14ac:dyDescent="0.25">
      <c r="A15712" s="31"/>
      <c r="B15712" s="31"/>
      <c r="C15712" s="31"/>
      <c r="D15712" s="31"/>
    </row>
    <row r="15713" spans="1:4" ht="15" x14ac:dyDescent="0.25">
      <c r="A15713" s="31"/>
      <c r="B15713" s="31"/>
      <c r="C15713" s="31"/>
      <c r="D15713" s="31"/>
    </row>
    <row r="15714" spans="1:4" ht="15" x14ac:dyDescent="0.25">
      <c r="A15714" s="31"/>
      <c r="B15714" s="31"/>
      <c r="C15714" s="31"/>
      <c r="D15714" s="31"/>
    </row>
    <row r="15715" spans="1:4" ht="15" x14ac:dyDescent="0.25">
      <c r="A15715" s="31"/>
      <c r="B15715" s="31"/>
      <c r="C15715" s="31"/>
      <c r="D15715" s="31"/>
    </row>
    <row r="15716" spans="1:4" ht="15" x14ac:dyDescent="0.25">
      <c r="A15716" s="31"/>
      <c r="B15716" s="31"/>
      <c r="C15716" s="31"/>
      <c r="D15716" s="31"/>
    </row>
    <row r="15717" spans="1:4" ht="15" x14ac:dyDescent="0.25">
      <c r="A15717" s="31"/>
      <c r="B15717" s="31"/>
      <c r="C15717" s="31"/>
      <c r="D15717" s="31"/>
    </row>
    <row r="15718" spans="1:4" ht="15" x14ac:dyDescent="0.25">
      <c r="A15718" s="31"/>
      <c r="B15718" s="31"/>
      <c r="C15718" s="31"/>
      <c r="D15718" s="31"/>
    </row>
    <row r="15719" spans="1:4" ht="15" x14ac:dyDescent="0.25">
      <c r="A15719" s="31"/>
      <c r="B15719" s="31"/>
      <c r="C15719" s="31"/>
      <c r="D15719" s="31"/>
    </row>
    <row r="15720" spans="1:4" ht="15" x14ac:dyDescent="0.25">
      <c r="A15720" s="31"/>
      <c r="B15720" s="31"/>
      <c r="C15720" s="31"/>
      <c r="D15720" s="31"/>
    </row>
    <row r="15721" spans="1:4" ht="15" x14ac:dyDescent="0.25">
      <c r="A15721" s="31"/>
      <c r="B15721" s="31"/>
      <c r="C15721" s="31"/>
      <c r="D15721" s="31"/>
    </row>
    <row r="15722" spans="1:4" ht="15" x14ac:dyDescent="0.25">
      <c r="A15722" s="31"/>
      <c r="B15722" s="31"/>
      <c r="C15722" s="31"/>
      <c r="D15722" s="31"/>
    </row>
    <row r="15723" spans="1:4" ht="15" x14ac:dyDescent="0.25">
      <c r="A15723" s="31"/>
      <c r="B15723" s="31"/>
      <c r="C15723" s="31"/>
      <c r="D15723" s="31"/>
    </row>
    <row r="15724" spans="1:4" ht="15" x14ac:dyDescent="0.25">
      <c r="A15724" s="31"/>
      <c r="B15724" s="31"/>
      <c r="C15724" s="31"/>
      <c r="D15724" s="31"/>
    </row>
    <row r="15725" spans="1:4" ht="15" x14ac:dyDescent="0.25">
      <c r="A15725" s="31"/>
      <c r="B15725" s="31"/>
      <c r="C15725" s="31"/>
      <c r="D15725" s="31"/>
    </row>
    <row r="15726" spans="1:4" ht="15" x14ac:dyDescent="0.25">
      <c r="A15726" s="31"/>
      <c r="B15726" s="31"/>
      <c r="C15726" s="31"/>
      <c r="D15726" s="31"/>
    </row>
    <row r="15727" spans="1:4" ht="15" x14ac:dyDescent="0.25">
      <c r="A15727" s="31"/>
      <c r="B15727" s="31"/>
      <c r="C15727" s="31"/>
      <c r="D15727" s="31"/>
    </row>
    <row r="15728" spans="1:4" ht="15" x14ac:dyDescent="0.25">
      <c r="A15728" s="31"/>
      <c r="B15728" s="31"/>
      <c r="C15728" s="31"/>
      <c r="D15728" s="31"/>
    </row>
    <row r="15729" spans="1:4" ht="15" x14ac:dyDescent="0.25">
      <c r="A15729" s="31"/>
      <c r="B15729" s="31"/>
      <c r="C15729" s="31"/>
      <c r="D15729" s="31"/>
    </row>
    <row r="15730" spans="1:4" ht="15" x14ac:dyDescent="0.25">
      <c r="A15730" s="31"/>
      <c r="B15730" s="31"/>
      <c r="C15730" s="31"/>
      <c r="D15730" s="31"/>
    </row>
    <row r="15731" spans="1:4" ht="15" x14ac:dyDescent="0.25">
      <c r="A15731" s="31"/>
      <c r="B15731" s="31"/>
      <c r="C15731" s="31"/>
      <c r="D15731" s="31"/>
    </row>
    <row r="15732" spans="1:4" ht="15" x14ac:dyDescent="0.25">
      <c r="A15732" s="31"/>
      <c r="B15732" s="31"/>
      <c r="C15732" s="31"/>
      <c r="D15732" s="31"/>
    </row>
    <row r="15733" spans="1:4" ht="15" x14ac:dyDescent="0.25">
      <c r="A15733" s="31"/>
      <c r="B15733" s="31"/>
      <c r="C15733" s="31"/>
      <c r="D15733" s="31"/>
    </row>
    <row r="15734" spans="1:4" ht="15" x14ac:dyDescent="0.25">
      <c r="A15734" s="31"/>
      <c r="B15734" s="31"/>
      <c r="C15734" s="31"/>
      <c r="D15734" s="31"/>
    </row>
    <row r="15735" spans="1:4" ht="15" x14ac:dyDescent="0.25">
      <c r="A15735" s="31"/>
      <c r="B15735" s="31"/>
      <c r="C15735" s="31"/>
      <c r="D15735" s="31"/>
    </row>
    <row r="15736" spans="1:4" ht="15" x14ac:dyDescent="0.25">
      <c r="A15736" s="31"/>
      <c r="B15736" s="31"/>
      <c r="C15736" s="31"/>
      <c r="D15736" s="31"/>
    </row>
    <row r="15737" spans="1:4" ht="15" x14ac:dyDescent="0.25">
      <c r="A15737" s="31"/>
      <c r="B15737" s="31"/>
      <c r="C15737" s="31"/>
      <c r="D15737" s="31"/>
    </row>
    <row r="15738" spans="1:4" ht="15" x14ac:dyDescent="0.25">
      <c r="A15738" s="31"/>
      <c r="B15738" s="31"/>
      <c r="C15738" s="31"/>
      <c r="D15738" s="31"/>
    </row>
    <row r="15739" spans="1:4" ht="15" x14ac:dyDescent="0.25">
      <c r="A15739" s="31"/>
      <c r="B15739" s="31"/>
      <c r="C15739" s="31"/>
      <c r="D15739" s="31"/>
    </row>
    <row r="15740" spans="1:4" ht="15" x14ac:dyDescent="0.25">
      <c r="A15740" s="31"/>
      <c r="B15740" s="31"/>
      <c r="C15740" s="31"/>
      <c r="D15740" s="31"/>
    </row>
    <row r="15741" spans="1:4" ht="15" x14ac:dyDescent="0.25">
      <c r="A15741" s="31"/>
      <c r="B15741" s="31"/>
      <c r="C15741" s="31"/>
      <c r="D15741" s="31"/>
    </row>
    <row r="15742" spans="1:4" ht="15" x14ac:dyDescent="0.25">
      <c r="A15742" s="31"/>
      <c r="B15742" s="31"/>
      <c r="C15742" s="31"/>
      <c r="D15742" s="31"/>
    </row>
    <row r="15743" spans="1:4" ht="15" x14ac:dyDescent="0.25">
      <c r="A15743" s="31"/>
      <c r="B15743" s="31"/>
      <c r="C15743" s="31"/>
      <c r="D15743" s="31"/>
    </row>
    <row r="15744" spans="1:4" ht="15" x14ac:dyDescent="0.25">
      <c r="A15744" s="31"/>
      <c r="B15744" s="31"/>
      <c r="C15744" s="31"/>
      <c r="D15744" s="31"/>
    </row>
    <row r="15745" spans="1:4" ht="15" x14ac:dyDescent="0.25">
      <c r="A15745" s="31"/>
      <c r="B15745" s="31"/>
      <c r="C15745" s="31"/>
      <c r="D15745" s="31"/>
    </row>
    <row r="15746" spans="1:4" ht="15" x14ac:dyDescent="0.25">
      <c r="A15746" s="31"/>
      <c r="B15746" s="31"/>
      <c r="C15746" s="31"/>
      <c r="D15746" s="31"/>
    </row>
    <row r="15747" spans="1:4" ht="15" x14ac:dyDescent="0.25">
      <c r="A15747" s="31"/>
      <c r="B15747" s="31"/>
      <c r="C15747" s="31"/>
      <c r="D15747" s="31"/>
    </row>
    <row r="15748" spans="1:4" ht="15" x14ac:dyDescent="0.25">
      <c r="A15748" s="31"/>
      <c r="B15748" s="31"/>
      <c r="C15748" s="31"/>
      <c r="D15748" s="31"/>
    </row>
    <row r="15749" spans="1:4" ht="15" x14ac:dyDescent="0.25">
      <c r="A15749" s="31"/>
      <c r="B15749" s="31"/>
      <c r="C15749" s="31"/>
      <c r="D15749" s="31"/>
    </row>
    <row r="15750" spans="1:4" ht="15" x14ac:dyDescent="0.25">
      <c r="A15750" s="31"/>
      <c r="B15750" s="31"/>
      <c r="C15750" s="31"/>
      <c r="D15750" s="31"/>
    </row>
    <row r="15751" spans="1:4" ht="15" x14ac:dyDescent="0.25">
      <c r="A15751" s="31"/>
      <c r="B15751" s="31"/>
      <c r="C15751" s="31"/>
      <c r="D15751" s="31"/>
    </row>
    <row r="15752" spans="1:4" ht="15" x14ac:dyDescent="0.25">
      <c r="A15752" s="31"/>
      <c r="B15752" s="31"/>
      <c r="C15752" s="31"/>
      <c r="D15752" s="31"/>
    </row>
    <row r="15753" spans="1:4" ht="15" x14ac:dyDescent="0.25">
      <c r="A15753" s="31"/>
      <c r="B15753" s="31"/>
      <c r="C15753" s="31"/>
      <c r="D15753" s="31"/>
    </row>
    <row r="15754" spans="1:4" ht="15" x14ac:dyDescent="0.25">
      <c r="A15754" s="31"/>
      <c r="B15754" s="31"/>
      <c r="C15754" s="31"/>
      <c r="D15754" s="31"/>
    </row>
    <row r="15755" spans="1:4" ht="15" x14ac:dyDescent="0.25">
      <c r="A15755" s="31"/>
      <c r="B15755" s="31"/>
      <c r="C15755" s="31"/>
      <c r="D15755" s="31"/>
    </row>
    <row r="15756" spans="1:4" ht="15" x14ac:dyDescent="0.25">
      <c r="A15756" s="31"/>
      <c r="B15756" s="31"/>
      <c r="C15756" s="31"/>
      <c r="D15756" s="31"/>
    </row>
    <row r="15757" spans="1:4" ht="15" x14ac:dyDescent="0.25">
      <c r="A15757" s="31"/>
      <c r="B15757" s="31"/>
      <c r="C15757" s="31"/>
      <c r="D15757" s="31"/>
    </row>
    <row r="15758" spans="1:4" ht="15" x14ac:dyDescent="0.25">
      <c r="A15758" s="31"/>
      <c r="B15758" s="31"/>
      <c r="C15758" s="31"/>
      <c r="D15758" s="31"/>
    </row>
    <row r="15759" spans="1:4" ht="15" x14ac:dyDescent="0.25">
      <c r="A15759" s="31"/>
      <c r="B15759" s="31"/>
      <c r="C15759" s="31"/>
      <c r="D15759" s="31"/>
    </row>
    <row r="15760" spans="1:4" ht="15" x14ac:dyDescent="0.25">
      <c r="A15760" s="31"/>
      <c r="B15760" s="31"/>
      <c r="C15760" s="31"/>
      <c r="D15760" s="31"/>
    </row>
    <row r="15761" spans="1:4" ht="15" x14ac:dyDescent="0.25">
      <c r="A15761" s="31"/>
      <c r="B15761" s="31"/>
      <c r="C15761" s="31"/>
      <c r="D15761" s="31"/>
    </row>
    <row r="15762" spans="1:4" ht="15" x14ac:dyDescent="0.25">
      <c r="A15762" s="31"/>
      <c r="B15762" s="31"/>
      <c r="C15762" s="31"/>
      <c r="D15762" s="31"/>
    </row>
    <row r="15763" spans="1:4" ht="15" x14ac:dyDescent="0.25">
      <c r="A15763" s="31"/>
      <c r="B15763" s="31"/>
      <c r="C15763" s="31"/>
      <c r="D15763" s="31"/>
    </row>
    <row r="15764" spans="1:4" ht="15" x14ac:dyDescent="0.25">
      <c r="A15764" s="31"/>
      <c r="B15764" s="31"/>
      <c r="C15764" s="31"/>
      <c r="D15764" s="31"/>
    </row>
    <row r="15765" spans="1:4" ht="15" x14ac:dyDescent="0.25">
      <c r="A15765" s="31"/>
      <c r="B15765" s="31"/>
      <c r="C15765" s="31"/>
      <c r="D15765" s="31"/>
    </row>
    <row r="15766" spans="1:4" ht="15" x14ac:dyDescent="0.25">
      <c r="A15766" s="31"/>
      <c r="B15766" s="31"/>
      <c r="C15766" s="31"/>
      <c r="D15766" s="31"/>
    </row>
    <row r="15767" spans="1:4" ht="15" x14ac:dyDescent="0.25">
      <c r="A15767" s="31"/>
      <c r="B15767" s="31"/>
      <c r="C15767" s="31"/>
      <c r="D15767" s="31"/>
    </row>
    <row r="15768" spans="1:4" ht="15" x14ac:dyDescent="0.25">
      <c r="A15768" s="31"/>
      <c r="B15768" s="31"/>
      <c r="C15768" s="31"/>
      <c r="D15768" s="31"/>
    </row>
    <row r="15769" spans="1:4" ht="15" x14ac:dyDescent="0.25">
      <c r="A15769" s="31"/>
      <c r="B15769" s="31"/>
      <c r="C15769" s="31"/>
      <c r="D15769" s="31"/>
    </row>
    <row r="15770" spans="1:4" ht="15" x14ac:dyDescent="0.25">
      <c r="A15770" s="31"/>
      <c r="B15770" s="31"/>
      <c r="C15770" s="31"/>
      <c r="D15770" s="31"/>
    </row>
    <row r="15771" spans="1:4" ht="15" x14ac:dyDescent="0.25">
      <c r="A15771" s="31"/>
      <c r="B15771" s="31"/>
      <c r="C15771" s="31"/>
      <c r="D15771" s="31"/>
    </row>
    <row r="15772" spans="1:4" ht="15" x14ac:dyDescent="0.25">
      <c r="A15772" s="31"/>
      <c r="B15772" s="31"/>
      <c r="C15772" s="31"/>
      <c r="D15772" s="31"/>
    </row>
    <row r="15773" spans="1:4" ht="15" x14ac:dyDescent="0.25">
      <c r="A15773" s="31"/>
      <c r="B15773" s="31"/>
      <c r="C15773" s="31"/>
      <c r="D15773" s="31"/>
    </row>
    <row r="15774" spans="1:4" ht="15" x14ac:dyDescent="0.25">
      <c r="A15774" s="31"/>
      <c r="B15774" s="31"/>
      <c r="C15774" s="31"/>
      <c r="D15774" s="31"/>
    </row>
    <row r="15775" spans="1:4" ht="15" x14ac:dyDescent="0.25">
      <c r="A15775" s="31"/>
      <c r="B15775" s="31"/>
      <c r="C15775" s="31"/>
      <c r="D15775" s="31"/>
    </row>
    <row r="15776" spans="1:4" ht="15" x14ac:dyDescent="0.25">
      <c r="A15776" s="31"/>
      <c r="B15776" s="31"/>
      <c r="C15776" s="31"/>
      <c r="D15776" s="31"/>
    </row>
    <row r="15777" spans="1:4" ht="15" x14ac:dyDescent="0.25">
      <c r="A15777" s="31"/>
      <c r="B15777" s="31"/>
      <c r="C15777" s="31"/>
      <c r="D15777" s="31"/>
    </row>
    <row r="15778" spans="1:4" ht="15" x14ac:dyDescent="0.25">
      <c r="A15778" s="31"/>
      <c r="B15778" s="31"/>
      <c r="C15778" s="31"/>
      <c r="D15778" s="31"/>
    </row>
    <row r="15779" spans="1:4" ht="15" x14ac:dyDescent="0.25">
      <c r="A15779" s="31"/>
      <c r="B15779" s="31"/>
      <c r="C15779" s="31"/>
      <c r="D15779" s="31"/>
    </row>
    <row r="15780" spans="1:4" ht="15" x14ac:dyDescent="0.25">
      <c r="A15780" s="31"/>
      <c r="B15780" s="31"/>
      <c r="C15780" s="31"/>
      <c r="D15780" s="31"/>
    </row>
    <row r="15781" spans="1:4" ht="15" x14ac:dyDescent="0.25">
      <c r="A15781" s="31"/>
      <c r="B15781" s="31"/>
      <c r="C15781" s="31"/>
      <c r="D15781" s="31"/>
    </row>
    <row r="15782" spans="1:4" ht="15" x14ac:dyDescent="0.25">
      <c r="A15782" s="31"/>
      <c r="B15782" s="31"/>
      <c r="C15782" s="31"/>
      <c r="D15782" s="31"/>
    </row>
    <row r="15783" spans="1:4" ht="15" x14ac:dyDescent="0.25">
      <c r="A15783" s="31"/>
      <c r="B15783" s="31"/>
      <c r="C15783" s="31"/>
      <c r="D15783" s="31"/>
    </row>
    <row r="15784" spans="1:4" ht="15" x14ac:dyDescent="0.25">
      <c r="A15784" s="31"/>
      <c r="B15784" s="31"/>
      <c r="C15784" s="31"/>
      <c r="D15784" s="31"/>
    </row>
    <row r="15785" spans="1:4" ht="15" x14ac:dyDescent="0.25">
      <c r="A15785" s="31"/>
      <c r="B15785" s="31"/>
      <c r="C15785" s="31"/>
      <c r="D15785" s="31"/>
    </row>
    <row r="15786" spans="1:4" ht="15" x14ac:dyDescent="0.25">
      <c r="A15786" s="31"/>
      <c r="B15786" s="31"/>
      <c r="C15786" s="31"/>
      <c r="D15786" s="31"/>
    </row>
    <row r="15787" spans="1:4" ht="15" x14ac:dyDescent="0.25">
      <c r="A15787" s="31"/>
      <c r="B15787" s="31"/>
      <c r="C15787" s="31"/>
      <c r="D15787" s="31"/>
    </row>
    <row r="15788" spans="1:4" ht="15" x14ac:dyDescent="0.25">
      <c r="A15788" s="31"/>
      <c r="B15788" s="31"/>
      <c r="C15788" s="31"/>
      <c r="D15788" s="31"/>
    </row>
    <row r="15789" spans="1:4" ht="15" x14ac:dyDescent="0.25">
      <c r="A15789" s="31"/>
      <c r="B15789" s="31"/>
      <c r="C15789" s="31"/>
      <c r="D15789" s="31"/>
    </row>
    <row r="15790" spans="1:4" ht="15" x14ac:dyDescent="0.25">
      <c r="A15790" s="31"/>
      <c r="B15790" s="31"/>
      <c r="C15790" s="31"/>
      <c r="D15790" s="31"/>
    </row>
    <row r="15791" spans="1:4" ht="15" x14ac:dyDescent="0.25">
      <c r="A15791" s="31"/>
      <c r="B15791" s="31"/>
      <c r="C15791" s="31"/>
      <c r="D15791" s="31"/>
    </row>
    <row r="15792" spans="1:4" ht="15" x14ac:dyDescent="0.25">
      <c r="A15792" s="31"/>
      <c r="B15792" s="31"/>
      <c r="C15792" s="31"/>
      <c r="D15792" s="31"/>
    </row>
    <row r="15793" spans="1:4" ht="15" x14ac:dyDescent="0.25">
      <c r="A15793" s="31"/>
      <c r="B15793" s="31"/>
      <c r="C15793" s="31"/>
      <c r="D15793" s="31"/>
    </row>
    <row r="15794" spans="1:4" ht="15" x14ac:dyDescent="0.25">
      <c r="A15794" s="31"/>
      <c r="B15794" s="31"/>
      <c r="C15794" s="31"/>
      <c r="D15794" s="31"/>
    </row>
    <row r="15795" spans="1:4" ht="15" x14ac:dyDescent="0.25">
      <c r="A15795" s="31"/>
      <c r="B15795" s="31"/>
      <c r="C15795" s="31"/>
      <c r="D15795" s="31"/>
    </row>
    <row r="15796" spans="1:4" ht="15" x14ac:dyDescent="0.25">
      <c r="A15796" s="31"/>
      <c r="B15796" s="31"/>
      <c r="C15796" s="31"/>
      <c r="D15796" s="31"/>
    </row>
    <row r="15797" spans="1:4" ht="15" x14ac:dyDescent="0.25">
      <c r="A15797" s="31"/>
      <c r="B15797" s="31"/>
      <c r="C15797" s="31"/>
      <c r="D15797" s="31"/>
    </row>
    <row r="15798" spans="1:4" ht="15" x14ac:dyDescent="0.25">
      <c r="A15798" s="31"/>
      <c r="B15798" s="31"/>
      <c r="C15798" s="31"/>
      <c r="D15798" s="31"/>
    </row>
    <row r="15799" spans="1:4" ht="15" x14ac:dyDescent="0.25">
      <c r="A15799" s="31"/>
      <c r="B15799" s="31"/>
      <c r="C15799" s="31"/>
      <c r="D15799" s="31"/>
    </row>
    <row r="15800" spans="1:4" ht="15" x14ac:dyDescent="0.25">
      <c r="A15800" s="31"/>
      <c r="B15800" s="31"/>
      <c r="C15800" s="31"/>
      <c r="D15800" s="31"/>
    </row>
    <row r="15801" spans="1:4" ht="15" x14ac:dyDescent="0.25">
      <c r="A15801" s="31"/>
      <c r="B15801" s="31"/>
      <c r="C15801" s="31"/>
      <c r="D15801" s="31"/>
    </row>
    <row r="15802" spans="1:4" ht="15" x14ac:dyDescent="0.25">
      <c r="A15802" s="31"/>
      <c r="B15802" s="31"/>
      <c r="C15802" s="31"/>
      <c r="D15802" s="31"/>
    </row>
    <row r="15803" spans="1:4" ht="15" x14ac:dyDescent="0.25">
      <c r="A15803" s="31"/>
      <c r="B15803" s="31"/>
      <c r="C15803" s="31"/>
      <c r="D15803" s="31"/>
    </row>
    <row r="15804" spans="1:4" ht="15" x14ac:dyDescent="0.25">
      <c r="A15804" s="31"/>
      <c r="B15804" s="31"/>
      <c r="C15804" s="31"/>
      <c r="D15804" s="31"/>
    </row>
    <row r="15805" spans="1:4" ht="15" x14ac:dyDescent="0.25">
      <c r="A15805" s="31"/>
      <c r="B15805" s="31"/>
      <c r="C15805" s="31"/>
      <c r="D15805" s="31"/>
    </row>
    <row r="15806" spans="1:4" ht="15" x14ac:dyDescent="0.25">
      <c r="A15806" s="31"/>
      <c r="B15806" s="31"/>
      <c r="C15806" s="31"/>
      <c r="D15806" s="31"/>
    </row>
    <row r="15807" spans="1:4" ht="15" x14ac:dyDescent="0.25">
      <c r="A15807" s="31"/>
      <c r="B15807" s="31"/>
      <c r="C15807" s="31"/>
      <c r="D15807" s="31"/>
    </row>
    <row r="15808" spans="1:4" ht="15" x14ac:dyDescent="0.25">
      <c r="A15808" s="31"/>
      <c r="B15808" s="31"/>
      <c r="C15808" s="31"/>
      <c r="D15808" s="31"/>
    </row>
    <row r="15809" spans="1:4" ht="15" x14ac:dyDescent="0.25">
      <c r="A15809" s="31"/>
      <c r="B15809" s="31"/>
      <c r="C15809" s="31"/>
      <c r="D15809" s="31"/>
    </row>
    <row r="15810" spans="1:4" ht="15" x14ac:dyDescent="0.25">
      <c r="A15810" s="31"/>
      <c r="B15810" s="31"/>
      <c r="C15810" s="31"/>
      <c r="D15810" s="31"/>
    </row>
    <row r="15811" spans="1:4" ht="15" x14ac:dyDescent="0.25">
      <c r="A15811" s="31"/>
      <c r="B15811" s="31"/>
      <c r="C15811" s="31"/>
      <c r="D15811" s="31"/>
    </row>
    <row r="15812" spans="1:4" ht="15" x14ac:dyDescent="0.25">
      <c r="A15812" s="31"/>
      <c r="B15812" s="31"/>
      <c r="C15812" s="31"/>
      <c r="D15812" s="31"/>
    </row>
    <row r="15813" spans="1:4" ht="15" x14ac:dyDescent="0.25">
      <c r="A15813" s="31"/>
      <c r="B15813" s="31"/>
      <c r="C15813" s="31"/>
      <c r="D15813" s="31"/>
    </row>
    <row r="15814" spans="1:4" ht="15" x14ac:dyDescent="0.25">
      <c r="A15814" s="31"/>
      <c r="B15814" s="31"/>
      <c r="C15814" s="31"/>
      <c r="D15814" s="31"/>
    </row>
    <row r="15815" spans="1:4" ht="15" x14ac:dyDescent="0.25">
      <c r="A15815" s="31"/>
      <c r="B15815" s="31"/>
      <c r="C15815" s="31"/>
      <c r="D15815" s="31"/>
    </row>
    <row r="15816" spans="1:4" ht="15" x14ac:dyDescent="0.25">
      <c r="A15816" s="31"/>
      <c r="B15816" s="31"/>
      <c r="C15816" s="31"/>
      <c r="D15816" s="31"/>
    </row>
    <row r="15817" spans="1:4" ht="15" x14ac:dyDescent="0.25">
      <c r="A15817" s="31"/>
      <c r="B15817" s="31"/>
      <c r="C15817" s="31"/>
      <c r="D15817" s="31"/>
    </row>
    <row r="15818" spans="1:4" ht="15" x14ac:dyDescent="0.25">
      <c r="A15818" s="31"/>
      <c r="B15818" s="31"/>
      <c r="C15818" s="31"/>
      <c r="D15818" s="31"/>
    </row>
    <row r="15819" spans="1:4" ht="15" x14ac:dyDescent="0.25">
      <c r="A15819" s="31"/>
      <c r="B15819" s="31"/>
      <c r="C15819" s="31"/>
      <c r="D15819" s="31"/>
    </row>
    <row r="15820" spans="1:4" ht="15" x14ac:dyDescent="0.25">
      <c r="A15820" s="31"/>
      <c r="B15820" s="31"/>
      <c r="C15820" s="31"/>
      <c r="D15820" s="31"/>
    </row>
    <row r="15821" spans="1:4" ht="15" x14ac:dyDescent="0.25">
      <c r="A15821" s="31"/>
      <c r="B15821" s="31"/>
      <c r="C15821" s="31"/>
      <c r="D15821" s="31"/>
    </row>
    <row r="15822" spans="1:4" ht="15" x14ac:dyDescent="0.25">
      <c r="A15822" s="31"/>
      <c r="B15822" s="31"/>
      <c r="C15822" s="31"/>
      <c r="D15822" s="31"/>
    </row>
    <row r="15823" spans="1:4" ht="15" x14ac:dyDescent="0.25">
      <c r="A15823" s="31"/>
      <c r="B15823" s="31"/>
      <c r="C15823" s="31"/>
      <c r="D15823" s="31"/>
    </row>
    <row r="15824" spans="1:4" ht="15" x14ac:dyDescent="0.25">
      <c r="A15824" s="31"/>
      <c r="B15824" s="31"/>
      <c r="C15824" s="31"/>
      <c r="D15824" s="31"/>
    </row>
    <row r="15825" spans="1:4" ht="15" x14ac:dyDescent="0.25">
      <c r="A15825" s="31"/>
      <c r="B15825" s="31"/>
      <c r="C15825" s="31"/>
      <c r="D15825" s="31"/>
    </row>
    <row r="15826" spans="1:4" ht="15" x14ac:dyDescent="0.25">
      <c r="A15826" s="31"/>
      <c r="B15826" s="31"/>
      <c r="C15826" s="31"/>
      <c r="D15826" s="31"/>
    </row>
    <row r="15827" spans="1:4" ht="15" x14ac:dyDescent="0.25">
      <c r="A15827" s="31"/>
      <c r="B15827" s="31"/>
      <c r="C15827" s="31"/>
      <c r="D15827" s="31"/>
    </row>
    <row r="15828" spans="1:4" ht="15" x14ac:dyDescent="0.25">
      <c r="A15828" s="31"/>
      <c r="B15828" s="31"/>
      <c r="C15828" s="31"/>
      <c r="D15828" s="31"/>
    </row>
    <row r="15829" spans="1:4" ht="15" x14ac:dyDescent="0.25">
      <c r="A15829" s="31"/>
      <c r="B15829" s="31"/>
      <c r="C15829" s="31"/>
      <c r="D15829" s="31"/>
    </row>
    <row r="15830" spans="1:4" ht="15" x14ac:dyDescent="0.25">
      <c r="A15830" s="31"/>
      <c r="B15830" s="31"/>
      <c r="C15830" s="31"/>
      <c r="D15830" s="31"/>
    </row>
    <row r="15831" spans="1:4" ht="15" x14ac:dyDescent="0.25">
      <c r="A15831" s="31"/>
      <c r="B15831" s="31"/>
      <c r="C15831" s="31"/>
      <c r="D15831" s="31"/>
    </row>
    <row r="15832" spans="1:4" ht="15" x14ac:dyDescent="0.25">
      <c r="A15832" s="31"/>
      <c r="B15832" s="31"/>
      <c r="C15832" s="31"/>
      <c r="D15832" s="31"/>
    </row>
    <row r="15833" spans="1:4" ht="15" x14ac:dyDescent="0.25">
      <c r="A15833" s="31"/>
      <c r="B15833" s="31"/>
      <c r="C15833" s="31"/>
      <c r="D15833" s="31"/>
    </row>
    <row r="15834" spans="1:4" ht="15" x14ac:dyDescent="0.25">
      <c r="A15834" s="31"/>
      <c r="B15834" s="31"/>
      <c r="C15834" s="31"/>
      <c r="D15834" s="31"/>
    </row>
    <row r="15835" spans="1:4" ht="15" x14ac:dyDescent="0.25">
      <c r="A15835" s="31"/>
      <c r="B15835" s="31"/>
      <c r="C15835" s="31"/>
      <c r="D15835" s="31"/>
    </row>
    <row r="15836" spans="1:4" ht="15" x14ac:dyDescent="0.25">
      <c r="A15836" s="31"/>
      <c r="B15836" s="31"/>
      <c r="C15836" s="31"/>
      <c r="D15836" s="31"/>
    </row>
    <row r="15837" spans="1:4" ht="15" x14ac:dyDescent="0.25">
      <c r="A15837" s="31"/>
      <c r="B15837" s="31"/>
      <c r="C15837" s="31"/>
      <c r="D15837" s="31"/>
    </row>
    <row r="15838" spans="1:4" ht="15" x14ac:dyDescent="0.25">
      <c r="A15838" s="31"/>
      <c r="B15838" s="31"/>
      <c r="C15838" s="31"/>
      <c r="D15838" s="31"/>
    </row>
    <row r="15839" spans="1:4" ht="15" x14ac:dyDescent="0.25">
      <c r="A15839" s="31"/>
      <c r="B15839" s="31"/>
      <c r="C15839" s="31"/>
      <c r="D15839" s="31"/>
    </row>
    <row r="15840" spans="1:4" ht="15" x14ac:dyDescent="0.25">
      <c r="A15840" s="31"/>
      <c r="B15840" s="31"/>
      <c r="C15840" s="31"/>
      <c r="D15840" s="31"/>
    </row>
    <row r="15841" spans="1:4" ht="15" x14ac:dyDescent="0.25">
      <c r="A15841" s="31"/>
      <c r="B15841" s="31"/>
      <c r="C15841" s="31"/>
      <c r="D15841" s="31"/>
    </row>
    <row r="15842" spans="1:4" ht="15" x14ac:dyDescent="0.25">
      <c r="A15842" s="31"/>
      <c r="B15842" s="31"/>
      <c r="C15842" s="31"/>
      <c r="D15842" s="31"/>
    </row>
    <row r="15843" spans="1:4" ht="15" x14ac:dyDescent="0.25">
      <c r="A15843" s="31"/>
      <c r="B15843" s="31"/>
      <c r="C15843" s="31"/>
      <c r="D15843" s="31"/>
    </row>
    <row r="15844" spans="1:4" ht="15" x14ac:dyDescent="0.25">
      <c r="A15844" s="31"/>
      <c r="B15844" s="31"/>
      <c r="C15844" s="31"/>
      <c r="D15844" s="31"/>
    </row>
    <row r="15845" spans="1:4" ht="15" x14ac:dyDescent="0.25">
      <c r="A15845" s="31"/>
      <c r="B15845" s="31"/>
      <c r="C15845" s="31"/>
      <c r="D15845" s="31"/>
    </row>
    <row r="15846" spans="1:4" ht="15" x14ac:dyDescent="0.25">
      <c r="A15846" s="31"/>
      <c r="B15846" s="31"/>
      <c r="C15846" s="31"/>
      <c r="D15846" s="31"/>
    </row>
    <row r="15847" spans="1:4" ht="15" x14ac:dyDescent="0.25">
      <c r="A15847" s="31"/>
      <c r="B15847" s="31"/>
      <c r="C15847" s="31"/>
      <c r="D15847" s="31"/>
    </row>
    <row r="15848" spans="1:4" ht="15" x14ac:dyDescent="0.25">
      <c r="A15848" s="31"/>
      <c r="B15848" s="31"/>
      <c r="C15848" s="31"/>
      <c r="D15848" s="31"/>
    </row>
    <row r="15849" spans="1:4" ht="15" x14ac:dyDescent="0.25">
      <c r="A15849" s="31"/>
      <c r="B15849" s="31"/>
      <c r="C15849" s="31"/>
      <c r="D15849" s="31"/>
    </row>
    <row r="15850" spans="1:4" ht="15" x14ac:dyDescent="0.25">
      <c r="A15850" s="31"/>
      <c r="B15850" s="31"/>
      <c r="C15850" s="31"/>
      <c r="D15850" s="31"/>
    </row>
    <row r="15851" spans="1:4" ht="15" x14ac:dyDescent="0.25">
      <c r="A15851" s="31"/>
      <c r="B15851" s="31"/>
      <c r="C15851" s="31"/>
      <c r="D15851" s="31"/>
    </row>
    <row r="15852" spans="1:4" ht="15" x14ac:dyDescent="0.25">
      <c r="A15852" s="31"/>
      <c r="B15852" s="31"/>
      <c r="C15852" s="31"/>
      <c r="D15852" s="31"/>
    </row>
    <row r="15853" spans="1:4" ht="15" x14ac:dyDescent="0.25">
      <c r="A15853" s="31"/>
      <c r="B15853" s="31"/>
      <c r="C15853" s="31"/>
      <c r="D15853" s="31"/>
    </row>
    <row r="15854" spans="1:4" ht="15" x14ac:dyDescent="0.25">
      <c r="A15854" s="31"/>
      <c r="B15854" s="31"/>
      <c r="C15854" s="31"/>
      <c r="D15854" s="31"/>
    </row>
    <row r="15855" spans="1:4" ht="15" x14ac:dyDescent="0.25">
      <c r="A15855" s="31"/>
      <c r="B15855" s="31"/>
      <c r="C15855" s="31"/>
      <c r="D15855" s="31"/>
    </row>
    <row r="15856" spans="1:4" ht="15" x14ac:dyDescent="0.25">
      <c r="A15856" s="31"/>
      <c r="B15856" s="31"/>
      <c r="C15856" s="31"/>
      <c r="D15856" s="31"/>
    </row>
    <row r="15857" spans="1:4" ht="15" x14ac:dyDescent="0.25">
      <c r="A15857" s="31"/>
      <c r="B15857" s="31"/>
      <c r="C15857" s="31"/>
      <c r="D15857" s="31"/>
    </row>
    <row r="15858" spans="1:4" ht="15" x14ac:dyDescent="0.25">
      <c r="A15858" s="31"/>
      <c r="B15858" s="31"/>
      <c r="C15858" s="31"/>
      <c r="D15858" s="31"/>
    </row>
    <row r="15859" spans="1:4" ht="15" x14ac:dyDescent="0.25">
      <c r="A15859" s="31"/>
      <c r="B15859" s="31"/>
      <c r="C15859" s="31"/>
      <c r="D15859" s="31"/>
    </row>
    <row r="15860" spans="1:4" ht="15" x14ac:dyDescent="0.25">
      <c r="A15860" s="31"/>
      <c r="B15860" s="31"/>
      <c r="C15860" s="31"/>
      <c r="D15860" s="31"/>
    </row>
    <row r="15861" spans="1:4" ht="15" x14ac:dyDescent="0.25">
      <c r="A15861" s="31"/>
      <c r="B15861" s="31"/>
      <c r="C15861" s="31"/>
      <c r="D15861" s="31"/>
    </row>
    <row r="15862" spans="1:4" ht="15" x14ac:dyDescent="0.25">
      <c r="A15862" s="31"/>
      <c r="B15862" s="31"/>
      <c r="C15862" s="31"/>
      <c r="D15862" s="31"/>
    </row>
    <row r="15863" spans="1:4" ht="15" x14ac:dyDescent="0.25">
      <c r="A15863" s="31"/>
      <c r="B15863" s="31"/>
      <c r="C15863" s="31"/>
      <c r="D15863" s="31"/>
    </row>
    <row r="15864" spans="1:4" ht="15" x14ac:dyDescent="0.25">
      <c r="A15864" s="31"/>
      <c r="B15864" s="31"/>
      <c r="C15864" s="31"/>
      <c r="D15864" s="31"/>
    </row>
    <row r="15865" spans="1:4" ht="15" x14ac:dyDescent="0.25">
      <c r="A15865" s="31"/>
      <c r="B15865" s="31"/>
      <c r="C15865" s="31"/>
      <c r="D15865" s="31"/>
    </row>
    <row r="15866" spans="1:4" ht="15" x14ac:dyDescent="0.25">
      <c r="A15866" s="31"/>
      <c r="B15866" s="31"/>
      <c r="C15866" s="31"/>
      <c r="D15866" s="31"/>
    </row>
    <row r="15867" spans="1:4" ht="15" x14ac:dyDescent="0.25">
      <c r="A15867" s="31"/>
      <c r="B15867" s="31"/>
      <c r="C15867" s="31"/>
      <c r="D15867" s="31"/>
    </row>
    <row r="15868" spans="1:4" ht="15" x14ac:dyDescent="0.25">
      <c r="A15868" s="31"/>
      <c r="B15868" s="31"/>
      <c r="C15868" s="31"/>
      <c r="D15868" s="31"/>
    </row>
    <row r="15869" spans="1:4" ht="15" x14ac:dyDescent="0.25">
      <c r="A15869" s="31"/>
      <c r="B15869" s="31"/>
      <c r="C15869" s="31"/>
      <c r="D15869" s="31"/>
    </row>
    <row r="15870" spans="1:4" ht="15" x14ac:dyDescent="0.25">
      <c r="A15870" s="31"/>
      <c r="B15870" s="31"/>
      <c r="C15870" s="31"/>
      <c r="D15870" s="31"/>
    </row>
    <row r="15871" spans="1:4" ht="15" x14ac:dyDescent="0.25">
      <c r="A15871" s="31"/>
      <c r="B15871" s="31"/>
      <c r="C15871" s="31"/>
      <c r="D15871" s="31"/>
    </row>
    <row r="15872" spans="1:4" ht="15" x14ac:dyDescent="0.25">
      <c r="A15872" s="31"/>
      <c r="B15872" s="31"/>
      <c r="C15872" s="31"/>
      <c r="D15872" s="31"/>
    </row>
    <row r="15873" spans="1:4" ht="15" x14ac:dyDescent="0.25">
      <c r="A15873" s="31"/>
      <c r="B15873" s="31"/>
      <c r="C15873" s="31"/>
      <c r="D15873" s="31"/>
    </row>
    <row r="15874" spans="1:4" ht="15" x14ac:dyDescent="0.25">
      <c r="A15874" s="31"/>
      <c r="B15874" s="31"/>
      <c r="C15874" s="31"/>
      <c r="D15874" s="31"/>
    </row>
    <row r="15875" spans="1:4" ht="15" x14ac:dyDescent="0.25">
      <c r="A15875" s="31"/>
      <c r="B15875" s="31"/>
      <c r="C15875" s="31"/>
      <c r="D15875" s="31"/>
    </row>
    <row r="15876" spans="1:4" ht="15" x14ac:dyDescent="0.25">
      <c r="A15876" s="31"/>
      <c r="B15876" s="31"/>
      <c r="C15876" s="31"/>
      <c r="D15876" s="31"/>
    </row>
    <row r="15877" spans="1:4" ht="15" x14ac:dyDescent="0.25">
      <c r="A15877" s="31"/>
      <c r="B15877" s="31"/>
      <c r="C15877" s="31"/>
      <c r="D15877" s="31"/>
    </row>
    <row r="15878" spans="1:4" ht="15" x14ac:dyDescent="0.25">
      <c r="A15878" s="31"/>
      <c r="B15878" s="31"/>
      <c r="C15878" s="31"/>
      <c r="D15878" s="31"/>
    </row>
    <row r="15879" spans="1:4" ht="15" x14ac:dyDescent="0.25">
      <c r="A15879" s="31"/>
      <c r="B15879" s="31"/>
      <c r="C15879" s="31"/>
      <c r="D15879" s="31"/>
    </row>
    <row r="15880" spans="1:4" ht="15" x14ac:dyDescent="0.25">
      <c r="A15880" s="31"/>
      <c r="B15880" s="31"/>
      <c r="C15880" s="31"/>
      <c r="D15880" s="31"/>
    </row>
    <row r="15881" spans="1:4" ht="15" x14ac:dyDescent="0.25">
      <c r="A15881" s="31"/>
      <c r="B15881" s="31"/>
      <c r="C15881" s="31"/>
      <c r="D15881" s="31"/>
    </row>
    <row r="15882" spans="1:4" ht="15" x14ac:dyDescent="0.25">
      <c r="A15882" s="31"/>
      <c r="B15882" s="31"/>
      <c r="C15882" s="31"/>
      <c r="D15882" s="31"/>
    </row>
    <row r="15883" spans="1:4" ht="15" x14ac:dyDescent="0.25">
      <c r="A15883" s="31"/>
      <c r="B15883" s="31"/>
      <c r="C15883" s="31"/>
      <c r="D15883" s="31"/>
    </row>
    <row r="15884" spans="1:4" ht="15" x14ac:dyDescent="0.25">
      <c r="A15884" s="31"/>
      <c r="B15884" s="31"/>
      <c r="C15884" s="31"/>
      <c r="D15884" s="31"/>
    </row>
    <row r="15885" spans="1:4" ht="15" x14ac:dyDescent="0.25">
      <c r="A15885" s="31"/>
      <c r="B15885" s="31"/>
      <c r="C15885" s="31"/>
      <c r="D15885" s="31"/>
    </row>
    <row r="15886" spans="1:4" ht="15" x14ac:dyDescent="0.25">
      <c r="A15886" s="31"/>
      <c r="B15886" s="31"/>
      <c r="C15886" s="31"/>
      <c r="D15886" s="31"/>
    </row>
    <row r="15887" spans="1:4" ht="15" x14ac:dyDescent="0.25">
      <c r="A15887" s="31"/>
      <c r="B15887" s="31"/>
      <c r="C15887" s="31"/>
      <c r="D15887" s="31"/>
    </row>
    <row r="15888" spans="1:4" ht="15" x14ac:dyDescent="0.25">
      <c r="A15888" s="31"/>
      <c r="B15888" s="31"/>
      <c r="C15888" s="31"/>
      <c r="D15888" s="31"/>
    </row>
    <row r="15889" spans="1:4" ht="15" x14ac:dyDescent="0.25">
      <c r="A15889" s="31"/>
      <c r="B15889" s="31"/>
      <c r="C15889" s="31"/>
      <c r="D15889" s="31"/>
    </row>
    <row r="15890" spans="1:4" ht="15" x14ac:dyDescent="0.25">
      <c r="A15890" s="31"/>
      <c r="B15890" s="31"/>
      <c r="C15890" s="31"/>
      <c r="D15890" s="31"/>
    </row>
    <row r="15891" spans="1:4" ht="15" x14ac:dyDescent="0.25">
      <c r="A15891" s="31"/>
      <c r="B15891" s="31"/>
      <c r="C15891" s="31"/>
      <c r="D15891" s="31"/>
    </row>
    <row r="15892" spans="1:4" ht="15" x14ac:dyDescent="0.25">
      <c r="A15892" s="31"/>
      <c r="B15892" s="31"/>
      <c r="C15892" s="31"/>
      <c r="D15892" s="31"/>
    </row>
    <row r="15893" spans="1:4" ht="15" x14ac:dyDescent="0.25">
      <c r="A15893" s="31"/>
      <c r="B15893" s="31"/>
      <c r="C15893" s="31"/>
      <c r="D15893" s="31"/>
    </row>
    <row r="15894" spans="1:4" ht="15" x14ac:dyDescent="0.25">
      <c r="A15894" s="31"/>
      <c r="B15894" s="31"/>
      <c r="C15894" s="31"/>
      <c r="D15894" s="31"/>
    </row>
    <row r="15895" spans="1:4" ht="15" x14ac:dyDescent="0.25">
      <c r="A15895" s="31"/>
      <c r="B15895" s="31"/>
      <c r="C15895" s="31"/>
      <c r="D15895" s="31"/>
    </row>
    <row r="15896" spans="1:4" ht="15" x14ac:dyDescent="0.25">
      <c r="A15896" s="31"/>
      <c r="B15896" s="31"/>
      <c r="C15896" s="31"/>
      <c r="D15896" s="31"/>
    </row>
    <row r="15897" spans="1:4" ht="15" x14ac:dyDescent="0.25">
      <c r="A15897" s="31"/>
      <c r="B15897" s="31"/>
      <c r="C15897" s="31"/>
      <c r="D15897" s="31"/>
    </row>
    <row r="15898" spans="1:4" ht="15" x14ac:dyDescent="0.25">
      <c r="A15898" s="31"/>
      <c r="B15898" s="31"/>
      <c r="C15898" s="31"/>
      <c r="D15898" s="31"/>
    </row>
    <row r="15899" spans="1:4" ht="15" x14ac:dyDescent="0.25">
      <c r="A15899" s="31"/>
      <c r="B15899" s="31"/>
      <c r="C15899" s="31"/>
      <c r="D15899" s="31"/>
    </row>
    <row r="15900" spans="1:4" ht="15" x14ac:dyDescent="0.25">
      <c r="A15900" s="31"/>
      <c r="B15900" s="31"/>
      <c r="C15900" s="31"/>
      <c r="D15900" s="31"/>
    </row>
    <row r="15901" spans="1:4" ht="15" x14ac:dyDescent="0.25">
      <c r="A15901" s="31"/>
      <c r="B15901" s="31"/>
      <c r="C15901" s="31"/>
      <c r="D15901" s="31"/>
    </row>
    <row r="15902" spans="1:4" ht="15" x14ac:dyDescent="0.25">
      <c r="A15902" s="31"/>
      <c r="B15902" s="31"/>
      <c r="C15902" s="31"/>
      <c r="D15902" s="31"/>
    </row>
    <row r="15903" spans="1:4" ht="15" x14ac:dyDescent="0.25">
      <c r="A15903" s="31"/>
      <c r="B15903" s="31"/>
      <c r="C15903" s="31"/>
      <c r="D15903" s="31"/>
    </row>
    <row r="15904" spans="1:4" ht="15" x14ac:dyDescent="0.25">
      <c r="A15904" s="31"/>
      <c r="B15904" s="31"/>
      <c r="C15904" s="31"/>
      <c r="D15904" s="31"/>
    </row>
    <row r="15905" spans="1:4" ht="15" x14ac:dyDescent="0.25">
      <c r="A15905" s="31"/>
      <c r="B15905" s="31"/>
      <c r="C15905" s="31"/>
      <c r="D15905" s="31"/>
    </row>
    <row r="15906" spans="1:4" ht="15" x14ac:dyDescent="0.25">
      <c r="A15906" s="31"/>
      <c r="B15906" s="31"/>
      <c r="C15906" s="31"/>
      <c r="D15906" s="31"/>
    </row>
    <row r="15907" spans="1:4" ht="15" x14ac:dyDescent="0.25">
      <c r="A15907" s="31"/>
      <c r="B15907" s="31"/>
      <c r="C15907" s="31"/>
      <c r="D15907" s="31"/>
    </row>
    <row r="15908" spans="1:4" ht="15" x14ac:dyDescent="0.25">
      <c r="A15908" s="31"/>
      <c r="B15908" s="31"/>
      <c r="C15908" s="31"/>
      <c r="D15908" s="31"/>
    </row>
    <row r="15909" spans="1:4" ht="15" x14ac:dyDescent="0.25">
      <c r="A15909" s="31"/>
      <c r="B15909" s="31"/>
      <c r="C15909" s="31"/>
      <c r="D15909" s="31"/>
    </row>
    <row r="15910" spans="1:4" ht="15" x14ac:dyDescent="0.25">
      <c r="A15910" s="31"/>
      <c r="B15910" s="31"/>
      <c r="C15910" s="31"/>
      <c r="D15910" s="31"/>
    </row>
    <row r="15911" spans="1:4" ht="15" x14ac:dyDescent="0.25">
      <c r="A15911" s="31"/>
      <c r="B15911" s="31"/>
      <c r="C15911" s="31"/>
      <c r="D15911" s="31"/>
    </row>
    <row r="15912" spans="1:4" ht="15" x14ac:dyDescent="0.25">
      <c r="A15912" s="31"/>
      <c r="B15912" s="31"/>
      <c r="C15912" s="31"/>
      <c r="D15912" s="31"/>
    </row>
    <row r="15913" spans="1:4" ht="15" x14ac:dyDescent="0.25">
      <c r="A15913" s="31"/>
      <c r="B15913" s="31"/>
      <c r="C15913" s="31"/>
      <c r="D15913" s="31"/>
    </row>
    <row r="15914" spans="1:4" ht="15" x14ac:dyDescent="0.25">
      <c r="A15914" s="31"/>
      <c r="B15914" s="31"/>
      <c r="C15914" s="31"/>
      <c r="D15914" s="31"/>
    </row>
    <row r="15915" spans="1:4" ht="15" x14ac:dyDescent="0.25">
      <c r="A15915" s="31"/>
      <c r="B15915" s="31"/>
      <c r="C15915" s="31"/>
      <c r="D15915" s="31"/>
    </row>
    <row r="15916" spans="1:4" ht="15" x14ac:dyDescent="0.25">
      <c r="A15916" s="31"/>
      <c r="B15916" s="31"/>
      <c r="C15916" s="31"/>
      <c r="D15916" s="31"/>
    </row>
    <row r="15917" spans="1:4" ht="15" x14ac:dyDescent="0.25">
      <c r="A15917" s="31"/>
      <c r="B15917" s="31"/>
      <c r="C15917" s="31"/>
      <c r="D15917" s="31"/>
    </row>
    <row r="15918" spans="1:4" ht="15" x14ac:dyDescent="0.25">
      <c r="A15918" s="31"/>
      <c r="B15918" s="31"/>
      <c r="C15918" s="31"/>
      <c r="D15918" s="31"/>
    </row>
    <row r="15919" spans="1:4" ht="15" x14ac:dyDescent="0.25">
      <c r="A15919" s="31"/>
      <c r="B15919" s="31"/>
      <c r="C15919" s="31"/>
      <c r="D15919" s="31"/>
    </row>
    <row r="15920" spans="1:4" ht="15" x14ac:dyDescent="0.25">
      <c r="A15920" s="31"/>
      <c r="B15920" s="31"/>
      <c r="C15920" s="31"/>
      <c r="D15920" s="31"/>
    </row>
    <row r="15921" spans="1:4" ht="15" x14ac:dyDescent="0.25">
      <c r="A15921" s="31"/>
      <c r="B15921" s="31"/>
      <c r="C15921" s="31"/>
      <c r="D15921" s="31"/>
    </row>
    <row r="15922" spans="1:4" ht="15" x14ac:dyDescent="0.25">
      <c r="A15922" s="31"/>
      <c r="B15922" s="31"/>
      <c r="C15922" s="31"/>
      <c r="D15922" s="31"/>
    </row>
    <row r="15923" spans="1:4" ht="15" x14ac:dyDescent="0.25">
      <c r="A15923" s="31"/>
      <c r="B15923" s="31"/>
      <c r="C15923" s="31"/>
      <c r="D15923" s="31"/>
    </row>
    <row r="15924" spans="1:4" ht="15" x14ac:dyDescent="0.25">
      <c r="A15924" s="31"/>
      <c r="B15924" s="31"/>
      <c r="C15924" s="31"/>
      <c r="D15924" s="31"/>
    </row>
    <row r="15925" spans="1:4" ht="15" x14ac:dyDescent="0.25">
      <c r="A15925" s="31"/>
      <c r="B15925" s="31"/>
      <c r="C15925" s="31"/>
      <c r="D15925" s="31"/>
    </row>
    <row r="15926" spans="1:4" ht="15" x14ac:dyDescent="0.25">
      <c r="A15926" s="31"/>
      <c r="B15926" s="31"/>
      <c r="C15926" s="31"/>
      <c r="D15926" s="31"/>
    </row>
    <row r="15927" spans="1:4" ht="15" x14ac:dyDescent="0.25">
      <c r="A15927" s="31"/>
      <c r="B15927" s="31"/>
      <c r="C15927" s="31"/>
      <c r="D15927" s="31"/>
    </row>
    <row r="15928" spans="1:4" ht="15" x14ac:dyDescent="0.25">
      <c r="A15928" s="31"/>
      <c r="B15928" s="31"/>
      <c r="C15928" s="31"/>
      <c r="D15928" s="31"/>
    </row>
    <row r="15929" spans="1:4" ht="15" x14ac:dyDescent="0.25">
      <c r="A15929" s="31"/>
      <c r="B15929" s="31"/>
      <c r="C15929" s="31"/>
      <c r="D15929" s="31"/>
    </row>
    <row r="15930" spans="1:4" ht="15" x14ac:dyDescent="0.25">
      <c r="A15930" s="31"/>
      <c r="B15930" s="31"/>
      <c r="C15930" s="31"/>
      <c r="D15930" s="31"/>
    </row>
    <row r="15931" spans="1:4" ht="15" x14ac:dyDescent="0.25">
      <c r="A15931" s="31"/>
      <c r="B15931" s="31"/>
      <c r="C15931" s="31"/>
      <c r="D15931" s="31"/>
    </row>
    <row r="15932" spans="1:4" ht="15" x14ac:dyDescent="0.25">
      <c r="A15932" s="31"/>
      <c r="B15932" s="31"/>
      <c r="C15932" s="31"/>
      <c r="D15932" s="31"/>
    </row>
    <row r="15933" spans="1:4" ht="15" x14ac:dyDescent="0.25">
      <c r="A15933" s="31"/>
      <c r="B15933" s="31"/>
      <c r="C15933" s="31"/>
      <c r="D15933" s="31"/>
    </row>
    <row r="15934" spans="1:4" ht="15" x14ac:dyDescent="0.25">
      <c r="A15934" s="31"/>
      <c r="B15934" s="31"/>
      <c r="C15934" s="31"/>
      <c r="D15934" s="31"/>
    </row>
    <row r="15935" spans="1:4" ht="15" x14ac:dyDescent="0.25">
      <c r="A15935" s="31"/>
      <c r="B15935" s="31"/>
      <c r="C15935" s="31"/>
      <c r="D15935" s="31"/>
    </row>
    <row r="15936" spans="1:4" ht="15" x14ac:dyDescent="0.25">
      <c r="A15936" s="31"/>
      <c r="B15936" s="31"/>
      <c r="C15936" s="31"/>
      <c r="D15936" s="31"/>
    </row>
    <row r="15937" spans="1:4" ht="15" x14ac:dyDescent="0.25">
      <c r="A15937" s="31"/>
      <c r="B15937" s="31"/>
      <c r="C15937" s="31"/>
      <c r="D15937" s="31"/>
    </row>
    <row r="15938" spans="1:4" ht="15" x14ac:dyDescent="0.25">
      <c r="A15938" s="31"/>
      <c r="B15938" s="31"/>
      <c r="C15938" s="31"/>
      <c r="D15938" s="31"/>
    </row>
    <row r="15939" spans="1:4" ht="15" x14ac:dyDescent="0.25">
      <c r="A15939" s="31"/>
      <c r="B15939" s="31"/>
      <c r="C15939" s="31"/>
      <c r="D15939" s="31"/>
    </row>
    <row r="15940" spans="1:4" ht="15" x14ac:dyDescent="0.25">
      <c r="A15940" s="31"/>
      <c r="B15940" s="31"/>
      <c r="C15940" s="31"/>
      <c r="D15940" s="31"/>
    </row>
    <row r="15941" spans="1:4" ht="15" x14ac:dyDescent="0.25">
      <c r="A15941" s="31"/>
      <c r="B15941" s="31"/>
      <c r="C15941" s="31"/>
      <c r="D15941" s="31"/>
    </row>
    <row r="15942" spans="1:4" ht="15" x14ac:dyDescent="0.25">
      <c r="A15942" s="31"/>
      <c r="B15942" s="31"/>
      <c r="C15942" s="31"/>
      <c r="D15942" s="31"/>
    </row>
    <row r="15943" spans="1:4" ht="15" x14ac:dyDescent="0.25">
      <c r="A15943" s="31"/>
      <c r="B15943" s="31"/>
      <c r="C15943" s="31"/>
      <c r="D15943" s="31"/>
    </row>
    <row r="15944" spans="1:4" ht="15" x14ac:dyDescent="0.25">
      <c r="A15944" s="31"/>
      <c r="B15944" s="31"/>
      <c r="C15944" s="31"/>
      <c r="D15944" s="31"/>
    </row>
    <row r="15945" spans="1:4" ht="15" x14ac:dyDescent="0.25">
      <c r="A15945" s="31"/>
      <c r="B15945" s="31"/>
      <c r="C15945" s="31"/>
      <c r="D15945" s="31"/>
    </row>
    <row r="15946" spans="1:4" ht="15" x14ac:dyDescent="0.25">
      <c r="A15946" s="31"/>
      <c r="B15946" s="31"/>
      <c r="C15946" s="31"/>
      <c r="D15946" s="31"/>
    </row>
    <row r="15947" spans="1:4" ht="15" x14ac:dyDescent="0.25">
      <c r="A15947" s="31"/>
      <c r="B15947" s="31"/>
      <c r="C15947" s="31"/>
      <c r="D15947" s="31"/>
    </row>
    <row r="15948" spans="1:4" ht="15" x14ac:dyDescent="0.25">
      <c r="A15948" s="31"/>
      <c r="B15948" s="31"/>
      <c r="C15948" s="31"/>
      <c r="D15948" s="31"/>
    </row>
    <row r="15949" spans="1:4" ht="15" x14ac:dyDescent="0.25">
      <c r="A15949" s="31"/>
      <c r="B15949" s="31"/>
      <c r="C15949" s="31"/>
      <c r="D15949" s="31"/>
    </row>
    <row r="15950" spans="1:4" ht="15" x14ac:dyDescent="0.25">
      <c r="A15950" s="31"/>
      <c r="B15950" s="31"/>
      <c r="C15950" s="31"/>
      <c r="D15950" s="31"/>
    </row>
    <row r="15951" spans="1:4" ht="15" x14ac:dyDescent="0.25">
      <c r="A15951" s="31"/>
      <c r="B15951" s="31"/>
      <c r="C15951" s="31"/>
      <c r="D15951" s="31"/>
    </row>
    <row r="15952" spans="1:4" ht="15" x14ac:dyDescent="0.25">
      <c r="A15952" s="31"/>
      <c r="B15952" s="31"/>
      <c r="C15952" s="31"/>
      <c r="D15952" s="31"/>
    </row>
    <row r="15953" spans="1:4" ht="15" x14ac:dyDescent="0.25">
      <c r="A15953" s="31"/>
      <c r="B15953" s="31"/>
      <c r="C15953" s="31"/>
      <c r="D15953" s="31"/>
    </row>
    <row r="15954" spans="1:4" ht="15" x14ac:dyDescent="0.25">
      <c r="A15954" s="31"/>
      <c r="B15954" s="31"/>
      <c r="C15954" s="31"/>
      <c r="D15954" s="31"/>
    </row>
    <row r="15955" spans="1:4" ht="15" x14ac:dyDescent="0.25">
      <c r="A15955" s="31"/>
      <c r="B15955" s="31"/>
      <c r="C15955" s="31"/>
      <c r="D15955" s="31"/>
    </row>
    <row r="15956" spans="1:4" ht="15" x14ac:dyDescent="0.25">
      <c r="A15956" s="31"/>
      <c r="B15956" s="31"/>
      <c r="C15956" s="31"/>
      <c r="D15956" s="31"/>
    </row>
    <row r="15957" spans="1:4" ht="15" x14ac:dyDescent="0.25">
      <c r="A15957" s="31"/>
      <c r="B15957" s="31"/>
      <c r="C15957" s="31"/>
      <c r="D15957" s="31"/>
    </row>
    <row r="15958" spans="1:4" ht="15" x14ac:dyDescent="0.25">
      <c r="A15958" s="31"/>
      <c r="B15958" s="31"/>
      <c r="C15958" s="31"/>
      <c r="D15958" s="31"/>
    </row>
    <row r="15959" spans="1:4" ht="15" x14ac:dyDescent="0.25">
      <c r="A15959" s="31"/>
      <c r="B15959" s="31"/>
      <c r="C15959" s="31"/>
      <c r="D15959" s="31"/>
    </row>
    <row r="15960" spans="1:4" ht="15" x14ac:dyDescent="0.25">
      <c r="A15960" s="31"/>
      <c r="B15960" s="31"/>
      <c r="C15960" s="31"/>
      <c r="D15960" s="31"/>
    </row>
    <row r="15961" spans="1:4" ht="15" x14ac:dyDescent="0.25">
      <c r="A15961" s="31"/>
      <c r="B15961" s="31"/>
      <c r="C15961" s="31"/>
      <c r="D15961" s="31"/>
    </row>
    <row r="15962" spans="1:4" ht="15" x14ac:dyDescent="0.25">
      <c r="A15962" s="31"/>
      <c r="B15962" s="31"/>
      <c r="C15962" s="31"/>
      <c r="D15962" s="31"/>
    </row>
    <row r="15963" spans="1:4" ht="15" x14ac:dyDescent="0.25">
      <c r="A15963" s="31"/>
      <c r="B15963" s="31"/>
      <c r="C15963" s="31"/>
      <c r="D15963" s="31"/>
    </row>
    <row r="15964" spans="1:4" ht="15" x14ac:dyDescent="0.25">
      <c r="A15964" s="31"/>
      <c r="B15964" s="31"/>
      <c r="C15964" s="31"/>
      <c r="D15964" s="31"/>
    </row>
    <row r="15965" spans="1:4" ht="15" x14ac:dyDescent="0.25">
      <c r="A15965" s="31"/>
      <c r="B15965" s="31"/>
      <c r="C15965" s="31"/>
      <c r="D15965" s="31"/>
    </row>
    <row r="15966" spans="1:4" ht="15" x14ac:dyDescent="0.25">
      <c r="A15966" s="31"/>
      <c r="B15966" s="31"/>
      <c r="C15966" s="31"/>
      <c r="D15966" s="31"/>
    </row>
    <row r="15967" spans="1:4" ht="15" x14ac:dyDescent="0.25">
      <c r="A15967" s="31"/>
      <c r="B15967" s="31"/>
      <c r="C15967" s="31"/>
      <c r="D15967" s="31"/>
    </row>
    <row r="15968" spans="1:4" ht="15" x14ac:dyDescent="0.25">
      <c r="A15968" s="31"/>
      <c r="B15968" s="31"/>
      <c r="C15968" s="31"/>
      <c r="D15968" s="31"/>
    </row>
    <row r="15969" spans="1:4" ht="15" x14ac:dyDescent="0.25">
      <c r="A15969" s="31"/>
      <c r="B15969" s="31"/>
      <c r="C15969" s="31"/>
      <c r="D15969" s="31"/>
    </row>
    <row r="15970" spans="1:4" ht="15" x14ac:dyDescent="0.25">
      <c r="A15970" s="31"/>
      <c r="B15970" s="31"/>
      <c r="C15970" s="31"/>
      <c r="D15970" s="31"/>
    </row>
    <row r="15971" spans="1:4" ht="15" x14ac:dyDescent="0.25">
      <c r="A15971" s="31"/>
      <c r="B15971" s="31"/>
      <c r="C15971" s="31"/>
      <c r="D15971" s="31"/>
    </row>
    <row r="15972" spans="1:4" ht="15" x14ac:dyDescent="0.25">
      <c r="A15972" s="31"/>
      <c r="B15972" s="31"/>
      <c r="C15972" s="31"/>
      <c r="D15972" s="31"/>
    </row>
    <row r="15973" spans="1:4" ht="15" x14ac:dyDescent="0.25">
      <c r="A15973" s="31"/>
      <c r="B15973" s="31"/>
      <c r="C15973" s="31"/>
      <c r="D15973" s="31"/>
    </row>
    <row r="15974" spans="1:4" ht="15" x14ac:dyDescent="0.25">
      <c r="A15974" s="31"/>
      <c r="B15974" s="31"/>
      <c r="C15974" s="31"/>
      <c r="D15974" s="31"/>
    </row>
    <row r="15975" spans="1:4" ht="15" x14ac:dyDescent="0.25">
      <c r="A15975" s="31"/>
      <c r="B15975" s="31"/>
      <c r="C15975" s="31"/>
      <c r="D15975" s="31"/>
    </row>
    <row r="15976" spans="1:4" ht="15" x14ac:dyDescent="0.25">
      <c r="A15976" s="31"/>
      <c r="B15976" s="31"/>
      <c r="C15976" s="31"/>
      <c r="D15976" s="31"/>
    </row>
    <row r="15977" spans="1:4" ht="15" x14ac:dyDescent="0.25">
      <c r="A15977" s="31"/>
      <c r="B15977" s="31"/>
      <c r="C15977" s="31"/>
      <c r="D15977" s="31"/>
    </row>
    <row r="15978" spans="1:4" ht="15" x14ac:dyDescent="0.25">
      <c r="A15978" s="31"/>
      <c r="B15978" s="31"/>
      <c r="C15978" s="31"/>
      <c r="D15978" s="31"/>
    </row>
    <row r="15979" spans="1:4" ht="15" x14ac:dyDescent="0.25">
      <c r="A15979" s="31"/>
      <c r="B15979" s="31"/>
      <c r="C15979" s="31"/>
      <c r="D15979" s="31"/>
    </row>
    <row r="15980" spans="1:4" ht="15" x14ac:dyDescent="0.25">
      <c r="A15980" s="31"/>
      <c r="B15980" s="31"/>
      <c r="C15980" s="31"/>
      <c r="D15980" s="31"/>
    </row>
    <row r="15981" spans="1:4" ht="15" x14ac:dyDescent="0.25">
      <c r="A15981" s="31"/>
      <c r="B15981" s="31"/>
      <c r="C15981" s="31"/>
      <c r="D15981" s="31"/>
    </row>
    <row r="15982" spans="1:4" ht="15" x14ac:dyDescent="0.25">
      <c r="A15982" s="31"/>
      <c r="B15982" s="31"/>
      <c r="C15982" s="31"/>
      <c r="D15982" s="31"/>
    </row>
    <row r="15983" spans="1:4" ht="15" x14ac:dyDescent="0.25">
      <c r="A15983" s="31"/>
      <c r="B15983" s="31"/>
      <c r="C15983" s="31"/>
      <c r="D15983" s="31"/>
    </row>
    <row r="15984" spans="1:4" ht="15" x14ac:dyDescent="0.25">
      <c r="A15984" s="31"/>
      <c r="B15984" s="31"/>
      <c r="C15984" s="31"/>
      <c r="D15984" s="31"/>
    </row>
    <row r="15985" spans="1:4" ht="15" x14ac:dyDescent="0.25">
      <c r="A15985" s="31"/>
      <c r="B15985" s="31"/>
      <c r="C15985" s="31"/>
      <c r="D15985" s="31"/>
    </row>
    <row r="15986" spans="1:4" ht="15" x14ac:dyDescent="0.25">
      <c r="A15986" s="31"/>
      <c r="B15986" s="31"/>
      <c r="C15986" s="31"/>
      <c r="D15986" s="31"/>
    </row>
    <row r="15987" spans="1:4" ht="15" x14ac:dyDescent="0.25">
      <c r="A15987" s="31"/>
      <c r="B15987" s="31"/>
      <c r="C15987" s="31"/>
      <c r="D15987" s="31"/>
    </row>
    <row r="15988" spans="1:4" ht="15" x14ac:dyDescent="0.25">
      <c r="A15988" s="31"/>
      <c r="B15988" s="31"/>
      <c r="C15988" s="31"/>
      <c r="D15988" s="31"/>
    </row>
    <row r="15989" spans="1:4" ht="15" x14ac:dyDescent="0.25">
      <c r="A15989" s="31"/>
      <c r="B15989" s="31"/>
      <c r="C15989" s="31"/>
      <c r="D15989" s="31"/>
    </row>
    <row r="15990" spans="1:4" ht="15" x14ac:dyDescent="0.25">
      <c r="A15990" s="31"/>
      <c r="B15990" s="31"/>
      <c r="C15990" s="31"/>
      <c r="D15990" s="31"/>
    </row>
    <row r="15991" spans="1:4" ht="15" x14ac:dyDescent="0.25">
      <c r="A15991" s="31"/>
      <c r="B15991" s="31"/>
      <c r="C15991" s="31"/>
      <c r="D15991" s="31"/>
    </row>
    <row r="15992" spans="1:4" ht="15" x14ac:dyDescent="0.25">
      <c r="A15992" s="31"/>
      <c r="B15992" s="31"/>
      <c r="C15992" s="31"/>
      <c r="D15992" s="31"/>
    </row>
    <row r="15993" spans="1:4" ht="15" x14ac:dyDescent="0.25">
      <c r="A15993" s="31"/>
      <c r="B15993" s="31"/>
      <c r="C15993" s="31"/>
      <c r="D15993" s="31"/>
    </row>
    <row r="15994" spans="1:4" ht="15" x14ac:dyDescent="0.25">
      <c r="A15994" s="31"/>
      <c r="B15994" s="31"/>
      <c r="C15994" s="31"/>
      <c r="D15994" s="31"/>
    </row>
    <row r="15995" spans="1:4" ht="15" x14ac:dyDescent="0.25">
      <c r="A15995" s="31"/>
      <c r="B15995" s="31"/>
      <c r="C15995" s="31"/>
      <c r="D15995" s="31"/>
    </row>
    <row r="15996" spans="1:4" ht="15" x14ac:dyDescent="0.25">
      <c r="A15996" s="31"/>
      <c r="B15996" s="31"/>
      <c r="C15996" s="31"/>
      <c r="D15996" s="31"/>
    </row>
    <row r="15997" spans="1:4" ht="15" x14ac:dyDescent="0.25">
      <c r="A15997" s="31"/>
      <c r="B15997" s="31"/>
      <c r="C15997" s="31"/>
      <c r="D15997" s="31"/>
    </row>
    <row r="15998" spans="1:4" ht="15" x14ac:dyDescent="0.25">
      <c r="A15998" s="31"/>
      <c r="B15998" s="31"/>
      <c r="C15998" s="31"/>
      <c r="D15998" s="31"/>
    </row>
    <row r="15999" spans="1:4" ht="15" x14ac:dyDescent="0.25">
      <c r="A15999" s="31"/>
      <c r="B15999" s="31"/>
      <c r="C15999" s="31"/>
      <c r="D15999" s="31"/>
    </row>
    <row r="16000" spans="1:4" ht="15" x14ac:dyDescent="0.25">
      <c r="A16000" s="31"/>
      <c r="B16000" s="31"/>
      <c r="C16000" s="31"/>
      <c r="D16000" s="31"/>
    </row>
    <row r="16001" spans="1:4" ht="15" x14ac:dyDescent="0.25">
      <c r="A16001" s="31"/>
      <c r="B16001" s="31"/>
      <c r="C16001" s="31"/>
      <c r="D16001" s="31"/>
    </row>
    <row r="16002" spans="1:4" ht="15" x14ac:dyDescent="0.25">
      <c r="A16002" s="31"/>
      <c r="B16002" s="31"/>
      <c r="C16002" s="31"/>
      <c r="D16002" s="31"/>
    </row>
    <row r="16003" spans="1:4" ht="15" x14ac:dyDescent="0.25">
      <c r="A16003" s="31"/>
      <c r="B16003" s="31"/>
      <c r="C16003" s="31"/>
      <c r="D16003" s="31"/>
    </row>
    <row r="16004" spans="1:4" ht="15" x14ac:dyDescent="0.25">
      <c r="A16004" s="31"/>
      <c r="B16004" s="31"/>
      <c r="C16004" s="31"/>
      <c r="D16004" s="31"/>
    </row>
    <row r="16005" spans="1:4" ht="15" x14ac:dyDescent="0.25">
      <c r="A16005" s="31"/>
      <c r="B16005" s="31"/>
      <c r="C16005" s="31"/>
      <c r="D16005" s="31"/>
    </row>
    <row r="16006" spans="1:4" ht="15" x14ac:dyDescent="0.25">
      <c r="A16006" s="31"/>
      <c r="B16006" s="31"/>
      <c r="C16006" s="31"/>
      <c r="D16006" s="31"/>
    </row>
    <row r="16007" spans="1:4" ht="15" x14ac:dyDescent="0.25">
      <c r="A16007" s="31"/>
      <c r="B16007" s="31"/>
      <c r="C16007" s="31"/>
      <c r="D16007" s="31"/>
    </row>
    <row r="16008" spans="1:4" ht="15" x14ac:dyDescent="0.25">
      <c r="A16008" s="31"/>
      <c r="B16008" s="31"/>
      <c r="C16008" s="31"/>
      <c r="D16008" s="31"/>
    </row>
    <row r="16009" spans="1:4" ht="15" x14ac:dyDescent="0.25">
      <c r="A16009" s="31"/>
      <c r="B16009" s="31"/>
      <c r="C16009" s="31"/>
      <c r="D16009" s="31"/>
    </row>
    <row r="16010" spans="1:4" ht="15" x14ac:dyDescent="0.25">
      <c r="A16010" s="31"/>
      <c r="B16010" s="31"/>
      <c r="C16010" s="31"/>
      <c r="D16010" s="31"/>
    </row>
    <row r="16011" spans="1:4" ht="15" x14ac:dyDescent="0.25">
      <c r="A16011" s="31"/>
      <c r="B16011" s="31"/>
      <c r="C16011" s="31"/>
      <c r="D16011" s="31"/>
    </row>
    <row r="16012" spans="1:4" ht="15" x14ac:dyDescent="0.25">
      <c r="A16012" s="31"/>
      <c r="B16012" s="31"/>
      <c r="C16012" s="31"/>
      <c r="D16012" s="31"/>
    </row>
    <row r="16013" spans="1:4" ht="15" x14ac:dyDescent="0.25">
      <c r="A16013" s="31"/>
      <c r="B16013" s="31"/>
      <c r="C16013" s="31"/>
      <c r="D16013" s="31"/>
    </row>
    <row r="16014" spans="1:4" ht="15" x14ac:dyDescent="0.25">
      <c r="A16014" s="31"/>
      <c r="B16014" s="31"/>
      <c r="C16014" s="31"/>
      <c r="D16014" s="31"/>
    </row>
    <row r="16015" spans="1:4" ht="15" x14ac:dyDescent="0.25">
      <c r="A16015" s="31"/>
      <c r="B16015" s="31"/>
      <c r="C16015" s="31"/>
      <c r="D16015" s="31"/>
    </row>
    <row r="16016" spans="1:4" ht="15" x14ac:dyDescent="0.25">
      <c r="A16016" s="31"/>
      <c r="B16016" s="31"/>
      <c r="C16016" s="31"/>
      <c r="D16016" s="31"/>
    </row>
    <row r="16017" spans="1:4" ht="15" x14ac:dyDescent="0.25">
      <c r="A16017" s="31"/>
      <c r="B16017" s="31"/>
      <c r="C16017" s="31"/>
      <c r="D16017" s="31"/>
    </row>
    <row r="16018" spans="1:4" ht="15" x14ac:dyDescent="0.25">
      <c r="A16018" s="31"/>
      <c r="B16018" s="31"/>
      <c r="C16018" s="31"/>
      <c r="D16018" s="31"/>
    </row>
    <row r="16019" spans="1:4" ht="15" x14ac:dyDescent="0.25">
      <c r="A16019" s="31"/>
      <c r="B16019" s="31"/>
      <c r="C16019" s="31"/>
      <c r="D16019" s="31"/>
    </row>
    <row r="16020" spans="1:4" ht="15" x14ac:dyDescent="0.25">
      <c r="A16020" s="31"/>
      <c r="B16020" s="31"/>
      <c r="C16020" s="31"/>
      <c r="D16020" s="31"/>
    </row>
    <row r="16021" spans="1:4" ht="15" x14ac:dyDescent="0.25">
      <c r="A16021" s="31"/>
      <c r="B16021" s="31"/>
      <c r="C16021" s="31"/>
      <c r="D16021" s="31"/>
    </row>
    <row r="16022" spans="1:4" ht="15" x14ac:dyDescent="0.25">
      <c r="A16022" s="31"/>
      <c r="B16022" s="31"/>
      <c r="C16022" s="31"/>
      <c r="D16022" s="31"/>
    </row>
    <row r="16023" spans="1:4" ht="15" x14ac:dyDescent="0.25">
      <c r="A16023" s="31"/>
      <c r="B16023" s="31"/>
      <c r="C16023" s="31"/>
      <c r="D16023" s="31"/>
    </row>
    <row r="16024" spans="1:4" ht="15" x14ac:dyDescent="0.25">
      <c r="A16024" s="31"/>
      <c r="B16024" s="31"/>
      <c r="C16024" s="31"/>
      <c r="D16024" s="31"/>
    </row>
    <row r="16025" spans="1:4" ht="15" x14ac:dyDescent="0.25">
      <c r="A16025" s="31"/>
      <c r="B16025" s="31"/>
      <c r="C16025" s="31"/>
      <c r="D16025" s="31"/>
    </row>
    <row r="16026" spans="1:4" ht="15" x14ac:dyDescent="0.25">
      <c r="A16026" s="31"/>
      <c r="B16026" s="31"/>
      <c r="C16026" s="31"/>
      <c r="D16026" s="31"/>
    </row>
    <row r="16027" spans="1:4" ht="15" x14ac:dyDescent="0.25">
      <c r="A16027" s="31"/>
      <c r="B16027" s="31"/>
      <c r="C16027" s="31"/>
      <c r="D16027" s="31"/>
    </row>
    <row r="16028" spans="1:4" ht="15" x14ac:dyDescent="0.25">
      <c r="A16028" s="31"/>
      <c r="B16028" s="31"/>
      <c r="C16028" s="31"/>
      <c r="D16028" s="31"/>
    </row>
    <row r="16029" spans="1:4" ht="15" x14ac:dyDescent="0.25">
      <c r="A16029" s="31"/>
      <c r="B16029" s="31"/>
      <c r="C16029" s="31"/>
      <c r="D16029" s="31"/>
    </row>
    <row r="16030" spans="1:4" ht="15" x14ac:dyDescent="0.25">
      <c r="A16030" s="31"/>
      <c r="B16030" s="31"/>
      <c r="C16030" s="31"/>
      <c r="D16030" s="31"/>
    </row>
    <row r="16031" spans="1:4" ht="15" x14ac:dyDescent="0.25">
      <c r="A16031" s="31"/>
      <c r="B16031" s="31"/>
      <c r="C16031" s="31"/>
      <c r="D16031" s="31"/>
    </row>
    <row r="16032" spans="1:4" ht="15" x14ac:dyDescent="0.25">
      <c r="A16032" s="31"/>
      <c r="B16032" s="31"/>
      <c r="C16032" s="31"/>
      <c r="D16032" s="31"/>
    </row>
    <row r="16033" spans="1:4" ht="15" x14ac:dyDescent="0.25">
      <c r="A16033" s="31"/>
      <c r="B16033" s="31"/>
      <c r="C16033" s="31"/>
      <c r="D16033" s="31"/>
    </row>
    <row r="16034" spans="1:4" ht="15" x14ac:dyDescent="0.25">
      <c r="A16034" s="31"/>
      <c r="B16034" s="31"/>
      <c r="C16034" s="31"/>
      <c r="D16034" s="31"/>
    </row>
    <row r="16035" spans="1:4" ht="15" x14ac:dyDescent="0.25">
      <c r="A16035" s="31"/>
      <c r="B16035" s="31"/>
      <c r="C16035" s="31"/>
      <c r="D16035" s="31"/>
    </row>
    <row r="16036" spans="1:4" ht="15" x14ac:dyDescent="0.25">
      <c r="A16036" s="31"/>
      <c r="B16036" s="31"/>
      <c r="C16036" s="31"/>
      <c r="D16036" s="31"/>
    </row>
    <row r="16037" spans="1:4" ht="15" x14ac:dyDescent="0.25">
      <c r="A16037" s="31"/>
      <c r="B16037" s="31"/>
      <c r="C16037" s="31"/>
      <c r="D16037" s="31"/>
    </row>
    <row r="16038" spans="1:4" ht="15" x14ac:dyDescent="0.25">
      <c r="A16038" s="31"/>
      <c r="B16038" s="31"/>
      <c r="C16038" s="31"/>
      <c r="D16038" s="31"/>
    </row>
    <row r="16039" spans="1:4" ht="15" x14ac:dyDescent="0.25">
      <c r="A16039" s="31"/>
      <c r="B16039" s="31"/>
      <c r="C16039" s="31"/>
      <c r="D16039" s="31"/>
    </row>
    <row r="16040" spans="1:4" ht="15" x14ac:dyDescent="0.25">
      <c r="A16040" s="31"/>
      <c r="B16040" s="31"/>
      <c r="C16040" s="31"/>
      <c r="D16040" s="31"/>
    </row>
    <row r="16041" spans="1:4" ht="15" x14ac:dyDescent="0.25">
      <c r="A16041" s="31"/>
      <c r="B16041" s="31"/>
      <c r="C16041" s="31"/>
      <c r="D16041" s="31"/>
    </row>
    <row r="16042" spans="1:4" ht="15" x14ac:dyDescent="0.25">
      <c r="A16042" s="31"/>
      <c r="B16042" s="31"/>
      <c r="C16042" s="31"/>
      <c r="D16042" s="31"/>
    </row>
    <row r="16043" spans="1:4" ht="15" x14ac:dyDescent="0.25">
      <c r="A16043" s="31"/>
      <c r="B16043" s="31"/>
      <c r="C16043" s="31"/>
      <c r="D16043" s="31"/>
    </row>
    <row r="16044" spans="1:4" ht="15" x14ac:dyDescent="0.25">
      <c r="A16044" s="31"/>
      <c r="B16044" s="31"/>
      <c r="C16044" s="31"/>
      <c r="D16044" s="31"/>
    </row>
    <row r="16045" spans="1:4" ht="15" x14ac:dyDescent="0.25">
      <c r="A16045" s="31"/>
      <c r="B16045" s="31"/>
      <c r="C16045" s="31"/>
      <c r="D16045" s="31"/>
    </row>
    <row r="16046" spans="1:4" ht="15" x14ac:dyDescent="0.25">
      <c r="A16046" s="31"/>
      <c r="B16046" s="31"/>
      <c r="C16046" s="31"/>
      <c r="D16046" s="31"/>
    </row>
    <row r="16047" spans="1:4" ht="15" x14ac:dyDescent="0.25">
      <c r="A16047" s="31"/>
      <c r="B16047" s="31"/>
      <c r="C16047" s="31"/>
      <c r="D16047" s="31"/>
    </row>
    <row r="16048" spans="1:4" ht="15" x14ac:dyDescent="0.25">
      <c r="A16048" s="31"/>
      <c r="B16048" s="31"/>
      <c r="C16048" s="31"/>
      <c r="D16048" s="31"/>
    </row>
    <row r="16049" spans="1:4" ht="15" x14ac:dyDescent="0.25">
      <c r="A16049" s="31"/>
      <c r="B16049" s="31"/>
      <c r="C16049" s="31"/>
      <c r="D16049" s="31"/>
    </row>
    <row r="16050" spans="1:4" ht="15" x14ac:dyDescent="0.25">
      <c r="A16050" s="31"/>
      <c r="B16050" s="31"/>
      <c r="C16050" s="31"/>
      <c r="D16050" s="31"/>
    </row>
    <row r="16051" spans="1:4" ht="15" x14ac:dyDescent="0.25">
      <c r="A16051" s="31"/>
      <c r="B16051" s="31"/>
      <c r="C16051" s="31"/>
      <c r="D16051" s="31"/>
    </row>
    <row r="16052" spans="1:4" ht="15" x14ac:dyDescent="0.25">
      <c r="A16052" s="31"/>
      <c r="B16052" s="31"/>
      <c r="C16052" s="31"/>
      <c r="D16052" s="31"/>
    </row>
    <row r="16053" spans="1:4" ht="15" x14ac:dyDescent="0.25">
      <c r="A16053" s="31"/>
      <c r="B16053" s="31"/>
      <c r="C16053" s="31"/>
      <c r="D16053" s="31"/>
    </row>
    <row r="16054" spans="1:4" ht="15" x14ac:dyDescent="0.25">
      <c r="A16054" s="31"/>
      <c r="B16054" s="31"/>
      <c r="C16054" s="31"/>
      <c r="D16054" s="31"/>
    </row>
    <row r="16055" spans="1:4" ht="15" x14ac:dyDescent="0.25">
      <c r="A16055" s="31"/>
      <c r="B16055" s="31"/>
      <c r="C16055" s="31"/>
      <c r="D16055" s="31"/>
    </row>
    <row r="16056" spans="1:4" ht="15" x14ac:dyDescent="0.25">
      <c r="A16056" s="31"/>
      <c r="B16056" s="31"/>
      <c r="C16056" s="31"/>
      <c r="D16056" s="31"/>
    </row>
    <row r="16057" spans="1:4" ht="15" x14ac:dyDescent="0.25">
      <c r="A16057" s="31"/>
      <c r="B16057" s="31"/>
      <c r="C16057" s="31"/>
      <c r="D16057" s="31"/>
    </row>
    <row r="16058" spans="1:4" ht="15" x14ac:dyDescent="0.25">
      <c r="A16058" s="31"/>
      <c r="B16058" s="31"/>
      <c r="C16058" s="31"/>
      <c r="D16058" s="31"/>
    </row>
    <row r="16059" spans="1:4" ht="15" x14ac:dyDescent="0.25">
      <c r="A16059" s="31"/>
      <c r="B16059" s="31"/>
      <c r="C16059" s="31"/>
      <c r="D16059" s="31"/>
    </row>
    <row r="16060" spans="1:4" ht="15" x14ac:dyDescent="0.25">
      <c r="A16060" s="31"/>
      <c r="B16060" s="31"/>
      <c r="C16060" s="31"/>
      <c r="D16060" s="31"/>
    </row>
    <row r="16061" spans="1:4" ht="15" x14ac:dyDescent="0.25">
      <c r="A16061" s="31"/>
      <c r="B16061" s="31"/>
      <c r="C16061" s="31"/>
      <c r="D16061" s="31"/>
    </row>
    <row r="16062" spans="1:4" ht="15" x14ac:dyDescent="0.25">
      <c r="A16062" s="31"/>
      <c r="B16062" s="31"/>
      <c r="C16062" s="31"/>
      <c r="D16062" s="31"/>
    </row>
    <row r="16063" spans="1:4" ht="15" x14ac:dyDescent="0.25">
      <c r="A16063" s="31"/>
      <c r="B16063" s="31"/>
      <c r="C16063" s="31"/>
      <c r="D16063" s="31"/>
    </row>
    <row r="16064" spans="1:4" ht="15" x14ac:dyDescent="0.25">
      <c r="A16064" s="31"/>
      <c r="B16064" s="31"/>
      <c r="C16064" s="31"/>
      <c r="D16064" s="31"/>
    </row>
    <row r="16065" spans="1:4" ht="15" x14ac:dyDescent="0.25">
      <c r="A16065" s="31"/>
      <c r="B16065" s="31"/>
      <c r="C16065" s="31"/>
      <c r="D16065" s="31"/>
    </row>
    <row r="16066" spans="1:4" ht="15" x14ac:dyDescent="0.25">
      <c r="A16066" s="31"/>
      <c r="B16066" s="31"/>
      <c r="C16066" s="31"/>
      <c r="D16066" s="31"/>
    </row>
    <row r="16067" spans="1:4" ht="15" x14ac:dyDescent="0.25">
      <c r="A16067" s="31"/>
      <c r="B16067" s="31"/>
      <c r="C16067" s="31"/>
      <c r="D16067" s="31"/>
    </row>
    <row r="16068" spans="1:4" ht="15" x14ac:dyDescent="0.25">
      <c r="A16068" s="31"/>
      <c r="B16068" s="31"/>
      <c r="C16068" s="31"/>
      <c r="D16068" s="31"/>
    </row>
    <row r="16069" spans="1:4" ht="15" x14ac:dyDescent="0.25">
      <c r="A16069" s="31"/>
      <c r="B16069" s="31"/>
      <c r="C16069" s="31"/>
      <c r="D16069" s="31"/>
    </row>
    <row r="16070" spans="1:4" ht="15" x14ac:dyDescent="0.25">
      <c r="A16070" s="31"/>
      <c r="B16070" s="31"/>
      <c r="C16070" s="31"/>
      <c r="D16070" s="31"/>
    </row>
    <row r="16071" spans="1:4" ht="15" x14ac:dyDescent="0.25">
      <c r="A16071" s="31"/>
      <c r="B16071" s="31"/>
      <c r="C16071" s="31"/>
      <c r="D16071" s="31"/>
    </row>
    <row r="16072" spans="1:4" ht="15" x14ac:dyDescent="0.25">
      <c r="A16072" s="31"/>
      <c r="B16072" s="31"/>
      <c r="C16072" s="31"/>
      <c r="D16072" s="31"/>
    </row>
    <row r="16073" spans="1:4" ht="15" x14ac:dyDescent="0.25">
      <c r="A16073" s="31"/>
      <c r="B16073" s="31"/>
      <c r="C16073" s="31"/>
      <c r="D16073" s="31"/>
    </row>
    <row r="16074" spans="1:4" ht="15" x14ac:dyDescent="0.25">
      <c r="A16074" s="31"/>
      <c r="B16074" s="31"/>
      <c r="C16074" s="31"/>
      <c r="D16074" s="31"/>
    </row>
    <row r="16075" spans="1:4" ht="15" x14ac:dyDescent="0.25">
      <c r="A16075" s="31"/>
      <c r="B16075" s="31"/>
      <c r="C16075" s="31"/>
      <c r="D16075" s="31"/>
    </row>
    <row r="16076" spans="1:4" ht="15" x14ac:dyDescent="0.25">
      <c r="A16076" s="31"/>
      <c r="B16076" s="31"/>
      <c r="C16076" s="31"/>
      <c r="D16076" s="31"/>
    </row>
    <row r="16077" spans="1:4" ht="15" x14ac:dyDescent="0.25">
      <c r="A16077" s="31"/>
      <c r="B16077" s="31"/>
      <c r="C16077" s="31"/>
      <c r="D16077" s="31"/>
    </row>
    <row r="16078" spans="1:4" ht="15" x14ac:dyDescent="0.25">
      <c r="A16078" s="31"/>
      <c r="B16078" s="31"/>
      <c r="C16078" s="31"/>
      <c r="D16078" s="31"/>
    </row>
    <row r="16079" spans="1:4" ht="15" x14ac:dyDescent="0.25">
      <c r="A16079" s="31"/>
      <c r="B16079" s="31"/>
      <c r="C16079" s="31"/>
      <c r="D16079" s="31"/>
    </row>
    <row r="16080" spans="1:4" ht="15" x14ac:dyDescent="0.25">
      <c r="A16080" s="31"/>
      <c r="B16080" s="31"/>
      <c r="C16080" s="31"/>
      <c r="D16080" s="31"/>
    </row>
    <row r="16081" spans="1:4" ht="15" x14ac:dyDescent="0.25">
      <c r="A16081" s="31"/>
      <c r="B16081" s="31"/>
      <c r="C16081" s="31"/>
      <c r="D16081" s="31"/>
    </row>
    <row r="16082" spans="1:4" ht="15" x14ac:dyDescent="0.25">
      <c r="A16082" s="31"/>
      <c r="B16082" s="31"/>
      <c r="C16082" s="31"/>
      <c r="D16082" s="31"/>
    </row>
    <row r="16083" spans="1:4" ht="15" x14ac:dyDescent="0.25">
      <c r="A16083" s="31"/>
      <c r="B16083" s="31"/>
      <c r="C16083" s="31"/>
      <c r="D16083" s="31"/>
    </row>
    <row r="16084" spans="1:4" ht="15" x14ac:dyDescent="0.25">
      <c r="A16084" s="31"/>
      <c r="B16084" s="31"/>
      <c r="C16084" s="31"/>
      <c r="D16084" s="31"/>
    </row>
    <row r="16085" spans="1:4" ht="15" x14ac:dyDescent="0.25">
      <c r="A16085" s="31"/>
      <c r="B16085" s="31"/>
      <c r="C16085" s="31"/>
      <c r="D16085" s="31"/>
    </row>
    <row r="16086" spans="1:4" ht="15" x14ac:dyDescent="0.25">
      <c r="A16086" s="31"/>
      <c r="B16086" s="31"/>
      <c r="C16086" s="31"/>
      <c r="D16086" s="31"/>
    </row>
    <row r="16087" spans="1:4" ht="15" x14ac:dyDescent="0.25">
      <c r="A16087" s="31"/>
      <c r="B16087" s="31"/>
      <c r="C16087" s="31"/>
      <c r="D16087" s="31"/>
    </row>
    <row r="16088" spans="1:4" ht="15" x14ac:dyDescent="0.25">
      <c r="A16088" s="31"/>
      <c r="B16088" s="31"/>
      <c r="C16088" s="31"/>
      <c r="D16088" s="31"/>
    </row>
    <row r="16089" spans="1:4" ht="15" x14ac:dyDescent="0.25">
      <c r="A16089" s="31"/>
      <c r="B16089" s="31"/>
      <c r="C16089" s="31"/>
      <c r="D16089" s="31"/>
    </row>
    <row r="16090" spans="1:4" ht="15" x14ac:dyDescent="0.25">
      <c r="A16090" s="31"/>
      <c r="B16090" s="31"/>
      <c r="C16090" s="31"/>
      <c r="D16090" s="31"/>
    </row>
    <row r="16091" spans="1:4" ht="15" x14ac:dyDescent="0.25">
      <c r="A16091" s="31"/>
      <c r="B16091" s="31"/>
      <c r="C16091" s="31"/>
      <c r="D16091" s="31"/>
    </row>
    <row r="16092" spans="1:4" ht="15" x14ac:dyDescent="0.25">
      <c r="A16092" s="31"/>
      <c r="B16092" s="31"/>
      <c r="C16092" s="31"/>
      <c r="D16092" s="31"/>
    </row>
    <row r="16093" spans="1:4" ht="15" x14ac:dyDescent="0.25">
      <c r="A16093" s="31"/>
      <c r="B16093" s="31"/>
      <c r="C16093" s="31"/>
      <c r="D16093" s="31"/>
    </row>
    <row r="16094" spans="1:4" ht="15" x14ac:dyDescent="0.25">
      <c r="A16094" s="31"/>
      <c r="B16094" s="31"/>
      <c r="C16094" s="31"/>
      <c r="D16094" s="31"/>
    </row>
    <row r="16095" spans="1:4" ht="15" x14ac:dyDescent="0.25">
      <c r="A16095" s="31"/>
      <c r="B16095" s="31"/>
      <c r="C16095" s="31"/>
      <c r="D16095" s="31"/>
    </row>
    <row r="16096" spans="1:4" ht="15" x14ac:dyDescent="0.25">
      <c r="A16096" s="31"/>
      <c r="B16096" s="31"/>
      <c r="C16096" s="31"/>
      <c r="D16096" s="31"/>
    </row>
    <row r="16097" spans="1:4" ht="15" x14ac:dyDescent="0.25">
      <c r="A16097" s="31"/>
      <c r="B16097" s="31"/>
      <c r="C16097" s="31"/>
      <c r="D16097" s="31"/>
    </row>
    <row r="16098" spans="1:4" ht="15" x14ac:dyDescent="0.25">
      <c r="A16098" s="31"/>
      <c r="B16098" s="31"/>
      <c r="C16098" s="31"/>
      <c r="D16098" s="31"/>
    </row>
    <row r="16099" spans="1:4" ht="15" x14ac:dyDescent="0.25">
      <c r="A16099" s="31"/>
      <c r="B16099" s="31"/>
      <c r="C16099" s="31"/>
      <c r="D16099" s="31"/>
    </row>
    <row r="16100" spans="1:4" ht="15" x14ac:dyDescent="0.25">
      <c r="A16100" s="31"/>
      <c r="B16100" s="31"/>
      <c r="C16100" s="31"/>
      <c r="D16100" s="31"/>
    </row>
    <row r="16101" spans="1:4" ht="15" x14ac:dyDescent="0.25">
      <c r="A16101" s="31"/>
      <c r="B16101" s="31"/>
      <c r="C16101" s="31"/>
      <c r="D16101" s="31"/>
    </row>
    <row r="16102" spans="1:4" ht="15" x14ac:dyDescent="0.25">
      <c r="A16102" s="31"/>
      <c r="B16102" s="31"/>
      <c r="C16102" s="31"/>
      <c r="D16102" s="31"/>
    </row>
    <row r="16103" spans="1:4" ht="15" x14ac:dyDescent="0.25">
      <c r="A16103" s="31"/>
      <c r="B16103" s="31"/>
      <c r="C16103" s="31"/>
      <c r="D16103" s="31"/>
    </row>
    <row r="16104" spans="1:4" ht="15" x14ac:dyDescent="0.25">
      <c r="A16104" s="31"/>
      <c r="B16104" s="31"/>
      <c r="C16104" s="31"/>
      <c r="D16104" s="31"/>
    </row>
    <row r="16105" spans="1:4" ht="15" x14ac:dyDescent="0.25">
      <c r="A16105" s="31"/>
      <c r="B16105" s="31"/>
      <c r="C16105" s="31"/>
      <c r="D16105" s="31"/>
    </row>
    <row r="16106" spans="1:4" ht="15" x14ac:dyDescent="0.25">
      <c r="A16106" s="31"/>
      <c r="B16106" s="31"/>
      <c r="C16106" s="31"/>
      <c r="D16106" s="31"/>
    </row>
    <row r="16107" spans="1:4" ht="15" x14ac:dyDescent="0.25">
      <c r="A16107" s="31"/>
      <c r="B16107" s="31"/>
      <c r="C16107" s="31"/>
      <c r="D16107" s="31"/>
    </row>
    <row r="16108" spans="1:4" ht="15" x14ac:dyDescent="0.25">
      <c r="A16108" s="31"/>
      <c r="B16108" s="31"/>
      <c r="C16108" s="31"/>
      <c r="D16108" s="31"/>
    </row>
    <row r="16109" spans="1:4" ht="15" x14ac:dyDescent="0.25">
      <c r="A16109" s="31"/>
      <c r="B16109" s="31"/>
      <c r="C16109" s="31"/>
      <c r="D16109" s="31"/>
    </row>
    <row r="16110" spans="1:4" ht="15" x14ac:dyDescent="0.25">
      <c r="A16110" s="31"/>
      <c r="B16110" s="31"/>
      <c r="C16110" s="31"/>
      <c r="D16110" s="31"/>
    </row>
    <row r="16111" spans="1:4" ht="15" x14ac:dyDescent="0.25">
      <c r="A16111" s="31"/>
      <c r="B16111" s="31"/>
      <c r="C16111" s="31"/>
      <c r="D16111" s="31"/>
    </row>
    <row r="16112" spans="1:4" ht="15" x14ac:dyDescent="0.25">
      <c r="A16112" s="31"/>
      <c r="B16112" s="31"/>
      <c r="C16112" s="31"/>
      <c r="D16112" s="31"/>
    </row>
    <row r="16113" spans="1:4" ht="15" x14ac:dyDescent="0.25">
      <c r="A16113" s="31"/>
      <c r="B16113" s="31"/>
      <c r="C16113" s="31"/>
      <c r="D16113" s="31"/>
    </row>
    <row r="16114" spans="1:4" ht="15" x14ac:dyDescent="0.25">
      <c r="A16114" s="31"/>
      <c r="B16114" s="31"/>
      <c r="C16114" s="31"/>
      <c r="D16114" s="31"/>
    </row>
    <row r="16115" spans="1:4" ht="15" x14ac:dyDescent="0.25">
      <c r="A16115" s="31"/>
      <c r="B16115" s="31"/>
      <c r="C16115" s="31"/>
      <c r="D16115" s="31"/>
    </row>
    <row r="16116" spans="1:4" ht="15" x14ac:dyDescent="0.25">
      <c r="A16116" s="31"/>
      <c r="B16116" s="31"/>
      <c r="C16116" s="31"/>
      <c r="D16116" s="31"/>
    </row>
    <row r="16117" spans="1:4" ht="15" x14ac:dyDescent="0.25">
      <c r="A16117" s="31"/>
      <c r="B16117" s="31"/>
      <c r="C16117" s="31"/>
      <c r="D16117" s="31"/>
    </row>
    <row r="16118" spans="1:4" ht="15" x14ac:dyDescent="0.25">
      <c r="A16118" s="31"/>
      <c r="B16118" s="31"/>
      <c r="C16118" s="31"/>
      <c r="D16118" s="31"/>
    </row>
    <row r="16119" spans="1:4" ht="15" x14ac:dyDescent="0.25">
      <c r="A16119" s="31"/>
      <c r="B16119" s="31"/>
      <c r="C16119" s="31"/>
      <c r="D16119" s="31"/>
    </row>
    <row r="16120" spans="1:4" ht="15" x14ac:dyDescent="0.25">
      <c r="A16120" s="31"/>
      <c r="B16120" s="31"/>
      <c r="C16120" s="31"/>
      <c r="D16120" s="31"/>
    </row>
    <row r="16121" spans="1:4" ht="15" x14ac:dyDescent="0.25">
      <c r="A16121" s="31"/>
      <c r="B16121" s="31"/>
      <c r="C16121" s="31"/>
      <c r="D16121" s="31"/>
    </row>
    <row r="16122" spans="1:4" ht="15" x14ac:dyDescent="0.25">
      <c r="A16122" s="31"/>
      <c r="B16122" s="31"/>
      <c r="C16122" s="31"/>
      <c r="D16122" s="31"/>
    </row>
    <row r="16123" spans="1:4" ht="15" x14ac:dyDescent="0.25">
      <c r="A16123" s="31"/>
      <c r="B16123" s="31"/>
      <c r="C16123" s="31"/>
      <c r="D16123" s="31"/>
    </row>
    <row r="16124" spans="1:4" ht="15" x14ac:dyDescent="0.25">
      <c r="A16124" s="31"/>
      <c r="B16124" s="31"/>
      <c r="C16124" s="31"/>
      <c r="D16124" s="31"/>
    </row>
    <row r="16125" spans="1:4" ht="15" x14ac:dyDescent="0.25">
      <c r="A16125" s="31"/>
      <c r="B16125" s="31"/>
      <c r="C16125" s="31"/>
      <c r="D16125" s="31"/>
    </row>
    <row r="16126" spans="1:4" ht="15" x14ac:dyDescent="0.25">
      <c r="A16126" s="31"/>
      <c r="B16126" s="31"/>
      <c r="C16126" s="31"/>
      <c r="D16126" s="31"/>
    </row>
    <row r="16127" spans="1:4" ht="15" x14ac:dyDescent="0.25">
      <c r="A16127" s="31"/>
      <c r="B16127" s="31"/>
      <c r="C16127" s="31"/>
      <c r="D16127" s="31"/>
    </row>
    <row r="16128" spans="1:4" ht="15" x14ac:dyDescent="0.25">
      <c r="A16128" s="31"/>
      <c r="B16128" s="31"/>
      <c r="C16128" s="31"/>
      <c r="D16128" s="31"/>
    </row>
    <row r="16129" spans="1:4" ht="15" x14ac:dyDescent="0.25">
      <c r="A16129" s="31"/>
      <c r="B16129" s="31"/>
      <c r="C16129" s="31"/>
      <c r="D16129" s="31"/>
    </row>
    <row r="16130" spans="1:4" ht="15" x14ac:dyDescent="0.25">
      <c r="A16130" s="31"/>
      <c r="B16130" s="31"/>
      <c r="C16130" s="31"/>
      <c r="D16130" s="31"/>
    </row>
    <row r="16131" spans="1:4" ht="15" x14ac:dyDescent="0.25">
      <c r="A16131" s="31"/>
      <c r="B16131" s="31"/>
      <c r="C16131" s="31"/>
      <c r="D16131" s="31"/>
    </row>
    <row r="16132" spans="1:4" ht="15" x14ac:dyDescent="0.25">
      <c r="A16132" s="31"/>
      <c r="B16132" s="31"/>
      <c r="C16132" s="31"/>
      <c r="D16132" s="31"/>
    </row>
    <row r="16133" spans="1:4" ht="15" x14ac:dyDescent="0.25">
      <c r="A16133" s="31"/>
      <c r="B16133" s="31"/>
      <c r="C16133" s="31"/>
      <c r="D16133" s="31"/>
    </row>
    <row r="16134" spans="1:4" ht="15" x14ac:dyDescent="0.25">
      <c r="A16134" s="31"/>
      <c r="B16134" s="31"/>
      <c r="C16134" s="31"/>
      <c r="D16134" s="31"/>
    </row>
    <row r="16135" spans="1:4" ht="15" x14ac:dyDescent="0.25">
      <c r="A16135" s="31"/>
      <c r="B16135" s="31"/>
      <c r="C16135" s="31"/>
      <c r="D16135" s="31"/>
    </row>
    <row r="16136" spans="1:4" ht="15" x14ac:dyDescent="0.25">
      <c r="A16136" s="31"/>
      <c r="B16136" s="31"/>
      <c r="C16136" s="31"/>
      <c r="D16136" s="31"/>
    </row>
    <row r="16137" spans="1:4" ht="15" x14ac:dyDescent="0.25">
      <c r="A16137" s="31"/>
      <c r="B16137" s="31"/>
      <c r="C16137" s="31"/>
      <c r="D16137" s="31"/>
    </row>
    <row r="16138" spans="1:4" ht="15" x14ac:dyDescent="0.25">
      <c r="A16138" s="31"/>
      <c r="B16138" s="31"/>
      <c r="C16138" s="31"/>
      <c r="D16138" s="31"/>
    </row>
    <row r="16139" spans="1:4" ht="15" x14ac:dyDescent="0.25">
      <c r="A16139" s="31"/>
      <c r="B16139" s="31"/>
      <c r="C16139" s="31"/>
      <c r="D16139" s="31"/>
    </row>
    <row r="16140" spans="1:4" ht="15" x14ac:dyDescent="0.25">
      <c r="A16140" s="31"/>
      <c r="B16140" s="31"/>
      <c r="C16140" s="31"/>
      <c r="D16140" s="31"/>
    </row>
    <row r="16141" spans="1:4" ht="15" x14ac:dyDescent="0.25">
      <c r="A16141" s="31"/>
      <c r="B16141" s="31"/>
      <c r="C16141" s="31"/>
      <c r="D16141" s="31"/>
    </row>
    <row r="16142" spans="1:4" ht="15" x14ac:dyDescent="0.25">
      <c r="A16142" s="31"/>
      <c r="B16142" s="31"/>
      <c r="C16142" s="31"/>
      <c r="D16142" s="31"/>
    </row>
    <row r="16143" spans="1:4" ht="15" x14ac:dyDescent="0.25">
      <c r="A16143" s="31"/>
      <c r="B16143" s="31"/>
      <c r="C16143" s="31"/>
      <c r="D16143" s="31"/>
    </row>
    <row r="16144" spans="1:4" ht="15" x14ac:dyDescent="0.25">
      <c r="A16144" s="31"/>
      <c r="B16144" s="31"/>
      <c r="C16144" s="31"/>
      <c r="D16144" s="31"/>
    </row>
    <row r="16145" spans="1:4" ht="15" x14ac:dyDescent="0.25">
      <c r="A16145" s="31"/>
      <c r="B16145" s="31"/>
      <c r="C16145" s="31"/>
      <c r="D16145" s="31"/>
    </row>
    <row r="16146" spans="1:4" ht="15" x14ac:dyDescent="0.25">
      <c r="A16146" s="31"/>
      <c r="B16146" s="31"/>
      <c r="C16146" s="31"/>
      <c r="D16146" s="31"/>
    </row>
    <row r="16147" spans="1:4" ht="15" x14ac:dyDescent="0.25">
      <c r="A16147" s="31"/>
      <c r="B16147" s="31"/>
      <c r="C16147" s="31"/>
      <c r="D16147" s="31"/>
    </row>
    <row r="16148" spans="1:4" ht="15" x14ac:dyDescent="0.25">
      <c r="A16148" s="31"/>
      <c r="B16148" s="31"/>
      <c r="C16148" s="31"/>
      <c r="D16148" s="31"/>
    </row>
    <row r="16149" spans="1:4" ht="15" x14ac:dyDescent="0.25">
      <c r="A16149" s="31"/>
      <c r="B16149" s="31"/>
      <c r="C16149" s="31"/>
      <c r="D16149" s="31"/>
    </row>
    <row r="16150" spans="1:4" ht="15" x14ac:dyDescent="0.25">
      <c r="A16150" s="31"/>
      <c r="B16150" s="31"/>
      <c r="C16150" s="31"/>
      <c r="D16150" s="31"/>
    </row>
    <row r="16151" spans="1:4" ht="15" x14ac:dyDescent="0.25">
      <c r="A16151" s="31"/>
      <c r="B16151" s="31"/>
      <c r="C16151" s="31"/>
      <c r="D16151" s="31"/>
    </row>
    <row r="16152" spans="1:4" ht="15" x14ac:dyDescent="0.25">
      <c r="A16152" s="31"/>
      <c r="B16152" s="31"/>
      <c r="C16152" s="31"/>
      <c r="D16152" s="31"/>
    </row>
    <row r="16153" spans="1:4" ht="15" x14ac:dyDescent="0.25">
      <c r="A16153" s="31"/>
      <c r="B16153" s="31"/>
      <c r="C16153" s="31"/>
      <c r="D16153" s="31"/>
    </row>
    <row r="16154" spans="1:4" ht="15" x14ac:dyDescent="0.25">
      <c r="A16154" s="31"/>
      <c r="B16154" s="31"/>
      <c r="C16154" s="31"/>
      <c r="D16154" s="31"/>
    </row>
    <row r="16155" spans="1:4" ht="15" x14ac:dyDescent="0.25">
      <c r="A16155" s="31"/>
      <c r="B16155" s="31"/>
      <c r="C16155" s="31"/>
      <c r="D16155" s="31"/>
    </row>
    <row r="16156" spans="1:4" ht="15" x14ac:dyDescent="0.25">
      <c r="A16156" s="31"/>
      <c r="B16156" s="31"/>
      <c r="C16156" s="31"/>
      <c r="D16156" s="31"/>
    </row>
    <row r="16157" spans="1:4" ht="15" x14ac:dyDescent="0.25">
      <c r="A16157" s="31"/>
      <c r="B16157" s="31"/>
      <c r="C16157" s="31"/>
      <c r="D16157" s="31"/>
    </row>
    <row r="16158" spans="1:4" ht="15" x14ac:dyDescent="0.25">
      <c r="A16158" s="31"/>
      <c r="B16158" s="31"/>
      <c r="C16158" s="31"/>
      <c r="D16158" s="31"/>
    </row>
    <row r="16159" spans="1:4" ht="15" x14ac:dyDescent="0.25">
      <c r="A16159" s="31"/>
      <c r="B16159" s="31"/>
      <c r="C16159" s="31"/>
      <c r="D16159" s="31"/>
    </row>
    <row r="16160" spans="1:4" ht="15" x14ac:dyDescent="0.25">
      <c r="A16160" s="31"/>
      <c r="B16160" s="31"/>
      <c r="C16160" s="31"/>
      <c r="D16160" s="31"/>
    </row>
    <row r="16161" spans="1:4" ht="15" x14ac:dyDescent="0.25">
      <c r="A16161" s="31"/>
      <c r="B16161" s="31"/>
      <c r="C16161" s="31"/>
      <c r="D16161" s="31"/>
    </row>
    <row r="16162" spans="1:4" ht="15" x14ac:dyDescent="0.25">
      <c r="A16162" s="31"/>
      <c r="B16162" s="31"/>
      <c r="C16162" s="31"/>
      <c r="D16162" s="31"/>
    </row>
    <row r="16163" spans="1:4" ht="15" x14ac:dyDescent="0.25">
      <c r="A16163" s="31"/>
      <c r="B16163" s="31"/>
      <c r="C16163" s="31"/>
      <c r="D16163" s="31"/>
    </row>
    <row r="16164" spans="1:4" ht="15" x14ac:dyDescent="0.25">
      <c r="A16164" s="31"/>
      <c r="B16164" s="31"/>
      <c r="C16164" s="31"/>
      <c r="D16164" s="31"/>
    </row>
    <row r="16165" spans="1:4" ht="15" x14ac:dyDescent="0.25">
      <c r="A16165" s="31"/>
      <c r="B16165" s="31"/>
      <c r="C16165" s="31"/>
      <c r="D16165" s="31"/>
    </row>
    <row r="16166" spans="1:4" ht="15" x14ac:dyDescent="0.25">
      <c r="A16166" s="31"/>
      <c r="B16166" s="31"/>
      <c r="C16166" s="31"/>
      <c r="D16166" s="31"/>
    </row>
    <row r="16167" spans="1:4" ht="15" x14ac:dyDescent="0.25">
      <c r="A16167" s="31"/>
      <c r="B16167" s="31"/>
      <c r="C16167" s="31"/>
      <c r="D16167" s="31"/>
    </row>
    <row r="16168" spans="1:4" ht="15" x14ac:dyDescent="0.25">
      <c r="A16168" s="31"/>
      <c r="B16168" s="31"/>
      <c r="C16168" s="31"/>
      <c r="D16168" s="31"/>
    </row>
    <row r="16169" spans="1:4" ht="15" x14ac:dyDescent="0.25">
      <c r="A16169" s="31"/>
      <c r="B16169" s="31"/>
      <c r="C16169" s="31"/>
      <c r="D16169" s="31"/>
    </row>
    <row r="16170" spans="1:4" ht="15" x14ac:dyDescent="0.25">
      <c r="A16170" s="31"/>
      <c r="B16170" s="31"/>
      <c r="C16170" s="31"/>
      <c r="D16170" s="31"/>
    </row>
    <row r="16171" spans="1:4" ht="15" x14ac:dyDescent="0.25">
      <c r="A16171" s="31"/>
      <c r="B16171" s="31"/>
      <c r="C16171" s="31"/>
      <c r="D16171" s="31"/>
    </row>
    <row r="16172" spans="1:4" ht="15" x14ac:dyDescent="0.25">
      <c r="A16172" s="31"/>
      <c r="B16172" s="31"/>
      <c r="C16172" s="31"/>
      <c r="D16172" s="31"/>
    </row>
    <row r="16173" spans="1:4" ht="15" x14ac:dyDescent="0.25">
      <c r="A16173" s="31"/>
      <c r="B16173" s="31"/>
      <c r="C16173" s="31"/>
      <c r="D16173" s="31"/>
    </row>
    <row r="16174" spans="1:4" ht="15" x14ac:dyDescent="0.25">
      <c r="A16174" s="31"/>
      <c r="B16174" s="31"/>
      <c r="C16174" s="31"/>
      <c r="D16174" s="31"/>
    </row>
    <row r="16175" spans="1:4" ht="15" x14ac:dyDescent="0.25">
      <c r="A16175" s="31"/>
      <c r="B16175" s="31"/>
      <c r="C16175" s="31"/>
      <c r="D16175" s="31"/>
    </row>
    <row r="16176" spans="1:4" ht="15" x14ac:dyDescent="0.25">
      <c r="A16176" s="31"/>
      <c r="B16176" s="31"/>
      <c r="C16176" s="31"/>
      <c r="D16176" s="31"/>
    </row>
    <row r="16177" spans="1:4" ht="15" x14ac:dyDescent="0.25">
      <c r="A16177" s="31"/>
      <c r="B16177" s="31"/>
      <c r="C16177" s="31"/>
      <c r="D16177" s="31"/>
    </row>
    <row r="16178" spans="1:4" ht="15" x14ac:dyDescent="0.25">
      <c r="A16178" s="31"/>
      <c r="B16178" s="31"/>
      <c r="C16178" s="31"/>
      <c r="D16178" s="31"/>
    </row>
    <row r="16179" spans="1:4" ht="15" x14ac:dyDescent="0.25">
      <c r="A16179" s="31"/>
      <c r="B16179" s="31"/>
      <c r="C16179" s="31"/>
      <c r="D16179" s="31"/>
    </row>
    <row r="16180" spans="1:4" ht="15" x14ac:dyDescent="0.25">
      <c r="A16180" s="31"/>
      <c r="B16180" s="31"/>
      <c r="C16180" s="31"/>
      <c r="D16180" s="31"/>
    </row>
    <row r="16181" spans="1:4" ht="15" x14ac:dyDescent="0.25">
      <c r="A16181" s="31"/>
      <c r="B16181" s="31"/>
      <c r="C16181" s="31"/>
      <c r="D16181" s="31"/>
    </row>
    <row r="16182" spans="1:4" ht="15" x14ac:dyDescent="0.25">
      <c r="A16182" s="31"/>
      <c r="B16182" s="31"/>
      <c r="C16182" s="31"/>
      <c r="D16182" s="31"/>
    </row>
    <row r="16183" spans="1:4" ht="15" x14ac:dyDescent="0.25">
      <c r="A16183" s="31"/>
      <c r="B16183" s="31"/>
      <c r="C16183" s="31"/>
      <c r="D16183" s="31"/>
    </row>
    <row r="16184" spans="1:4" ht="15" x14ac:dyDescent="0.25">
      <c r="A16184" s="31"/>
      <c r="B16184" s="31"/>
      <c r="C16184" s="31"/>
      <c r="D16184" s="31"/>
    </row>
    <row r="16185" spans="1:4" ht="15" x14ac:dyDescent="0.25">
      <c r="A16185" s="31"/>
      <c r="B16185" s="31"/>
      <c r="C16185" s="31"/>
      <c r="D16185" s="31"/>
    </row>
    <row r="16186" spans="1:4" ht="15" x14ac:dyDescent="0.25">
      <c r="A16186" s="31"/>
      <c r="B16186" s="31"/>
      <c r="C16186" s="31"/>
      <c r="D16186" s="31"/>
    </row>
    <row r="16187" spans="1:4" ht="15" x14ac:dyDescent="0.25">
      <c r="A16187" s="31"/>
      <c r="B16187" s="31"/>
      <c r="C16187" s="31"/>
      <c r="D16187" s="31"/>
    </row>
    <row r="16188" spans="1:4" ht="15" x14ac:dyDescent="0.25">
      <c r="A16188" s="31"/>
      <c r="B16188" s="31"/>
      <c r="C16188" s="31"/>
      <c r="D16188" s="31"/>
    </row>
    <row r="16189" spans="1:4" ht="15" x14ac:dyDescent="0.25">
      <c r="A16189" s="31"/>
      <c r="B16189" s="31"/>
      <c r="C16189" s="31"/>
      <c r="D16189" s="31"/>
    </row>
    <row r="16190" spans="1:4" ht="15" x14ac:dyDescent="0.25">
      <c r="A16190" s="31"/>
      <c r="B16190" s="31"/>
      <c r="C16190" s="31"/>
      <c r="D16190" s="31"/>
    </row>
    <row r="16191" spans="1:4" ht="15" x14ac:dyDescent="0.25">
      <c r="A16191" s="31"/>
      <c r="B16191" s="31"/>
      <c r="C16191" s="31"/>
      <c r="D16191" s="31"/>
    </row>
    <row r="16192" spans="1:4" ht="15" x14ac:dyDescent="0.25">
      <c r="A16192" s="31"/>
      <c r="B16192" s="31"/>
      <c r="C16192" s="31"/>
      <c r="D16192" s="31"/>
    </row>
    <row r="16193" spans="1:4" ht="15" x14ac:dyDescent="0.25">
      <c r="A16193" s="31"/>
      <c r="B16193" s="31"/>
      <c r="C16193" s="31"/>
      <c r="D16193" s="31"/>
    </row>
    <row r="16194" spans="1:4" ht="15" x14ac:dyDescent="0.25">
      <c r="A16194" s="31"/>
      <c r="B16194" s="31"/>
      <c r="C16194" s="31"/>
      <c r="D16194" s="31"/>
    </row>
    <row r="16195" spans="1:4" ht="15" x14ac:dyDescent="0.25">
      <c r="A16195" s="31"/>
      <c r="B16195" s="31"/>
      <c r="C16195" s="31"/>
      <c r="D16195" s="31"/>
    </row>
    <row r="16196" spans="1:4" ht="15" x14ac:dyDescent="0.25">
      <c r="A16196" s="31"/>
      <c r="B16196" s="31"/>
      <c r="C16196" s="31"/>
      <c r="D16196" s="31"/>
    </row>
    <row r="16197" spans="1:4" ht="15" x14ac:dyDescent="0.25">
      <c r="A16197" s="31"/>
      <c r="B16197" s="31"/>
      <c r="C16197" s="31"/>
      <c r="D16197" s="31"/>
    </row>
    <row r="16198" spans="1:4" ht="15" x14ac:dyDescent="0.25">
      <c r="A16198" s="31"/>
      <c r="B16198" s="31"/>
      <c r="C16198" s="31"/>
      <c r="D16198" s="31"/>
    </row>
    <row r="16199" spans="1:4" ht="15" x14ac:dyDescent="0.25">
      <c r="A16199" s="31"/>
      <c r="B16199" s="31"/>
      <c r="C16199" s="31"/>
      <c r="D16199" s="31"/>
    </row>
    <row r="16200" spans="1:4" ht="15" x14ac:dyDescent="0.25">
      <c r="A16200" s="31"/>
      <c r="B16200" s="31"/>
      <c r="C16200" s="31"/>
      <c r="D16200" s="31"/>
    </row>
    <row r="16201" spans="1:4" ht="15" x14ac:dyDescent="0.25">
      <c r="A16201" s="31"/>
      <c r="B16201" s="31"/>
      <c r="C16201" s="31"/>
      <c r="D16201" s="31"/>
    </row>
    <row r="16202" spans="1:4" ht="15" x14ac:dyDescent="0.25">
      <c r="A16202" s="31"/>
      <c r="B16202" s="31"/>
      <c r="C16202" s="31"/>
      <c r="D16202" s="31"/>
    </row>
    <row r="16203" spans="1:4" ht="15" x14ac:dyDescent="0.25">
      <c r="A16203" s="31"/>
      <c r="B16203" s="31"/>
      <c r="C16203" s="31"/>
      <c r="D16203" s="31"/>
    </row>
    <row r="16204" spans="1:4" ht="15" x14ac:dyDescent="0.25">
      <c r="A16204" s="31"/>
      <c r="B16204" s="31"/>
      <c r="C16204" s="31"/>
      <c r="D16204" s="31"/>
    </row>
    <row r="16205" spans="1:4" ht="15" x14ac:dyDescent="0.25">
      <c r="A16205" s="31"/>
      <c r="B16205" s="31"/>
      <c r="C16205" s="31"/>
      <c r="D16205" s="31"/>
    </row>
    <row r="16206" spans="1:4" ht="15" x14ac:dyDescent="0.25">
      <c r="A16206" s="31"/>
      <c r="B16206" s="31"/>
      <c r="C16206" s="31"/>
      <c r="D16206" s="31"/>
    </row>
    <row r="16207" spans="1:4" ht="15" x14ac:dyDescent="0.25">
      <c r="A16207" s="31"/>
      <c r="B16207" s="31"/>
      <c r="C16207" s="31"/>
      <c r="D16207" s="31"/>
    </row>
    <row r="16208" spans="1:4" ht="15" x14ac:dyDescent="0.25">
      <c r="A16208" s="31"/>
      <c r="B16208" s="31"/>
      <c r="C16208" s="31"/>
      <c r="D16208" s="31"/>
    </row>
    <row r="16209" spans="1:4" ht="15" x14ac:dyDescent="0.25">
      <c r="A16209" s="31"/>
      <c r="B16209" s="31"/>
      <c r="C16209" s="31"/>
      <c r="D16209" s="31"/>
    </row>
    <row r="16210" spans="1:4" ht="15" x14ac:dyDescent="0.25">
      <c r="A16210" s="31"/>
      <c r="B16210" s="31"/>
      <c r="C16210" s="31"/>
      <c r="D16210" s="31"/>
    </row>
    <row r="16211" spans="1:4" ht="15" x14ac:dyDescent="0.25">
      <c r="A16211" s="31"/>
      <c r="B16211" s="31"/>
      <c r="C16211" s="31"/>
      <c r="D16211" s="31"/>
    </row>
    <row r="16212" spans="1:4" ht="15" x14ac:dyDescent="0.25">
      <c r="A16212" s="31"/>
      <c r="B16212" s="31"/>
      <c r="C16212" s="31"/>
      <c r="D16212" s="31"/>
    </row>
    <row r="16213" spans="1:4" ht="15" x14ac:dyDescent="0.25">
      <c r="A16213" s="31"/>
      <c r="B16213" s="31"/>
      <c r="C16213" s="31"/>
      <c r="D16213" s="31"/>
    </row>
    <row r="16214" spans="1:4" ht="15" x14ac:dyDescent="0.25">
      <c r="A16214" s="31"/>
      <c r="B16214" s="31"/>
      <c r="C16214" s="31"/>
      <c r="D16214" s="31"/>
    </row>
    <row r="16215" spans="1:4" ht="15" x14ac:dyDescent="0.25">
      <c r="A16215" s="31"/>
      <c r="B16215" s="31"/>
      <c r="C16215" s="31"/>
      <c r="D16215" s="31"/>
    </row>
    <row r="16216" spans="1:4" ht="15" x14ac:dyDescent="0.25">
      <c r="A16216" s="31"/>
      <c r="B16216" s="31"/>
      <c r="C16216" s="31"/>
      <c r="D16216" s="31"/>
    </row>
    <row r="16217" spans="1:4" ht="15" x14ac:dyDescent="0.25">
      <c r="A16217" s="31"/>
      <c r="B16217" s="31"/>
      <c r="C16217" s="31"/>
      <c r="D16217" s="31"/>
    </row>
    <row r="16218" spans="1:4" ht="15" x14ac:dyDescent="0.25">
      <c r="A16218" s="31"/>
      <c r="B16218" s="31"/>
      <c r="C16218" s="31"/>
      <c r="D16218" s="31"/>
    </row>
    <row r="16219" spans="1:4" ht="15" x14ac:dyDescent="0.25">
      <c r="A16219" s="31"/>
      <c r="B16219" s="31"/>
      <c r="C16219" s="31"/>
      <c r="D16219" s="31"/>
    </row>
    <row r="16220" spans="1:4" ht="15" x14ac:dyDescent="0.25">
      <c r="A16220" s="31"/>
      <c r="B16220" s="31"/>
      <c r="C16220" s="31"/>
      <c r="D16220" s="31"/>
    </row>
    <row r="16221" spans="1:4" ht="15" x14ac:dyDescent="0.25">
      <c r="A16221" s="31"/>
      <c r="B16221" s="31"/>
      <c r="C16221" s="31"/>
      <c r="D16221" s="31"/>
    </row>
    <row r="16222" spans="1:4" ht="15" x14ac:dyDescent="0.25">
      <c r="A16222" s="31"/>
      <c r="B16222" s="31"/>
      <c r="C16222" s="31"/>
      <c r="D16222" s="31"/>
    </row>
    <row r="16223" spans="1:4" ht="15" x14ac:dyDescent="0.25">
      <c r="A16223" s="31"/>
      <c r="B16223" s="31"/>
      <c r="C16223" s="31"/>
      <c r="D16223" s="31"/>
    </row>
    <row r="16224" spans="1:4" ht="15" x14ac:dyDescent="0.25">
      <c r="A16224" s="31"/>
      <c r="B16224" s="31"/>
      <c r="C16224" s="31"/>
      <c r="D16224" s="31"/>
    </row>
    <row r="16225" spans="1:4" ht="15" x14ac:dyDescent="0.25">
      <c r="A16225" s="31"/>
      <c r="B16225" s="31"/>
      <c r="C16225" s="31"/>
      <c r="D16225" s="31"/>
    </row>
    <row r="16226" spans="1:4" ht="15" x14ac:dyDescent="0.25">
      <c r="A16226" s="31"/>
      <c r="B16226" s="31"/>
      <c r="C16226" s="31"/>
      <c r="D16226" s="31"/>
    </row>
    <row r="16227" spans="1:4" ht="15" x14ac:dyDescent="0.25">
      <c r="A16227" s="31"/>
      <c r="B16227" s="31"/>
      <c r="C16227" s="31"/>
      <c r="D16227" s="31"/>
    </row>
    <row r="16228" spans="1:4" ht="15" x14ac:dyDescent="0.25">
      <c r="A16228" s="31"/>
      <c r="B16228" s="31"/>
      <c r="C16228" s="31"/>
      <c r="D16228" s="31"/>
    </row>
    <row r="16229" spans="1:4" ht="15" x14ac:dyDescent="0.25">
      <c r="A16229" s="31"/>
      <c r="B16229" s="31"/>
      <c r="C16229" s="31"/>
      <c r="D16229" s="31"/>
    </row>
    <row r="16230" spans="1:4" ht="15" x14ac:dyDescent="0.25">
      <c r="A16230" s="31"/>
      <c r="B16230" s="31"/>
      <c r="C16230" s="31"/>
      <c r="D16230" s="31"/>
    </row>
    <row r="16231" spans="1:4" ht="15" x14ac:dyDescent="0.25">
      <c r="A16231" s="31"/>
      <c r="B16231" s="31"/>
      <c r="C16231" s="31"/>
      <c r="D16231" s="31"/>
    </row>
    <row r="16232" spans="1:4" ht="15" x14ac:dyDescent="0.25">
      <c r="A16232" s="31"/>
      <c r="B16232" s="31"/>
      <c r="C16232" s="31"/>
      <c r="D16232" s="31"/>
    </row>
    <row r="16233" spans="1:4" ht="15" x14ac:dyDescent="0.25">
      <c r="A16233" s="31"/>
      <c r="B16233" s="31"/>
      <c r="C16233" s="31"/>
      <c r="D16233" s="31"/>
    </row>
    <row r="16234" spans="1:4" ht="15" x14ac:dyDescent="0.25">
      <c r="A16234" s="31"/>
      <c r="B16234" s="31"/>
      <c r="C16234" s="31"/>
      <c r="D16234" s="31"/>
    </row>
    <row r="16235" spans="1:4" ht="15" x14ac:dyDescent="0.25">
      <c r="A16235" s="31"/>
      <c r="B16235" s="31"/>
      <c r="C16235" s="31"/>
      <c r="D16235" s="31"/>
    </row>
    <row r="16236" spans="1:4" ht="15" x14ac:dyDescent="0.25">
      <c r="A16236" s="31"/>
      <c r="B16236" s="31"/>
      <c r="C16236" s="31"/>
      <c r="D16236" s="31"/>
    </row>
    <row r="16237" spans="1:4" ht="15" x14ac:dyDescent="0.25">
      <c r="A16237" s="31"/>
      <c r="B16237" s="31"/>
      <c r="C16237" s="31"/>
      <c r="D16237" s="31"/>
    </row>
    <row r="16238" spans="1:4" ht="15" x14ac:dyDescent="0.25">
      <c r="A16238" s="31"/>
      <c r="B16238" s="31"/>
      <c r="C16238" s="31"/>
      <c r="D16238" s="31"/>
    </row>
    <row r="16239" spans="1:4" ht="15" x14ac:dyDescent="0.25">
      <c r="A16239" s="31"/>
      <c r="B16239" s="31"/>
      <c r="C16239" s="31"/>
      <c r="D16239" s="31"/>
    </row>
    <row r="16240" spans="1:4" ht="15" x14ac:dyDescent="0.25">
      <c r="A16240" s="31"/>
      <c r="B16240" s="31"/>
      <c r="C16240" s="31"/>
      <c r="D16240" s="31"/>
    </row>
    <row r="16241" spans="1:4" ht="15" x14ac:dyDescent="0.25">
      <c r="A16241" s="31"/>
      <c r="B16241" s="31"/>
      <c r="C16241" s="31"/>
      <c r="D16241" s="31"/>
    </row>
    <row r="16242" spans="1:4" ht="15" x14ac:dyDescent="0.25">
      <c r="A16242" s="31"/>
      <c r="B16242" s="31"/>
      <c r="C16242" s="31"/>
      <c r="D16242" s="31"/>
    </row>
    <row r="16243" spans="1:4" ht="15" x14ac:dyDescent="0.25">
      <c r="A16243" s="31"/>
      <c r="B16243" s="31"/>
      <c r="C16243" s="31"/>
      <c r="D16243" s="31"/>
    </row>
    <row r="16244" spans="1:4" ht="15" x14ac:dyDescent="0.25">
      <c r="A16244" s="31"/>
      <c r="B16244" s="31"/>
      <c r="C16244" s="31"/>
      <c r="D16244" s="31"/>
    </row>
    <row r="16245" spans="1:4" ht="15" x14ac:dyDescent="0.25">
      <c r="A16245" s="31"/>
      <c r="B16245" s="31"/>
      <c r="C16245" s="31"/>
      <c r="D16245" s="31"/>
    </row>
    <row r="16246" spans="1:4" ht="15" x14ac:dyDescent="0.25">
      <c r="A16246" s="31"/>
      <c r="B16246" s="31"/>
      <c r="C16246" s="31"/>
      <c r="D16246" s="31"/>
    </row>
    <row r="16247" spans="1:4" ht="15" x14ac:dyDescent="0.25">
      <c r="A16247" s="31"/>
      <c r="B16247" s="31"/>
      <c r="C16247" s="31"/>
      <c r="D16247" s="31"/>
    </row>
    <row r="16248" spans="1:4" ht="15" x14ac:dyDescent="0.25">
      <c r="A16248" s="31"/>
      <c r="B16248" s="31"/>
      <c r="C16248" s="31"/>
      <c r="D16248" s="31"/>
    </row>
    <row r="16249" spans="1:4" ht="15" x14ac:dyDescent="0.25">
      <c r="A16249" s="31"/>
      <c r="B16249" s="31"/>
      <c r="C16249" s="31"/>
      <c r="D16249" s="31"/>
    </row>
    <row r="16250" spans="1:4" ht="15" x14ac:dyDescent="0.25">
      <c r="A16250" s="31"/>
      <c r="B16250" s="31"/>
      <c r="C16250" s="31"/>
      <c r="D16250" s="31"/>
    </row>
    <row r="16251" spans="1:4" ht="15" x14ac:dyDescent="0.25">
      <c r="A16251" s="31"/>
      <c r="B16251" s="31"/>
      <c r="C16251" s="31"/>
      <c r="D16251" s="31"/>
    </row>
    <row r="16252" spans="1:4" ht="15" x14ac:dyDescent="0.25">
      <c r="A16252" s="31"/>
      <c r="B16252" s="31"/>
      <c r="C16252" s="31"/>
      <c r="D16252" s="31"/>
    </row>
    <row r="16253" spans="1:4" ht="15" x14ac:dyDescent="0.25">
      <c r="A16253" s="31"/>
      <c r="B16253" s="31"/>
      <c r="C16253" s="31"/>
      <c r="D16253" s="31"/>
    </row>
    <row r="16254" spans="1:4" ht="15" x14ac:dyDescent="0.25">
      <c r="A16254" s="31"/>
      <c r="B16254" s="31"/>
      <c r="C16254" s="31"/>
      <c r="D16254" s="31"/>
    </row>
    <row r="16255" spans="1:4" ht="15" x14ac:dyDescent="0.25">
      <c r="A16255" s="31"/>
      <c r="B16255" s="31"/>
      <c r="C16255" s="31"/>
      <c r="D16255" s="31"/>
    </row>
    <row r="16256" spans="1:4" ht="15" x14ac:dyDescent="0.25">
      <c r="A16256" s="31"/>
      <c r="B16256" s="31"/>
      <c r="C16256" s="31"/>
      <c r="D16256" s="31"/>
    </row>
    <row r="16257" spans="1:4" ht="15" x14ac:dyDescent="0.25">
      <c r="A16257" s="31"/>
      <c r="B16257" s="31"/>
      <c r="C16257" s="31"/>
      <c r="D16257" s="31"/>
    </row>
    <row r="16258" spans="1:4" ht="15" x14ac:dyDescent="0.25">
      <c r="A16258" s="31"/>
      <c r="B16258" s="31"/>
      <c r="C16258" s="31"/>
      <c r="D16258" s="31"/>
    </row>
    <row r="16259" spans="1:4" ht="15" x14ac:dyDescent="0.25">
      <c r="A16259" s="31"/>
      <c r="B16259" s="31"/>
      <c r="C16259" s="31"/>
      <c r="D16259" s="31"/>
    </row>
    <row r="16260" spans="1:4" ht="15" x14ac:dyDescent="0.25">
      <c r="A16260" s="31"/>
      <c r="B16260" s="31"/>
      <c r="C16260" s="31"/>
      <c r="D16260" s="31"/>
    </row>
    <row r="16261" spans="1:4" ht="15" x14ac:dyDescent="0.25">
      <c r="A16261" s="31"/>
      <c r="B16261" s="31"/>
      <c r="C16261" s="31"/>
      <c r="D16261" s="31"/>
    </row>
    <row r="16262" spans="1:4" ht="15" x14ac:dyDescent="0.25">
      <c r="A16262" s="31"/>
      <c r="B16262" s="31"/>
      <c r="C16262" s="31"/>
      <c r="D16262" s="31"/>
    </row>
    <row r="16263" spans="1:4" ht="15" x14ac:dyDescent="0.25">
      <c r="A16263" s="31"/>
      <c r="B16263" s="31"/>
      <c r="C16263" s="31"/>
      <c r="D16263" s="31"/>
    </row>
    <row r="16264" spans="1:4" ht="15" x14ac:dyDescent="0.25">
      <c r="A16264" s="31"/>
      <c r="B16264" s="31"/>
      <c r="C16264" s="31"/>
      <c r="D16264" s="31"/>
    </row>
    <row r="16265" spans="1:4" ht="15" x14ac:dyDescent="0.25">
      <c r="A16265" s="31"/>
      <c r="B16265" s="31"/>
      <c r="C16265" s="31"/>
      <c r="D16265" s="31"/>
    </row>
    <row r="16266" spans="1:4" ht="15" x14ac:dyDescent="0.25">
      <c r="A16266" s="31"/>
      <c r="B16266" s="31"/>
      <c r="C16266" s="31"/>
      <c r="D16266" s="31"/>
    </row>
    <row r="16267" spans="1:4" ht="15" x14ac:dyDescent="0.25">
      <c r="A16267" s="31"/>
      <c r="B16267" s="31"/>
      <c r="C16267" s="31"/>
      <c r="D16267" s="31"/>
    </row>
    <row r="16268" spans="1:4" ht="15" x14ac:dyDescent="0.25">
      <c r="A16268" s="31"/>
      <c r="B16268" s="31"/>
      <c r="C16268" s="31"/>
      <c r="D16268" s="31"/>
    </row>
    <row r="16269" spans="1:4" ht="15" x14ac:dyDescent="0.25">
      <c r="A16269" s="31"/>
      <c r="B16269" s="31"/>
      <c r="C16269" s="31"/>
      <c r="D16269" s="31"/>
    </row>
    <row r="16270" spans="1:4" ht="15" x14ac:dyDescent="0.25">
      <c r="A16270" s="31"/>
      <c r="B16270" s="31"/>
      <c r="C16270" s="31"/>
      <c r="D16270" s="31"/>
    </row>
    <row r="16271" spans="1:4" ht="15" x14ac:dyDescent="0.25">
      <c r="A16271" s="31"/>
      <c r="B16271" s="31"/>
      <c r="C16271" s="31"/>
      <c r="D16271" s="31"/>
    </row>
    <row r="16272" spans="1:4" ht="15" x14ac:dyDescent="0.25">
      <c r="A16272" s="31"/>
      <c r="B16272" s="31"/>
      <c r="C16272" s="31"/>
      <c r="D16272" s="31"/>
    </row>
    <row r="16273" spans="1:4" ht="15" x14ac:dyDescent="0.25">
      <c r="A16273" s="31"/>
      <c r="B16273" s="31"/>
      <c r="C16273" s="31"/>
      <c r="D16273" s="31"/>
    </row>
    <row r="16274" spans="1:4" ht="15" x14ac:dyDescent="0.25">
      <c r="A16274" s="31"/>
      <c r="B16274" s="31"/>
      <c r="C16274" s="31"/>
      <c r="D16274" s="31"/>
    </row>
    <row r="16275" spans="1:4" ht="15" x14ac:dyDescent="0.25">
      <c r="A16275" s="31"/>
      <c r="B16275" s="31"/>
      <c r="C16275" s="31"/>
      <c r="D16275" s="31"/>
    </row>
    <row r="16276" spans="1:4" ht="15" x14ac:dyDescent="0.25">
      <c r="A16276" s="31"/>
      <c r="B16276" s="31"/>
      <c r="C16276" s="31"/>
      <c r="D16276" s="31"/>
    </row>
    <row r="16277" spans="1:4" ht="15" x14ac:dyDescent="0.25">
      <c r="A16277" s="31"/>
      <c r="B16277" s="31"/>
      <c r="C16277" s="31"/>
      <c r="D16277" s="31"/>
    </row>
    <row r="16278" spans="1:4" ht="15" x14ac:dyDescent="0.25">
      <c r="A16278" s="31"/>
      <c r="B16278" s="31"/>
      <c r="C16278" s="31"/>
      <c r="D16278" s="31"/>
    </row>
    <row r="16279" spans="1:4" ht="15" x14ac:dyDescent="0.25">
      <c r="A16279" s="31"/>
      <c r="B16279" s="31"/>
      <c r="C16279" s="31"/>
      <c r="D16279" s="31"/>
    </row>
    <row r="16280" spans="1:4" ht="15" x14ac:dyDescent="0.25">
      <c r="A16280" s="31"/>
      <c r="B16280" s="31"/>
      <c r="C16280" s="31"/>
      <c r="D16280" s="31"/>
    </row>
    <row r="16281" spans="1:4" ht="15" x14ac:dyDescent="0.25">
      <c r="A16281" s="31"/>
      <c r="B16281" s="31"/>
      <c r="C16281" s="31"/>
      <c r="D16281" s="31"/>
    </row>
    <row r="16282" spans="1:4" ht="15" x14ac:dyDescent="0.25">
      <c r="A16282" s="31"/>
      <c r="B16282" s="31"/>
      <c r="C16282" s="31"/>
      <c r="D16282" s="31"/>
    </row>
    <row r="16283" spans="1:4" ht="15" x14ac:dyDescent="0.25">
      <c r="A16283" s="31"/>
      <c r="B16283" s="31"/>
      <c r="C16283" s="31"/>
      <c r="D16283" s="31"/>
    </row>
    <row r="16284" spans="1:4" ht="15" x14ac:dyDescent="0.25">
      <c r="A16284" s="31"/>
      <c r="B16284" s="31"/>
      <c r="C16284" s="31"/>
      <c r="D16284" s="31"/>
    </row>
    <row r="16285" spans="1:4" ht="15" x14ac:dyDescent="0.25">
      <c r="A16285" s="31"/>
      <c r="B16285" s="31"/>
      <c r="C16285" s="31"/>
      <c r="D16285" s="31"/>
    </row>
    <row r="16286" spans="1:4" ht="15" x14ac:dyDescent="0.25">
      <c r="A16286" s="31"/>
      <c r="B16286" s="31"/>
      <c r="C16286" s="31"/>
      <c r="D16286" s="31"/>
    </row>
    <row r="16287" spans="1:4" ht="15" x14ac:dyDescent="0.25">
      <c r="A16287" s="31"/>
      <c r="B16287" s="31"/>
      <c r="C16287" s="31"/>
      <c r="D16287" s="31"/>
    </row>
    <row r="16288" spans="1:4" ht="15" x14ac:dyDescent="0.25">
      <c r="A16288" s="31"/>
      <c r="B16288" s="31"/>
      <c r="C16288" s="31"/>
      <c r="D16288" s="31"/>
    </row>
    <row r="16289" spans="1:4" ht="15" x14ac:dyDescent="0.25">
      <c r="A16289" s="31"/>
      <c r="B16289" s="31"/>
      <c r="C16289" s="31"/>
      <c r="D16289" s="31"/>
    </row>
    <row r="16290" spans="1:4" ht="15" x14ac:dyDescent="0.25">
      <c r="A16290" s="31"/>
      <c r="B16290" s="31"/>
      <c r="C16290" s="31"/>
      <c r="D16290" s="31"/>
    </row>
    <row r="16291" spans="1:4" ht="15" x14ac:dyDescent="0.25">
      <c r="A16291" s="31"/>
      <c r="B16291" s="31"/>
      <c r="C16291" s="31"/>
      <c r="D16291" s="31"/>
    </row>
    <row r="16292" spans="1:4" ht="15" x14ac:dyDescent="0.25">
      <c r="A16292" s="31"/>
      <c r="B16292" s="31"/>
      <c r="C16292" s="31"/>
      <c r="D16292" s="31"/>
    </row>
    <row r="16293" spans="1:4" ht="15" x14ac:dyDescent="0.25">
      <c r="A16293" s="31"/>
      <c r="B16293" s="31"/>
      <c r="C16293" s="31"/>
      <c r="D16293" s="31"/>
    </row>
    <row r="16294" spans="1:4" ht="15" x14ac:dyDescent="0.25">
      <c r="A16294" s="31"/>
      <c r="B16294" s="31"/>
      <c r="C16294" s="31"/>
      <c r="D16294" s="31"/>
    </row>
    <row r="16295" spans="1:4" ht="15" x14ac:dyDescent="0.25">
      <c r="A16295" s="31"/>
      <c r="B16295" s="31"/>
      <c r="C16295" s="31"/>
      <c r="D16295" s="31"/>
    </row>
    <row r="16296" spans="1:4" ht="15" x14ac:dyDescent="0.25">
      <c r="A16296" s="31"/>
      <c r="B16296" s="31"/>
      <c r="C16296" s="31"/>
      <c r="D16296" s="31"/>
    </row>
    <row r="16297" spans="1:4" ht="15" x14ac:dyDescent="0.25">
      <c r="A16297" s="31"/>
      <c r="B16297" s="31"/>
      <c r="C16297" s="31"/>
      <c r="D16297" s="31"/>
    </row>
    <row r="16298" spans="1:4" ht="15" x14ac:dyDescent="0.25">
      <c r="A16298" s="31"/>
      <c r="B16298" s="31"/>
      <c r="C16298" s="31"/>
      <c r="D16298" s="31"/>
    </row>
    <row r="16299" spans="1:4" ht="15" x14ac:dyDescent="0.25">
      <c r="A16299" s="31"/>
      <c r="B16299" s="31"/>
      <c r="C16299" s="31"/>
      <c r="D16299" s="31"/>
    </row>
    <row r="16300" spans="1:4" ht="15" x14ac:dyDescent="0.25">
      <c r="A16300" s="31"/>
      <c r="B16300" s="31"/>
      <c r="C16300" s="31"/>
      <c r="D16300" s="31"/>
    </row>
    <row r="16301" spans="1:4" ht="15" x14ac:dyDescent="0.25">
      <c r="A16301" s="31"/>
      <c r="B16301" s="31"/>
      <c r="C16301" s="31"/>
      <c r="D16301" s="31"/>
    </row>
    <row r="16302" spans="1:4" ht="15" x14ac:dyDescent="0.25">
      <c r="A16302" s="31"/>
      <c r="B16302" s="31"/>
      <c r="C16302" s="31"/>
      <c r="D16302" s="31"/>
    </row>
    <row r="16303" spans="1:4" ht="15" x14ac:dyDescent="0.25">
      <c r="A16303" s="31"/>
      <c r="B16303" s="31"/>
      <c r="C16303" s="31"/>
      <c r="D16303" s="31"/>
    </row>
    <row r="16304" spans="1:4" ht="15" x14ac:dyDescent="0.25">
      <c r="A16304" s="31"/>
      <c r="B16304" s="31"/>
      <c r="C16304" s="31"/>
      <c r="D16304" s="31"/>
    </row>
    <row r="16305" spans="1:4" ht="15" x14ac:dyDescent="0.25">
      <c r="A16305" s="31"/>
      <c r="B16305" s="31"/>
      <c r="C16305" s="31"/>
      <c r="D16305" s="31"/>
    </row>
    <row r="16306" spans="1:4" ht="15" x14ac:dyDescent="0.25">
      <c r="A16306" s="31"/>
      <c r="B16306" s="31"/>
      <c r="C16306" s="31"/>
      <c r="D16306" s="31"/>
    </row>
    <row r="16307" spans="1:4" ht="15" x14ac:dyDescent="0.25">
      <c r="A16307" s="31"/>
      <c r="B16307" s="31"/>
      <c r="C16307" s="31"/>
      <c r="D16307" s="31"/>
    </row>
    <row r="16308" spans="1:4" ht="15" x14ac:dyDescent="0.25">
      <c r="A16308" s="31"/>
      <c r="B16308" s="31"/>
      <c r="C16308" s="31"/>
      <c r="D16308" s="31"/>
    </row>
    <row r="16309" spans="1:4" ht="15" x14ac:dyDescent="0.25">
      <c r="A16309" s="31"/>
      <c r="B16309" s="31"/>
      <c r="C16309" s="31"/>
      <c r="D16309" s="31"/>
    </row>
    <row r="16310" spans="1:4" ht="15" x14ac:dyDescent="0.25">
      <c r="A16310" s="31"/>
      <c r="B16310" s="31"/>
      <c r="C16310" s="31"/>
      <c r="D16310" s="31"/>
    </row>
    <row r="16311" spans="1:4" ht="15" x14ac:dyDescent="0.25">
      <c r="A16311" s="31"/>
      <c r="B16311" s="31"/>
      <c r="C16311" s="31"/>
      <c r="D16311" s="31"/>
    </row>
    <row r="16312" spans="1:4" ht="15" x14ac:dyDescent="0.25">
      <c r="A16312" s="31"/>
      <c r="B16312" s="31"/>
      <c r="C16312" s="31"/>
      <c r="D16312" s="31"/>
    </row>
    <row r="16313" spans="1:4" ht="15" x14ac:dyDescent="0.25">
      <c r="A16313" s="31"/>
      <c r="B16313" s="31"/>
      <c r="C16313" s="31"/>
      <c r="D16313" s="31"/>
    </row>
    <row r="16314" spans="1:4" ht="15" x14ac:dyDescent="0.25">
      <c r="A16314" s="31"/>
      <c r="B16314" s="31"/>
      <c r="C16314" s="31"/>
      <c r="D16314" s="31"/>
    </row>
    <row r="16315" spans="1:4" ht="15" x14ac:dyDescent="0.25">
      <c r="A16315" s="31"/>
      <c r="B16315" s="31"/>
      <c r="C16315" s="31"/>
      <c r="D16315" s="31"/>
    </row>
    <row r="16316" spans="1:4" ht="15" x14ac:dyDescent="0.25">
      <c r="A16316" s="31"/>
      <c r="B16316" s="31"/>
      <c r="C16316" s="31"/>
      <c r="D16316" s="31"/>
    </row>
    <row r="16317" spans="1:4" ht="15" x14ac:dyDescent="0.25">
      <c r="A16317" s="31"/>
      <c r="B16317" s="31"/>
      <c r="C16317" s="31"/>
      <c r="D16317" s="31"/>
    </row>
    <row r="16318" spans="1:4" ht="15" x14ac:dyDescent="0.25">
      <c r="A16318" s="31"/>
      <c r="B16318" s="31"/>
      <c r="C16318" s="31"/>
      <c r="D16318" s="31"/>
    </row>
    <row r="16319" spans="1:4" ht="15" x14ac:dyDescent="0.25">
      <c r="A16319" s="31"/>
      <c r="B16319" s="31"/>
      <c r="C16319" s="31"/>
      <c r="D16319" s="31"/>
    </row>
    <row r="16320" spans="1:4" ht="15" x14ac:dyDescent="0.25">
      <c r="A16320" s="31"/>
      <c r="B16320" s="31"/>
      <c r="C16320" s="31"/>
      <c r="D16320" s="31"/>
    </row>
    <row r="16321" spans="1:4" ht="15" x14ac:dyDescent="0.25">
      <c r="A16321" s="31"/>
      <c r="B16321" s="31"/>
      <c r="C16321" s="31"/>
      <c r="D16321" s="31"/>
    </row>
    <row r="16322" spans="1:4" ht="15" x14ac:dyDescent="0.25">
      <c r="A16322" s="31"/>
      <c r="B16322" s="31"/>
      <c r="C16322" s="31"/>
      <c r="D16322" s="31"/>
    </row>
    <row r="16323" spans="1:4" ht="15" x14ac:dyDescent="0.25">
      <c r="A16323" s="31"/>
      <c r="B16323" s="31"/>
      <c r="C16323" s="31"/>
      <c r="D16323" s="31"/>
    </row>
    <row r="16324" spans="1:4" ht="15" x14ac:dyDescent="0.25">
      <c r="A16324" s="31"/>
      <c r="B16324" s="31"/>
      <c r="C16324" s="31"/>
      <c r="D16324" s="31"/>
    </row>
    <row r="16325" spans="1:4" ht="15" x14ac:dyDescent="0.25">
      <c r="A16325" s="31"/>
      <c r="B16325" s="31"/>
      <c r="C16325" s="31"/>
      <c r="D16325" s="31"/>
    </row>
    <row r="16326" spans="1:4" ht="15" x14ac:dyDescent="0.25">
      <c r="A16326" s="31"/>
      <c r="B16326" s="31"/>
      <c r="C16326" s="31"/>
      <c r="D16326" s="31"/>
    </row>
    <row r="16327" spans="1:4" ht="15" x14ac:dyDescent="0.25">
      <c r="A16327" s="31"/>
      <c r="B16327" s="31"/>
      <c r="C16327" s="31"/>
      <c r="D16327" s="31"/>
    </row>
    <row r="16328" spans="1:4" ht="15" x14ac:dyDescent="0.25">
      <c r="A16328" s="31"/>
      <c r="B16328" s="31"/>
      <c r="C16328" s="31"/>
      <c r="D16328" s="31"/>
    </row>
    <row r="16329" spans="1:4" ht="15" x14ac:dyDescent="0.25">
      <c r="A16329" s="31"/>
      <c r="B16329" s="31"/>
      <c r="C16329" s="31"/>
      <c r="D16329" s="31"/>
    </row>
    <row r="16330" spans="1:4" ht="15" x14ac:dyDescent="0.25">
      <c r="A16330" s="31"/>
      <c r="B16330" s="31"/>
      <c r="C16330" s="31"/>
      <c r="D16330" s="31"/>
    </row>
    <row r="16331" spans="1:4" ht="15" x14ac:dyDescent="0.25">
      <c r="A16331" s="31"/>
      <c r="B16331" s="31"/>
      <c r="C16331" s="31"/>
      <c r="D16331" s="31"/>
    </row>
    <row r="16332" spans="1:4" ht="15" x14ac:dyDescent="0.25">
      <c r="A16332" s="31"/>
      <c r="B16332" s="31"/>
      <c r="C16332" s="31"/>
      <c r="D16332" s="31"/>
    </row>
    <row r="16333" spans="1:4" ht="15" x14ac:dyDescent="0.25">
      <c r="A16333" s="31"/>
      <c r="B16333" s="31"/>
      <c r="C16333" s="31"/>
      <c r="D16333" s="31"/>
    </row>
    <row r="16334" spans="1:4" ht="15" x14ac:dyDescent="0.25">
      <c r="A16334" s="31"/>
      <c r="B16334" s="31"/>
      <c r="C16334" s="31"/>
      <c r="D16334" s="31"/>
    </row>
    <row r="16335" spans="1:4" ht="15" x14ac:dyDescent="0.25">
      <c r="A16335" s="31"/>
      <c r="B16335" s="31"/>
      <c r="C16335" s="31"/>
      <c r="D16335" s="31"/>
    </row>
    <row r="16336" spans="1:4" ht="15" x14ac:dyDescent="0.25">
      <c r="A16336" s="31"/>
      <c r="B16336" s="31"/>
      <c r="C16336" s="31"/>
      <c r="D16336" s="31"/>
    </row>
    <row r="16337" spans="1:4" ht="15" x14ac:dyDescent="0.25">
      <c r="A16337" s="31"/>
      <c r="B16337" s="31"/>
      <c r="C16337" s="31"/>
      <c r="D16337" s="31"/>
    </row>
    <row r="16338" spans="1:4" ht="15" x14ac:dyDescent="0.25">
      <c r="A16338" s="31"/>
      <c r="B16338" s="31"/>
      <c r="C16338" s="31"/>
      <c r="D16338" s="31"/>
    </row>
    <row r="16339" spans="1:4" ht="15" x14ac:dyDescent="0.25">
      <c r="A16339" s="31"/>
      <c r="B16339" s="31"/>
      <c r="C16339" s="31"/>
      <c r="D16339" s="31"/>
    </row>
    <row r="16340" spans="1:4" ht="15" x14ac:dyDescent="0.25">
      <c r="A16340" s="31"/>
      <c r="B16340" s="31"/>
      <c r="C16340" s="31"/>
      <c r="D16340" s="31"/>
    </row>
    <row r="16341" spans="1:4" ht="15" x14ac:dyDescent="0.25">
      <c r="A16341" s="31"/>
      <c r="B16341" s="31"/>
      <c r="C16341" s="31"/>
      <c r="D16341" s="31"/>
    </row>
    <row r="16342" spans="1:4" ht="15" x14ac:dyDescent="0.25">
      <c r="A16342" s="31"/>
      <c r="B16342" s="31"/>
      <c r="C16342" s="31"/>
      <c r="D16342" s="31"/>
    </row>
    <row r="16343" spans="1:4" ht="15" x14ac:dyDescent="0.25">
      <c r="A16343" s="31"/>
      <c r="B16343" s="31"/>
      <c r="C16343" s="31"/>
      <c r="D16343" s="31"/>
    </row>
    <row r="16344" spans="1:4" ht="15" x14ac:dyDescent="0.25">
      <c r="A16344" s="31"/>
      <c r="B16344" s="31"/>
      <c r="C16344" s="31"/>
      <c r="D16344" s="31"/>
    </row>
    <row r="16345" spans="1:4" ht="15" x14ac:dyDescent="0.25">
      <c r="A16345" s="31"/>
      <c r="B16345" s="31"/>
      <c r="C16345" s="31"/>
      <c r="D16345" s="31"/>
    </row>
    <row r="16346" spans="1:4" ht="15" x14ac:dyDescent="0.25">
      <c r="A16346" s="31"/>
      <c r="B16346" s="31"/>
      <c r="C16346" s="31"/>
      <c r="D16346" s="31"/>
    </row>
    <row r="16347" spans="1:4" ht="15" x14ac:dyDescent="0.25">
      <c r="A16347" s="31"/>
      <c r="B16347" s="31"/>
      <c r="C16347" s="31"/>
      <c r="D16347" s="31"/>
    </row>
    <row r="16348" spans="1:4" ht="15" x14ac:dyDescent="0.25">
      <c r="A16348" s="31"/>
      <c r="B16348" s="31"/>
      <c r="C16348" s="31"/>
      <c r="D16348" s="31"/>
    </row>
    <row r="16349" spans="1:4" ht="15" x14ac:dyDescent="0.25">
      <c r="A16349" s="31"/>
      <c r="B16349" s="31"/>
      <c r="C16349" s="31"/>
      <c r="D16349" s="31"/>
    </row>
    <row r="16350" spans="1:4" ht="15" x14ac:dyDescent="0.25">
      <c r="A16350" s="31"/>
      <c r="B16350" s="31"/>
      <c r="C16350" s="31"/>
      <c r="D16350" s="31"/>
    </row>
    <row r="16351" spans="1:4" ht="15" x14ac:dyDescent="0.25">
      <c r="A16351" s="31"/>
      <c r="B16351" s="31"/>
      <c r="C16351" s="31"/>
      <c r="D16351" s="31"/>
    </row>
    <row r="16352" spans="1:4" ht="15" x14ac:dyDescent="0.25">
      <c r="A16352" s="31"/>
      <c r="B16352" s="31"/>
      <c r="C16352" s="31"/>
      <c r="D16352" s="31"/>
    </row>
    <row r="16353" spans="1:4" ht="15" x14ac:dyDescent="0.25">
      <c r="A16353" s="31"/>
      <c r="B16353" s="31"/>
      <c r="C16353" s="31"/>
      <c r="D16353" s="31"/>
    </row>
    <row r="16354" spans="1:4" ht="15" x14ac:dyDescent="0.25">
      <c r="A16354" s="31"/>
      <c r="B16354" s="31"/>
      <c r="C16354" s="31"/>
      <c r="D16354" s="31"/>
    </row>
    <row r="16355" spans="1:4" ht="15" x14ac:dyDescent="0.25">
      <c r="A16355" s="31"/>
      <c r="B16355" s="31"/>
      <c r="C16355" s="31"/>
      <c r="D16355" s="31"/>
    </row>
    <row r="16356" spans="1:4" ht="15" x14ac:dyDescent="0.25">
      <c r="A16356" s="31"/>
      <c r="B16356" s="31"/>
      <c r="C16356" s="31"/>
      <c r="D16356" s="31"/>
    </row>
    <row r="16357" spans="1:4" ht="15" x14ac:dyDescent="0.25">
      <c r="A16357" s="31"/>
      <c r="B16357" s="31"/>
      <c r="C16357" s="31"/>
      <c r="D16357" s="31"/>
    </row>
    <row r="16358" spans="1:4" ht="15" x14ac:dyDescent="0.25">
      <c r="A16358" s="31"/>
      <c r="B16358" s="31"/>
      <c r="C16358" s="31"/>
      <c r="D16358" s="31"/>
    </row>
    <row r="16359" spans="1:4" ht="15" x14ac:dyDescent="0.25">
      <c r="A16359" s="31"/>
      <c r="B16359" s="31"/>
      <c r="C16359" s="31"/>
      <c r="D16359" s="31"/>
    </row>
    <row r="16360" spans="1:4" ht="15" x14ac:dyDescent="0.25">
      <c r="A16360" s="31"/>
      <c r="B16360" s="31"/>
      <c r="C16360" s="31"/>
      <c r="D16360" s="31"/>
    </row>
    <row r="16361" spans="1:4" ht="15" x14ac:dyDescent="0.25">
      <c r="A16361" s="31"/>
      <c r="B16361" s="31"/>
      <c r="C16361" s="31"/>
      <c r="D16361" s="31"/>
    </row>
    <row r="16362" spans="1:4" ht="15" x14ac:dyDescent="0.25">
      <c r="A16362" s="31"/>
      <c r="B16362" s="31"/>
      <c r="C16362" s="31"/>
      <c r="D16362" s="31"/>
    </row>
    <row r="16363" spans="1:4" ht="15" x14ac:dyDescent="0.25">
      <c r="A16363" s="31"/>
      <c r="B16363" s="31"/>
      <c r="C16363" s="31"/>
      <c r="D16363" s="31"/>
    </row>
    <row r="16364" spans="1:4" ht="15" x14ac:dyDescent="0.25">
      <c r="A16364" s="31"/>
      <c r="B16364" s="31"/>
      <c r="C16364" s="31"/>
      <c r="D16364" s="31"/>
    </row>
    <row r="16365" spans="1:4" ht="15" x14ac:dyDescent="0.25">
      <c r="A16365" s="31"/>
      <c r="B16365" s="31"/>
      <c r="C16365" s="31"/>
      <c r="D16365" s="31"/>
    </row>
    <row r="16366" spans="1:4" ht="15" x14ac:dyDescent="0.25">
      <c r="A16366" s="31"/>
      <c r="B16366" s="31"/>
      <c r="C16366" s="31"/>
      <c r="D16366" s="31"/>
    </row>
    <row r="16367" spans="1:4" ht="15" x14ac:dyDescent="0.25">
      <c r="A16367" s="31"/>
      <c r="B16367" s="31"/>
      <c r="C16367" s="31"/>
      <c r="D16367" s="31"/>
    </row>
    <row r="16368" spans="1:4" ht="15" x14ac:dyDescent="0.25">
      <c r="A16368" s="31"/>
      <c r="B16368" s="31"/>
      <c r="C16368" s="31"/>
      <c r="D16368" s="31"/>
    </row>
    <row r="16369" spans="1:4" ht="15" x14ac:dyDescent="0.25">
      <c r="A16369" s="31"/>
      <c r="B16369" s="31"/>
      <c r="C16369" s="31"/>
      <c r="D16369" s="31"/>
    </row>
    <row r="16370" spans="1:4" ht="15" x14ac:dyDescent="0.25">
      <c r="A16370" s="31"/>
      <c r="B16370" s="31"/>
      <c r="C16370" s="31"/>
      <c r="D16370" s="31"/>
    </row>
    <row r="16371" spans="1:4" ht="15" x14ac:dyDescent="0.25">
      <c r="A16371" s="31"/>
      <c r="B16371" s="31"/>
      <c r="C16371" s="31"/>
      <c r="D16371" s="31"/>
    </row>
    <row r="16372" spans="1:4" ht="15" x14ac:dyDescent="0.25">
      <c r="A16372" s="31"/>
      <c r="B16372" s="31"/>
      <c r="C16372" s="31"/>
      <c r="D16372" s="31"/>
    </row>
    <row r="16373" spans="1:4" ht="15" x14ac:dyDescent="0.25">
      <c r="A16373" s="31"/>
      <c r="B16373" s="31"/>
      <c r="C16373" s="31"/>
      <c r="D16373" s="31"/>
    </row>
    <row r="16374" spans="1:4" ht="15" x14ac:dyDescent="0.25">
      <c r="A16374" s="31"/>
      <c r="B16374" s="31"/>
      <c r="C16374" s="31"/>
      <c r="D16374" s="31"/>
    </row>
    <row r="16375" spans="1:4" ht="15" x14ac:dyDescent="0.25">
      <c r="A16375" s="31"/>
      <c r="B16375" s="31"/>
      <c r="C16375" s="31"/>
      <c r="D16375" s="31"/>
    </row>
    <row r="16376" spans="1:4" ht="15" x14ac:dyDescent="0.25">
      <c r="A16376" s="31"/>
      <c r="B16376" s="31"/>
      <c r="C16376" s="31"/>
      <c r="D16376" s="31"/>
    </row>
    <row r="16377" spans="1:4" ht="15" x14ac:dyDescent="0.25">
      <c r="A16377" s="31"/>
      <c r="B16377" s="31"/>
      <c r="C16377" s="31"/>
      <c r="D16377" s="31"/>
    </row>
    <row r="16378" spans="1:4" ht="15" x14ac:dyDescent="0.25">
      <c r="A16378" s="31"/>
      <c r="B16378" s="31"/>
      <c r="C16378" s="31"/>
      <c r="D16378" s="31"/>
    </row>
    <row r="16379" spans="1:4" ht="15" x14ac:dyDescent="0.25">
      <c r="A16379" s="31"/>
      <c r="B16379" s="31"/>
      <c r="C16379" s="31"/>
      <c r="D16379" s="31"/>
    </row>
    <row r="16380" spans="1:4" ht="15" x14ac:dyDescent="0.25">
      <c r="A16380" s="31"/>
      <c r="B16380" s="31"/>
      <c r="C16380" s="31"/>
      <c r="D16380" s="31"/>
    </row>
    <row r="16381" spans="1:4" ht="15" x14ac:dyDescent="0.25">
      <c r="A16381" s="31"/>
      <c r="B16381" s="31"/>
      <c r="C16381" s="31"/>
      <c r="D16381" s="31"/>
    </row>
    <row r="16382" spans="1:4" ht="15" x14ac:dyDescent="0.25">
      <c r="A16382" s="31"/>
      <c r="B16382" s="31"/>
      <c r="C16382" s="31"/>
      <c r="D16382" s="31"/>
    </row>
    <row r="16383" spans="1:4" ht="15" x14ac:dyDescent="0.25">
      <c r="A16383" s="31"/>
      <c r="B16383" s="31"/>
      <c r="C16383" s="31"/>
      <c r="D16383" s="31"/>
    </row>
    <row r="16384" spans="1:4" ht="15" x14ac:dyDescent="0.25">
      <c r="A16384" s="31"/>
      <c r="B16384" s="31"/>
      <c r="C16384" s="31"/>
      <c r="D16384" s="31"/>
    </row>
    <row r="16385" spans="1:4" ht="15" x14ac:dyDescent="0.25">
      <c r="A16385" s="31"/>
      <c r="B16385" s="31"/>
      <c r="C16385" s="31"/>
      <c r="D16385" s="31"/>
    </row>
    <row r="16386" spans="1:4" ht="15" x14ac:dyDescent="0.25">
      <c r="A16386" s="31"/>
      <c r="B16386" s="31"/>
      <c r="C16386" s="31"/>
      <c r="D16386" s="31"/>
    </row>
    <row r="16387" spans="1:4" ht="15" x14ac:dyDescent="0.25">
      <c r="A16387" s="31"/>
      <c r="B16387" s="31"/>
      <c r="C16387" s="31"/>
      <c r="D16387" s="31"/>
    </row>
    <row r="16388" spans="1:4" ht="15" x14ac:dyDescent="0.25">
      <c r="A16388" s="31"/>
      <c r="B16388" s="31"/>
      <c r="C16388" s="31"/>
      <c r="D16388" s="31"/>
    </row>
    <row r="16389" spans="1:4" ht="15" x14ac:dyDescent="0.25">
      <c r="A16389" s="31"/>
      <c r="B16389" s="31"/>
      <c r="C16389" s="31"/>
      <c r="D16389" s="31"/>
    </row>
    <row r="16390" spans="1:4" ht="15" x14ac:dyDescent="0.25">
      <c r="A16390" s="31"/>
      <c r="B16390" s="31"/>
      <c r="C16390" s="31"/>
      <c r="D16390" s="31"/>
    </row>
    <row r="16391" spans="1:4" ht="15" x14ac:dyDescent="0.25">
      <c r="A16391" s="31"/>
      <c r="B16391" s="31"/>
      <c r="C16391" s="31"/>
      <c r="D16391" s="31"/>
    </row>
    <row r="16392" spans="1:4" ht="15" x14ac:dyDescent="0.25">
      <c r="A16392" s="31"/>
      <c r="B16392" s="31"/>
      <c r="C16392" s="31"/>
      <c r="D16392" s="31"/>
    </row>
    <row r="16393" spans="1:4" ht="15" x14ac:dyDescent="0.25">
      <c r="A16393" s="31"/>
      <c r="B16393" s="31"/>
      <c r="C16393" s="31"/>
      <c r="D16393" s="31"/>
    </row>
    <row r="16394" spans="1:4" ht="15" x14ac:dyDescent="0.25">
      <c r="A16394" s="31"/>
      <c r="B16394" s="31"/>
      <c r="C16394" s="31"/>
      <c r="D16394" s="31"/>
    </row>
    <row r="16395" spans="1:4" ht="15" x14ac:dyDescent="0.25">
      <c r="A16395" s="31"/>
      <c r="B16395" s="31"/>
      <c r="C16395" s="31"/>
      <c r="D16395" s="31"/>
    </row>
    <row r="16396" spans="1:4" ht="15" x14ac:dyDescent="0.25">
      <c r="A16396" s="31"/>
      <c r="B16396" s="31"/>
      <c r="C16396" s="31"/>
      <c r="D16396" s="31"/>
    </row>
    <row r="16397" spans="1:4" ht="15" x14ac:dyDescent="0.25">
      <c r="A16397" s="31"/>
      <c r="B16397" s="31"/>
      <c r="C16397" s="31"/>
      <c r="D16397" s="31"/>
    </row>
    <row r="16398" spans="1:4" ht="15" x14ac:dyDescent="0.25">
      <c r="A16398" s="31"/>
      <c r="B16398" s="31"/>
      <c r="C16398" s="31"/>
      <c r="D16398" s="31"/>
    </row>
    <row r="16399" spans="1:4" ht="15" x14ac:dyDescent="0.25">
      <c r="A16399" s="31"/>
      <c r="B16399" s="31"/>
      <c r="C16399" s="31"/>
      <c r="D16399" s="31"/>
    </row>
    <row r="16400" spans="1:4" ht="15" x14ac:dyDescent="0.25">
      <c r="A16400" s="31"/>
      <c r="B16400" s="31"/>
      <c r="C16400" s="31"/>
      <c r="D16400" s="31"/>
    </row>
    <row r="16401" spans="1:4" ht="15" x14ac:dyDescent="0.25">
      <c r="A16401" s="31"/>
      <c r="B16401" s="31"/>
      <c r="C16401" s="31"/>
      <c r="D16401" s="31"/>
    </row>
    <row r="16402" spans="1:4" ht="15" x14ac:dyDescent="0.25">
      <c r="A16402" s="31"/>
      <c r="B16402" s="31"/>
      <c r="C16402" s="31"/>
      <c r="D16402" s="31"/>
    </row>
    <row r="16403" spans="1:4" ht="15" x14ac:dyDescent="0.25">
      <c r="A16403" s="31"/>
      <c r="B16403" s="31"/>
      <c r="C16403" s="31"/>
      <c r="D16403" s="31"/>
    </row>
    <row r="16404" spans="1:4" ht="15" x14ac:dyDescent="0.25">
      <c r="A16404" s="31"/>
      <c r="B16404" s="31"/>
      <c r="C16404" s="31"/>
      <c r="D16404" s="31"/>
    </row>
    <row r="16405" spans="1:4" ht="15" x14ac:dyDescent="0.25">
      <c r="A16405" s="31"/>
      <c r="B16405" s="31"/>
      <c r="C16405" s="31"/>
      <c r="D16405" s="31"/>
    </row>
    <row r="16406" spans="1:4" ht="15" x14ac:dyDescent="0.25">
      <c r="A16406" s="31"/>
      <c r="B16406" s="31"/>
      <c r="C16406" s="31"/>
      <c r="D16406" s="31"/>
    </row>
    <row r="16407" spans="1:4" ht="15" x14ac:dyDescent="0.25">
      <c r="A16407" s="31"/>
      <c r="B16407" s="31"/>
      <c r="C16407" s="31"/>
      <c r="D16407" s="31"/>
    </row>
    <row r="16408" spans="1:4" ht="15" x14ac:dyDescent="0.25">
      <c r="A16408" s="31"/>
      <c r="B16408" s="31"/>
      <c r="C16408" s="31"/>
      <c r="D16408" s="31"/>
    </row>
    <row r="16409" spans="1:4" ht="15" x14ac:dyDescent="0.25">
      <c r="A16409" s="31"/>
      <c r="B16409" s="31"/>
      <c r="C16409" s="31"/>
      <c r="D16409" s="31"/>
    </row>
    <row r="16410" spans="1:4" ht="15" x14ac:dyDescent="0.25">
      <c r="A16410" s="31"/>
      <c r="B16410" s="31"/>
      <c r="C16410" s="31"/>
      <c r="D16410" s="31"/>
    </row>
    <row r="16411" spans="1:4" ht="15" x14ac:dyDescent="0.25">
      <c r="A16411" s="31"/>
      <c r="B16411" s="31"/>
      <c r="C16411" s="31"/>
      <c r="D16411" s="31"/>
    </row>
    <row r="16412" spans="1:4" ht="15" x14ac:dyDescent="0.25">
      <c r="A16412" s="31"/>
      <c r="B16412" s="31"/>
      <c r="C16412" s="31"/>
      <c r="D16412" s="31"/>
    </row>
    <row r="16413" spans="1:4" ht="15" x14ac:dyDescent="0.25">
      <c r="A16413" s="31"/>
      <c r="B16413" s="31"/>
      <c r="C16413" s="31"/>
      <c r="D16413" s="31"/>
    </row>
    <row r="16414" spans="1:4" ht="15" x14ac:dyDescent="0.25">
      <c r="A16414" s="31"/>
      <c r="B16414" s="31"/>
      <c r="C16414" s="31"/>
      <c r="D16414" s="31"/>
    </row>
    <row r="16415" spans="1:4" ht="15" x14ac:dyDescent="0.25">
      <c r="A16415" s="31"/>
      <c r="B16415" s="31"/>
      <c r="C16415" s="31"/>
      <c r="D16415" s="31"/>
    </row>
    <row r="16416" spans="1:4" ht="15" x14ac:dyDescent="0.25">
      <c r="A16416" s="31"/>
      <c r="B16416" s="31"/>
      <c r="C16416" s="31"/>
      <c r="D16416" s="31"/>
    </row>
    <row r="16417" spans="1:4" ht="15" x14ac:dyDescent="0.25">
      <c r="A16417" s="31"/>
      <c r="B16417" s="31"/>
      <c r="C16417" s="31"/>
      <c r="D16417" s="31"/>
    </row>
    <row r="16418" spans="1:4" ht="15" x14ac:dyDescent="0.25">
      <c r="A16418" s="31"/>
      <c r="B16418" s="31"/>
      <c r="C16418" s="31"/>
      <c r="D16418" s="31"/>
    </row>
    <row r="16419" spans="1:4" ht="15" x14ac:dyDescent="0.25">
      <c r="A16419" s="31"/>
      <c r="B16419" s="31"/>
      <c r="C16419" s="31"/>
      <c r="D16419" s="31"/>
    </row>
    <row r="16420" spans="1:4" ht="15" x14ac:dyDescent="0.25">
      <c r="A16420" s="31"/>
      <c r="B16420" s="31"/>
      <c r="C16420" s="31"/>
      <c r="D16420" s="31"/>
    </row>
    <row r="16421" spans="1:4" ht="15" x14ac:dyDescent="0.25">
      <c r="A16421" s="31"/>
      <c r="B16421" s="31"/>
      <c r="C16421" s="31"/>
      <c r="D16421" s="31"/>
    </row>
    <row r="16422" spans="1:4" ht="15" x14ac:dyDescent="0.25">
      <c r="A16422" s="31"/>
      <c r="B16422" s="31"/>
      <c r="C16422" s="31"/>
      <c r="D16422" s="31"/>
    </row>
    <row r="16423" spans="1:4" ht="15" x14ac:dyDescent="0.25">
      <c r="A16423" s="31"/>
      <c r="B16423" s="31"/>
      <c r="C16423" s="31"/>
      <c r="D16423" s="31"/>
    </row>
    <row r="16424" spans="1:4" ht="15" x14ac:dyDescent="0.25">
      <c r="A16424" s="31"/>
      <c r="B16424" s="31"/>
      <c r="C16424" s="31"/>
      <c r="D16424" s="31"/>
    </row>
    <row r="16425" spans="1:4" ht="15" x14ac:dyDescent="0.25">
      <c r="A16425" s="31"/>
      <c r="B16425" s="31"/>
      <c r="C16425" s="31"/>
      <c r="D16425" s="31"/>
    </row>
    <row r="16426" spans="1:4" ht="15" x14ac:dyDescent="0.25">
      <c r="A16426" s="31"/>
      <c r="B16426" s="31"/>
      <c r="C16426" s="31"/>
      <c r="D16426" s="31"/>
    </row>
    <row r="16427" spans="1:4" ht="15" x14ac:dyDescent="0.25">
      <c r="A16427" s="31"/>
      <c r="B16427" s="31"/>
      <c r="C16427" s="31"/>
      <c r="D16427" s="31"/>
    </row>
    <row r="16428" spans="1:4" ht="15" x14ac:dyDescent="0.25">
      <c r="A16428" s="31"/>
      <c r="B16428" s="31"/>
      <c r="C16428" s="31"/>
      <c r="D16428" s="31"/>
    </row>
    <row r="16429" spans="1:4" ht="15" x14ac:dyDescent="0.25">
      <c r="A16429" s="31"/>
      <c r="B16429" s="31"/>
      <c r="C16429" s="31"/>
      <c r="D16429" s="31"/>
    </row>
    <row r="16430" spans="1:4" ht="15" x14ac:dyDescent="0.25">
      <c r="A16430" s="31"/>
      <c r="B16430" s="31"/>
      <c r="C16430" s="31"/>
      <c r="D16430" s="31"/>
    </row>
    <row r="16431" spans="1:4" ht="15" x14ac:dyDescent="0.25">
      <c r="A16431" s="31"/>
      <c r="B16431" s="31"/>
      <c r="C16431" s="31"/>
      <c r="D16431" s="31"/>
    </row>
    <row r="16432" spans="1:4" ht="15" x14ac:dyDescent="0.25">
      <c r="A16432" s="31"/>
      <c r="B16432" s="31"/>
      <c r="C16432" s="31"/>
      <c r="D16432" s="31"/>
    </row>
    <row r="16433" spans="1:4" ht="15" x14ac:dyDescent="0.25">
      <c r="A16433" s="31"/>
      <c r="B16433" s="31"/>
      <c r="C16433" s="31"/>
      <c r="D16433" s="31"/>
    </row>
    <row r="16434" spans="1:4" ht="15" x14ac:dyDescent="0.25">
      <c r="A16434" s="31"/>
      <c r="B16434" s="31"/>
      <c r="C16434" s="31"/>
      <c r="D16434" s="31"/>
    </row>
    <row r="16435" spans="1:4" ht="15" x14ac:dyDescent="0.25">
      <c r="A16435" s="31"/>
      <c r="B16435" s="31"/>
      <c r="C16435" s="31"/>
      <c r="D16435" s="31"/>
    </row>
    <row r="16436" spans="1:4" ht="15" x14ac:dyDescent="0.25">
      <c r="A16436" s="31"/>
      <c r="B16436" s="31"/>
      <c r="C16436" s="31"/>
      <c r="D16436" s="31"/>
    </row>
    <row r="16437" spans="1:4" ht="15" x14ac:dyDescent="0.25">
      <c r="A16437" s="31"/>
      <c r="B16437" s="31"/>
      <c r="C16437" s="31"/>
      <c r="D16437" s="31"/>
    </row>
    <row r="16438" spans="1:4" ht="15" x14ac:dyDescent="0.25">
      <c r="A16438" s="31"/>
      <c r="B16438" s="31"/>
      <c r="C16438" s="31"/>
      <c r="D16438" s="31"/>
    </row>
    <row r="16439" spans="1:4" ht="15" x14ac:dyDescent="0.25">
      <c r="A16439" s="31"/>
      <c r="B16439" s="31"/>
      <c r="C16439" s="31"/>
      <c r="D16439" s="31"/>
    </row>
    <row r="16440" spans="1:4" ht="15" x14ac:dyDescent="0.25">
      <c r="A16440" s="31"/>
      <c r="B16440" s="31"/>
      <c r="C16440" s="31"/>
      <c r="D16440" s="31"/>
    </row>
    <row r="16441" spans="1:4" ht="15" x14ac:dyDescent="0.25">
      <c r="A16441" s="31"/>
      <c r="B16441" s="31"/>
      <c r="C16441" s="31"/>
      <c r="D16441" s="31"/>
    </row>
    <row r="16442" spans="1:4" ht="15" x14ac:dyDescent="0.25">
      <c r="A16442" s="31"/>
      <c r="B16442" s="31"/>
      <c r="C16442" s="31"/>
      <c r="D16442" s="31"/>
    </row>
    <row r="16443" spans="1:4" ht="15" x14ac:dyDescent="0.25">
      <c r="A16443" s="31"/>
      <c r="B16443" s="31"/>
      <c r="C16443" s="31"/>
      <c r="D16443" s="31"/>
    </row>
    <row r="16444" spans="1:4" ht="15" x14ac:dyDescent="0.25">
      <c r="A16444" s="31"/>
      <c r="B16444" s="31"/>
      <c r="C16444" s="31"/>
      <c r="D16444" s="31"/>
    </row>
    <row r="16445" spans="1:4" ht="15" x14ac:dyDescent="0.25">
      <c r="A16445" s="31"/>
      <c r="B16445" s="31"/>
      <c r="C16445" s="31"/>
      <c r="D16445" s="31"/>
    </row>
    <row r="16446" spans="1:4" ht="15" x14ac:dyDescent="0.25">
      <c r="A16446" s="31"/>
      <c r="B16446" s="31"/>
      <c r="C16446" s="31"/>
      <c r="D16446" s="31"/>
    </row>
    <row r="16447" spans="1:4" ht="15" x14ac:dyDescent="0.25">
      <c r="A16447" s="31"/>
      <c r="B16447" s="31"/>
      <c r="C16447" s="31"/>
      <c r="D16447" s="31"/>
    </row>
    <row r="16448" spans="1:4" ht="15" x14ac:dyDescent="0.25">
      <c r="A16448" s="31"/>
      <c r="B16448" s="31"/>
      <c r="C16448" s="31"/>
      <c r="D16448" s="31"/>
    </row>
    <row r="16449" spans="1:4" ht="15" x14ac:dyDescent="0.25">
      <c r="A16449" s="31"/>
      <c r="B16449" s="31"/>
      <c r="C16449" s="31"/>
      <c r="D16449" s="31"/>
    </row>
    <row r="16450" spans="1:4" ht="15" x14ac:dyDescent="0.25">
      <c r="A16450" s="31"/>
      <c r="B16450" s="31"/>
      <c r="C16450" s="31"/>
      <c r="D16450" s="31"/>
    </row>
    <row r="16451" spans="1:4" ht="15" x14ac:dyDescent="0.25">
      <c r="A16451" s="31"/>
      <c r="B16451" s="31"/>
      <c r="C16451" s="31"/>
      <c r="D16451" s="31"/>
    </row>
    <row r="16452" spans="1:4" ht="15" x14ac:dyDescent="0.25">
      <c r="A16452" s="31"/>
      <c r="B16452" s="31"/>
      <c r="C16452" s="31"/>
      <c r="D16452" s="31"/>
    </row>
    <row r="16453" spans="1:4" ht="15" x14ac:dyDescent="0.25">
      <c r="A16453" s="31"/>
      <c r="B16453" s="31"/>
      <c r="C16453" s="31"/>
      <c r="D16453" s="31"/>
    </row>
    <row r="16454" spans="1:4" ht="15" x14ac:dyDescent="0.25">
      <c r="A16454" s="31"/>
      <c r="B16454" s="31"/>
      <c r="C16454" s="31"/>
      <c r="D16454" s="31"/>
    </row>
    <row r="16455" spans="1:4" ht="15" x14ac:dyDescent="0.25">
      <c r="A16455" s="31"/>
      <c r="B16455" s="31"/>
      <c r="C16455" s="31"/>
      <c r="D16455" s="31"/>
    </row>
    <row r="16456" spans="1:4" ht="15" x14ac:dyDescent="0.25">
      <c r="A16456" s="31"/>
      <c r="B16456" s="31"/>
      <c r="C16456" s="31"/>
      <c r="D16456" s="31"/>
    </row>
    <row r="16457" spans="1:4" ht="15" x14ac:dyDescent="0.25">
      <c r="A16457" s="31"/>
      <c r="B16457" s="31"/>
      <c r="C16457" s="31"/>
      <c r="D16457" s="31"/>
    </row>
    <row r="16458" spans="1:4" ht="15" x14ac:dyDescent="0.25">
      <c r="A16458" s="31"/>
      <c r="B16458" s="31"/>
      <c r="C16458" s="31"/>
      <c r="D16458" s="31"/>
    </row>
    <row r="16459" spans="1:4" ht="15" x14ac:dyDescent="0.25">
      <c r="A16459" s="31"/>
      <c r="B16459" s="31"/>
      <c r="C16459" s="31"/>
      <c r="D16459" s="31"/>
    </row>
    <row r="16460" spans="1:4" ht="15" x14ac:dyDescent="0.25">
      <c r="A16460" s="31"/>
      <c r="B16460" s="31"/>
      <c r="C16460" s="31"/>
      <c r="D16460" s="31"/>
    </row>
    <row r="16461" spans="1:4" ht="15" x14ac:dyDescent="0.25">
      <c r="A16461" s="31"/>
      <c r="B16461" s="31"/>
      <c r="C16461" s="31"/>
      <c r="D16461" s="31"/>
    </row>
    <row r="16462" spans="1:4" ht="15" x14ac:dyDescent="0.25">
      <c r="A16462" s="31"/>
      <c r="B16462" s="31"/>
      <c r="C16462" s="31"/>
      <c r="D16462" s="31"/>
    </row>
    <row r="16463" spans="1:4" ht="15" x14ac:dyDescent="0.25">
      <c r="A16463" s="31"/>
      <c r="B16463" s="31"/>
      <c r="C16463" s="31"/>
      <c r="D16463" s="31"/>
    </row>
    <row r="16464" spans="1:4" ht="15" x14ac:dyDescent="0.25">
      <c r="A16464" s="31"/>
      <c r="B16464" s="31"/>
      <c r="C16464" s="31"/>
      <c r="D16464" s="31"/>
    </row>
    <row r="16465" spans="1:4" ht="15" x14ac:dyDescent="0.25">
      <c r="A16465" s="31"/>
      <c r="B16465" s="31"/>
      <c r="C16465" s="31"/>
      <c r="D16465" s="31"/>
    </row>
    <row r="16466" spans="1:4" ht="15" x14ac:dyDescent="0.25">
      <c r="A16466" s="31"/>
      <c r="B16466" s="31"/>
      <c r="C16466" s="31"/>
      <c r="D16466" s="31"/>
    </row>
    <row r="16467" spans="1:4" ht="15" x14ac:dyDescent="0.25">
      <c r="A16467" s="31"/>
      <c r="B16467" s="31"/>
      <c r="C16467" s="31"/>
      <c r="D16467" s="31"/>
    </row>
    <row r="16468" spans="1:4" ht="15" x14ac:dyDescent="0.25">
      <c r="A16468" s="31"/>
      <c r="B16468" s="31"/>
      <c r="C16468" s="31"/>
      <c r="D16468" s="31"/>
    </row>
    <row r="16469" spans="1:4" ht="15" x14ac:dyDescent="0.25">
      <c r="A16469" s="31"/>
      <c r="B16469" s="31"/>
      <c r="C16469" s="31"/>
      <c r="D16469" s="31"/>
    </row>
    <row r="16470" spans="1:4" ht="15" x14ac:dyDescent="0.25">
      <c r="A16470" s="31"/>
      <c r="B16470" s="31"/>
      <c r="C16470" s="31"/>
      <c r="D16470" s="31"/>
    </row>
    <row r="16471" spans="1:4" ht="15" x14ac:dyDescent="0.25">
      <c r="A16471" s="31"/>
      <c r="B16471" s="31"/>
      <c r="C16471" s="31"/>
      <c r="D16471" s="31"/>
    </row>
    <row r="16472" spans="1:4" ht="15" x14ac:dyDescent="0.25">
      <c r="A16472" s="31"/>
      <c r="B16472" s="31"/>
      <c r="C16472" s="31"/>
      <c r="D16472" s="31"/>
    </row>
    <row r="16473" spans="1:4" ht="15" x14ac:dyDescent="0.25">
      <c r="A16473" s="31"/>
      <c r="B16473" s="31"/>
      <c r="C16473" s="31"/>
      <c r="D16473" s="31"/>
    </row>
    <row r="16474" spans="1:4" ht="15" x14ac:dyDescent="0.25">
      <c r="A16474" s="31"/>
      <c r="B16474" s="31"/>
      <c r="C16474" s="31"/>
      <c r="D16474" s="31"/>
    </row>
    <row r="16475" spans="1:4" ht="15" x14ac:dyDescent="0.25">
      <c r="A16475" s="31"/>
      <c r="B16475" s="31"/>
      <c r="C16475" s="31"/>
      <c r="D16475" s="31"/>
    </row>
    <row r="16476" spans="1:4" ht="15" x14ac:dyDescent="0.25">
      <c r="A16476" s="31"/>
      <c r="B16476" s="31"/>
      <c r="C16476" s="31"/>
      <c r="D16476" s="31"/>
    </row>
    <row r="16477" spans="1:4" ht="15" x14ac:dyDescent="0.25">
      <c r="A16477" s="31"/>
      <c r="B16477" s="31"/>
      <c r="C16477" s="31"/>
      <c r="D16477" s="31"/>
    </row>
    <row r="16478" spans="1:4" ht="15" x14ac:dyDescent="0.25">
      <c r="A16478" s="31"/>
      <c r="B16478" s="31"/>
      <c r="C16478" s="31"/>
      <c r="D16478" s="31"/>
    </row>
    <row r="16479" spans="1:4" ht="15" x14ac:dyDescent="0.25">
      <c r="A16479" s="31"/>
      <c r="B16479" s="31"/>
      <c r="C16479" s="31"/>
      <c r="D16479" s="31"/>
    </row>
    <row r="16480" spans="1:4" ht="15" x14ac:dyDescent="0.25">
      <c r="A16480" s="31"/>
      <c r="B16480" s="31"/>
      <c r="C16480" s="31"/>
      <c r="D16480" s="31"/>
    </row>
    <row r="16481" spans="1:4" ht="15" x14ac:dyDescent="0.25">
      <c r="A16481" s="31"/>
      <c r="B16481" s="31"/>
      <c r="C16481" s="31"/>
      <c r="D16481" s="31"/>
    </row>
    <row r="16482" spans="1:4" ht="15" x14ac:dyDescent="0.25">
      <c r="A16482" s="31"/>
      <c r="B16482" s="31"/>
      <c r="C16482" s="31"/>
      <c r="D16482" s="31"/>
    </row>
    <row r="16483" spans="1:4" ht="15" x14ac:dyDescent="0.25">
      <c r="A16483" s="31"/>
      <c r="B16483" s="31"/>
      <c r="C16483" s="31"/>
      <c r="D16483" s="31"/>
    </row>
    <row r="16484" spans="1:4" ht="15" x14ac:dyDescent="0.25">
      <c r="A16484" s="31"/>
      <c r="B16484" s="31"/>
      <c r="C16484" s="31"/>
      <c r="D16484" s="31"/>
    </row>
    <row r="16485" spans="1:4" ht="15" x14ac:dyDescent="0.25">
      <c r="A16485" s="31"/>
      <c r="B16485" s="31"/>
      <c r="C16485" s="31"/>
      <c r="D16485" s="31"/>
    </row>
    <row r="16486" spans="1:4" ht="15" x14ac:dyDescent="0.25">
      <c r="A16486" s="31"/>
      <c r="B16486" s="31"/>
      <c r="C16486" s="31"/>
      <c r="D16486" s="31"/>
    </row>
    <row r="16487" spans="1:4" ht="15" x14ac:dyDescent="0.25">
      <c r="A16487" s="31"/>
      <c r="B16487" s="31"/>
      <c r="C16487" s="31"/>
      <c r="D16487" s="31"/>
    </row>
    <row r="16488" spans="1:4" ht="15" x14ac:dyDescent="0.25">
      <c r="A16488" s="31"/>
      <c r="B16488" s="31"/>
      <c r="C16488" s="31"/>
      <c r="D16488" s="31"/>
    </row>
    <row r="16489" spans="1:4" ht="15" x14ac:dyDescent="0.25">
      <c r="A16489" s="31"/>
      <c r="B16489" s="31"/>
      <c r="C16489" s="31"/>
      <c r="D16489" s="31"/>
    </row>
    <row r="16490" spans="1:4" ht="15" x14ac:dyDescent="0.25">
      <c r="A16490" s="31"/>
      <c r="B16490" s="31"/>
      <c r="C16490" s="31"/>
      <c r="D16490" s="31"/>
    </row>
    <row r="16491" spans="1:4" ht="15" x14ac:dyDescent="0.25">
      <c r="A16491" s="31"/>
      <c r="B16491" s="31"/>
      <c r="C16491" s="31"/>
      <c r="D16491" s="31"/>
    </row>
    <row r="16492" spans="1:4" ht="15" x14ac:dyDescent="0.25">
      <c r="A16492" s="31"/>
      <c r="B16492" s="31"/>
      <c r="C16492" s="31"/>
      <c r="D16492" s="31"/>
    </row>
    <row r="16493" spans="1:4" ht="15" x14ac:dyDescent="0.25">
      <c r="A16493" s="31"/>
      <c r="B16493" s="31"/>
      <c r="C16493" s="31"/>
      <c r="D16493" s="31"/>
    </row>
    <row r="16494" spans="1:4" ht="15" x14ac:dyDescent="0.25">
      <c r="A16494" s="31"/>
      <c r="B16494" s="31"/>
      <c r="C16494" s="31"/>
      <c r="D16494" s="31"/>
    </row>
    <row r="16495" spans="1:4" ht="15" x14ac:dyDescent="0.25">
      <c r="A16495" s="31"/>
      <c r="B16495" s="31"/>
      <c r="C16495" s="31"/>
      <c r="D16495" s="31"/>
    </row>
    <row r="16496" spans="1:4" ht="15" x14ac:dyDescent="0.25">
      <c r="A16496" s="31"/>
      <c r="B16496" s="31"/>
      <c r="C16496" s="31"/>
      <c r="D16496" s="31"/>
    </row>
    <row r="16497" spans="1:4" ht="15" x14ac:dyDescent="0.25">
      <c r="A16497" s="31"/>
      <c r="B16497" s="31"/>
      <c r="C16497" s="31"/>
      <c r="D16497" s="31"/>
    </row>
    <row r="16498" spans="1:4" ht="15" x14ac:dyDescent="0.25">
      <c r="A16498" s="31"/>
      <c r="B16498" s="31"/>
      <c r="C16498" s="31"/>
      <c r="D16498" s="31"/>
    </row>
    <row r="16499" spans="1:4" ht="15" x14ac:dyDescent="0.25">
      <c r="A16499" s="31"/>
      <c r="B16499" s="31"/>
      <c r="C16499" s="31"/>
      <c r="D16499" s="31"/>
    </row>
    <row r="16500" spans="1:4" ht="15" x14ac:dyDescent="0.25">
      <c r="A16500" s="31"/>
      <c r="B16500" s="31"/>
      <c r="C16500" s="31"/>
      <c r="D16500" s="31"/>
    </row>
    <row r="16501" spans="1:4" ht="15" x14ac:dyDescent="0.25">
      <c r="A16501" s="31"/>
      <c r="B16501" s="31"/>
      <c r="C16501" s="31"/>
      <c r="D16501" s="31"/>
    </row>
    <row r="16502" spans="1:4" ht="15" x14ac:dyDescent="0.25">
      <c r="A16502" s="31"/>
      <c r="B16502" s="31"/>
      <c r="C16502" s="31"/>
      <c r="D16502" s="31"/>
    </row>
    <row r="16503" spans="1:4" ht="15" x14ac:dyDescent="0.25">
      <c r="A16503" s="31"/>
      <c r="B16503" s="31"/>
      <c r="C16503" s="31"/>
      <c r="D16503" s="31"/>
    </row>
    <row r="16504" spans="1:4" ht="15" x14ac:dyDescent="0.25">
      <c r="A16504" s="31"/>
      <c r="B16504" s="31"/>
      <c r="C16504" s="31"/>
      <c r="D16504" s="31"/>
    </row>
    <row r="16505" spans="1:4" ht="15" x14ac:dyDescent="0.25">
      <c r="A16505" s="31"/>
      <c r="B16505" s="31"/>
      <c r="C16505" s="31"/>
      <c r="D16505" s="31"/>
    </row>
    <row r="16506" spans="1:4" ht="15" x14ac:dyDescent="0.25">
      <c r="A16506" s="31"/>
      <c r="B16506" s="31"/>
      <c r="C16506" s="31"/>
      <c r="D16506" s="31"/>
    </row>
    <row r="16507" spans="1:4" ht="15" x14ac:dyDescent="0.25">
      <c r="A16507" s="31"/>
      <c r="B16507" s="31"/>
      <c r="C16507" s="31"/>
      <c r="D16507" s="31"/>
    </row>
    <row r="16508" spans="1:4" ht="15" x14ac:dyDescent="0.25">
      <c r="A16508" s="31"/>
      <c r="B16508" s="31"/>
      <c r="C16508" s="31"/>
      <c r="D16508" s="31"/>
    </row>
    <row r="16509" spans="1:4" ht="15" x14ac:dyDescent="0.25">
      <c r="A16509" s="31"/>
      <c r="B16509" s="31"/>
      <c r="C16509" s="31"/>
      <c r="D16509" s="31"/>
    </row>
    <row r="16510" spans="1:4" ht="15" x14ac:dyDescent="0.25">
      <c r="A16510" s="31"/>
      <c r="B16510" s="31"/>
      <c r="C16510" s="31"/>
      <c r="D16510" s="31"/>
    </row>
    <row r="16511" spans="1:4" ht="15" x14ac:dyDescent="0.25">
      <c r="A16511" s="31"/>
      <c r="B16511" s="31"/>
      <c r="C16511" s="31"/>
      <c r="D16511" s="31"/>
    </row>
    <row r="16512" spans="1:4" ht="15" x14ac:dyDescent="0.25">
      <c r="A16512" s="31"/>
      <c r="B16512" s="31"/>
      <c r="C16512" s="31"/>
      <c r="D16512" s="31"/>
    </row>
    <row r="16513" spans="1:4" ht="15" x14ac:dyDescent="0.25">
      <c r="A16513" s="31"/>
      <c r="B16513" s="31"/>
      <c r="C16513" s="31"/>
      <c r="D16513" s="31"/>
    </row>
    <row r="16514" spans="1:4" ht="15" x14ac:dyDescent="0.25">
      <c r="A16514" s="31"/>
      <c r="B16514" s="31"/>
      <c r="C16514" s="31"/>
      <c r="D16514" s="31"/>
    </row>
    <row r="16515" spans="1:4" ht="15" x14ac:dyDescent="0.25">
      <c r="A16515" s="31"/>
      <c r="B16515" s="31"/>
      <c r="C16515" s="31"/>
      <c r="D16515" s="31"/>
    </row>
    <row r="16516" spans="1:4" ht="15" x14ac:dyDescent="0.25">
      <c r="A16516" s="31"/>
      <c r="B16516" s="31"/>
      <c r="C16516" s="31"/>
      <c r="D16516" s="31"/>
    </row>
    <row r="16517" spans="1:4" ht="15" x14ac:dyDescent="0.25">
      <c r="A16517" s="31"/>
      <c r="B16517" s="31"/>
      <c r="C16517" s="31"/>
      <c r="D16517" s="31"/>
    </row>
    <row r="16518" spans="1:4" ht="15" x14ac:dyDescent="0.25">
      <c r="A16518" s="31"/>
      <c r="B16518" s="31"/>
      <c r="C16518" s="31"/>
      <c r="D16518" s="31"/>
    </row>
    <row r="16519" spans="1:4" ht="15" x14ac:dyDescent="0.25">
      <c r="A16519" s="31"/>
      <c r="B16519" s="31"/>
      <c r="C16519" s="31"/>
      <c r="D16519" s="31"/>
    </row>
    <row r="16520" spans="1:4" ht="15" x14ac:dyDescent="0.25">
      <c r="A16520" s="31"/>
      <c r="B16520" s="31"/>
      <c r="C16520" s="31"/>
      <c r="D16520" s="31"/>
    </row>
    <row r="16521" spans="1:4" ht="15" x14ac:dyDescent="0.25">
      <c r="A16521" s="31"/>
      <c r="B16521" s="31"/>
      <c r="C16521" s="31"/>
      <c r="D16521" s="31"/>
    </row>
    <row r="16522" spans="1:4" ht="15" x14ac:dyDescent="0.25">
      <c r="A16522" s="31"/>
      <c r="B16522" s="31"/>
      <c r="C16522" s="31"/>
      <c r="D16522" s="31"/>
    </row>
    <row r="16523" spans="1:4" ht="15" x14ac:dyDescent="0.25">
      <c r="A16523" s="31"/>
      <c r="B16523" s="31"/>
      <c r="C16523" s="31"/>
      <c r="D16523" s="31"/>
    </row>
    <row r="16524" spans="1:4" ht="15" x14ac:dyDescent="0.25">
      <c r="A16524" s="31"/>
      <c r="B16524" s="31"/>
      <c r="C16524" s="31"/>
      <c r="D16524" s="31"/>
    </row>
    <row r="16525" spans="1:4" ht="15" x14ac:dyDescent="0.25">
      <c r="A16525" s="31"/>
      <c r="B16525" s="31"/>
      <c r="C16525" s="31"/>
      <c r="D16525" s="31"/>
    </row>
    <row r="16526" spans="1:4" ht="15" x14ac:dyDescent="0.25">
      <c r="A16526" s="31"/>
      <c r="B16526" s="31"/>
      <c r="C16526" s="31"/>
      <c r="D16526" s="31"/>
    </row>
    <row r="16527" spans="1:4" ht="15" x14ac:dyDescent="0.25">
      <c r="A16527" s="31"/>
      <c r="B16527" s="31"/>
      <c r="C16527" s="31"/>
      <c r="D16527" s="31"/>
    </row>
    <row r="16528" spans="1:4" ht="15" x14ac:dyDescent="0.25">
      <c r="A16528" s="31"/>
      <c r="B16528" s="31"/>
      <c r="C16528" s="31"/>
      <c r="D16528" s="31"/>
    </row>
    <row r="16529" spans="1:4" ht="15" x14ac:dyDescent="0.25">
      <c r="A16529" s="31"/>
      <c r="B16529" s="31"/>
      <c r="C16529" s="31"/>
      <c r="D16529" s="31"/>
    </row>
    <row r="16530" spans="1:4" ht="15" x14ac:dyDescent="0.25">
      <c r="A16530" s="31"/>
      <c r="B16530" s="31"/>
      <c r="C16530" s="31"/>
      <c r="D16530" s="31"/>
    </row>
    <row r="16531" spans="1:4" ht="15" x14ac:dyDescent="0.25">
      <c r="A16531" s="31"/>
      <c r="B16531" s="31"/>
      <c r="C16531" s="31"/>
      <c r="D16531" s="31"/>
    </row>
    <row r="16532" spans="1:4" ht="15" x14ac:dyDescent="0.25">
      <c r="A16532" s="31"/>
      <c r="B16532" s="31"/>
      <c r="C16532" s="31"/>
      <c r="D16532" s="31"/>
    </row>
    <row r="16533" spans="1:4" ht="15" x14ac:dyDescent="0.25">
      <c r="A16533" s="31"/>
      <c r="B16533" s="31"/>
      <c r="C16533" s="31"/>
      <c r="D16533" s="31"/>
    </row>
    <row r="16534" spans="1:4" ht="15" x14ac:dyDescent="0.25">
      <c r="A16534" s="31"/>
      <c r="B16534" s="31"/>
      <c r="C16534" s="31"/>
      <c r="D16534" s="31"/>
    </row>
    <row r="16535" spans="1:4" ht="15" x14ac:dyDescent="0.25">
      <c r="A16535" s="31"/>
      <c r="B16535" s="31"/>
      <c r="C16535" s="31"/>
      <c r="D16535" s="31"/>
    </row>
    <row r="16536" spans="1:4" ht="15" x14ac:dyDescent="0.25">
      <c r="A16536" s="31"/>
      <c r="B16536" s="31"/>
      <c r="C16536" s="31"/>
      <c r="D16536" s="31"/>
    </row>
    <row r="16537" spans="1:4" ht="15" x14ac:dyDescent="0.25">
      <c r="A16537" s="31"/>
      <c r="B16537" s="31"/>
      <c r="C16537" s="31"/>
      <c r="D16537" s="31"/>
    </row>
    <row r="16538" spans="1:4" ht="15" x14ac:dyDescent="0.25">
      <c r="A16538" s="31"/>
      <c r="B16538" s="31"/>
      <c r="C16538" s="31"/>
      <c r="D16538" s="31"/>
    </row>
    <row r="16539" spans="1:4" ht="15" x14ac:dyDescent="0.25">
      <c r="A16539" s="31"/>
      <c r="B16539" s="31"/>
      <c r="C16539" s="31"/>
      <c r="D16539" s="31"/>
    </row>
    <row r="16540" spans="1:4" ht="15" x14ac:dyDescent="0.25">
      <c r="A16540" s="31"/>
      <c r="B16540" s="31"/>
      <c r="C16540" s="31"/>
      <c r="D16540" s="31"/>
    </row>
    <row r="16541" spans="1:4" ht="15" x14ac:dyDescent="0.25">
      <c r="A16541" s="31"/>
      <c r="B16541" s="31"/>
      <c r="C16541" s="31"/>
      <c r="D16541" s="31"/>
    </row>
    <row r="16542" spans="1:4" ht="15" x14ac:dyDescent="0.25">
      <c r="A16542" s="31"/>
      <c r="B16542" s="31"/>
      <c r="C16542" s="31"/>
      <c r="D16542" s="31"/>
    </row>
    <row r="16543" spans="1:4" ht="15" x14ac:dyDescent="0.25">
      <c r="A16543" s="31"/>
      <c r="B16543" s="31"/>
      <c r="C16543" s="31"/>
      <c r="D16543" s="31"/>
    </row>
    <row r="16544" spans="1:4" ht="15" x14ac:dyDescent="0.25">
      <c r="A16544" s="31"/>
      <c r="B16544" s="31"/>
      <c r="C16544" s="31"/>
      <c r="D16544" s="31"/>
    </row>
    <row r="16545" spans="1:4" ht="15" x14ac:dyDescent="0.25">
      <c r="A16545" s="31"/>
      <c r="B16545" s="31"/>
      <c r="C16545" s="31"/>
      <c r="D16545" s="31"/>
    </row>
    <row r="16546" spans="1:4" ht="15" x14ac:dyDescent="0.25">
      <c r="A16546" s="31"/>
      <c r="B16546" s="31"/>
      <c r="C16546" s="31"/>
      <c r="D16546" s="31"/>
    </row>
    <row r="16547" spans="1:4" ht="15" x14ac:dyDescent="0.25">
      <c r="A16547" s="31"/>
      <c r="B16547" s="31"/>
      <c r="C16547" s="31"/>
      <c r="D16547" s="31"/>
    </row>
    <row r="16548" spans="1:4" ht="15" x14ac:dyDescent="0.25">
      <c r="A16548" s="31"/>
      <c r="B16548" s="31"/>
      <c r="C16548" s="31"/>
      <c r="D16548" s="31"/>
    </row>
    <row r="16549" spans="1:4" ht="15" x14ac:dyDescent="0.25">
      <c r="A16549" s="31"/>
      <c r="B16549" s="31"/>
      <c r="C16549" s="31"/>
      <c r="D16549" s="31"/>
    </row>
    <row r="16550" spans="1:4" ht="15" x14ac:dyDescent="0.25">
      <c r="A16550" s="31"/>
      <c r="B16550" s="31"/>
      <c r="C16550" s="31"/>
      <c r="D16550" s="31"/>
    </row>
    <row r="16551" spans="1:4" ht="15" x14ac:dyDescent="0.25">
      <c r="A16551" s="31"/>
      <c r="B16551" s="31"/>
      <c r="C16551" s="31"/>
      <c r="D16551" s="31"/>
    </row>
    <row r="16552" spans="1:4" ht="15" x14ac:dyDescent="0.25">
      <c r="A16552" s="31"/>
      <c r="B16552" s="31"/>
      <c r="C16552" s="31"/>
      <c r="D16552" s="31"/>
    </row>
    <row r="16553" spans="1:4" ht="15" x14ac:dyDescent="0.25">
      <c r="A16553" s="31"/>
      <c r="B16553" s="31"/>
      <c r="C16553" s="31"/>
      <c r="D16553" s="31"/>
    </row>
    <row r="16554" spans="1:4" ht="15" x14ac:dyDescent="0.25">
      <c r="A16554" s="31"/>
      <c r="B16554" s="31"/>
      <c r="C16554" s="31"/>
      <c r="D16554" s="31"/>
    </row>
    <row r="16555" spans="1:4" ht="15" x14ac:dyDescent="0.25">
      <c r="A16555" s="31"/>
      <c r="B16555" s="31"/>
      <c r="C16555" s="31"/>
      <c r="D16555" s="31"/>
    </row>
    <row r="16556" spans="1:4" ht="15" x14ac:dyDescent="0.25">
      <c r="A16556" s="31"/>
      <c r="B16556" s="31"/>
      <c r="C16556" s="31"/>
      <c r="D16556" s="31"/>
    </row>
    <row r="16557" spans="1:4" ht="15" x14ac:dyDescent="0.25">
      <c r="A16557" s="31"/>
      <c r="B16557" s="31"/>
      <c r="C16557" s="31"/>
      <c r="D16557" s="31"/>
    </row>
    <row r="16558" spans="1:4" ht="15" x14ac:dyDescent="0.25">
      <c r="A16558" s="31"/>
      <c r="B16558" s="31"/>
      <c r="C16558" s="31"/>
      <c r="D16558" s="31"/>
    </row>
    <row r="16559" spans="1:4" ht="15" x14ac:dyDescent="0.25">
      <c r="A16559" s="31"/>
      <c r="B16559" s="31"/>
      <c r="C16559" s="31"/>
      <c r="D16559" s="31"/>
    </row>
    <row r="16560" spans="1:4" ht="15" x14ac:dyDescent="0.25">
      <c r="A16560" s="31"/>
      <c r="B16560" s="31"/>
      <c r="C16560" s="31"/>
      <c r="D16560" s="31"/>
    </row>
    <row r="16561" spans="1:4" ht="15" x14ac:dyDescent="0.25">
      <c r="A16561" s="31"/>
      <c r="B16561" s="31"/>
      <c r="C16561" s="31"/>
      <c r="D16561" s="31"/>
    </row>
    <row r="16562" spans="1:4" ht="15" x14ac:dyDescent="0.25">
      <c r="A16562" s="31"/>
      <c r="B16562" s="31"/>
      <c r="C16562" s="31"/>
      <c r="D16562" s="31"/>
    </row>
    <row r="16563" spans="1:4" ht="15" x14ac:dyDescent="0.25">
      <c r="A16563" s="31"/>
      <c r="B16563" s="31"/>
      <c r="C16563" s="31"/>
      <c r="D16563" s="31"/>
    </row>
    <row r="16564" spans="1:4" ht="15" x14ac:dyDescent="0.25">
      <c r="A16564" s="31"/>
      <c r="B16564" s="31"/>
      <c r="C16564" s="31"/>
      <c r="D16564" s="31"/>
    </row>
    <row r="16565" spans="1:4" ht="15" x14ac:dyDescent="0.25">
      <c r="A16565" s="31"/>
      <c r="B16565" s="31"/>
      <c r="C16565" s="31"/>
      <c r="D16565" s="31"/>
    </row>
    <row r="16566" spans="1:4" ht="15" x14ac:dyDescent="0.25">
      <c r="A16566" s="31"/>
      <c r="B16566" s="31"/>
      <c r="C16566" s="31"/>
      <c r="D16566" s="31"/>
    </row>
    <row r="16567" spans="1:4" ht="15" x14ac:dyDescent="0.25">
      <c r="A16567" s="31"/>
      <c r="B16567" s="31"/>
      <c r="C16567" s="31"/>
      <c r="D16567" s="31"/>
    </row>
    <row r="16568" spans="1:4" ht="15" x14ac:dyDescent="0.25">
      <c r="A16568" s="31"/>
      <c r="B16568" s="31"/>
      <c r="C16568" s="31"/>
      <c r="D16568" s="31"/>
    </row>
    <row r="16569" spans="1:4" ht="15" x14ac:dyDescent="0.25">
      <c r="A16569" s="31"/>
      <c r="B16569" s="31"/>
      <c r="C16569" s="31"/>
      <c r="D16569" s="31"/>
    </row>
    <row r="16570" spans="1:4" ht="15" x14ac:dyDescent="0.25">
      <c r="A16570" s="31"/>
      <c r="B16570" s="31"/>
      <c r="C16570" s="31"/>
      <c r="D16570" s="31"/>
    </row>
    <row r="16571" spans="1:4" ht="15" x14ac:dyDescent="0.25">
      <c r="A16571" s="31"/>
      <c r="B16571" s="31"/>
      <c r="C16571" s="31"/>
      <c r="D16571" s="31"/>
    </row>
    <row r="16572" spans="1:4" ht="15" x14ac:dyDescent="0.25">
      <c r="A16572" s="31"/>
      <c r="B16572" s="31"/>
      <c r="C16572" s="31"/>
      <c r="D16572" s="31"/>
    </row>
    <row r="16573" spans="1:4" ht="15" x14ac:dyDescent="0.25">
      <c r="A16573" s="31"/>
      <c r="B16573" s="31"/>
      <c r="C16573" s="31"/>
      <c r="D16573" s="31"/>
    </row>
    <row r="16574" spans="1:4" ht="15" x14ac:dyDescent="0.25">
      <c r="A16574" s="31"/>
      <c r="B16574" s="31"/>
      <c r="C16574" s="31"/>
      <c r="D16574" s="31"/>
    </row>
    <row r="16575" spans="1:4" ht="15" x14ac:dyDescent="0.25">
      <c r="A16575" s="31"/>
      <c r="B16575" s="31"/>
      <c r="C16575" s="31"/>
      <c r="D16575" s="31"/>
    </row>
    <row r="16576" spans="1:4" ht="15" x14ac:dyDescent="0.25">
      <c r="A16576" s="31"/>
      <c r="B16576" s="31"/>
      <c r="C16576" s="31"/>
      <c r="D16576" s="31"/>
    </row>
    <row r="16577" spans="1:4" ht="15" x14ac:dyDescent="0.25">
      <c r="A16577" s="31"/>
      <c r="B16577" s="31"/>
      <c r="C16577" s="31"/>
      <c r="D16577" s="31"/>
    </row>
    <row r="16578" spans="1:4" ht="15" x14ac:dyDescent="0.25">
      <c r="A16578" s="31"/>
      <c r="B16578" s="31"/>
      <c r="C16578" s="31"/>
      <c r="D16578" s="31"/>
    </row>
    <row r="16579" spans="1:4" ht="15" x14ac:dyDescent="0.25">
      <c r="A16579" s="31"/>
      <c r="B16579" s="31"/>
      <c r="C16579" s="31"/>
      <c r="D16579" s="31"/>
    </row>
    <row r="16580" spans="1:4" ht="15" x14ac:dyDescent="0.25">
      <c r="A16580" s="31"/>
      <c r="B16580" s="31"/>
      <c r="C16580" s="31"/>
      <c r="D16580" s="31"/>
    </row>
    <row r="16581" spans="1:4" ht="15" x14ac:dyDescent="0.25">
      <c r="A16581" s="31"/>
      <c r="B16581" s="31"/>
      <c r="C16581" s="31"/>
      <c r="D16581" s="31"/>
    </row>
    <row r="16582" spans="1:4" ht="15" x14ac:dyDescent="0.25">
      <c r="A16582" s="31"/>
      <c r="B16582" s="31"/>
      <c r="C16582" s="31"/>
      <c r="D16582" s="31"/>
    </row>
    <row r="16583" spans="1:4" ht="15" x14ac:dyDescent="0.25">
      <c r="A16583" s="31"/>
      <c r="B16583" s="31"/>
      <c r="C16583" s="31"/>
      <c r="D16583" s="31"/>
    </row>
    <row r="16584" spans="1:4" ht="15" x14ac:dyDescent="0.25">
      <c r="A16584" s="31"/>
      <c r="B16584" s="31"/>
      <c r="C16584" s="31"/>
      <c r="D16584" s="31"/>
    </row>
    <row r="16585" spans="1:4" ht="15" x14ac:dyDescent="0.25">
      <c r="A16585" s="31"/>
      <c r="B16585" s="31"/>
      <c r="C16585" s="31"/>
      <c r="D16585" s="31"/>
    </row>
    <row r="16586" spans="1:4" ht="15" x14ac:dyDescent="0.25">
      <c r="A16586" s="31"/>
      <c r="B16586" s="31"/>
      <c r="C16586" s="31"/>
      <c r="D16586" s="31"/>
    </row>
    <row r="16587" spans="1:4" ht="15" x14ac:dyDescent="0.25">
      <c r="A16587" s="31"/>
      <c r="B16587" s="31"/>
      <c r="C16587" s="31"/>
      <c r="D16587" s="31"/>
    </row>
    <row r="16588" spans="1:4" ht="15" x14ac:dyDescent="0.25">
      <c r="A16588" s="31"/>
      <c r="B16588" s="31"/>
      <c r="C16588" s="31"/>
      <c r="D16588" s="31"/>
    </row>
    <row r="16589" spans="1:4" ht="15" x14ac:dyDescent="0.25">
      <c r="A16589" s="31"/>
      <c r="B16589" s="31"/>
      <c r="C16589" s="31"/>
      <c r="D16589" s="31"/>
    </row>
    <row r="16590" spans="1:4" ht="15" x14ac:dyDescent="0.25">
      <c r="A16590" s="31"/>
      <c r="B16590" s="31"/>
      <c r="C16590" s="31"/>
      <c r="D16590" s="31"/>
    </row>
    <row r="16591" spans="1:4" ht="15" x14ac:dyDescent="0.25">
      <c r="A16591" s="31"/>
      <c r="B16591" s="31"/>
      <c r="C16591" s="31"/>
      <c r="D16591" s="31"/>
    </row>
    <row r="16592" spans="1:4" ht="15" x14ac:dyDescent="0.25">
      <c r="A16592" s="31"/>
      <c r="B16592" s="31"/>
      <c r="C16592" s="31"/>
      <c r="D16592" s="31"/>
    </row>
    <row r="16593" spans="1:4" ht="15" x14ac:dyDescent="0.25">
      <c r="A16593" s="31"/>
      <c r="B16593" s="31"/>
      <c r="C16593" s="31"/>
      <c r="D16593" s="31"/>
    </row>
    <row r="16594" spans="1:4" ht="15" x14ac:dyDescent="0.25">
      <c r="A16594" s="31"/>
      <c r="B16594" s="31"/>
      <c r="C16594" s="31"/>
      <c r="D16594" s="31"/>
    </row>
    <row r="16595" spans="1:4" ht="15" x14ac:dyDescent="0.25">
      <c r="A16595" s="31"/>
      <c r="B16595" s="31"/>
      <c r="C16595" s="31"/>
      <c r="D16595" s="31"/>
    </row>
    <row r="16596" spans="1:4" ht="15" x14ac:dyDescent="0.25">
      <c r="A16596" s="31"/>
      <c r="B16596" s="31"/>
      <c r="C16596" s="31"/>
      <c r="D16596" s="31"/>
    </row>
    <row r="16597" spans="1:4" ht="15" x14ac:dyDescent="0.25">
      <c r="A16597" s="31"/>
      <c r="B16597" s="31"/>
      <c r="C16597" s="31"/>
      <c r="D16597" s="31"/>
    </row>
    <row r="16598" spans="1:4" ht="15" x14ac:dyDescent="0.25">
      <c r="A16598" s="31"/>
      <c r="B16598" s="31"/>
      <c r="C16598" s="31"/>
      <c r="D16598" s="31"/>
    </row>
    <row r="16599" spans="1:4" ht="15" x14ac:dyDescent="0.25">
      <c r="A16599" s="31"/>
      <c r="B16599" s="31"/>
      <c r="C16599" s="31"/>
      <c r="D16599" s="31"/>
    </row>
    <row r="16600" spans="1:4" ht="15" x14ac:dyDescent="0.25">
      <c r="A16600" s="31"/>
      <c r="B16600" s="31"/>
      <c r="C16600" s="31"/>
      <c r="D16600" s="31"/>
    </row>
    <row r="16601" spans="1:4" ht="15" x14ac:dyDescent="0.25">
      <c r="A16601" s="31"/>
      <c r="B16601" s="31"/>
      <c r="C16601" s="31"/>
      <c r="D16601" s="31"/>
    </row>
    <row r="16602" spans="1:4" ht="15" x14ac:dyDescent="0.25">
      <c r="A16602" s="31"/>
      <c r="B16602" s="31"/>
      <c r="C16602" s="31"/>
      <c r="D16602" s="31"/>
    </row>
    <row r="16603" spans="1:4" ht="15" x14ac:dyDescent="0.25">
      <c r="A16603" s="31"/>
      <c r="B16603" s="31"/>
      <c r="C16603" s="31"/>
      <c r="D16603" s="31"/>
    </row>
    <row r="16604" spans="1:4" ht="15" x14ac:dyDescent="0.25">
      <c r="A16604" s="31"/>
      <c r="B16604" s="31"/>
      <c r="C16604" s="31"/>
      <c r="D16604" s="31"/>
    </row>
    <row r="16605" spans="1:4" ht="15" x14ac:dyDescent="0.25">
      <c r="A16605" s="31"/>
      <c r="B16605" s="31"/>
      <c r="C16605" s="31"/>
      <c r="D16605" s="31"/>
    </row>
    <row r="16606" spans="1:4" ht="15" x14ac:dyDescent="0.25">
      <c r="A16606" s="31"/>
      <c r="B16606" s="31"/>
      <c r="C16606" s="31"/>
      <c r="D16606" s="31"/>
    </row>
    <row r="16607" spans="1:4" ht="15" x14ac:dyDescent="0.25">
      <c r="A16607" s="31"/>
      <c r="B16607" s="31"/>
      <c r="C16607" s="31"/>
      <c r="D16607" s="31"/>
    </row>
    <row r="16608" spans="1:4" ht="15" x14ac:dyDescent="0.25">
      <c r="A16608" s="31"/>
      <c r="B16608" s="31"/>
      <c r="C16608" s="31"/>
      <c r="D16608" s="31"/>
    </row>
    <row r="16609" spans="1:4" ht="15" x14ac:dyDescent="0.25">
      <c r="A16609" s="31"/>
      <c r="B16609" s="31"/>
      <c r="C16609" s="31"/>
      <c r="D16609" s="31"/>
    </row>
    <row r="16610" spans="1:4" ht="15" x14ac:dyDescent="0.25">
      <c r="A16610" s="31"/>
      <c r="B16610" s="31"/>
      <c r="C16610" s="31"/>
      <c r="D16610" s="31"/>
    </row>
    <row r="16611" spans="1:4" ht="15" x14ac:dyDescent="0.25">
      <c r="A16611" s="31"/>
      <c r="B16611" s="31"/>
      <c r="C16611" s="31"/>
      <c r="D16611" s="31"/>
    </row>
    <row r="16612" spans="1:4" ht="15" x14ac:dyDescent="0.25">
      <c r="A16612" s="31"/>
      <c r="B16612" s="31"/>
      <c r="C16612" s="31"/>
      <c r="D16612" s="31"/>
    </row>
    <row r="16613" spans="1:4" ht="15" x14ac:dyDescent="0.25">
      <c r="A16613" s="31"/>
      <c r="B16613" s="31"/>
      <c r="C16613" s="31"/>
      <c r="D16613" s="31"/>
    </row>
    <row r="16614" spans="1:4" ht="15" x14ac:dyDescent="0.25">
      <c r="A16614" s="31"/>
      <c r="B16614" s="31"/>
      <c r="C16614" s="31"/>
      <c r="D16614" s="31"/>
    </row>
    <row r="16615" spans="1:4" ht="15" x14ac:dyDescent="0.25">
      <c r="A16615" s="31"/>
      <c r="B16615" s="31"/>
      <c r="C16615" s="31"/>
      <c r="D16615" s="31"/>
    </row>
    <row r="16616" spans="1:4" ht="15" x14ac:dyDescent="0.25">
      <c r="A16616" s="31"/>
      <c r="B16616" s="31"/>
      <c r="C16616" s="31"/>
      <c r="D16616" s="31"/>
    </row>
    <row r="16617" spans="1:4" ht="15" x14ac:dyDescent="0.25">
      <c r="A16617" s="31"/>
      <c r="B16617" s="31"/>
      <c r="C16617" s="31"/>
      <c r="D16617" s="31"/>
    </row>
    <row r="16618" spans="1:4" ht="15" x14ac:dyDescent="0.25">
      <c r="A16618" s="31"/>
      <c r="B16618" s="31"/>
      <c r="C16618" s="31"/>
      <c r="D16618" s="31"/>
    </row>
    <row r="16619" spans="1:4" ht="15" x14ac:dyDescent="0.25">
      <c r="A16619" s="31"/>
      <c r="B16619" s="31"/>
      <c r="C16619" s="31"/>
      <c r="D16619" s="31"/>
    </row>
    <row r="16620" spans="1:4" ht="15" x14ac:dyDescent="0.25">
      <c r="A16620" s="31"/>
      <c r="B16620" s="31"/>
      <c r="C16620" s="31"/>
      <c r="D16620" s="31"/>
    </row>
    <row r="16621" spans="1:4" ht="15" x14ac:dyDescent="0.25">
      <c r="A16621" s="31"/>
      <c r="B16621" s="31"/>
      <c r="C16621" s="31"/>
      <c r="D16621" s="31"/>
    </row>
    <row r="16622" spans="1:4" ht="15" x14ac:dyDescent="0.25">
      <c r="A16622" s="31"/>
      <c r="B16622" s="31"/>
      <c r="C16622" s="31"/>
      <c r="D16622" s="31"/>
    </row>
    <row r="16623" spans="1:4" ht="15" x14ac:dyDescent="0.25">
      <c r="A16623" s="31"/>
      <c r="B16623" s="31"/>
      <c r="C16623" s="31"/>
      <c r="D16623" s="31"/>
    </row>
    <row r="16624" spans="1:4" ht="15" x14ac:dyDescent="0.25">
      <c r="A16624" s="31"/>
      <c r="B16624" s="31"/>
      <c r="C16624" s="31"/>
      <c r="D16624" s="31"/>
    </row>
    <row r="16625" spans="1:4" ht="15" x14ac:dyDescent="0.25">
      <c r="A16625" s="31"/>
      <c r="B16625" s="31"/>
      <c r="C16625" s="31"/>
      <c r="D16625" s="31"/>
    </row>
    <row r="16626" spans="1:4" ht="15" x14ac:dyDescent="0.25">
      <c r="A16626" s="31"/>
      <c r="B16626" s="31"/>
      <c r="C16626" s="31"/>
      <c r="D16626" s="31"/>
    </row>
    <row r="16627" spans="1:4" ht="15" x14ac:dyDescent="0.25">
      <c r="A16627" s="31"/>
      <c r="B16627" s="31"/>
      <c r="C16627" s="31"/>
      <c r="D16627" s="31"/>
    </row>
    <row r="16628" spans="1:4" ht="15" x14ac:dyDescent="0.25">
      <c r="A16628" s="31"/>
      <c r="B16628" s="31"/>
      <c r="C16628" s="31"/>
      <c r="D16628" s="31"/>
    </row>
    <row r="16629" spans="1:4" ht="15" x14ac:dyDescent="0.25">
      <c r="A16629" s="31"/>
      <c r="B16629" s="31"/>
      <c r="C16629" s="31"/>
      <c r="D16629" s="31"/>
    </row>
    <row r="16630" spans="1:4" ht="15" x14ac:dyDescent="0.25">
      <c r="A16630" s="31"/>
      <c r="B16630" s="31"/>
      <c r="C16630" s="31"/>
      <c r="D16630" s="31"/>
    </row>
    <row r="16631" spans="1:4" ht="15" x14ac:dyDescent="0.25">
      <c r="A16631" s="31"/>
      <c r="B16631" s="31"/>
      <c r="C16631" s="31"/>
      <c r="D16631" s="31"/>
    </row>
    <row r="16632" spans="1:4" ht="15" x14ac:dyDescent="0.25">
      <c r="A16632" s="31"/>
      <c r="B16632" s="31"/>
      <c r="C16632" s="31"/>
      <c r="D16632" s="31"/>
    </row>
    <row r="16633" spans="1:4" ht="15" x14ac:dyDescent="0.25">
      <c r="A16633" s="31"/>
      <c r="B16633" s="31"/>
      <c r="C16633" s="31"/>
      <c r="D16633" s="31"/>
    </row>
    <row r="16634" spans="1:4" ht="15" x14ac:dyDescent="0.25">
      <c r="A16634" s="31"/>
      <c r="B16634" s="31"/>
      <c r="C16634" s="31"/>
      <c r="D16634" s="31"/>
    </row>
    <row r="16635" spans="1:4" ht="15" x14ac:dyDescent="0.25">
      <c r="A16635" s="31"/>
      <c r="B16635" s="31"/>
      <c r="C16635" s="31"/>
      <c r="D16635" s="31"/>
    </row>
    <row r="16636" spans="1:4" ht="15" x14ac:dyDescent="0.25">
      <c r="A16636" s="31"/>
      <c r="B16636" s="31"/>
      <c r="C16636" s="31"/>
      <c r="D16636" s="31"/>
    </row>
    <row r="16637" spans="1:4" ht="15" x14ac:dyDescent="0.25">
      <c r="A16637" s="31"/>
      <c r="B16637" s="31"/>
      <c r="C16637" s="31"/>
      <c r="D16637" s="31"/>
    </row>
    <row r="16638" spans="1:4" ht="15" x14ac:dyDescent="0.25">
      <c r="A16638" s="31"/>
      <c r="B16638" s="31"/>
      <c r="C16638" s="31"/>
      <c r="D16638" s="31"/>
    </row>
    <row r="16639" spans="1:4" ht="15" x14ac:dyDescent="0.25">
      <c r="A16639" s="31"/>
      <c r="B16639" s="31"/>
      <c r="C16639" s="31"/>
      <c r="D16639" s="31"/>
    </row>
    <row r="16640" spans="1:4" ht="15" x14ac:dyDescent="0.25">
      <c r="A16640" s="31"/>
      <c r="B16640" s="31"/>
      <c r="C16640" s="31"/>
      <c r="D16640" s="31"/>
    </row>
    <row r="16641" spans="1:4" ht="15" x14ac:dyDescent="0.25">
      <c r="A16641" s="31"/>
      <c r="B16641" s="31"/>
      <c r="C16641" s="31"/>
      <c r="D16641" s="31"/>
    </row>
    <row r="16642" spans="1:4" ht="15" x14ac:dyDescent="0.25">
      <c r="A16642" s="31"/>
      <c r="B16642" s="31"/>
      <c r="C16642" s="31"/>
      <c r="D16642" s="31"/>
    </row>
    <row r="16643" spans="1:4" ht="15" x14ac:dyDescent="0.25">
      <c r="A16643" s="31"/>
      <c r="B16643" s="31"/>
      <c r="C16643" s="31"/>
      <c r="D16643" s="31"/>
    </row>
    <row r="16644" spans="1:4" ht="15" x14ac:dyDescent="0.25">
      <c r="A16644" s="31"/>
      <c r="B16644" s="31"/>
      <c r="C16644" s="31"/>
      <c r="D16644" s="31"/>
    </row>
    <row r="16645" spans="1:4" ht="15" x14ac:dyDescent="0.25">
      <c r="A16645" s="31"/>
      <c r="B16645" s="31"/>
      <c r="C16645" s="31"/>
      <c r="D16645" s="31"/>
    </row>
    <row r="16646" spans="1:4" ht="15" x14ac:dyDescent="0.25">
      <c r="A16646" s="31"/>
      <c r="B16646" s="31"/>
      <c r="C16646" s="31"/>
      <c r="D16646" s="31"/>
    </row>
    <row r="16647" spans="1:4" ht="15" x14ac:dyDescent="0.25">
      <c r="A16647" s="31"/>
      <c r="B16647" s="31"/>
      <c r="C16647" s="31"/>
      <c r="D16647" s="31"/>
    </row>
    <row r="16648" spans="1:4" ht="15" x14ac:dyDescent="0.25">
      <c r="A16648" s="31"/>
      <c r="B16648" s="31"/>
      <c r="C16648" s="31"/>
      <c r="D16648" s="31"/>
    </row>
    <row r="16649" spans="1:4" ht="15" x14ac:dyDescent="0.25">
      <c r="A16649" s="31"/>
      <c r="B16649" s="31"/>
      <c r="C16649" s="31"/>
      <c r="D16649" s="31"/>
    </row>
    <row r="16650" spans="1:4" ht="15" x14ac:dyDescent="0.25">
      <c r="A16650" s="31"/>
      <c r="B16650" s="31"/>
      <c r="C16650" s="31"/>
      <c r="D16650" s="31"/>
    </row>
    <row r="16651" spans="1:4" ht="15" x14ac:dyDescent="0.25">
      <c r="A16651" s="31"/>
      <c r="B16651" s="31"/>
      <c r="C16651" s="31"/>
      <c r="D16651" s="31"/>
    </row>
    <row r="16652" spans="1:4" ht="15" x14ac:dyDescent="0.25">
      <c r="A16652" s="31"/>
      <c r="B16652" s="31"/>
      <c r="C16652" s="31"/>
      <c r="D16652" s="31"/>
    </row>
    <row r="16653" spans="1:4" ht="15" x14ac:dyDescent="0.25">
      <c r="A16653" s="31"/>
      <c r="B16653" s="31"/>
      <c r="C16653" s="31"/>
      <c r="D16653" s="31"/>
    </row>
    <row r="16654" spans="1:4" ht="15" x14ac:dyDescent="0.25">
      <c r="A16654" s="31"/>
      <c r="B16654" s="31"/>
      <c r="C16654" s="31"/>
      <c r="D16654" s="31"/>
    </row>
    <row r="16655" spans="1:4" ht="15" x14ac:dyDescent="0.25">
      <c r="A16655" s="31"/>
      <c r="B16655" s="31"/>
      <c r="C16655" s="31"/>
      <c r="D16655" s="31"/>
    </row>
    <row r="16656" spans="1:4" ht="15" x14ac:dyDescent="0.25">
      <c r="A16656" s="31"/>
      <c r="B16656" s="31"/>
      <c r="C16656" s="31"/>
      <c r="D16656" s="31"/>
    </row>
    <row r="16657" spans="1:4" ht="15" x14ac:dyDescent="0.25">
      <c r="A16657" s="31"/>
      <c r="B16657" s="31"/>
      <c r="C16657" s="31"/>
      <c r="D16657" s="31"/>
    </row>
    <row r="16658" spans="1:4" ht="15" x14ac:dyDescent="0.25">
      <c r="A16658" s="31"/>
      <c r="B16658" s="31"/>
      <c r="C16658" s="31"/>
      <c r="D16658" s="31"/>
    </row>
    <row r="16659" spans="1:4" ht="15" x14ac:dyDescent="0.25">
      <c r="A16659" s="31"/>
      <c r="B16659" s="31"/>
      <c r="C16659" s="31"/>
      <c r="D16659" s="31"/>
    </row>
    <row r="16660" spans="1:4" ht="15" x14ac:dyDescent="0.25">
      <c r="A16660" s="31"/>
      <c r="B16660" s="31"/>
      <c r="C16660" s="31"/>
      <c r="D16660" s="31"/>
    </row>
    <row r="16661" spans="1:4" ht="15" x14ac:dyDescent="0.25">
      <c r="A16661" s="31"/>
      <c r="B16661" s="31"/>
      <c r="C16661" s="31"/>
      <c r="D16661" s="31"/>
    </row>
    <row r="16662" spans="1:4" ht="15" x14ac:dyDescent="0.25">
      <c r="A16662" s="31"/>
      <c r="B16662" s="31"/>
      <c r="C16662" s="31"/>
      <c r="D16662" s="31"/>
    </row>
    <row r="16663" spans="1:4" ht="15" x14ac:dyDescent="0.25">
      <c r="A16663" s="31"/>
      <c r="B16663" s="31"/>
      <c r="C16663" s="31"/>
      <c r="D16663" s="31"/>
    </row>
    <row r="16664" spans="1:4" ht="15" x14ac:dyDescent="0.25">
      <c r="A16664" s="31"/>
      <c r="B16664" s="31"/>
      <c r="C16664" s="31"/>
      <c r="D16664" s="31"/>
    </row>
    <row r="16665" spans="1:4" ht="15" x14ac:dyDescent="0.25">
      <c r="A16665" s="31"/>
      <c r="B16665" s="31"/>
      <c r="C16665" s="31"/>
      <c r="D16665" s="31"/>
    </row>
    <row r="16666" spans="1:4" ht="15" x14ac:dyDescent="0.25">
      <c r="A16666" s="31"/>
      <c r="B16666" s="31"/>
      <c r="C16666" s="31"/>
      <c r="D16666" s="31"/>
    </row>
    <row r="16667" spans="1:4" ht="15" x14ac:dyDescent="0.25">
      <c r="A16667" s="31"/>
      <c r="B16667" s="31"/>
      <c r="C16667" s="31"/>
      <c r="D16667" s="31"/>
    </row>
    <row r="16668" spans="1:4" ht="15" x14ac:dyDescent="0.25">
      <c r="A16668" s="31"/>
      <c r="B16668" s="31"/>
      <c r="C16668" s="31"/>
      <c r="D16668" s="31"/>
    </row>
    <row r="16669" spans="1:4" ht="15" x14ac:dyDescent="0.25">
      <c r="A16669" s="31"/>
      <c r="B16669" s="31"/>
      <c r="C16669" s="31"/>
      <c r="D16669" s="31"/>
    </row>
    <row r="16670" spans="1:4" ht="15" x14ac:dyDescent="0.25">
      <c r="A16670" s="31"/>
      <c r="B16670" s="31"/>
      <c r="C16670" s="31"/>
      <c r="D16670" s="31"/>
    </row>
    <row r="16671" spans="1:4" ht="15" x14ac:dyDescent="0.25">
      <c r="A16671" s="31"/>
      <c r="B16671" s="31"/>
      <c r="C16671" s="31"/>
      <c r="D16671" s="31"/>
    </row>
    <row r="16672" spans="1:4" ht="15" x14ac:dyDescent="0.25">
      <c r="A16672" s="31"/>
      <c r="B16672" s="31"/>
      <c r="C16672" s="31"/>
      <c r="D16672" s="31"/>
    </row>
    <row r="16673" spans="1:4" ht="15" x14ac:dyDescent="0.25">
      <c r="A16673" s="31"/>
      <c r="B16673" s="31"/>
      <c r="C16673" s="31"/>
      <c r="D16673" s="31"/>
    </row>
    <row r="16674" spans="1:4" ht="15" x14ac:dyDescent="0.25">
      <c r="A16674" s="31"/>
      <c r="B16674" s="31"/>
      <c r="C16674" s="31"/>
      <c r="D16674" s="31"/>
    </row>
    <row r="16675" spans="1:4" ht="15" x14ac:dyDescent="0.25">
      <c r="A16675" s="31"/>
      <c r="B16675" s="31"/>
      <c r="C16675" s="31"/>
      <c r="D16675" s="31"/>
    </row>
    <row r="16676" spans="1:4" ht="15" x14ac:dyDescent="0.25">
      <c r="A16676" s="31"/>
      <c r="B16676" s="31"/>
      <c r="C16676" s="31"/>
      <c r="D16676" s="31"/>
    </row>
    <row r="16677" spans="1:4" ht="15" x14ac:dyDescent="0.25">
      <c r="A16677" s="31"/>
      <c r="B16677" s="31"/>
      <c r="C16677" s="31"/>
      <c r="D16677" s="31"/>
    </row>
    <row r="16678" spans="1:4" ht="15" x14ac:dyDescent="0.25">
      <c r="A16678" s="31"/>
      <c r="B16678" s="31"/>
      <c r="C16678" s="31"/>
      <c r="D16678" s="31"/>
    </row>
    <row r="16679" spans="1:4" ht="15" x14ac:dyDescent="0.25">
      <c r="A16679" s="31"/>
      <c r="B16679" s="31"/>
      <c r="C16679" s="31"/>
      <c r="D16679" s="31"/>
    </row>
    <row r="16680" spans="1:4" ht="15" x14ac:dyDescent="0.25">
      <c r="A16680" s="31"/>
      <c r="B16680" s="31"/>
      <c r="C16680" s="31"/>
      <c r="D16680" s="31"/>
    </row>
    <row r="16681" spans="1:4" ht="15" x14ac:dyDescent="0.25">
      <c r="A16681" s="31"/>
      <c r="B16681" s="31"/>
      <c r="C16681" s="31"/>
      <c r="D16681" s="31"/>
    </row>
    <row r="16682" spans="1:4" ht="15" x14ac:dyDescent="0.25">
      <c r="A16682" s="31"/>
      <c r="B16682" s="31"/>
      <c r="C16682" s="31"/>
      <c r="D16682" s="31"/>
    </row>
    <row r="16683" spans="1:4" ht="15" x14ac:dyDescent="0.25">
      <c r="A16683" s="31"/>
      <c r="B16683" s="31"/>
      <c r="C16683" s="31"/>
      <c r="D16683" s="31"/>
    </row>
    <row r="16684" spans="1:4" ht="15" x14ac:dyDescent="0.25">
      <c r="A16684" s="31"/>
      <c r="B16684" s="31"/>
      <c r="C16684" s="31"/>
      <c r="D16684" s="31"/>
    </row>
    <row r="16685" spans="1:4" ht="15" x14ac:dyDescent="0.25">
      <c r="A16685" s="31"/>
      <c r="B16685" s="31"/>
      <c r="C16685" s="31"/>
      <c r="D16685" s="31"/>
    </row>
    <row r="16686" spans="1:4" ht="15" x14ac:dyDescent="0.25">
      <c r="A16686" s="31"/>
      <c r="B16686" s="31"/>
      <c r="C16686" s="31"/>
      <c r="D16686" s="31"/>
    </row>
    <row r="16687" spans="1:4" ht="15" x14ac:dyDescent="0.25">
      <c r="A16687" s="31"/>
      <c r="B16687" s="31"/>
      <c r="C16687" s="31"/>
      <c r="D16687" s="31"/>
    </row>
    <row r="16688" spans="1:4" ht="15" x14ac:dyDescent="0.25">
      <c r="A16688" s="31"/>
      <c r="B16688" s="31"/>
      <c r="C16688" s="31"/>
      <c r="D16688" s="31"/>
    </row>
    <row r="16689" spans="1:4" ht="15" x14ac:dyDescent="0.25">
      <c r="A16689" s="31"/>
      <c r="B16689" s="31"/>
      <c r="C16689" s="31"/>
      <c r="D16689" s="31"/>
    </row>
    <row r="16690" spans="1:4" ht="15" x14ac:dyDescent="0.25">
      <c r="A16690" s="31"/>
      <c r="B16690" s="31"/>
      <c r="C16690" s="31"/>
      <c r="D16690" s="31"/>
    </row>
    <row r="16691" spans="1:4" ht="15" x14ac:dyDescent="0.25">
      <c r="A16691" s="31"/>
      <c r="B16691" s="31"/>
      <c r="C16691" s="31"/>
      <c r="D16691" s="31"/>
    </row>
    <row r="16692" spans="1:4" ht="15" x14ac:dyDescent="0.25">
      <c r="A16692" s="31"/>
      <c r="B16692" s="31"/>
      <c r="C16692" s="31"/>
      <c r="D16692" s="31"/>
    </row>
    <row r="16693" spans="1:4" ht="15" x14ac:dyDescent="0.25">
      <c r="A16693" s="31"/>
      <c r="B16693" s="31"/>
      <c r="C16693" s="31"/>
      <c r="D16693" s="31"/>
    </row>
    <row r="16694" spans="1:4" ht="15" x14ac:dyDescent="0.25">
      <c r="A16694" s="31"/>
      <c r="B16694" s="31"/>
      <c r="C16694" s="31"/>
      <c r="D16694" s="31"/>
    </row>
    <row r="16695" spans="1:4" ht="15" x14ac:dyDescent="0.25">
      <c r="A16695" s="31"/>
      <c r="B16695" s="31"/>
      <c r="C16695" s="31"/>
      <c r="D16695" s="31"/>
    </row>
    <row r="16696" spans="1:4" ht="15" x14ac:dyDescent="0.25">
      <c r="A16696" s="31"/>
      <c r="B16696" s="31"/>
      <c r="C16696" s="31"/>
      <c r="D16696" s="31"/>
    </row>
    <row r="16697" spans="1:4" ht="15" x14ac:dyDescent="0.25">
      <c r="A16697" s="31"/>
      <c r="B16697" s="31"/>
      <c r="C16697" s="31"/>
      <c r="D16697" s="31"/>
    </row>
    <row r="16698" spans="1:4" ht="15" x14ac:dyDescent="0.25">
      <c r="A16698" s="31"/>
      <c r="B16698" s="31"/>
      <c r="C16698" s="31"/>
      <c r="D16698" s="31"/>
    </row>
    <row r="16699" spans="1:4" ht="15" x14ac:dyDescent="0.25">
      <c r="A16699" s="31"/>
      <c r="B16699" s="31"/>
      <c r="C16699" s="31"/>
      <c r="D16699" s="31"/>
    </row>
    <row r="16700" spans="1:4" ht="15" x14ac:dyDescent="0.25">
      <c r="A16700" s="31"/>
      <c r="B16700" s="31"/>
      <c r="C16700" s="31"/>
      <c r="D16700" s="31"/>
    </row>
    <row r="16701" spans="1:4" ht="15" x14ac:dyDescent="0.25">
      <c r="A16701" s="31"/>
      <c r="B16701" s="31"/>
      <c r="C16701" s="31"/>
      <c r="D16701" s="31"/>
    </row>
    <row r="16702" spans="1:4" ht="15" x14ac:dyDescent="0.25">
      <c r="A16702" s="31"/>
      <c r="B16702" s="31"/>
      <c r="C16702" s="31"/>
      <c r="D16702" s="31"/>
    </row>
    <row r="16703" spans="1:4" ht="15" x14ac:dyDescent="0.25">
      <c r="A16703" s="31"/>
      <c r="B16703" s="31"/>
      <c r="C16703" s="31"/>
      <c r="D16703" s="31"/>
    </row>
    <row r="16704" spans="1:4" ht="15" x14ac:dyDescent="0.25">
      <c r="A16704" s="31"/>
      <c r="B16704" s="31"/>
      <c r="C16704" s="31"/>
      <c r="D16704" s="31"/>
    </row>
    <row r="16705" spans="1:4" ht="15" x14ac:dyDescent="0.25">
      <c r="A16705" s="31"/>
      <c r="B16705" s="31"/>
      <c r="C16705" s="31"/>
      <c r="D16705" s="31"/>
    </row>
    <row r="16706" spans="1:4" ht="15" x14ac:dyDescent="0.25">
      <c r="A16706" s="31"/>
      <c r="B16706" s="31"/>
      <c r="C16706" s="31"/>
      <c r="D16706" s="31"/>
    </row>
    <row r="16707" spans="1:4" ht="15" x14ac:dyDescent="0.25">
      <c r="A16707" s="31"/>
      <c r="B16707" s="31"/>
      <c r="C16707" s="31"/>
      <c r="D16707" s="31"/>
    </row>
    <row r="16708" spans="1:4" ht="15" x14ac:dyDescent="0.25">
      <c r="A16708" s="31"/>
      <c r="B16708" s="31"/>
      <c r="C16708" s="31"/>
      <c r="D16708" s="31"/>
    </row>
    <row r="16709" spans="1:4" ht="15" x14ac:dyDescent="0.25">
      <c r="A16709" s="31"/>
      <c r="B16709" s="31"/>
      <c r="C16709" s="31"/>
      <c r="D16709" s="31"/>
    </row>
    <row r="16710" spans="1:4" ht="15" x14ac:dyDescent="0.25">
      <c r="A16710" s="31"/>
      <c r="B16710" s="31"/>
      <c r="C16710" s="31"/>
      <c r="D16710" s="31"/>
    </row>
    <row r="16711" spans="1:4" ht="15" x14ac:dyDescent="0.25">
      <c r="A16711" s="31"/>
      <c r="B16711" s="31"/>
      <c r="C16711" s="31"/>
      <c r="D16711" s="31"/>
    </row>
    <row r="16712" spans="1:4" ht="15" x14ac:dyDescent="0.25">
      <c r="A16712" s="31"/>
      <c r="B16712" s="31"/>
      <c r="C16712" s="31"/>
      <c r="D16712" s="31"/>
    </row>
    <row r="16713" spans="1:4" ht="15" x14ac:dyDescent="0.25">
      <c r="A16713" s="31"/>
      <c r="B16713" s="31"/>
      <c r="C16713" s="31"/>
      <c r="D16713" s="31"/>
    </row>
    <row r="16714" spans="1:4" ht="15" x14ac:dyDescent="0.25">
      <c r="A16714" s="31"/>
      <c r="B16714" s="31"/>
      <c r="C16714" s="31"/>
      <c r="D16714" s="31"/>
    </row>
    <row r="16715" spans="1:4" ht="15" x14ac:dyDescent="0.25">
      <c r="A16715" s="31"/>
      <c r="B16715" s="31"/>
      <c r="C16715" s="31"/>
      <c r="D16715" s="31"/>
    </row>
    <row r="16716" spans="1:4" ht="15" x14ac:dyDescent="0.25">
      <c r="A16716" s="31"/>
      <c r="B16716" s="31"/>
      <c r="C16716" s="31"/>
      <c r="D16716" s="31"/>
    </row>
    <row r="16717" spans="1:4" ht="15" x14ac:dyDescent="0.25">
      <c r="A16717" s="31"/>
      <c r="B16717" s="31"/>
      <c r="C16717" s="31"/>
      <c r="D16717" s="31"/>
    </row>
    <row r="16718" spans="1:4" ht="15" x14ac:dyDescent="0.25">
      <c r="A16718" s="31"/>
      <c r="B16718" s="31"/>
      <c r="C16718" s="31"/>
      <c r="D16718" s="31"/>
    </row>
    <row r="16719" spans="1:4" ht="15" x14ac:dyDescent="0.25">
      <c r="A16719" s="31"/>
      <c r="B16719" s="31"/>
      <c r="C16719" s="31"/>
      <c r="D16719" s="31"/>
    </row>
    <row r="16720" spans="1:4" ht="15" x14ac:dyDescent="0.25">
      <c r="A16720" s="31"/>
      <c r="B16720" s="31"/>
      <c r="C16720" s="31"/>
      <c r="D16720" s="31"/>
    </row>
    <row r="16721" spans="1:4" ht="15" x14ac:dyDescent="0.25">
      <c r="A16721" s="31"/>
      <c r="B16721" s="31"/>
      <c r="C16721" s="31"/>
      <c r="D16721" s="31"/>
    </row>
    <row r="16722" spans="1:4" ht="15" x14ac:dyDescent="0.25">
      <c r="A16722" s="31"/>
      <c r="B16722" s="31"/>
      <c r="C16722" s="31"/>
      <c r="D16722" s="31"/>
    </row>
    <row r="16723" spans="1:4" ht="15" x14ac:dyDescent="0.25">
      <c r="A16723" s="31"/>
      <c r="B16723" s="31"/>
      <c r="C16723" s="31"/>
      <c r="D16723" s="31"/>
    </row>
    <row r="16724" spans="1:4" ht="15" x14ac:dyDescent="0.25">
      <c r="A16724" s="31"/>
      <c r="B16724" s="31"/>
      <c r="C16724" s="31"/>
      <c r="D16724" s="31"/>
    </row>
    <row r="16725" spans="1:4" ht="15" x14ac:dyDescent="0.25">
      <c r="A16725" s="31"/>
      <c r="B16725" s="31"/>
      <c r="C16725" s="31"/>
      <c r="D16725" s="31"/>
    </row>
    <row r="16726" spans="1:4" ht="15" x14ac:dyDescent="0.25">
      <c r="A16726" s="31"/>
      <c r="B16726" s="31"/>
      <c r="C16726" s="31"/>
      <c r="D16726" s="31"/>
    </row>
    <row r="16727" spans="1:4" ht="15" x14ac:dyDescent="0.25">
      <c r="A16727" s="31"/>
      <c r="B16727" s="31"/>
      <c r="C16727" s="31"/>
      <c r="D16727" s="31"/>
    </row>
    <row r="16728" spans="1:4" ht="15" x14ac:dyDescent="0.25">
      <c r="A16728" s="31"/>
      <c r="B16728" s="31"/>
      <c r="C16728" s="31"/>
      <c r="D16728" s="31"/>
    </row>
    <row r="16729" spans="1:4" ht="15" x14ac:dyDescent="0.25">
      <c r="A16729" s="31"/>
      <c r="B16729" s="31"/>
      <c r="C16729" s="31"/>
      <c r="D16729" s="31"/>
    </row>
    <row r="16730" spans="1:4" ht="15" x14ac:dyDescent="0.25">
      <c r="A16730" s="31"/>
      <c r="B16730" s="31"/>
      <c r="C16730" s="31"/>
      <c r="D16730" s="31"/>
    </row>
    <row r="16731" spans="1:4" ht="15" x14ac:dyDescent="0.25">
      <c r="A16731" s="31"/>
      <c r="B16731" s="31"/>
      <c r="C16731" s="31"/>
      <c r="D16731" s="31"/>
    </row>
    <row r="16732" spans="1:4" ht="15" x14ac:dyDescent="0.25">
      <c r="A16732" s="31"/>
      <c r="B16732" s="31"/>
      <c r="C16732" s="31"/>
      <c r="D16732" s="31"/>
    </row>
    <row r="16733" spans="1:4" ht="15" x14ac:dyDescent="0.25">
      <c r="A16733" s="31"/>
      <c r="B16733" s="31"/>
      <c r="C16733" s="31"/>
      <c r="D16733" s="31"/>
    </row>
    <row r="16734" spans="1:4" ht="15" x14ac:dyDescent="0.25">
      <c r="A16734" s="31"/>
      <c r="B16734" s="31"/>
      <c r="C16734" s="31"/>
      <c r="D16734" s="31"/>
    </row>
    <row r="16735" spans="1:4" ht="15" x14ac:dyDescent="0.25">
      <c r="A16735" s="31"/>
      <c r="B16735" s="31"/>
      <c r="C16735" s="31"/>
      <c r="D16735" s="31"/>
    </row>
    <row r="16736" spans="1:4" ht="15" x14ac:dyDescent="0.25">
      <c r="A16736" s="31"/>
      <c r="B16736" s="31"/>
      <c r="C16736" s="31"/>
      <c r="D16736" s="31"/>
    </row>
    <row r="16737" spans="1:4" ht="15" x14ac:dyDescent="0.25">
      <c r="A16737" s="31"/>
      <c r="B16737" s="31"/>
      <c r="C16737" s="31"/>
      <c r="D16737" s="31"/>
    </row>
    <row r="16738" spans="1:4" ht="15" x14ac:dyDescent="0.25">
      <c r="A16738" s="31"/>
      <c r="B16738" s="31"/>
      <c r="C16738" s="31"/>
      <c r="D16738" s="31"/>
    </row>
    <row r="16739" spans="1:4" ht="15" x14ac:dyDescent="0.25">
      <c r="A16739" s="31"/>
      <c r="B16739" s="31"/>
      <c r="C16739" s="31"/>
      <c r="D16739" s="31"/>
    </row>
    <row r="16740" spans="1:4" ht="15" x14ac:dyDescent="0.25">
      <c r="A16740" s="31"/>
      <c r="B16740" s="31"/>
      <c r="C16740" s="31"/>
      <c r="D16740" s="31"/>
    </row>
    <row r="16741" spans="1:4" ht="15" x14ac:dyDescent="0.25">
      <c r="A16741" s="31"/>
      <c r="B16741" s="31"/>
      <c r="C16741" s="31"/>
      <c r="D16741" s="31"/>
    </row>
    <row r="16742" spans="1:4" ht="15" x14ac:dyDescent="0.25">
      <c r="A16742" s="31"/>
      <c r="B16742" s="31"/>
      <c r="C16742" s="31"/>
      <c r="D16742" s="31"/>
    </row>
    <row r="16743" spans="1:4" ht="15" x14ac:dyDescent="0.25">
      <c r="A16743" s="31"/>
      <c r="B16743" s="31"/>
      <c r="C16743" s="31"/>
      <c r="D16743" s="31"/>
    </row>
    <row r="16744" spans="1:4" ht="15" x14ac:dyDescent="0.25">
      <c r="A16744" s="31"/>
      <c r="B16744" s="31"/>
      <c r="C16744" s="31"/>
      <c r="D16744" s="31"/>
    </row>
    <row r="16745" spans="1:4" ht="15" x14ac:dyDescent="0.25">
      <c r="A16745" s="31"/>
      <c r="B16745" s="31"/>
      <c r="C16745" s="31"/>
      <c r="D16745" s="31"/>
    </row>
    <row r="16746" spans="1:4" ht="15" x14ac:dyDescent="0.25">
      <c r="A16746" s="31"/>
      <c r="B16746" s="31"/>
      <c r="C16746" s="31"/>
      <c r="D16746" s="31"/>
    </row>
    <row r="16747" spans="1:4" ht="15" x14ac:dyDescent="0.25">
      <c r="A16747" s="31"/>
      <c r="B16747" s="31"/>
      <c r="C16747" s="31"/>
      <c r="D16747" s="31"/>
    </row>
    <row r="16748" spans="1:4" ht="15" x14ac:dyDescent="0.25">
      <c r="A16748" s="31"/>
      <c r="B16748" s="31"/>
      <c r="C16748" s="31"/>
      <c r="D16748" s="31"/>
    </row>
    <row r="16749" spans="1:4" ht="15" x14ac:dyDescent="0.25">
      <c r="A16749" s="31"/>
      <c r="B16749" s="31"/>
      <c r="C16749" s="31"/>
      <c r="D16749" s="31"/>
    </row>
    <row r="16750" spans="1:4" ht="15" x14ac:dyDescent="0.25">
      <c r="A16750" s="31"/>
      <c r="B16750" s="31"/>
      <c r="C16750" s="31"/>
      <c r="D16750" s="31"/>
    </row>
    <row r="16751" spans="1:4" ht="15" x14ac:dyDescent="0.25">
      <c r="A16751" s="31"/>
      <c r="B16751" s="31"/>
      <c r="C16751" s="31"/>
      <c r="D16751" s="31"/>
    </row>
    <row r="16752" spans="1:4" ht="15" x14ac:dyDescent="0.25">
      <c r="A16752" s="31"/>
      <c r="B16752" s="31"/>
      <c r="C16752" s="31"/>
      <c r="D16752" s="31"/>
    </row>
    <row r="16753" spans="1:4" ht="15" x14ac:dyDescent="0.25">
      <c r="A16753" s="31"/>
      <c r="B16753" s="31"/>
      <c r="C16753" s="31"/>
      <c r="D16753" s="31"/>
    </row>
    <row r="16754" spans="1:4" ht="15" x14ac:dyDescent="0.25">
      <c r="A16754" s="31"/>
      <c r="B16754" s="31"/>
      <c r="C16754" s="31"/>
      <c r="D16754" s="31"/>
    </row>
    <row r="16755" spans="1:4" ht="15" x14ac:dyDescent="0.25">
      <c r="A16755" s="31"/>
      <c r="B16755" s="31"/>
      <c r="C16755" s="31"/>
      <c r="D16755" s="31"/>
    </row>
    <row r="16756" spans="1:4" ht="15" x14ac:dyDescent="0.25">
      <c r="A16756" s="31"/>
      <c r="B16756" s="31"/>
      <c r="C16756" s="31"/>
      <c r="D16756" s="31"/>
    </row>
    <row r="16757" spans="1:4" ht="15" x14ac:dyDescent="0.25">
      <c r="A16757" s="31"/>
      <c r="B16757" s="31"/>
      <c r="C16757" s="31"/>
      <c r="D16757" s="31"/>
    </row>
    <row r="16758" spans="1:4" ht="15" x14ac:dyDescent="0.25">
      <c r="A16758" s="31"/>
      <c r="B16758" s="31"/>
      <c r="C16758" s="31"/>
      <c r="D16758" s="31"/>
    </row>
    <row r="16759" spans="1:4" ht="15" x14ac:dyDescent="0.25">
      <c r="A16759" s="31"/>
      <c r="B16759" s="31"/>
      <c r="C16759" s="31"/>
      <c r="D16759" s="31"/>
    </row>
    <row r="16760" spans="1:4" ht="15" x14ac:dyDescent="0.25">
      <c r="A16760" s="31"/>
      <c r="B16760" s="31"/>
      <c r="C16760" s="31"/>
      <c r="D16760" s="31"/>
    </row>
    <row r="16761" spans="1:4" ht="15" x14ac:dyDescent="0.25">
      <c r="A16761" s="31"/>
      <c r="B16761" s="31"/>
      <c r="C16761" s="31"/>
      <c r="D16761" s="31"/>
    </row>
    <row r="16762" spans="1:4" ht="15" x14ac:dyDescent="0.25">
      <c r="A16762" s="31"/>
      <c r="B16762" s="31"/>
      <c r="C16762" s="31"/>
      <c r="D16762" s="31"/>
    </row>
    <row r="16763" spans="1:4" ht="15" x14ac:dyDescent="0.25">
      <c r="A16763" s="31"/>
      <c r="B16763" s="31"/>
      <c r="C16763" s="31"/>
      <c r="D16763" s="31"/>
    </row>
    <row r="16764" spans="1:4" ht="15" x14ac:dyDescent="0.25">
      <c r="A16764" s="31"/>
      <c r="B16764" s="31"/>
      <c r="C16764" s="31"/>
      <c r="D16764" s="31"/>
    </row>
    <row r="16765" spans="1:4" ht="15" x14ac:dyDescent="0.25">
      <c r="A16765" s="31"/>
      <c r="B16765" s="31"/>
      <c r="C16765" s="31"/>
      <c r="D16765" s="31"/>
    </row>
    <row r="16766" spans="1:4" ht="15" x14ac:dyDescent="0.25">
      <c r="A16766" s="31"/>
      <c r="B16766" s="31"/>
      <c r="C16766" s="31"/>
      <c r="D16766" s="31"/>
    </row>
    <row r="16767" spans="1:4" ht="15" x14ac:dyDescent="0.25">
      <c r="A16767" s="31"/>
      <c r="B16767" s="31"/>
      <c r="C16767" s="31"/>
      <c r="D16767" s="31"/>
    </row>
    <row r="16768" spans="1:4" ht="15" x14ac:dyDescent="0.25">
      <c r="A16768" s="31"/>
      <c r="B16768" s="31"/>
      <c r="C16768" s="31"/>
      <c r="D16768" s="31"/>
    </row>
    <row r="16769" spans="1:4" ht="15" x14ac:dyDescent="0.25">
      <c r="A16769" s="31"/>
      <c r="B16769" s="31"/>
      <c r="C16769" s="31"/>
      <c r="D16769" s="31"/>
    </row>
    <row r="16770" spans="1:4" ht="15" x14ac:dyDescent="0.25">
      <c r="A16770" s="31"/>
      <c r="B16770" s="31"/>
      <c r="C16770" s="31"/>
      <c r="D16770" s="31"/>
    </row>
    <row r="16771" spans="1:4" ht="15" x14ac:dyDescent="0.25">
      <c r="A16771" s="31"/>
      <c r="B16771" s="31"/>
      <c r="C16771" s="31"/>
      <c r="D16771" s="31"/>
    </row>
    <row r="16772" spans="1:4" ht="15" x14ac:dyDescent="0.25">
      <c r="A16772" s="31"/>
      <c r="B16772" s="31"/>
      <c r="C16772" s="31"/>
      <c r="D16772" s="31"/>
    </row>
    <row r="16773" spans="1:4" ht="15" x14ac:dyDescent="0.25">
      <c r="A16773" s="31"/>
      <c r="B16773" s="31"/>
      <c r="C16773" s="31"/>
      <c r="D16773" s="31"/>
    </row>
    <row r="16774" spans="1:4" ht="15" x14ac:dyDescent="0.25">
      <c r="A16774" s="31"/>
      <c r="B16774" s="31"/>
      <c r="C16774" s="31"/>
      <c r="D16774" s="31"/>
    </row>
    <row r="16775" spans="1:4" ht="15" x14ac:dyDescent="0.25">
      <c r="A16775" s="31"/>
      <c r="B16775" s="31"/>
      <c r="C16775" s="31"/>
      <c r="D16775" s="31"/>
    </row>
    <row r="16776" spans="1:4" ht="15" x14ac:dyDescent="0.25">
      <c r="A16776" s="31"/>
      <c r="B16776" s="31"/>
      <c r="C16776" s="31"/>
      <c r="D16776" s="31"/>
    </row>
    <row r="16777" spans="1:4" ht="15" x14ac:dyDescent="0.25">
      <c r="A16777" s="31"/>
      <c r="B16777" s="31"/>
      <c r="C16777" s="31"/>
      <c r="D16777" s="31"/>
    </row>
    <row r="16778" spans="1:4" ht="15" x14ac:dyDescent="0.25">
      <c r="A16778" s="31"/>
      <c r="B16778" s="31"/>
      <c r="C16778" s="31"/>
      <c r="D16778" s="31"/>
    </row>
    <row r="16779" spans="1:4" ht="15" x14ac:dyDescent="0.25">
      <c r="A16779" s="31"/>
      <c r="B16779" s="31"/>
      <c r="C16779" s="31"/>
      <c r="D16779" s="31"/>
    </row>
    <row r="16780" spans="1:4" ht="15" x14ac:dyDescent="0.25">
      <c r="A16780" s="31"/>
      <c r="B16780" s="31"/>
      <c r="C16780" s="31"/>
      <c r="D16780" s="31"/>
    </row>
    <row r="16781" spans="1:4" ht="15" x14ac:dyDescent="0.25">
      <c r="A16781" s="31"/>
      <c r="B16781" s="31"/>
      <c r="C16781" s="31"/>
      <c r="D16781" s="31"/>
    </row>
    <row r="16782" spans="1:4" ht="15" x14ac:dyDescent="0.25">
      <c r="A16782" s="31"/>
      <c r="B16782" s="31"/>
      <c r="C16782" s="31"/>
      <c r="D16782" s="31"/>
    </row>
    <row r="16783" spans="1:4" ht="15" x14ac:dyDescent="0.25">
      <c r="A16783" s="31"/>
      <c r="B16783" s="31"/>
      <c r="C16783" s="31"/>
      <c r="D16783" s="31"/>
    </row>
    <row r="16784" spans="1:4" ht="15" x14ac:dyDescent="0.25">
      <c r="A16784" s="31"/>
      <c r="B16784" s="31"/>
      <c r="C16784" s="31"/>
      <c r="D16784" s="31"/>
    </row>
    <row r="16785" spans="1:4" ht="15" x14ac:dyDescent="0.25">
      <c r="A16785" s="31"/>
      <c r="B16785" s="31"/>
      <c r="C16785" s="31"/>
      <c r="D16785" s="31"/>
    </row>
    <row r="16786" spans="1:4" ht="15" x14ac:dyDescent="0.25">
      <c r="A16786" s="31"/>
      <c r="B16786" s="31"/>
      <c r="C16786" s="31"/>
      <c r="D16786" s="31"/>
    </row>
    <row r="16787" spans="1:4" ht="15" x14ac:dyDescent="0.25">
      <c r="A16787" s="31"/>
      <c r="B16787" s="31"/>
      <c r="C16787" s="31"/>
      <c r="D16787" s="31"/>
    </row>
    <row r="16788" spans="1:4" ht="15" x14ac:dyDescent="0.25">
      <c r="A16788" s="31"/>
      <c r="B16788" s="31"/>
      <c r="C16788" s="31"/>
      <c r="D16788" s="31"/>
    </row>
    <row r="16789" spans="1:4" ht="15" x14ac:dyDescent="0.25">
      <c r="A16789" s="31"/>
      <c r="B16789" s="31"/>
      <c r="C16789" s="31"/>
      <c r="D16789" s="31"/>
    </row>
    <row r="16790" spans="1:4" ht="15" x14ac:dyDescent="0.25">
      <c r="A16790" s="31"/>
      <c r="B16790" s="31"/>
      <c r="C16790" s="31"/>
      <c r="D16790" s="31"/>
    </row>
    <row r="16791" spans="1:4" ht="15" x14ac:dyDescent="0.25">
      <c r="A16791" s="31"/>
      <c r="B16791" s="31"/>
      <c r="C16791" s="31"/>
      <c r="D16791" s="31"/>
    </row>
    <row r="16792" spans="1:4" ht="15" x14ac:dyDescent="0.25">
      <c r="A16792" s="31"/>
      <c r="B16792" s="31"/>
      <c r="C16792" s="31"/>
      <c r="D16792" s="31"/>
    </row>
    <row r="16793" spans="1:4" ht="15" x14ac:dyDescent="0.25">
      <c r="A16793" s="31"/>
      <c r="B16793" s="31"/>
      <c r="C16793" s="31"/>
      <c r="D16793" s="31"/>
    </row>
    <row r="16794" spans="1:4" ht="15" x14ac:dyDescent="0.25">
      <c r="A16794" s="31"/>
      <c r="B16794" s="31"/>
      <c r="C16794" s="31"/>
      <c r="D16794" s="31"/>
    </row>
    <row r="16795" spans="1:4" ht="15" x14ac:dyDescent="0.25">
      <c r="A16795" s="31"/>
      <c r="B16795" s="31"/>
      <c r="C16795" s="31"/>
      <c r="D16795" s="31"/>
    </row>
    <row r="16796" spans="1:4" ht="15" x14ac:dyDescent="0.25">
      <c r="A16796" s="31"/>
      <c r="B16796" s="31"/>
      <c r="C16796" s="31"/>
      <c r="D16796" s="31"/>
    </row>
    <row r="16797" spans="1:4" ht="15" x14ac:dyDescent="0.25">
      <c r="A16797" s="31"/>
      <c r="B16797" s="31"/>
      <c r="C16797" s="31"/>
      <c r="D16797" s="31"/>
    </row>
    <row r="16798" spans="1:4" ht="15" x14ac:dyDescent="0.25">
      <c r="A16798" s="31"/>
      <c r="B16798" s="31"/>
      <c r="C16798" s="31"/>
      <c r="D16798" s="31"/>
    </row>
    <row r="16799" spans="1:4" ht="15" x14ac:dyDescent="0.25">
      <c r="A16799" s="31"/>
      <c r="B16799" s="31"/>
      <c r="C16799" s="31"/>
      <c r="D16799" s="31"/>
    </row>
    <row r="16800" spans="1:4" ht="15" x14ac:dyDescent="0.25">
      <c r="A16800" s="31"/>
      <c r="B16800" s="31"/>
      <c r="C16800" s="31"/>
      <c r="D16800" s="31"/>
    </row>
    <row r="16801" spans="1:4" ht="15" x14ac:dyDescent="0.25">
      <c r="A16801" s="31"/>
      <c r="B16801" s="31"/>
      <c r="C16801" s="31"/>
      <c r="D16801" s="31"/>
    </row>
    <row r="16802" spans="1:4" ht="15" x14ac:dyDescent="0.25">
      <c r="A16802" s="31"/>
      <c r="B16802" s="31"/>
      <c r="C16802" s="31"/>
      <c r="D16802" s="31"/>
    </row>
    <row r="16803" spans="1:4" ht="15" x14ac:dyDescent="0.25">
      <c r="A16803" s="31"/>
      <c r="B16803" s="31"/>
      <c r="C16803" s="31"/>
      <c r="D16803" s="31"/>
    </row>
    <row r="16804" spans="1:4" ht="15" x14ac:dyDescent="0.25">
      <c r="A16804" s="31"/>
      <c r="B16804" s="31"/>
      <c r="C16804" s="31"/>
      <c r="D16804" s="31"/>
    </row>
    <row r="16805" spans="1:4" ht="15" x14ac:dyDescent="0.25">
      <c r="A16805" s="31"/>
      <c r="B16805" s="31"/>
      <c r="C16805" s="31"/>
      <c r="D16805" s="31"/>
    </row>
    <row r="16806" spans="1:4" ht="15" x14ac:dyDescent="0.25">
      <c r="A16806" s="31"/>
      <c r="B16806" s="31"/>
      <c r="C16806" s="31"/>
      <c r="D16806" s="31"/>
    </row>
    <row r="16807" spans="1:4" ht="15" x14ac:dyDescent="0.25">
      <c r="A16807" s="31"/>
      <c r="B16807" s="31"/>
      <c r="C16807" s="31"/>
      <c r="D16807" s="31"/>
    </row>
    <row r="16808" spans="1:4" ht="15" x14ac:dyDescent="0.25">
      <c r="A16808" s="31"/>
      <c r="B16808" s="31"/>
      <c r="C16808" s="31"/>
      <c r="D16808" s="31"/>
    </row>
    <row r="16809" spans="1:4" ht="15" x14ac:dyDescent="0.25">
      <c r="A16809" s="31"/>
      <c r="B16809" s="31"/>
      <c r="C16809" s="31"/>
      <c r="D16809" s="31"/>
    </row>
    <row r="16810" spans="1:4" ht="15" x14ac:dyDescent="0.25">
      <c r="A16810" s="31"/>
      <c r="B16810" s="31"/>
      <c r="C16810" s="31"/>
      <c r="D16810" s="31"/>
    </row>
    <row r="16811" spans="1:4" ht="15" x14ac:dyDescent="0.25">
      <c r="A16811" s="31"/>
      <c r="B16811" s="31"/>
      <c r="C16811" s="31"/>
      <c r="D16811" s="31"/>
    </row>
    <row r="16812" spans="1:4" ht="15" x14ac:dyDescent="0.25">
      <c r="A16812" s="31"/>
      <c r="B16812" s="31"/>
      <c r="C16812" s="31"/>
      <c r="D16812" s="31"/>
    </row>
    <row r="16813" spans="1:4" ht="15" x14ac:dyDescent="0.25">
      <c r="A16813" s="31"/>
      <c r="B16813" s="31"/>
      <c r="C16813" s="31"/>
      <c r="D16813" s="31"/>
    </row>
    <row r="16814" spans="1:4" ht="15" x14ac:dyDescent="0.25">
      <c r="A16814" s="31"/>
      <c r="B16814" s="31"/>
      <c r="C16814" s="31"/>
      <c r="D16814" s="31"/>
    </row>
    <row r="16815" spans="1:4" ht="15" x14ac:dyDescent="0.25">
      <c r="A16815" s="31"/>
      <c r="B16815" s="31"/>
      <c r="C16815" s="31"/>
      <c r="D16815" s="31"/>
    </row>
    <row r="16816" spans="1:4" ht="15" x14ac:dyDescent="0.25">
      <c r="A16816" s="31"/>
      <c r="B16816" s="31"/>
      <c r="C16816" s="31"/>
      <c r="D16816" s="31"/>
    </row>
    <row r="16817" spans="1:4" ht="15" x14ac:dyDescent="0.25">
      <c r="A16817" s="31"/>
      <c r="B16817" s="31"/>
      <c r="C16817" s="31"/>
      <c r="D16817" s="31"/>
    </row>
    <row r="16818" spans="1:4" ht="15" x14ac:dyDescent="0.25">
      <c r="A16818" s="31"/>
      <c r="B16818" s="31"/>
      <c r="C16818" s="31"/>
      <c r="D16818" s="31"/>
    </row>
    <row r="16819" spans="1:4" ht="15" x14ac:dyDescent="0.25">
      <c r="A16819" s="31"/>
      <c r="B16819" s="31"/>
      <c r="C16819" s="31"/>
      <c r="D16819" s="31"/>
    </row>
    <row r="16820" spans="1:4" ht="15" x14ac:dyDescent="0.25">
      <c r="A16820" s="31"/>
      <c r="B16820" s="31"/>
      <c r="C16820" s="31"/>
      <c r="D16820" s="31"/>
    </row>
    <row r="16821" spans="1:4" ht="15" x14ac:dyDescent="0.25">
      <c r="A16821" s="31"/>
      <c r="B16821" s="31"/>
      <c r="C16821" s="31"/>
      <c r="D16821" s="31"/>
    </row>
    <row r="16822" spans="1:4" ht="15" x14ac:dyDescent="0.25">
      <c r="A16822" s="31"/>
      <c r="B16822" s="31"/>
      <c r="C16822" s="31"/>
      <c r="D16822" s="31"/>
    </row>
    <row r="16823" spans="1:4" ht="15" x14ac:dyDescent="0.25">
      <c r="A16823" s="31"/>
      <c r="B16823" s="31"/>
      <c r="C16823" s="31"/>
      <c r="D16823" s="31"/>
    </row>
    <row r="16824" spans="1:4" ht="15" x14ac:dyDescent="0.25">
      <c r="A16824" s="31"/>
      <c r="B16824" s="31"/>
      <c r="C16824" s="31"/>
      <c r="D16824" s="31"/>
    </row>
    <row r="16825" spans="1:4" ht="15" x14ac:dyDescent="0.25">
      <c r="A16825" s="31"/>
      <c r="B16825" s="31"/>
      <c r="C16825" s="31"/>
      <c r="D16825" s="31"/>
    </row>
    <row r="16826" spans="1:4" ht="15" x14ac:dyDescent="0.25">
      <c r="A16826" s="31"/>
      <c r="B16826" s="31"/>
      <c r="C16826" s="31"/>
      <c r="D16826" s="31"/>
    </row>
    <row r="16827" spans="1:4" ht="15" x14ac:dyDescent="0.25">
      <c r="A16827" s="31"/>
      <c r="B16827" s="31"/>
      <c r="C16827" s="31"/>
      <c r="D16827" s="31"/>
    </row>
    <row r="16828" spans="1:4" ht="15" x14ac:dyDescent="0.25">
      <c r="A16828" s="31"/>
      <c r="B16828" s="31"/>
      <c r="C16828" s="31"/>
      <c r="D16828" s="31"/>
    </row>
    <row r="16829" spans="1:4" ht="15" x14ac:dyDescent="0.25">
      <c r="A16829" s="31"/>
      <c r="B16829" s="31"/>
      <c r="C16829" s="31"/>
      <c r="D16829" s="31"/>
    </row>
    <row r="16830" spans="1:4" ht="15" x14ac:dyDescent="0.25">
      <c r="A16830" s="31"/>
      <c r="B16830" s="31"/>
      <c r="C16830" s="31"/>
      <c r="D16830" s="31"/>
    </row>
    <row r="16831" spans="1:4" ht="15" x14ac:dyDescent="0.25">
      <c r="A16831" s="31"/>
      <c r="B16831" s="31"/>
      <c r="C16831" s="31"/>
      <c r="D16831" s="31"/>
    </row>
    <row r="16832" spans="1:4" ht="15" x14ac:dyDescent="0.25">
      <c r="A16832" s="31"/>
      <c r="B16832" s="31"/>
      <c r="C16832" s="31"/>
      <c r="D16832" s="31"/>
    </row>
    <row r="16833" spans="1:4" ht="15" x14ac:dyDescent="0.25">
      <c r="A16833" s="31"/>
      <c r="B16833" s="31"/>
      <c r="C16833" s="31"/>
      <c r="D16833" s="31"/>
    </row>
    <row r="16834" spans="1:4" ht="15" x14ac:dyDescent="0.25">
      <c r="A16834" s="31"/>
      <c r="B16834" s="31"/>
      <c r="C16834" s="31"/>
      <c r="D16834" s="31"/>
    </row>
    <row r="16835" spans="1:4" ht="15" x14ac:dyDescent="0.25">
      <c r="A16835" s="31"/>
      <c r="B16835" s="31"/>
      <c r="C16835" s="31"/>
      <c r="D16835" s="31"/>
    </row>
    <row r="16836" spans="1:4" ht="15" x14ac:dyDescent="0.25">
      <c r="A16836" s="31"/>
      <c r="B16836" s="31"/>
      <c r="C16836" s="31"/>
      <c r="D16836" s="31"/>
    </row>
    <row r="16837" spans="1:4" ht="15" x14ac:dyDescent="0.25">
      <c r="A16837" s="31"/>
      <c r="B16837" s="31"/>
      <c r="C16837" s="31"/>
      <c r="D16837" s="31"/>
    </row>
    <row r="16838" spans="1:4" ht="15" x14ac:dyDescent="0.25">
      <c r="A16838" s="31"/>
      <c r="B16838" s="31"/>
      <c r="C16838" s="31"/>
      <c r="D16838" s="31"/>
    </row>
    <row r="16839" spans="1:4" ht="15" x14ac:dyDescent="0.25">
      <c r="A16839" s="31"/>
      <c r="B16839" s="31"/>
      <c r="C16839" s="31"/>
      <c r="D16839" s="31"/>
    </row>
    <row r="16840" spans="1:4" ht="15" x14ac:dyDescent="0.25">
      <c r="A16840" s="31"/>
      <c r="B16840" s="31"/>
      <c r="C16840" s="31"/>
      <c r="D16840" s="31"/>
    </row>
    <row r="16841" spans="1:4" ht="15" x14ac:dyDescent="0.25">
      <c r="A16841" s="31"/>
      <c r="B16841" s="31"/>
      <c r="C16841" s="31"/>
      <c r="D16841" s="31"/>
    </row>
    <row r="16842" spans="1:4" ht="15" x14ac:dyDescent="0.25">
      <c r="A16842" s="31"/>
      <c r="B16842" s="31"/>
      <c r="C16842" s="31"/>
      <c r="D16842" s="31"/>
    </row>
    <row r="16843" spans="1:4" ht="15" x14ac:dyDescent="0.25">
      <c r="A16843" s="31"/>
      <c r="B16843" s="31"/>
      <c r="C16843" s="31"/>
      <c r="D16843" s="31"/>
    </row>
    <row r="16844" spans="1:4" ht="15" x14ac:dyDescent="0.25">
      <c r="A16844" s="31"/>
      <c r="B16844" s="31"/>
      <c r="C16844" s="31"/>
      <c r="D16844" s="31"/>
    </row>
    <row r="16845" spans="1:4" ht="15" x14ac:dyDescent="0.25">
      <c r="A16845" s="31"/>
      <c r="B16845" s="31"/>
      <c r="C16845" s="31"/>
      <c r="D16845" s="31"/>
    </row>
    <row r="16846" spans="1:4" ht="15" x14ac:dyDescent="0.25">
      <c r="A16846" s="31"/>
      <c r="B16846" s="31"/>
      <c r="C16846" s="31"/>
      <c r="D16846" s="31"/>
    </row>
    <row r="16847" spans="1:4" ht="15" x14ac:dyDescent="0.25">
      <c r="A16847" s="31"/>
      <c r="B16847" s="31"/>
      <c r="C16847" s="31"/>
      <c r="D16847" s="31"/>
    </row>
    <row r="16848" spans="1:4" ht="15" x14ac:dyDescent="0.25">
      <c r="A16848" s="31"/>
      <c r="B16848" s="31"/>
      <c r="C16848" s="31"/>
      <c r="D16848" s="31"/>
    </row>
    <row r="16849" spans="1:4" ht="15" x14ac:dyDescent="0.25">
      <c r="A16849" s="31"/>
      <c r="B16849" s="31"/>
      <c r="C16849" s="31"/>
      <c r="D16849" s="31"/>
    </row>
    <row r="16850" spans="1:4" ht="15" x14ac:dyDescent="0.25">
      <c r="A16850" s="31"/>
      <c r="B16850" s="31"/>
      <c r="C16850" s="31"/>
      <c r="D16850" s="31"/>
    </row>
    <row r="16851" spans="1:4" ht="15" x14ac:dyDescent="0.25">
      <c r="A16851" s="31"/>
      <c r="B16851" s="31"/>
      <c r="C16851" s="31"/>
      <c r="D16851" s="31"/>
    </row>
    <row r="16852" spans="1:4" ht="15" x14ac:dyDescent="0.25">
      <c r="A16852" s="31"/>
      <c r="B16852" s="31"/>
      <c r="C16852" s="31"/>
      <c r="D16852" s="31"/>
    </row>
    <row r="16853" spans="1:4" ht="15" x14ac:dyDescent="0.25">
      <c r="A16853" s="31"/>
      <c r="B16853" s="31"/>
      <c r="C16853" s="31"/>
      <c r="D16853" s="31"/>
    </row>
    <row r="16854" spans="1:4" ht="15" x14ac:dyDescent="0.25">
      <c r="A16854" s="31"/>
      <c r="B16854" s="31"/>
      <c r="C16854" s="31"/>
      <c r="D16854" s="31"/>
    </row>
    <row r="16855" spans="1:4" ht="15" x14ac:dyDescent="0.25">
      <c r="A16855" s="31"/>
      <c r="B16855" s="31"/>
      <c r="C16855" s="31"/>
      <c r="D16855" s="31"/>
    </row>
    <row r="16856" spans="1:4" ht="15" x14ac:dyDescent="0.25">
      <c r="A16856" s="31"/>
      <c r="B16856" s="31"/>
      <c r="C16856" s="31"/>
      <c r="D16856" s="31"/>
    </row>
    <row r="16857" spans="1:4" ht="15" x14ac:dyDescent="0.25">
      <c r="A16857" s="31"/>
      <c r="B16857" s="31"/>
      <c r="C16857" s="31"/>
      <c r="D16857" s="31"/>
    </row>
    <row r="16858" spans="1:4" ht="15" x14ac:dyDescent="0.25">
      <c r="A16858" s="31"/>
      <c r="B16858" s="31"/>
      <c r="C16858" s="31"/>
      <c r="D16858" s="31"/>
    </row>
    <row r="16859" spans="1:4" ht="15" x14ac:dyDescent="0.25">
      <c r="A16859" s="31"/>
      <c r="B16859" s="31"/>
      <c r="C16859" s="31"/>
      <c r="D16859" s="31"/>
    </row>
    <row r="16860" spans="1:4" ht="15" x14ac:dyDescent="0.25">
      <c r="A16860" s="31"/>
      <c r="B16860" s="31"/>
      <c r="C16860" s="31"/>
      <c r="D16860" s="31"/>
    </row>
    <row r="16861" spans="1:4" ht="15" x14ac:dyDescent="0.25">
      <c r="A16861" s="31"/>
      <c r="B16861" s="31"/>
      <c r="C16861" s="31"/>
      <c r="D16861" s="31"/>
    </row>
    <row r="16862" spans="1:4" ht="15" x14ac:dyDescent="0.25">
      <c r="A16862" s="31"/>
      <c r="B16862" s="31"/>
      <c r="C16862" s="31"/>
      <c r="D16862" s="31"/>
    </row>
    <row r="16863" spans="1:4" ht="15" x14ac:dyDescent="0.25">
      <c r="A16863" s="31"/>
      <c r="B16863" s="31"/>
      <c r="C16863" s="31"/>
      <c r="D16863" s="31"/>
    </row>
    <row r="16864" spans="1:4" ht="15" x14ac:dyDescent="0.25">
      <c r="A16864" s="31"/>
      <c r="B16864" s="31"/>
      <c r="C16864" s="31"/>
      <c r="D16864" s="31"/>
    </row>
    <row r="16865" spans="1:4" ht="15" x14ac:dyDescent="0.25">
      <c r="A16865" s="31"/>
      <c r="B16865" s="31"/>
      <c r="C16865" s="31"/>
      <c r="D16865" s="31"/>
    </row>
    <row r="16866" spans="1:4" ht="15" x14ac:dyDescent="0.25">
      <c r="A16866" s="31"/>
      <c r="B16866" s="31"/>
      <c r="C16866" s="31"/>
      <c r="D16866" s="31"/>
    </row>
    <row r="16867" spans="1:4" ht="15" x14ac:dyDescent="0.25">
      <c r="A16867" s="31"/>
      <c r="B16867" s="31"/>
      <c r="C16867" s="31"/>
      <c r="D16867" s="31"/>
    </row>
    <row r="16868" spans="1:4" ht="15" x14ac:dyDescent="0.25">
      <c r="A16868" s="31"/>
      <c r="B16868" s="31"/>
      <c r="C16868" s="31"/>
      <c r="D16868" s="31"/>
    </row>
    <row r="16869" spans="1:4" ht="15" x14ac:dyDescent="0.25">
      <c r="A16869" s="31"/>
      <c r="B16869" s="31"/>
      <c r="C16869" s="31"/>
      <c r="D16869" s="31"/>
    </row>
    <row r="16870" spans="1:4" ht="15" x14ac:dyDescent="0.25">
      <c r="A16870" s="31"/>
      <c r="B16870" s="31"/>
      <c r="C16870" s="31"/>
      <c r="D16870" s="31"/>
    </row>
    <row r="16871" spans="1:4" ht="15" x14ac:dyDescent="0.25">
      <c r="A16871" s="31"/>
      <c r="B16871" s="31"/>
      <c r="C16871" s="31"/>
      <c r="D16871" s="31"/>
    </row>
    <row r="16872" spans="1:4" ht="15" x14ac:dyDescent="0.25">
      <c r="A16872" s="31"/>
      <c r="B16872" s="31"/>
      <c r="C16872" s="31"/>
      <c r="D16872" s="31"/>
    </row>
    <row r="16873" spans="1:4" ht="15" x14ac:dyDescent="0.25">
      <c r="A16873" s="31"/>
      <c r="B16873" s="31"/>
      <c r="C16873" s="31"/>
      <c r="D16873" s="31"/>
    </row>
    <row r="16874" spans="1:4" ht="15" x14ac:dyDescent="0.25">
      <c r="A16874" s="31"/>
      <c r="B16874" s="31"/>
      <c r="C16874" s="31"/>
      <c r="D16874" s="31"/>
    </row>
    <row r="16875" spans="1:4" ht="15" x14ac:dyDescent="0.25">
      <c r="A16875" s="31"/>
      <c r="B16875" s="31"/>
      <c r="C16875" s="31"/>
      <c r="D16875" s="31"/>
    </row>
    <row r="16876" spans="1:4" ht="15" x14ac:dyDescent="0.25">
      <c r="A16876" s="31"/>
      <c r="B16876" s="31"/>
      <c r="C16876" s="31"/>
      <c r="D16876" s="31"/>
    </row>
    <row r="16877" spans="1:4" ht="15" x14ac:dyDescent="0.25">
      <c r="A16877" s="31"/>
      <c r="B16877" s="31"/>
      <c r="C16877" s="31"/>
      <c r="D16877" s="31"/>
    </row>
    <row r="16878" spans="1:4" ht="15" x14ac:dyDescent="0.25">
      <c r="A16878" s="31"/>
      <c r="B16878" s="31"/>
      <c r="C16878" s="31"/>
      <c r="D16878" s="31"/>
    </row>
    <row r="16879" spans="1:4" ht="15" x14ac:dyDescent="0.25">
      <c r="A16879" s="31"/>
      <c r="B16879" s="31"/>
      <c r="C16879" s="31"/>
      <c r="D16879" s="31"/>
    </row>
    <row r="16880" spans="1:4" ht="15" x14ac:dyDescent="0.25">
      <c r="A16880" s="31"/>
      <c r="B16880" s="31"/>
      <c r="C16880" s="31"/>
      <c r="D16880" s="31"/>
    </row>
    <row r="16881" spans="1:4" ht="15" x14ac:dyDescent="0.25">
      <c r="A16881" s="31"/>
      <c r="B16881" s="31"/>
      <c r="C16881" s="31"/>
      <c r="D16881" s="31"/>
    </row>
    <row r="16882" spans="1:4" ht="15" x14ac:dyDescent="0.25">
      <c r="A16882" s="31"/>
      <c r="B16882" s="31"/>
      <c r="C16882" s="31"/>
      <c r="D16882" s="31"/>
    </row>
    <row r="16883" spans="1:4" ht="15" x14ac:dyDescent="0.25">
      <c r="A16883" s="31"/>
      <c r="B16883" s="31"/>
      <c r="C16883" s="31"/>
      <c r="D16883" s="31"/>
    </row>
    <row r="16884" spans="1:4" ht="15" x14ac:dyDescent="0.25">
      <c r="A16884" s="31"/>
      <c r="B16884" s="31"/>
      <c r="C16884" s="31"/>
      <c r="D16884" s="31"/>
    </row>
    <row r="16885" spans="1:4" ht="15" x14ac:dyDescent="0.25">
      <c r="A16885" s="31"/>
      <c r="B16885" s="31"/>
      <c r="C16885" s="31"/>
      <c r="D16885" s="31"/>
    </row>
    <row r="16886" spans="1:4" ht="15" x14ac:dyDescent="0.25">
      <c r="A16886" s="31"/>
      <c r="B16886" s="31"/>
      <c r="C16886" s="31"/>
      <c r="D16886" s="31"/>
    </row>
    <row r="16887" spans="1:4" ht="15" x14ac:dyDescent="0.25">
      <c r="A16887" s="31"/>
      <c r="B16887" s="31"/>
      <c r="C16887" s="31"/>
      <c r="D16887" s="31"/>
    </row>
    <row r="16888" spans="1:4" ht="15" x14ac:dyDescent="0.25">
      <c r="A16888" s="31"/>
      <c r="B16888" s="31"/>
      <c r="C16888" s="31"/>
      <c r="D16888" s="31"/>
    </row>
    <row r="16889" spans="1:4" ht="15" x14ac:dyDescent="0.25">
      <c r="A16889" s="31"/>
      <c r="B16889" s="31"/>
      <c r="C16889" s="31"/>
      <c r="D16889" s="31"/>
    </row>
    <row r="16890" spans="1:4" ht="15" x14ac:dyDescent="0.25">
      <c r="A16890" s="31"/>
      <c r="B16890" s="31"/>
      <c r="C16890" s="31"/>
      <c r="D16890" s="31"/>
    </row>
    <row r="16891" spans="1:4" ht="15" x14ac:dyDescent="0.25">
      <c r="A16891" s="31"/>
      <c r="B16891" s="31"/>
      <c r="C16891" s="31"/>
      <c r="D16891" s="31"/>
    </row>
    <row r="16892" spans="1:4" ht="15" x14ac:dyDescent="0.25">
      <c r="A16892" s="31"/>
      <c r="B16892" s="31"/>
      <c r="C16892" s="31"/>
      <c r="D16892" s="31"/>
    </row>
    <row r="16893" spans="1:4" ht="15" x14ac:dyDescent="0.25">
      <c r="A16893" s="31"/>
      <c r="B16893" s="31"/>
      <c r="C16893" s="31"/>
      <c r="D16893" s="31"/>
    </row>
    <row r="16894" spans="1:4" ht="15" x14ac:dyDescent="0.25">
      <c r="A16894" s="31"/>
      <c r="B16894" s="31"/>
      <c r="C16894" s="31"/>
      <c r="D16894" s="31"/>
    </row>
    <row r="16895" spans="1:4" ht="15" x14ac:dyDescent="0.25">
      <c r="A16895" s="31"/>
      <c r="B16895" s="31"/>
      <c r="C16895" s="31"/>
      <c r="D16895" s="31"/>
    </row>
    <row r="16896" spans="1:4" ht="15" x14ac:dyDescent="0.25">
      <c r="A16896" s="31"/>
      <c r="B16896" s="31"/>
      <c r="C16896" s="31"/>
      <c r="D16896" s="31"/>
    </row>
    <row r="16897" spans="1:4" ht="15" x14ac:dyDescent="0.25">
      <c r="A16897" s="31"/>
      <c r="B16897" s="31"/>
      <c r="C16897" s="31"/>
      <c r="D16897" s="31"/>
    </row>
    <row r="16898" spans="1:4" ht="15" x14ac:dyDescent="0.25">
      <c r="A16898" s="31"/>
      <c r="B16898" s="31"/>
      <c r="C16898" s="31"/>
      <c r="D16898" s="31"/>
    </row>
    <row r="16899" spans="1:4" ht="15" x14ac:dyDescent="0.25">
      <c r="A16899" s="31"/>
      <c r="B16899" s="31"/>
      <c r="C16899" s="31"/>
      <c r="D16899" s="31"/>
    </row>
    <row r="16900" spans="1:4" ht="15" x14ac:dyDescent="0.25">
      <c r="A16900" s="31"/>
      <c r="B16900" s="31"/>
      <c r="C16900" s="31"/>
      <c r="D16900" s="31"/>
    </row>
    <row r="16901" spans="1:4" ht="15" x14ac:dyDescent="0.25">
      <c r="A16901" s="31"/>
      <c r="B16901" s="31"/>
      <c r="C16901" s="31"/>
      <c r="D16901" s="31"/>
    </row>
    <row r="16902" spans="1:4" ht="15" x14ac:dyDescent="0.25">
      <c r="A16902" s="31"/>
      <c r="B16902" s="31"/>
      <c r="C16902" s="31"/>
      <c r="D16902" s="31"/>
    </row>
    <row r="16903" spans="1:4" ht="15" x14ac:dyDescent="0.25">
      <c r="A16903" s="31"/>
      <c r="B16903" s="31"/>
      <c r="C16903" s="31"/>
      <c r="D16903" s="31"/>
    </row>
    <row r="16904" spans="1:4" ht="15" x14ac:dyDescent="0.25">
      <c r="A16904" s="31"/>
      <c r="B16904" s="31"/>
      <c r="C16904" s="31"/>
      <c r="D16904" s="31"/>
    </row>
    <row r="16905" spans="1:4" ht="15" x14ac:dyDescent="0.25">
      <c r="A16905" s="31"/>
      <c r="B16905" s="31"/>
      <c r="C16905" s="31"/>
      <c r="D16905" s="31"/>
    </row>
    <row r="16906" spans="1:4" ht="15" x14ac:dyDescent="0.25">
      <c r="A16906" s="31"/>
      <c r="B16906" s="31"/>
      <c r="C16906" s="31"/>
      <c r="D16906" s="31"/>
    </row>
    <row r="16907" spans="1:4" ht="15" x14ac:dyDescent="0.25">
      <c r="A16907" s="31"/>
      <c r="B16907" s="31"/>
      <c r="C16907" s="31"/>
      <c r="D16907" s="31"/>
    </row>
    <row r="16908" spans="1:4" ht="15" x14ac:dyDescent="0.25">
      <c r="A16908" s="31"/>
      <c r="B16908" s="31"/>
      <c r="C16908" s="31"/>
      <c r="D16908" s="31"/>
    </row>
    <row r="16909" spans="1:4" ht="15" x14ac:dyDescent="0.25">
      <c r="A16909" s="31"/>
      <c r="B16909" s="31"/>
      <c r="C16909" s="31"/>
      <c r="D16909" s="31"/>
    </row>
    <row r="16910" spans="1:4" ht="15" x14ac:dyDescent="0.25">
      <c r="A16910" s="31"/>
      <c r="B16910" s="31"/>
      <c r="C16910" s="31"/>
      <c r="D16910" s="31"/>
    </row>
    <row r="16911" spans="1:4" ht="15" x14ac:dyDescent="0.25">
      <c r="A16911" s="31"/>
      <c r="B16911" s="31"/>
      <c r="C16911" s="31"/>
      <c r="D16911" s="31"/>
    </row>
    <row r="16912" spans="1:4" ht="15" x14ac:dyDescent="0.25">
      <c r="A16912" s="31"/>
      <c r="B16912" s="31"/>
      <c r="C16912" s="31"/>
      <c r="D16912" s="31"/>
    </row>
    <row r="16913" spans="1:4" ht="15" x14ac:dyDescent="0.25">
      <c r="A16913" s="31"/>
      <c r="B16913" s="31"/>
      <c r="C16913" s="31"/>
      <c r="D16913" s="31"/>
    </row>
    <row r="16914" spans="1:4" ht="15" x14ac:dyDescent="0.25">
      <c r="A16914" s="31"/>
      <c r="B16914" s="31"/>
      <c r="C16914" s="31"/>
      <c r="D16914" s="31"/>
    </row>
    <row r="16915" spans="1:4" ht="15" x14ac:dyDescent="0.25">
      <c r="A16915" s="31"/>
      <c r="B16915" s="31"/>
      <c r="C16915" s="31"/>
      <c r="D16915" s="31"/>
    </row>
    <row r="16916" spans="1:4" ht="15" x14ac:dyDescent="0.25">
      <c r="A16916" s="31"/>
      <c r="B16916" s="31"/>
      <c r="C16916" s="31"/>
      <c r="D16916" s="31"/>
    </row>
    <row r="16917" spans="1:4" ht="15" x14ac:dyDescent="0.25">
      <c r="A16917" s="31"/>
      <c r="B16917" s="31"/>
      <c r="C16917" s="31"/>
      <c r="D16917" s="31"/>
    </row>
    <row r="16918" spans="1:4" ht="15" x14ac:dyDescent="0.25">
      <c r="A16918" s="31"/>
      <c r="B16918" s="31"/>
      <c r="C16918" s="31"/>
      <c r="D16918" s="31"/>
    </row>
    <row r="16919" spans="1:4" ht="15" x14ac:dyDescent="0.25">
      <c r="A16919" s="31"/>
      <c r="B16919" s="31"/>
      <c r="C16919" s="31"/>
      <c r="D16919" s="31"/>
    </row>
    <row r="16920" spans="1:4" ht="15" x14ac:dyDescent="0.25">
      <c r="A16920" s="31"/>
      <c r="B16920" s="31"/>
      <c r="C16920" s="31"/>
      <c r="D16920" s="31"/>
    </row>
    <row r="16921" spans="1:4" ht="15" x14ac:dyDescent="0.25">
      <c r="A16921" s="31"/>
      <c r="B16921" s="31"/>
      <c r="C16921" s="31"/>
      <c r="D16921" s="31"/>
    </row>
    <row r="16922" spans="1:4" ht="15" x14ac:dyDescent="0.25">
      <c r="A16922" s="31"/>
      <c r="B16922" s="31"/>
      <c r="C16922" s="31"/>
      <c r="D16922" s="31"/>
    </row>
    <row r="16923" spans="1:4" ht="15" x14ac:dyDescent="0.25">
      <c r="A16923" s="31"/>
      <c r="B16923" s="31"/>
      <c r="C16923" s="31"/>
      <c r="D16923" s="31"/>
    </row>
    <row r="16924" spans="1:4" ht="15" x14ac:dyDescent="0.25">
      <c r="A16924" s="31"/>
      <c r="B16924" s="31"/>
      <c r="C16924" s="31"/>
      <c r="D16924" s="31"/>
    </row>
    <row r="16925" spans="1:4" ht="15" x14ac:dyDescent="0.25">
      <c r="A16925" s="31"/>
      <c r="B16925" s="31"/>
      <c r="C16925" s="31"/>
      <c r="D16925" s="31"/>
    </row>
    <row r="16926" spans="1:4" ht="15" x14ac:dyDescent="0.25">
      <c r="A16926" s="31"/>
      <c r="B16926" s="31"/>
      <c r="C16926" s="31"/>
      <c r="D16926" s="31"/>
    </row>
    <row r="16927" spans="1:4" ht="15" x14ac:dyDescent="0.25">
      <c r="A16927" s="31"/>
      <c r="B16927" s="31"/>
      <c r="C16927" s="31"/>
      <c r="D16927" s="31"/>
    </row>
    <row r="16928" spans="1:4" ht="15" x14ac:dyDescent="0.25">
      <c r="A16928" s="31"/>
      <c r="B16928" s="31"/>
      <c r="C16928" s="31"/>
      <c r="D16928" s="31"/>
    </row>
    <row r="16929" spans="1:4" ht="15" x14ac:dyDescent="0.25">
      <c r="A16929" s="31"/>
      <c r="B16929" s="31"/>
      <c r="C16929" s="31"/>
      <c r="D16929" s="31"/>
    </row>
    <row r="16930" spans="1:4" ht="15" x14ac:dyDescent="0.25">
      <c r="A16930" s="31"/>
      <c r="B16930" s="31"/>
      <c r="C16930" s="31"/>
      <c r="D16930" s="31"/>
    </row>
    <row r="16931" spans="1:4" ht="15" x14ac:dyDescent="0.25">
      <c r="A16931" s="31"/>
      <c r="B16931" s="31"/>
      <c r="C16931" s="31"/>
      <c r="D16931" s="31"/>
    </row>
    <row r="16932" spans="1:4" ht="15" x14ac:dyDescent="0.25">
      <c r="A16932" s="31"/>
      <c r="B16932" s="31"/>
      <c r="C16932" s="31"/>
      <c r="D16932" s="31"/>
    </row>
    <row r="16933" spans="1:4" ht="15" x14ac:dyDescent="0.25">
      <c r="A16933" s="31"/>
      <c r="B16933" s="31"/>
      <c r="C16933" s="31"/>
      <c r="D16933" s="31"/>
    </row>
    <row r="16934" spans="1:4" ht="15" x14ac:dyDescent="0.25">
      <c r="A16934" s="31"/>
      <c r="B16934" s="31"/>
      <c r="C16934" s="31"/>
      <c r="D16934" s="31"/>
    </row>
    <row r="16935" spans="1:4" ht="15" x14ac:dyDescent="0.25">
      <c r="A16935" s="31"/>
      <c r="B16935" s="31"/>
      <c r="C16935" s="31"/>
      <c r="D16935" s="31"/>
    </row>
    <row r="16936" spans="1:4" ht="15" x14ac:dyDescent="0.25">
      <c r="A16936" s="31"/>
      <c r="B16936" s="31"/>
      <c r="C16936" s="31"/>
      <c r="D16936" s="31"/>
    </row>
    <row r="16937" spans="1:4" ht="15" x14ac:dyDescent="0.25">
      <c r="A16937" s="31"/>
      <c r="B16937" s="31"/>
      <c r="C16937" s="31"/>
      <c r="D16937" s="31"/>
    </row>
    <row r="16938" spans="1:4" ht="15" x14ac:dyDescent="0.25">
      <c r="A16938" s="31"/>
      <c r="B16938" s="31"/>
      <c r="C16938" s="31"/>
      <c r="D16938" s="31"/>
    </row>
    <row r="16939" spans="1:4" ht="15" x14ac:dyDescent="0.25">
      <c r="A16939" s="31"/>
      <c r="B16939" s="31"/>
      <c r="C16939" s="31"/>
      <c r="D16939" s="31"/>
    </row>
    <row r="16940" spans="1:4" ht="15" x14ac:dyDescent="0.25">
      <c r="A16940" s="31"/>
      <c r="B16940" s="31"/>
      <c r="C16940" s="31"/>
      <c r="D16940" s="31"/>
    </row>
    <row r="16941" spans="1:4" ht="15" x14ac:dyDescent="0.25">
      <c r="A16941" s="31"/>
      <c r="B16941" s="31"/>
      <c r="C16941" s="31"/>
      <c r="D16941" s="31"/>
    </row>
    <row r="16942" spans="1:4" ht="15" x14ac:dyDescent="0.25">
      <c r="A16942" s="31"/>
      <c r="B16942" s="31"/>
      <c r="C16942" s="31"/>
      <c r="D16942" s="31"/>
    </row>
    <row r="16943" spans="1:4" ht="15" x14ac:dyDescent="0.25">
      <c r="A16943" s="31"/>
      <c r="B16943" s="31"/>
      <c r="C16943" s="31"/>
      <c r="D16943" s="31"/>
    </row>
    <row r="16944" spans="1:4" ht="15" x14ac:dyDescent="0.25">
      <c r="A16944" s="31"/>
      <c r="B16944" s="31"/>
      <c r="C16944" s="31"/>
      <c r="D16944" s="31"/>
    </row>
    <row r="16945" spans="1:4" ht="15" x14ac:dyDescent="0.25">
      <c r="A16945" s="31"/>
      <c r="B16945" s="31"/>
      <c r="C16945" s="31"/>
      <c r="D16945" s="31"/>
    </row>
    <row r="16946" spans="1:4" ht="15" x14ac:dyDescent="0.25">
      <c r="A16946" s="31"/>
      <c r="B16946" s="31"/>
      <c r="C16946" s="31"/>
      <c r="D16946" s="31"/>
    </row>
    <row r="16947" spans="1:4" ht="15" x14ac:dyDescent="0.25">
      <c r="A16947" s="31"/>
      <c r="B16947" s="31"/>
      <c r="C16947" s="31"/>
      <c r="D16947" s="31"/>
    </row>
    <row r="16948" spans="1:4" ht="15" x14ac:dyDescent="0.25">
      <c r="A16948" s="31"/>
      <c r="B16948" s="31"/>
      <c r="C16948" s="31"/>
      <c r="D16948" s="31"/>
    </row>
    <row r="16949" spans="1:4" ht="15" x14ac:dyDescent="0.25">
      <c r="A16949" s="31"/>
      <c r="B16949" s="31"/>
      <c r="C16949" s="31"/>
      <c r="D16949" s="31"/>
    </row>
    <row r="16950" spans="1:4" ht="15" x14ac:dyDescent="0.25">
      <c r="A16950" s="31"/>
      <c r="B16950" s="31"/>
      <c r="C16950" s="31"/>
      <c r="D16950" s="31"/>
    </row>
    <row r="16951" spans="1:4" ht="15" x14ac:dyDescent="0.25">
      <c r="A16951" s="31"/>
      <c r="B16951" s="31"/>
      <c r="C16951" s="31"/>
      <c r="D16951" s="31"/>
    </row>
    <row r="16952" spans="1:4" ht="15" x14ac:dyDescent="0.25">
      <c r="A16952" s="31"/>
      <c r="B16952" s="31"/>
      <c r="C16952" s="31"/>
      <c r="D16952" s="31"/>
    </row>
    <row r="16953" spans="1:4" ht="15" x14ac:dyDescent="0.25">
      <c r="A16953" s="31"/>
      <c r="B16953" s="31"/>
      <c r="C16953" s="31"/>
      <c r="D16953" s="31"/>
    </row>
    <row r="16954" spans="1:4" ht="15" x14ac:dyDescent="0.25">
      <c r="A16954" s="31"/>
      <c r="B16954" s="31"/>
      <c r="C16954" s="31"/>
      <c r="D16954" s="31"/>
    </row>
    <row r="16955" spans="1:4" ht="15" x14ac:dyDescent="0.25">
      <c r="A16955" s="31"/>
      <c r="B16955" s="31"/>
      <c r="C16955" s="31"/>
      <c r="D16955" s="31"/>
    </row>
    <row r="16956" spans="1:4" ht="15" x14ac:dyDescent="0.25">
      <c r="A16956" s="31"/>
      <c r="B16956" s="31"/>
      <c r="C16956" s="31"/>
      <c r="D16956" s="31"/>
    </row>
    <row r="16957" spans="1:4" ht="15" x14ac:dyDescent="0.25">
      <c r="A16957" s="31"/>
      <c r="B16957" s="31"/>
      <c r="C16957" s="31"/>
      <c r="D16957" s="31"/>
    </row>
    <row r="16958" spans="1:4" ht="15" x14ac:dyDescent="0.25">
      <c r="A16958" s="31"/>
      <c r="B16958" s="31"/>
      <c r="C16958" s="31"/>
      <c r="D16958" s="31"/>
    </row>
    <row r="16959" spans="1:4" ht="15" x14ac:dyDescent="0.25">
      <c r="A16959" s="31"/>
      <c r="B16959" s="31"/>
      <c r="C16959" s="31"/>
      <c r="D16959" s="31"/>
    </row>
    <row r="16960" spans="1:4" ht="15" x14ac:dyDescent="0.25">
      <c r="A16960" s="31"/>
      <c r="B16960" s="31"/>
      <c r="C16960" s="31"/>
      <c r="D16960" s="31"/>
    </row>
    <row r="16961" spans="1:4" ht="15" x14ac:dyDescent="0.25">
      <c r="A16961" s="31"/>
      <c r="B16961" s="31"/>
      <c r="C16961" s="31"/>
      <c r="D16961" s="31"/>
    </row>
    <row r="16962" spans="1:4" ht="15" x14ac:dyDescent="0.25">
      <c r="A16962" s="31"/>
      <c r="B16962" s="31"/>
      <c r="C16962" s="31"/>
      <c r="D16962" s="31"/>
    </row>
    <row r="16963" spans="1:4" ht="15" x14ac:dyDescent="0.25">
      <c r="A16963" s="31"/>
      <c r="B16963" s="31"/>
      <c r="C16963" s="31"/>
      <c r="D16963" s="31"/>
    </row>
    <row r="16964" spans="1:4" ht="15" x14ac:dyDescent="0.25">
      <c r="A16964" s="31"/>
      <c r="B16964" s="31"/>
      <c r="C16964" s="31"/>
      <c r="D16964" s="31"/>
    </row>
    <row r="16965" spans="1:4" ht="15" x14ac:dyDescent="0.25">
      <c r="A16965" s="31"/>
      <c r="B16965" s="31"/>
      <c r="C16965" s="31"/>
      <c r="D16965" s="31"/>
    </row>
    <row r="16966" spans="1:4" ht="15" x14ac:dyDescent="0.25">
      <c r="A16966" s="31"/>
      <c r="B16966" s="31"/>
      <c r="C16966" s="31"/>
      <c r="D16966" s="31"/>
    </row>
    <row r="16967" spans="1:4" ht="15" x14ac:dyDescent="0.25">
      <c r="A16967" s="31"/>
      <c r="B16967" s="31"/>
      <c r="C16967" s="31"/>
      <c r="D16967" s="31"/>
    </row>
    <row r="16968" spans="1:4" ht="15" x14ac:dyDescent="0.25">
      <c r="A16968" s="31"/>
      <c r="B16968" s="31"/>
      <c r="C16968" s="31"/>
      <c r="D16968" s="31"/>
    </row>
    <row r="16969" spans="1:4" ht="15" x14ac:dyDescent="0.25">
      <c r="A16969" s="31"/>
      <c r="B16969" s="31"/>
      <c r="C16969" s="31"/>
      <c r="D16969" s="31"/>
    </row>
    <row r="16970" spans="1:4" ht="15" x14ac:dyDescent="0.25">
      <c r="A16970" s="31"/>
      <c r="B16970" s="31"/>
      <c r="C16970" s="31"/>
      <c r="D16970" s="31"/>
    </row>
    <row r="16971" spans="1:4" ht="15" x14ac:dyDescent="0.25">
      <c r="A16971" s="31"/>
      <c r="B16971" s="31"/>
      <c r="C16971" s="31"/>
      <c r="D16971" s="31"/>
    </row>
    <row r="16972" spans="1:4" ht="15" x14ac:dyDescent="0.25">
      <c r="A16972" s="31"/>
      <c r="B16972" s="31"/>
      <c r="C16972" s="31"/>
      <c r="D16972" s="31"/>
    </row>
    <row r="16973" spans="1:4" ht="15" x14ac:dyDescent="0.25">
      <c r="A16973" s="31"/>
      <c r="B16973" s="31"/>
      <c r="C16973" s="31"/>
      <c r="D16973" s="31"/>
    </row>
    <row r="16974" spans="1:4" ht="15" x14ac:dyDescent="0.25">
      <c r="A16974" s="31"/>
      <c r="B16974" s="31"/>
      <c r="C16974" s="31"/>
      <c r="D16974" s="31"/>
    </row>
    <row r="16975" spans="1:4" ht="15" x14ac:dyDescent="0.25">
      <c r="A16975" s="31"/>
      <c r="B16975" s="31"/>
      <c r="C16975" s="31"/>
      <c r="D16975" s="31"/>
    </row>
    <row r="16976" spans="1:4" ht="15" x14ac:dyDescent="0.25">
      <c r="A16976" s="31"/>
      <c r="B16976" s="31"/>
      <c r="C16976" s="31"/>
      <c r="D16976" s="31"/>
    </row>
    <row r="16977" spans="1:4" ht="15" x14ac:dyDescent="0.25">
      <c r="A16977" s="31"/>
      <c r="B16977" s="31"/>
      <c r="C16977" s="31"/>
      <c r="D16977" s="31"/>
    </row>
    <row r="16978" spans="1:4" ht="15" x14ac:dyDescent="0.25">
      <c r="A16978" s="31"/>
      <c r="B16978" s="31"/>
      <c r="C16978" s="31"/>
      <c r="D16978" s="31"/>
    </row>
    <row r="16979" spans="1:4" ht="15" x14ac:dyDescent="0.25">
      <c r="A16979" s="31"/>
      <c r="B16979" s="31"/>
      <c r="C16979" s="31"/>
      <c r="D16979" s="31"/>
    </row>
    <row r="16980" spans="1:4" ht="15" x14ac:dyDescent="0.25">
      <c r="A16980" s="31"/>
      <c r="B16980" s="31"/>
      <c r="C16980" s="31"/>
      <c r="D16980" s="31"/>
    </row>
    <row r="16981" spans="1:4" ht="15" x14ac:dyDescent="0.25">
      <c r="A16981" s="31"/>
      <c r="B16981" s="31"/>
      <c r="C16981" s="31"/>
      <c r="D16981" s="31"/>
    </row>
    <row r="16982" spans="1:4" ht="15" x14ac:dyDescent="0.25">
      <c r="A16982" s="31"/>
      <c r="B16982" s="31"/>
      <c r="C16982" s="31"/>
      <c r="D16982" s="31"/>
    </row>
    <row r="16983" spans="1:4" ht="15" x14ac:dyDescent="0.25">
      <c r="A16983" s="31"/>
      <c r="B16983" s="31"/>
      <c r="C16983" s="31"/>
      <c r="D16983" s="31"/>
    </row>
    <row r="16984" spans="1:4" ht="15" x14ac:dyDescent="0.25">
      <c r="A16984" s="31"/>
      <c r="B16984" s="31"/>
      <c r="C16984" s="31"/>
      <c r="D16984" s="31"/>
    </row>
    <row r="16985" spans="1:4" ht="15" x14ac:dyDescent="0.25">
      <c r="A16985" s="31"/>
      <c r="B16985" s="31"/>
      <c r="C16985" s="31"/>
      <c r="D16985" s="31"/>
    </row>
    <row r="16986" spans="1:4" ht="15" x14ac:dyDescent="0.25">
      <c r="A16986" s="31"/>
      <c r="B16986" s="31"/>
      <c r="C16986" s="31"/>
      <c r="D16986" s="31"/>
    </row>
    <row r="16987" spans="1:4" ht="15" x14ac:dyDescent="0.25">
      <c r="A16987" s="31"/>
      <c r="B16987" s="31"/>
      <c r="C16987" s="31"/>
      <c r="D16987" s="31"/>
    </row>
    <row r="16988" spans="1:4" ht="15" x14ac:dyDescent="0.25">
      <c r="A16988" s="31"/>
      <c r="B16988" s="31"/>
      <c r="C16988" s="31"/>
      <c r="D16988" s="31"/>
    </row>
    <row r="16989" spans="1:4" ht="15" x14ac:dyDescent="0.25">
      <c r="A16989" s="31"/>
      <c r="B16989" s="31"/>
      <c r="C16989" s="31"/>
      <c r="D16989" s="31"/>
    </row>
    <row r="16990" spans="1:4" ht="15" x14ac:dyDescent="0.25">
      <c r="A16990" s="31"/>
      <c r="B16990" s="31"/>
      <c r="C16990" s="31"/>
      <c r="D16990" s="31"/>
    </row>
    <row r="16991" spans="1:4" ht="15" x14ac:dyDescent="0.25">
      <c r="A16991" s="31"/>
      <c r="B16991" s="31"/>
      <c r="C16991" s="31"/>
      <c r="D16991" s="31"/>
    </row>
    <row r="16992" spans="1:4" ht="15" x14ac:dyDescent="0.25">
      <c r="A16992" s="31"/>
      <c r="B16992" s="31"/>
      <c r="C16992" s="31"/>
      <c r="D16992" s="31"/>
    </row>
    <row r="16993" spans="1:4" ht="15" x14ac:dyDescent="0.25">
      <c r="A16993" s="31"/>
      <c r="B16993" s="31"/>
      <c r="C16993" s="31"/>
      <c r="D16993" s="31"/>
    </row>
    <row r="16994" spans="1:4" ht="15" x14ac:dyDescent="0.25">
      <c r="A16994" s="31"/>
      <c r="B16994" s="31"/>
      <c r="C16994" s="31"/>
      <c r="D16994" s="31"/>
    </row>
    <row r="16995" spans="1:4" ht="15" x14ac:dyDescent="0.25">
      <c r="A16995" s="31"/>
      <c r="B16995" s="31"/>
      <c r="C16995" s="31"/>
      <c r="D16995" s="31"/>
    </row>
    <row r="16996" spans="1:4" ht="15" x14ac:dyDescent="0.25">
      <c r="A16996" s="31"/>
      <c r="B16996" s="31"/>
      <c r="C16996" s="31"/>
      <c r="D16996" s="31"/>
    </row>
    <row r="16997" spans="1:4" ht="15" x14ac:dyDescent="0.25">
      <c r="A16997" s="31"/>
      <c r="B16997" s="31"/>
      <c r="C16997" s="31"/>
      <c r="D16997" s="31"/>
    </row>
    <row r="16998" spans="1:4" ht="15" x14ac:dyDescent="0.25">
      <c r="A16998" s="31"/>
      <c r="B16998" s="31"/>
      <c r="C16998" s="31"/>
      <c r="D16998" s="31"/>
    </row>
    <row r="16999" spans="1:4" ht="15" x14ac:dyDescent="0.25">
      <c r="A16999" s="31"/>
      <c r="B16999" s="31"/>
      <c r="C16999" s="31"/>
      <c r="D16999" s="31"/>
    </row>
    <row r="17000" spans="1:4" ht="15" x14ac:dyDescent="0.25">
      <c r="A17000" s="31"/>
      <c r="B17000" s="31"/>
      <c r="C17000" s="31"/>
      <c r="D17000" s="31"/>
    </row>
    <row r="17001" spans="1:4" ht="15" x14ac:dyDescent="0.25">
      <c r="A17001" s="31"/>
      <c r="B17001" s="31"/>
      <c r="C17001" s="31"/>
      <c r="D17001" s="31"/>
    </row>
    <row r="17002" spans="1:4" ht="15" x14ac:dyDescent="0.25">
      <c r="A17002" s="31"/>
      <c r="B17002" s="31"/>
      <c r="C17002" s="31"/>
      <c r="D17002" s="31"/>
    </row>
    <row r="17003" spans="1:4" ht="15" x14ac:dyDescent="0.25">
      <c r="A17003" s="31"/>
      <c r="B17003" s="31"/>
      <c r="C17003" s="31"/>
      <c r="D17003" s="31"/>
    </row>
    <row r="17004" spans="1:4" ht="15" x14ac:dyDescent="0.25">
      <c r="A17004" s="31"/>
      <c r="B17004" s="31"/>
      <c r="C17004" s="31"/>
      <c r="D17004" s="31"/>
    </row>
    <row r="17005" spans="1:4" ht="15" x14ac:dyDescent="0.25">
      <c r="A17005" s="31"/>
      <c r="B17005" s="31"/>
      <c r="C17005" s="31"/>
      <c r="D17005" s="31"/>
    </row>
    <row r="17006" spans="1:4" ht="15" x14ac:dyDescent="0.25">
      <c r="A17006" s="31"/>
      <c r="B17006" s="31"/>
      <c r="C17006" s="31"/>
      <c r="D17006" s="31"/>
    </row>
    <row r="17007" spans="1:4" ht="15" x14ac:dyDescent="0.25">
      <c r="A17007" s="31"/>
      <c r="B17007" s="31"/>
      <c r="C17007" s="31"/>
      <c r="D17007" s="31"/>
    </row>
    <row r="17008" spans="1:4" ht="15" x14ac:dyDescent="0.25">
      <c r="A17008" s="31"/>
      <c r="B17008" s="31"/>
      <c r="C17008" s="31"/>
      <c r="D17008" s="31"/>
    </row>
    <row r="17009" spans="1:4" ht="15" x14ac:dyDescent="0.25">
      <c r="A17009" s="31"/>
      <c r="B17009" s="31"/>
      <c r="C17009" s="31"/>
      <c r="D17009" s="31"/>
    </row>
    <row r="17010" spans="1:4" ht="15" x14ac:dyDescent="0.25">
      <c r="A17010" s="31"/>
      <c r="B17010" s="31"/>
      <c r="C17010" s="31"/>
      <c r="D17010" s="31"/>
    </row>
    <row r="17011" spans="1:4" ht="15" x14ac:dyDescent="0.25">
      <c r="A17011" s="31"/>
      <c r="B17011" s="31"/>
      <c r="C17011" s="31"/>
      <c r="D17011" s="31"/>
    </row>
    <row r="17012" spans="1:4" ht="15" x14ac:dyDescent="0.25">
      <c r="A17012" s="31"/>
      <c r="B17012" s="31"/>
      <c r="C17012" s="31"/>
      <c r="D17012" s="31"/>
    </row>
    <row r="17013" spans="1:4" ht="15" x14ac:dyDescent="0.25">
      <c r="A17013" s="31"/>
      <c r="B17013" s="31"/>
      <c r="C17013" s="31"/>
      <c r="D17013" s="31"/>
    </row>
    <row r="17014" spans="1:4" ht="15" x14ac:dyDescent="0.25">
      <c r="A17014" s="31"/>
      <c r="B17014" s="31"/>
      <c r="C17014" s="31"/>
      <c r="D17014" s="31"/>
    </row>
    <row r="17015" spans="1:4" ht="15" x14ac:dyDescent="0.25">
      <c r="A17015" s="31"/>
      <c r="B17015" s="31"/>
      <c r="C17015" s="31"/>
      <c r="D17015" s="31"/>
    </row>
    <row r="17016" spans="1:4" ht="15" x14ac:dyDescent="0.25">
      <c r="A17016" s="31"/>
      <c r="B17016" s="31"/>
      <c r="C17016" s="31"/>
      <c r="D17016" s="31"/>
    </row>
    <row r="17017" spans="1:4" ht="15" x14ac:dyDescent="0.25">
      <c r="A17017" s="31"/>
      <c r="B17017" s="31"/>
      <c r="C17017" s="31"/>
      <c r="D17017" s="31"/>
    </row>
    <row r="17018" spans="1:4" ht="15" x14ac:dyDescent="0.25">
      <c r="A17018" s="31"/>
      <c r="B17018" s="31"/>
      <c r="C17018" s="31"/>
      <c r="D17018" s="31"/>
    </row>
    <row r="17019" spans="1:4" ht="15" x14ac:dyDescent="0.25">
      <c r="A17019" s="31"/>
      <c r="B17019" s="31"/>
      <c r="C17019" s="31"/>
      <c r="D17019" s="31"/>
    </row>
    <row r="17020" spans="1:4" ht="15" x14ac:dyDescent="0.25">
      <c r="A17020" s="31"/>
      <c r="B17020" s="31"/>
      <c r="C17020" s="31"/>
      <c r="D17020" s="31"/>
    </row>
    <row r="17021" spans="1:4" ht="15" x14ac:dyDescent="0.25">
      <c r="A17021" s="31"/>
      <c r="B17021" s="31"/>
      <c r="C17021" s="31"/>
      <c r="D17021" s="31"/>
    </row>
    <row r="17022" spans="1:4" ht="15" x14ac:dyDescent="0.25">
      <c r="A17022" s="31"/>
      <c r="B17022" s="31"/>
      <c r="C17022" s="31"/>
      <c r="D17022" s="31"/>
    </row>
    <row r="17023" spans="1:4" ht="15" x14ac:dyDescent="0.25">
      <c r="A17023" s="31"/>
      <c r="B17023" s="31"/>
      <c r="C17023" s="31"/>
      <c r="D17023" s="31"/>
    </row>
    <row r="17024" spans="1:4" ht="15" x14ac:dyDescent="0.25">
      <c r="A17024" s="31"/>
      <c r="B17024" s="31"/>
      <c r="C17024" s="31"/>
      <c r="D17024" s="31"/>
    </row>
    <row r="17025" spans="1:4" ht="15" x14ac:dyDescent="0.25">
      <c r="A17025" s="31"/>
      <c r="B17025" s="31"/>
      <c r="C17025" s="31"/>
      <c r="D17025" s="31"/>
    </row>
    <row r="17026" spans="1:4" ht="15" x14ac:dyDescent="0.25">
      <c r="A17026" s="31"/>
      <c r="B17026" s="31"/>
      <c r="C17026" s="31"/>
      <c r="D17026" s="31"/>
    </row>
    <row r="17027" spans="1:4" ht="15" x14ac:dyDescent="0.25">
      <c r="A17027" s="31"/>
      <c r="B17027" s="31"/>
      <c r="C17027" s="31"/>
      <c r="D17027" s="31"/>
    </row>
    <row r="17028" spans="1:4" ht="15" x14ac:dyDescent="0.25">
      <c r="A17028" s="31"/>
      <c r="B17028" s="31"/>
      <c r="C17028" s="31"/>
      <c r="D17028" s="31"/>
    </row>
    <row r="17029" spans="1:4" ht="15" x14ac:dyDescent="0.25">
      <c r="A17029" s="31"/>
      <c r="B17029" s="31"/>
      <c r="C17029" s="31"/>
      <c r="D17029" s="31"/>
    </row>
    <row r="17030" spans="1:4" ht="15" x14ac:dyDescent="0.25">
      <c r="A17030" s="31"/>
      <c r="B17030" s="31"/>
      <c r="C17030" s="31"/>
      <c r="D17030" s="31"/>
    </row>
    <row r="17031" spans="1:4" ht="15" x14ac:dyDescent="0.25">
      <c r="A17031" s="31"/>
      <c r="B17031" s="31"/>
      <c r="C17031" s="31"/>
      <c r="D17031" s="31"/>
    </row>
    <row r="17032" spans="1:4" ht="15" x14ac:dyDescent="0.25">
      <c r="A17032" s="31"/>
      <c r="B17032" s="31"/>
      <c r="C17032" s="31"/>
      <c r="D17032" s="31"/>
    </row>
    <row r="17033" spans="1:4" ht="15" x14ac:dyDescent="0.25">
      <c r="A17033" s="31"/>
      <c r="B17033" s="31"/>
      <c r="C17033" s="31"/>
      <c r="D17033" s="31"/>
    </row>
    <row r="17034" spans="1:4" ht="15" x14ac:dyDescent="0.25">
      <c r="A17034" s="31"/>
      <c r="B17034" s="31"/>
      <c r="C17034" s="31"/>
      <c r="D17034" s="31"/>
    </row>
    <row r="17035" spans="1:4" ht="15" x14ac:dyDescent="0.25">
      <c r="A17035" s="31"/>
      <c r="B17035" s="31"/>
      <c r="C17035" s="31"/>
      <c r="D17035" s="31"/>
    </row>
    <row r="17036" spans="1:4" ht="15" x14ac:dyDescent="0.25">
      <c r="A17036" s="31"/>
      <c r="B17036" s="31"/>
      <c r="C17036" s="31"/>
      <c r="D17036" s="31"/>
    </row>
    <row r="17037" spans="1:4" ht="15" x14ac:dyDescent="0.25">
      <c r="A17037" s="31"/>
      <c r="B17037" s="31"/>
      <c r="C17037" s="31"/>
      <c r="D17037" s="31"/>
    </row>
    <row r="17038" spans="1:4" ht="15" x14ac:dyDescent="0.25">
      <c r="A17038" s="31"/>
      <c r="B17038" s="31"/>
      <c r="C17038" s="31"/>
      <c r="D17038" s="31"/>
    </row>
    <row r="17039" spans="1:4" ht="15" x14ac:dyDescent="0.25">
      <c r="A17039" s="31"/>
      <c r="B17039" s="31"/>
      <c r="C17039" s="31"/>
      <c r="D17039" s="31"/>
    </row>
    <row r="17040" spans="1:4" ht="15" x14ac:dyDescent="0.25">
      <c r="A17040" s="31"/>
      <c r="B17040" s="31"/>
      <c r="C17040" s="31"/>
      <c r="D17040" s="31"/>
    </row>
    <row r="17041" spans="1:4" ht="15" x14ac:dyDescent="0.25">
      <c r="A17041" s="31"/>
      <c r="B17041" s="31"/>
      <c r="C17041" s="31"/>
      <c r="D17041" s="31"/>
    </row>
    <row r="17042" spans="1:4" ht="15" x14ac:dyDescent="0.25">
      <c r="A17042" s="31"/>
      <c r="B17042" s="31"/>
      <c r="C17042" s="31"/>
      <c r="D17042" s="31"/>
    </row>
    <row r="17043" spans="1:4" ht="15" x14ac:dyDescent="0.25">
      <c r="A17043" s="31"/>
      <c r="B17043" s="31"/>
      <c r="C17043" s="31"/>
      <c r="D17043" s="31"/>
    </row>
    <row r="17044" spans="1:4" ht="15" x14ac:dyDescent="0.25">
      <c r="A17044" s="31"/>
      <c r="B17044" s="31"/>
      <c r="C17044" s="31"/>
      <c r="D17044" s="31"/>
    </row>
    <row r="17045" spans="1:4" ht="15" x14ac:dyDescent="0.25">
      <c r="A17045" s="31"/>
      <c r="B17045" s="31"/>
      <c r="C17045" s="31"/>
      <c r="D17045" s="31"/>
    </row>
    <row r="17046" spans="1:4" ht="15" x14ac:dyDescent="0.25">
      <c r="A17046" s="31"/>
      <c r="B17046" s="31"/>
      <c r="C17046" s="31"/>
      <c r="D17046" s="31"/>
    </row>
    <row r="17047" spans="1:4" ht="15" x14ac:dyDescent="0.25">
      <c r="A17047" s="31"/>
      <c r="B17047" s="31"/>
      <c r="C17047" s="31"/>
      <c r="D17047" s="31"/>
    </row>
    <row r="17048" spans="1:4" ht="15" x14ac:dyDescent="0.25">
      <c r="A17048" s="31"/>
      <c r="B17048" s="31"/>
      <c r="C17048" s="31"/>
      <c r="D17048" s="31"/>
    </row>
    <row r="17049" spans="1:4" ht="15" x14ac:dyDescent="0.25">
      <c r="A17049" s="31"/>
      <c r="B17049" s="31"/>
      <c r="C17049" s="31"/>
      <c r="D17049" s="31"/>
    </row>
    <row r="17050" spans="1:4" ht="15" x14ac:dyDescent="0.25">
      <c r="A17050" s="31"/>
      <c r="B17050" s="31"/>
      <c r="C17050" s="31"/>
      <c r="D17050" s="31"/>
    </row>
    <row r="17051" spans="1:4" ht="15" x14ac:dyDescent="0.25">
      <c r="A17051" s="31"/>
      <c r="B17051" s="31"/>
      <c r="C17051" s="31"/>
      <c r="D17051" s="31"/>
    </row>
    <row r="17052" spans="1:4" ht="15" x14ac:dyDescent="0.25">
      <c r="A17052" s="31"/>
      <c r="B17052" s="31"/>
      <c r="C17052" s="31"/>
      <c r="D17052" s="31"/>
    </row>
    <row r="17053" spans="1:4" ht="15" x14ac:dyDescent="0.25">
      <c r="A17053" s="31"/>
      <c r="B17053" s="31"/>
      <c r="C17053" s="31"/>
      <c r="D17053" s="31"/>
    </row>
    <row r="17054" spans="1:4" ht="15" x14ac:dyDescent="0.25">
      <c r="A17054" s="31"/>
      <c r="B17054" s="31"/>
      <c r="C17054" s="31"/>
      <c r="D17054" s="31"/>
    </row>
    <row r="17055" spans="1:4" ht="15" x14ac:dyDescent="0.25">
      <c r="A17055" s="31"/>
      <c r="B17055" s="31"/>
      <c r="C17055" s="31"/>
      <c r="D17055" s="31"/>
    </row>
    <row r="17056" spans="1:4" ht="15" x14ac:dyDescent="0.25">
      <c r="A17056" s="31"/>
      <c r="B17056" s="31"/>
      <c r="C17056" s="31"/>
      <c r="D17056" s="31"/>
    </row>
    <row r="17057" spans="1:4" ht="15" x14ac:dyDescent="0.25">
      <c r="A17057" s="31"/>
      <c r="B17057" s="31"/>
      <c r="C17057" s="31"/>
      <c r="D17057" s="31"/>
    </row>
    <row r="17058" spans="1:4" ht="15" x14ac:dyDescent="0.25">
      <c r="A17058" s="31"/>
      <c r="B17058" s="31"/>
      <c r="C17058" s="31"/>
      <c r="D17058" s="31"/>
    </row>
    <row r="17059" spans="1:4" ht="15" x14ac:dyDescent="0.25">
      <c r="A17059" s="31"/>
      <c r="B17059" s="31"/>
      <c r="C17059" s="31"/>
      <c r="D17059" s="31"/>
    </row>
    <row r="17060" spans="1:4" ht="15" x14ac:dyDescent="0.25">
      <c r="A17060" s="31"/>
      <c r="B17060" s="31"/>
      <c r="C17060" s="31"/>
      <c r="D17060" s="31"/>
    </row>
    <row r="17061" spans="1:4" ht="15" x14ac:dyDescent="0.25">
      <c r="A17061" s="31"/>
      <c r="B17061" s="31"/>
      <c r="C17061" s="31"/>
      <c r="D17061" s="31"/>
    </row>
    <row r="17062" spans="1:4" ht="15" x14ac:dyDescent="0.25">
      <c r="A17062" s="31"/>
      <c r="B17062" s="31"/>
      <c r="C17062" s="31"/>
      <c r="D17062" s="31"/>
    </row>
    <row r="17063" spans="1:4" ht="15" x14ac:dyDescent="0.25">
      <c r="A17063" s="31"/>
      <c r="B17063" s="31"/>
      <c r="C17063" s="31"/>
      <c r="D17063" s="31"/>
    </row>
    <row r="17064" spans="1:4" ht="15" x14ac:dyDescent="0.25">
      <c r="A17064" s="31"/>
      <c r="B17064" s="31"/>
      <c r="C17064" s="31"/>
      <c r="D17064" s="31"/>
    </row>
    <row r="17065" spans="1:4" ht="15" x14ac:dyDescent="0.25">
      <c r="A17065" s="31"/>
      <c r="B17065" s="31"/>
      <c r="C17065" s="31"/>
      <c r="D17065" s="31"/>
    </row>
    <row r="17066" spans="1:4" ht="15" x14ac:dyDescent="0.25">
      <c r="A17066" s="31"/>
      <c r="B17066" s="31"/>
      <c r="C17066" s="31"/>
      <c r="D17066" s="31"/>
    </row>
    <row r="17067" spans="1:4" ht="15" x14ac:dyDescent="0.25">
      <c r="A17067" s="31"/>
      <c r="B17067" s="31"/>
      <c r="C17067" s="31"/>
      <c r="D17067" s="31"/>
    </row>
    <row r="17068" spans="1:4" ht="15" x14ac:dyDescent="0.25">
      <c r="A17068" s="31"/>
      <c r="B17068" s="31"/>
      <c r="C17068" s="31"/>
      <c r="D17068" s="31"/>
    </row>
    <row r="17069" spans="1:4" ht="15" x14ac:dyDescent="0.25">
      <c r="A17069" s="31"/>
      <c r="B17069" s="31"/>
      <c r="C17069" s="31"/>
      <c r="D17069" s="31"/>
    </row>
    <row r="17070" spans="1:4" ht="15" x14ac:dyDescent="0.25">
      <c r="A17070" s="31"/>
      <c r="B17070" s="31"/>
      <c r="C17070" s="31"/>
      <c r="D17070" s="31"/>
    </row>
    <row r="17071" spans="1:4" ht="15" x14ac:dyDescent="0.25">
      <c r="A17071" s="31"/>
      <c r="B17071" s="31"/>
      <c r="C17071" s="31"/>
      <c r="D17071" s="31"/>
    </row>
    <row r="17072" spans="1:4" ht="15" x14ac:dyDescent="0.25">
      <c r="A17072" s="31"/>
      <c r="B17072" s="31"/>
      <c r="C17072" s="31"/>
      <c r="D17072" s="31"/>
    </row>
    <row r="17073" spans="1:4" ht="15" x14ac:dyDescent="0.25">
      <c r="A17073" s="31"/>
      <c r="B17073" s="31"/>
      <c r="C17073" s="31"/>
      <c r="D17073" s="31"/>
    </row>
    <row r="17074" spans="1:4" ht="15" x14ac:dyDescent="0.25">
      <c r="A17074" s="31"/>
      <c r="B17074" s="31"/>
      <c r="C17074" s="31"/>
      <c r="D17074" s="31"/>
    </row>
    <row r="17075" spans="1:4" ht="15" x14ac:dyDescent="0.25">
      <c r="A17075" s="31"/>
      <c r="B17075" s="31"/>
      <c r="C17075" s="31"/>
      <c r="D17075" s="31"/>
    </row>
    <row r="17076" spans="1:4" ht="15" x14ac:dyDescent="0.25">
      <c r="A17076" s="31"/>
      <c r="B17076" s="31"/>
      <c r="C17076" s="31"/>
      <c r="D17076" s="31"/>
    </row>
    <row r="17077" spans="1:4" ht="15" x14ac:dyDescent="0.25">
      <c r="A17077" s="31"/>
      <c r="B17077" s="31"/>
      <c r="C17077" s="31"/>
      <c r="D17077" s="31"/>
    </row>
    <row r="17078" spans="1:4" ht="15" x14ac:dyDescent="0.25">
      <c r="A17078" s="31"/>
      <c r="B17078" s="31"/>
      <c r="C17078" s="31"/>
      <c r="D17078" s="31"/>
    </row>
    <row r="17079" spans="1:4" ht="15" x14ac:dyDescent="0.25">
      <c r="A17079" s="31"/>
      <c r="B17079" s="31"/>
      <c r="C17079" s="31"/>
      <c r="D17079" s="31"/>
    </row>
    <row r="17080" spans="1:4" ht="15" x14ac:dyDescent="0.25">
      <c r="A17080" s="31"/>
      <c r="B17080" s="31"/>
      <c r="C17080" s="31"/>
      <c r="D17080" s="31"/>
    </row>
    <row r="17081" spans="1:4" ht="15" x14ac:dyDescent="0.25">
      <c r="A17081" s="31"/>
      <c r="B17081" s="31"/>
      <c r="C17081" s="31"/>
      <c r="D17081" s="31"/>
    </row>
    <row r="17082" spans="1:4" ht="15" x14ac:dyDescent="0.25">
      <c r="A17082" s="31"/>
      <c r="B17082" s="31"/>
      <c r="C17082" s="31"/>
      <c r="D17082" s="31"/>
    </row>
    <row r="17083" spans="1:4" ht="15" x14ac:dyDescent="0.25">
      <c r="A17083" s="31"/>
      <c r="B17083" s="31"/>
      <c r="C17083" s="31"/>
      <c r="D17083" s="31"/>
    </row>
    <row r="17084" spans="1:4" ht="15" x14ac:dyDescent="0.25">
      <c r="A17084" s="31"/>
      <c r="B17084" s="31"/>
      <c r="C17084" s="31"/>
      <c r="D17084" s="31"/>
    </row>
    <row r="17085" spans="1:4" ht="15" x14ac:dyDescent="0.25">
      <c r="A17085" s="31"/>
      <c r="B17085" s="31"/>
      <c r="C17085" s="31"/>
      <c r="D17085" s="31"/>
    </row>
    <row r="17086" spans="1:4" ht="15" x14ac:dyDescent="0.25">
      <c r="A17086" s="31"/>
      <c r="B17086" s="31"/>
      <c r="C17086" s="31"/>
      <c r="D17086" s="31"/>
    </row>
    <row r="17087" spans="1:4" ht="15" x14ac:dyDescent="0.25">
      <c r="A17087" s="31"/>
      <c r="B17087" s="31"/>
      <c r="C17087" s="31"/>
      <c r="D17087" s="31"/>
    </row>
    <row r="17088" spans="1:4" ht="15" x14ac:dyDescent="0.25">
      <c r="A17088" s="31"/>
      <c r="B17088" s="31"/>
      <c r="C17088" s="31"/>
      <c r="D17088" s="31"/>
    </row>
    <row r="17089" spans="1:4" ht="15" x14ac:dyDescent="0.25">
      <c r="A17089" s="31"/>
      <c r="B17089" s="31"/>
      <c r="C17089" s="31"/>
      <c r="D17089" s="31"/>
    </row>
    <row r="17090" spans="1:4" ht="15" x14ac:dyDescent="0.25">
      <c r="A17090" s="31"/>
      <c r="B17090" s="31"/>
      <c r="C17090" s="31"/>
      <c r="D17090" s="31"/>
    </row>
    <row r="17091" spans="1:4" ht="15" x14ac:dyDescent="0.25">
      <c r="A17091" s="31"/>
      <c r="B17091" s="31"/>
      <c r="C17091" s="31"/>
      <c r="D17091" s="31"/>
    </row>
    <row r="17092" spans="1:4" ht="15" x14ac:dyDescent="0.25">
      <c r="A17092" s="31"/>
      <c r="B17092" s="31"/>
      <c r="C17092" s="31"/>
      <c r="D17092" s="31"/>
    </row>
    <row r="17093" spans="1:4" ht="15" x14ac:dyDescent="0.25">
      <c r="A17093" s="31"/>
      <c r="B17093" s="31"/>
      <c r="C17093" s="31"/>
      <c r="D17093" s="31"/>
    </row>
    <row r="17094" spans="1:4" ht="15" x14ac:dyDescent="0.25">
      <c r="A17094" s="31"/>
      <c r="B17094" s="31"/>
      <c r="C17094" s="31"/>
      <c r="D17094" s="31"/>
    </row>
    <row r="17095" spans="1:4" ht="15" x14ac:dyDescent="0.25">
      <c r="A17095" s="31"/>
      <c r="B17095" s="31"/>
      <c r="C17095" s="31"/>
      <c r="D17095" s="31"/>
    </row>
    <row r="17096" spans="1:4" ht="15" x14ac:dyDescent="0.25">
      <c r="A17096" s="31"/>
      <c r="B17096" s="31"/>
      <c r="C17096" s="31"/>
      <c r="D17096" s="31"/>
    </row>
    <row r="17097" spans="1:4" ht="15" x14ac:dyDescent="0.25">
      <c r="A17097" s="31"/>
      <c r="B17097" s="31"/>
      <c r="C17097" s="31"/>
      <c r="D17097" s="31"/>
    </row>
    <row r="17098" spans="1:4" ht="15" x14ac:dyDescent="0.25">
      <c r="A17098" s="31"/>
      <c r="B17098" s="31"/>
      <c r="C17098" s="31"/>
      <c r="D17098" s="31"/>
    </row>
    <row r="17099" spans="1:4" ht="15" x14ac:dyDescent="0.25">
      <c r="A17099" s="31"/>
      <c r="B17099" s="31"/>
      <c r="C17099" s="31"/>
      <c r="D17099" s="31"/>
    </row>
    <row r="17100" spans="1:4" ht="15" x14ac:dyDescent="0.25">
      <c r="A17100" s="31"/>
      <c r="B17100" s="31"/>
      <c r="C17100" s="31"/>
      <c r="D17100" s="31"/>
    </row>
    <row r="17101" spans="1:4" ht="15" x14ac:dyDescent="0.25">
      <c r="A17101" s="31"/>
      <c r="B17101" s="31"/>
      <c r="C17101" s="31"/>
      <c r="D17101" s="31"/>
    </row>
    <row r="17102" spans="1:4" ht="15" x14ac:dyDescent="0.25">
      <c r="A17102" s="31"/>
      <c r="B17102" s="31"/>
      <c r="C17102" s="31"/>
      <c r="D17102" s="31"/>
    </row>
    <row r="17103" spans="1:4" ht="15" x14ac:dyDescent="0.25">
      <c r="A17103" s="31"/>
      <c r="B17103" s="31"/>
      <c r="C17103" s="31"/>
      <c r="D17103" s="31"/>
    </row>
    <row r="17104" spans="1:4" ht="15" x14ac:dyDescent="0.25">
      <c r="A17104" s="31"/>
      <c r="B17104" s="31"/>
      <c r="C17104" s="31"/>
      <c r="D17104" s="31"/>
    </row>
    <row r="17105" spans="1:4" ht="15" x14ac:dyDescent="0.25">
      <c r="A17105" s="31"/>
      <c r="B17105" s="31"/>
      <c r="C17105" s="31"/>
      <c r="D17105" s="31"/>
    </row>
    <row r="17106" spans="1:4" ht="15" x14ac:dyDescent="0.25">
      <c r="A17106" s="31"/>
      <c r="B17106" s="31"/>
      <c r="C17106" s="31"/>
      <c r="D17106" s="31"/>
    </row>
    <row r="17107" spans="1:4" ht="15" x14ac:dyDescent="0.25">
      <c r="A17107" s="31"/>
      <c r="B17107" s="31"/>
      <c r="C17107" s="31"/>
      <c r="D17107" s="31"/>
    </row>
    <row r="17108" spans="1:4" ht="15" x14ac:dyDescent="0.25">
      <c r="A17108" s="31"/>
      <c r="B17108" s="31"/>
      <c r="C17108" s="31"/>
      <c r="D17108" s="31"/>
    </row>
    <row r="17109" spans="1:4" ht="15" x14ac:dyDescent="0.25">
      <c r="A17109" s="31"/>
      <c r="B17109" s="31"/>
      <c r="C17109" s="31"/>
      <c r="D17109" s="31"/>
    </row>
    <row r="17110" spans="1:4" ht="15" x14ac:dyDescent="0.25">
      <c r="A17110" s="31"/>
      <c r="B17110" s="31"/>
      <c r="C17110" s="31"/>
      <c r="D17110" s="31"/>
    </row>
    <row r="17111" spans="1:4" ht="15" x14ac:dyDescent="0.25">
      <c r="A17111" s="31"/>
      <c r="B17111" s="31"/>
      <c r="C17111" s="31"/>
      <c r="D17111" s="31"/>
    </row>
    <row r="17112" spans="1:4" ht="15" x14ac:dyDescent="0.25">
      <c r="A17112" s="31"/>
      <c r="B17112" s="31"/>
      <c r="C17112" s="31"/>
      <c r="D17112" s="31"/>
    </row>
    <row r="17113" spans="1:4" ht="15" x14ac:dyDescent="0.25">
      <c r="A17113" s="31"/>
      <c r="B17113" s="31"/>
      <c r="C17113" s="31"/>
      <c r="D17113" s="31"/>
    </row>
    <row r="17114" spans="1:4" ht="15" x14ac:dyDescent="0.25">
      <c r="A17114" s="31"/>
      <c r="B17114" s="31"/>
      <c r="C17114" s="31"/>
      <c r="D17114" s="31"/>
    </row>
    <row r="17115" spans="1:4" ht="15" x14ac:dyDescent="0.25">
      <c r="A17115" s="31"/>
      <c r="B17115" s="31"/>
      <c r="C17115" s="31"/>
      <c r="D17115" s="31"/>
    </row>
    <row r="17116" spans="1:4" ht="15" x14ac:dyDescent="0.25">
      <c r="A17116" s="31"/>
      <c r="B17116" s="31"/>
      <c r="C17116" s="31"/>
      <c r="D17116" s="31"/>
    </row>
    <row r="17117" spans="1:4" ht="15" x14ac:dyDescent="0.25">
      <c r="A17117" s="31"/>
      <c r="B17117" s="31"/>
      <c r="C17117" s="31"/>
      <c r="D17117" s="31"/>
    </row>
    <row r="17118" spans="1:4" ht="15" x14ac:dyDescent="0.25">
      <c r="A17118" s="31"/>
      <c r="B17118" s="31"/>
      <c r="C17118" s="31"/>
      <c r="D17118" s="31"/>
    </row>
    <row r="17119" spans="1:4" ht="15" x14ac:dyDescent="0.25">
      <c r="A17119" s="31"/>
      <c r="B17119" s="31"/>
      <c r="C17119" s="31"/>
      <c r="D17119" s="31"/>
    </row>
    <row r="17120" spans="1:4" ht="15" x14ac:dyDescent="0.25">
      <c r="A17120" s="31"/>
      <c r="B17120" s="31"/>
      <c r="C17120" s="31"/>
      <c r="D17120" s="31"/>
    </row>
    <row r="17121" spans="1:4" ht="15" x14ac:dyDescent="0.25">
      <c r="A17121" s="31"/>
      <c r="B17121" s="31"/>
      <c r="C17121" s="31"/>
      <c r="D17121" s="31"/>
    </row>
    <row r="17122" spans="1:4" ht="15" x14ac:dyDescent="0.25">
      <c r="A17122" s="31"/>
      <c r="B17122" s="31"/>
      <c r="C17122" s="31"/>
      <c r="D17122" s="31"/>
    </row>
    <row r="17123" spans="1:4" ht="15" x14ac:dyDescent="0.25">
      <c r="A17123" s="31"/>
      <c r="B17123" s="31"/>
      <c r="C17123" s="31"/>
      <c r="D17123" s="31"/>
    </row>
    <row r="17124" spans="1:4" ht="15" x14ac:dyDescent="0.25">
      <c r="A17124" s="31"/>
      <c r="B17124" s="31"/>
      <c r="C17124" s="31"/>
      <c r="D17124" s="31"/>
    </row>
    <row r="17125" spans="1:4" ht="15" x14ac:dyDescent="0.25">
      <c r="A17125" s="31"/>
      <c r="B17125" s="31"/>
      <c r="C17125" s="31"/>
      <c r="D17125" s="31"/>
    </row>
    <row r="17126" spans="1:4" ht="15" x14ac:dyDescent="0.25">
      <c r="A17126" s="31"/>
      <c r="B17126" s="31"/>
      <c r="C17126" s="31"/>
      <c r="D17126" s="31"/>
    </row>
    <row r="17127" spans="1:4" ht="15" x14ac:dyDescent="0.25">
      <c r="A17127" s="31"/>
      <c r="B17127" s="31"/>
      <c r="C17127" s="31"/>
      <c r="D17127" s="31"/>
    </row>
    <row r="17128" spans="1:4" ht="15" x14ac:dyDescent="0.25">
      <c r="A17128" s="31"/>
      <c r="B17128" s="31"/>
      <c r="C17128" s="31"/>
      <c r="D17128" s="31"/>
    </row>
    <row r="17129" spans="1:4" ht="15" x14ac:dyDescent="0.25">
      <c r="A17129" s="31"/>
      <c r="B17129" s="31"/>
      <c r="C17129" s="31"/>
      <c r="D17129" s="31"/>
    </row>
    <row r="17130" spans="1:4" ht="15" x14ac:dyDescent="0.25">
      <c r="A17130" s="31"/>
      <c r="B17130" s="31"/>
      <c r="C17130" s="31"/>
      <c r="D17130" s="31"/>
    </row>
    <row r="17131" spans="1:4" ht="15" x14ac:dyDescent="0.25">
      <c r="A17131" s="31"/>
      <c r="B17131" s="31"/>
      <c r="C17131" s="31"/>
      <c r="D17131" s="31"/>
    </row>
    <row r="17132" spans="1:4" ht="15" x14ac:dyDescent="0.25">
      <c r="A17132" s="31"/>
      <c r="B17132" s="31"/>
      <c r="C17132" s="31"/>
      <c r="D17132" s="31"/>
    </row>
    <row r="17133" spans="1:4" ht="15" x14ac:dyDescent="0.25">
      <c r="A17133" s="31"/>
      <c r="B17133" s="31"/>
      <c r="C17133" s="31"/>
      <c r="D17133" s="31"/>
    </row>
    <row r="17134" spans="1:4" ht="15" x14ac:dyDescent="0.25">
      <c r="A17134" s="31"/>
      <c r="B17134" s="31"/>
      <c r="C17134" s="31"/>
      <c r="D17134" s="31"/>
    </row>
    <row r="17135" spans="1:4" ht="15" x14ac:dyDescent="0.25">
      <c r="A17135" s="31"/>
      <c r="B17135" s="31"/>
      <c r="C17135" s="31"/>
      <c r="D17135" s="31"/>
    </row>
    <row r="17136" spans="1:4" ht="15" x14ac:dyDescent="0.25">
      <c r="A17136" s="31"/>
      <c r="B17136" s="31"/>
      <c r="C17136" s="31"/>
      <c r="D17136" s="31"/>
    </row>
    <row r="17137" spans="1:4" ht="15" x14ac:dyDescent="0.25">
      <c r="A17137" s="31"/>
      <c r="B17137" s="31"/>
      <c r="C17137" s="31"/>
      <c r="D17137" s="31"/>
    </row>
    <row r="17138" spans="1:4" ht="15" x14ac:dyDescent="0.25">
      <c r="A17138" s="31"/>
      <c r="B17138" s="31"/>
      <c r="C17138" s="31"/>
      <c r="D17138" s="31"/>
    </row>
    <row r="17139" spans="1:4" ht="15" x14ac:dyDescent="0.25">
      <c r="A17139" s="31"/>
      <c r="B17139" s="31"/>
      <c r="C17139" s="31"/>
      <c r="D17139" s="31"/>
    </row>
    <row r="17140" spans="1:4" ht="15" x14ac:dyDescent="0.25">
      <c r="A17140" s="31"/>
      <c r="B17140" s="31"/>
      <c r="C17140" s="31"/>
      <c r="D17140" s="31"/>
    </row>
    <row r="17141" spans="1:4" ht="15" x14ac:dyDescent="0.25">
      <c r="A17141" s="31"/>
      <c r="B17141" s="31"/>
      <c r="C17141" s="31"/>
      <c r="D17141" s="31"/>
    </row>
    <row r="17142" spans="1:4" ht="15" x14ac:dyDescent="0.25">
      <c r="A17142" s="31"/>
      <c r="B17142" s="31"/>
      <c r="C17142" s="31"/>
      <c r="D17142" s="31"/>
    </row>
    <row r="17143" spans="1:4" ht="15" x14ac:dyDescent="0.25">
      <c r="A17143" s="31"/>
      <c r="B17143" s="31"/>
      <c r="C17143" s="31"/>
      <c r="D17143" s="31"/>
    </row>
    <row r="17144" spans="1:4" ht="15" x14ac:dyDescent="0.25">
      <c r="A17144" s="31"/>
      <c r="B17144" s="31"/>
      <c r="C17144" s="31"/>
      <c r="D17144" s="31"/>
    </row>
    <row r="17145" spans="1:4" ht="15" x14ac:dyDescent="0.25">
      <c r="A17145" s="31"/>
      <c r="B17145" s="31"/>
      <c r="C17145" s="31"/>
      <c r="D17145" s="31"/>
    </row>
    <row r="17146" spans="1:4" ht="15" x14ac:dyDescent="0.25">
      <c r="A17146" s="31"/>
      <c r="B17146" s="31"/>
      <c r="C17146" s="31"/>
      <c r="D17146" s="31"/>
    </row>
    <row r="17147" spans="1:4" ht="15" x14ac:dyDescent="0.25">
      <c r="A17147" s="31"/>
      <c r="B17147" s="31"/>
      <c r="C17147" s="31"/>
      <c r="D17147" s="31"/>
    </row>
    <row r="17148" spans="1:4" ht="15" x14ac:dyDescent="0.25">
      <c r="A17148" s="31"/>
      <c r="B17148" s="31"/>
      <c r="C17148" s="31"/>
      <c r="D17148" s="31"/>
    </row>
    <row r="17149" spans="1:4" ht="15" x14ac:dyDescent="0.25">
      <c r="A17149" s="31"/>
      <c r="B17149" s="31"/>
      <c r="C17149" s="31"/>
      <c r="D17149" s="31"/>
    </row>
    <row r="17150" spans="1:4" ht="15" x14ac:dyDescent="0.25">
      <c r="A17150" s="31"/>
      <c r="B17150" s="31"/>
      <c r="C17150" s="31"/>
      <c r="D17150" s="31"/>
    </row>
    <row r="17151" spans="1:4" ht="15" x14ac:dyDescent="0.25">
      <c r="A17151" s="31"/>
      <c r="B17151" s="31"/>
      <c r="C17151" s="31"/>
      <c r="D17151" s="31"/>
    </row>
    <row r="17152" spans="1:4" ht="15" x14ac:dyDescent="0.25">
      <c r="A17152" s="31"/>
      <c r="B17152" s="31"/>
      <c r="C17152" s="31"/>
      <c r="D17152" s="31"/>
    </row>
    <row r="17153" spans="1:4" ht="15" x14ac:dyDescent="0.25">
      <c r="A17153" s="31"/>
      <c r="B17153" s="31"/>
      <c r="C17153" s="31"/>
      <c r="D17153" s="31"/>
    </row>
    <row r="17154" spans="1:4" ht="15" x14ac:dyDescent="0.25">
      <c r="A17154" s="31"/>
      <c r="B17154" s="31"/>
      <c r="C17154" s="31"/>
      <c r="D17154" s="31"/>
    </row>
    <row r="17155" spans="1:4" ht="15" x14ac:dyDescent="0.25">
      <c r="A17155" s="31"/>
      <c r="B17155" s="31"/>
      <c r="C17155" s="31"/>
      <c r="D17155" s="31"/>
    </row>
    <row r="17156" spans="1:4" ht="15" x14ac:dyDescent="0.25">
      <c r="A17156" s="31"/>
      <c r="B17156" s="31"/>
      <c r="C17156" s="31"/>
      <c r="D17156" s="31"/>
    </row>
    <row r="17157" spans="1:4" ht="15" x14ac:dyDescent="0.25">
      <c r="A17157" s="31"/>
      <c r="B17157" s="31"/>
      <c r="C17157" s="31"/>
      <c r="D17157" s="31"/>
    </row>
    <row r="17158" spans="1:4" ht="15" x14ac:dyDescent="0.25">
      <c r="A17158" s="31"/>
      <c r="B17158" s="31"/>
      <c r="C17158" s="31"/>
      <c r="D17158" s="31"/>
    </row>
    <row r="17159" spans="1:4" ht="15" x14ac:dyDescent="0.25">
      <c r="A17159" s="31"/>
      <c r="B17159" s="31"/>
      <c r="C17159" s="31"/>
      <c r="D17159" s="31"/>
    </row>
    <row r="17160" spans="1:4" ht="15" x14ac:dyDescent="0.25">
      <c r="A17160" s="31"/>
      <c r="B17160" s="31"/>
      <c r="C17160" s="31"/>
      <c r="D17160" s="31"/>
    </row>
    <row r="17161" spans="1:4" ht="15" x14ac:dyDescent="0.25">
      <c r="A17161" s="31"/>
      <c r="B17161" s="31"/>
      <c r="C17161" s="31"/>
      <c r="D17161" s="31"/>
    </row>
    <row r="17162" spans="1:4" ht="15" x14ac:dyDescent="0.25">
      <c r="A17162" s="31"/>
      <c r="B17162" s="31"/>
      <c r="C17162" s="31"/>
      <c r="D17162" s="31"/>
    </row>
    <row r="17163" spans="1:4" ht="15" x14ac:dyDescent="0.25">
      <c r="A17163" s="31"/>
      <c r="B17163" s="31"/>
      <c r="C17163" s="31"/>
      <c r="D17163" s="31"/>
    </row>
    <row r="17164" spans="1:4" ht="15" x14ac:dyDescent="0.25">
      <c r="A17164" s="31"/>
      <c r="B17164" s="31"/>
      <c r="C17164" s="31"/>
      <c r="D17164" s="31"/>
    </row>
    <row r="17165" spans="1:4" ht="15" x14ac:dyDescent="0.25">
      <c r="A17165" s="31"/>
      <c r="B17165" s="31"/>
      <c r="C17165" s="31"/>
      <c r="D17165" s="31"/>
    </row>
    <row r="17166" spans="1:4" ht="15" x14ac:dyDescent="0.25">
      <c r="A17166" s="31"/>
      <c r="B17166" s="31"/>
      <c r="C17166" s="31"/>
      <c r="D17166" s="31"/>
    </row>
    <row r="17167" spans="1:4" ht="15" x14ac:dyDescent="0.25">
      <c r="A17167" s="31"/>
      <c r="B17167" s="31"/>
      <c r="C17167" s="31"/>
      <c r="D17167" s="31"/>
    </row>
    <row r="17168" spans="1:4" ht="15" x14ac:dyDescent="0.25">
      <c r="A17168" s="31"/>
      <c r="B17168" s="31"/>
      <c r="C17168" s="31"/>
      <c r="D17168" s="31"/>
    </row>
    <row r="17169" spans="1:4" ht="15" x14ac:dyDescent="0.25">
      <c r="A17169" s="31"/>
      <c r="B17169" s="31"/>
      <c r="C17169" s="31"/>
      <c r="D17169" s="31"/>
    </row>
    <row r="17170" spans="1:4" ht="15" x14ac:dyDescent="0.25">
      <c r="A17170" s="31"/>
      <c r="B17170" s="31"/>
      <c r="C17170" s="31"/>
      <c r="D17170" s="31"/>
    </row>
    <row r="17171" spans="1:4" ht="15" x14ac:dyDescent="0.25">
      <c r="A17171" s="31"/>
      <c r="B17171" s="31"/>
      <c r="C17171" s="31"/>
      <c r="D17171" s="31"/>
    </row>
    <row r="17172" spans="1:4" ht="15" x14ac:dyDescent="0.25">
      <c r="A17172" s="31"/>
      <c r="B17172" s="31"/>
      <c r="C17172" s="31"/>
      <c r="D17172" s="31"/>
    </row>
    <row r="17173" spans="1:4" ht="15" x14ac:dyDescent="0.25">
      <c r="A17173" s="31"/>
      <c r="B17173" s="31"/>
      <c r="C17173" s="31"/>
      <c r="D17173" s="31"/>
    </row>
    <row r="17174" spans="1:4" ht="15" x14ac:dyDescent="0.25">
      <c r="A17174" s="31"/>
      <c r="B17174" s="31"/>
      <c r="C17174" s="31"/>
      <c r="D17174" s="31"/>
    </row>
    <row r="17175" spans="1:4" ht="15" x14ac:dyDescent="0.25">
      <c r="A17175" s="31"/>
      <c r="B17175" s="31"/>
      <c r="C17175" s="31"/>
      <c r="D17175" s="31"/>
    </row>
    <row r="17176" spans="1:4" ht="15" x14ac:dyDescent="0.25">
      <c r="A17176" s="31"/>
      <c r="B17176" s="31"/>
      <c r="C17176" s="31"/>
      <c r="D17176" s="31"/>
    </row>
    <row r="17177" spans="1:4" ht="15" x14ac:dyDescent="0.25">
      <c r="A17177" s="31"/>
      <c r="B17177" s="31"/>
      <c r="C17177" s="31"/>
      <c r="D17177" s="31"/>
    </row>
    <row r="17178" spans="1:4" ht="15" x14ac:dyDescent="0.25">
      <c r="A17178" s="31"/>
      <c r="B17178" s="31"/>
      <c r="C17178" s="31"/>
      <c r="D17178" s="31"/>
    </row>
    <row r="17179" spans="1:4" ht="15" x14ac:dyDescent="0.25">
      <c r="A17179" s="31"/>
      <c r="B17179" s="31"/>
      <c r="C17179" s="31"/>
      <c r="D17179" s="31"/>
    </row>
    <row r="17180" spans="1:4" ht="15" x14ac:dyDescent="0.25">
      <c r="A17180" s="31"/>
      <c r="B17180" s="31"/>
      <c r="C17180" s="31"/>
      <c r="D17180" s="31"/>
    </row>
    <row r="17181" spans="1:4" ht="15" x14ac:dyDescent="0.25">
      <c r="A17181" s="31"/>
      <c r="B17181" s="31"/>
      <c r="C17181" s="31"/>
      <c r="D17181" s="31"/>
    </row>
    <row r="17182" spans="1:4" ht="15" x14ac:dyDescent="0.25">
      <c r="A17182" s="31"/>
      <c r="B17182" s="31"/>
      <c r="C17182" s="31"/>
      <c r="D17182" s="31"/>
    </row>
    <row r="17183" spans="1:4" ht="15" x14ac:dyDescent="0.25">
      <c r="A17183" s="31"/>
      <c r="B17183" s="31"/>
      <c r="C17183" s="31"/>
      <c r="D17183" s="31"/>
    </row>
    <row r="17184" spans="1:4" ht="15" x14ac:dyDescent="0.25">
      <c r="A17184" s="31"/>
      <c r="B17184" s="31"/>
      <c r="C17184" s="31"/>
      <c r="D17184" s="31"/>
    </row>
    <row r="17185" spans="1:4" ht="15" x14ac:dyDescent="0.25">
      <c r="A17185" s="31"/>
      <c r="B17185" s="31"/>
      <c r="C17185" s="31"/>
      <c r="D17185" s="31"/>
    </row>
    <row r="17186" spans="1:4" ht="15" x14ac:dyDescent="0.25">
      <c r="A17186" s="31"/>
      <c r="B17186" s="31"/>
      <c r="C17186" s="31"/>
      <c r="D17186" s="31"/>
    </row>
    <row r="17187" spans="1:4" ht="15" x14ac:dyDescent="0.25">
      <c r="A17187" s="31"/>
      <c r="B17187" s="31"/>
      <c r="C17187" s="31"/>
      <c r="D17187" s="31"/>
    </row>
    <row r="17188" spans="1:4" ht="15" x14ac:dyDescent="0.25">
      <c r="A17188" s="31"/>
      <c r="B17188" s="31"/>
      <c r="C17188" s="31"/>
      <c r="D17188" s="31"/>
    </row>
    <row r="17189" spans="1:4" ht="15" x14ac:dyDescent="0.25">
      <c r="A17189" s="31"/>
      <c r="B17189" s="31"/>
      <c r="C17189" s="31"/>
      <c r="D17189" s="31"/>
    </row>
    <row r="17190" spans="1:4" ht="15" x14ac:dyDescent="0.25">
      <c r="A17190" s="31"/>
      <c r="B17190" s="31"/>
      <c r="C17190" s="31"/>
      <c r="D17190" s="31"/>
    </row>
    <row r="17191" spans="1:4" ht="15" x14ac:dyDescent="0.25">
      <c r="A17191" s="31"/>
      <c r="B17191" s="31"/>
      <c r="C17191" s="31"/>
      <c r="D17191" s="31"/>
    </row>
    <row r="17192" spans="1:4" ht="15" x14ac:dyDescent="0.25">
      <c r="A17192" s="31"/>
      <c r="B17192" s="31"/>
      <c r="C17192" s="31"/>
      <c r="D17192" s="31"/>
    </row>
    <row r="17193" spans="1:4" ht="15" x14ac:dyDescent="0.25">
      <c r="A17193" s="31"/>
      <c r="B17193" s="31"/>
      <c r="C17193" s="31"/>
      <c r="D17193" s="31"/>
    </row>
    <row r="17194" spans="1:4" ht="15" x14ac:dyDescent="0.25">
      <c r="A17194" s="31"/>
      <c r="B17194" s="31"/>
      <c r="C17194" s="31"/>
      <c r="D17194" s="31"/>
    </row>
    <row r="17195" spans="1:4" ht="15" x14ac:dyDescent="0.25">
      <c r="A17195" s="31"/>
      <c r="B17195" s="31"/>
      <c r="C17195" s="31"/>
      <c r="D17195" s="31"/>
    </row>
    <row r="17196" spans="1:4" ht="15" x14ac:dyDescent="0.25">
      <c r="A17196" s="31"/>
      <c r="B17196" s="31"/>
      <c r="C17196" s="31"/>
      <c r="D17196" s="31"/>
    </row>
    <row r="17197" spans="1:4" ht="15" x14ac:dyDescent="0.25">
      <c r="A17197" s="31"/>
      <c r="B17197" s="31"/>
      <c r="C17197" s="31"/>
      <c r="D17197" s="31"/>
    </row>
    <row r="17198" spans="1:4" ht="15" x14ac:dyDescent="0.25">
      <c r="A17198" s="31"/>
      <c r="B17198" s="31"/>
      <c r="C17198" s="31"/>
      <c r="D17198" s="31"/>
    </row>
    <row r="17199" spans="1:4" ht="15" x14ac:dyDescent="0.25">
      <c r="A17199" s="31"/>
      <c r="B17199" s="31"/>
      <c r="C17199" s="31"/>
      <c r="D17199" s="31"/>
    </row>
    <row r="17200" spans="1:4" ht="15" x14ac:dyDescent="0.25">
      <c r="A17200" s="31"/>
      <c r="B17200" s="31"/>
      <c r="C17200" s="31"/>
      <c r="D17200" s="31"/>
    </row>
    <row r="17201" spans="1:4" ht="15" x14ac:dyDescent="0.25">
      <c r="A17201" s="31"/>
      <c r="B17201" s="31"/>
      <c r="C17201" s="31"/>
      <c r="D17201" s="31"/>
    </row>
    <row r="17202" spans="1:4" ht="15" x14ac:dyDescent="0.25">
      <c r="A17202" s="31"/>
      <c r="B17202" s="31"/>
      <c r="C17202" s="31"/>
      <c r="D17202" s="31"/>
    </row>
    <row r="17203" spans="1:4" ht="15" x14ac:dyDescent="0.25">
      <c r="A17203" s="31"/>
      <c r="B17203" s="31"/>
      <c r="C17203" s="31"/>
      <c r="D17203" s="31"/>
    </row>
    <row r="17204" spans="1:4" ht="15" x14ac:dyDescent="0.25">
      <c r="A17204" s="31"/>
      <c r="B17204" s="31"/>
      <c r="C17204" s="31"/>
      <c r="D17204" s="31"/>
    </row>
    <row r="17205" spans="1:4" ht="15" x14ac:dyDescent="0.25">
      <c r="A17205" s="31"/>
      <c r="B17205" s="31"/>
      <c r="C17205" s="31"/>
      <c r="D17205" s="31"/>
    </row>
    <row r="17206" spans="1:4" ht="15" x14ac:dyDescent="0.25">
      <c r="A17206" s="31"/>
      <c r="B17206" s="31"/>
      <c r="C17206" s="31"/>
      <c r="D17206" s="31"/>
    </row>
    <row r="17207" spans="1:4" ht="15" x14ac:dyDescent="0.25">
      <c r="A17207" s="31"/>
      <c r="B17207" s="31"/>
      <c r="C17207" s="31"/>
      <c r="D17207" s="31"/>
    </row>
    <row r="17208" spans="1:4" ht="15" x14ac:dyDescent="0.25">
      <c r="A17208" s="31"/>
      <c r="B17208" s="31"/>
      <c r="C17208" s="31"/>
      <c r="D17208" s="31"/>
    </row>
    <row r="17209" spans="1:4" ht="15" x14ac:dyDescent="0.25">
      <c r="A17209" s="31"/>
      <c r="B17209" s="31"/>
      <c r="C17209" s="31"/>
      <c r="D17209" s="31"/>
    </row>
    <row r="17210" spans="1:4" ht="15" x14ac:dyDescent="0.25">
      <c r="A17210" s="31"/>
      <c r="B17210" s="31"/>
      <c r="C17210" s="31"/>
      <c r="D17210" s="31"/>
    </row>
    <row r="17211" spans="1:4" ht="15" x14ac:dyDescent="0.25">
      <c r="A17211" s="31"/>
      <c r="B17211" s="31"/>
      <c r="C17211" s="31"/>
      <c r="D17211" s="31"/>
    </row>
    <row r="17212" spans="1:4" ht="15" x14ac:dyDescent="0.25">
      <c r="A17212" s="31"/>
      <c r="B17212" s="31"/>
      <c r="C17212" s="31"/>
      <c r="D17212" s="31"/>
    </row>
    <row r="17213" spans="1:4" ht="15" x14ac:dyDescent="0.25">
      <c r="A17213" s="31"/>
      <c r="B17213" s="31"/>
      <c r="C17213" s="31"/>
      <c r="D17213" s="31"/>
    </row>
    <row r="17214" spans="1:4" ht="15" x14ac:dyDescent="0.25">
      <c r="A17214" s="31"/>
      <c r="B17214" s="31"/>
      <c r="C17214" s="31"/>
      <c r="D17214" s="31"/>
    </row>
    <row r="17215" spans="1:4" ht="15" x14ac:dyDescent="0.25">
      <c r="A17215" s="31"/>
      <c r="B17215" s="31"/>
      <c r="C17215" s="31"/>
      <c r="D17215" s="31"/>
    </row>
    <row r="17216" spans="1:4" ht="15" x14ac:dyDescent="0.25">
      <c r="A17216" s="31"/>
      <c r="B17216" s="31"/>
      <c r="C17216" s="31"/>
      <c r="D17216" s="31"/>
    </row>
    <row r="17217" spans="1:4" ht="15" x14ac:dyDescent="0.25">
      <c r="A17217" s="31"/>
      <c r="B17217" s="31"/>
      <c r="C17217" s="31"/>
      <c r="D17217" s="31"/>
    </row>
    <row r="17218" spans="1:4" ht="15" x14ac:dyDescent="0.25">
      <c r="A17218" s="31"/>
      <c r="B17218" s="31"/>
      <c r="C17218" s="31"/>
      <c r="D17218" s="31"/>
    </row>
    <row r="17219" spans="1:4" ht="15" x14ac:dyDescent="0.25">
      <c r="A17219" s="31"/>
      <c r="B17219" s="31"/>
      <c r="C17219" s="31"/>
      <c r="D17219" s="31"/>
    </row>
    <row r="17220" spans="1:4" ht="15" x14ac:dyDescent="0.25">
      <c r="A17220" s="31"/>
      <c r="B17220" s="31"/>
      <c r="C17220" s="31"/>
      <c r="D17220" s="31"/>
    </row>
    <row r="17221" spans="1:4" ht="15" x14ac:dyDescent="0.25">
      <c r="A17221" s="31"/>
      <c r="B17221" s="31"/>
      <c r="C17221" s="31"/>
      <c r="D17221" s="31"/>
    </row>
    <row r="17222" spans="1:4" ht="15" x14ac:dyDescent="0.25">
      <c r="A17222" s="31"/>
      <c r="B17222" s="31"/>
      <c r="C17222" s="31"/>
      <c r="D17222" s="31"/>
    </row>
    <row r="17223" spans="1:4" ht="15" x14ac:dyDescent="0.25">
      <c r="A17223" s="31"/>
      <c r="B17223" s="31"/>
      <c r="C17223" s="31"/>
      <c r="D17223" s="31"/>
    </row>
    <row r="17224" spans="1:4" ht="15" x14ac:dyDescent="0.25">
      <c r="A17224" s="31"/>
      <c r="B17224" s="31"/>
      <c r="C17224" s="31"/>
      <c r="D17224" s="31"/>
    </row>
    <row r="17225" spans="1:4" ht="15" x14ac:dyDescent="0.25">
      <c r="A17225" s="31"/>
      <c r="B17225" s="31"/>
      <c r="C17225" s="31"/>
      <c r="D17225" s="31"/>
    </row>
    <row r="17226" spans="1:4" ht="15" x14ac:dyDescent="0.25">
      <c r="A17226" s="31"/>
      <c r="B17226" s="31"/>
      <c r="C17226" s="31"/>
      <c r="D17226" s="31"/>
    </row>
    <row r="17227" spans="1:4" ht="15" x14ac:dyDescent="0.25">
      <c r="A17227" s="31"/>
      <c r="B17227" s="31"/>
      <c r="C17227" s="31"/>
      <c r="D17227" s="31"/>
    </row>
    <row r="17228" spans="1:4" ht="15" x14ac:dyDescent="0.25">
      <c r="A17228" s="31"/>
      <c r="B17228" s="31"/>
      <c r="C17228" s="31"/>
      <c r="D17228" s="31"/>
    </row>
    <row r="17229" spans="1:4" ht="15" x14ac:dyDescent="0.25">
      <c r="A17229" s="31"/>
      <c r="B17229" s="31"/>
      <c r="C17229" s="31"/>
      <c r="D17229" s="31"/>
    </row>
    <row r="17230" spans="1:4" ht="15" x14ac:dyDescent="0.25">
      <c r="A17230" s="31"/>
      <c r="B17230" s="31"/>
      <c r="C17230" s="31"/>
      <c r="D17230" s="31"/>
    </row>
    <row r="17231" spans="1:4" ht="15" x14ac:dyDescent="0.25">
      <c r="A17231" s="31"/>
      <c r="B17231" s="31"/>
      <c r="C17231" s="31"/>
      <c r="D17231" s="31"/>
    </row>
    <row r="17232" spans="1:4" ht="15" x14ac:dyDescent="0.25">
      <c r="A17232" s="31"/>
      <c r="B17232" s="31"/>
      <c r="C17232" s="31"/>
      <c r="D17232" s="31"/>
    </row>
    <row r="17233" spans="1:4" ht="15" x14ac:dyDescent="0.25">
      <c r="A17233" s="31"/>
      <c r="B17233" s="31"/>
      <c r="C17233" s="31"/>
      <c r="D17233" s="31"/>
    </row>
    <row r="17234" spans="1:4" ht="15" x14ac:dyDescent="0.25">
      <c r="A17234" s="31"/>
      <c r="B17234" s="31"/>
      <c r="C17234" s="31"/>
      <c r="D17234" s="31"/>
    </row>
    <row r="17235" spans="1:4" ht="15" x14ac:dyDescent="0.25">
      <c r="A17235" s="31"/>
      <c r="B17235" s="31"/>
      <c r="C17235" s="31"/>
      <c r="D17235" s="31"/>
    </row>
    <row r="17236" spans="1:4" ht="15" x14ac:dyDescent="0.25">
      <c r="A17236" s="31"/>
      <c r="B17236" s="31"/>
      <c r="C17236" s="31"/>
      <c r="D17236" s="31"/>
    </row>
    <row r="17237" spans="1:4" ht="15" x14ac:dyDescent="0.25">
      <c r="A17237" s="31"/>
      <c r="B17237" s="31"/>
      <c r="C17237" s="31"/>
      <c r="D17237" s="31"/>
    </row>
    <row r="17238" spans="1:4" ht="15" x14ac:dyDescent="0.25">
      <c r="A17238" s="31"/>
      <c r="B17238" s="31"/>
      <c r="C17238" s="31"/>
      <c r="D17238" s="31"/>
    </row>
    <row r="17239" spans="1:4" ht="15" x14ac:dyDescent="0.25">
      <c r="A17239" s="31"/>
      <c r="B17239" s="31"/>
      <c r="C17239" s="31"/>
      <c r="D17239" s="31"/>
    </row>
    <row r="17240" spans="1:4" ht="15" x14ac:dyDescent="0.25">
      <c r="A17240" s="31"/>
      <c r="B17240" s="31"/>
      <c r="C17240" s="31"/>
      <c r="D17240" s="31"/>
    </row>
    <row r="17241" spans="1:4" ht="15" x14ac:dyDescent="0.25">
      <c r="A17241" s="31"/>
      <c r="B17241" s="31"/>
      <c r="C17241" s="31"/>
      <c r="D17241" s="31"/>
    </row>
    <row r="17242" spans="1:4" ht="15" x14ac:dyDescent="0.25">
      <c r="A17242" s="31"/>
      <c r="B17242" s="31"/>
      <c r="C17242" s="31"/>
      <c r="D17242" s="31"/>
    </row>
    <row r="17243" spans="1:4" ht="15" x14ac:dyDescent="0.25">
      <c r="A17243" s="31"/>
      <c r="B17243" s="31"/>
      <c r="C17243" s="31"/>
      <c r="D17243" s="31"/>
    </row>
    <row r="17244" spans="1:4" ht="15" x14ac:dyDescent="0.25">
      <c r="A17244" s="31"/>
      <c r="B17244" s="31"/>
      <c r="C17244" s="31"/>
      <c r="D17244" s="31"/>
    </row>
    <row r="17245" spans="1:4" ht="15" x14ac:dyDescent="0.25">
      <c r="A17245" s="31"/>
      <c r="B17245" s="31"/>
      <c r="C17245" s="31"/>
      <c r="D17245" s="31"/>
    </row>
    <row r="17246" spans="1:4" ht="15" x14ac:dyDescent="0.25">
      <c r="A17246" s="31"/>
      <c r="B17246" s="31"/>
      <c r="C17246" s="31"/>
      <c r="D17246" s="31"/>
    </row>
    <row r="17247" spans="1:4" ht="15" x14ac:dyDescent="0.25">
      <c r="A17247" s="31"/>
      <c r="B17247" s="31"/>
      <c r="C17247" s="31"/>
      <c r="D17247" s="31"/>
    </row>
    <row r="17248" spans="1:4" ht="15" x14ac:dyDescent="0.25">
      <c r="A17248" s="31"/>
      <c r="B17248" s="31"/>
      <c r="C17248" s="31"/>
      <c r="D17248" s="31"/>
    </row>
    <row r="17249" spans="1:4" ht="15" x14ac:dyDescent="0.25">
      <c r="A17249" s="31"/>
      <c r="B17249" s="31"/>
      <c r="C17249" s="31"/>
      <c r="D17249" s="31"/>
    </row>
    <row r="17250" spans="1:4" ht="15" x14ac:dyDescent="0.25">
      <c r="A17250" s="31"/>
      <c r="B17250" s="31"/>
      <c r="C17250" s="31"/>
      <c r="D17250" s="31"/>
    </row>
    <row r="17251" spans="1:4" ht="15" x14ac:dyDescent="0.25">
      <c r="A17251" s="31"/>
      <c r="B17251" s="31"/>
      <c r="C17251" s="31"/>
      <c r="D17251" s="31"/>
    </row>
    <row r="17252" spans="1:4" ht="15" x14ac:dyDescent="0.25">
      <c r="A17252" s="31"/>
      <c r="B17252" s="31"/>
      <c r="C17252" s="31"/>
      <c r="D17252" s="31"/>
    </row>
    <row r="17253" spans="1:4" ht="15" x14ac:dyDescent="0.25">
      <c r="A17253" s="31"/>
      <c r="B17253" s="31"/>
      <c r="C17253" s="31"/>
      <c r="D17253" s="31"/>
    </row>
    <row r="17254" spans="1:4" ht="15" x14ac:dyDescent="0.25">
      <c r="A17254" s="31"/>
      <c r="B17254" s="31"/>
      <c r="C17254" s="31"/>
      <c r="D17254" s="31"/>
    </row>
    <row r="17255" spans="1:4" ht="15" x14ac:dyDescent="0.25">
      <c r="A17255" s="31"/>
      <c r="B17255" s="31"/>
      <c r="C17255" s="31"/>
      <c r="D17255" s="31"/>
    </row>
    <row r="17256" spans="1:4" ht="15" x14ac:dyDescent="0.25">
      <c r="A17256" s="31"/>
      <c r="B17256" s="31"/>
      <c r="C17256" s="31"/>
      <c r="D17256" s="31"/>
    </row>
    <row r="17257" spans="1:4" ht="15" x14ac:dyDescent="0.25">
      <c r="A17257" s="31"/>
      <c r="B17257" s="31"/>
      <c r="C17257" s="31"/>
      <c r="D17257" s="31"/>
    </row>
    <row r="17258" spans="1:4" ht="15" x14ac:dyDescent="0.25">
      <c r="A17258" s="31"/>
      <c r="B17258" s="31"/>
      <c r="C17258" s="31"/>
      <c r="D17258" s="31"/>
    </row>
    <row r="17259" spans="1:4" ht="15" x14ac:dyDescent="0.25">
      <c r="A17259" s="31"/>
      <c r="B17259" s="31"/>
      <c r="C17259" s="31"/>
      <c r="D17259" s="31"/>
    </row>
    <row r="17260" spans="1:4" ht="15" x14ac:dyDescent="0.25">
      <c r="A17260" s="31"/>
      <c r="B17260" s="31"/>
      <c r="C17260" s="31"/>
      <c r="D17260" s="31"/>
    </row>
    <row r="17261" spans="1:4" ht="15" x14ac:dyDescent="0.25">
      <c r="A17261" s="31"/>
      <c r="B17261" s="31"/>
      <c r="C17261" s="31"/>
      <c r="D17261" s="31"/>
    </row>
    <row r="17262" spans="1:4" ht="15" x14ac:dyDescent="0.25">
      <c r="A17262" s="31"/>
      <c r="B17262" s="31"/>
      <c r="C17262" s="31"/>
      <c r="D17262" s="31"/>
    </row>
    <row r="17263" spans="1:4" ht="15" x14ac:dyDescent="0.25">
      <c r="A17263" s="31"/>
      <c r="B17263" s="31"/>
      <c r="C17263" s="31"/>
      <c r="D17263" s="31"/>
    </row>
    <row r="17264" spans="1:4" ht="15" x14ac:dyDescent="0.25">
      <c r="A17264" s="31"/>
      <c r="B17264" s="31"/>
      <c r="C17264" s="31"/>
      <c r="D17264" s="31"/>
    </row>
    <row r="17265" spans="1:4" ht="15" x14ac:dyDescent="0.25">
      <c r="A17265" s="31"/>
      <c r="B17265" s="31"/>
      <c r="C17265" s="31"/>
      <c r="D17265" s="31"/>
    </row>
    <row r="17266" spans="1:4" ht="15" x14ac:dyDescent="0.25">
      <c r="A17266" s="31"/>
      <c r="B17266" s="31"/>
      <c r="C17266" s="31"/>
      <c r="D17266" s="31"/>
    </row>
    <row r="17267" spans="1:4" ht="15" x14ac:dyDescent="0.25">
      <c r="A17267" s="31"/>
      <c r="B17267" s="31"/>
      <c r="C17267" s="31"/>
      <c r="D17267" s="31"/>
    </row>
    <row r="17268" spans="1:4" ht="15" x14ac:dyDescent="0.25">
      <c r="A17268" s="31"/>
      <c r="B17268" s="31"/>
      <c r="C17268" s="31"/>
      <c r="D17268" s="31"/>
    </row>
    <row r="17269" spans="1:4" ht="15" x14ac:dyDescent="0.25">
      <c r="A17269" s="31"/>
      <c r="B17269" s="31"/>
      <c r="C17269" s="31"/>
      <c r="D17269" s="31"/>
    </row>
    <row r="17270" spans="1:4" ht="15" x14ac:dyDescent="0.25">
      <c r="A17270" s="31"/>
      <c r="B17270" s="31"/>
      <c r="C17270" s="31"/>
      <c r="D17270" s="31"/>
    </row>
    <row r="17271" spans="1:4" ht="15" x14ac:dyDescent="0.25">
      <c r="A17271" s="31"/>
      <c r="B17271" s="31"/>
      <c r="C17271" s="31"/>
      <c r="D17271" s="31"/>
    </row>
    <row r="17272" spans="1:4" ht="15" x14ac:dyDescent="0.25">
      <c r="A17272" s="31"/>
      <c r="B17272" s="31"/>
      <c r="C17272" s="31"/>
      <c r="D17272" s="31"/>
    </row>
    <row r="17273" spans="1:4" ht="15" x14ac:dyDescent="0.25">
      <c r="A17273" s="31"/>
      <c r="B17273" s="31"/>
      <c r="C17273" s="31"/>
      <c r="D17273" s="31"/>
    </row>
    <row r="17274" spans="1:4" ht="15" x14ac:dyDescent="0.25">
      <c r="A17274" s="31"/>
      <c r="B17274" s="31"/>
      <c r="C17274" s="31"/>
      <c r="D17274" s="31"/>
    </row>
    <row r="17275" spans="1:4" ht="15" x14ac:dyDescent="0.25">
      <c r="A17275" s="31"/>
      <c r="B17275" s="31"/>
      <c r="C17275" s="31"/>
      <c r="D17275" s="31"/>
    </row>
    <row r="17276" spans="1:4" ht="15" x14ac:dyDescent="0.25">
      <c r="A17276" s="31"/>
      <c r="B17276" s="31"/>
      <c r="C17276" s="31"/>
      <c r="D17276" s="31"/>
    </row>
    <row r="17277" spans="1:4" ht="15" x14ac:dyDescent="0.25">
      <c r="A17277" s="31"/>
      <c r="B17277" s="31"/>
      <c r="C17277" s="31"/>
      <c r="D17277" s="31"/>
    </row>
    <row r="17278" spans="1:4" ht="15" x14ac:dyDescent="0.25">
      <c r="A17278" s="31"/>
      <c r="B17278" s="31"/>
      <c r="C17278" s="31"/>
      <c r="D17278" s="31"/>
    </row>
    <row r="17279" spans="1:4" ht="15" x14ac:dyDescent="0.25">
      <c r="A17279" s="31"/>
      <c r="B17279" s="31"/>
      <c r="C17279" s="31"/>
      <c r="D17279" s="31"/>
    </row>
    <row r="17280" spans="1:4" ht="15" x14ac:dyDescent="0.25">
      <c r="A17280" s="31"/>
      <c r="B17280" s="31"/>
      <c r="C17280" s="31"/>
      <c r="D17280" s="31"/>
    </row>
    <row r="17281" spans="1:4" ht="15" x14ac:dyDescent="0.25">
      <c r="A17281" s="31"/>
      <c r="B17281" s="31"/>
      <c r="C17281" s="31"/>
      <c r="D17281" s="31"/>
    </row>
    <row r="17282" spans="1:4" ht="15" x14ac:dyDescent="0.25">
      <c r="A17282" s="31"/>
      <c r="B17282" s="31"/>
      <c r="C17282" s="31"/>
      <c r="D17282" s="31"/>
    </row>
    <row r="17283" spans="1:4" ht="15" x14ac:dyDescent="0.25">
      <c r="A17283" s="31"/>
      <c r="B17283" s="31"/>
      <c r="C17283" s="31"/>
      <c r="D17283" s="31"/>
    </row>
    <row r="17284" spans="1:4" ht="15" x14ac:dyDescent="0.25">
      <c r="A17284" s="31"/>
      <c r="B17284" s="31"/>
      <c r="C17284" s="31"/>
      <c r="D17284" s="31"/>
    </row>
    <row r="17285" spans="1:4" ht="15" x14ac:dyDescent="0.25">
      <c r="A17285" s="31"/>
      <c r="B17285" s="31"/>
      <c r="C17285" s="31"/>
      <c r="D17285" s="31"/>
    </row>
    <row r="17286" spans="1:4" ht="15" x14ac:dyDescent="0.25">
      <c r="A17286" s="31"/>
      <c r="B17286" s="31"/>
      <c r="C17286" s="31"/>
      <c r="D17286" s="31"/>
    </row>
    <row r="17287" spans="1:4" ht="15" x14ac:dyDescent="0.25">
      <c r="A17287" s="31"/>
      <c r="B17287" s="31"/>
      <c r="C17287" s="31"/>
      <c r="D17287" s="31"/>
    </row>
    <row r="17288" spans="1:4" ht="15" x14ac:dyDescent="0.25">
      <c r="A17288" s="31"/>
      <c r="B17288" s="31"/>
      <c r="C17288" s="31"/>
      <c r="D17288" s="31"/>
    </row>
    <row r="17289" spans="1:4" ht="15" x14ac:dyDescent="0.25">
      <c r="A17289" s="31"/>
      <c r="B17289" s="31"/>
      <c r="C17289" s="31"/>
      <c r="D17289" s="31"/>
    </row>
    <row r="17290" spans="1:4" ht="15" x14ac:dyDescent="0.25">
      <c r="A17290" s="31"/>
      <c r="B17290" s="31"/>
      <c r="C17290" s="31"/>
      <c r="D17290" s="31"/>
    </row>
    <row r="17291" spans="1:4" ht="15" x14ac:dyDescent="0.25">
      <c r="A17291" s="31"/>
      <c r="B17291" s="31"/>
      <c r="C17291" s="31"/>
      <c r="D17291" s="31"/>
    </row>
    <row r="17292" spans="1:4" ht="15" x14ac:dyDescent="0.25">
      <c r="A17292" s="31"/>
      <c r="B17292" s="31"/>
      <c r="C17292" s="31"/>
      <c r="D17292" s="31"/>
    </row>
    <row r="17293" spans="1:4" ht="15" x14ac:dyDescent="0.25">
      <c r="A17293" s="31"/>
      <c r="B17293" s="31"/>
      <c r="C17293" s="31"/>
      <c r="D17293" s="31"/>
    </row>
    <row r="17294" spans="1:4" ht="15" x14ac:dyDescent="0.25">
      <c r="A17294" s="31"/>
      <c r="B17294" s="31"/>
      <c r="C17294" s="31"/>
      <c r="D17294" s="31"/>
    </row>
    <row r="17295" spans="1:4" ht="15" x14ac:dyDescent="0.25">
      <c r="A17295" s="31"/>
      <c r="B17295" s="31"/>
      <c r="C17295" s="31"/>
      <c r="D17295" s="31"/>
    </row>
    <row r="17296" spans="1:4" ht="15" x14ac:dyDescent="0.25">
      <c r="A17296" s="31"/>
      <c r="B17296" s="31"/>
      <c r="C17296" s="31"/>
      <c r="D17296" s="31"/>
    </row>
    <row r="17297" spans="1:4" ht="15" x14ac:dyDescent="0.25">
      <c r="A17297" s="31"/>
      <c r="B17297" s="31"/>
      <c r="C17297" s="31"/>
      <c r="D17297" s="31"/>
    </row>
    <row r="17298" spans="1:4" ht="15" x14ac:dyDescent="0.25">
      <c r="A17298" s="31"/>
      <c r="B17298" s="31"/>
      <c r="C17298" s="31"/>
      <c r="D17298" s="31"/>
    </row>
    <row r="17299" spans="1:4" ht="15" x14ac:dyDescent="0.25">
      <c r="A17299" s="31"/>
      <c r="B17299" s="31"/>
      <c r="C17299" s="31"/>
      <c r="D17299" s="31"/>
    </row>
    <row r="17300" spans="1:4" ht="15" x14ac:dyDescent="0.25">
      <c r="A17300" s="31"/>
      <c r="B17300" s="31"/>
      <c r="C17300" s="31"/>
      <c r="D17300" s="31"/>
    </row>
    <row r="17301" spans="1:4" ht="15" x14ac:dyDescent="0.25">
      <c r="A17301" s="31"/>
      <c r="B17301" s="31"/>
      <c r="C17301" s="31"/>
      <c r="D17301" s="31"/>
    </row>
    <row r="17302" spans="1:4" ht="15" x14ac:dyDescent="0.25">
      <c r="A17302" s="31"/>
      <c r="B17302" s="31"/>
      <c r="C17302" s="31"/>
      <c r="D17302" s="31"/>
    </row>
    <row r="17303" spans="1:4" ht="15" x14ac:dyDescent="0.25">
      <c r="A17303" s="31"/>
      <c r="B17303" s="31"/>
      <c r="C17303" s="31"/>
      <c r="D17303" s="31"/>
    </row>
    <row r="17304" spans="1:4" ht="15" x14ac:dyDescent="0.25">
      <c r="A17304" s="31"/>
      <c r="B17304" s="31"/>
      <c r="C17304" s="31"/>
      <c r="D17304" s="31"/>
    </row>
    <row r="17305" spans="1:4" ht="15" x14ac:dyDescent="0.25">
      <c r="A17305" s="31"/>
      <c r="B17305" s="31"/>
      <c r="C17305" s="31"/>
      <c r="D17305" s="31"/>
    </row>
    <row r="17306" spans="1:4" ht="15" x14ac:dyDescent="0.25">
      <c r="A17306" s="31"/>
      <c r="B17306" s="31"/>
      <c r="C17306" s="31"/>
      <c r="D17306" s="31"/>
    </row>
    <row r="17307" spans="1:4" ht="15" x14ac:dyDescent="0.25">
      <c r="A17307" s="31"/>
      <c r="B17307" s="31"/>
      <c r="C17307" s="31"/>
      <c r="D17307" s="31"/>
    </row>
    <row r="17308" spans="1:4" ht="15" x14ac:dyDescent="0.25">
      <c r="A17308" s="31"/>
      <c r="B17308" s="31"/>
      <c r="C17308" s="31"/>
      <c r="D17308" s="31"/>
    </row>
    <row r="17309" spans="1:4" ht="15" x14ac:dyDescent="0.25">
      <c r="A17309" s="31"/>
      <c r="B17309" s="31"/>
      <c r="C17309" s="31"/>
      <c r="D17309" s="31"/>
    </row>
    <row r="17310" spans="1:4" ht="15" x14ac:dyDescent="0.25">
      <c r="A17310" s="31"/>
      <c r="B17310" s="31"/>
      <c r="C17310" s="31"/>
      <c r="D17310" s="31"/>
    </row>
    <row r="17311" spans="1:4" ht="15" x14ac:dyDescent="0.25">
      <c r="A17311" s="31"/>
      <c r="B17311" s="31"/>
      <c r="C17311" s="31"/>
      <c r="D17311" s="31"/>
    </row>
    <row r="17312" spans="1:4" ht="15" x14ac:dyDescent="0.25">
      <c r="A17312" s="31"/>
      <c r="B17312" s="31"/>
      <c r="C17312" s="31"/>
      <c r="D17312" s="31"/>
    </row>
    <row r="17313" spans="1:4" ht="15" x14ac:dyDescent="0.25">
      <c r="A17313" s="31"/>
      <c r="B17313" s="31"/>
      <c r="C17313" s="31"/>
      <c r="D17313" s="31"/>
    </row>
    <row r="17314" spans="1:4" ht="15" x14ac:dyDescent="0.25">
      <c r="A17314" s="31"/>
      <c r="B17314" s="31"/>
      <c r="C17314" s="31"/>
      <c r="D17314" s="31"/>
    </row>
    <row r="17315" spans="1:4" ht="15" x14ac:dyDescent="0.25">
      <c r="A17315" s="31"/>
      <c r="B17315" s="31"/>
      <c r="C17315" s="31"/>
      <c r="D17315" s="31"/>
    </row>
    <row r="17316" spans="1:4" ht="15" x14ac:dyDescent="0.25">
      <c r="A17316" s="31"/>
      <c r="B17316" s="31"/>
      <c r="C17316" s="31"/>
      <c r="D17316" s="31"/>
    </row>
    <row r="17317" spans="1:4" ht="15" x14ac:dyDescent="0.25">
      <c r="A17317" s="31"/>
      <c r="B17317" s="31"/>
      <c r="C17317" s="31"/>
      <c r="D17317" s="31"/>
    </row>
    <row r="17318" spans="1:4" ht="15" x14ac:dyDescent="0.25">
      <c r="A17318" s="31"/>
      <c r="B17318" s="31"/>
      <c r="C17318" s="31"/>
      <c r="D17318" s="31"/>
    </row>
    <row r="17319" spans="1:4" ht="15" x14ac:dyDescent="0.25">
      <c r="A17319" s="31"/>
      <c r="B17319" s="31"/>
      <c r="C17319" s="31"/>
      <c r="D17319" s="31"/>
    </row>
    <row r="17320" spans="1:4" ht="15" x14ac:dyDescent="0.25">
      <c r="A17320" s="31"/>
      <c r="B17320" s="31"/>
      <c r="C17320" s="31"/>
      <c r="D17320" s="31"/>
    </row>
    <row r="17321" spans="1:4" ht="15" x14ac:dyDescent="0.25">
      <c r="A17321" s="31"/>
      <c r="B17321" s="31"/>
      <c r="C17321" s="31"/>
      <c r="D17321" s="31"/>
    </row>
    <row r="17322" spans="1:4" ht="15" x14ac:dyDescent="0.25">
      <c r="A17322" s="31"/>
      <c r="B17322" s="31"/>
      <c r="C17322" s="31"/>
      <c r="D17322" s="31"/>
    </row>
    <row r="17323" spans="1:4" ht="15" x14ac:dyDescent="0.25">
      <c r="A17323" s="31"/>
      <c r="B17323" s="31"/>
      <c r="C17323" s="31"/>
      <c r="D17323" s="31"/>
    </row>
    <row r="17324" spans="1:4" ht="15" x14ac:dyDescent="0.25">
      <c r="A17324" s="31"/>
      <c r="B17324" s="31"/>
      <c r="C17324" s="31"/>
      <c r="D17324" s="31"/>
    </row>
    <row r="17325" spans="1:4" ht="15" x14ac:dyDescent="0.25">
      <c r="A17325" s="31"/>
      <c r="B17325" s="31"/>
      <c r="C17325" s="31"/>
      <c r="D17325" s="31"/>
    </row>
    <row r="17326" spans="1:4" ht="15" x14ac:dyDescent="0.25">
      <c r="A17326" s="31"/>
      <c r="B17326" s="31"/>
      <c r="C17326" s="31"/>
      <c r="D17326" s="31"/>
    </row>
    <row r="17327" spans="1:4" ht="15" x14ac:dyDescent="0.25">
      <c r="A17327" s="31"/>
      <c r="B17327" s="31"/>
      <c r="C17327" s="31"/>
      <c r="D17327" s="31"/>
    </row>
    <row r="17328" spans="1:4" ht="15" x14ac:dyDescent="0.25">
      <c r="A17328" s="31"/>
      <c r="B17328" s="31"/>
      <c r="C17328" s="31"/>
      <c r="D17328" s="31"/>
    </row>
    <row r="17329" spans="1:4" ht="15" x14ac:dyDescent="0.25">
      <c r="A17329" s="31"/>
      <c r="B17329" s="31"/>
      <c r="C17329" s="31"/>
      <c r="D17329" s="31"/>
    </row>
    <row r="17330" spans="1:4" ht="15" x14ac:dyDescent="0.25">
      <c r="A17330" s="31"/>
      <c r="B17330" s="31"/>
      <c r="C17330" s="31"/>
      <c r="D17330" s="31"/>
    </row>
    <row r="17331" spans="1:4" ht="15" x14ac:dyDescent="0.25">
      <c r="A17331" s="31"/>
      <c r="B17331" s="31"/>
      <c r="C17331" s="31"/>
      <c r="D17331" s="31"/>
    </row>
    <row r="17332" spans="1:4" ht="15" x14ac:dyDescent="0.25">
      <c r="A17332" s="31"/>
      <c r="B17332" s="31"/>
      <c r="C17332" s="31"/>
      <c r="D17332" s="31"/>
    </row>
    <row r="17333" spans="1:4" ht="15" x14ac:dyDescent="0.25">
      <c r="A17333" s="31"/>
      <c r="B17333" s="31"/>
      <c r="C17333" s="31"/>
      <c r="D17333" s="31"/>
    </row>
    <row r="17334" spans="1:4" ht="15" x14ac:dyDescent="0.25">
      <c r="A17334" s="31"/>
      <c r="B17334" s="31"/>
      <c r="C17334" s="31"/>
      <c r="D17334" s="31"/>
    </row>
    <row r="17335" spans="1:4" ht="15" x14ac:dyDescent="0.25">
      <c r="A17335" s="31"/>
      <c r="B17335" s="31"/>
      <c r="C17335" s="31"/>
      <c r="D17335" s="31"/>
    </row>
    <row r="17336" spans="1:4" ht="15" x14ac:dyDescent="0.25">
      <c r="A17336" s="31"/>
      <c r="B17336" s="31"/>
      <c r="C17336" s="31"/>
      <c r="D17336" s="31"/>
    </row>
    <row r="17337" spans="1:4" ht="15" x14ac:dyDescent="0.25">
      <c r="A17337" s="31"/>
      <c r="B17337" s="31"/>
      <c r="C17337" s="31"/>
      <c r="D17337" s="31"/>
    </row>
    <row r="17338" spans="1:4" ht="15" x14ac:dyDescent="0.25">
      <c r="A17338" s="31"/>
      <c r="B17338" s="31"/>
      <c r="C17338" s="31"/>
      <c r="D17338" s="31"/>
    </row>
    <row r="17339" spans="1:4" ht="15" x14ac:dyDescent="0.25">
      <c r="A17339" s="31"/>
      <c r="B17339" s="31"/>
      <c r="C17339" s="31"/>
      <c r="D17339" s="31"/>
    </row>
    <row r="17340" spans="1:4" ht="15" x14ac:dyDescent="0.25">
      <c r="A17340" s="31"/>
      <c r="B17340" s="31"/>
      <c r="C17340" s="31"/>
      <c r="D17340" s="31"/>
    </row>
    <row r="17341" spans="1:4" ht="15" x14ac:dyDescent="0.25">
      <c r="A17341" s="31"/>
      <c r="B17341" s="31"/>
      <c r="C17341" s="31"/>
      <c r="D17341" s="31"/>
    </row>
    <row r="17342" spans="1:4" ht="15" x14ac:dyDescent="0.25">
      <c r="A17342" s="31"/>
      <c r="B17342" s="31"/>
      <c r="C17342" s="31"/>
      <c r="D17342" s="31"/>
    </row>
    <row r="17343" spans="1:4" ht="15" x14ac:dyDescent="0.25">
      <c r="A17343" s="31"/>
      <c r="B17343" s="31"/>
      <c r="C17343" s="31"/>
      <c r="D17343" s="31"/>
    </row>
    <row r="17344" spans="1:4" ht="15" x14ac:dyDescent="0.25">
      <c r="A17344" s="31"/>
      <c r="B17344" s="31"/>
      <c r="C17344" s="31"/>
      <c r="D17344" s="31"/>
    </row>
    <row r="17345" spans="1:4" ht="15" x14ac:dyDescent="0.25">
      <c r="A17345" s="31"/>
      <c r="B17345" s="31"/>
      <c r="C17345" s="31"/>
      <c r="D17345" s="31"/>
    </row>
    <row r="17346" spans="1:4" ht="15" x14ac:dyDescent="0.25">
      <c r="A17346" s="31"/>
      <c r="B17346" s="31"/>
      <c r="C17346" s="31"/>
      <c r="D17346" s="31"/>
    </row>
    <row r="17347" spans="1:4" ht="15" x14ac:dyDescent="0.25">
      <c r="A17347" s="31"/>
      <c r="B17347" s="31"/>
      <c r="C17347" s="31"/>
      <c r="D17347" s="31"/>
    </row>
    <row r="17348" spans="1:4" ht="15" x14ac:dyDescent="0.25">
      <c r="A17348" s="31"/>
      <c r="B17348" s="31"/>
      <c r="C17348" s="31"/>
      <c r="D17348" s="31"/>
    </row>
    <row r="17349" spans="1:4" ht="15" x14ac:dyDescent="0.25">
      <c r="A17349" s="31"/>
      <c r="B17349" s="31"/>
      <c r="C17349" s="31"/>
      <c r="D17349" s="31"/>
    </row>
    <row r="17350" spans="1:4" ht="15" x14ac:dyDescent="0.25">
      <c r="A17350" s="31"/>
      <c r="B17350" s="31"/>
      <c r="C17350" s="31"/>
      <c r="D17350" s="31"/>
    </row>
    <row r="17351" spans="1:4" ht="15" x14ac:dyDescent="0.25">
      <c r="A17351" s="31"/>
      <c r="B17351" s="31"/>
      <c r="C17351" s="31"/>
      <c r="D17351" s="31"/>
    </row>
    <row r="17352" spans="1:4" ht="15" x14ac:dyDescent="0.25">
      <c r="A17352" s="31"/>
      <c r="B17352" s="31"/>
      <c r="C17352" s="31"/>
      <c r="D17352" s="31"/>
    </row>
    <row r="17353" spans="1:4" ht="15" x14ac:dyDescent="0.25">
      <c r="A17353" s="31"/>
      <c r="B17353" s="31"/>
      <c r="C17353" s="31"/>
      <c r="D17353" s="31"/>
    </row>
    <row r="17354" spans="1:4" ht="15" x14ac:dyDescent="0.25">
      <c r="A17354" s="31"/>
      <c r="B17354" s="31"/>
      <c r="C17354" s="31"/>
      <c r="D17354" s="31"/>
    </row>
    <row r="17355" spans="1:4" ht="15" x14ac:dyDescent="0.25">
      <c r="A17355" s="31"/>
      <c r="B17355" s="31"/>
      <c r="C17355" s="31"/>
      <c r="D17355" s="31"/>
    </row>
    <row r="17356" spans="1:4" ht="15" x14ac:dyDescent="0.25">
      <c r="A17356" s="31"/>
      <c r="B17356" s="31"/>
      <c r="C17356" s="31"/>
      <c r="D17356" s="31"/>
    </row>
    <row r="17357" spans="1:4" ht="15" x14ac:dyDescent="0.25">
      <c r="A17357" s="31"/>
      <c r="B17357" s="31"/>
      <c r="C17357" s="31"/>
      <c r="D17357" s="31"/>
    </row>
    <row r="17358" spans="1:4" ht="15" x14ac:dyDescent="0.25">
      <c r="A17358" s="31"/>
      <c r="B17358" s="31"/>
      <c r="C17358" s="31"/>
      <c r="D17358" s="31"/>
    </row>
    <row r="17359" spans="1:4" ht="15" x14ac:dyDescent="0.25">
      <c r="A17359" s="31"/>
      <c r="B17359" s="31"/>
      <c r="C17359" s="31"/>
      <c r="D17359" s="31"/>
    </row>
    <row r="17360" spans="1:4" ht="15" x14ac:dyDescent="0.25">
      <c r="A17360" s="31"/>
      <c r="B17360" s="31"/>
      <c r="C17360" s="31"/>
      <c r="D17360" s="31"/>
    </row>
    <row r="17361" spans="1:4" ht="15" x14ac:dyDescent="0.25">
      <c r="A17361" s="31"/>
      <c r="B17361" s="31"/>
      <c r="C17361" s="31"/>
      <c r="D17361" s="31"/>
    </row>
    <row r="17362" spans="1:4" ht="15" x14ac:dyDescent="0.25">
      <c r="A17362" s="31"/>
      <c r="B17362" s="31"/>
      <c r="C17362" s="31"/>
      <c r="D17362" s="31"/>
    </row>
    <row r="17363" spans="1:4" ht="15" x14ac:dyDescent="0.25">
      <c r="A17363" s="31"/>
      <c r="B17363" s="31"/>
      <c r="C17363" s="31"/>
      <c r="D17363" s="31"/>
    </row>
    <row r="17364" spans="1:4" ht="15" x14ac:dyDescent="0.25">
      <c r="A17364" s="31"/>
      <c r="B17364" s="31"/>
      <c r="C17364" s="31"/>
      <c r="D17364" s="31"/>
    </row>
    <row r="17365" spans="1:4" ht="15" x14ac:dyDescent="0.25">
      <c r="A17365" s="31"/>
      <c r="B17365" s="31"/>
      <c r="C17365" s="31"/>
      <c r="D17365" s="31"/>
    </row>
    <row r="17366" spans="1:4" ht="15" x14ac:dyDescent="0.25">
      <c r="A17366" s="31"/>
      <c r="B17366" s="31"/>
      <c r="C17366" s="31"/>
      <c r="D17366" s="31"/>
    </row>
    <row r="17367" spans="1:4" ht="15" x14ac:dyDescent="0.25">
      <c r="A17367" s="31"/>
      <c r="B17367" s="31"/>
      <c r="C17367" s="31"/>
      <c r="D17367" s="31"/>
    </row>
    <row r="17368" spans="1:4" ht="15" x14ac:dyDescent="0.25">
      <c r="A17368" s="31"/>
      <c r="B17368" s="31"/>
      <c r="C17368" s="31"/>
      <c r="D17368" s="31"/>
    </row>
    <row r="17369" spans="1:4" ht="15" x14ac:dyDescent="0.25">
      <c r="A17369" s="31"/>
      <c r="B17369" s="31"/>
      <c r="C17369" s="31"/>
      <c r="D17369" s="31"/>
    </row>
    <row r="17370" spans="1:4" ht="15" x14ac:dyDescent="0.25">
      <c r="A17370" s="31"/>
      <c r="B17370" s="31"/>
      <c r="C17370" s="31"/>
      <c r="D17370" s="31"/>
    </row>
    <row r="17371" spans="1:4" ht="15" x14ac:dyDescent="0.25">
      <c r="A17371" s="31"/>
      <c r="B17371" s="31"/>
      <c r="C17371" s="31"/>
      <c r="D17371" s="31"/>
    </row>
    <row r="17372" spans="1:4" ht="15" x14ac:dyDescent="0.25">
      <c r="A17372" s="31"/>
      <c r="B17372" s="31"/>
      <c r="C17372" s="31"/>
      <c r="D17372" s="31"/>
    </row>
    <row r="17373" spans="1:4" ht="15" x14ac:dyDescent="0.25">
      <c r="A17373" s="31"/>
      <c r="B17373" s="31"/>
      <c r="C17373" s="31"/>
      <c r="D17373" s="31"/>
    </row>
    <row r="17374" spans="1:4" ht="15" x14ac:dyDescent="0.25">
      <c r="A17374" s="31"/>
      <c r="B17374" s="31"/>
      <c r="C17374" s="31"/>
      <c r="D17374" s="31"/>
    </row>
    <row r="17375" spans="1:4" ht="15" x14ac:dyDescent="0.25">
      <c r="A17375" s="31"/>
      <c r="B17375" s="31"/>
      <c r="C17375" s="31"/>
      <c r="D17375" s="31"/>
    </row>
    <row r="17376" spans="1:4" ht="15" x14ac:dyDescent="0.25">
      <c r="A17376" s="31"/>
      <c r="B17376" s="31"/>
      <c r="C17376" s="31"/>
      <c r="D17376" s="31"/>
    </row>
    <row r="17377" spans="1:4" ht="15" x14ac:dyDescent="0.25">
      <c r="A17377" s="31"/>
      <c r="B17377" s="31"/>
      <c r="C17377" s="31"/>
      <c r="D17377" s="31"/>
    </row>
    <row r="17378" spans="1:4" ht="15" x14ac:dyDescent="0.25">
      <c r="A17378" s="31"/>
      <c r="B17378" s="31"/>
      <c r="C17378" s="31"/>
      <c r="D17378" s="31"/>
    </row>
    <row r="17379" spans="1:4" ht="15" x14ac:dyDescent="0.25">
      <c r="A17379" s="31"/>
      <c r="B17379" s="31"/>
      <c r="C17379" s="31"/>
      <c r="D17379" s="31"/>
    </row>
    <row r="17380" spans="1:4" ht="15" x14ac:dyDescent="0.25">
      <c r="A17380" s="31"/>
      <c r="B17380" s="31"/>
      <c r="C17380" s="31"/>
      <c r="D17380" s="31"/>
    </row>
    <row r="17381" spans="1:4" ht="15" x14ac:dyDescent="0.25">
      <c r="A17381" s="31"/>
      <c r="B17381" s="31"/>
      <c r="C17381" s="31"/>
      <c r="D17381" s="31"/>
    </row>
    <row r="17382" spans="1:4" ht="15" x14ac:dyDescent="0.25">
      <c r="A17382" s="31"/>
      <c r="B17382" s="31"/>
      <c r="C17382" s="31"/>
      <c r="D17382" s="31"/>
    </row>
    <row r="17383" spans="1:4" ht="15" x14ac:dyDescent="0.25">
      <c r="A17383" s="31"/>
      <c r="B17383" s="31"/>
      <c r="C17383" s="31"/>
      <c r="D17383" s="31"/>
    </row>
    <row r="17384" spans="1:4" ht="15" x14ac:dyDescent="0.25">
      <c r="A17384" s="31"/>
      <c r="B17384" s="31"/>
      <c r="C17384" s="31"/>
      <c r="D17384" s="31"/>
    </row>
    <row r="17385" spans="1:4" ht="15" x14ac:dyDescent="0.25">
      <c r="A17385" s="31"/>
      <c r="B17385" s="31"/>
      <c r="C17385" s="31"/>
      <c r="D17385" s="31"/>
    </row>
    <row r="17386" spans="1:4" ht="15" x14ac:dyDescent="0.25">
      <c r="A17386" s="31"/>
      <c r="B17386" s="31"/>
      <c r="C17386" s="31"/>
      <c r="D17386" s="31"/>
    </row>
    <row r="17387" spans="1:4" ht="15" x14ac:dyDescent="0.25">
      <c r="A17387" s="31"/>
      <c r="B17387" s="31"/>
      <c r="C17387" s="31"/>
      <c r="D17387" s="31"/>
    </row>
    <row r="17388" spans="1:4" ht="15" x14ac:dyDescent="0.25">
      <c r="A17388" s="31"/>
      <c r="B17388" s="31"/>
      <c r="C17388" s="31"/>
      <c r="D17388" s="31"/>
    </row>
    <row r="17389" spans="1:4" ht="15" x14ac:dyDescent="0.25">
      <c r="A17389" s="31"/>
      <c r="B17389" s="31"/>
      <c r="C17389" s="31"/>
      <c r="D17389" s="31"/>
    </row>
    <row r="17390" spans="1:4" ht="15" x14ac:dyDescent="0.25">
      <c r="A17390" s="31"/>
      <c r="B17390" s="31"/>
      <c r="C17390" s="31"/>
      <c r="D17390" s="31"/>
    </row>
    <row r="17391" spans="1:4" ht="15" x14ac:dyDescent="0.25">
      <c r="A17391" s="31"/>
      <c r="B17391" s="31"/>
      <c r="C17391" s="31"/>
      <c r="D17391" s="31"/>
    </row>
    <row r="17392" spans="1:4" ht="15" x14ac:dyDescent="0.25">
      <c r="A17392" s="31"/>
      <c r="B17392" s="31"/>
      <c r="C17392" s="31"/>
      <c r="D17392" s="31"/>
    </row>
    <row r="17393" spans="1:4" ht="15" x14ac:dyDescent="0.25">
      <c r="A17393" s="31"/>
      <c r="B17393" s="31"/>
      <c r="C17393" s="31"/>
      <c r="D17393" s="31"/>
    </row>
    <row r="17394" spans="1:4" ht="15" x14ac:dyDescent="0.25">
      <c r="A17394" s="31"/>
      <c r="B17394" s="31"/>
      <c r="C17394" s="31"/>
      <c r="D17394" s="31"/>
    </row>
    <row r="17395" spans="1:4" ht="15" x14ac:dyDescent="0.25">
      <c r="A17395" s="31"/>
      <c r="B17395" s="31"/>
      <c r="C17395" s="31"/>
      <c r="D17395" s="31"/>
    </row>
    <row r="17396" spans="1:4" ht="15" x14ac:dyDescent="0.25">
      <c r="A17396" s="31"/>
      <c r="B17396" s="31"/>
      <c r="C17396" s="31"/>
      <c r="D17396" s="31"/>
    </row>
    <row r="17397" spans="1:4" ht="15" x14ac:dyDescent="0.25">
      <c r="A17397" s="31"/>
      <c r="B17397" s="31"/>
      <c r="C17397" s="31"/>
      <c r="D17397" s="31"/>
    </row>
    <row r="17398" spans="1:4" ht="15" x14ac:dyDescent="0.25">
      <c r="A17398" s="31"/>
      <c r="B17398" s="31"/>
      <c r="C17398" s="31"/>
      <c r="D17398" s="31"/>
    </row>
    <row r="17399" spans="1:4" ht="15" x14ac:dyDescent="0.25">
      <c r="A17399" s="31"/>
      <c r="B17399" s="31"/>
      <c r="C17399" s="31"/>
      <c r="D17399" s="31"/>
    </row>
    <row r="17400" spans="1:4" ht="15" x14ac:dyDescent="0.25">
      <c r="A17400" s="31"/>
      <c r="B17400" s="31"/>
      <c r="C17400" s="31"/>
      <c r="D17400" s="31"/>
    </row>
    <row r="17401" spans="1:4" ht="15" x14ac:dyDescent="0.25">
      <c r="A17401" s="31"/>
      <c r="B17401" s="31"/>
      <c r="C17401" s="31"/>
      <c r="D17401" s="31"/>
    </row>
    <row r="17402" spans="1:4" ht="15" x14ac:dyDescent="0.25">
      <c r="A17402" s="31"/>
      <c r="B17402" s="31"/>
      <c r="C17402" s="31"/>
      <c r="D17402" s="31"/>
    </row>
    <row r="17403" spans="1:4" ht="15" x14ac:dyDescent="0.25">
      <c r="A17403" s="31"/>
      <c r="B17403" s="31"/>
      <c r="C17403" s="31"/>
      <c r="D17403" s="31"/>
    </row>
    <row r="17404" spans="1:4" ht="15" x14ac:dyDescent="0.25">
      <c r="A17404" s="31"/>
      <c r="B17404" s="31"/>
      <c r="C17404" s="31"/>
      <c r="D17404" s="31"/>
    </row>
    <row r="17405" spans="1:4" ht="15" x14ac:dyDescent="0.25">
      <c r="A17405" s="31"/>
      <c r="B17405" s="31"/>
      <c r="C17405" s="31"/>
      <c r="D17405" s="31"/>
    </row>
    <row r="17406" spans="1:4" ht="15" x14ac:dyDescent="0.25">
      <c r="A17406" s="31"/>
      <c r="B17406" s="31"/>
      <c r="C17406" s="31"/>
      <c r="D17406" s="31"/>
    </row>
    <row r="17407" spans="1:4" ht="15" x14ac:dyDescent="0.25">
      <c r="A17407" s="31"/>
      <c r="B17407" s="31"/>
      <c r="C17407" s="31"/>
      <c r="D17407" s="31"/>
    </row>
    <row r="17408" spans="1:4" ht="15" x14ac:dyDescent="0.25">
      <c r="A17408" s="31"/>
      <c r="B17408" s="31"/>
      <c r="C17408" s="31"/>
      <c r="D17408" s="31"/>
    </row>
    <row r="17409" spans="1:4" ht="15" x14ac:dyDescent="0.25">
      <c r="A17409" s="31"/>
      <c r="B17409" s="31"/>
      <c r="C17409" s="31"/>
      <c r="D17409" s="31"/>
    </row>
    <row r="17410" spans="1:4" ht="15" x14ac:dyDescent="0.25">
      <c r="A17410" s="31"/>
      <c r="B17410" s="31"/>
      <c r="C17410" s="31"/>
      <c r="D17410" s="31"/>
    </row>
    <row r="17411" spans="1:4" ht="15" x14ac:dyDescent="0.25">
      <c r="A17411" s="31"/>
      <c r="B17411" s="31"/>
      <c r="C17411" s="31"/>
      <c r="D17411" s="31"/>
    </row>
    <row r="17412" spans="1:4" ht="15" x14ac:dyDescent="0.25">
      <c r="A17412" s="31"/>
      <c r="B17412" s="31"/>
      <c r="C17412" s="31"/>
      <c r="D17412" s="31"/>
    </row>
    <row r="17413" spans="1:4" ht="15" x14ac:dyDescent="0.25">
      <c r="A17413" s="31"/>
      <c r="B17413" s="31"/>
      <c r="C17413" s="31"/>
      <c r="D17413" s="31"/>
    </row>
    <row r="17414" spans="1:4" ht="15" x14ac:dyDescent="0.25">
      <c r="A17414" s="31"/>
      <c r="B17414" s="31"/>
      <c r="C17414" s="31"/>
      <c r="D17414" s="31"/>
    </row>
    <row r="17415" spans="1:4" ht="15" x14ac:dyDescent="0.25">
      <c r="A17415" s="31"/>
      <c r="B17415" s="31"/>
      <c r="C17415" s="31"/>
      <c r="D17415" s="31"/>
    </row>
    <row r="17416" spans="1:4" ht="15" x14ac:dyDescent="0.25">
      <c r="A17416" s="31"/>
      <c r="B17416" s="31"/>
      <c r="C17416" s="31"/>
      <c r="D17416" s="31"/>
    </row>
    <row r="17417" spans="1:4" ht="15" x14ac:dyDescent="0.25">
      <c r="A17417" s="31"/>
      <c r="B17417" s="31"/>
      <c r="C17417" s="31"/>
      <c r="D17417" s="31"/>
    </row>
    <row r="17418" spans="1:4" ht="15" x14ac:dyDescent="0.25">
      <c r="A17418" s="31"/>
      <c r="B17418" s="31"/>
      <c r="C17418" s="31"/>
      <c r="D17418" s="31"/>
    </row>
    <row r="17419" spans="1:4" ht="15" x14ac:dyDescent="0.25">
      <c r="A17419" s="31"/>
      <c r="B17419" s="31"/>
      <c r="C17419" s="31"/>
      <c r="D17419" s="31"/>
    </row>
    <row r="17420" spans="1:4" ht="15" x14ac:dyDescent="0.25">
      <c r="A17420" s="31"/>
      <c r="B17420" s="31"/>
      <c r="C17420" s="31"/>
      <c r="D17420" s="31"/>
    </row>
    <row r="17421" spans="1:4" ht="15" x14ac:dyDescent="0.25">
      <c r="A17421" s="31"/>
      <c r="B17421" s="31"/>
      <c r="C17421" s="31"/>
      <c r="D17421" s="31"/>
    </row>
    <row r="17422" spans="1:4" ht="15" x14ac:dyDescent="0.25">
      <c r="A17422" s="31"/>
      <c r="B17422" s="31"/>
      <c r="C17422" s="31"/>
      <c r="D17422" s="31"/>
    </row>
    <row r="17423" spans="1:4" ht="15" x14ac:dyDescent="0.25">
      <c r="A17423" s="31"/>
      <c r="B17423" s="31"/>
      <c r="C17423" s="31"/>
      <c r="D17423" s="31"/>
    </row>
    <row r="17424" spans="1:4" ht="15" x14ac:dyDescent="0.25">
      <c r="A17424" s="31"/>
      <c r="B17424" s="31"/>
      <c r="C17424" s="31"/>
      <c r="D17424" s="31"/>
    </row>
    <row r="17425" spans="1:4" ht="15" x14ac:dyDescent="0.25">
      <c r="A17425" s="31"/>
      <c r="B17425" s="31"/>
      <c r="C17425" s="31"/>
      <c r="D17425" s="31"/>
    </row>
    <row r="17426" spans="1:4" ht="15" x14ac:dyDescent="0.25">
      <c r="A17426" s="31"/>
      <c r="B17426" s="31"/>
      <c r="C17426" s="31"/>
      <c r="D17426" s="31"/>
    </row>
    <row r="17427" spans="1:4" ht="15" x14ac:dyDescent="0.25">
      <c r="A17427" s="31"/>
      <c r="B17427" s="31"/>
      <c r="C17427" s="31"/>
      <c r="D17427" s="31"/>
    </row>
    <row r="17428" spans="1:4" ht="15" x14ac:dyDescent="0.25">
      <c r="A17428" s="31"/>
      <c r="B17428" s="31"/>
      <c r="C17428" s="31"/>
      <c r="D17428" s="31"/>
    </row>
    <row r="17429" spans="1:4" ht="15" x14ac:dyDescent="0.25">
      <c r="A17429" s="31"/>
      <c r="B17429" s="31"/>
      <c r="C17429" s="31"/>
      <c r="D17429" s="31"/>
    </row>
    <row r="17430" spans="1:4" ht="15" x14ac:dyDescent="0.25">
      <c r="A17430" s="31"/>
      <c r="B17430" s="31"/>
      <c r="C17430" s="31"/>
      <c r="D17430" s="31"/>
    </row>
    <row r="17431" spans="1:4" ht="15" x14ac:dyDescent="0.25">
      <c r="A17431" s="31"/>
      <c r="B17431" s="31"/>
      <c r="C17431" s="31"/>
      <c r="D17431" s="31"/>
    </row>
    <row r="17432" spans="1:4" ht="15" x14ac:dyDescent="0.25">
      <c r="A17432" s="31"/>
      <c r="B17432" s="31"/>
      <c r="C17432" s="31"/>
      <c r="D17432" s="31"/>
    </row>
    <row r="17433" spans="1:4" ht="15" x14ac:dyDescent="0.25">
      <c r="A17433" s="31"/>
      <c r="B17433" s="31"/>
      <c r="C17433" s="31"/>
      <c r="D17433" s="31"/>
    </row>
    <row r="17434" spans="1:4" ht="15" x14ac:dyDescent="0.25">
      <c r="A17434" s="31"/>
      <c r="B17434" s="31"/>
      <c r="C17434" s="31"/>
      <c r="D17434" s="31"/>
    </row>
    <row r="17435" spans="1:4" ht="15" x14ac:dyDescent="0.25">
      <c r="A17435" s="31"/>
      <c r="B17435" s="31"/>
      <c r="C17435" s="31"/>
      <c r="D17435" s="31"/>
    </row>
    <row r="17436" spans="1:4" ht="15" x14ac:dyDescent="0.25">
      <c r="A17436" s="31"/>
      <c r="B17436" s="31"/>
      <c r="C17436" s="31"/>
      <c r="D17436" s="31"/>
    </row>
    <row r="17437" spans="1:4" ht="15" x14ac:dyDescent="0.25">
      <c r="A17437" s="31"/>
      <c r="B17437" s="31"/>
      <c r="C17437" s="31"/>
      <c r="D17437" s="31"/>
    </row>
    <row r="17438" spans="1:4" ht="15" x14ac:dyDescent="0.25">
      <c r="A17438" s="31"/>
      <c r="B17438" s="31"/>
      <c r="C17438" s="31"/>
      <c r="D17438" s="31"/>
    </row>
    <row r="17439" spans="1:4" ht="15" x14ac:dyDescent="0.25">
      <c r="A17439" s="31"/>
      <c r="B17439" s="31"/>
      <c r="C17439" s="31"/>
      <c r="D17439" s="31"/>
    </row>
    <row r="17440" spans="1:4" ht="15" x14ac:dyDescent="0.25">
      <c r="A17440" s="31"/>
      <c r="B17440" s="31"/>
      <c r="C17440" s="31"/>
      <c r="D17440" s="31"/>
    </row>
    <row r="17441" spans="1:4" ht="15" x14ac:dyDescent="0.25">
      <c r="A17441" s="31"/>
      <c r="B17441" s="31"/>
      <c r="C17441" s="31"/>
      <c r="D17441" s="31"/>
    </row>
    <row r="17442" spans="1:4" ht="15" x14ac:dyDescent="0.25">
      <c r="A17442" s="31"/>
      <c r="B17442" s="31"/>
      <c r="C17442" s="31"/>
      <c r="D17442" s="31"/>
    </row>
    <row r="17443" spans="1:4" ht="15" x14ac:dyDescent="0.25">
      <c r="A17443" s="31"/>
      <c r="B17443" s="31"/>
      <c r="C17443" s="31"/>
      <c r="D17443" s="31"/>
    </row>
    <row r="17444" spans="1:4" ht="15" x14ac:dyDescent="0.25">
      <c r="A17444" s="31"/>
      <c r="B17444" s="31"/>
      <c r="C17444" s="31"/>
      <c r="D17444" s="31"/>
    </row>
    <row r="17445" spans="1:4" ht="15" x14ac:dyDescent="0.25">
      <c r="A17445" s="31"/>
      <c r="B17445" s="31"/>
      <c r="C17445" s="31"/>
      <c r="D17445" s="31"/>
    </row>
    <row r="17446" spans="1:4" ht="15" x14ac:dyDescent="0.25">
      <c r="A17446" s="31"/>
      <c r="B17446" s="31"/>
      <c r="C17446" s="31"/>
      <c r="D17446" s="31"/>
    </row>
    <row r="17447" spans="1:4" ht="15" x14ac:dyDescent="0.25">
      <c r="A17447" s="31"/>
      <c r="B17447" s="31"/>
      <c r="C17447" s="31"/>
      <c r="D17447" s="31"/>
    </row>
    <row r="17448" spans="1:4" ht="15" x14ac:dyDescent="0.25">
      <c r="A17448" s="31"/>
      <c r="B17448" s="31"/>
      <c r="C17448" s="31"/>
      <c r="D17448" s="31"/>
    </row>
    <row r="17449" spans="1:4" ht="15" x14ac:dyDescent="0.25">
      <c r="A17449" s="31"/>
      <c r="B17449" s="31"/>
      <c r="C17449" s="31"/>
      <c r="D17449" s="31"/>
    </row>
    <row r="17450" spans="1:4" ht="15" x14ac:dyDescent="0.25">
      <c r="A17450" s="31"/>
      <c r="B17450" s="31"/>
      <c r="C17450" s="31"/>
      <c r="D17450" s="31"/>
    </row>
    <row r="17451" spans="1:4" ht="15" x14ac:dyDescent="0.25">
      <c r="A17451" s="31"/>
      <c r="B17451" s="31"/>
      <c r="C17451" s="31"/>
      <c r="D17451" s="31"/>
    </row>
    <row r="17452" spans="1:4" ht="15" x14ac:dyDescent="0.25">
      <c r="A17452" s="31"/>
      <c r="B17452" s="31"/>
      <c r="C17452" s="31"/>
      <c r="D17452" s="31"/>
    </row>
    <row r="17453" spans="1:4" ht="15" x14ac:dyDescent="0.25">
      <c r="A17453" s="31"/>
      <c r="B17453" s="31"/>
      <c r="C17453" s="31"/>
      <c r="D17453" s="31"/>
    </row>
    <row r="17454" spans="1:4" ht="15" x14ac:dyDescent="0.25">
      <c r="A17454" s="31"/>
      <c r="B17454" s="31"/>
      <c r="C17454" s="31"/>
      <c r="D17454" s="31"/>
    </row>
    <row r="17455" spans="1:4" ht="15" x14ac:dyDescent="0.25">
      <c r="A17455" s="31"/>
      <c r="B17455" s="31"/>
      <c r="C17455" s="31"/>
      <c r="D17455" s="31"/>
    </row>
    <row r="17456" spans="1:4" ht="15" x14ac:dyDescent="0.25">
      <c r="A17456" s="31"/>
      <c r="B17456" s="31"/>
      <c r="C17456" s="31"/>
      <c r="D17456" s="31"/>
    </row>
    <row r="17457" spans="1:4" ht="15" x14ac:dyDescent="0.25">
      <c r="A17457" s="31"/>
      <c r="B17457" s="31"/>
      <c r="C17457" s="31"/>
      <c r="D17457" s="31"/>
    </row>
    <row r="17458" spans="1:4" ht="15" x14ac:dyDescent="0.25">
      <c r="A17458" s="31"/>
      <c r="B17458" s="31"/>
      <c r="C17458" s="31"/>
      <c r="D17458" s="31"/>
    </row>
    <row r="17459" spans="1:4" ht="15" x14ac:dyDescent="0.25">
      <c r="A17459" s="31"/>
      <c r="B17459" s="31"/>
      <c r="C17459" s="31"/>
      <c r="D17459" s="31"/>
    </row>
    <row r="17460" spans="1:4" ht="15" x14ac:dyDescent="0.25">
      <c r="A17460" s="31"/>
      <c r="B17460" s="31"/>
      <c r="C17460" s="31"/>
      <c r="D17460" s="31"/>
    </row>
    <row r="17461" spans="1:4" ht="15" x14ac:dyDescent="0.25">
      <c r="A17461" s="31"/>
      <c r="B17461" s="31"/>
      <c r="C17461" s="31"/>
      <c r="D17461" s="31"/>
    </row>
    <row r="17462" spans="1:4" ht="15" x14ac:dyDescent="0.25">
      <c r="A17462" s="31"/>
      <c r="B17462" s="31"/>
      <c r="C17462" s="31"/>
      <c r="D17462" s="31"/>
    </row>
    <row r="17463" spans="1:4" ht="15" x14ac:dyDescent="0.25">
      <c r="A17463" s="31"/>
      <c r="B17463" s="31"/>
      <c r="C17463" s="31"/>
      <c r="D17463" s="31"/>
    </row>
    <row r="17464" spans="1:4" ht="15" x14ac:dyDescent="0.25">
      <c r="A17464" s="31"/>
      <c r="B17464" s="31"/>
      <c r="C17464" s="31"/>
      <c r="D17464" s="31"/>
    </row>
    <row r="17465" spans="1:4" ht="15" x14ac:dyDescent="0.25">
      <c r="A17465" s="31"/>
      <c r="B17465" s="31"/>
      <c r="C17465" s="31"/>
      <c r="D17465" s="31"/>
    </row>
    <row r="17466" spans="1:4" ht="15" x14ac:dyDescent="0.25">
      <c r="A17466" s="31"/>
      <c r="B17466" s="31"/>
      <c r="C17466" s="31"/>
      <c r="D17466" s="31"/>
    </row>
    <row r="17467" spans="1:4" ht="15" x14ac:dyDescent="0.25">
      <c r="A17467" s="31"/>
      <c r="B17467" s="31"/>
      <c r="C17467" s="31"/>
      <c r="D17467" s="31"/>
    </row>
    <row r="17468" spans="1:4" ht="15" x14ac:dyDescent="0.25">
      <c r="A17468" s="31"/>
      <c r="B17468" s="31"/>
      <c r="C17468" s="31"/>
      <c r="D17468" s="31"/>
    </row>
    <row r="17469" spans="1:4" ht="15" x14ac:dyDescent="0.25">
      <c r="A17469" s="31"/>
      <c r="B17469" s="31"/>
      <c r="C17469" s="31"/>
      <c r="D17469" s="31"/>
    </row>
    <row r="17470" spans="1:4" ht="15" x14ac:dyDescent="0.25">
      <c r="A17470" s="31"/>
      <c r="B17470" s="31"/>
      <c r="C17470" s="31"/>
      <c r="D17470" s="31"/>
    </row>
    <row r="17471" spans="1:4" ht="15" x14ac:dyDescent="0.25">
      <c r="A17471" s="31"/>
      <c r="B17471" s="31"/>
      <c r="C17471" s="31"/>
      <c r="D17471" s="31"/>
    </row>
    <row r="17472" spans="1:4" ht="15" x14ac:dyDescent="0.25">
      <c r="A17472" s="31"/>
      <c r="B17472" s="31"/>
      <c r="C17472" s="31"/>
      <c r="D17472" s="31"/>
    </row>
    <row r="17473" spans="1:4" ht="15" x14ac:dyDescent="0.25">
      <c r="A17473" s="31"/>
      <c r="B17473" s="31"/>
      <c r="C17473" s="31"/>
      <c r="D17473" s="31"/>
    </row>
    <row r="17474" spans="1:4" ht="15" x14ac:dyDescent="0.25">
      <c r="A17474" s="31"/>
      <c r="B17474" s="31"/>
      <c r="C17474" s="31"/>
      <c r="D17474" s="31"/>
    </row>
    <row r="17475" spans="1:4" ht="15" x14ac:dyDescent="0.25">
      <c r="A17475" s="31"/>
      <c r="B17475" s="31"/>
      <c r="C17475" s="31"/>
      <c r="D17475" s="31"/>
    </row>
    <row r="17476" spans="1:4" ht="15" x14ac:dyDescent="0.25">
      <c r="A17476" s="31"/>
      <c r="B17476" s="31"/>
      <c r="C17476" s="31"/>
      <c r="D17476" s="31"/>
    </row>
    <row r="17477" spans="1:4" ht="15" x14ac:dyDescent="0.25">
      <c r="A17477" s="31"/>
      <c r="B17477" s="31"/>
      <c r="C17477" s="31"/>
      <c r="D17477" s="31"/>
    </row>
    <row r="17478" spans="1:4" ht="15" x14ac:dyDescent="0.25">
      <c r="A17478" s="31"/>
      <c r="B17478" s="31"/>
      <c r="C17478" s="31"/>
      <c r="D17478" s="31"/>
    </row>
    <row r="17479" spans="1:4" ht="15" x14ac:dyDescent="0.25">
      <c r="A17479" s="31"/>
      <c r="B17479" s="31"/>
      <c r="C17479" s="31"/>
      <c r="D17479" s="31"/>
    </row>
    <row r="17480" spans="1:4" ht="15" x14ac:dyDescent="0.25">
      <c r="A17480" s="31"/>
      <c r="B17480" s="31"/>
      <c r="C17480" s="31"/>
      <c r="D17480" s="31"/>
    </row>
    <row r="17481" spans="1:4" ht="15" x14ac:dyDescent="0.25">
      <c r="A17481" s="31"/>
      <c r="B17481" s="31"/>
      <c r="C17481" s="31"/>
      <c r="D17481" s="31"/>
    </row>
    <row r="17482" spans="1:4" ht="15" x14ac:dyDescent="0.25">
      <c r="A17482" s="31"/>
      <c r="B17482" s="31"/>
      <c r="C17482" s="31"/>
      <c r="D17482" s="31"/>
    </row>
    <row r="17483" spans="1:4" ht="15" x14ac:dyDescent="0.25">
      <c r="A17483" s="31"/>
      <c r="B17483" s="31"/>
      <c r="C17483" s="31"/>
      <c r="D17483" s="31"/>
    </row>
    <row r="17484" spans="1:4" ht="15" x14ac:dyDescent="0.25">
      <c r="A17484" s="31"/>
      <c r="B17484" s="31"/>
      <c r="C17484" s="31"/>
      <c r="D17484" s="31"/>
    </row>
    <row r="17485" spans="1:4" ht="15" x14ac:dyDescent="0.25">
      <c r="A17485" s="31"/>
      <c r="B17485" s="31"/>
      <c r="C17485" s="31"/>
      <c r="D17485" s="31"/>
    </row>
    <row r="17486" spans="1:4" ht="15" x14ac:dyDescent="0.25">
      <c r="A17486" s="31"/>
      <c r="B17486" s="31"/>
      <c r="C17486" s="31"/>
      <c r="D17486" s="31"/>
    </row>
    <row r="17487" spans="1:4" ht="15" x14ac:dyDescent="0.25">
      <c r="A17487" s="31"/>
      <c r="B17487" s="31"/>
      <c r="C17487" s="31"/>
      <c r="D17487" s="31"/>
    </row>
    <row r="17488" spans="1:4" ht="15" x14ac:dyDescent="0.25">
      <c r="A17488" s="31"/>
      <c r="B17488" s="31"/>
      <c r="C17488" s="31"/>
      <c r="D17488" s="31"/>
    </row>
    <row r="17489" spans="1:4" ht="15" x14ac:dyDescent="0.25">
      <c r="A17489" s="31"/>
      <c r="B17489" s="31"/>
      <c r="C17489" s="31"/>
      <c r="D17489" s="31"/>
    </row>
    <row r="17490" spans="1:4" ht="15" x14ac:dyDescent="0.25">
      <c r="A17490" s="31"/>
      <c r="B17490" s="31"/>
      <c r="C17490" s="31"/>
      <c r="D17490" s="31"/>
    </row>
    <row r="17491" spans="1:4" ht="15" x14ac:dyDescent="0.25">
      <c r="A17491" s="31"/>
      <c r="B17491" s="31"/>
      <c r="C17491" s="31"/>
      <c r="D17491" s="31"/>
    </row>
    <row r="17492" spans="1:4" ht="15" x14ac:dyDescent="0.25">
      <c r="A17492" s="31"/>
      <c r="B17492" s="31"/>
      <c r="C17492" s="31"/>
      <c r="D17492" s="31"/>
    </row>
    <row r="17493" spans="1:4" ht="15" x14ac:dyDescent="0.25">
      <c r="A17493" s="31"/>
      <c r="B17493" s="31"/>
      <c r="C17493" s="31"/>
      <c r="D17493" s="31"/>
    </row>
    <row r="17494" spans="1:4" ht="15" x14ac:dyDescent="0.25">
      <c r="A17494" s="31"/>
      <c r="B17494" s="31"/>
      <c r="C17494" s="31"/>
      <c r="D17494" s="31"/>
    </row>
    <row r="17495" spans="1:4" ht="15" x14ac:dyDescent="0.25">
      <c r="A17495" s="31"/>
      <c r="B17495" s="31"/>
      <c r="C17495" s="31"/>
      <c r="D17495" s="31"/>
    </row>
    <row r="17496" spans="1:4" ht="15" x14ac:dyDescent="0.25">
      <c r="A17496" s="31"/>
      <c r="B17496" s="31"/>
      <c r="C17496" s="31"/>
      <c r="D17496" s="31"/>
    </row>
    <row r="17497" spans="1:4" ht="15" x14ac:dyDescent="0.25">
      <c r="A17497" s="31"/>
      <c r="B17497" s="31"/>
      <c r="C17497" s="31"/>
      <c r="D17497" s="31"/>
    </row>
    <row r="17498" spans="1:4" ht="15" x14ac:dyDescent="0.25">
      <c r="A17498" s="31"/>
      <c r="B17498" s="31"/>
      <c r="C17498" s="31"/>
      <c r="D17498" s="31"/>
    </row>
    <row r="17499" spans="1:4" ht="15" x14ac:dyDescent="0.25">
      <c r="A17499" s="31"/>
      <c r="B17499" s="31"/>
      <c r="C17499" s="31"/>
      <c r="D17499" s="31"/>
    </row>
    <row r="17500" spans="1:4" ht="15" x14ac:dyDescent="0.25">
      <c r="A17500" s="31"/>
      <c r="B17500" s="31"/>
      <c r="C17500" s="31"/>
      <c r="D17500" s="31"/>
    </row>
    <row r="17501" spans="1:4" ht="15" x14ac:dyDescent="0.25">
      <c r="A17501" s="31"/>
      <c r="B17501" s="31"/>
      <c r="C17501" s="31"/>
      <c r="D17501" s="31"/>
    </row>
    <row r="17502" spans="1:4" ht="15" x14ac:dyDescent="0.25">
      <c r="A17502" s="31"/>
      <c r="B17502" s="31"/>
      <c r="C17502" s="31"/>
      <c r="D17502" s="31"/>
    </row>
    <row r="17503" spans="1:4" ht="15" x14ac:dyDescent="0.25">
      <c r="A17503" s="31"/>
      <c r="B17503" s="31"/>
      <c r="C17503" s="31"/>
      <c r="D17503" s="31"/>
    </row>
    <row r="17504" spans="1:4" ht="15" x14ac:dyDescent="0.25">
      <c r="A17504" s="31"/>
      <c r="B17504" s="31"/>
      <c r="C17504" s="31"/>
      <c r="D17504" s="31"/>
    </row>
    <row r="17505" spans="1:4" ht="15" x14ac:dyDescent="0.25">
      <c r="A17505" s="31"/>
      <c r="B17505" s="31"/>
      <c r="C17505" s="31"/>
      <c r="D17505" s="31"/>
    </row>
    <row r="17506" spans="1:4" ht="15" x14ac:dyDescent="0.25">
      <c r="A17506" s="31"/>
      <c r="B17506" s="31"/>
      <c r="C17506" s="31"/>
      <c r="D17506" s="31"/>
    </row>
    <row r="17507" spans="1:4" ht="15" x14ac:dyDescent="0.25">
      <c r="A17507" s="31"/>
      <c r="B17507" s="31"/>
      <c r="C17507" s="31"/>
      <c r="D17507" s="31"/>
    </row>
    <row r="17508" spans="1:4" ht="15" x14ac:dyDescent="0.25">
      <c r="A17508" s="31"/>
      <c r="B17508" s="31"/>
      <c r="C17508" s="31"/>
      <c r="D17508" s="31"/>
    </row>
    <row r="17509" spans="1:4" ht="15" x14ac:dyDescent="0.25">
      <c r="A17509" s="31"/>
      <c r="B17509" s="31"/>
      <c r="C17509" s="31"/>
      <c r="D17509" s="31"/>
    </row>
    <row r="17510" spans="1:4" ht="15" x14ac:dyDescent="0.25">
      <c r="A17510" s="31"/>
      <c r="B17510" s="31"/>
      <c r="C17510" s="31"/>
      <c r="D17510" s="31"/>
    </row>
    <row r="17511" spans="1:4" ht="15" x14ac:dyDescent="0.25">
      <c r="A17511" s="31"/>
      <c r="B17511" s="31"/>
      <c r="C17511" s="31"/>
      <c r="D17511" s="31"/>
    </row>
    <row r="17512" spans="1:4" ht="15" x14ac:dyDescent="0.25">
      <c r="A17512" s="31"/>
      <c r="B17512" s="31"/>
      <c r="C17512" s="31"/>
      <c r="D17512" s="31"/>
    </row>
    <row r="17513" spans="1:4" ht="15" x14ac:dyDescent="0.25">
      <c r="A17513" s="31"/>
      <c r="B17513" s="31"/>
      <c r="C17513" s="31"/>
      <c r="D17513" s="31"/>
    </row>
    <row r="17514" spans="1:4" ht="15" x14ac:dyDescent="0.25">
      <c r="A17514" s="31"/>
      <c r="B17514" s="31"/>
      <c r="C17514" s="31"/>
      <c r="D17514" s="31"/>
    </row>
    <row r="17515" spans="1:4" ht="15" x14ac:dyDescent="0.25">
      <c r="A17515" s="31"/>
      <c r="B17515" s="31"/>
      <c r="C17515" s="31"/>
      <c r="D17515" s="31"/>
    </row>
    <row r="17516" spans="1:4" ht="15" x14ac:dyDescent="0.25">
      <c r="A17516" s="31"/>
      <c r="B17516" s="31"/>
      <c r="C17516" s="31"/>
      <c r="D17516" s="31"/>
    </row>
    <row r="17517" spans="1:4" ht="15" x14ac:dyDescent="0.25">
      <c r="A17517" s="31"/>
      <c r="B17517" s="31"/>
      <c r="C17517" s="31"/>
      <c r="D17517" s="31"/>
    </row>
    <row r="17518" spans="1:4" ht="15" x14ac:dyDescent="0.25">
      <c r="A17518" s="31"/>
      <c r="B17518" s="31"/>
      <c r="C17518" s="31"/>
      <c r="D17518" s="31"/>
    </row>
    <row r="17519" spans="1:4" ht="15" x14ac:dyDescent="0.25">
      <c r="A17519" s="31"/>
      <c r="B17519" s="31"/>
      <c r="C17519" s="31"/>
      <c r="D17519" s="31"/>
    </row>
    <row r="17520" spans="1:4" ht="15" x14ac:dyDescent="0.25">
      <c r="A17520" s="31"/>
      <c r="B17520" s="31"/>
      <c r="C17520" s="31"/>
      <c r="D17520" s="31"/>
    </row>
    <row r="17521" spans="1:4" ht="15" x14ac:dyDescent="0.25">
      <c r="A17521" s="31"/>
      <c r="B17521" s="31"/>
      <c r="C17521" s="31"/>
      <c r="D17521" s="31"/>
    </row>
    <row r="17522" spans="1:4" ht="15" x14ac:dyDescent="0.25">
      <c r="A17522" s="31"/>
      <c r="B17522" s="31"/>
      <c r="C17522" s="31"/>
      <c r="D17522" s="31"/>
    </row>
    <row r="17523" spans="1:4" ht="15" x14ac:dyDescent="0.25">
      <c r="A17523" s="31"/>
      <c r="B17523" s="31"/>
      <c r="C17523" s="31"/>
      <c r="D17523" s="31"/>
    </row>
    <row r="17524" spans="1:4" ht="15" x14ac:dyDescent="0.25">
      <c r="A17524" s="31"/>
      <c r="B17524" s="31"/>
      <c r="C17524" s="31"/>
      <c r="D17524" s="31"/>
    </row>
    <row r="17525" spans="1:4" ht="15" x14ac:dyDescent="0.25">
      <c r="A17525" s="31"/>
      <c r="B17525" s="31"/>
      <c r="C17525" s="31"/>
      <c r="D17525" s="31"/>
    </row>
    <row r="17526" spans="1:4" ht="15" x14ac:dyDescent="0.25">
      <c r="A17526" s="31"/>
      <c r="B17526" s="31"/>
      <c r="C17526" s="31"/>
      <c r="D17526" s="31"/>
    </row>
    <row r="17527" spans="1:4" ht="15" x14ac:dyDescent="0.25">
      <c r="A17527" s="31"/>
      <c r="B17527" s="31"/>
      <c r="C17527" s="31"/>
      <c r="D17527" s="31"/>
    </row>
    <row r="17528" spans="1:4" ht="15" x14ac:dyDescent="0.25">
      <c r="A17528" s="31"/>
      <c r="B17528" s="31"/>
      <c r="C17528" s="31"/>
      <c r="D17528" s="31"/>
    </row>
    <row r="17529" spans="1:4" ht="15" x14ac:dyDescent="0.25">
      <c r="A17529" s="31"/>
      <c r="B17529" s="31"/>
      <c r="C17529" s="31"/>
      <c r="D17529" s="31"/>
    </row>
    <row r="17530" spans="1:4" ht="15" x14ac:dyDescent="0.25">
      <c r="A17530" s="31"/>
      <c r="B17530" s="31"/>
      <c r="C17530" s="31"/>
      <c r="D17530" s="31"/>
    </row>
    <row r="17531" spans="1:4" ht="15" x14ac:dyDescent="0.25">
      <c r="A17531" s="31"/>
      <c r="B17531" s="31"/>
      <c r="C17531" s="31"/>
      <c r="D17531" s="31"/>
    </row>
    <row r="17532" spans="1:4" ht="15" x14ac:dyDescent="0.25">
      <c r="A17532" s="31"/>
      <c r="B17532" s="31"/>
      <c r="C17532" s="31"/>
      <c r="D17532" s="31"/>
    </row>
    <row r="17533" spans="1:4" ht="15" x14ac:dyDescent="0.25">
      <c r="A17533" s="31"/>
      <c r="B17533" s="31"/>
      <c r="C17533" s="31"/>
      <c r="D17533" s="31"/>
    </row>
    <row r="17534" spans="1:4" ht="15" x14ac:dyDescent="0.25">
      <c r="A17534" s="31"/>
      <c r="B17534" s="31"/>
      <c r="C17534" s="31"/>
      <c r="D17534" s="31"/>
    </row>
    <row r="17535" spans="1:4" ht="15" x14ac:dyDescent="0.25">
      <c r="A17535" s="31"/>
      <c r="B17535" s="31"/>
      <c r="C17535" s="31"/>
      <c r="D17535" s="31"/>
    </row>
    <row r="17536" spans="1:4" ht="15" x14ac:dyDescent="0.25">
      <c r="A17536" s="31"/>
      <c r="B17536" s="31"/>
      <c r="C17536" s="31"/>
      <c r="D17536" s="31"/>
    </row>
    <row r="17537" spans="1:4" ht="15" x14ac:dyDescent="0.25">
      <c r="A17537" s="31"/>
      <c r="B17537" s="31"/>
      <c r="C17537" s="31"/>
      <c r="D17537" s="31"/>
    </row>
    <row r="17538" spans="1:4" ht="15" x14ac:dyDescent="0.25">
      <c r="A17538" s="31"/>
      <c r="B17538" s="31"/>
      <c r="C17538" s="31"/>
      <c r="D17538" s="31"/>
    </row>
    <row r="17539" spans="1:4" ht="15" x14ac:dyDescent="0.25">
      <c r="A17539" s="31"/>
      <c r="B17539" s="31"/>
      <c r="C17539" s="31"/>
      <c r="D17539" s="31"/>
    </row>
    <row r="17540" spans="1:4" ht="15" x14ac:dyDescent="0.25">
      <c r="A17540" s="31"/>
      <c r="B17540" s="31"/>
      <c r="C17540" s="31"/>
      <c r="D17540" s="31"/>
    </row>
    <row r="17541" spans="1:4" ht="15" x14ac:dyDescent="0.25">
      <c r="A17541" s="31"/>
      <c r="B17541" s="31"/>
      <c r="C17541" s="31"/>
      <c r="D17541" s="31"/>
    </row>
    <row r="17542" spans="1:4" ht="15" x14ac:dyDescent="0.25">
      <c r="A17542" s="31"/>
      <c r="B17542" s="31"/>
      <c r="C17542" s="31"/>
      <c r="D17542" s="31"/>
    </row>
    <row r="17543" spans="1:4" ht="15" x14ac:dyDescent="0.25">
      <c r="A17543" s="31"/>
      <c r="B17543" s="31"/>
      <c r="C17543" s="31"/>
      <c r="D17543" s="31"/>
    </row>
    <row r="17544" spans="1:4" ht="15" x14ac:dyDescent="0.25">
      <c r="A17544" s="31"/>
      <c r="B17544" s="31"/>
      <c r="C17544" s="31"/>
      <c r="D17544" s="31"/>
    </row>
    <row r="17545" spans="1:4" ht="15" x14ac:dyDescent="0.25">
      <c r="A17545" s="31"/>
      <c r="B17545" s="31"/>
      <c r="C17545" s="31"/>
      <c r="D17545" s="31"/>
    </row>
    <row r="17546" spans="1:4" ht="15" x14ac:dyDescent="0.25">
      <c r="A17546" s="31"/>
      <c r="B17546" s="31"/>
      <c r="C17546" s="31"/>
      <c r="D17546" s="31"/>
    </row>
    <row r="17547" spans="1:4" ht="15" x14ac:dyDescent="0.25">
      <c r="A17547" s="31"/>
      <c r="B17547" s="31"/>
      <c r="C17547" s="31"/>
      <c r="D17547" s="31"/>
    </row>
    <row r="17548" spans="1:4" ht="15" x14ac:dyDescent="0.25">
      <c r="A17548" s="31"/>
      <c r="B17548" s="31"/>
      <c r="C17548" s="31"/>
      <c r="D17548" s="31"/>
    </row>
    <row r="17549" spans="1:4" ht="15" x14ac:dyDescent="0.25">
      <c r="A17549" s="31"/>
      <c r="B17549" s="31"/>
      <c r="C17549" s="31"/>
      <c r="D17549" s="31"/>
    </row>
    <row r="17550" spans="1:4" ht="15" x14ac:dyDescent="0.25">
      <c r="A17550" s="31"/>
      <c r="B17550" s="31"/>
      <c r="C17550" s="31"/>
      <c r="D17550" s="31"/>
    </row>
    <row r="17551" spans="1:4" ht="15" x14ac:dyDescent="0.25">
      <c r="A17551" s="31"/>
      <c r="B17551" s="31"/>
      <c r="C17551" s="31"/>
      <c r="D17551" s="31"/>
    </row>
    <row r="17552" spans="1:4" ht="15" x14ac:dyDescent="0.25">
      <c r="A17552" s="31"/>
      <c r="B17552" s="31"/>
      <c r="C17552" s="31"/>
      <c r="D17552" s="31"/>
    </row>
    <row r="17553" spans="1:4" ht="15" x14ac:dyDescent="0.25">
      <c r="A17553" s="31"/>
      <c r="B17553" s="31"/>
      <c r="C17553" s="31"/>
      <c r="D17553" s="31"/>
    </row>
    <row r="17554" spans="1:4" ht="15" x14ac:dyDescent="0.25">
      <c r="A17554" s="31"/>
      <c r="B17554" s="31"/>
      <c r="C17554" s="31"/>
      <c r="D17554" s="31"/>
    </row>
    <row r="17555" spans="1:4" ht="15" x14ac:dyDescent="0.25">
      <c r="A17555" s="31"/>
      <c r="B17555" s="31"/>
      <c r="C17555" s="31"/>
      <c r="D17555" s="31"/>
    </row>
    <row r="17556" spans="1:4" ht="15" x14ac:dyDescent="0.25">
      <c r="A17556" s="31"/>
      <c r="B17556" s="31"/>
      <c r="C17556" s="31"/>
      <c r="D17556" s="31"/>
    </row>
    <row r="17557" spans="1:4" ht="15" x14ac:dyDescent="0.25">
      <c r="A17557" s="31"/>
      <c r="B17557" s="31"/>
      <c r="C17557" s="31"/>
      <c r="D17557" s="31"/>
    </row>
    <row r="17558" spans="1:4" ht="15" x14ac:dyDescent="0.25">
      <c r="A17558" s="31"/>
      <c r="B17558" s="31"/>
      <c r="C17558" s="31"/>
      <c r="D17558" s="31"/>
    </row>
    <row r="17559" spans="1:4" ht="15" x14ac:dyDescent="0.25">
      <c r="A17559" s="31"/>
      <c r="B17559" s="31"/>
      <c r="C17559" s="31"/>
      <c r="D17559" s="31"/>
    </row>
    <row r="17560" spans="1:4" ht="15" x14ac:dyDescent="0.25">
      <c r="A17560" s="31"/>
      <c r="B17560" s="31"/>
      <c r="C17560" s="31"/>
      <c r="D17560" s="31"/>
    </row>
    <row r="17561" spans="1:4" ht="15" x14ac:dyDescent="0.25">
      <c r="A17561" s="31"/>
      <c r="B17561" s="31"/>
      <c r="C17561" s="31"/>
      <c r="D17561" s="31"/>
    </row>
    <row r="17562" spans="1:4" ht="15" x14ac:dyDescent="0.25">
      <c r="A17562" s="31"/>
      <c r="B17562" s="31"/>
      <c r="C17562" s="31"/>
      <c r="D17562" s="31"/>
    </row>
    <row r="17563" spans="1:4" ht="15" x14ac:dyDescent="0.25">
      <c r="A17563" s="31"/>
      <c r="B17563" s="31"/>
      <c r="C17563" s="31"/>
      <c r="D17563" s="31"/>
    </row>
    <row r="17564" spans="1:4" ht="15" x14ac:dyDescent="0.25">
      <c r="A17564" s="31"/>
      <c r="B17564" s="31"/>
      <c r="C17564" s="31"/>
      <c r="D17564" s="31"/>
    </row>
    <row r="17565" spans="1:4" ht="15" x14ac:dyDescent="0.25">
      <c r="A17565" s="31"/>
      <c r="B17565" s="31"/>
      <c r="C17565" s="31"/>
      <c r="D17565" s="31"/>
    </row>
    <row r="17566" spans="1:4" ht="15" x14ac:dyDescent="0.25">
      <c r="A17566" s="31"/>
      <c r="B17566" s="31"/>
      <c r="C17566" s="31"/>
      <c r="D17566" s="31"/>
    </row>
    <row r="17567" spans="1:4" ht="15" x14ac:dyDescent="0.25">
      <c r="A17567" s="31"/>
      <c r="B17567" s="31"/>
      <c r="C17567" s="31"/>
      <c r="D17567" s="31"/>
    </row>
    <row r="17568" spans="1:4" ht="15" x14ac:dyDescent="0.25">
      <c r="A17568" s="31"/>
      <c r="B17568" s="31"/>
      <c r="C17568" s="31"/>
      <c r="D17568" s="31"/>
    </row>
    <row r="17569" spans="1:4" ht="15" x14ac:dyDescent="0.25">
      <c r="A17569" s="31"/>
      <c r="B17569" s="31"/>
      <c r="C17569" s="31"/>
      <c r="D17569" s="31"/>
    </row>
    <row r="17570" spans="1:4" ht="15" x14ac:dyDescent="0.25">
      <c r="A17570" s="31"/>
      <c r="B17570" s="31"/>
      <c r="C17570" s="31"/>
      <c r="D17570" s="31"/>
    </row>
    <row r="17571" spans="1:4" ht="15" x14ac:dyDescent="0.25">
      <c r="A17571" s="31"/>
      <c r="B17571" s="31"/>
      <c r="C17571" s="31"/>
      <c r="D17571" s="31"/>
    </row>
    <row r="17572" spans="1:4" ht="15" x14ac:dyDescent="0.25">
      <c r="A17572" s="31"/>
      <c r="B17572" s="31"/>
      <c r="C17572" s="31"/>
      <c r="D17572" s="31"/>
    </row>
    <row r="17573" spans="1:4" ht="15" x14ac:dyDescent="0.25">
      <c r="A17573" s="31"/>
      <c r="B17573" s="31"/>
      <c r="C17573" s="31"/>
      <c r="D17573" s="31"/>
    </row>
    <row r="17574" spans="1:4" ht="15" x14ac:dyDescent="0.25">
      <c r="A17574" s="31"/>
      <c r="B17574" s="31"/>
      <c r="C17574" s="31"/>
      <c r="D17574" s="31"/>
    </row>
    <row r="17575" spans="1:4" ht="15" x14ac:dyDescent="0.25">
      <c r="A17575" s="31"/>
      <c r="B17575" s="31"/>
      <c r="C17575" s="31"/>
      <c r="D17575" s="31"/>
    </row>
    <row r="17576" spans="1:4" ht="15" x14ac:dyDescent="0.25">
      <c r="A17576" s="31"/>
      <c r="B17576" s="31"/>
      <c r="C17576" s="31"/>
      <c r="D17576" s="31"/>
    </row>
    <row r="17577" spans="1:4" ht="15" x14ac:dyDescent="0.25">
      <c r="A17577" s="31"/>
      <c r="B17577" s="31"/>
      <c r="C17577" s="31"/>
      <c r="D17577" s="31"/>
    </row>
    <row r="17578" spans="1:4" ht="15" x14ac:dyDescent="0.25">
      <c r="A17578" s="31"/>
      <c r="B17578" s="31"/>
      <c r="C17578" s="31"/>
      <c r="D17578" s="31"/>
    </row>
    <row r="17579" spans="1:4" ht="15" x14ac:dyDescent="0.25">
      <c r="A17579" s="31"/>
      <c r="B17579" s="31"/>
      <c r="C17579" s="31"/>
      <c r="D17579" s="31"/>
    </row>
    <row r="17580" spans="1:4" ht="15" x14ac:dyDescent="0.25">
      <c r="A17580" s="31"/>
      <c r="B17580" s="31"/>
      <c r="C17580" s="31"/>
      <c r="D17580" s="31"/>
    </row>
    <row r="17581" spans="1:4" ht="15" x14ac:dyDescent="0.25">
      <c r="A17581" s="31"/>
      <c r="B17581" s="31"/>
      <c r="C17581" s="31"/>
      <c r="D17581" s="31"/>
    </row>
    <row r="17582" spans="1:4" ht="15" x14ac:dyDescent="0.25">
      <c r="A17582" s="31"/>
      <c r="B17582" s="31"/>
      <c r="C17582" s="31"/>
      <c r="D17582" s="31"/>
    </row>
    <row r="17583" spans="1:4" ht="15" x14ac:dyDescent="0.25">
      <c r="A17583" s="31"/>
      <c r="B17583" s="31"/>
      <c r="C17583" s="31"/>
      <c r="D17583" s="31"/>
    </row>
    <row r="17584" spans="1:4" ht="15" x14ac:dyDescent="0.25">
      <c r="A17584" s="31"/>
      <c r="B17584" s="31"/>
      <c r="C17584" s="31"/>
      <c r="D17584" s="31"/>
    </row>
    <row r="17585" spans="1:4" ht="15" x14ac:dyDescent="0.25">
      <c r="A17585" s="31"/>
      <c r="B17585" s="31"/>
      <c r="C17585" s="31"/>
      <c r="D17585" s="31"/>
    </row>
    <row r="17586" spans="1:4" ht="15" x14ac:dyDescent="0.25">
      <c r="A17586" s="31"/>
      <c r="B17586" s="31"/>
      <c r="C17586" s="31"/>
      <c r="D17586" s="31"/>
    </row>
    <row r="17587" spans="1:4" ht="15" x14ac:dyDescent="0.25">
      <c r="A17587" s="31"/>
      <c r="B17587" s="31"/>
      <c r="C17587" s="31"/>
      <c r="D17587" s="31"/>
    </row>
    <row r="17588" spans="1:4" ht="15" x14ac:dyDescent="0.25">
      <c r="A17588" s="31"/>
      <c r="B17588" s="31"/>
      <c r="C17588" s="31"/>
      <c r="D17588" s="31"/>
    </row>
    <row r="17589" spans="1:4" ht="15" x14ac:dyDescent="0.25">
      <c r="A17589" s="31"/>
      <c r="B17589" s="31"/>
      <c r="C17589" s="31"/>
      <c r="D17589" s="31"/>
    </row>
    <row r="17590" spans="1:4" ht="15" x14ac:dyDescent="0.25">
      <c r="A17590" s="31"/>
      <c r="B17590" s="31"/>
      <c r="C17590" s="31"/>
      <c r="D17590" s="31"/>
    </row>
    <row r="17591" spans="1:4" ht="15" x14ac:dyDescent="0.25">
      <c r="A17591" s="31"/>
      <c r="B17591" s="31"/>
      <c r="C17591" s="31"/>
      <c r="D17591" s="31"/>
    </row>
    <row r="17592" spans="1:4" ht="15" x14ac:dyDescent="0.25">
      <c r="A17592" s="31"/>
      <c r="B17592" s="31"/>
      <c r="C17592" s="31"/>
      <c r="D17592" s="31"/>
    </row>
    <row r="17593" spans="1:4" ht="15" x14ac:dyDescent="0.25">
      <c r="A17593" s="31"/>
      <c r="B17593" s="31"/>
      <c r="C17593" s="31"/>
      <c r="D17593" s="31"/>
    </row>
    <row r="17594" spans="1:4" ht="15" x14ac:dyDescent="0.25">
      <c r="A17594" s="31"/>
      <c r="B17594" s="31"/>
      <c r="C17594" s="31"/>
      <c r="D17594" s="31"/>
    </row>
    <row r="17595" spans="1:4" ht="15" x14ac:dyDescent="0.25">
      <c r="A17595" s="31"/>
      <c r="B17595" s="31"/>
      <c r="C17595" s="31"/>
      <c r="D17595" s="31"/>
    </row>
    <row r="17596" spans="1:4" ht="15" x14ac:dyDescent="0.25">
      <c r="A17596" s="31"/>
      <c r="B17596" s="31"/>
      <c r="C17596" s="31"/>
      <c r="D17596" s="31"/>
    </row>
    <row r="17597" spans="1:4" ht="15" x14ac:dyDescent="0.25">
      <c r="A17597" s="31"/>
      <c r="B17597" s="31"/>
      <c r="C17597" s="31"/>
      <c r="D17597" s="31"/>
    </row>
    <row r="17598" spans="1:4" ht="15" x14ac:dyDescent="0.25">
      <c r="A17598" s="31"/>
      <c r="B17598" s="31"/>
      <c r="C17598" s="31"/>
      <c r="D17598" s="31"/>
    </row>
    <row r="17599" spans="1:4" ht="15" x14ac:dyDescent="0.25">
      <c r="A17599" s="31"/>
      <c r="B17599" s="31"/>
      <c r="C17599" s="31"/>
      <c r="D17599" s="31"/>
    </row>
    <row r="17600" spans="1:4" ht="15" x14ac:dyDescent="0.25">
      <c r="A17600" s="31"/>
      <c r="B17600" s="31"/>
      <c r="C17600" s="31"/>
      <c r="D17600" s="31"/>
    </row>
    <row r="17601" spans="1:4" ht="15" x14ac:dyDescent="0.25">
      <c r="A17601" s="31"/>
      <c r="B17601" s="31"/>
      <c r="C17601" s="31"/>
      <c r="D17601" s="31"/>
    </row>
    <row r="17602" spans="1:4" ht="15" x14ac:dyDescent="0.25">
      <c r="A17602" s="31"/>
      <c r="B17602" s="31"/>
      <c r="C17602" s="31"/>
      <c r="D17602" s="31"/>
    </row>
    <row r="17603" spans="1:4" ht="15" x14ac:dyDescent="0.25">
      <c r="A17603" s="31"/>
      <c r="B17603" s="31"/>
      <c r="C17603" s="31"/>
      <c r="D17603" s="31"/>
    </row>
    <row r="17604" spans="1:4" ht="15" x14ac:dyDescent="0.25">
      <c r="A17604" s="31"/>
      <c r="B17604" s="31"/>
      <c r="C17604" s="31"/>
      <c r="D17604" s="31"/>
    </row>
    <row r="17605" spans="1:4" ht="15" x14ac:dyDescent="0.25">
      <c r="A17605" s="31"/>
      <c r="B17605" s="31"/>
      <c r="C17605" s="31"/>
      <c r="D17605" s="31"/>
    </row>
    <row r="17606" spans="1:4" ht="15" x14ac:dyDescent="0.25">
      <c r="A17606" s="31"/>
      <c r="B17606" s="31"/>
      <c r="C17606" s="31"/>
      <c r="D17606" s="31"/>
    </row>
    <row r="17607" spans="1:4" ht="15" x14ac:dyDescent="0.25">
      <c r="A17607" s="31"/>
      <c r="B17607" s="31"/>
      <c r="C17607" s="31"/>
      <c r="D17607" s="31"/>
    </row>
    <row r="17608" spans="1:4" ht="15" x14ac:dyDescent="0.25">
      <c r="A17608" s="31"/>
      <c r="B17608" s="31"/>
      <c r="C17608" s="31"/>
      <c r="D17608" s="31"/>
    </row>
    <row r="17609" spans="1:4" ht="15" x14ac:dyDescent="0.25">
      <c r="A17609" s="31"/>
      <c r="B17609" s="31"/>
      <c r="C17609" s="31"/>
      <c r="D17609" s="31"/>
    </row>
    <row r="17610" spans="1:4" ht="15" x14ac:dyDescent="0.25">
      <c r="A17610" s="31"/>
      <c r="B17610" s="31"/>
      <c r="C17610" s="31"/>
      <c r="D17610" s="31"/>
    </row>
    <row r="17611" spans="1:4" ht="15" x14ac:dyDescent="0.25">
      <c r="A17611" s="31"/>
      <c r="B17611" s="31"/>
      <c r="C17611" s="31"/>
      <c r="D17611" s="31"/>
    </row>
    <row r="17612" spans="1:4" ht="15" x14ac:dyDescent="0.25">
      <c r="A17612" s="31"/>
      <c r="B17612" s="31"/>
      <c r="C17612" s="31"/>
      <c r="D17612" s="31"/>
    </row>
    <row r="17613" spans="1:4" ht="15" x14ac:dyDescent="0.25">
      <c r="A17613" s="31"/>
      <c r="B17613" s="31"/>
      <c r="C17613" s="31"/>
      <c r="D17613" s="31"/>
    </row>
    <row r="17614" spans="1:4" ht="15" x14ac:dyDescent="0.25">
      <c r="A17614" s="31"/>
      <c r="B17614" s="31"/>
      <c r="C17614" s="31"/>
      <c r="D17614" s="31"/>
    </row>
    <row r="17615" spans="1:4" ht="15" x14ac:dyDescent="0.25">
      <c r="A17615" s="31"/>
      <c r="B17615" s="31"/>
      <c r="C17615" s="31"/>
      <c r="D17615" s="31"/>
    </row>
    <row r="17616" spans="1:4" ht="15" x14ac:dyDescent="0.25">
      <c r="A17616" s="31"/>
      <c r="B17616" s="31"/>
      <c r="C17616" s="31"/>
      <c r="D17616" s="31"/>
    </row>
    <row r="17617" spans="1:4" ht="15" x14ac:dyDescent="0.25">
      <c r="A17617" s="31"/>
      <c r="B17617" s="31"/>
      <c r="C17617" s="31"/>
      <c r="D17617" s="31"/>
    </row>
    <row r="17618" spans="1:4" ht="15" x14ac:dyDescent="0.25">
      <c r="A17618" s="31"/>
      <c r="B17618" s="31"/>
      <c r="C17618" s="31"/>
      <c r="D17618" s="31"/>
    </row>
    <row r="17619" spans="1:4" ht="15" x14ac:dyDescent="0.25">
      <c r="A17619" s="31"/>
      <c r="B17619" s="31"/>
      <c r="C17619" s="31"/>
      <c r="D17619" s="31"/>
    </row>
    <row r="17620" spans="1:4" ht="15" x14ac:dyDescent="0.25">
      <c r="A17620" s="31"/>
      <c r="B17620" s="31"/>
      <c r="C17620" s="31"/>
      <c r="D17620" s="31"/>
    </row>
    <row r="17621" spans="1:4" ht="15" x14ac:dyDescent="0.25">
      <c r="A17621" s="31"/>
      <c r="B17621" s="31"/>
      <c r="C17621" s="31"/>
      <c r="D17621" s="31"/>
    </row>
    <row r="17622" spans="1:4" ht="15" x14ac:dyDescent="0.25">
      <c r="A17622" s="31"/>
      <c r="B17622" s="31"/>
      <c r="C17622" s="31"/>
      <c r="D17622" s="31"/>
    </row>
    <row r="17623" spans="1:4" ht="15" x14ac:dyDescent="0.25">
      <c r="A17623" s="31"/>
      <c r="B17623" s="31"/>
      <c r="C17623" s="31"/>
      <c r="D17623" s="31"/>
    </row>
    <row r="17624" spans="1:4" ht="15" x14ac:dyDescent="0.25">
      <c r="A17624" s="31"/>
      <c r="B17624" s="31"/>
      <c r="C17624" s="31"/>
      <c r="D17624" s="31"/>
    </row>
    <row r="17625" spans="1:4" ht="15" x14ac:dyDescent="0.25">
      <c r="A17625" s="31"/>
      <c r="B17625" s="31"/>
      <c r="C17625" s="31"/>
      <c r="D17625" s="31"/>
    </row>
    <row r="17626" spans="1:4" ht="15" x14ac:dyDescent="0.25">
      <c r="A17626" s="31"/>
      <c r="B17626" s="31"/>
      <c r="C17626" s="31"/>
      <c r="D17626" s="31"/>
    </row>
    <row r="17627" spans="1:4" ht="15" x14ac:dyDescent="0.25">
      <c r="A17627" s="31"/>
      <c r="B17627" s="31"/>
      <c r="C17627" s="31"/>
      <c r="D17627" s="31"/>
    </row>
    <row r="17628" spans="1:4" ht="15" x14ac:dyDescent="0.25">
      <c r="A17628" s="31"/>
      <c r="B17628" s="31"/>
      <c r="C17628" s="31"/>
      <c r="D17628" s="31"/>
    </row>
    <row r="17629" spans="1:4" ht="15" x14ac:dyDescent="0.25">
      <c r="A17629" s="31"/>
      <c r="B17629" s="31"/>
      <c r="C17629" s="31"/>
      <c r="D17629" s="31"/>
    </row>
    <row r="17630" spans="1:4" ht="15" x14ac:dyDescent="0.25">
      <c r="A17630" s="31"/>
      <c r="B17630" s="31"/>
      <c r="C17630" s="31"/>
      <c r="D17630" s="31"/>
    </row>
    <row r="17631" spans="1:4" ht="15" x14ac:dyDescent="0.25">
      <c r="A17631" s="31"/>
      <c r="B17631" s="31"/>
      <c r="C17631" s="31"/>
      <c r="D17631" s="31"/>
    </row>
    <row r="17632" spans="1:4" ht="15" x14ac:dyDescent="0.25">
      <c r="A17632" s="31"/>
      <c r="B17632" s="31"/>
      <c r="C17632" s="31"/>
      <c r="D17632" s="31"/>
    </row>
    <row r="17633" spans="1:4" ht="15" x14ac:dyDescent="0.25">
      <c r="A17633" s="31"/>
      <c r="B17633" s="31"/>
      <c r="C17633" s="31"/>
      <c r="D17633" s="31"/>
    </row>
    <row r="17634" spans="1:4" ht="15" x14ac:dyDescent="0.25">
      <c r="A17634" s="31"/>
      <c r="B17634" s="31"/>
      <c r="C17634" s="31"/>
      <c r="D17634" s="31"/>
    </row>
    <row r="17635" spans="1:4" ht="15" x14ac:dyDescent="0.25">
      <c r="A17635" s="31"/>
      <c r="B17635" s="31"/>
      <c r="C17635" s="31"/>
      <c r="D17635" s="31"/>
    </row>
    <row r="17636" spans="1:4" ht="15" x14ac:dyDescent="0.25">
      <c r="A17636" s="31"/>
      <c r="B17636" s="31"/>
      <c r="C17636" s="31"/>
      <c r="D17636" s="31"/>
    </row>
    <row r="17637" spans="1:4" ht="15" x14ac:dyDescent="0.25">
      <c r="A17637" s="31"/>
      <c r="B17637" s="31"/>
      <c r="C17637" s="31"/>
      <c r="D17637" s="31"/>
    </row>
    <row r="17638" spans="1:4" ht="15" x14ac:dyDescent="0.25">
      <c r="A17638" s="31"/>
      <c r="B17638" s="31"/>
      <c r="C17638" s="31"/>
      <c r="D17638" s="31"/>
    </row>
    <row r="17639" spans="1:4" ht="15" x14ac:dyDescent="0.25">
      <c r="A17639" s="31"/>
      <c r="B17639" s="31"/>
      <c r="C17639" s="31"/>
      <c r="D17639" s="31"/>
    </row>
    <row r="17640" spans="1:4" ht="15" x14ac:dyDescent="0.25">
      <c r="A17640" s="31"/>
      <c r="B17640" s="31"/>
      <c r="C17640" s="31"/>
      <c r="D17640" s="31"/>
    </row>
    <row r="17641" spans="1:4" ht="15" x14ac:dyDescent="0.25">
      <c r="A17641" s="31"/>
      <c r="B17641" s="31"/>
      <c r="C17641" s="31"/>
      <c r="D17641" s="31"/>
    </row>
    <row r="17642" spans="1:4" ht="15" x14ac:dyDescent="0.25">
      <c r="A17642" s="31"/>
      <c r="B17642" s="31"/>
      <c r="C17642" s="31"/>
      <c r="D17642" s="31"/>
    </row>
    <row r="17643" spans="1:4" ht="15" x14ac:dyDescent="0.25">
      <c r="A17643" s="31"/>
      <c r="B17643" s="31"/>
      <c r="C17643" s="31"/>
      <c r="D17643" s="31"/>
    </row>
    <row r="17644" spans="1:4" ht="15" x14ac:dyDescent="0.25">
      <c r="A17644" s="31"/>
      <c r="B17644" s="31"/>
      <c r="C17644" s="31"/>
      <c r="D17644" s="31"/>
    </row>
    <row r="17645" spans="1:4" ht="15" x14ac:dyDescent="0.25">
      <c r="A17645" s="31"/>
      <c r="B17645" s="31"/>
      <c r="C17645" s="31"/>
      <c r="D17645" s="31"/>
    </row>
    <row r="17646" spans="1:4" ht="15" x14ac:dyDescent="0.25">
      <c r="A17646" s="31"/>
      <c r="B17646" s="31"/>
      <c r="C17646" s="31"/>
      <c r="D17646" s="31"/>
    </row>
    <row r="17647" spans="1:4" ht="15" x14ac:dyDescent="0.25">
      <c r="A17647" s="31"/>
      <c r="B17647" s="31"/>
      <c r="C17647" s="31"/>
      <c r="D17647" s="31"/>
    </row>
    <row r="17648" spans="1:4" ht="15" x14ac:dyDescent="0.25">
      <c r="A17648" s="31"/>
      <c r="B17648" s="31"/>
      <c r="C17648" s="31"/>
      <c r="D17648" s="31"/>
    </row>
    <row r="17649" spans="1:4" ht="15" x14ac:dyDescent="0.25">
      <c r="A17649" s="31"/>
      <c r="B17649" s="31"/>
      <c r="C17649" s="31"/>
      <c r="D17649" s="31"/>
    </row>
    <row r="17650" spans="1:4" ht="15" x14ac:dyDescent="0.25">
      <c r="A17650" s="31"/>
      <c r="B17650" s="31"/>
      <c r="C17650" s="31"/>
      <c r="D17650" s="31"/>
    </row>
    <row r="17651" spans="1:4" ht="15" x14ac:dyDescent="0.25">
      <c r="A17651" s="31"/>
      <c r="B17651" s="31"/>
      <c r="C17651" s="31"/>
      <c r="D17651" s="31"/>
    </row>
    <row r="17652" spans="1:4" ht="15" x14ac:dyDescent="0.25">
      <c r="A17652" s="31"/>
      <c r="B17652" s="31"/>
      <c r="C17652" s="31"/>
      <c r="D17652" s="31"/>
    </row>
    <row r="17653" spans="1:4" ht="15" x14ac:dyDescent="0.25">
      <c r="A17653" s="31"/>
      <c r="B17653" s="31"/>
      <c r="C17653" s="31"/>
      <c r="D17653" s="31"/>
    </row>
    <row r="17654" spans="1:4" ht="15" x14ac:dyDescent="0.25">
      <c r="A17654" s="31"/>
      <c r="B17654" s="31"/>
      <c r="C17654" s="31"/>
      <c r="D17654" s="31"/>
    </row>
    <row r="17655" spans="1:4" ht="15" x14ac:dyDescent="0.25">
      <c r="A17655" s="31"/>
      <c r="B17655" s="31"/>
      <c r="C17655" s="31"/>
      <c r="D17655" s="31"/>
    </row>
    <row r="17656" spans="1:4" ht="15" x14ac:dyDescent="0.25">
      <c r="A17656" s="31"/>
      <c r="B17656" s="31"/>
      <c r="C17656" s="31"/>
      <c r="D17656" s="31"/>
    </row>
    <row r="17657" spans="1:4" ht="15" x14ac:dyDescent="0.25">
      <c r="A17657" s="31"/>
      <c r="B17657" s="31"/>
      <c r="C17657" s="31"/>
      <c r="D17657" s="31"/>
    </row>
    <row r="17658" spans="1:4" ht="15" x14ac:dyDescent="0.25">
      <c r="A17658" s="31"/>
      <c r="B17658" s="31"/>
      <c r="C17658" s="31"/>
      <c r="D17658" s="31"/>
    </row>
    <row r="17659" spans="1:4" ht="15" x14ac:dyDescent="0.25">
      <c r="A17659" s="31"/>
      <c r="B17659" s="31"/>
      <c r="C17659" s="31"/>
      <c r="D17659" s="31"/>
    </row>
    <row r="17660" spans="1:4" ht="15" x14ac:dyDescent="0.25">
      <c r="A17660" s="31"/>
      <c r="B17660" s="31"/>
      <c r="C17660" s="31"/>
      <c r="D17660" s="31"/>
    </row>
    <row r="17661" spans="1:4" ht="15" x14ac:dyDescent="0.25">
      <c r="A17661" s="31"/>
      <c r="B17661" s="31"/>
      <c r="C17661" s="31"/>
      <c r="D17661" s="31"/>
    </row>
    <row r="17662" spans="1:4" ht="15" x14ac:dyDescent="0.25">
      <c r="A17662" s="31"/>
      <c r="B17662" s="31"/>
      <c r="C17662" s="31"/>
      <c r="D17662" s="31"/>
    </row>
    <row r="17663" spans="1:4" ht="15" x14ac:dyDescent="0.25">
      <c r="A17663" s="31"/>
      <c r="B17663" s="31"/>
      <c r="C17663" s="31"/>
      <c r="D17663" s="31"/>
    </row>
    <row r="17664" spans="1:4" ht="15" x14ac:dyDescent="0.25">
      <c r="A17664" s="31"/>
      <c r="B17664" s="31"/>
      <c r="C17664" s="31"/>
      <c r="D17664" s="31"/>
    </row>
    <row r="17665" spans="1:4" ht="15" x14ac:dyDescent="0.25">
      <c r="A17665" s="31"/>
      <c r="B17665" s="31"/>
      <c r="C17665" s="31"/>
      <c r="D17665" s="31"/>
    </row>
    <row r="17666" spans="1:4" ht="15" x14ac:dyDescent="0.25">
      <c r="A17666" s="31"/>
      <c r="B17666" s="31"/>
      <c r="C17666" s="31"/>
      <c r="D17666" s="31"/>
    </row>
    <row r="17667" spans="1:4" ht="15" x14ac:dyDescent="0.25">
      <c r="A17667" s="31"/>
      <c r="B17667" s="31"/>
      <c r="C17667" s="31"/>
      <c r="D17667" s="31"/>
    </row>
    <row r="17668" spans="1:4" ht="15" x14ac:dyDescent="0.25">
      <c r="A17668" s="31"/>
      <c r="B17668" s="31"/>
      <c r="C17668" s="31"/>
      <c r="D17668" s="31"/>
    </row>
    <row r="17669" spans="1:4" ht="15" x14ac:dyDescent="0.25">
      <c r="A17669" s="31"/>
      <c r="B17669" s="31"/>
      <c r="C17669" s="31"/>
      <c r="D17669" s="31"/>
    </row>
    <row r="17670" spans="1:4" ht="15" x14ac:dyDescent="0.25">
      <c r="A17670" s="31"/>
      <c r="B17670" s="31"/>
      <c r="C17670" s="31"/>
      <c r="D17670" s="31"/>
    </row>
    <row r="17671" spans="1:4" ht="15" x14ac:dyDescent="0.25">
      <c r="A17671" s="31"/>
      <c r="B17671" s="31"/>
      <c r="C17671" s="31"/>
      <c r="D17671" s="31"/>
    </row>
    <row r="17672" spans="1:4" ht="15" x14ac:dyDescent="0.25">
      <c r="A17672" s="31"/>
      <c r="B17672" s="31"/>
      <c r="C17672" s="31"/>
      <c r="D17672" s="31"/>
    </row>
    <row r="17673" spans="1:4" ht="15" x14ac:dyDescent="0.25">
      <c r="A17673" s="31"/>
      <c r="B17673" s="31"/>
      <c r="C17673" s="31"/>
      <c r="D17673" s="31"/>
    </row>
    <row r="17674" spans="1:4" ht="15" x14ac:dyDescent="0.25">
      <c r="A17674" s="31"/>
      <c r="B17674" s="31"/>
      <c r="C17674" s="31"/>
      <c r="D17674" s="31"/>
    </row>
    <row r="17675" spans="1:4" ht="15" x14ac:dyDescent="0.25">
      <c r="A17675" s="31"/>
      <c r="B17675" s="31"/>
      <c r="C17675" s="31"/>
      <c r="D17675" s="31"/>
    </row>
    <row r="17676" spans="1:4" ht="15" x14ac:dyDescent="0.25">
      <c r="A17676" s="31"/>
      <c r="B17676" s="31"/>
      <c r="C17676" s="31"/>
      <c r="D17676" s="31"/>
    </row>
    <row r="17677" spans="1:4" ht="15" x14ac:dyDescent="0.25">
      <c r="A17677" s="31"/>
      <c r="B17677" s="31"/>
      <c r="C17677" s="31"/>
      <c r="D17677" s="31"/>
    </row>
    <row r="17678" spans="1:4" ht="15" x14ac:dyDescent="0.25">
      <c r="A17678" s="31"/>
      <c r="B17678" s="31"/>
      <c r="C17678" s="31"/>
      <c r="D17678" s="31"/>
    </row>
    <row r="17679" spans="1:4" ht="15" x14ac:dyDescent="0.25">
      <c r="A17679" s="31"/>
      <c r="B17679" s="31"/>
      <c r="C17679" s="31"/>
      <c r="D17679" s="31"/>
    </row>
    <row r="17680" spans="1:4" ht="15" x14ac:dyDescent="0.25">
      <c r="A17680" s="31"/>
      <c r="B17680" s="31"/>
      <c r="C17680" s="31"/>
      <c r="D17680" s="31"/>
    </row>
    <row r="17681" spans="1:4" ht="15" x14ac:dyDescent="0.25">
      <c r="A17681" s="31"/>
      <c r="B17681" s="31"/>
      <c r="C17681" s="31"/>
      <c r="D17681" s="31"/>
    </row>
    <row r="17682" spans="1:4" ht="15" x14ac:dyDescent="0.25">
      <c r="A17682" s="31"/>
      <c r="B17682" s="31"/>
      <c r="C17682" s="31"/>
      <c r="D17682" s="31"/>
    </row>
    <row r="17683" spans="1:4" ht="15" x14ac:dyDescent="0.25">
      <c r="A17683" s="31"/>
      <c r="B17683" s="31"/>
      <c r="C17683" s="31"/>
      <c r="D17683" s="31"/>
    </row>
    <row r="17684" spans="1:4" ht="15" x14ac:dyDescent="0.25">
      <c r="A17684" s="31"/>
      <c r="B17684" s="31"/>
      <c r="C17684" s="31"/>
      <c r="D17684" s="31"/>
    </row>
    <row r="17685" spans="1:4" ht="15" x14ac:dyDescent="0.25">
      <c r="A17685" s="31"/>
      <c r="B17685" s="31"/>
      <c r="C17685" s="31"/>
      <c r="D17685" s="31"/>
    </row>
    <row r="17686" spans="1:4" ht="15" x14ac:dyDescent="0.25">
      <c r="A17686" s="31"/>
      <c r="B17686" s="31"/>
      <c r="C17686" s="31"/>
      <c r="D17686" s="31"/>
    </row>
    <row r="17687" spans="1:4" ht="15" x14ac:dyDescent="0.25">
      <c r="A17687" s="31"/>
      <c r="B17687" s="31"/>
      <c r="C17687" s="31"/>
      <c r="D17687" s="31"/>
    </row>
    <row r="17688" spans="1:4" ht="15" x14ac:dyDescent="0.25">
      <c r="A17688" s="31"/>
      <c r="B17688" s="31"/>
      <c r="C17688" s="31"/>
      <c r="D17688" s="31"/>
    </row>
    <row r="17689" spans="1:4" ht="15" x14ac:dyDescent="0.25">
      <c r="A17689" s="31"/>
      <c r="B17689" s="31"/>
      <c r="C17689" s="31"/>
      <c r="D17689" s="31"/>
    </row>
    <row r="17690" spans="1:4" ht="15" x14ac:dyDescent="0.25">
      <c r="A17690" s="31"/>
      <c r="B17690" s="31"/>
      <c r="C17690" s="31"/>
      <c r="D17690" s="31"/>
    </row>
    <row r="17691" spans="1:4" ht="15" x14ac:dyDescent="0.25">
      <c r="A17691" s="31"/>
      <c r="B17691" s="31"/>
      <c r="C17691" s="31"/>
      <c r="D17691" s="31"/>
    </row>
    <row r="17692" spans="1:4" ht="15" x14ac:dyDescent="0.25">
      <c r="A17692" s="31"/>
      <c r="B17692" s="31"/>
      <c r="C17692" s="31"/>
      <c r="D17692" s="31"/>
    </row>
    <row r="17693" spans="1:4" ht="15" x14ac:dyDescent="0.25">
      <c r="A17693" s="31"/>
      <c r="B17693" s="31"/>
      <c r="C17693" s="31"/>
      <c r="D17693" s="31"/>
    </row>
    <row r="17694" spans="1:4" ht="15" x14ac:dyDescent="0.25">
      <c r="A17694" s="31"/>
      <c r="B17694" s="31"/>
      <c r="C17694" s="31"/>
      <c r="D17694" s="31"/>
    </row>
    <row r="17695" spans="1:4" ht="15" x14ac:dyDescent="0.25">
      <c r="A17695" s="31"/>
      <c r="B17695" s="31"/>
      <c r="C17695" s="31"/>
      <c r="D17695" s="31"/>
    </row>
    <row r="17696" spans="1:4" ht="15" x14ac:dyDescent="0.25">
      <c r="A17696" s="31"/>
      <c r="B17696" s="31"/>
      <c r="C17696" s="31"/>
      <c r="D17696" s="31"/>
    </row>
    <row r="17697" spans="1:4" ht="15" x14ac:dyDescent="0.25">
      <c r="A17697" s="31"/>
      <c r="B17697" s="31"/>
      <c r="C17697" s="31"/>
      <c r="D17697" s="31"/>
    </row>
    <row r="17698" spans="1:4" ht="15" x14ac:dyDescent="0.25">
      <c r="A17698" s="31"/>
      <c r="B17698" s="31"/>
      <c r="C17698" s="31"/>
      <c r="D17698" s="31"/>
    </row>
    <row r="17699" spans="1:4" ht="15" x14ac:dyDescent="0.25">
      <c r="A17699" s="31"/>
      <c r="B17699" s="31"/>
      <c r="C17699" s="31"/>
      <c r="D17699" s="31"/>
    </row>
    <row r="17700" spans="1:4" ht="15" x14ac:dyDescent="0.25">
      <c r="A17700" s="31"/>
      <c r="B17700" s="31"/>
      <c r="C17700" s="31"/>
      <c r="D17700" s="31"/>
    </row>
    <row r="17701" spans="1:4" ht="15" x14ac:dyDescent="0.25">
      <c r="A17701" s="31"/>
      <c r="B17701" s="31"/>
      <c r="C17701" s="31"/>
      <c r="D17701" s="31"/>
    </row>
    <row r="17702" spans="1:4" ht="15" x14ac:dyDescent="0.25">
      <c r="A17702" s="31"/>
      <c r="B17702" s="31"/>
      <c r="C17702" s="31"/>
      <c r="D17702" s="31"/>
    </row>
    <row r="17703" spans="1:4" ht="15" x14ac:dyDescent="0.25">
      <c r="A17703" s="31"/>
      <c r="B17703" s="31"/>
      <c r="C17703" s="31"/>
      <c r="D17703" s="31"/>
    </row>
    <row r="17704" spans="1:4" ht="15" x14ac:dyDescent="0.25">
      <c r="A17704" s="31"/>
      <c r="B17704" s="31"/>
      <c r="C17704" s="31"/>
      <c r="D17704" s="31"/>
    </row>
    <row r="17705" spans="1:4" ht="15" x14ac:dyDescent="0.25">
      <c r="A17705" s="31"/>
      <c r="B17705" s="31"/>
      <c r="C17705" s="31"/>
      <c r="D17705" s="31"/>
    </row>
    <row r="17706" spans="1:4" ht="15" x14ac:dyDescent="0.25">
      <c r="A17706" s="31"/>
      <c r="B17706" s="31"/>
      <c r="C17706" s="31"/>
      <c r="D17706" s="31"/>
    </row>
    <row r="17707" spans="1:4" ht="15" x14ac:dyDescent="0.25">
      <c r="A17707" s="31"/>
      <c r="B17707" s="31"/>
      <c r="C17707" s="31"/>
      <c r="D17707" s="31"/>
    </row>
    <row r="17708" spans="1:4" ht="15" x14ac:dyDescent="0.25">
      <c r="A17708" s="31"/>
      <c r="B17708" s="31"/>
      <c r="C17708" s="31"/>
      <c r="D17708" s="31"/>
    </row>
    <row r="17709" spans="1:4" ht="15" x14ac:dyDescent="0.25">
      <c r="A17709" s="31"/>
      <c r="B17709" s="31"/>
      <c r="C17709" s="31"/>
      <c r="D17709" s="31"/>
    </row>
    <row r="17710" spans="1:4" ht="15" x14ac:dyDescent="0.25">
      <c r="A17710" s="31"/>
      <c r="B17710" s="31"/>
      <c r="C17710" s="31"/>
      <c r="D17710" s="31"/>
    </row>
    <row r="17711" spans="1:4" ht="15" x14ac:dyDescent="0.25">
      <c r="A17711" s="31"/>
      <c r="B17711" s="31"/>
      <c r="C17711" s="31"/>
      <c r="D17711" s="31"/>
    </row>
    <row r="17712" spans="1:4" ht="15" x14ac:dyDescent="0.25">
      <c r="A17712" s="31"/>
      <c r="B17712" s="31"/>
      <c r="C17712" s="31"/>
      <c r="D17712" s="31"/>
    </row>
    <row r="17713" spans="1:4" ht="15" x14ac:dyDescent="0.25">
      <c r="A17713" s="31"/>
      <c r="B17713" s="31"/>
      <c r="C17713" s="31"/>
      <c r="D17713" s="31"/>
    </row>
    <row r="17714" spans="1:4" ht="15" x14ac:dyDescent="0.25">
      <c r="A17714" s="31"/>
      <c r="B17714" s="31"/>
      <c r="C17714" s="31"/>
      <c r="D17714" s="31"/>
    </row>
    <row r="17715" spans="1:4" ht="15" x14ac:dyDescent="0.25">
      <c r="A17715" s="31"/>
      <c r="B17715" s="31"/>
      <c r="C17715" s="31"/>
      <c r="D17715" s="31"/>
    </row>
    <row r="17716" spans="1:4" ht="15" x14ac:dyDescent="0.25">
      <c r="A17716" s="31"/>
      <c r="B17716" s="31"/>
      <c r="C17716" s="31"/>
      <c r="D17716" s="31"/>
    </row>
    <row r="17717" spans="1:4" ht="15" x14ac:dyDescent="0.25">
      <c r="A17717" s="31"/>
      <c r="B17717" s="31"/>
      <c r="C17717" s="31"/>
      <c r="D17717" s="31"/>
    </row>
    <row r="17718" spans="1:4" ht="15" x14ac:dyDescent="0.25">
      <c r="A17718" s="31"/>
      <c r="B17718" s="31"/>
      <c r="C17718" s="31"/>
      <c r="D17718" s="31"/>
    </row>
    <row r="17719" spans="1:4" ht="15" x14ac:dyDescent="0.25">
      <c r="A17719" s="31"/>
      <c r="B17719" s="31"/>
      <c r="C17719" s="31"/>
      <c r="D17719" s="31"/>
    </row>
    <row r="17720" spans="1:4" ht="15" x14ac:dyDescent="0.25">
      <c r="A17720" s="31"/>
      <c r="B17720" s="31"/>
      <c r="C17720" s="31"/>
      <c r="D17720" s="31"/>
    </row>
    <row r="17721" spans="1:4" ht="15" x14ac:dyDescent="0.25">
      <c r="A17721" s="31"/>
      <c r="B17721" s="31"/>
      <c r="C17721" s="31"/>
      <c r="D17721" s="31"/>
    </row>
    <row r="17722" spans="1:4" ht="15" x14ac:dyDescent="0.25">
      <c r="A17722" s="31"/>
      <c r="B17722" s="31"/>
      <c r="C17722" s="31"/>
      <c r="D17722" s="31"/>
    </row>
    <row r="17723" spans="1:4" ht="15" x14ac:dyDescent="0.25">
      <c r="A17723" s="31"/>
      <c r="B17723" s="31"/>
      <c r="C17723" s="31"/>
      <c r="D17723" s="31"/>
    </row>
    <row r="17724" spans="1:4" ht="15" x14ac:dyDescent="0.25">
      <c r="A17724" s="31"/>
      <c r="B17724" s="31"/>
      <c r="C17724" s="31"/>
      <c r="D17724" s="31"/>
    </row>
    <row r="17725" spans="1:4" ht="15" x14ac:dyDescent="0.25">
      <c r="A17725" s="31"/>
      <c r="B17725" s="31"/>
      <c r="C17725" s="31"/>
      <c r="D17725" s="31"/>
    </row>
    <row r="17726" spans="1:4" ht="15" x14ac:dyDescent="0.25">
      <c r="A17726" s="31"/>
      <c r="B17726" s="31"/>
      <c r="C17726" s="31"/>
      <c r="D17726" s="31"/>
    </row>
    <row r="17727" spans="1:4" ht="15" x14ac:dyDescent="0.25">
      <c r="A17727" s="31"/>
      <c r="B17727" s="31"/>
      <c r="C17727" s="31"/>
      <c r="D17727" s="31"/>
    </row>
    <row r="17728" spans="1:4" ht="15" x14ac:dyDescent="0.25">
      <c r="A17728" s="31"/>
      <c r="B17728" s="31"/>
      <c r="C17728" s="31"/>
      <c r="D17728" s="31"/>
    </row>
    <row r="17729" spans="1:4" ht="15" x14ac:dyDescent="0.25">
      <c r="A17729" s="31"/>
      <c r="B17729" s="31"/>
      <c r="C17729" s="31"/>
      <c r="D17729" s="31"/>
    </row>
    <row r="17730" spans="1:4" ht="15" x14ac:dyDescent="0.25">
      <c r="A17730" s="31"/>
      <c r="B17730" s="31"/>
      <c r="C17730" s="31"/>
      <c r="D17730" s="31"/>
    </row>
    <row r="17731" spans="1:4" ht="15" x14ac:dyDescent="0.25">
      <c r="A17731" s="31"/>
      <c r="B17731" s="31"/>
      <c r="C17731" s="31"/>
      <c r="D17731" s="31"/>
    </row>
    <row r="17732" spans="1:4" ht="15" x14ac:dyDescent="0.25">
      <c r="A17732" s="31"/>
      <c r="B17732" s="31"/>
      <c r="C17732" s="31"/>
      <c r="D17732" s="31"/>
    </row>
    <row r="17733" spans="1:4" ht="15" x14ac:dyDescent="0.25">
      <c r="A17733" s="31"/>
      <c r="B17733" s="31"/>
      <c r="C17733" s="31"/>
      <c r="D17733" s="31"/>
    </row>
    <row r="17734" spans="1:4" ht="15" x14ac:dyDescent="0.25">
      <c r="A17734" s="31"/>
      <c r="B17734" s="31"/>
      <c r="C17734" s="31"/>
      <c r="D17734" s="31"/>
    </row>
    <row r="17735" spans="1:4" ht="15" x14ac:dyDescent="0.25">
      <c r="A17735" s="31"/>
      <c r="B17735" s="31"/>
      <c r="C17735" s="31"/>
      <c r="D17735" s="31"/>
    </row>
    <row r="17736" spans="1:4" ht="15" x14ac:dyDescent="0.25">
      <c r="A17736" s="31"/>
      <c r="B17736" s="31"/>
      <c r="C17736" s="31"/>
      <c r="D17736" s="31"/>
    </row>
    <row r="17737" spans="1:4" ht="15" x14ac:dyDescent="0.25">
      <c r="A17737" s="31"/>
      <c r="B17737" s="31"/>
      <c r="C17737" s="31"/>
      <c r="D17737" s="31"/>
    </row>
    <row r="17738" spans="1:4" ht="15" x14ac:dyDescent="0.25">
      <c r="A17738" s="31"/>
      <c r="B17738" s="31"/>
      <c r="C17738" s="31"/>
      <c r="D17738" s="31"/>
    </row>
    <row r="17739" spans="1:4" ht="15" x14ac:dyDescent="0.25">
      <c r="A17739" s="31"/>
      <c r="B17739" s="31"/>
      <c r="C17739" s="31"/>
      <c r="D17739" s="31"/>
    </row>
    <row r="17740" spans="1:4" ht="15" x14ac:dyDescent="0.25">
      <c r="A17740" s="31"/>
      <c r="B17740" s="31"/>
      <c r="C17740" s="31"/>
      <c r="D17740" s="31"/>
    </row>
    <row r="17741" spans="1:4" ht="15" x14ac:dyDescent="0.25">
      <c r="A17741" s="31"/>
      <c r="B17741" s="31"/>
      <c r="C17741" s="31"/>
      <c r="D17741" s="31"/>
    </row>
    <row r="17742" spans="1:4" ht="15" x14ac:dyDescent="0.25">
      <c r="A17742" s="31"/>
      <c r="B17742" s="31"/>
      <c r="C17742" s="31"/>
      <c r="D17742" s="31"/>
    </row>
    <row r="17743" spans="1:4" ht="15" x14ac:dyDescent="0.25">
      <c r="A17743" s="31"/>
      <c r="B17743" s="31"/>
      <c r="C17743" s="31"/>
      <c r="D17743" s="31"/>
    </row>
    <row r="17744" spans="1:4" ht="15" x14ac:dyDescent="0.25">
      <c r="A17744" s="31"/>
      <c r="B17744" s="31"/>
      <c r="C17744" s="31"/>
      <c r="D17744" s="31"/>
    </row>
    <row r="17745" spans="1:4" ht="15" x14ac:dyDescent="0.25">
      <c r="A17745" s="31"/>
      <c r="B17745" s="31"/>
      <c r="C17745" s="31"/>
      <c r="D17745" s="31"/>
    </row>
    <row r="17746" spans="1:4" ht="15" x14ac:dyDescent="0.25">
      <c r="A17746" s="31"/>
      <c r="B17746" s="31"/>
      <c r="C17746" s="31"/>
      <c r="D17746" s="31"/>
    </row>
    <row r="17747" spans="1:4" ht="15" x14ac:dyDescent="0.25">
      <c r="A17747" s="31"/>
      <c r="B17747" s="31"/>
      <c r="C17747" s="31"/>
      <c r="D17747" s="31"/>
    </row>
    <row r="17748" spans="1:4" ht="15" x14ac:dyDescent="0.25">
      <c r="A17748" s="31"/>
      <c r="B17748" s="31"/>
      <c r="C17748" s="31"/>
      <c r="D17748" s="31"/>
    </row>
    <row r="17749" spans="1:4" ht="15" x14ac:dyDescent="0.25">
      <c r="A17749" s="31"/>
      <c r="B17749" s="31"/>
      <c r="C17749" s="31"/>
      <c r="D17749" s="31"/>
    </row>
    <row r="17750" spans="1:4" ht="15" x14ac:dyDescent="0.25">
      <c r="A17750" s="31"/>
      <c r="B17750" s="31"/>
      <c r="C17750" s="31"/>
      <c r="D17750" s="31"/>
    </row>
    <row r="17751" spans="1:4" ht="15" x14ac:dyDescent="0.25">
      <c r="A17751" s="31"/>
      <c r="B17751" s="31"/>
      <c r="C17751" s="31"/>
      <c r="D17751" s="31"/>
    </row>
    <row r="17752" spans="1:4" ht="15" x14ac:dyDescent="0.25">
      <c r="A17752" s="31"/>
      <c r="B17752" s="31"/>
      <c r="C17752" s="31"/>
      <c r="D17752" s="31"/>
    </row>
    <row r="17753" spans="1:4" ht="15" x14ac:dyDescent="0.25">
      <c r="A17753" s="31"/>
      <c r="B17753" s="31"/>
      <c r="C17753" s="31"/>
      <c r="D17753" s="31"/>
    </row>
    <row r="17754" spans="1:4" ht="15" x14ac:dyDescent="0.25">
      <c r="A17754" s="31"/>
      <c r="B17754" s="31"/>
      <c r="C17754" s="31"/>
      <c r="D17754" s="31"/>
    </row>
    <row r="17755" spans="1:4" ht="15" x14ac:dyDescent="0.25">
      <c r="A17755" s="31"/>
      <c r="B17755" s="31"/>
      <c r="C17755" s="31"/>
      <c r="D17755" s="31"/>
    </row>
    <row r="17756" spans="1:4" ht="15" x14ac:dyDescent="0.25">
      <c r="A17756" s="31"/>
      <c r="B17756" s="31"/>
      <c r="C17756" s="31"/>
      <c r="D17756" s="31"/>
    </row>
    <row r="17757" spans="1:4" ht="15" x14ac:dyDescent="0.25">
      <c r="A17757" s="31"/>
      <c r="B17757" s="31"/>
      <c r="C17757" s="31"/>
      <c r="D17757" s="31"/>
    </row>
    <row r="17758" spans="1:4" ht="15" x14ac:dyDescent="0.25">
      <c r="A17758" s="31"/>
      <c r="B17758" s="31"/>
      <c r="C17758" s="31"/>
      <c r="D17758" s="31"/>
    </row>
    <row r="17759" spans="1:4" ht="15" x14ac:dyDescent="0.25">
      <c r="A17759" s="31"/>
      <c r="B17759" s="31"/>
      <c r="C17759" s="31"/>
      <c r="D17759" s="31"/>
    </row>
    <row r="17760" spans="1:4" ht="15" x14ac:dyDescent="0.25">
      <c r="A17760" s="31"/>
      <c r="B17760" s="31"/>
      <c r="C17760" s="31"/>
      <c r="D17760" s="31"/>
    </row>
    <row r="17761" spans="1:4" ht="15" x14ac:dyDescent="0.25">
      <c r="A17761" s="31"/>
      <c r="B17761" s="31"/>
      <c r="C17761" s="31"/>
      <c r="D17761" s="31"/>
    </row>
    <row r="17762" spans="1:4" ht="15" x14ac:dyDescent="0.25">
      <c r="A17762" s="31"/>
      <c r="B17762" s="31"/>
      <c r="C17762" s="31"/>
      <c r="D17762" s="31"/>
    </row>
    <row r="17763" spans="1:4" ht="15" x14ac:dyDescent="0.25">
      <c r="A17763" s="31"/>
      <c r="B17763" s="31"/>
      <c r="C17763" s="31"/>
      <c r="D17763" s="31"/>
    </row>
    <row r="17764" spans="1:4" ht="15" x14ac:dyDescent="0.25">
      <c r="A17764" s="31"/>
      <c r="B17764" s="31"/>
      <c r="C17764" s="31"/>
      <c r="D17764" s="31"/>
    </row>
    <row r="17765" spans="1:4" ht="15" x14ac:dyDescent="0.25">
      <c r="A17765" s="31"/>
      <c r="B17765" s="31"/>
      <c r="C17765" s="31"/>
      <c r="D17765" s="31"/>
    </row>
    <row r="17766" spans="1:4" ht="15" x14ac:dyDescent="0.25">
      <c r="A17766" s="31"/>
      <c r="B17766" s="31"/>
      <c r="C17766" s="31"/>
      <c r="D17766" s="31"/>
    </row>
    <row r="17767" spans="1:4" ht="15" x14ac:dyDescent="0.25">
      <c r="A17767" s="31"/>
      <c r="B17767" s="31"/>
      <c r="C17767" s="31"/>
      <c r="D17767" s="31"/>
    </row>
    <row r="17768" spans="1:4" ht="15" x14ac:dyDescent="0.25">
      <c r="A17768" s="31"/>
      <c r="B17768" s="31"/>
      <c r="C17768" s="31"/>
      <c r="D17768" s="31"/>
    </row>
    <row r="17769" spans="1:4" ht="15" x14ac:dyDescent="0.25">
      <c r="A17769" s="31"/>
      <c r="B17769" s="31"/>
      <c r="C17769" s="31"/>
      <c r="D17769" s="31"/>
    </row>
    <row r="17770" spans="1:4" ht="15" x14ac:dyDescent="0.25">
      <c r="A17770" s="31"/>
      <c r="B17770" s="31"/>
      <c r="C17770" s="31"/>
      <c r="D17770" s="31"/>
    </row>
    <row r="17771" spans="1:4" ht="15" x14ac:dyDescent="0.25">
      <c r="A17771" s="31"/>
      <c r="B17771" s="31"/>
      <c r="C17771" s="31"/>
      <c r="D17771" s="31"/>
    </row>
    <row r="17772" spans="1:4" ht="15" x14ac:dyDescent="0.25">
      <c r="A17772" s="31"/>
      <c r="B17772" s="31"/>
      <c r="C17772" s="31"/>
      <c r="D17772" s="31"/>
    </row>
    <row r="17773" spans="1:4" ht="15" x14ac:dyDescent="0.25">
      <c r="A17773" s="31"/>
      <c r="B17773" s="31"/>
      <c r="C17773" s="31"/>
      <c r="D17773" s="31"/>
    </row>
    <row r="17774" spans="1:4" ht="15" x14ac:dyDescent="0.25">
      <c r="A17774" s="31"/>
      <c r="B17774" s="31"/>
      <c r="C17774" s="31"/>
      <c r="D17774" s="31"/>
    </row>
    <row r="17775" spans="1:4" ht="15" x14ac:dyDescent="0.25">
      <c r="A17775" s="31"/>
      <c r="B17775" s="31"/>
      <c r="C17775" s="31"/>
      <c r="D17775" s="31"/>
    </row>
    <row r="17776" spans="1:4" ht="15" x14ac:dyDescent="0.25">
      <c r="A17776" s="31"/>
      <c r="B17776" s="31"/>
      <c r="C17776" s="31"/>
      <c r="D17776" s="31"/>
    </row>
    <row r="17777" spans="1:4" ht="15" x14ac:dyDescent="0.25">
      <c r="A17777" s="31"/>
      <c r="B17777" s="31"/>
      <c r="C17777" s="31"/>
      <c r="D17777" s="31"/>
    </row>
    <row r="17778" spans="1:4" ht="15" x14ac:dyDescent="0.25">
      <c r="A17778" s="31"/>
      <c r="B17778" s="31"/>
      <c r="C17778" s="31"/>
      <c r="D17778" s="31"/>
    </row>
    <row r="17779" spans="1:4" ht="15" x14ac:dyDescent="0.25">
      <c r="A17779" s="31"/>
      <c r="B17779" s="31"/>
      <c r="C17779" s="31"/>
      <c r="D17779" s="31"/>
    </row>
    <row r="17780" spans="1:4" ht="15" x14ac:dyDescent="0.25">
      <c r="A17780" s="31"/>
      <c r="B17780" s="31"/>
      <c r="C17780" s="31"/>
      <c r="D17780" s="31"/>
    </row>
    <row r="17781" spans="1:4" ht="15" x14ac:dyDescent="0.25">
      <c r="A17781" s="31"/>
      <c r="B17781" s="31"/>
      <c r="C17781" s="31"/>
      <c r="D17781" s="31"/>
    </row>
    <row r="17782" spans="1:4" ht="15" x14ac:dyDescent="0.25">
      <c r="A17782" s="31"/>
      <c r="B17782" s="31"/>
      <c r="C17782" s="31"/>
      <c r="D17782" s="31"/>
    </row>
    <row r="17783" spans="1:4" ht="15" x14ac:dyDescent="0.25">
      <c r="A17783" s="31"/>
      <c r="B17783" s="31"/>
      <c r="C17783" s="31"/>
      <c r="D17783" s="31"/>
    </row>
    <row r="17784" spans="1:4" ht="15" x14ac:dyDescent="0.25">
      <c r="A17784" s="31"/>
      <c r="B17784" s="31"/>
      <c r="C17784" s="31"/>
      <c r="D17784" s="31"/>
    </row>
    <row r="17785" spans="1:4" ht="15" x14ac:dyDescent="0.25">
      <c r="A17785" s="31"/>
      <c r="B17785" s="31"/>
      <c r="C17785" s="31"/>
      <c r="D17785" s="31"/>
    </row>
    <row r="17786" spans="1:4" ht="15" x14ac:dyDescent="0.25">
      <c r="A17786" s="31"/>
      <c r="B17786" s="31"/>
      <c r="C17786" s="31"/>
      <c r="D17786" s="31"/>
    </row>
    <row r="17787" spans="1:4" ht="15" x14ac:dyDescent="0.25">
      <c r="A17787" s="31"/>
      <c r="B17787" s="31"/>
      <c r="C17787" s="31"/>
      <c r="D17787" s="31"/>
    </row>
    <row r="17788" spans="1:4" ht="15" x14ac:dyDescent="0.25">
      <c r="A17788" s="31"/>
      <c r="B17788" s="31"/>
      <c r="C17788" s="31"/>
      <c r="D17788" s="31"/>
    </row>
    <row r="17789" spans="1:4" ht="15" x14ac:dyDescent="0.25">
      <c r="A17789" s="31"/>
      <c r="B17789" s="31"/>
      <c r="C17789" s="31"/>
      <c r="D17789" s="31"/>
    </row>
    <row r="17790" spans="1:4" ht="15" x14ac:dyDescent="0.25">
      <c r="A17790" s="31"/>
      <c r="B17790" s="31"/>
      <c r="C17790" s="31"/>
      <c r="D17790" s="31"/>
    </row>
    <row r="17791" spans="1:4" ht="15" x14ac:dyDescent="0.25">
      <c r="A17791" s="31"/>
      <c r="B17791" s="31"/>
      <c r="C17791" s="31"/>
      <c r="D17791" s="31"/>
    </row>
    <row r="17792" spans="1:4" ht="15" x14ac:dyDescent="0.25">
      <c r="A17792" s="31"/>
      <c r="B17792" s="31"/>
      <c r="C17792" s="31"/>
      <c r="D17792" s="31"/>
    </row>
    <row r="17793" spans="1:4" ht="15" x14ac:dyDescent="0.25">
      <c r="A17793" s="31"/>
      <c r="B17793" s="31"/>
      <c r="C17793" s="31"/>
      <c r="D17793" s="31"/>
    </row>
    <row r="17794" spans="1:4" ht="15" x14ac:dyDescent="0.25">
      <c r="A17794" s="31"/>
      <c r="B17794" s="31"/>
      <c r="C17794" s="31"/>
      <c r="D17794" s="31"/>
    </row>
    <row r="17795" spans="1:4" ht="15" x14ac:dyDescent="0.25">
      <c r="A17795" s="31"/>
      <c r="B17795" s="31"/>
      <c r="C17795" s="31"/>
      <c r="D17795" s="31"/>
    </row>
    <row r="17796" spans="1:4" ht="15" x14ac:dyDescent="0.25">
      <c r="A17796" s="31"/>
      <c r="B17796" s="31"/>
      <c r="C17796" s="31"/>
      <c r="D17796" s="31"/>
    </row>
    <row r="17797" spans="1:4" ht="15" x14ac:dyDescent="0.25">
      <c r="A17797" s="31"/>
      <c r="B17797" s="31"/>
      <c r="C17797" s="31"/>
      <c r="D17797" s="31"/>
    </row>
    <row r="17798" spans="1:4" ht="15" x14ac:dyDescent="0.25">
      <c r="A17798" s="31"/>
      <c r="B17798" s="31"/>
      <c r="C17798" s="31"/>
      <c r="D17798" s="31"/>
    </row>
    <row r="17799" spans="1:4" ht="15" x14ac:dyDescent="0.25">
      <c r="A17799" s="31"/>
      <c r="B17799" s="31"/>
      <c r="C17799" s="31"/>
      <c r="D17799" s="31"/>
    </row>
    <row r="17800" spans="1:4" ht="15" x14ac:dyDescent="0.25">
      <c r="A17800" s="31"/>
      <c r="B17800" s="31"/>
      <c r="C17800" s="31"/>
      <c r="D17800" s="31"/>
    </row>
    <row r="17801" spans="1:4" ht="15" x14ac:dyDescent="0.25">
      <c r="A17801" s="31"/>
      <c r="B17801" s="31"/>
      <c r="C17801" s="31"/>
      <c r="D17801" s="31"/>
    </row>
    <row r="17802" spans="1:4" ht="15" x14ac:dyDescent="0.25">
      <c r="A17802" s="31"/>
      <c r="B17802" s="31"/>
      <c r="C17802" s="31"/>
      <c r="D17802" s="31"/>
    </row>
    <row r="17803" spans="1:4" ht="15" x14ac:dyDescent="0.25">
      <c r="A17803" s="31"/>
      <c r="B17803" s="31"/>
      <c r="C17803" s="31"/>
      <c r="D17803" s="31"/>
    </row>
    <row r="17804" spans="1:4" ht="15" x14ac:dyDescent="0.25">
      <c r="A17804" s="31"/>
      <c r="B17804" s="31"/>
      <c r="C17804" s="31"/>
      <c r="D17804" s="31"/>
    </row>
    <row r="17805" spans="1:4" ht="15" x14ac:dyDescent="0.25">
      <c r="A17805" s="31"/>
      <c r="B17805" s="31"/>
      <c r="C17805" s="31"/>
      <c r="D17805" s="31"/>
    </row>
    <row r="17806" spans="1:4" ht="15" x14ac:dyDescent="0.25">
      <c r="A17806" s="31"/>
      <c r="B17806" s="31"/>
      <c r="C17806" s="31"/>
      <c r="D17806" s="31"/>
    </row>
    <row r="17807" spans="1:4" ht="15" x14ac:dyDescent="0.25">
      <c r="A17807" s="31"/>
      <c r="B17807" s="31"/>
      <c r="C17807" s="31"/>
      <c r="D17807" s="31"/>
    </row>
    <row r="17808" spans="1:4" ht="15" x14ac:dyDescent="0.25">
      <c r="A17808" s="31"/>
      <c r="B17808" s="31"/>
      <c r="C17808" s="31"/>
      <c r="D17808" s="31"/>
    </row>
    <row r="17809" spans="1:4" ht="15" x14ac:dyDescent="0.25">
      <c r="A17809" s="31"/>
      <c r="B17809" s="31"/>
      <c r="C17809" s="31"/>
      <c r="D17809" s="31"/>
    </row>
    <row r="17810" spans="1:4" ht="15" x14ac:dyDescent="0.25">
      <c r="A17810" s="31"/>
      <c r="B17810" s="31"/>
      <c r="C17810" s="31"/>
      <c r="D17810" s="31"/>
    </row>
    <row r="17811" spans="1:4" ht="15" x14ac:dyDescent="0.25">
      <c r="A17811" s="31"/>
      <c r="B17811" s="31"/>
      <c r="C17811" s="31"/>
      <c r="D17811" s="31"/>
    </row>
    <row r="17812" spans="1:4" ht="15" x14ac:dyDescent="0.25">
      <c r="A17812" s="31"/>
      <c r="B17812" s="31"/>
      <c r="C17812" s="31"/>
      <c r="D17812" s="31"/>
    </row>
    <row r="17813" spans="1:4" ht="15" x14ac:dyDescent="0.25">
      <c r="A17813" s="31"/>
      <c r="B17813" s="31"/>
      <c r="C17813" s="31"/>
      <c r="D17813" s="31"/>
    </row>
    <row r="17814" spans="1:4" ht="15" x14ac:dyDescent="0.25">
      <c r="A17814" s="31"/>
      <c r="B17814" s="31"/>
      <c r="C17814" s="31"/>
      <c r="D17814" s="31"/>
    </row>
    <row r="17815" spans="1:4" ht="15" x14ac:dyDescent="0.25">
      <c r="A17815" s="31"/>
      <c r="B17815" s="31"/>
      <c r="C17815" s="31"/>
      <c r="D17815" s="31"/>
    </row>
    <row r="17816" spans="1:4" ht="15" x14ac:dyDescent="0.25">
      <c r="A17816" s="31"/>
      <c r="B17816" s="31"/>
      <c r="C17816" s="31"/>
      <c r="D17816" s="31"/>
    </row>
    <row r="17817" spans="1:4" ht="15" x14ac:dyDescent="0.25">
      <c r="A17817" s="31"/>
      <c r="B17817" s="31"/>
      <c r="C17817" s="31"/>
      <c r="D17817" s="31"/>
    </row>
    <row r="17818" spans="1:4" ht="15" x14ac:dyDescent="0.25">
      <c r="A17818" s="31"/>
      <c r="B17818" s="31"/>
      <c r="C17818" s="31"/>
      <c r="D17818" s="31"/>
    </row>
    <row r="17819" spans="1:4" ht="15" x14ac:dyDescent="0.25">
      <c r="A17819" s="31"/>
      <c r="B17819" s="31"/>
      <c r="C17819" s="31"/>
      <c r="D17819" s="31"/>
    </row>
    <row r="17820" spans="1:4" ht="15" x14ac:dyDescent="0.25">
      <c r="A17820" s="31"/>
      <c r="B17820" s="31"/>
      <c r="C17820" s="31"/>
      <c r="D17820" s="31"/>
    </row>
    <row r="17821" spans="1:4" ht="15" x14ac:dyDescent="0.25">
      <c r="A17821" s="31"/>
      <c r="B17821" s="31"/>
      <c r="C17821" s="31"/>
      <c r="D17821" s="31"/>
    </row>
    <row r="17822" spans="1:4" ht="15" x14ac:dyDescent="0.25">
      <c r="A17822" s="31"/>
      <c r="B17822" s="31"/>
      <c r="C17822" s="31"/>
      <c r="D17822" s="31"/>
    </row>
    <row r="17823" spans="1:4" ht="15" x14ac:dyDescent="0.25">
      <c r="A17823" s="31"/>
      <c r="B17823" s="31"/>
      <c r="C17823" s="31"/>
      <c r="D17823" s="31"/>
    </row>
    <row r="17824" spans="1:4" ht="15" x14ac:dyDescent="0.25">
      <c r="A17824" s="31"/>
      <c r="B17824" s="31"/>
      <c r="C17824" s="31"/>
      <c r="D17824" s="31"/>
    </row>
    <row r="17825" spans="1:4" ht="15" x14ac:dyDescent="0.25">
      <c r="A17825" s="31"/>
      <c r="B17825" s="31"/>
      <c r="C17825" s="31"/>
      <c r="D17825" s="31"/>
    </row>
    <row r="17826" spans="1:4" ht="15" x14ac:dyDescent="0.25">
      <c r="A17826" s="31"/>
      <c r="B17826" s="31"/>
      <c r="C17826" s="31"/>
      <c r="D17826" s="31"/>
    </row>
    <row r="17827" spans="1:4" ht="15" x14ac:dyDescent="0.25">
      <c r="A17827" s="31"/>
      <c r="B17827" s="31"/>
      <c r="C17827" s="31"/>
      <c r="D17827" s="31"/>
    </row>
    <row r="17828" spans="1:4" ht="15" x14ac:dyDescent="0.25">
      <c r="A17828" s="31"/>
      <c r="B17828" s="31"/>
      <c r="C17828" s="31"/>
      <c r="D17828" s="31"/>
    </row>
    <row r="17829" spans="1:4" ht="15" x14ac:dyDescent="0.25">
      <c r="A17829" s="31"/>
      <c r="B17829" s="31"/>
      <c r="C17829" s="31"/>
      <c r="D17829" s="31"/>
    </row>
    <row r="17830" spans="1:4" ht="15" x14ac:dyDescent="0.25">
      <c r="A17830" s="31"/>
      <c r="B17830" s="31"/>
      <c r="C17830" s="31"/>
      <c r="D17830" s="31"/>
    </row>
    <row r="17831" spans="1:4" ht="15" x14ac:dyDescent="0.25">
      <c r="A17831" s="31"/>
      <c r="B17831" s="31"/>
      <c r="C17831" s="31"/>
      <c r="D17831" s="31"/>
    </row>
    <row r="17832" spans="1:4" ht="15" x14ac:dyDescent="0.25">
      <c r="A17832" s="31"/>
      <c r="B17832" s="31"/>
      <c r="C17832" s="31"/>
      <c r="D17832" s="31"/>
    </row>
    <row r="17833" spans="1:4" ht="15" x14ac:dyDescent="0.25">
      <c r="A17833" s="31"/>
      <c r="B17833" s="31"/>
      <c r="C17833" s="31"/>
      <c r="D17833" s="31"/>
    </row>
    <row r="17834" spans="1:4" ht="15" x14ac:dyDescent="0.25">
      <c r="A17834" s="31"/>
      <c r="B17834" s="31"/>
      <c r="C17834" s="31"/>
      <c r="D17834" s="31"/>
    </row>
    <row r="17835" spans="1:4" ht="15" x14ac:dyDescent="0.25">
      <c r="A17835" s="31"/>
      <c r="B17835" s="31"/>
      <c r="C17835" s="31"/>
      <c r="D17835" s="31"/>
    </row>
    <row r="17836" spans="1:4" ht="15" x14ac:dyDescent="0.25">
      <c r="A17836" s="31"/>
      <c r="B17836" s="31"/>
      <c r="C17836" s="31"/>
      <c r="D17836" s="31"/>
    </row>
    <row r="17837" spans="1:4" ht="15" x14ac:dyDescent="0.25">
      <c r="A17837" s="31"/>
      <c r="B17837" s="31"/>
      <c r="C17837" s="31"/>
      <c r="D17837" s="31"/>
    </row>
    <row r="17838" spans="1:4" ht="15" x14ac:dyDescent="0.25">
      <c r="A17838" s="31"/>
      <c r="B17838" s="31"/>
      <c r="C17838" s="31"/>
      <c r="D17838" s="31"/>
    </row>
    <row r="17839" spans="1:4" ht="15" x14ac:dyDescent="0.25">
      <c r="A17839" s="31"/>
      <c r="B17839" s="31"/>
      <c r="C17839" s="31"/>
      <c r="D17839" s="31"/>
    </row>
    <row r="17840" spans="1:4" ht="15" x14ac:dyDescent="0.25">
      <c r="A17840" s="31"/>
      <c r="B17840" s="31"/>
      <c r="C17840" s="31"/>
      <c r="D17840" s="31"/>
    </row>
    <row r="17841" spans="1:4" ht="15" x14ac:dyDescent="0.25">
      <c r="A17841" s="31"/>
      <c r="B17841" s="31"/>
      <c r="C17841" s="31"/>
      <c r="D17841" s="31"/>
    </row>
    <row r="17842" spans="1:4" ht="15" x14ac:dyDescent="0.25">
      <c r="A17842" s="31"/>
      <c r="B17842" s="31"/>
      <c r="C17842" s="31"/>
      <c r="D17842" s="31"/>
    </row>
    <row r="17843" spans="1:4" ht="15" x14ac:dyDescent="0.25">
      <c r="A17843" s="31"/>
      <c r="B17843" s="31"/>
      <c r="C17843" s="31"/>
      <c r="D17843" s="31"/>
    </row>
    <row r="17844" spans="1:4" ht="15" x14ac:dyDescent="0.25">
      <c r="A17844" s="31"/>
      <c r="B17844" s="31"/>
      <c r="C17844" s="31"/>
      <c r="D17844" s="31"/>
    </row>
    <row r="17845" spans="1:4" ht="15" x14ac:dyDescent="0.25">
      <c r="A17845" s="31"/>
      <c r="B17845" s="31"/>
      <c r="C17845" s="31"/>
      <c r="D17845" s="31"/>
    </row>
    <row r="17846" spans="1:4" ht="15" x14ac:dyDescent="0.25">
      <c r="A17846" s="31"/>
      <c r="B17846" s="31"/>
      <c r="C17846" s="31"/>
      <c r="D17846" s="31"/>
    </row>
    <row r="17847" spans="1:4" ht="15" x14ac:dyDescent="0.25">
      <c r="A17847" s="31"/>
      <c r="B17847" s="31"/>
      <c r="C17847" s="31"/>
      <c r="D17847" s="31"/>
    </row>
    <row r="17848" spans="1:4" ht="15" x14ac:dyDescent="0.25">
      <c r="A17848" s="31"/>
      <c r="B17848" s="31"/>
      <c r="C17848" s="31"/>
      <c r="D17848" s="31"/>
    </row>
    <row r="17849" spans="1:4" ht="15" x14ac:dyDescent="0.25">
      <c r="A17849" s="31"/>
      <c r="B17849" s="31"/>
      <c r="C17849" s="31"/>
      <c r="D17849" s="31"/>
    </row>
    <row r="17850" spans="1:4" ht="15" x14ac:dyDescent="0.25">
      <c r="A17850" s="31"/>
      <c r="B17850" s="31"/>
      <c r="C17850" s="31"/>
      <c r="D17850" s="31"/>
    </row>
    <row r="17851" spans="1:4" ht="15" x14ac:dyDescent="0.25">
      <c r="A17851" s="31"/>
      <c r="B17851" s="31"/>
      <c r="C17851" s="31"/>
      <c r="D17851" s="31"/>
    </row>
    <row r="17852" spans="1:4" ht="15" x14ac:dyDescent="0.25">
      <c r="A17852" s="31"/>
      <c r="B17852" s="31"/>
      <c r="C17852" s="31"/>
      <c r="D17852" s="31"/>
    </row>
    <row r="17853" spans="1:4" ht="15" x14ac:dyDescent="0.25">
      <c r="A17853" s="31"/>
      <c r="B17853" s="31"/>
      <c r="C17853" s="31"/>
      <c r="D17853" s="31"/>
    </row>
    <row r="17854" spans="1:4" ht="15" x14ac:dyDescent="0.25">
      <c r="A17854" s="31"/>
      <c r="B17854" s="31"/>
      <c r="C17854" s="31"/>
      <c r="D17854" s="31"/>
    </row>
    <row r="17855" spans="1:4" ht="15" x14ac:dyDescent="0.25">
      <c r="A17855" s="31"/>
      <c r="B17855" s="31"/>
      <c r="C17855" s="31"/>
      <c r="D17855" s="31"/>
    </row>
    <row r="17856" spans="1:4" ht="15" x14ac:dyDescent="0.25">
      <c r="A17856" s="31"/>
      <c r="B17856" s="31"/>
      <c r="C17856" s="31"/>
      <c r="D17856" s="31"/>
    </row>
    <row r="17857" spans="1:4" ht="15" x14ac:dyDescent="0.25">
      <c r="A17857" s="31"/>
      <c r="B17857" s="31"/>
      <c r="C17857" s="31"/>
      <c r="D17857" s="31"/>
    </row>
    <row r="17858" spans="1:4" ht="15" x14ac:dyDescent="0.25">
      <c r="A17858" s="31"/>
      <c r="B17858" s="31"/>
      <c r="C17858" s="31"/>
      <c r="D17858" s="31"/>
    </row>
    <row r="17859" spans="1:4" ht="15" x14ac:dyDescent="0.25">
      <c r="A17859" s="31"/>
      <c r="B17859" s="31"/>
      <c r="C17859" s="31"/>
      <c r="D17859" s="31"/>
    </row>
    <row r="17860" spans="1:4" ht="15" x14ac:dyDescent="0.25">
      <c r="A17860" s="31"/>
      <c r="B17860" s="31"/>
      <c r="C17860" s="31"/>
      <c r="D17860" s="31"/>
    </row>
    <row r="17861" spans="1:4" ht="15" x14ac:dyDescent="0.25">
      <c r="A17861" s="31"/>
      <c r="B17861" s="31"/>
      <c r="C17861" s="31"/>
      <c r="D17861" s="31"/>
    </row>
    <row r="17862" spans="1:4" ht="15" x14ac:dyDescent="0.25">
      <c r="A17862" s="31"/>
      <c r="B17862" s="31"/>
      <c r="C17862" s="31"/>
      <c r="D17862" s="31"/>
    </row>
    <row r="17863" spans="1:4" ht="15" x14ac:dyDescent="0.25">
      <c r="A17863" s="31"/>
      <c r="B17863" s="31"/>
      <c r="C17863" s="31"/>
      <c r="D17863" s="31"/>
    </row>
    <row r="17864" spans="1:4" ht="15" x14ac:dyDescent="0.25">
      <c r="A17864" s="31"/>
      <c r="B17864" s="31"/>
      <c r="C17864" s="31"/>
      <c r="D17864" s="31"/>
    </row>
    <row r="17865" spans="1:4" ht="15" x14ac:dyDescent="0.25">
      <c r="A17865" s="31"/>
      <c r="B17865" s="31"/>
      <c r="C17865" s="31"/>
      <c r="D17865" s="31"/>
    </row>
    <row r="17866" spans="1:4" ht="15" x14ac:dyDescent="0.25">
      <c r="A17866" s="31"/>
      <c r="B17866" s="31"/>
      <c r="C17866" s="31"/>
      <c r="D17866" s="31"/>
    </row>
    <row r="17867" spans="1:4" ht="15" x14ac:dyDescent="0.25">
      <c r="A17867" s="31"/>
      <c r="B17867" s="31"/>
      <c r="C17867" s="31"/>
      <c r="D17867" s="31"/>
    </row>
    <row r="17868" spans="1:4" ht="15" x14ac:dyDescent="0.25">
      <c r="A17868" s="31"/>
      <c r="B17868" s="31"/>
      <c r="C17868" s="31"/>
      <c r="D17868" s="31"/>
    </row>
    <row r="17869" spans="1:4" ht="15" x14ac:dyDescent="0.25">
      <c r="A17869" s="31"/>
      <c r="B17869" s="31"/>
      <c r="C17869" s="31"/>
      <c r="D17869" s="31"/>
    </row>
    <row r="17870" spans="1:4" ht="15" x14ac:dyDescent="0.25">
      <c r="A17870" s="31"/>
      <c r="B17870" s="31"/>
      <c r="C17870" s="31"/>
      <c r="D17870" s="31"/>
    </row>
    <row r="17871" spans="1:4" ht="15" x14ac:dyDescent="0.25">
      <c r="A17871" s="31"/>
      <c r="B17871" s="31"/>
      <c r="C17871" s="31"/>
      <c r="D17871" s="31"/>
    </row>
    <row r="17872" spans="1:4" ht="15" x14ac:dyDescent="0.25">
      <c r="A17872" s="31"/>
      <c r="B17872" s="31"/>
      <c r="C17872" s="31"/>
      <c r="D17872" s="31"/>
    </row>
    <row r="17873" spans="1:4" ht="15" x14ac:dyDescent="0.25">
      <c r="A17873" s="31"/>
      <c r="B17873" s="31"/>
      <c r="C17873" s="31"/>
      <c r="D17873" s="31"/>
    </row>
    <row r="17874" spans="1:4" ht="15" x14ac:dyDescent="0.25">
      <c r="A17874" s="31"/>
      <c r="B17874" s="31"/>
      <c r="C17874" s="31"/>
      <c r="D17874" s="31"/>
    </row>
    <row r="17875" spans="1:4" ht="15" x14ac:dyDescent="0.25">
      <c r="A17875" s="31"/>
      <c r="B17875" s="31"/>
      <c r="C17875" s="31"/>
      <c r="D17875" s="31"/>
    </row>
    <row r="17876" spans="1:4" ht="15" x14ac:dyDescent="0.25">
      <c r="A17876" s="31"/>
      <c r="B17876" s="31"/>
      <c r="C17876" s="31"/>
      <c r="D17876" s="31"/>
    </row>
    <row r="17877" spans="1:4" ht="15" x14ac:dyDescent="0.25">
      <c r="A17877" s="31"/>
      <c r="B17877" s="31"/>
      <c r="C17877" s="31"/>
      <c r="D17877" s="31"/>
    </row>
    <row r="17878" spans="1:4" ht="15" x14ac:dyDescent="0.25">
      <c r="A17878" s="31"/>
      <c r="B17878" s="31"/>
      <c r="C17878" s="31"/>
      <c r="D17878" s="31"/>
    </row>
    <row r="17879" spans="1:4" ht="15" x14ac:dyDescent="0.25">
      <c r="A17879" s="31"/>
      <c r="B17879" s="31"/>
      <c r="C17879" s="31"/>
      <c r="D17879" s="31"/>
    </row>
    <row r="17880" spans="1:4" ht="15" x14ac:dyDescent="0.25">
      <c r="A17880" s="31"/>
      <c r="B17880" s="31"/>
      <c r="C17880" s="31"/>
      <c r="D17880" s="31"/>
    </row>
    <row r="17881" spans="1:4" ht="15" x14ac:dyDescent="0.25">
      <c r="A17881" s="31"/>
      <c r="B17881" s="31"/>
      <c r="C17881" s="31"/>
      <c r="D17881" s="31"/>
    </row>
    <row r="17882" spans="1:4" ht="15" x14ac:dyDescent="0.25">
      <c r="A17882" s="31"/>
      <c r="B17882" s="31"/>
      <c r="C17882" s="31"/>
      <c r="D17882" s="31"/>
    </row>
    <row r="17883" spans="1:4" ht="15" x14ac:dyDescent="0.25">
      <c r="A17883" s="31"/>
      <c r="B17883" s="31"/>
      <c r="C17883" s="31"/>
      <c r="D17883" s="31"/>
    </row>
    <row r="17884" spans="1:4" ht="15" x14ac:dyDescent="0.25">
      <c r="A17884" s="31"/>
      <c r="B17884" s="31"/>
      <c r="C17884" s="31"/>
      <c r="D17884" s="31"/>
    </row>
    <row r="17885" spans="1:4" ht="15" x14ac:dyDescent="0.25">
      <c r="A17885" s="31"/>
      <c r="B17885" s="31"/>
      <c r="C17885" s="31"/>
      <c r="D17885" s="31"/>
    </row>
    <row r="17886" spans="1:4" ht="15" x14ac:dyDescent="0.25">
      <c r="A17886" s="31"/>
      <c r="B17886" s="31"/>
      <c r="C17886" s="31"/>
      <c r="D17886" s="31"/>
    </row>
    <row r="17887" spans="1:4" ht="15" x14ac:dyDescent="0.25">
      <c r="A17887" s="31"/>
      <c r="B17887" s="31"/>
      <c r="C17887" s="31"/>
      <c r="D17887" s="31"/>
    </row>
    <row r="17888" spans="1:4" ht="15" x14ac:dyDescent="0.25">
      <c r="A17888" s="31"/>
      <c r="B17888" s="31"/>
      <c r="C17888" s="31"/>
      <c r="D17888" s="31"/>
    </row>
    <row r="17889" spans="1:4" ht="15" x14ac:dyDescent="0.25">
      <c r="A17889" s="31"/>
      <c r="B17889" s="31"/>
      <c r="C17889" s="31"/>
      <c r="D17889" s="31"/>
    </row>
    <row r="17890" spans="1:4" ht="15" x14ac:dyDescent="0.25">
      <c r="A17890" s="31"/>
      <c r="B17890" s="31"/>
      <c r="C17890" s="31"/>
      <c r="D17890" s="31"/>
    </row>
    <row r="17891" spans="1:4" ht="15" x14ac:dyDescent="0.25">
      <c r="A17891" s="31"/>
      <c r="B17891" s="31"/>
      <c r="C17891" s="31"/>
      <c r="D17891" s="31"/>
    </row>
    <row r="17892" spans="1:4" ht="15" x14ac:dyDescent="0.25">
      <c r="A17892" s="31"/>
      <c r="B17892" s="31"/>
      <c r="C17892" s="31"/>
      <c r="D17892" s="31"/>
    </row>
    <row r="17893" spans="1:4" ht="15" x14ac:dyDescent="0.25">
      <c r="A17893" s="31"/>
      <c r="B17893" s="31"/>
      <c r="C17893" s="31"/>
      <c r="D17893" s="31"/>
    </row>
    <row r="17894" spans="1:4" ht="15" x14ac:dyDescent="0.25">
      <c r="A17894" s="31"/>
      <c r="B17894" s="31"/>
      <c r="C17894" s="31"/>
      <c r="D17894" s="31"/>
    </row>
    <row r="17895" spans="1:4" ht="15" x14ac:dyDescent="0.25">
      <c r="A17895" s="31"/>
      <c r="B17895" s="31"/>
      <c r="C17895" s="31"/>
      <c r="D17895" s="31"/>
    </row>
    <row r="17896" spans="1:4" ht="15" x14ac:dyDescent="0.25">
      <c r="A17896" s="31"/>
      <c r="B17896" s="31"/>
      <c r="C17896" s="31"/>
      <c r="D17896" s="31"/>
    </row>
    <row r="17897" spans="1:4" ht="15" x14ac:dyDescent="0.25">
      <c r="A17897" s="31"/>
      <c r="B17897" s="31"/>
      <c r="C17897" s="31"/>
      <c r="D17897" s="31"/>
    </row>
    <row r="17898" spans="1:4" ht="15" x14ac:dyDescent="0.25">
      <c r="A17898" s="31"/>
      <c r="B17898" s="31"/>
      <c r="C17898" s="31"/>
      <c r="D17898" s="31"/>
    </row>
    <row r="17899" spans="1:4" ht="15" x14ac:dyDescent="0.25">
      <c r="A17899" s="31"/>
      <c r="B17899" s="31"/>
      <c r="C17899" s="31"/>
      <c r="D17899" s="31"/>
    </row>
    <row r="17900" spans="1:4" ht="15" x14ac:dyDescent="0.25">
      <c r="A17900" s="31"/>
      <c r="B17900" s="31"/>
      <c r="C17900" s="31"/>
      <c r="D17900" s="31"/>
    </row>
    <row r="17901" spans="1:4" ht="15" x14ac:dyDescent="0.25">
      <c r="A17901" s="31"/>
      <c r="B17901" s="31"/>
      <c r="C17901" s="31"/>
      <c r="D17901" s="31"/>
    </row>
    <row r="17902" spans="1:4" ht="15" x14ac:dyDescent="0.25">
      <c r="A17902" s="31"/>
      <c r="B17902" s="31"/>
      <c r="C17902" s="31"/>
      <c r="D17902" s="31"/>
    </row>
    <row r="17903" spans="1:4" ht="15" x14ac:dyDescent="0.25">
      <c r="A17903" s="31"/>
      <c r="B17903" s="31"/>
      <c r="C17903" s="31"/>
      <c r="D17903" s="31"/>
    </row>
    <row r="17904" spans="1:4" ht="15" x14ac:dyDescent="0.25">
      <c r="A17904" s="31"/>
      <c r="B17904" s="31"/>
      <c r="C17904" s="31"/>
      <c r="D17904" s="31"/>
    </row>
    <row r="17905" spans="1:4" ht="15" x14ac:dyDescent="0.25">
      <c r="A17905" s="31"/>
      <c r="B17905" s="31"/>
      <c r="C17905" s="31"/>
      <c r="D17905" s="31"/>
    </row>
    <row r="17906" spans="1:4" ht="15" x14ac:dyDescent="0.25">
      <c r="A17906" s="31"/>
      <c r="B17906" s="31"/>
      <c r="C17906" s="31"/>
      <c r="D17906" s="31"/>
    </row>
    <row r="17907" spans="1:4" ht="15" x14ac:dyDescent="0.25">
      <c r="A17907" s="31"/>
      <c r="B17907" s="31"/>
      <c r="C17907" s="31"/>
      <c r="D17907" s="31"/>
    </row>
    <row r="17908" spans="1:4" ht="15" x14ac:dyDescent="0.25">
      <c r="A17908" s="31"/>
      <c r="B17908" s="31"/>
      <c r="C17908" s="31"/>
      <c r="D17908" s="31"/>
    </row>
    <row r="17909" spans="1:4" ht="15" x14ac:dyDescent="0.25">
      <c r="A17909" s="31"/>
      <c r="B17909" s="31"/>
      <c r="C17909" s="31"/>
      <c r="D17909" s="31"/>
    </row>
    <row r="17910" spans="1:4" ht="15" x14ac:dyDescent="0.25">
      <c r="A17910" s="31"/>
      <c r="B17910" s="31"/>
      <c r="C17910" s="31"/>
      <c r="D17910" s="31"/>
    </row>
    <row r="17911" spans="1:4" ht="15" x14ac:dyDescent="0.25">
      <c r="A17911" s="31"/>
      <c r="B17911" s="31"/>
      <c r="C17911" s="31"/>
      <c r="D17911" s="31"/>
    </row>
    <row r="17912" spans="1:4" ht="15" x14ac:dyDescent="0.25">
      <c r="A17912" s="31"/>
      <c r="B17912" s="31"/>
      <c r="C17912" s="31"/>
      <c r="D17912" s="31"/>
    </row>
    <row r="17913" spans="1:4" ht="15" x14ac:dyDescent="0.25">
      <c r="A17913" s="31"/>
      <c r="B17913" s="31"/>
      <c r="C17913" s="31"/>
      <c r="D17913" s="31"/>
    </row>
    <row r="17914" spans="1:4" ht="15" x14ac:dyDescent="0.25">
      <c r="A17914" s="31"/>
      <c r="B17914" s="31"/>
      <c r="C17914" s="31"/>
      <c r="D17914" s="31"/>
    </row>
    <row r="17915" spans="1:4" ht="15" x14ac:dyDescent="0.25">
      <c r="A17915" s="31"/>
      <c r="B17915" s="31"/>
      <c r="C17915" s="31"/>
      <c r="D17915" s="31"/>
    </row>
    <row r="17916" spans="1:4" ht="15" x14ac:dyDescent="0.25">
      <c r="A17916" s="31"/>
      <c r="B17916" s="31"/>
      <c r="C17916" s="31"/>
      <c r="D17916" s="31"/>
    </row>
    <row r="17917" spans="1:4" ht="15" x14ac:dyDescent="0.25">
      <c r="A17917" s="31"/>
      <c r="B17917" s="31"/>
      <c r="C17917" s="31"/>
      <c r="D17917" s="31"/>
    </row>
    <row r="17918" spans="1:4" ht="15" x14ac:dyDescent="0.25">
      <c r="A17918" s="31"/>
      <c r="B17918" s="31"/>
      <c r="C17918" s="31"/>
      <c r="D17918" s="31"/>
    </row>
    <row r="17919" spans="1:4" ht="15" x14ac:dyDescent="0.25">
      <c r="A17919" s="31"/>
      <c r="B17919" s="31"/>
      <c r="C17919" s="31"/>
      <c r="D17919" s="31"/>
    </row>
    <row r="17920" spans="1:4" ht="15" x14ac:dyDescent="0.25">
      <c r="A17920" s="31"/>
      <c r="B17920" s="31"/>
      <c r="C17920" s="31"/>
      <c r="D17920" s="31"/>
    </row>
    <row r="17921" spans="1:4" ht="15" x14ac:dyDescent="0.25">
      <c r="A17921" s="31"/>
      <c r="B17921" s="31"/>
      <c r="C17921" s="31"/>
      <c r="D17921" s="31"/>
    </row>
    <row r="17922" spans="1:4" ht="15" x14ac:dyDescent="0.25">
      <c r="A17922" s="31"/>
      <c r="B17922" s="31"/>
      <c r="C17922" s="31"/>
      <c r="D17922" s="31"/>
    </row>
    <row r="17923" spans="1:4" ht="15" x14ac:dyDescent="0.25">
      <c r="A17923" s="31"/>
      <c r="B17923" s="31"/>
      <c r="C17923" s="31"/>
      <c r="D17923" s="31"/>
    </row>
    <row r="17924" spans="1:4" ht="15" x14ac:dyDescent="0.25">
      <c r="A17924" s="31"/>
      <c r="B17924" s="31"/>
      <c r="C17924" s="31"/>
      <c r="D17924" s="31"/>
    </row>
    <row r="17925" spans="1:4" ht="15" x14ac:dyDescent="0.25">
      <c r="A17925" s="31"/>
      <c r="B17925" s="31"/>
      <c r="C17925" s="31"/>
      <c r="D17925" s="31"/>
    </row>
    <row r="17926" spans="1:4" ht="15" x14ac:dyDescent="0.25">
      <c r="A17926" s="31"/>
      <c r="B17926" s="31"/>
      <c r="C17926" s="31"/>
      <c r="D17926" s="31"/>
    </row>
    <row r="17927" spans="1:4" ht="15" x14ac:dyDescent="0.25">
      <c r="A17927" s="31"/>
      <c r="B17927" s="31"/>
      <c r="C17927" s="31"/>
      <c r="D17927" s="31"/>
    </row>
    <row r="17928" spans="1:4" ht="15" x14ac:dyDescent="0.25">
      <c r="A17928" s="31"/>
      <c r="B17928" s="31"/>
      <c r="C17928" s="31"/>
      <c r="D17928" s="31"/>
    </row>
    <row r="17929" spans="1:4" ht="15" x14ac:dyDescent="0.25">
      <c r="A17929" s="31"/>
      <c r="B17929" s="31"/>
      <c r="C17929" s="31"/>
      <c r="D17929" s="31"/>
    </row>
    <row r="17930" spans="1:4" ht="15" x14ac:dyDescent="0.25">
      <c r="A17930" s="31"/>
      <c r="B17930" s="31"/>
      <c r="C17930" s="31"/>
      <c r="D17930" s="31"/>
    </row>
    <row r="17931" spans="1:4" ht="15" x14ac:dyDescent="0.25">
      <c r="A17931" s="31"/>
      <c r="B17931" s="31"/>
      <c r="C17931" s="31"/>
      <c r="D17931" s="31"/>
    </row>
    <row r="17932" spans="1:4" ht="15" x14ac:dyDescent="0.25">
      <c r="A17932" s="31"/>
      <c r="B17932" s="31"/>
      <c r="C17932" s="31"/>
      <c r="D17932" s="31"/>
    </row>
    <row r="17933" spans="1:4" ht="15" x14ac:dyDescent="0.25">
      <c r="A17933" s="31"/>
      <c r="B17933" s="31"/>
      <c r="C17933" s="31"/>
      <c r="D17933" s="31"/>
    </row>
    <row r="17934" spans="1:4" ht="15" x14ac:dyDescent="0.25">
      <c r="A17934" s="31"/>
      <c r="B17934" s="31"/>
      <c r="C17934" s="31"/>
      <c r="D17934" s="31"/>
    </row>
    <row r="17935" spans="1:4" ht="15" x14ac:dyDescent="0.25">
      <c r="A17935" s="31"/>
      <c r="B17935" s="31"/>
      <c r="C17935" s="31"/>
      <c r="D17935" s="31"/>
    </row>
    <row r="17936" spans="1:4" ht="15" x14ac:dyDescent="0.25">
      <c r="A17936" s="31"/>
      <c r="B17936" s="31"/>
      <c r="C17936" s="31"/>
      <c r="D17936" s="31"/>
    </row>
    <row r="17937" spans="1:4" ht="15" x14ac:dyDescent="0.25">
      <c r="A17937" s="31"/>
      <c r="B17937" s="31"/>
      <c r="C17937" s="31"/>
      <c r="D17937" s="31"/>
    </row>
    <row r="17938" spans="1:4" ht="15" x14ac:dyDescent="0.25">
      <c r="A17938" s="31"/>
      <c r="B17938" s="31"/>
      <c r="C17938" s="31"/>
      <c r="D17938" s="31"/>
    </row>
    <row r="17939" spans="1:4" ht="15" x14ac:dyDescent="0.25">
      <c r="A17939" s="31"/>
      <c r="B17939" s="31"/>
      <c r="C17939" s="31"/>
      <c r="D17939" s="31"/>
    </row>
    <row r="17940" spans="1:4" ht="15" x14ac:dyDescent="0.25">
      <c r="A17940" s="31"/>
      <c r="B17940" s="31"/>
      <c r="C17940" s="31"/>
      <c r="D17940" s="31"/>
    </row>
    <row r="17941" spans="1:4" ht="15" x14ac:dyDescent="0.25">
      <c r="A17941" s="31"/>
      <c r="B17941" s="31"/>
      <c r="C17941" s="31"/>
      <c r="D17941" s="31"/>
    </row>
    <row r="17942" spans="1:4" ht="15" x14ac:dyDescent="0.25">
      <c r="A17942" s="31"/>
      <c r="B17942" s="31"/>
      <c r="C17942" s="31"/>
      <c r="D17942" s="31"/>
    </row>
    <row r="17943" spans="1:4" ht="15" x14ac:dyDescent="0.25">
      <c r="A17943" s="31"/>
      <c r="B17943" s="31"/>
      <c r="C17943" s="31"/>
      <c r="D17943" s="31"/>
    </row>
    <row r="17944" spans="1:4" ht="15" x14ac:dyDescent="0.25">
      <c r="A17944" s="31"/>
      <c r="B17944" s="31"/>
      <c r="C17944" s="31"/>
      <c r="D17944" s="31"/>
    </row>
    <row r="17945" spans="1:4" ht="15" x14ac:dyDescent="0.25">
      <c r="A17945" s="31"/>
      <c r="B17945" s="31"/>
      <c r="C17945" s="31"/>
      <c r="D17945" s="31"/>
    </row>
    <row r="17946" spans="1:4" ht="15" x14ac:dyDescent="0.25">
      <c r="A17946" s="31"/>
      <c r="B17946" s="31"/>
      <c r="C17946" s="31"/>
      <c r="D17946" s="31"/>
    </row>
    <row r="17947" spans="1:4" ht="15" x14ac:dyDescent="0.25">
      <c r="A17947" s="31"/>
      <c r="B17947" s="31"/>
      <c r="C17947" s="31"/>
      <c r="D17947" s="31"/>
    </row>
    <row r="17948" spans="1:4" ht="15" x14ac:dyDescent="0.25">
      <c r="A17948" s="31"/>
      <c r="B17948" s="31"/>
      <c r="C17948" s="31"/>
      <c r="D17948" s="31"/>
    </row>
    <row r="17949" spans="1:4" ht="15" x14ac:dyDescent="0.25">
      <c r="A17949" s="31"/>
      <c r="B17949" s="31"/>
      <c r="C17949" s="31"/>
      <c r="D17949" s="31"/>
    </row>
    <row r="17950" spans="1:4" ht="15" x14ac:dyDescent="0.25">
      <c r="A17950" s="31"/>
      <c r="B17950" s="31"/>
      <c r="C17950" s="31"/>
      <c r="D17950" s="31"/>
    </row>
    <row r="17951" spans="1:4" ht="15" x14ac:dyDescent="0.25">
      <c r="A17951" s="31"/>
      <c r="B17951" s="31"/>
      <c r="C17951" s="31"/>
      <c r="D17951" s="31"/>
    </row>
    <row r="17952" spans="1:4" ht="15" x14ac:dyDescent="0.25">
      <c r="A17952" s="31"/>
      <c r="B17952" s="31"/>
      <c r="C17952" s="31"/>
      <c r="D17952" s="31"/>
    </row>
    <row r="17953" spans="1:4" ht="15" x14ac:dyDescent="0.25">
      <c r="A17953" s="31"/>
      <c r="B17953" s="31"/>
      <c r="C17953" s="31"/>
      <c r="D17953" s="31"/>
    </row>
    <row r="17954" spans="1:4" ht="15" x14ac:dyDescent="0.25">
      <c r="A17954" s="31"/>
      <c r="B17954" s="31"/>
      <c r="C17954" s="31"/>
      <c r="D17954" s="31"/>
    </row>
    <row r="17955" spans="1:4" ht="15" x14ac:dyDescent="0.25">
      <c r="A17955" s="31"/>
      <c r="B17955" s="31"/>
      <c r="C17955" s="31"/>
      <c r="D17955" s="31"/>
    </row>
    <row r="17956" spans="1:4" ht="15" x14ac:dyDescent="0.25">
      <c r="A17956" s="31"/>
      <c r="B17956" s="31"/>
      <c r="C17956" s="31"/>
      <c r="D17956" s="31"/>
    </row>
    <row r="17957" spans="1:4" ht="15" x14ac:dyDescent="0.25">
      <c r="A17957" s="31"/>
      <c r="B17957" s="31"/>
      <c r="C17957" s="31"/>
      <c r="D17957" s="31"/>
    </row>
    <row r="17958" spans="1:4" ht="15" x14ac:dyDescent="0.25">
      <c r="A17958" s="31"/>
      <c r="B17958" s="31"/>
      <c r="C17958" s="31"/>
      <c r="D17958" s="31"/>
    </row>
    <row r="17959" spans="1:4" ht="15" x14ac:dyDescent="0.25">
      <c r="A17959" s="31"/>
      <c r="B17959" s="31"/>
      <c r="C17959" s="31"/>
      <c r="D17959" s="31"/>
    </row>
    <row r="17960" spans="1:4" ht="15" x14ac:dyDescent="0.25">
      <c r="A17960" s="31"/>
      <c r="B17960" s="31"/>
      <c r="C17960" s="31"/>
      <c r="D17960" s="31"/>
    </row>
    <row r="17961" spans="1:4" ht="15" x14ac:dyDescent="0.25">
      <c r="A17961" s="31"/>
      <c r="B17961" s="31"/>
      <c r="C17961" s="31"/>
      <c r="D17961" s="31"/>
    </row>
    <row r="17962" spans="1:4" ht="15" x14ac:dyDescent="0.25">
      <c r="A17962" s="31"/>
      <c r="B17962" s="31"/>
      <c r="C17962" s="31"/>
      <c r="D17962" s="31"/>
    </row>
    <row r="17963" spans="1:4" ht="15" x14ac:dyDescent="0.25">
      <c r="A17963" s="31"/>
      <c r="B17963" s="31"/>
      <c r="C17963" s="31"/>
      <c r="D17963" s="31"/>
    </row>
    <row r="17964" spans="1:4" ht="15" x14ac:dyDescent="0.25">
      <c r="A17964" s="31"/>
      <c r="B17964" s="31"/>
      <c r="C17964" s="31"/>
      <c r="D17964" s="31"/>
    </row>
    <row r="17965" spans="1:4" ht="15" x14ac:dyDescent="0.25">
      <c r="A17965" s="31"/>
      <c r="B17965" s="31"/>
      <c r="C17965" s="31"/>
      <c r="D17965" s="31"/>
    </row>
    <row r="17966" spans="1:4" ht="15" x14ac:dyDescent="0.25">
      <c r="A17966" s="31"/>
      <c r="B17966" s="31"/>
      <c r="C17966" s="31"/>
      <c r="D17966" s="31"/>
    </row>
    <row r="17967" spans="1:4" ht="15" x14ac:dyDescent="0.25">
      <c r="A17967" s="31"/>
      <c r="B17967" s="31"/>
      <c r="C17967" s="31"/>
      <c r="D17967" s="31"/>
    </row>
    <row r="17968" spans="1:4" ht="15" x14ac:dyDescent="0.25">
      <c r="A17968" s="31"/>
      <c r="B17968" s="31"/>
      <c r="C17968" s="31"/>
      <c r="D17968" s="31"/>
    </row>
    <row r="17969" spans="1:4" ht="15" x14ac:dyDescent="0.25">
      <c r="A17969" s="31"/>
      <c r="B17969" s="31"/>
      <c r="C17969" s="31"/>
      <c r="D17969" s="31"/>
    </row>
    <row r="17970" spans="1:4" ht="15" x14ac:dyDescent="0.25">
      <c r="A17970" s="31"/>
      <c r="B17970" s="31"/>
      <c r="C17970" s="31"/>
      <c r="D17970" s="31"/>
    </row>
    <row r="17971" spans="1:4" ht="15" x14ac:dyDescent="0.25">
      <c r="A17971" s="31"/>
      <c r="B17971" s="31"/>
      <c r="C17971" s="31"/>
      <c r="D17971" s="31"/>
    </row>
    <row r="17972" spans="1:4" ht="15" x14ac:dyDescent="0.25">
      <c r="A17972" s="31"/>
      <c r="B17972" s="31"/>
      <c r="C17972" s="31"/>
      <c r="D17972" s="31"/>
    </row>
    <row r="17973" spans="1:4" ht="15" x14ac:dyDescent="0.25">
      <c r="A17973" s="31"/>
      <c r="B17973" s="31"/>
      <c r="C17973" s="31"/>
      <c r="D17973" s="31"/>
    </row>
    <row r="17974" spans="1:4" ht="15" x14ac:dyDescent="0.25">
      <c r="A17974" s="31"/>
      <c r="B17974" s="31"/>
      <c r="C17974" s="31"/>
      <c r="D17974" s="31"/>
    </row>
    <row r="17975" spans="1:4" ht="15" x14ac:dyDescent="0.25">
      <c r="A17975" s="31"/>
      <c r="B17975" s="31"/>
      <c r="C17975" s="31"/>
      <c r="D17975" s="31"/>
    </row>
    <row r="17976" spans="1:4" ht="15" x14ac:dyDescent="0.25">
      <c r="A17976" s="31"/>
      <c r="B17976" s="31"/>
      <c r="C17976" s="31"/>
      <c r="D17976" s="31"/>
    </row>
    <row r="17977" spans="1:4" ht="15" x14ac:dyDescent="0.25">
      <c r="A17977" s="31"/>
      <c r="B17977" s="31"/>
      <c r="C17977" s="31"/>
      <c r="D17977" s="31"/>
    </row>
    <row r="17978" spans="1:4" ht="15" x14ac:dyDescent="0.25">
      <c r="A17978" s="31"/>
      <c r="B17978" s="31"/>
      <c r="C17978" s="31"/>
      <c r="D17978" s="31"/>
    </row>
    <row r="17979" spans="1:4" ht="15" x14ac:dyDescent="0.25">
      <c r="A17979" s="31"/>
      <c r="B17979" s="31"/>
      <c r="C17979" s="31"/>
      <c r="D17979" s="31"/>
    </row>
    <row r="17980" spans="1:4" ht="15" x14ac:dyDescent="0.25">
      <c r="A17980" s="31"/>
      <c r="B17980" s="31"/>
      <c r="C17980" s="31"/>
      <c r="D17980" s="31"/>
    </row>
    <row r="17981" spans="1:4" ht="15" x14ac:dyDescent="0.25">
      <c r="A17981" s="31"/>
      <c r="B17981" s="31"/>
      <c r="C17981" s="31"/>
      <c r="D17981" s="31"/>
    </row>
    <row r="17982" spans="1:4" ht="15" x14ac:dyDescent="0.25">
      <c r="A17982" s="31"/>
      <c r="B17982" s="31"/>
      <c r="C17982" s="31"/>
      <c r="D17982" s="31"/>
    </row>
    <row r="17983" spans="1:4" ht="15" x14ac:dyDescent="0.25">
      <c r="A17983" s="31"/>
      <c r="B17983" s="31"/>
      <c r="C17983" s="31"/>
      <c r="D17983" s="31"/>
    </row>
    <row r="17984" spans="1:4" ht="15" x14ac:dyDescent="0.25">
      <c r="A17984" s="31"/>
      <c r="B17984" s="31"/>
      <c r="C17984" s="31"/>
      <c r="D17984" s="31"/>
    </row>
    <row r="17985" spans="1:4" ht="15" x14ac:dyDescent="0.25">
      <c r="A17985" s="31"/>
      <c r="B17985" s="31"/>
      <c r="C17985" s="31"/>
      <c r="D17985" s="31"/>
    </row>
    <row r="17986" spans="1:4" ht="15" x14ac:dyDescent="0.25">
      <c r="A17986" s="31"/>
      <c r="B17986" s="31"/>
      <c r="C17986" s="31"/>
      <c r="D17986" s="31"/>
    </row>
    <row r="17987" spans="1:4" ht="15" x14ac:dyDescent="0.25">
      <c r="A17987" s="31"/>
      <c r="B17987" s="31"/>
      <c r="C17987" s="31"/>
      <c r="D17987" s="31"/>
    </row>
    <row r="17988" spans="1:4" ht="15" x14ac:dyDescent="0.25">
      <c r="A17988" s="31"/>
      <c r="B17988" s="31"/>
      <c r="C17988" s="31"/>
      <c r="D17988" s="31"/>
    </row>
    <row r="17989" spans="1:4" ht="15" x14ac:dyDescent="0.25">
      <c r="A17989" s="31"/>
      <c r="B17989" s="31"/>
      <c r="C17989" s="31"/>
      <c r="D17989" s="31"/>
    </row>
    <row r="17990" spans="1:4" ht="15" x14ac:dyDescent="0.25">
      <c r="A17990" s="31"/>
      <c r="B17990" s="31"/>
      <c r="C17990" s="31"/>
      <c r="D17990" s="31"/>
    </row>
    <row r="17991" spans="1:4" ht="15" x14ac:dyDescent="0.25">
      <c r="A17991" s="31"/>
      <c r="B17991" s="31"/>
      <c r="C17991" s="31"/>
      <c r="D17991" s="31"/>
    </row>
    <row r="17992" spans="1:4" ht="15" x14ac:dyDescent="0.25">
      <c r="A17992" s="31"/>
      <c r="B17992" s="31"/>
      <c r="C17992" s="31"/>
      <c r="D17992" s="31"/>
    </row>
    <row r="17993" spans="1:4" ht="15" x14ac:dyDescent="0.25">
      <c r="A17993" s="31"/>
      <c r="B17993" s="31"/>
      <c r="C17993" s="31"/>
      <c r="D17993" s="31"/>
    </row>
    <row r="17994" spans="1:4" ht="15" x14ac:dyDescent="0.25">
      <c r="A17994" s="31"/>
      <c r="B17994" s="31"/>
      <c r="C17994" s="31"/>
      <c r="D17994" s="31"/>
    </row>
    <row r="17995" spans="1:4" ht="15" x14ac:dyDescent="0.25">
      <c r="A17995" s="31"/>
      <c r="B17995" s="31"/>
      <c r="C17995" s="31"/>
      <c r="D17995" s="31"/>
    </row>
    <row r="17996" spans="1:4" ht="15" x14ac:dyDescent="0.25">
      <c r="A17996" s="31"/>
      <c r="B17996" s="31"/>
      <c r="C17996" s="31"/>
      <c r="D17996" s="31"/>
    </row>
    <row r="17997" spans="1:4" ht="15" x14ac:dyDescent="0.25">
      <c r="A17997" s="31"/>
      <c r="B17997" s="31"/>
      <c r="C17997" s="31"/>
      <c r="D17997" s="31"/>
    </row>
    <row r="17998" spans="1:4" ht="15" x14ac:dyDescent="0.25">
      <c r="A17998" s="31"/>
      <c r="B17998" s="31"/>
      <c r="C17998" s="31"/>
      <c r="D17998" s="31"/>
    </row>
    <row r="17999" spans="1:4" ht="15" x14ac:dyDescent="0.25">
      <c r="A17999" s="31"/>
      <c r="B17999" s="31"/>
      <c r="C17999" s="31"/>
      <c r="D17999" s="31"/>
    </row>
    <row r="18000" spans="1:4" ht="15" x14ac:dyDescent="0.25">
      <c r="A18000" s="31"/>
      <c r="B18000" s="31"/>
      <c r="C18000" s="31"/>
      <c r="D18000" s="31"/>
    </row>
    <row r="18001" spans="1:4" ht="15" x14ac:dyDescent="0.25">
      <c r="A18001" s="31"/>
      <c r="B18001" s="31"/>
      <c r="C18001" s="31"/>
      <c r="D18001" s="31"/>
    </row>
    <row r="18002" spans="1:4" ht="15" x14ac:dyDescent="0.25">
      <c r="A18002" s="31"/>
      <c r="B18002" s="31"/>
      <c r="C18002" s="31"/>
      <c r="D18002" s="31"/>
    </row>
    <row r="18003" spans="1:4" ht="15" x14ac:dyDescent="0.25">
      <c r="A18003" s="31"/>
      <c r="B18003" s="31"/>
      <c r="C18003" s="31"/>
      <c r="D18003" s="31"/>
    </row>
    <row r="18004" spans="1:4" ht="15" x14ac:dyDescent="0.25">
      <c r="A18004" s="31"/>
      <c r="B18004" s="31"/>
      <c r="C18004" s="31"/>
      <c r="D18004" s="31"/>
    </row>
    <row r="18005" spans="1:4" ht="15" x14ac:dyDescent="0.25">
      <c r="A18005" s="31"/>
      <c r="B18005" s="31"/>
      <c r="C18005" s="31"/>
      <c r="D18005" s="31"/>
    </row>
    <row r="18006" spans="1:4" ht="15" x14ac:dyDescent="0.25">
      <c r="A18006" s="31"/>
      <c r="B18006" s="31"/>
      <c r="C18006" s="31"/>
      <c r="D18006" s="31"/>
    </row>
    <row r="18007" spans="1:4" ht="15" x14ac:dyDescent="0.25">
      <c r="A18007" s="31"/>
      <c r="B18007" s="31"/>
      <c r="C18007" s="31"/>
      <c r="D18007" s="31"/>
    </row>
    <row r="18008" spans="1:4" ht="15" x14ac:dyDescent="0.25">
      <c r="A18008" s="31"/>
      <c r="B18008" s="31"/>
      <c r="C18008" s="31"/>
      <c r="D18008" s="31"/>
    </row>
    <row r="18009" spans="1:4" ht="15" x14ac:dyDescent="0.25">
      <c r="A18009" s="31"/>
      <c r="B18009" s="31"/>
      <c r="C18009" s="31"/>
      <c r="D18009" s="31"/>
    </row>
    <row r="18010" spans="1:4" ht="15" x14ac:dyDescent="0.25">
      <c r="A18010" s="31"/>
      <c r="B18010" s="31"/>
      <c r="C18010" s="31"/>
      <c r="D18010" s="31"/>
    </row>
    <row r="18011" spans="1:4" ht="15" x14ac:dyDescent="0.25">
      <c r="A18011" s="31"/>
      <c r="B18011" s="31"/>
      <c r="C18011" s="31"/>
      <c r="D18011" s="31"/>
    </row>
    <row r="18012" spans="1:4" ht="15" x14ac:dyDescent="0.25">
      <c r="A18012" s="31"/>
      <c r="B18012" s="31"/>
      <c r="C18012" s="31"/>
      <c r="D18012" s="31"/>
    </row>
    <row r="18013" spans="1:4" ht="15" x14ac:dyDescent="0.25">
      <c r="A18013" s="31"/>
      <c r="B18013" s="31"/>
      <c r="C18013" s="31"/>
      <c r="D18013" s="31"/>
    </row>
    <row r="18014" spans="1:4" ht="15" x14ac:dyDescent="0.25">
      <c r="A18014" s="31"/>
      <c r="B18014" s="31"/>
      <c r="C18014" s="31"/>
      <c r="D18014" s="31"/>
    </row>
    <row r="18015" spans="1:4" ht="15" x14ac:dyDescent="0.25">
      <c r="A18015" s="31"/>
      <c r="B18015" s="31"/>
      <c r="C18015" s="31"/>
      <c r="D18015" s="31"/>
    </row>
    <row r="18016" spans="1:4" ht="15" x14ac:dyDescent="0.25">
      <c r="A18016" s="31"/>
      <c r="B18016" s="31"/>
      <c r="C18016" s="31"/>
      <c r="D18016" s="31"/>
    </row>
    <row r="18017" spans="1:4" ht="15" x14ac:dyDescent="0.25">
      <c r="A18017" s="31"/>
      <c r="B18017" s="31"/>
      <c r="C18017" s="31"/>
      <c r="D18017" s="31"/>
    </row>
    <row r="18018" spans="1:4" ht="15" x14ac:dyDescent="0.25">
      <c r="A18018" s="31"/>
      <c r="B18018" s="31"/>
      <c r="C18018" s="31"/>
      <c r="D18018" s="31"/>
    </row>
    <row r="18019" spans="1:4" ht="15" x14ac:dyDescent="0.25">
      <c r="A18019" s="31"/>
      <c r="B18019" s="31"/>
      <c r="C18019" s="31"/>
      <c r="D18019" s="31"/>
    </row>
    <row r="18020" spans="1:4" ht="15" x14ac:dyDescent="0.25">
      <c r="A18020" s="31"/>
      <c r="B18020" s="31"/>
      <c r="C18020" s="31"/>
      <c r="D18020" s="31"/>
    </row>
    <row r="18021" spans="1:4" ht="15" x14ac:dyDescent="0.25">
      <c r="A18021" s="31"/>
      <c r="B18021" s="31"/>
      <c r="C18021" s="31"/>
      <c r="D18021" s="31"/>
    </row>
    <row r="18022" spans="1:4" ht="15" x14ac:dyDescent="0.25">
      <c r="A18022" s="31"/>
      <c r="B18022" s="31"/>
      <c r="C18022" s="31"/>
      <c r="D18022" s="31"/>
    </row>
    <row r="18023" spans="1:4" ht="15" x14ac:dyDescent="0.25">
      <c r="A18023" s="31"/>
      <c r="B18023" s="31"/>
      <c r="C18023" s="31"/>
      <c r="D18023" s="31"/>
    </row>
    <row r="18024" spans="1:4" ht="15" x14ac:dyDescent="0.25">
      <c r="A18024" s="31"/>
      <c r="B18024" s="31"/>
      <c r="C18024" s="31"/>
      <c r="D18024" s="31"/>
    </row>
    <row r="18025" spans="1:4" ht="15" x14ac:dyDescent="0.25">
      <c r="A18025" s="31"/>
      <c r="B18025" s="31"/>
      <c r="C18025" s="31"/>
      <c r="D18025" s="31"/>
    </row>
    <row r="18026" spans="1:4" ht="15" x14ac:dyDescent="0.25">
      <c r="A18026" s="31"/>
      <c r="B18026" s="31"/>
      <c r="C18026" s="31"/>
      <c r="D18026" s="31"/>
    </row>
    <row r="18027" spans="1:4" ht="15" x14ac:dyDescent="0.25">
      <c r="A18027" s="31"/>
      <c r="B18027" s="31"/>
      <c r="C18027" s="31"/>
      <c r="D18027" s="31"/>
    </row>
    <row r="18028" spans="1:4" ht="15" x14ac:dyDescent="0.25">
      <c r="A18028" s="31"/>
      <c r="B18028" s="31"/>
      <c r="C18028" s="31"/>
      <c r="D18028" s="31"/>
    </row>
    <row r="18029" spans="1:4" ht="15" x14ac:dyDescent="0.25">
      <c r="A18029" s="31"/>
      <c r="B18029" s="31"/>
      <c r="C18029" s="31"/>
      <c r="D18029" s="31"/>
    </row>
    <row r="18030" spans="1:4" ht="15" x14ac:dyDescent="0.25">
      <c r="A18030" s="31"/>
      <c r="B18030" s="31"/>
      <c r="C18030" s="31"/>
      <c r="D18030" s="31"/>
    </row>
    <row r="18031" spans="1:4" ht="15" x14ac:dyDescent="0.25">
      <c r="A18031" s="31"/>
      <c r="B18031" s="31"/>
      <c r="C18031" s="31"/>
      <c r="D18031" s="31"/>
    </row>
    <row r="18032" spans="1:4" ht="15" x14ac:dyDescent="0.25">
      <c r="A18032" s="31"/>
      <c r="B18032" s="31"/>
      <c r="C18032" s="31"/>
      <c r="D18032" s="31"/>
    </row>
    <row r="18033" spans="1:4" ht="15" x14ac:dyDescent="0.25">
      <c r="A18033" s="31"/>
      <c r="B18033" s="31"/>
      <c r="C18033" s="31"/>
      <c r="D18033" s="31"/>
    </row>
    <row r="18034" spans="1:4" ht="15" x14ac:dyDescent="0.25">
      <c r="A18034" s="31"/>
      <c r="B18034" s="31"/>
      <c r="C18034" s="31"/>
      <c r="D18034" s="31"/>
    </row>
    <row r="18035" spans="1:4" ht="15" x14ac:dyDescent="0.25">
      <c r="A18035" s="31"/>
      <c r="B18035" s="31"/>
      <c r="C18035" s="31"/>
      <c r="D18035" s="31"/>
    </row>
    <row r="18036" spans="1:4" ht="15" x14ac:dyDescent="0.25">
      <c r="A18036" s="31"/>
      <c r="B18036" s="31"/>
      <c r="C18036" s="31"/>
      <c r="D18036" s="31"/>
    </row>
    <row r="18037" spans="1:4" ht="15" x14ac:dyDescent="0.25">
      <c r="A18037" s="31"/>
      <c r="B18037" s="31"/>
      <c r="C18037" s="31"/>
      <c r="D18037" s="31"/>
    </row>
    <row r="18038" spans="1:4" ht="15" x14ac:dyDescent="0.25">
      <c r="A18038" s="31"/>
      <c r="B18038" s="31"/>
      <c r="C18038" s="31"/>
      <c r="D18038" s="31"/>
    </row>
    <row r="18039" spans="1:4" ht="15" x14ac:dyDescent="0.25">
      <c r="A18039" s="31"/>
      <c r="B18039" s="31"/>
      <c r="C18039" s="31"/>
      <c r="D18039" s="31"/>
    </row>
    <row r="18040" spans="1:4" ht="15" x14ac:dyDescent="0.25">
      <c r="A18040" s="31"/>
      <c r="B18040" s="31"/>
      <c r="C18040" s="31"/>
      <c r="D18040" s="31"/>
    </row>
    <row r="18041" spans="1:4" ht="15" x14ac:dyDescent="0.25">
      <c r="A18041" s="31"/>
      <c r="B18041" s="31"/>
      <c r="C18041" s="31"/>
      <c r="D18041" s="31"/>
    </row>
    <row r="18042" spans="1:4" ht="15" x14ac:dyDescent="0.25">
      <c r="A18042" s="31"/>
      <c r="B18042" s="31"/>
      <c r="C18042" s="31"/>
      <c r="D18042" s="31"/>
    </row>
    <row r="18043" spans="1:4" ht="15" x14ac:dyDescent="0.25">
      <c r="A18043" s="31"/>
      <c r="B18043" s="31"/>
      <c r="C18043" s="31"/>
      <c r="D18043" s="31"/>
    </row>
    <row r="18044" spans="1:4" ht="15" x14ac:dyDescent="0.25">
      <c r="A18044" s="31"/>
      <c r="B18044" s="31"/>
      <c r="C18044" s="31"/>
      <c r="D18044" s="31"/>
    </row>
    <row r="18045" spans="1:4" ht="15" x14ac:dyDescent="0.25">
      <c r="A18045" s="31"/>
      <c r="B18045" s="31"/>
      <c r="C18045" s="31"/>
      <c r="D18045" s="31"/>
    </row>
    <row r="18046" spans="1:4" ht="15" x14ac:dyDescent="0.25">
      <c r="A18046" s="31"/>
      <c r="B18046" s="31"/>
      <c r="C18046" s="31"/>
      <c r="D18046" s="31"/>
    </row>
    <row r="18047" spans="1:4" ht="15" x14ac:dyDescent="0.25">
      <c r="A18047" s="31"/>
      <c r="B18047" s="31"/>
      <c r="C18047" s="31"/>
      <c r="D18047" s="31"/>
    </row>
    <row r="18048" spans="1:4" ht="15" x14ac:dyDescent="0.25">
      <c r="A18048" s="31"/>
      <c r="B18048" s="31"/>
      <c r="C18048" s="31"/>
      <c r="D18048" s="31"/>
    </row>
    <row r="18049" spans="1:4" ht="15" x14ac:dyDescent="0.25">
      <c r="A18049" s="31"/>
      <c r="B18049" s="31"/>
      <c r="C18049" s="31"/>
      <c r="D18049" s="31"/>
    </row>
    <row r="18050" spans="1:4" ht="15" x14ac:dyDescent="0.25">
      <c r="A18050" s="31"/>
      <c r="B18050" s="31"/>
      <c r="C18050" s="31"/>
      <c r="D18050" s="31"/>
    </row>
    <row r="18051" spans="1:4" ht="15" x14ac:dyDescent="0.25">
      <c r="A18051" s="31"/>
      <c r="B18051" s="31"/>
      <c r="C18051" s="31"/>
      <c r="D18051" s="31"/>
    </row>
    <row r="18052" spans="1:4" ht="15" x14ac:dyDescent="0.25">
      <c r="A18052" s="31"/>
      <c r="B18052" s="31"/>
      <c r="C18052" s="31"/>
      <c r="D18052" s="31"/>
    </row>
    <row r="18053" spans="1:4" ht="15" x14ac:dyDescent="0.25">
      <c r="A18053" s="31"/>
      <c r="B18053" s="31"/>
      <c r="C18053" s="31"/>
      <c r="D18053" s="31"/>
    </row>
    <row r="18054" spans="1:4" ht="15" x14ac:dyDescent="0.25">
      <c r="A18054" s="31"/>
      <c r="B18054" s="31"/>
      <c r="C18054" s="31"/>
      <c r="D18054" s="31"/>
    </row>
    <row r="18055" spans="1:4" ht="15" x14ac:dyDescent="0.25">
      <c r="A18055" s="31"/>
      <c r="B18055" s="31"/>
      <c r="C18055" s="31"/>
      <c r="D18055" s="31"/>
    </row>
    <row r="18056" spans="1:4" ht="15" x14ac:dyDescent="0.25">
      <c r="A18056" s="31"/>
      <c r="B18056" s="31"/>
      <c r="C18056" s="31"/>
      <c r="D18056" s="31"/>
    </row>
    <row r="18057" spans="1:4" ht="15" x14ac:dyDescent="0.25">
      <c r="A18057" s="31"/>
      <c r="B18057" s="31"/>
      <c r="C18057" s="31"/>
      <c r="D18057" s="31"/>
    </row>
    <row r="18058" spans="1:4" ht="15" x14ac:dyDescent="0.25">
      <c r="A18058" s="31"/>
      <c r="B18058" s="31"/>
      <c r="C18058" s="31"/>
      <c r="D18058" s="31"/>
    </row>
    <row r="18059" spans="1:4" ht="15" x14ac:dyDescent="0.25">
      <c r="A18059" s="31"/>
      <c r="B18059" s="31"/>
      <c r="C18059" s="31"/>
      <c r="D18059" s="31"/>
    </row>
    <row r="18060" spans="1:4" ht="15" x14ac:dyDescent="0.25">
      <c r="A18060" s="31"/>
      <c r="B18060" s="31"/>
      <c r="C18060" s="31"/>
      <c r="D18060" s="31"/>
    </row>
    <row r="18061" spans="1:4" ht="15" x14ac:dyDescent="0.25">
      <c r="A18061" s="31"/>
      <c r="B18061" s="31"/>
      <c r="C18061" s="31"/>
      <c r="D18061" s="31"/>
    </row>
    <row r="18062" spans="1:4" ht="15" x14ac:dyDescent="0.25">
      <c r="A18062" s="31"/>
      <c r="B18062" s="31"/>
      <c r="C18062" s="31"/>
      <c r="D18062" s="31"/>
    </row>
    <row r="18063" spans="1:4" ht="15" x14ac:dyDescent="0.25">
      <c r="A18063" s="31"/>
      <c r="B18063" s="31"/>
      <c r="C18063" s="31"/>
      <c r="D18063" s="31"/>
    </row>
    <row r="18064" spans="1:4" ht="15" x14ac:dyDescent="0.25">
      <c r="A18064" s="31"/>
      <c r="B18064" s="31"/>
      <c r="C18064" s="31"/>
      <c r="D18064" s="31"/>
    </row>
    <row r="18065" spans="1:4" ht="15" x14ac:dyDescent="0.25">
      <c r="A18065" s="31"/>
      <c r="B18065" s="31"/>
      <c r="C18065" s="31"/>
      <c r="D18065" s="31"/>
    </row>
    <row r="18066" spans="1:4" ht="15" x14ac:dyDescent="0.25">
      <c r="A18066" s="31"/>
      <c r="B18066" s="31"/>
      <c r="C18066" s="31"/>
      <c r="D18066" s="31"/>
    </row>
    <row r="18067" spans="1:4" ht="15" x14ac:dyDescent="0.25">
      <c r="A18067" s="31"/>
      <c r="B18067" s="31"/>
      <c r="C18067" s="31"/>
      <c r="D18067" s="31"/>
    </row>
    <row r="18068" spans="1:4" ht="15" x14ac:dyDescent="0.25">
      <c r="A18068" s="31"/>
      <c r="B18068" s="31"/>
      <c r="C18068" s="31"/>
      <c r="D18068" s="31"/>
    </row>
    <row r="18069" spans="1:4" ht="15" x14ac:dyDescent="0.25">
      <c r="A18069" s="31"/>
      <c r="B18069" s="31"/>
      <c r="C18069" s="31"/>
      <c r="D18069" s="31"/>
    </row>
    <row r="18070" spans="1:4" ht="15" x14ac:dyDescent="0.25">
      <c r="A18070" s="31"/>
      <c r="B18070" s="31"/>
      <c r="C18070" s="31"/>
      <c r="D18070" s="31"/>
    </row>
    <row r="18071" spans="1:4" ht="15" x14ac:dyDescent="0.25">
      <c r="A18071" s="31"/>
      <c r="B18071" s="31"/>
      <c r="C18071" s="31"/>
      <c r="D18071" s="31"/>
    </row>
    <row r="18072" spans="1:4" ht="15" x14ac:dyDescent="0.25">
      <c r="A18072" s="31"/>
      <c r="B18072" s="31"/>
      <c r="C18072" s="31"/>
      <c r="D18072" s="31"/>
    </row>
    <row r="18073" spans="1:4" ht="15" x14ac:dyDescent="0.25">
      <c r="A18073" s="31"/>
      <c r="B18073" s="31"/>
      <c r="C18073" s="31"/>
      <c r="D18073" s="31"/>
    </row>
    <row r="18074" spans="1:4" ht="15" x14ac:dyDescent="0.25">
      <c r="A18074" s="31"/>
      <c r="B18074" s="31"/>
      <c r="C18074" s="31"/>
      <c r="D18074" s="31"/>
    </row>
    <row r="18075" spans="1:4" ht="15" x14ac:dyDescent="0.25">
      <c r="A18075" s="31"/>
      <c r="B18075" s="31"/>
      <c r="C18075" s="31"/>
      <c r="D18075" s="31"/>
    </row>
    <row r="18076" spans="1:4" ht="15" x14ac:dyDescent="0.25">
      <c r="A18076" s="31"/>
      <c r="B18076" s="31"/>
      <c r="C18076" s="31"/>
      <c r="D18076" s="31"/>
    </row>
    <row r="18077" spans="1:4" ht="15" x14ac:dyDescent="0.25">
      <c r="A18077" s="31"/>
      <c r="B18077" s="31"/>
      <c r="C18077" s="31"/>
      <c r="D18077" s="31"/>
    </row>
    <row r="18078" spans="1:4" ht="15" x14ac:dyDescent="0.25">
      <c r="A18078" s="31"/>
      <c r="B18078" s="31"/>
      <c r="C18078" s="31"/>
      <c r="D18078" s="31"/>
    </row>
    <row r="18079" spans="1:4" ht="15" x14ac:dyDescent="0.25">
      <c r="A18079" s="31"/>
      <c r="B18079" s="31"/>
      <c r="C18079" s="31"/>
      <c r="D18079" s="31"/>
    </row>
    <row r="18080" spans="1:4" ht="15" x14ac:dyDescent="0.25">
      <c r="A18080" s="31"/>
      <c r="B18080" s="31"/>
      <c r="C18080" s="31"/>
      <c r="D18080" s="31"/>
    </row>
    <row r="18081" spans="1:4" ht="15" x14ac:dyDescent="0.25">
      <c r="A18081" s="31"/>
      <c r="B18081" s="31"/>
      <c r="C18081" s="31"/>
      <c r="D18081" s="31"/>
    </row>
    <row r="18082" spans="1:4" ht="15" x14ac:dyDescent="0.25">
      <c r="A18082" s="31"/>
      <c r="B18082" s="31"/>
      <c r="C18082" s="31"/>
      <c r="D18082" s="31"/>
    </row>
    <row r="18083" spans="1:4" ht="15" x14ac:dyDescent="0.25">
      <c r="A18083" s="31"/>
      <c r="B18083" s="31"/>
      <c r="C18083" s="31"/>
      <c r="D18083" s="31"/>
    </row>
    <row r="18084" spans="1:4" ht="15" x14ac:dyDescent="0.25">
      <c r="A18084" s="31"/>
      <c r="B18084" s="31"/>
      <c r="C18084" s="31"/>
      <c r="D18084" s="31"/>
    </row>
    <row r="18085" spans="1:4" ht="15" x14ac:dyDescent="0.25">
      <c r="A18085" s="31"/>
      <c r="B18085" s="31"/>
      <c r="C18085" s="31"/>
      <c r="D18085" s="31"/>
    </row>
    <row r="18086" spans="1:4" ht="15" x14ac:dyDescent="0.25">
      <c r="A18086" s="31"/>
      <c r="B18086" s="31"/>
      <c r="C18086" s="31"/>
      <c r="D18086" s="31"/>
    </row>
    <row r="18087" spans="1:4" ht="15" x14ac:dyDescent="0.25">
      <c r="A18087" s="31"/>
      <c r="B18087" s="31"/>
      <c r="C18087" s="31"/>
      <c r="D18087" s="31"/>
    </row>
    <row r="18088" spans="1:4" ht="15" x14ac:dyDescent="0.25">
      <c r="A18088" s="31"/>
      <c r="B18088" s="31"/>
      <c r="C18088" s="31"/>
      <c r="D18088" s="31"/>
    </row>
    <row r="18089" spans="1:4" ht="15" x14ac:dyDescent="0.25">
      <c r="A18089" s="31"/>
      <c r="B18089" s="31"/>
      <c r="C18089" s="31"/>
      <c r="D18089" s="31"/>
    </row>
    <row r="18090" spans="1:4" ht="15" x14ac:dyDescent="0.25">
      <c r="A18090" s="31"/>
      <c r="B18090" s="31"/>
      <c r="C18090" s="31"/>
      <c r="D18090" s="31"/>
    </row>
    <row r="18091" spans="1:4" ht="15" x14ac:dyDescent="0.25">
      <c r="A18091" s="31"/>
      <c r="B18091" s="31"/>
      <c r="C18091" s="31"/>
      <c r="D18091" s="31"/>
    </row>
    <row r="18092" spans="1:4" ht="15" x14ac:dyDescent="0.25">
      <c r="A18092" s="31"/>
      <c r="B18092" s="31"/>
      <c r="C18092" s="31"/>
      <c r="D18092" s="31"/>
    </row>
    <row r="18093" spans="1:4" ht="15" x14ac:dyDescent="0.25">
      <c r="A18093" s="31"/>
      <c r="B18093" s="31"/>
      <c r="C18093" s="31"/>
      <c r="D18093" s="31"/>
    </row>
    <row r="18094" spans="1:4" ht="15" x14ac:dyDescent="0.25">
      <c r="A18094" s="31"/>
      <c r="B18094" s="31"/>
      <c r="C18094" s="31"/>
      <c r="D18094" s="31"/>
    </row>
    <row r="18095" spans="1:4" ht="15" x14ac:dyDescent="0.25">
      <c r="A18095" s="31"/>
      <c r="B18095" s="31"/>
      <c r="C18095" s="31"/>
      <c r="D18095" s="31"/>
    </row>
    <row r="18096" spans="1:4" ht="15" x14ac:dyDescent="0.25">
      <c r="A18096" s="31"/>
      <c r="B18096" s="31"/>
      <c r="C18096" s="31"/>
      <c r="D18096" s="31"/>
    </row>
    <row r="18097" spans="1:4" ht="15" x14ac:dyDescent="0.25">
      <c r="A18097" s="31"/>
      <c r="B18097" s="31"/>
      <c r="C18097" s="31"/>
      <c r="D18097" s="31"/>
    </row>
    <row r="18098" spans="1:4" ht="15" x14ac:dyDescent="0.25">
      <c r="A18098" s="31"/>
      <c r="B18098" s="31"/>
      <c r="C18098" s="31"/>
      <c r="D18098" s="31"/>
    </row>
    <row r="18099" spans="1:4" ht="15" x14ac:dyDescent="0.25">
      <c r="A18099" s="31"/>
      <c r="B18099" s="31"/>
      <c r="C18099" s="31"/>
      <c r="D18099" s="31"/>
    </row>
    <row r="18100" spans="1:4" ht="15" x14ac:dyDescent="0.25">
      <c r="A18100" s="31"/>
      <c r="B18100" s="31"/>
      <c r="C18100" s="31"/>
      <c r="D18100" s="31"/>
    </row>
    <row r="18101" spans="1:4" ht="15" x14ac:dyDescent="0.25">
      <c r="A18101" s="31"/>
      <c r="B18101" s="31"/>
      <c r="C18101" s="31"/>
      <c r="D18101" s="31"/>
    </row>
    <row r="18102" spans="1:4" ht="15" x14ac:dyDescent="0.25">
      <c r="A18102" s="31"/>
      <c r="B18102" s="31"/>
      <c r="C18102" s="31"/>
      <c r="D18102" s="31"/>
    </row>
    <row r="18103" spans="1:4" ht="15" x14ac:dyDescent="0.25">
      <c r="A18103" s="31"/>
      <c r="B18103" s="31"/>
      <c r="C18103" s="31"/>
      <c r="D18103" s="31"/>
    </row>
    <row r="18104" spans="1:4" ht="15" x14ac:dyDescent="0.25">
      <c r="A18104" s="31"/>
      <c r="B18104" s="31"/>
      <c r="C18104" s="31"/>
      <c r="D18104" s="31"/>
    </row>
    <row r="18105" spans="1:4" ht="15" x14ac:dyDescent="0.25">
      <c r="A18105" s="31"/>
      <c r="B18105" s="31"/>
      <c r="C18105" s="31"/>
      <c r="D18105" s="31"/>
    </row>
    <row r="18106" spans="1:4" ht="15" x14ac:dyDescent="0.25">
      <c r="A18106" s="31"/>
      <c r="B18106" s="31"/>
      <c r="C18106" s="31"/>
      <c r="D18106" s="31"/>
    </row>
    <row r="18107" spans="1:4" ht="15" x14ac:dyDescent="0.25">
      <c r="A18107" s="31"/>
      <c r="B18107" s="31"/>
      <c r="C18107" s="31"/>
      <c r="D18107" s="31"/>
    </row>
    <row r="18108" spans="1:4" ht="15" x14ac:dyDescent="0.25">
      <c r="A18108" s="31"/>
      <c r="B18108" s="31"/>
      <c r="C18108" s="31"/>
      <c r="D18108" s="31"/>
    </row>
    <row r="18109" spans="1:4" ht="15" x14ac:dyDescent="0.25">
      <c r="A18109" s="31"/>
      <c r="B18109" s="31"/>
      <c r="C18109" s="31"/>
      <c r="D18109" s="31"/>
    </row>
    <row r="18110" spans="1:4" ht="15" x14ac:dyDescent="0.25">
      <c r="A18110" s="31"/>
      <c r="B18110" s="31"/>
      <c r="C18110" s="31"/>
      <c r="D18110" s="31"/>
    </row>
    <row r="18111" spans="1:4" ht="15" x14ac:dyDescent="0.25">
      <c r="A18111" s="31"/>
      <c r="B18111" s="31"/>
      <c r="C18111" s="31"/>
      <c r="D18111" s="31"/>
    </row>
    <row r="18112" spans="1:4" ht="15" x14ac:dyDescent="0.25">
      <c r="A18112" s="31"/>
      <c r="B18112" s="31"/>
      <c r="C18112" s="31"/>
      <c r="D18112" s="31"/>
    </row>
    <row r="18113" spans="1:4" ht="15" x14ac:dyDescent="0.25">
      <c r="A18113" s="31"/>
      <c r="B18113" s="31"/>
      <c r="C18113" s="31"/>
      <c r="D18113" s="31"/>
    </row>
    <row r="18114" spans="1:4" ht="15" x14ac:dyDescent="0.25">
      <c r="A18114" s="31"/>
      <c r="B18114" s="31"/>
      <c r="C18114" s="31"/>
      <c r="D18114" s="31"/>
    </row>
    <row r="18115" spans="1:4" ht="15" x14ac:dyDescent="0.25">
      <c r="A18115" s="31"/>
      <c r="B18115" s="31"/>
      <c r="C18115" s="31"/>
      <c r="D18115" s="31"/>
    </row>
    <row r="18116" spans="1:4" ht="15" x14ac:dyDescent="0.25">
      <c r="A18116" s="31"/>
      <c r="B18116" s="31"/>
      <c r="C18116" s="31"/>
      <c r="D18116" s="31"/>
    </row>
    <row r="18117" spans="1:4" ht="15" x14ac:dyDescent="0.25">
      <c r="A18117" s="31"/>
      <c r="B18117" s="31"/>
      <c r="C18117" s="31"/>
      <c r="D18117" s="31"/>
    </row>
    <row r="18118" spans="1:4" ht="15" x14ac:dyDescent="0.25">
      <c r="A18118" s="31"/>
      <c r="B18118" s="31"/>
      <c r="C18118" s="31"/>
      <c r="D18118" s="31"/>
    </row>
    <row r="18119" spans="1:4" ht="15" x14ac:dyDescent="0.25">
      <c r="A18119" s="31"/>
      <c r="B18119" s="31"/>
      <c r="C18119" s="31"/>
      <c r="D18119" s="31"/>
    </row>
    <row r="18120" spans="1:4" ht="15" x14ac:dyDescent="0.25">
      <c r="A18120" s="31"/>
      <c r="B18120" s="31"/>
      <c r="C18120" s="31"/>
      <c r="D18120" s="31"/>
    </row>
    <row r="18121" spans="1:4" ht="15" x14ac:dyDescent="0.25">
      <c r="A18121" s="31"/>
      <c r="B18121" s="31"/>
      <c r="C18121" s="31"/>
      <c r="D18121" s="31"/>
    </row>
    <row r="18122" spans="1:4" ht="15" x14ac:dyDescent="0.25">
      <c r="A18122" s="31"/>
      <c r="B18122" s="31"/>
      <c r="C18122" s="31"/>
      <c r="D18122" s="31"/>
    </row>
    <row r="18123" spans="1:4" ht="15" x14ac:dyDescent="0.25">
      <c r="A18123" s="31"/>
      <c r="B18123" s="31"/>
      <c r="C18123" s="31"/>
      <c r="D18123" s="31"/>
    </row>
    <row r="18124" spans="1:4" ht="15" x14ac:dyDescent="0.25">
      <c r="A18124" s="31"/>
      <c r="B18124" s="31"/>
      <c r="C18124" s="31"/>
      <c r="D18124" s="31"/>
    </row>
    <row r="18125" spans="1:4" ht="15" x14ac:dyDescent="0.25">
      <c r="A18125" s="31"/>
      <c r="B18125" s="31"/>
      <c r="C18125" s="31"/>
      <c r="D18125" s="31"/>
    </row>
    <row r="18126" spans="1:4" ht="15" x14ac:dyDescent="0.25">
      <c r="A18126" s="31"/>
      <c r="B18126" s="31"/>
      <c r="C18126" s="31"/>
      <c r="D18126" s="31"/>
    </row>
    <row r="18127" spans="1:4" ht="15" x14ac:dyDescent="0.25">
      <c r="A18127" s="31"/>
      <c r="B18127" s="31"/>
      <c r="C18127" s="31"/>
      <c r="D18127" s="31"/>
    </row>
    <row r="18128" spans="1:4" ht="15" x14ac:dyDescent="0.25">
      <c r="A18128" s="31"/>
      <c r="B18128" s="31"/>
      <c r="C18128" s="31"/>
      <c r="D18128" s="31"/>
    </row>
    <row r="18129" spans="1:4" ht="15" x14ac:dyDescent="0.25">
      <c r="A18129" s="31"/>
      <c r="B18129" s="31"/>
      <c r="C18129" s="31"/>
      <c r="D18129" s="31"/>
    </row>
    <row r="18130" spans="1:4" ht="15" x14ac:dyDescent="0.25">
      <c r="A18130" s="31"/>
      <c r="B18130" s="31"/>
      <c r="C18130" s="31"/>
      <c r="D18130" s="31"/>
    </row>
    <row r="18131" spans="1:4" ht="15" x14ac:dyDescent="0.25">
      <c r="A18131" s="31"/>
      <c r="B18131" s="31"/>
      <c r="C18131" s="31"/>
      <c r="D18131" s="31"/>
    </row>
    <row r="18132" spans="1:4" ht="15" x14ac:dyDescent="0.25">
      <c r="A18132" s="31"/>
      <c r="B18132" s="31"/>
      <c r="C18132" s="31"/>
      <c r="D18132" s="31"/>
    </row>
    <row r="18133" spans="1:4" ht="15" x14ac:dyDescent="0.25">
      <c r="A18133" s="31"/>
      <c r="B18133" s="31"/>
      <c r="C18133" s="31"/>
      <c r="D18133" s="31"/>
    </row>
    <row r="18134" spans="1:4" ht="15" x14ac:dyDescent="0.25">
      <c r="A18134" s="31"/>
      <c r="B18134" s="31"/>
      <c r="C18134" s="31"/>
      <c r="D18134" s="31"/>
    </row>
    <row r="18135" spans="1:4" ht="15" x14ac:dyDescent="0.25">
      <c r="A18135" s="31"/>
      <c r="B18135" s="31"/>
      <c r="C18135" s="31"/>
      <c r="D18135" s="31"/>
    </row>
    <row r="18136" spans="1:4" ht="15" x14ac:dyDescent="0.25">
      <c r="A18136" s="31"/>
      <c r="B18136" s="31"/>
      <c r="C18136" s="31"/>
      <c r="D18136" s="31"/>
    </row>
    <row r="18137" spans="1:4" ht="15" x14ac:dyDescent="0.25">
      <c r="A18137" s="31"/>
      <c r="B18137" s="31"/>
      <c r="C18137" s="31"/>
      <c r="D18137" s="31"/>
    </row>
    <row r="18138" spans="1:4" ht="15" x14ac:dyDescent="0.25">
      <c r="A18138" s="31"/>
      <c r="B18138" s="31"/>
      <c r="C18138" s="31"/>
      <c r="D18138" s="31"/>
    </row>
    <row r="18139" spans="1:4" ht="15" x14ac:dyDescent="0.25">
      <c r="A18139" s="31"/>
      <c r="B18139" s="31"/>
      <c r="C18139" s="31"/>
      <c r="D18139" s="31"/>
    </row>
    <row r="18140" spans="1:4" ht="15" x14ac:dyDescent="0.25">
      <c r="A18140" s="31"/>
      <c r="B18140" s="31"/>
      <c r="C18140" s="31"/>
      <c r="D18140" s="31"/>
    </row>
    <row r="18141" spans="1:4" ht="15" x14ac:dyDescent="0.25">
      <c r="A18141" s="31"/>
      <c r="B18141" s="31"/>
      <c r="C18141" s="31"/>
      <c r="D18141" s="31"/>
    </row>
    <row r="18142" spans="1:4" ht="15" x14ac:dyDescent="0.25">
      <c r="A18142" s="31"/>
      <c r="B18142" s="31"/>
      <c r="C18142" s="31"/>
      <c r="D18142" s="31"/>
    </row>
    <row r="18143" spans="1:4" ht="15" x14ac:dyDescent="0.25">
      <c r="A18143" s="31"/>
      <c r="B18143" s="31"/>
      <c r="C18143" s="31"/>
      <c r="D18143" s="31"/>
    </row>
    <row r="18144" spans="1:4" ht="15" x14ac:dyDescent="0.25">
      <c r="A18144" s="31"/>
      <c r="B18144" s="31"/>
      <c r="C18144" s="31"/>
      <c r="D18144" s="31"/>
    </row>
    <row r="18145" spans="1:4" ht="15" x14ac:dyDescent="0.25">
      <c r="A18145" s="31"/>
      <c r="B18145" s="31"/>
      <c r="C18145" s="31"/>
      <c r="D18145" s="31"/>
    </row>
    <row r="18146" spans="1:4" ht="15" x14ac:dyDescent="0.25">
      <c r="A18146" s="31"/>
      <c r="B18146" s="31"/>
      <c r="C18146" s="31"/>
      <c r="D18146" s="31"/>
    </row>
    <row r="18147" spans="1:4" ht="15" x14ac:dyDescent="0.25">
      <c r="A18147" s="31"/>
      <c r="B18147" s="31"/>
      <c r="C18147" s="31"/>
      <c r="D18147" s="31"/>
    </row>
    <row r="18148" spans="1:4" ht="15" x14ac:dyDescent="0.25">
      <c r="A18148" s="31"/>
      <c r="B18148" s="31"/>
      <c r="C18148" s="31"/>
      <c r="D18148" s="31"/>
    </row>
    <row r="18149" spans="1:4" ht="15" x14ac:dyDescent="0.25">
      <c r="A18149" s="31"/>
      <c r="B18149" s="31"/>
      <c r="C18149" s="31"/>
      <c r="D18149" s="31"/>
    </row>
    <row r="18150" spans="1:4" ht="15" x14ac:dyDescent="0.25">
      <c r="A18150" s="31"/>
      <c r="B18150" s="31"/>
      <c r="C18150" s="31"/>
      <c r="D18150" s="31"/>
    </row>
    <row r="18151" spans="1:4" ht="15" x14ac:dyDescent="0.25">
      <c r="A18151" s="31"/>
      <c r="B18151" s="31"/>
      <c r="C18151" s="31"/>
      <c r="D18151" s="31"/>
    </row>
    <row r="18152" spans="1:4" ht="15" x14ac:dyDescent="0.25">
      <c r="A18152" s="31"/>
      <c r="B18152" s="31"/>
      <c r="C18152" s="31"/>
      <c r="D18152" s="31"/>
    </row>
    <row r="18153" spans="1:4" ht="15" x14ac:dyDescent="0.25">
      <c r="A18153" s="31"/>
      <c r="B18153" s="31"/>
      <c r="C18153" s="31"/>
      <c r="D18153" s="31"/>
    </row>
    <row r="18154" spans="1:4" ht="15" x14ac:dyDescent="0.25">
      <c r="A18154" s="31"/>
      <c r="B18154" s="31"/>
      <c r="C18154" s="31"/>
      <c r="D18154" s="31"/>
    </row>
    <row r="18155" spans="1:4" ht="15" x14ac:dyDescent="0.25">
      <c r="A18155" s="31"/>
      <c r="B18155" s="31"/>
      <c r="C18155" s="31"/>
      <c r="D18155" s="31"/>
    </row>
    <row r="18156" spans="1:4" ht="15" x14ac:dyDescent="0.25">
      <c r="A18156" s="31"/>
      <c r="B18156" s="31"/>
      <c r="C18156" s="31"/>
      <c r="D18156" s="31"/>
    </row>
    <row r="18157" spans="1:4" ht="15" x14ac:dyDescent="0.25">
      <c r="A18157" s="31"/>
      <c r="B18157" s="31"/>
      <c r="C18157" s="31"/>
      <c r="D18157" s="31"/>
    </row>
    <row r="18158" spans="1:4" ht="15" x14ac:dyDescent="0.25">
      <c r="A18158" s="31"/>
      <c r="B18158" s="31"/>
      <c r="C18158" s="31"/>
      <c r="D18158" s="31"/>
    </row>
    <row r="18159" spans="1:4" ht="15" x14ac:dyDescent="0.25">
      <c r="A18159" s="31"/>
      <c r="B18159" s="31"/>
      <c r="C18159" s="31"/>
      <c r="D18159" s="31"/>
    </row>
    <row r="18160" spans="1:4" ht="15" x14ac:dyDescent="0.25">
      <c r="A18160" s="31"/>
      <c r="B18160" s="31"/>
      <c r="C18160" s="31"/>
      <c r="D18160" s="31"/>
    </row>
    <row r="18161" spans="1:4" ht="15" x14ac:dyDescent="0.25">
      <c r="A18161" s="31"/>
      <c r="B18161" s="31"/>
      <c r="C18161" s="31"/>
      <c r="D18161" s="31"/>
    </row>
    <row r="18162" spans="1:4" ht="15" x14ac:dyDescent="0.25">
      <c r="A18162" s="31"/>
      <c r="B18162" s="31"/>
      <c r="C18162" s="31"/>
      <c r="D18162" s="31"/>
    </row>
    <row r="18163" spans="1:4" ht="15" x14ac:dyDescent="0.25">
      <c r="A18163" s="31"/>
      <c r="B18163" s="31"/>
      <c r="C18163" s="31"/>
      <c r="D18163" s="31"/>
    </row>
    <row r="18164" spans="1:4" ht="15" x14ac:dyDescent="0.25">
      <c r="A18164" s="31"/>
      <c r="B18164" s="31"/>
      <c r="C18164" s="31"/>
      <c r="D18164" s="31"/>
    </row>
    <row r="18165" spans="1:4" ht="15" x14ac:dyDescent="0.25">
      <c r="A18165" s="31"/>
      <c r="B18165" s="31"/>
      <c r="C18165" s="31"/>
      <c r="D18165" s="31"/>
    </row>
    <row r="18166" spans="1:4" ht="15" x14ac:dyDescent="0.25">
      <c r="A18166" s="31"/>
      <c r="B18166" s="31"/>
      <c r="C18166" s="31"/>
      <c r="D18166" s="31"/>
    </row>
    <row r="18167" spans="1:4" ht="15" x14ac:dyDescent="0.25">
      <c r="A18167" s="31"/>
      <c r="B18167" s="31"/>
      <c r="C18167" s="31"/>
      <c r="D18167" s="31"/>
    </row>
    <row r="18168" spans="1:4" ht="15" x14ac:dyDescent="0.25">
      <c r="A18168" s="31"/>
      <c r="B18168" s="31"/>
      <c r="C18168" s="31"/>
      <c r="D18168" s="31"/>
    </row>
    <row r="18169" spans="1:4" ht="15" x14ac:dyDescent="0.25">
      <c r="A18169" s="31"/>
      <c r="B18169" s="31"/>
      <c r="C18169" s="31"/>
      <c r="D18169" s="31"/>
    </row>
    <row r="18170" spans="1:4" ht="15" x14ac:dyDescent="0.25">
      <c r="A18170" s="31"/>
      <c r="B18170" s="31"/>
      <c r="C18170" s="31"/>
      <c r="D18170" s="31"/>
    </row>
    <row r="18171" spans="1:4" ht="15" x14ac:dyDescent="0.25">
      <c r="A18171" s="31"/>
      <c r="B18171" s="31"/>
      <c r="C18171" s="31"/>
      <c r="D18171" s="31"/>
    </row>
    <row r="18172" spans="1:4" ht="15" x14ac:dyDescent="0.25">
      <c r="A18172" s="31"/>
      <c r="B18172" s="31"/>
      <c r="C18172" s="31"/>
      <c r="D18172" s="31"/>
    </row>
    <row r="18173" spans="1:4" ht="15" x14ac:dyDescent="0.25">
      <c r="A18173" s="31"/>
      <c r="B18173" s="31"/>
      <c r="C18173" s="31"/>
      <c r="D18173" s="31"/>
    </row>
    <row r="18174" spans="1:4" ht="15" x14ac:dyDescent="0.25">
      <c r="A18174" s="31"/>
      <c r="B18174" s="31"/>
      <c r="C18174" s="31"/>
      <c r="D18174" s="31"/>
    </row>
    <row r="18175" spans="1:4" ht="15" x14ac:dyDescent="0.25">
      <c r="A18175" s="31"/>
      <c r="B18175" s="31"/>
      <c r="C18175" s="31"/>
      <c r="D18175" s="31"/>
    </row>
    <row r="18176" spans="1:4" ht="15" x14ac:dyDescent="0.25">
      <c r="A18176" s="31"/>
      <c r="B18176" s="31"/>
      <c r="C18176" s="31"/>
      <c r="D18176" s="31"/>
    </row>
    <row r="18177" spans="1:4" ht="15" x14ac:dyDescent="0.25">
      <c r="A18177" s="31"/>
      <c r="B18177" s="31"/>
      <c r="C18177" s="31"/>
      <c r="D18177" s="31"/>
    </row>
    <row r="18178" spans="1:4" ht="15" x14ac:dyDescent="0.25">
      <c r="A18178" s="31"/>
      <c r="B18178" s="31"/>
      <c r="C18178" s="31"/>
      <c r="D18178" s="31"/>
    </row>
    <row r="18179" spans="1:4" ht="15" x14ac:dyDescent="0.25">
      <c r="A18179" s="31"/>
      <c r="B18179" s="31"/>
      <c r="C18179" s="31"/>
      <c r="D18179" s="31"/>
    </row>
    <row r="18180" spans="1:4" ht="15" x14ac:dyDescent="0.25">
      <c r="A18180" s="31"/>
      <c r="B18180" s="31"/>
      <c r="C18180" s="31"/>
      <c r="D18180" s="31"/>
    </row>
    <row r="18181" spans="1:4" ht="15" x14ac:dyDescent="0.25">
      <c r="A18181" s="31"/>
      <c r="B18181" s="31"/>
      <c r="C18181" s="31"/>
      <c r="D18181" s="31"/>
    </row>
    <row r="18182" spans="1:4" ht="15" x14ac:dyDescent="0.25">
      <c r="A18182" s="31"/>
      <c r="B18182" s="31"/>
      <c r="C18182" s="31"/>
      <c r="D18182" s="31"/>
    </row>
    <row r="18183" spans="1:4" ht="15" x14ac:dyDescent="0.25">
      <c r="A18183" s="31"/>
      <c r="B18183" s="31"/>
      <c r="C18183" s="31"/>
      <c r="D18183" s="31"/>
    </row>
    <row r="18184" spans="1:4" ht="15" x14ac:dyDescent="0.25">
      <c r="A18184" s="31"/>
      <c r="B18184" s="31"/>
      <c r="C18184" s="31"/>
      <c r="D18184" s="31"/>
    </row>
    <row r="18185" spans="1:4" ht="15" x14ac:dyDescent="0.25">
      <c r="A18185" s="31"/>
      <c r="B18185" s="31"/>
      <c r="C18185" s="31"/>
      <c r="D18185" s="31"/>
    </row>
    <row r="18186" spans="1:4" ht="15" x14ac:dyDescent="0.25">
      <c r="A18186" s="31"/>
      <c r="B18186" s="31"/>
      <c r="C18186" s="31"/>
      <c r="D18186" s="31"/>
    </row>
    <row r="18187" spans="1:4" ht="15" x14ac:dyDescent="0.25">
      <c r="A18187" s="31"/>
      <c r="B18187" s="31"/>
      <c r="C18187" s="31"/>
      <c r="D18187" s="31"/>
    </row>
    <row r="18188" spans="1:4" ht="15" x14ac:dyDescent="0.25">
      <c r="A18188" s="31"/>
      <c r="B18188" s="31"/>
      <c r="C18188" s="31"/>
      <c r="D18188" s="31"/>
    </row>
    <row r="18189" spans="1:4" ht="15" x14ac:dyDescent="0.25">
      <c r="A18189" s="31"/>
      <c r="B18189" s="31"/>
      <c r="C18189" s="31"/>
      <c r="D18189" s="31"/>
    </row>
    <row r="18190" spans="1:4" ht="15" x14ac:dyDescent="0.25">
      <c r="A18190" s="31"/>
      <c r="B18190" s="31"/>
      <c r="C18190" s="31"/>
      <c r="D18190" s="31"/>
    </row>
    <row r="18191" spans="1:4" ht="15" x14ac:dyDescent="0.25">
      <c r="A18191" s="31"/>
      <c r="B18191" s="31"/>
      <c r="C18191" s="31"/>
      <c r="D18191" s="31"/>
    </row>
    <row r="18192" spans="1:4" ht="15" x14ac:dyDescent="0.25">
      <c r="A18192" s="31"/>
      <c r="B18192" s="31"/>
      <c r="C18192" s="31"/>
      <c r="D18192" s="31"/>
    </row>
    <row r="18193" spans="1:4" ht="15" x14ac:dyDescent="0.25">
      <c r="A18193" s="31"/>
      <c r="B18193" s="31"/>
      <c r="C18193" s="31"/>
      <c r="D18193" s="31"/>
    </row>
    <row r="18194" spans="1:4" ht="15" x14ac:dyDescent="0.25">
      <c r="A18194" s="31"/>
      <c r="B18194" s="31"/>
      <c r="C18194" s="31"/>
      <c r="D18194" s="31"/>
    </row>
    <row r="18195" spans="1:4" ht="15" x14ac:dyDescent="0.25">
      <c r="A18195" s="31"/>
      <c r="B18195" s="31"/>
      <c r="C18195" s="31"/>
      <c r="D18195" s="31"/>
    </row>
    <row r="18196" spans="1:4" ht="15" x14ac:dyDescent="0.25">
      <c r="A18196" s="31"/>
      <c r="B18196" s="31"/>
      <c r="C18196" s="31"/>
      <c r="D18196" s="31"/>
    </row>
    <row r="18197" spans="1:4" ht="15" x14ac:dyDescent="0.25">
      <c r="A18197" s="31"/>
      <c r="B18197" s="31"/>
      <c r="C18197" s="31"/>
      <c r="D18197" s="31"/>
    </row>
    <row r="18198" spans="1:4" ht="15" x14ac:dyDescent="0.25">
      <c r="A18198" s="31"/>
      <c r="B18198" s="31"/>
      <c r="C18198" s="31"/>
      <c r="D18198" s="31"/>
    </row>
    <row r="18199" spans="1:4" ht="15" x14ac:dyDescent="0.25">
      <c r="A18199" s="31"/>
      <c r="B18199" s="31"/>
      <c r="C18199" s="31"/>
      <c r="D18199" s="31"/>
    </row>
    <row r="18200" spans="1:4" ht="15" x14ac:dyDescent="0.25">
      <c r="A18200" s="31"/>
      <c r="B18200" s="31"/>
      <c r="C18200" s="31"/>
      <c r="D18200" s="31"/>
    </row>
    <row r="18201" spans="1:4" ht="15" x14ac:dyDescent="0.25">
      <c r="A18201" s="31"/>
      <c r="B18201" s="31"/>
      <c r="C18201" s="31"/>
      <c r="D18201" s="31"/>
    </row>
    <row r="18202" spans="1:4" ht="15" x14ac:dyDescent="0.25">
      <c r="A18202" s="31"/>
      <c r="B18202" s="31"/>
      <c r="C18202" s="31"/>
      <c r="D18202" s="31"/>
    </row>
    <row r="18203" spans="1:4" ht="15" x14ac:dyDescent="0.25">
      <c r="A18203" s="31"/>
      <c r="B18203" s="31"/>
      <c r="C18203" s="31"/>
      <c r="D18203" s="31"/>
    </row>
    <row r="18204" spans="1:4" ht="15" x14ac:dyDescent="0.25">
      <c r="A18204" s="31"/>
      <c r="B18204" s="31"/>
      <c r="C18204" s="31"/>
      <c r="D18204" s="31"/>
    </row>
    <row r="18205" spans="1:4" ht="15" x14ac:dyDescent="0.25">
      <c r="A18205" s="31"/>
      <c r="B18205" s="31"/>
      <c r="C18205" s="31"/>
      <c r="D18205" s="31"/>
    </row>
    <row r="18206" spans="1:4" ht="15" x14ac:dyDescent="0.25">
      <c r="A18206" s="31"/>
      <c r="B18206" s="31"/>
      <c r="C18206" s="31"/>
      <c r="D18206" s="31"/>
    </row>
    <row r="18207" spans="1:4" ht="15" x14ac:dyDescent="0.25">
      <c r="A18207" s="31"/>
      <c r="B18207" s="31"/>
      <c r="C18207" s="31"/>
      <c r="D18207" s="31"/>
    </row>
    <row r="18208" spans="1:4" ht="15" x14ac:dyDescent="0.25">
      <c r="A18208" s="31"/>
      <c r="B18208" s="31"/>
      <c r="C18208" s="31"/>
      <c r="D18208" s="31"/>
    </row>
    <row r="18209" spans="1:4" ht="15" x14ac:dyDescent="0.25">
      <c r="A18209" s="31"/>
      <c r="B18209" s="31"/>
      <c r="C18209" s="31"/>
      <c r="D18209" s="31"/>
    </row>
    <row r="18210" spans="1:4" ht="15" x14ac:dyDescent="0.25">
      <c r="A18210" s="31"/>
      <c r="B18210" s="31"/>
      <c r="C18210" s="31"/>
      <c r="D18210" s="31"/>
    </row>
    <row r="18211" spans="1:4" ht="15" x14ac:dyDescent="0.25">
      <c r="A18211" s="31"/>
      <c r="B18211" s="31"/>
      <c r="C18211" s="31"/>
      <c r="D18211" s="31"/>
    </row>
    <row r="18212" spans="1:4" ht="15" x14ac:dyDescent="0.25">
      <c r="A18212" s="31"/>
      <c r="B18212" s="31"/>
      <c r="C18212" s="31"/>
      <c r="D18212" s="31"/>
    </row>
    <row r="18213" spans="1:4" ht="15" x14ac:dyDescent="0.25">
      <c r="A18213" s="31"/>
      <c r="B18213" s="31"/>
      <c r="C18213" s="31"/>
      <c r="D18213" s="31"/>
    </row>
    <row r="18214" spans="1:4" ht="15" x14ac:dyDescent="0.25">
      <c r="A18214" s="31"/>
      <c r="B18214" s="31"/>
      <c r="C18214" s="31"/>
      <c r="D18214" s="31"/>
    </row>
    <row r="18215" spans="1:4" ht="15" x14ac:dyDescent="0.25">
      <c r="A18215" s="31"/>
      <c r="B18215" s="31"/>
      <c r="C18215" s="31"/>
      <c r="D18215" s="31"/>
    </row>
    <row r="18216" spans="1:4" ht="15" x14ac:dyDescent="0.25">
      <c r="A18216" s="31"/>
      <c r="B18216" s="31"/>
      <c r="C18216" s="31"/>
      <c r="D18216" s="31"/>
    </row>
    <row r="18217" spans="1:4" ht="15" x14ac:dyDescent="0.25">
      <c r="A18217" s="31"/>
      <c r="B18217" s="31"/>
      <c r="C18217" s="31"/>
      <c r="D18217" s="31"/>
    </row>
    <row r="18218" spans="1:4" ht="15" x14ac:dyDescent="0.25">
      <c r="A18218" s="31"/>
      <c r="B18218" s="31"/>
      <c r="C18218" s="31"/>
      <c r="D18218" s="31"/>
    </row>
    <row r="18219" spans="1:4" ht="15" x14ac:dyDescent="0.25">
      <c r="A18219" s="31"/>
      <c r="B18219" s="31"/>
      <c r="C18219" s="31"/>
      <c r="D18219" s="31"/>
    </row>
    <row r="18220" spans="1:4" ht="15" x14ac:dyDescent="0.25">
      <c r="A18220" s="31"/>
      <c r="B18220" s="31"/>
      <c r="C18220" s="31"/>
      <c r="D18220" s="31"/>
    </row>
    <row r="18221" spans="1:4" ht="15" x14ac:dyDescent="0.25">
      <c r="A18221" s="31"/>
      <c r="B18221" s="31"/>
      <c r="C18221" s="31"/>
      <c r="D18221" s="31"/>
    </row>
    <row r="18222" spans="1:4" ht="15" x14ac:dyDescent="0.25">
      <c r="A18222" s="31"/>
      <c r="B18222" s="31"/>
      <c r="C18222" s="31"/>
      <c r="D18222" s="31"/>
    </row>
    <row r="18223" spans="1:4" ht="15" x14ac:dyDescent="0.25">
      <c r="A18223" s="31"/>
      <c r="B18223" s="31"/>
      <c r="C18223" s="31"/>
      <c r="D18223" s="31"/>
    </row>
    <row r="18224" spans="1:4" ht="15" x14ac:dyDescent="0.25">
      <c r="A18224" s="31"/>
      <c r="B18224" s="31"/>
      <c r="C18224" s="31"/>
      <c r="D18224" s="31"/>
    </row>
    <row r="18225" spans="1:4" ht="15" x14ac:dyDescent="0.25">
      <c r="A18225" s="31"/>
      <c r="B18225" s="31"/>
      <c r="C18225" s="31"/>
      <c r="D18225" s="31"/>
    </row>
    <row r="18226" spans="1:4" ht="15" x14ac:dyDescent="0.25">
      <c r="A18226" s="31"/>
      <c r="B18226" s="31"/>
      <c r="C18226" s="31"/>
      <c r="D18226" s="31"/>
    </row>
    <row r="18227" spans="1:4" ht="15" x14ac:dyDescent="0.25">
      <c r="A18227" s="31"/>
      <c r="B18227" s="31"/>
      <c r="C18227" s="31"/>
      <c r="D18227" s="31"/>
    </row>
    <row r="18228" spans="1:4" ht="15" x14ac:dyDescent="0.25">
      <c r="A18228" s="31"/>
      <c r="B18228" s="31"/>
      <c r="C18228" s="31"/>
      <c r="D18228" s="31"/>
    </row>
    <row r="18229" spans="1:4" ht="15" x14ac:dyDescent="0.25">
      <c r="A18229" s="31"/>
      <c r="B18229" s="31"/>
      <c r="C18229" s="31"/>
      <c r="D18229" s="31"/>
    </row>
    <row r="18230" spans="1:4" ht="15" x14ac:dyDescent="0.25">
      <c r="A18230" s="31"/>
      <c r="B18230" s="31"/>
      <c r="C18230" s="31"/>
      <c r="D18230" s="31"/>
    </row>
    <row r="18231" spans="1:4" ht="15" x14ac:dyDescent="0.25">
      <c r="A18231" s="31"/>
      <c r="B18231" s="31"/>
      <c r="C18231" s="31"/>
      <c r="D18231" s="31"/>
    </row>
    <row r="18232" spans="1:4" ht="15" x14ac:dyDescent="0.25">
      <c r="A18232" s="31"/>
      <c r="B18232" s="31"/>
      <c r="C18232" s="31"/>
      <c r="D18232" s="31"/>
    </row>
    <row r="18233" spans="1:4" ht="15" x14ac:dyDescent="0.25">
      <c r="A18233" s="31"/>
      <c r="B18233" s="31"/>
      <c r="C18233" s="31"/>
      <c r="D18233" s="31"/>
    </row>
    <row r="18234" spans="1:4" ht="15" x14ac:dyDescent="0.25">
      <c r="A18234" s="31"/>
      <c r="B18234" s="31"/>
      <c r="C18234" s="31"/>
      <c r="D18234" s="31"/>
    </row>
    <row r="18235" spans="1:4" ht="15" x14ac:dyDescent="0.25">
      <c r="A18235" s="31"/>
      <c r="B18235" s="31"/>
      <c r="C18235" s="31"/>
      <c r="D18235" s="31"/>
    </row>
    <row r="18236" spans="1:4" ht="15" x14ac:dyDescent="0.25">
      <c r="A18236" s="31"/>
      <c r="B18236" s="31"/>
      <c r="C18236" s="31"/>
      <c r="D18236" s="31"/>
    </row>
    <row r="18237" spans="1:4" ht="15" x14ac:dyDescent="0.25">
      <c r="A18237" s="31"/>
      <c r="B18237" s="31"/>
      <c r="C18237" s="31"/>
      <c r="D18237" s="31"/>
    </row>
    <row r="18238" spans="1:4" ht="15" x14ac:dyDescent="0.25">
      <c r="A18238" s="31"/>
      <c r="B18238" s="31"/>
      <c r="C18238" s="31"/>
      <c r="D18238" s="31"/>
    </row>
    <row r="18239" spans="1:4" ht="15" x14ac:dyDescent="0.25">
      <c r="A18239" s="31"/>
      <c r="B18239" s="31"/>
      <c r="C18239" s="31"/>
      <c r="D18239" s="31"/>
    </row>
    <row r="18240" spans="1:4" ht="15" x14ac:dyDescent="0.25">
      <c r="A18240" s="31"/>
      <c r="B18240" s="31"/>
      <c r="C18240" s="31"/>
      <c r="D18240" s="31"/>
    </row>
    <row r="18241" spans="1:4" ht="15" x14ac:dyDescent="0.25">
      <c r="A18241" s="31"/>
      <c r="B18241" s="31"/>
      <c r="C18241" s="31"/>
      <c r="D18241" s="31"/>
    </row>
    <row r="18242" spans="1:4" ht="15" x14ac:dyDescent="0.25">
      <c r="A18242" s="31"/>
      <c r="B18242" s="31"/>
      <c r="C18242" s="31"/>
      <c r="D18242" s="31"/>
    </row>
    <row r="18243" spans="1:4" ht="15" x14ac:dyDescent="0.25">
      <c r="A18243" s="31"/>
      <c r="B18243" s="31"/>
      <c r="C18243" s="31"/>
      <c r="D18243" s="31"/>
    </row>
    <row r="18244" spans="1:4" ht="15" x14ac:dyDescent="0.25">
      <c r="A18244" s="31"/>
      <c r="B18244" s="31"/>
      <c r="C18244" s="31"/>
      <c r="D18244" s="31"/>
    </row>
    <row r="18245" spans="1:4" ht="15" x14ac:dyDescent="0.25">
      <c r="A18245" s="31"/>
      <c r="B18245" s="31"/>
      <c r="C18245" s="31"/>
      <c r="D18245" s="31"/>
    </row>
    <row r="18246" spans="1:4" ht="15" x14ac:dyDescent="0.25">
      <c r="A18246" s="31"/>
      <c r="B18246" s="31"/>
      <c r="C18246" s="31"/>
      <c r="D18246" s="31"/>
    </row>
    <row r="18247" spans="1:4" ht="15" x14ac:dyDescent="0.25">
      <c r="A18247" s="31"/>
      <c r="B18247" s="31"/>
      <c r="C18247" s="31"/>
      <c r="D18247" s="31"/>
    </row>
    <row r="18248" spans="1:4" ht="15" x14ac:dyDescent="0.25">
      <c r="A18248" s="31"/>
      <c r="B18248" s="31"/>
      <c r="C18248" s="31"/>
      <c r="D18248" s="31"/>
    </row>
    <row r="18249" spans="1:4" ht="15" x14ac:dyDescent="0.25">
      <c r="A18249" s="31"/>
      <c r="B18249" s="31"/>
      <c r="C18249" s="31"/>
      <c r="D18249" s="31"/>
    </row>
    <row r="18250" spans="1:4" ht="15" x14ac:dyDescent="0.25">
      <c r="A18250" s="31"/>
      <c r="B18250" s="31"/>
      <c r="C18250" s="31"/>
      <c r="D18250" s="31"/>
    </row>
    <row r="18251" spans="1:4" ht="15" x14ac:dyDescent="0.25">
      <c r="A18251" s="31"/>
      <c r="B18251" s="31"/>
      <c r="C18251" s="31"/>
      <c r="D18251" s="31"/>
    </row>
    <row r="18252" spans="1:4" ht="15" x14ac:dyDescent="0.25">
      <c r="A18252" s="31"/>
      <c r="B18252" s="31"/>
      <c r="C18252" s="31"/>
      <c r="D18252" s="31"/>
    </row>
    <row r="18253" spans="1:4" ht="15" x14ac:dyDescent="0.25">
      <c r="A18253" s="31"/>
      <c r="B18253" s="31"/>
      <c r="C18253" s="31"/>
      <c r="D18253" s="31"/>
    </row>
    <row r="18254" spans="1:4" ht="15" x14ac:dyDescent="0.25">
      <c r="A18254" s="31"/>
      <c r="B18254" s="31"/>
      <c r="C18254" s="31"/>
      <c r="D18254" s="31"/>
    </row>
    <row r="18255" spans="1:4" ht="15" x14ac:dyDescent="0.25">
      <c r="A18255" s="31"/>
      <c r="B18255" s="31"/>
      <c r="C18255" s="31"/>
      <c r="D18255" s="31"/>
    </row>
    <row r="18256" spans="1:4" ht="15" x14ac:dyDescent="0.25">
      <c r="A18256" s="31"/>
      <c r="B18256" s="31"/>
      <c r="C18256" s="31"/>
      <c r="D18256" s="31"/>
    </row>
    <row r="18257" spans="1:4" ht="15" x14ac:dyDescent="0.25">
      <c r="A18257" s="31"/>
      <c r="B18257" s="31"/>
      <c r="C18257" s="31"/>
      <c r="D18257" s="31"/>
    </row>
    <row r="18258" spans="1:4" ht="15" x14ac:dyDescent="0.25">
      <c r="A18258" s="31"/>
      <c r="B18258" s="31"/>
      <c r="C18258" s="31"/>
      <c r="D18258" s="31"/>
    </row>
    <row r="18259" spans="1:4" ht="15" x14ac:dyDescent="0.25">
      <c r="A18259" s="31"/>
      <c r="B18259" s="31"/>
      <c r="C18259" s="31"/>
      <c r="D18259" s="31"/>
    </row>
    <row r="18260" spans="1:4" ht="15" x14ac:dyDescent="0.25">
      <c r="A18260" s="31"/>
      <c r="B18260" s="31"/>
      <c r="C18260" s="31"/>
      <c r="D18260" s="31"/>
    </row>
    <row r="18261" spans="1:4" ht="15" x14ac:dyDescent="0.25">
      <c r="A18261" s="31"/>
      <c r="B18261" s="31"/>
      <c r="C18261" s="31"/>
      <c r="D18261" s="31"/>
    </row>
    <row r="18262" spans="1:4" ht="15" x14ac:dyDescent="0.25">
      <c r="A18262" s="31"/>
      <c r="B18262" s="31"/>
      <c r="C18262" s="31"/>
      <c r="D18262" s="31"/>
    </row>
    <row r="18263" spans="1:4" ht="15" x14ac:dyDescent="0.25">
      <c r="A18263" s="31"/>
      <c r="B18263" s="31"/>
      <c r="C18263" s="31"/>
      <c r="D18263" s="31"/>
    </row>
    <row r="18264" spans="1:4" ht="15" x14ac:dyDescent="0.25">
      <c r="A18264" s="31"/>
      <c r="B18264" s="31"/>
      <c r="C18264" s="31"/>
      <c r="D18264" s="31"/>
    </row>
    <row r="18265" spans="1:4" ht="15" x14ac:dyDescent="0.25">
      <c r="A18265" s="31"/>
      <c r="B18265" s="31"/>
      <c r="C18265" s="31"/>
      <c r="D18265" s="31"/>
    </row>
    <row r="18266" spans="1:4" ht="15" x14ac:dyDescent="0.25">
      <c r="A18266" s="31"/>
      <c r="B18266" s="31"/>
      <c r="C18266" s="31"/>
      <c r="D18266" s="31"/>
    </row>
    <row r="18267" spans="1:4" ht="15" x14ac:dyDescent="0.25">
      <c r="A18267" s="31"/>
      <c r="B18267" s="31"/>
      <c r="C18267" s="31"/>
      <c r="D18267" s="31"/>
    </row>
    <row r="18268" spans="1:4" ht="15" x14ac:dyDescent="0.25">
      <c r="A18268" s="31"/>
      <c r="B18268" s="31"/>
      <c r="C18268" s="31"/>
      <c r="D18268" s="31"/>
    </row>
    <row r="18269" spans="1:4" ht="15" x14ac:dyDescent="0.25">
      <c r="A18269" s="31"/>
      <c r="B18269" s="31"/>
      <c r="C18269" s="31"/>
      <c r="D18269" s="31"/>
    </row>
    <row r="18270" spans="1:4" ht="15" x14ac:dyDescent="0.25">
      <c r="A18270" s="31"/>
      <c r="B18270" s="31"/>
      <c r="C18270" s="31"/>
      <c r="D18270" s="31"/>
    </row>
    <row r="18271" spans="1:4" ht="15" x14ac:dyDescent="0.25">
      <c r="A18271" s="31"/>
      <c r="B18271" s="31"/>
      <c r="C18271" s="31"/>
      <c r="D18271" s="31"/>
    </row>
    <row r="18272" spans="1:4" ht="15" x14ac:dyDescent="0.25">
      <c r="A18272" s="31"/>
      <c r="B18272" s="31"/>
      <c r="C18272" s="31"/>
      <c r="D18272" s="31"/>
    </row>
    <row r="18273" spans="1:4" ht="15" x14ac:dyDescent="0.25">
      <c r="A18273" s="31"/>
      <c r="B18273" s="31"/>
      <c r="C18273" s="31"/>
      <c r="D18273" s="31"/>
    </row>
    <row r="18274" spans="1:4" ht="15" x14ac:dyDescent="0.25">
      <c r="A18274" s="31"/>
      <c r="B18274" s="31"/>
      <c r="C18274" s="31"/>
      <c r="D18274" s="31"/>
    </row>
    <row r="18275" spans="1:4" ht="15" x14ac:dyDescent="0.25">
      <c r="A18275" s="31"/>
      <c r="B18275" s="31"/>
      <c r="C18275" s="31"/>
      <c r="D18275" s="31"/>
    </row>
    <row r="18276" spans="1:4" ht="15" x14ac:dyDescent="0.25">
      <c r="A18276" s="31"/>
      <c r="B18276" s="31"/>
      <c r="C18276" s="31"/>
      <c r="D18276" s="31"/>
    </row>
    <row r="18277" spans="1:4" ht="15" x14ac:dyDescent="0.25">
      <c r="A18277" s="31"/>
      <c r="B18277" s="31"/>
      <c r="C18277" s="31"/>
      <c r="D18277" s="31"/>
    </row>
    <row r="18278" spans="1:4" ht="15" x14ac:dyDescent="0.25">
      <c r="A18278" s="31"/>
      <c r="B18278" s="31"/>
      <c r="C18278" s="31"/>
      <c r="D18278" s="31"/>
    </row>
    <row r="18279" spans="1:4" ht="15" x14ac:dyDescent="0.25">
      <c r="A18279" s="31"/>
      <c r="B18279" s="31"/>
      <c r="C18279" s="31"/>
      <c r="D18279" s="31"/>
    </row>
    <row r="18280" spans="1:4" ht="15" x14ac:dyDescent="0.25">
      <c r="A18280" s="31"/>
      <c r="B18280" s="31"/>
      <c r="C18280" s="31"/>
      <c r="D18280" s="31"/>
    </row>
    <row r="18281" spans="1:4" ht="15" x14ac:dyDescent="0.25">
      <c r="A18281" s="31"/>
      <c r="B18281" s="31"/>
      <c r="C18281" s="31"/>
      <c r="D18281" s="31"/>
    </row>
    <row r="18282" spans="1:4" ht="15" x14ac:dyDescent="0.25">
      <c r="A18282" s="31"/>
      <c r="B18282" s="31"/>
      <c r="C18282" s="31"/>
      <c r="D18282" s="31"/>
    </row>
    <row r="18283" spans="1:4" ht="15" x14ac:dyDescent="0.25">
      <c r="A18283" s="31"/>
      <c r="B18283" s="31"/>
      <c r="C18283" s="31"/>
      <c r="D18283" s="31"/>
    </row>
    <row r="18284" spans="1:4" ht="15" x14ac:dyDescent="0.25">
      <c r="A18284" s="31"/>
      <c r="B18284" s="31"/>
      <c r="C18284" s="31"/>
      <c r="D18284" s="31"/>
    </row>
    <row r="18285" spans="1:4" ht="15" x14ac:dyDescent="0.25">
      <c r="A18285" s="31"/>
      <c r="B18285" s="31"/>
      <c r="C18285" s="31"/>
      <c r="D18285" s="31"/>
    </row>
    <row r="18286" spans="1:4" ht="15" x14ac:dyDescent="0.25">
      <c r="A18286" s="31"/>
      <c r="B18286" s="31"/>
      <c r="C18286" s="31"/>
      <c r="D18286" s="31"/>
    </row>
    <row r="18287" spans="1:4" ht="15" x14ac:dyDescent="0.25">
      <c r="A18287" s="31"/>
      <c r="B18287" s="31"/>
      <c r="C18287" s="31"/>
      <c r="D18287" s="31"/>
    </row>
    <row r="18288" spans="1:4" ht="15" x14ac:dyDescent="0.25">
      <c r="A18288" s="31"/>
      <c r="B18288" s="31"/>
      <c r="C18288" s="31"/>
      <c r="D18288" s="31"/>
    </row>
    <row r="18289" spans="1:4" ht="15" x14ac:dyDescent="0.25">
      <c r="A18289" s="31"/>
      <c r="B18289" s="31"/>
      <c r="C18289" s="31"/>
      <c r="D18289" s="31"/>
    </row>
    <row r="18290" spans="1:4" ht="15" x14ac:dyDescent="0.25">
      <c r="A18290" s="31"/>
      <c r="B18290" s="31"/>
      <c r="C18290" s="31"/>
      <c r="D18290" s="31"/>
    </row>
    <row r="18291" spans="1:4" ht="15" x14ac:dyDescent="0.25">
      <c r="A18291" s="31"/>
      <c r="B18291" s="31"/>
      <c r="C18291" s="31"/>
      <c r="D18291" s="31"/>
    </row>
    <row r="18292" spans="1:4" ht="15" x14ac:dyDescent="0.25">
      <c r="A18292" s="31"/>
      <c r="B18292" s="31"/>
      <c r="C18292" s="31"/>
      <c r="D18292" s="31"/>
    </row>
    <row r="18293" spans="1:4" ht="15" x14ac:dyDescent="0.25">
      <c r="A18293" s="31"/>
      <c r="B18293" s="31"/>
      <c r="C18293" s="31"/>
      <c r="D18293" s="31"/>
    </row>
    <row r="18294" spans="1:4" ht="15" x14ac:dyDescent="0.25">
      <c r="A18294" s="31"/>
      <c r="B18294" s="31"/>
      <c r="C18294" s="31"/>
      <c r="D18294" s="31"/>
    </row>
    <row r="18295" spans="1:4" ht="15" x14ac:dyDescent="0.25">
      <c r="A18295" s="31"/>
      <c r="B18295" s="31"/>
      <c r="C18295" s="31"/>
      <c r="D18295" s="31"/>
    </row>
    <row r="18296" spans="1:4" ht="15" x14ac:dyDescent="0.25">
      <c r="A18296" s="31"/>
      <c r="B18296" s="31"/>
      <c r="C18296" s="31"/>
      <c r="D18296" s="31"/>
    </row>
    <row r="18297" spans="1:4" ht="15" x14ac:dyDescent="0.25">
      <c r="A18297" s="31"/>
      <c r="B18297" s="31"/>
      <c r="C18297" s="31"/>
      <c r="D18297" s="31"/>
    </row>
    <row r="18298" spans="1:4" ht="15" x14ac:dyDescent="0.25">
      <c r="A18298" s="31"/>
      <c r="B18298" s="31"/>
      <c r="C18298" s="31"/>
      <c r="D18298" s="31"/>
    </row>
    <row r="18299" spans="1:4" ht="15" x14ac:dyDescent="0.25">
      <c r="A18299" s="31"/>
      <c r="B18299" s="31"/>
      <c r="C18299" s="31"/>
      <c r="D18299" s="31"/>
    </row>
    <row r="18300" spans="1:4" ht="15" x14ac:dyDescent="0.25">
      <c r="A18300" s="31"/>
      <c r="B18300" s="31"/>
      <c r="C18300" s="31"/>
      <c r="D18300" s="31"/>
    </row>
    <row r="18301" spans="1:4" ht="15" x14ac:dyDescent="0.25">
      <c r="A18301" s="31"/>
      <c r="B18301" s="31"/>
      <c r="C18301" s="31"/>
      <c r="D18301" s="31"/>
    </row>
    <row r="18302" spans="1:4" ht="15" x14ac:dyDescent="0.25">
      <c r="A18302" s="31"/>
      <c r="B18302" s="31"/>
      <c r="C18302" s="31"/>
      <c r="D18302" s="31"/>
    </row>
    <row r="18303" spans="1:4" ht="15" x14ac:dyDescent="0.25">
      <c r="A18303" s="31"/>
      <c r="B18303" s="31"/>
      <c r="C18303" s="31"/>
      <c r="D18303" s="31"/>
    </row>
    <row r="18304" spans="1:4" ht="15" x14ac:dyDescent="0.25">
      <c r="A18304" s="31"/>
      <c r="B18304" s="31"/>
      <c r="C18304" s="31"/>
      <c r="D18304" s="31"/>
    </row>
    <row r="18305" spans="1:4" ht="15" x14ac:dyDescent="0.25">
      <c r="A18305" s="31"/>
      <c r="B18305" s="31"/>
      <c r="C18305" s="31"/>
      <c r="D18305" s="31"/>
    </row>
    <row r="18306" spans="1:4" ht="15" x14ac:dyDescent="0.25">
      <c r="A18306" s="31"/>
      <c r="B18306" s="31"/>
      <c r="C18306" s="31"/>
      <c r="D18306" s="31"/>
    </row>
    <row r="18307" spans="1:4" ht="15" x14ac:dyDescent="0.25">
      <c r="A18307" s="31"/>
      <c r="B18307" s="31"/>
      <c r="C18307" s="31"/>
      <c r="D18307" s="31"/>
    </row>
    <row r="18308" spans="1:4" ht="15" x14ac:dyDescent="0.25">
      <c r="A18308" s="31"/>
      <c r="B18308" s="31"/>
      <c r="C18308" s="31"/>
      <c r="D18308" s="31"/>
    </row>
    <row r="18309" spans="1:4" ht="15" x14ac:dyDescent="0.25">
      <c r="A18309" s="31"/>
      <c r="B18309" s="31"/>
      <c r="C18309" s="31"/>
      <c r="D18309" s="31"/>
    </row>
    <row r="18310" spans="1:4" ht="15" x14ac:dyDescent="0.25">
      <c r="A18310" s="31"/>
      <c r="B18310" s="31"/>
      <c r="C18310" s="31"/>
      <c r="D18310" s="31"/>
    </row>
    <row r="18311" spans="1:4" ht="15" x14ac:dyDescent="0.25">
      <c r="A18311" s="31"/>
      <c r="B18311" s="31"/>
      <c r="C18311" s="31"/>
      <c r="D18311" s="31"/>
    </row>
    <row r="18312" spans="1:4" ht="15" x14ac:dyDescent="0.25">
      <c r="A18312" s="31"/>
      <c r="B18312" s="31"/>
      <c r="C18312" s="31"/>
      <c r="D18312" s="31"/>
    </row>
    <row r="18313" spans="1:4" ht="15" x14ac:dyDescent="0.25">
      <c r="A18313" s="31"/>
      <c r="B18313" s="31"/>
      <c r="C18313" s="31"/>
      <c r="D18313" s="31"/>
    </row>
    <row r="18314" spans="1:4" ht="15" x14ac:dyDescent="0.25">
      <c r="A18314" s="31"/>
      <c r="B18314" s="31"/>
      <c r="C18314" s="31"/>
      <c r="D18314" s="31"/>
    </row>
    <row r="18315" spans="1:4" ht="15" x14ac:dyDescent="0.25">
      <c r="A18315" s="31"/>
      <c r="B18315" s="31"/>
      <c r="C18315" s="31"/>
      <c r="D18315" s="31"/>
    </row>
    <row r="18316" spans="1:4" ht="15" x14ac:dyDescent="0.25">
      <c r="A18316" s="31"/>
      <c r="B18316" s="31"/>
      <c r="C18316" s="31"/>
      <c r="D18316" s="31"/>
    </row>
    <row r="18317" spans="1:4" ht="15" x14ac:dyDescent="0.25">
      <c r="A18317" s="31"/>
      <c r="B18317" s="31"/>
      <c r="C18317" s="31"/>
      <c r="D18317" s="31"/>
    </row>
    <row r="18318" spans="1:4" ht="15" x14ac:dyDescent="0.25">
      <c r="A18318" s="31"/>
      <c r="B18318" s="31"/>
      <c r="C18318" s="31"/>
      <c r="D18318" s="31"/>
    </row>
    <row r="18319" spans="1:4" ht="15" x14ac:dyDescent="0.25">
      <c r="A18319" s="31"/>
      <c r="B18319" s="31"/>
      <c r="C18319" s="31"/>
      <c r="D18319" s="31"/>
    </row>
    <row r="18320" spans="1:4" ht="15" x14ac:dyDescent="0.25">
      <c r="A18320" s="31"/>
      <c r="B18320" s="31"/>
      <c r="C18320" s="31"/>
      <c r="D18320" s="31"/>
    </row>
    <row r="18321" spans="1:4" ht="15" x14ac:dyDescent="0.25">
      <c r="A18321" s="31"/>
      <c r="B18321" s="31"/>
      <c r="C18321" s="31"/>
      <c r="D18321" s="31"/>
    </row>
    <row r="18322" spans="1:4" ht="15" x14ac:dyDescent="0.25">
      <c r="A18322" s="31"/>
      <c r="B18322" s="31"/>
      <c r="C18322" s="31"/>
      <c r="D18322" s="31"/>
    </row>
    <row r="18323" spans="1:4" ht="15" x14ac:dyDescent="0.25">
      <c r="A18323" s="31"/>
      <c r="B18323" s="31"/>
      <c r="C18323" s="31"/>
      <c r="D18323" s="31"/>
    </row>
    <row r="18324" spans="1:4" ht="15" x14ac:dyDescent="0.25">
      <c r="A18324" s="31"/>
      <c r="B18324" s="31"/>
      <c r="C18324" s="31"/>
      <c r="D18324" s="31"/>
    </row>
    <row r="18325" spans="1:4" ht="15" x14ac:dyDescent="0.25">
      <c r="A18325" s="31"/>
      <c r="B18325" s="31"/>
      <c r="C18325" s="31"/>
      <c r="D18325" s="31"/>
    </row>
    <row r="18326" spans="1:4" ht="15" x14ac:dyDescent="0.25">
      <c r="A18326" s="31"/>
      <c r="B18326" s="31"/>
      <c r="C18326" s="31"/>
      <c r="D18326" s="31"/>
    </row>
    <row r="18327" spans="1:4" ht="15" x14ac:dyDescent="0.25">
      <c r="A18327" s="31"/>
      <c r="B18327" s="31"/>
      <c r="C18327" s="31"/>
      <c r="D18327" s="31"/>
    </row>
    <row r="18328" spans="1:4" ht="15" x14ac:dyDescent="0.25">
      <c r="A18328" s="31"/>
      <c r="B18328" s="31"/>
      <c r="C18328" s="31"/>
      <c r="D18328" s="31"/>
    </row>
    <row r="18329" spans="1:4" ht="15" x14ac:dyDescent="0.25">
      <c r="A18329" s="31"/>
      <c r="B18329" s="31"/>
      <c r="C18329" s="31"/>
      <c r="D18329" s="31"/>
    </row>
    <row r="18330" spans="1:4" ht="15" x14ac:dyDescent="0.25">
      <c r="A18330" s="31"/>
      <c r="B18330" s="31"/>
      <c r="C18330" s="31"/>
      <c r="D18330" s="31"/>
    </row>
    <row r="18331" spans="1:4" ht="15" x14ac:dyDescent="0.25">
      <c r="A18331" s="31"/>
      <c r="B18331" s="31"/>
      <c r="C18331" s="31"/>
      <c r="D18331" s="31"/>
    </row>
    <row r="18332" spans="1:4" ht="15" x14ac:dyDescent="0.25">
      <c r="A18332" s="31"/>
      <c r="B18332" s="31"/>
      <c r="C18332" s="31"/>
      <c r="D18332" s="31"/>
    </row>
    <row r="18333" spans="1:4" ht="15" x14ac:dyDescent="0.25">
      <c r="A18333" s="31"/>
      <c r="B18333" s="31"/>
      <c r="C18333" s="31"/>
      <c r="D18333" s="31"/>
    </row>
    <row r="18334" spans="1:4" ht="15" x14ac:dyDescent="0.25">
      <c r="A18334" s="31"/>
      <c r="B18334" s="31"/>
      <c r="C18334" s="31"/>
      <c r="D18334" s="31"/>
    </row>
    <row r="18335" spans="1:4" ht="15" x14ac:dyDescent="0.25">
      <c r="A18335" s="31"/>
      <c r="B18335" s="31"/>
      <c r="C18335" s="31"/>
      <c r="D18335" s="31"/>
    </row>
    <row r="18336" spans="1:4" ht="15" x14ac:dyDescent="0.25">
      <c r="A18336" s="31"/>
      <c r="B18336" s="31"/>
      <c r="C18336" s="31"/>
      <c r="D18336" s="31"/>
    </row>
    <row r="18337" spans="1:4" ht="15" x14ac:dyDescent="0.25">
      <c r="A18337" s="31"/>
      <c r="B18337" s="31"/>
      <c r="C18337" s="31"/>
      <c r="D18337" s="31"/>
    </row>
    <row r="18338" spans="1:4" ht="15" x14ac:dyDescent="0.25">
      <c r="A18338" s="31"/>
      <c r="B18338" s="31"/>
      <c r="C18338" s="31"/>
      <c r="D18338" s="31"/>
    </row>
    <row r="18339" spans="1:4" ht="15" x14ac:dyDescent="0.25">
      <c r="A18339" s="31"/>
      <c r="B18339" s="31"/>
      <c r="C18339" s="31"/>
      <c r="D18339" s="31"/>
    </row>
    <row r="18340" spans="1:4" ht="15" x14ac:dyDescent="0.25">
      <c r="A18340" s="31"/>
      <c r="B18340" s="31"/>
      <c r="C18340" s="31"/>
      <c r="D18340" s="31"/>
    </row>
    <row r="18341" spans="1:4" ht="15" x14ac:dyDescent="0.25">
      <c r="A18341" s="31"/>
      <c r="B18341" s="31"/>
      <c r="C18341" s="31"/>
      <c r="D18341" s="31"/>
    </row>
    <row r="18342" spans="1:4" ht="15" x14ac:dyDescent="0.25">
      <c r="A18342" s="31"/>
      <c r="B18342" s="31"/>
      <c r="C18342" s="31"/>
      <c r="D18342" s="31"/>
    </row>
    <row r="18343" spans="1:4" ht="15" x14ac:dyDescent="0.25">
      <c r="A18343" s="31"/>
      <c r="B18343" s="31"/>
      <c r="C18343" s="31"/>
      <c r="D18343" s="31"/>
    </row>
    <row r="18344" spans="1:4" ht="15" x14ac:dyDescent="0.25">
      <c r="A18344" s="31"/>
      <c r="B18344" s="31"/>
      <c r="C18344" s="31"/>
      <c r="D18344" s="31"/>
    </row>
    <row r="18345" spans="1:4" ht="15" x14ac:dyDescent="0.25">
      <c r="A18345" s="31"/>
      <c r="B18345" s="31"/>
      <c r="C18345" s="31"/>
      <c r="D18345" s="31"/>
    </row>
    <row r="18346" spans="1:4" ht="15" x14ac:dyDescent="0.25">
      <c r="A18346" s="31"/>
      <c r="B18346" s="31"/>
      <c r="C18346" s="31"/>
      <c r="D18346" s="31"/>
    </row>
    <row r="18347" spans="1:4" ht="15" x14ac:dyDescent="0.25">
      <c r="A18347" s="31"/>
      <c r="B18347" s="31"/>
      <c r="C18347" s="31"/>
      <c r="D18347" s="31"/>
    </row>
    <row r="18348" spans="1:4" ht="15" x14ac:dyDescent="0.25">
      <c r="A18348" s="31"/>
      <c r="B18348" s="31"/>
      <c r="C18348" s="31"/>
      <c r="D18348" s="31"/>
    </row>
    <row r="18349" spans="1:4" ht="15" x14ac:dyDescent="0.25">
      <c r="A18349" s="31"/>
      <c r="B18349" s="31"/>
      <c r="C18349" s="31"/>
      <c r="D18349" s="31"/>
    </row>
    <row r="18350" spans="1:4" ht="15" x14ac:dyDescent="0.25">
      <c r="A18350" s="31"/>
      <c r="B18350" s="31"/>
      <c r="C18350" s="31"/>
      <c r="D18350" s="31"/>
    </row>
    <row r="18351" spans="1:4" ht="15" x14ac:dyDescent="0.25">
      <c r="A18351" s="31"/>
      <c r="B18351" s="31"/>
      <c r="C18351" s="31"/>
      <c r="D18351" s="31"/>
    </row>
    <row r="18352" spans="1:4" ht="15" x14ac:dyDescent="0.25">
      <c r="A18352" s="31"/>
      <c r="B18352" s="31"/>
      <c r="C18352" s="31"/>
      <c r="D18352" s="31"/>
    </row>
    <row r="18353" spans="1:4" ht="15" x14ac:dyDescent="0.25">
      <c r="A18353" s="31"/>
      <c r="B18353" s="31"/>
      <c r="C18353" s="31"/>
      <c r="D18353" s="31"/>
    </row>
    <row r="18354" spans="1:4" ht="15" x14ac:dyDescent="0.25">
      <c r="A18354" s="31"/>
      <c r="B18354" s="31"/>
      <c r="C18354" s="31"/>
      <c r="D18354" s="31"/>
    </row>
    <row r="18355" spans="1:4" ht="15" x14ac:dyDescent="0.25">
      <c r="A18355" s="31"/>
      <c r="B18355" s="31"/>
      <c r="C18355" s="31"/>
      <c r="D18355" s="31"/>
    </row>
    <row r="18356" spans="1:4" ht="15" x14ac:dyDescent="0.25">
      <c r="A18356" s="31"/>
      <c r="B18356" s="31"/>
      <c r="C18356" s="31"/>
      <c r="D18356" s="31"/>
    </row>
    <row r="18357" spans="1:4" ht="15" x14ac:dyDescent="0.25">
      <c r="A18357" s="31"/>
      <c r="B18357" s="31"/>
      <c r="C18357" s="31"/>
      <c r="D18357" s="31"/>
    </row>
    <row r="18358" spans="1:4" ht="15" x14ac:dyDescent="0.25">
      <c r="A18358" s="31"/>
      <c r="B18358" s="31"/>
      <c r="C18358" s="31"/>
      <c r="D18358" s="31"/>
    </row>
    <row r="18359" spans="1:4" ht="15" x14ac:dyDescent="0.25">
      <c r="A18359" s="31"/>
      <c r="B18359" s="31"/>
      <c r="C18359" s="31"/>
      <c r="D18359" s="31"/>
    </row>
    <row r="18360" spans="1:4" ht="15" x14ac:dyDescent="0.25">
      <c r="A18360" s="31"/>
      <c r="B18360" s="31"/>
      <c r="C18360" s="31"/>
      <c r="D18360" s="31"/>
    </row>
    <row r="18361" spans="1:4" ht="15" x14ac:dyDescent="0.25">
      <c r="A18361" s="31"/>
      <c r="B18361" s="31"/>
      <c r="C18361" s="31"/>
      <c r="D18361" s="31"/>
    </row>
    <row r="18362" spans="1:4" ht="15" x14ac:dyDescent="0.25">
      <c r="A18362" s="31"/>
      <c r="B18362" s="31"/>
      <c r="C18362" s="31"/>
      <c r="D18362" s="31"/>
    </row>
    <row r="18363" spans="1:4" ht="15" x14ac:dyDescent="0.25">
      <c r="A18363" s="31"/>
      <c r="B18363" s="31"/>
      <c r="C18363" s="31"/>
      <c r="D18363" s="31"/>
    </row>
    <row r="18364" spans="1:4" ht="15" x14ac:dyDescent="0.25">
      <c r="A18364" s="31"/>
      <c r="B18364" s="31"/>
      <c r="C18364" s="31"/>
      <c r="D18364" s="31"/>
    </row>
    <row r="18365" spans="1:4" ht="15" x14ac:dyDescent="0.25">
      <c r="A18365" s="31"/>
      <c r="B18365" s="31"/>
      <c r="C18365" s="31"/>
      <c r="D18365" s="31"/>
    </row>
    <row r="18366" spans="1:4" ht="15" x14ac:dyDescent="0.25">
      <c r="A18366" s="31"/>
      <c r="B18366" s="31"/>
      <c r="C18366" s="31"/>
      <c r="D18366" s="31"/>
    </row>
    <row r="18367" spans="1:4" ht="15" x14ac:dyDescent="0.25">
      <c r="A18367" s="31"/>
      <c r="B18367" s="31"/>
      <c r="C18367" s="31"/>
      <c r="D18367" s="31"/>
    </row>
    <row r="18368" spans="1:4" ht="15" x14ac:dyDescent="0.25">
      <c r="A18368" s="31"/>
      <c r="B18368" s="31"/>
      <c r="C18368" s="31"/>
      <c r="D18368" s="31"/>
    </row>
    <row r="18369" spans="1:4" ht="15" x14ac:dyDescent="0.25">
      <c r="A18369" s="31"/>
      <c r="B18369" s="31"/>
      <c r="C18369" s="31"/>
      <c r="D18369" s="31"/>
    </row>
    <row r="18370" spans="1:4" ht="15" x14ac:dyDescent="0.25">
      <c r="A18370" s="31"/>
      <c r="B18370" s="31"/>
      <c r="C18370" s="31"/>
      <c r="D18370" s="31"/>
    </row>
    <row r="18371" spans="1:4" ht="15" x14ac:dyDescent="0.25">
      <c r="A18371" s="31"/>
      <c r="B18371" s="31"/>
      <c r="C18371" s="31"/>
      <c r="D18371" s="31"/>
    </row>
    <row r="18372" spans="1:4" ht="15" x14ac:dyDescent="0.25">
      <c r="A18372" s="31"/>
      <c r="B18372" s="31"/>
      <c r="C18372" s="31"/>
      <c r="D18372" s="31"/>
    </row>
    <row r="18373" spans="1:4" ht="15" x14ac:dyDescent="0.25">
      <c r="A18373" s="31"/>
      <c r="B18373" s="31"/>
      <c r="C18373" s="31"/>
      <c r="D18373" s="31"/>
    </row>
    <row r="18374" spans="1:4" ht="15" x14ac:dyDescent="0.25">
      <c r="A18374" s="31"/>
      <c r="B18374" s="31"/>
      <c r="C18374" s="31"/>
      <c r="D18374" s="31"/>
    </row>
    <row r="18375" spans="1:4" ht="15" x14ac:dyDescent="0.25">
      <c r="A18375" s="31"/>
      <c r="B18375" s="31"/>
      <c r="C18375" s="31"/>
      <c r="D18375" s="31"/>
    </row>
    <row r="18376" spans="1:4" ht="15" x14ac:dyDescent="0.25">
      <c r="A18376" s="31"/>
      <c r="B18376" s="31"/>
      <c r="C18376" s="31"/>
      <c r="D18376" s="31"/>
    </row>
    <row r="18377" spans="1:4" ht="15" x14ac:dyDescent="0.25">
      <c r="A18377" s="31"/>
      <c r="B18377" s="31"/>
      <c r="C18377" s="31"/>
      <c r="D18377" s="31"/>
    </row>
    <row r="18378" spans="1:4" ht="15" x14ac:dyDescent="0.25">
      <c r="A18378" s="31"/>
      <c r="B18378" s="31"/>
      <c r="C18378" s="31"/>
      <c r="D18378" s="31"/>
    </row>
    <row r="18379" spans="1:4" ht="15" x14ac:dyDescent="0.25">
      <c r="A18379" s="31"/>
      <c r="B18379" s="31"/>
      <c r="C18379" s="31"/>
      <c r="D18379" s="31"/>
    </row>
    <row r="18380" spans="1:4" ht="15" x14ac:dyDescent="0.25">
      <c r="A18380" s="31"/>
      <c r="B18380" s="31"/>
      <c r="C18380" s="31"/>
      <c r="D18380" s="31"/>
    </row>
    <row r="18381" spans="1:4" ht="15" x14ac:dyDescent="0.25">
      <c r="A18381" s="31"/>
      <c r="B18381" s="31"/>
      <c r="C18381" s="31"/>
      <c r="D18381" s="31"/>
    </row>
    <row r="18382" spans="1:4" ht="15" x14ac:dyDescent="0.25">
      <c r="A18382" s="31"/>
      <c r="B18382" s="31"/>
      <c r="C18382" s="31"/>
      <c r="D18382" s="31"/>
    </row>
    <row r="18383" spans="1:4" ht="15" x14ac:dyDescent="0.25">
      <c r="A18383" s="31"/>
      <c r="B18383" s="31"/>
      <c r="C18383" s="31"/>
      <c r="D18383" s="31"/>
    </row>
    <row r="18384" spans="1:4" ht="15" x14ac:dyDescent="0.25">
      <c r="A18384" s="31"/>
      <c r="B18384" s="31"/>
      <c r="C18384" s="31"/>
      <c r="D18384" s="31"/>
    </row>
    <row r="18385" spans="1:4" ht="15" x14ac:dyDescent="0.25">
      <c r="A18385" s="31"/>
      <c r="B18385" s="31"/>
      <c r="C18385" s="31"/>
      <c r="D18385" s="31"/>
    </row>
    <row r="18386" spans="1:4" ht="15" x14ac:dyDescent="0.25">
      <c r="A18386" s="31"/>
      <c r="B18386" s="31"/>
      <c r="C18386" s="31"/>
      <c r="D18386" s="31"/>
    </row>
    <row r="18387" spans="1:4" ht="15" x14ac:dyDescent="0.25">
      <c r="A18387" s="31"/>
      <c r="B18387" s="31"/>
      <c r="C18387" s="31"/>
      <c r="D18387" s="31"/>
    </row>
    <row r="18388" spans="1:4" ht="15" x14ac:dyDescent="0.25">
      <c r="A18388" s="31"/>
      <c r="B18388" s="31"/>
      <c r="C18388" s="31"/>
      <c r="D18388" s="31"/>
    </row>
    <row r="18389" spans="1:4" ht="15" x14ac:dyDescent="0.25">
      <c r="A18389" s="31"/>
      <c r="B18389" s="31"/>
      <c r="C18389" s="31"/>
      <c r="D18389" s="31"/>
    </row>
    <row r="18390" spans="1:4" ht="15" x14ac:dyDescent="0.25">
      <c r="A18390" s="31"/>
      <c r="B18390" s="31"/>
      <c r="C18390" s="31"/>
      <c r="D18390" s="31"/>
    </row>
    <row r="18391" spans="1:4" ht="15" x14ac:dyDescent="0.25">
      <c r="A18391" s="31"/>
      <c r="B18391" s="31"/>
      <c r="C18391" s="31"/>
      <c r="D18391" s="31"/>
    </row>
    <row r="18392" spans="1:4" ht="15" x14ac:dyDescent="0.25">
      <c r="A18392" s="31"/>
      <c r="B18392" s="31"/>
      <c r="C18392" s="31"/>
      <c r="D18392" s="31"/>
    </row>
    <row r="18393" spans="1:4" ht="15" x14ac:dyDescent="0.25">
      <c r="A18393" s="31"/>
      <c r="B18393" s="31"/>
      <c r="C18393" s="31"/>
      <c r="D18393" s="31"/>
    </row>
    <row r="18394" spans="1:4" ht="15" x14ac:dyDescent="0.25">
      <c r="A18394" s="31"/>
      <c r="B18394" s="31"/>
      <c r="C18394" s="31"/>
      <c r="D18394" s="31"/>
    </row>
    <row r="18395" spans="1:4" ht="15" x14ac:dyDescent="0.25">
      <c r="A18395" s="31"/>
      <c r="B18395" s="31"/>
      <c r="C18395" s="31"/>
      <c r="D18395" s="31"/>
    </row>
    <row r="18396" spans="1:4" ht="15" x14ac:dyDescent="0.25">
      <c r="A18396" s="31"/>
      <c r="B18396" s="31"/>
      <c r="C18396" s="31"/>
      <c r="D18396" s="31"/>
    </row>
    <row r="18397" spans="1:4" ht="15" x14ac:dyDescent="0.25">
      <c r="A18397" s="31"/>
      <c r="B18397" s="31"/>
      <c r="C18397" s="31"/>
      <c r="D18397" s="31"/>
    </row>
    <row r="18398" spans="1:4" ht="15" x14ac:dyDescent="0.25">
      <c r="A18398" s="31"/>
      <c r="B18398" s="31"/>
      <c r="C18398" s="31"/>
      <c r="D18398" s="31"/>
    </row>
    <row r="18399" spans="1:4" ht="15" x14ac:dyDescent="0.25">
      <c r="A18399" s="31"/>
      <c r="B18399" s="31"/>
      <c r="C18399" s="31"/>
      <c r="D18399" s="31"/>
    </row>
    <row r="18400" spans="1:4" ht="15" x14ac:dyDescent="0.25">
      <c r="A18400" s="31"/>
      <c r="B18400" s="31"/>
      <c r="C18400" s="31"/>
      <c r="D18400" s="31"/>
    </row>
    <row r="18401" spans="1:4" ht="15" x14ac:dyDescent="0.25">
      <c r="A18401" s="31"/>
      <c r="B18401" s="31"/>
      <c r="C18401" s="31"/>
      <c r="D18401" s="31"/>
    </row>
    <row r="18402" spans="1:4" ht="15" x14ac:dyDescent="0.25">
      <c r="A18402" s="31"/>
      <c r="B18402" s="31"/>
      <c r="C18402" s="31"/>
      <c r="D18402" s="31"/>
    </row>
    <row r="18403" spans="1:4" ht="15" x14ac:dyDescent="0.25">
      <c r="A18403" s="31"/>
      <c r="B18403" s="31"/>
      <c r="C18403" s="31"/>
      <c r="D18403" s="31"/>
    </row>
    <row r="18404" spans="1:4" ht="15" x14ac:dyDescent="0.25">
      <c r="A18404" s="31"/>
      <c r="B18404" s="31"/>
      <c r="C18404" s="31"/>
      <c r="D18404" s="31"/>
    </row>
    <row r="18405" spans="1:4" ht="15" x14ac:dyDescent="0.25">
      <c r="A18405" s="31"/>
      <c r="B18405" s="31"/>
      <c r="C18405" s="31"/>
      <c r="D18405" s="31"/>
    </row>
    <row r="18406" spans="1:4" ht="15" x14ac:dyDescent="0.25">
      <c r="A18406" s="31"/>
      <c r="B18406" s="31"/>
      <c r="C18406" s="31"/>
      <c r="D18406" s="31"/>
    </row>
    <row r="18407" spans="1:4" ht="15" x14ac:dyDescent="0.25">
      <c r="A18407" s="31"/>
      <c r="B18407" s="31"/>
      <c r="C18407" s="31"/>
      <c r="D18407" s="31"/>
    </row>
    <row r="18408" spans="1:4" ht="15" x14ac:dyDescent="0.25">
      <c r="A18408" s="31"/>
      <c r="B18408" s="31"/>
      <c r="C18408" s="31"/>
      <c r="D18408" s="31"/>
    </row>
    <row r="18409" spans="1:4" ht="15" x14ac:dyDescent="0.25">
      <c r="A18409" s="31"/>
      <c r="B18409" s="31"/>
      <c r="C18409" s="31"/>
      <c r="D18409" s="31"/>
    </row>
    <row r="18410" spans="1:4" ht="15" x14ac:dyDescent="0.25">
      <c r="A18410" s="31"/>
      <c r="B18410" s="31"/>
      <c r="C18410" s="31"/>
      <c r="D18410" s="31"/>
    </row>
    <row r="18411" spans="1:4" ht="15" x14ac:dyDescent="0.25">
      <c r="A18411" s="31"/>
      <c r="B18411" s="31"/>
      <c r="C18411" s="31"/>
      <c r="D18411" s="31"/>
    </row>
    <row r="18412" spans="1:4" ht="15" x14ac:dyDescent="0.25">
      <c r="A18412" s="31"/>
      <c r="B18412" s="31"/>
      <c r="C18412" s="31"/>
      <c r="D18412" s="31"/>
    </row>
    <row r="18413" spans="1:4" ht="15" x14ac:dyDescent="0.25">
      <c r="A18413" s="31"/>
      <c r="B18413" s="31"/>
      <c r="C18413" s="31"/>
      <c r="D18413" s="31"/>
    </row>
    <row r="18414" spans="1:4" ht="15" x14ac:dyDescent="0.25">
      <c r="A18414" s="31"/>
      <c r="B18414" s="31"/>
      <c r="C18414" s="31"/>
      <c r="D18414" s="31"/>
    </row>
    <row r="18415" spans="1:4" ht="15" x14ac:dyDescent="0.25">
      <c r="A18415" s="31"/>
      <c r="B18415" s="31"/>
      <c r="C18415" s="31"/>
      <c r="D18415" s="31"/>
    </row>
    <row r="18416" spans="1:4" ht="15" x14ac:dyDescent="0.25">
      <c r="A18416" s="31"/>
      <c r="B18416" s="31"/>
      <c r="C18416" s="31"/>
      <c r="D18416" s="31"/>
    </row>
    <row r="18417" spans="1:4" ht="15" x14ac:dyDescent="0.25">
      <c r="A18417" s="31"/>
      <c r="B18417" s="31"/>
      <c r="C18417" s="31"/>
      <c r="D18417" s="31"/>
    </row>
    <row r="18418" spans="1:4" ht="15" x14ac:dyDescent="0.25">
      <c r="A18418" s="31"/>
      <c r="B18418" s="31"/>
      <c r="C18418" s="31"/>
      <c r="D18418" s="31"/>
    </row>
    <row r="18419" spans="1:4" ht="15" x14ac:dyDescent="0.25">
      <c r="A18419" s="31"/>
      <c r="B18419" s="31"/>
      <c r="C18419" s="31"/>
      <c r="D18419" s="31"/>
    </row>
    <row r="18420" spans="1:4" ht="15" x14ac:dyDescent="0.25">
      <c r="A18420" s="31"/>
      <c r="B18420" s="31"/>
      <c r="C18420" s="31"/>
      <c r="D18420" s="31"/>
    </row>
    <row r="18421" spans="1:4" ht="15" x14ac:dyDescent="0.25">
      <c r="A18421" s="31"/>
      <c r="B18421" s="31"/>
      <c r="C18421" s="31"/>
      <c r="D18421" s="31"/>
    </row>
    <row r="18422" spans="1:4" ht="15" x14ac:dyDescent="0.25">
      <c r="A18422" s="31"/>
      <c r="B18422" s="31"/>
      <c r="C18422" s="31"/>
      <c r="D18422" s="31"/>
    </row>
    <row r="18423" spans="1:4" ht="15" x14ac:dyDescent="0.25">
      <c r="A18423" s="31"/>
      <c r="B18423" s="31"/>
      <c r="C18423" s="31"/>
      <c r="D18423" s="31"/>
    </row>
    <row r="18424" spans="1:4" ht="15" x14ac:dyDescent="0.25">
      <c r="A18424" s="31"/>
      <c r="B18424" s="31"/>
      <c r="C18424" s="31"/>
      <c r="D18424" s="31"/>
    </row>
    <row r="18425" spans="1:4" ht="15" x14ac:dyDescent="0.25">
      <c r="A18425" s="31"/>
      <c r="B18425" s="31"/>
      <c r="C18425" s="31"/>
      <c r="D18425" s="31"/>
    </row>
    <row r="18426" spans="1:4" ht="15" x14ac:dyDescent="0.25">
      <c r="A18426" s="31"/>
      <c r="B18426" s="31"/>
      <c r="C18426" s="31"/>
      <c r="D18426" s="31"/>
    </row>
    <row r="18427" spans="1:4" ht="15" x14ac:dyDescent="0.25">
      <c r="A18427" s="31"/>
      <c r="B18427" s="31"/>
      <c r="C18427" s="31"/>
      <c r="D18427" s="31"/>
    </row>
    <row r="18428" spans="1:4" ht="15" x14ac:dyDescent="0.25">
      <c r="A18428" s="31"/>
      <c r="B18428" s="31"/>
      <c r="C18428" s="31"/>
      <c r="D18428" s="31"/>
    </row>
    <row r="18429" spans="1:4" ht="15" x14ac:dyDescent="0.25">
      <c r="A18429" s="31"/>
      <c r="B18429" s="31"/>
      <c r="C18429" s="31"/>
      <c r="D18429" s="31"/>
    </row>
    <row r="18430" spans="1:4" ht="15" x14ac:dyDescent="0.25">
      <c r="A18430" s="31"/>
      <c r="B18430" s="31"/>
      <c r="C18430" s="31"/>
      <c r="D18430" s="31"/>
    </row>
    <row r="18431" spans="1:4" ht="15" x14ac:dyDescent="0.25">
      <c r="A18431" s="31"/>
      <c r="B18431" s="31"/>
      <c r="C18431" s="31"/>
      <c r="D18431" s="31"/>
    </row>
    <row r="18432" spans="1:4" ht="15" x14ac:dyDescent="0.25">
      <c r="A18432" s="31"/>
      <c r="B18432" s="31"/>
      <c r="C18432" s="31"/>
      <c r="D18432" s="31"/>
    </row>
    <row r="18433" spans="1:4" ht="15" x14ac:dyDescent="0.25">
      <c r="A18433" s="31"/>
      <c r="B18433" s="31"/>
      <c r="C18433" s="31"/>
      <c r="D18433" s="31"/>
    </row>
    <row r="18434" spans="1:4" ht="15" x14ac:dyDescent="0.25">
      <c r="A18434" s="31"/>
      <c r="B18434" s="31"/>
      <c r="C18434" s="31"/>
      <c r="D18434" s="31"/>
    </row>
    <row r="18435" spans="1:4" ht="15" x14ac:dyDescent="0.25">
      <c r="A18435" s="31"/>
      <c r="B18435" s="31"/>
      <c r="C18435" s="31"/>
      <c r="D18435" s="31"/>
    </row>
    <row r="18436" spans="1:4" ht="15" x14ac:dyDescent="0.25">
      <c r="A18436" s="31"/>
      <c r="B18436" s="31"/>
      <c r="C18436" s="31"/>
      <c r="D18436" s="31"/>
    </row>
    <row r="18437" spans="1:4" ht="15" x14ac:dyDescent="0.25">
      <c r="A18437" s="31"/>
      <c r="B18437" s="31"/>
      <c r="C18437" s="31"/>
      <c r="D18437" s="31"/>
    </row>
    <row r="18438" spans="1:4" ht="15" x14ac:dyDescent="0.25">
      <c r="A18438" s="31"/>
      <c r="B18438" s="31"/>
      <c r="C18438" s="31"/>
      <c r="D18438" s="31"/>
    </row>
    <row r="18439" spans="1:4" ht="15" x14ac:dyDescent="0.25">
      <c r="A18439" s="31"/>
      <c r="B18439" s="31"/>
      <c r="C18439" s="31"/>
      <c r="D18439" s="31"/>
    </row>
    <row r="18440" spans="1:4" ht="15" x14ac:dyDescent="0.25">
      <c r="A18440" s="31"/>
      <c r="B18440" s="31"/>
      <c r="C18440" s="31"/>
      <c r="D18440" s="31"/>
    </row>
    <row r="18441" spans="1:4" ht="15" x14ac:dyDescent="0.25">
      <c r="A18441" s="31"/>
      <c r="B18441" s="31"/>
      <c r="C18441" s="31"/>
      <c r="D18441" s="31"/>
    </row>
    <row r="18442" spans="1:4" ht="15" x14ac:dyDescent="0.25">
      <c r="A18442" s="31"/>
      <c r="B18442" s="31"/>
      <c r="C18442" s="31"/>
      <c r="D18442" s="31"/>
    </row>
    <row r="18443" spans="1:4" ht="15" x14ac:dyDescent="0.25">
      <c r="A18443" s="31"/>
      <c r="B18443" s="31"/>
      <c r="C18443" s="31"/>
      <c r="D18443" s="31"/>
    </row>
    <row r="18444" spans="1:4" ht="15" x14ac:dyDescent="0.25">
      <c r="A18444" s="31"/>
      <c r="B18444" s="31"/>
      <c r="C18444" s="31"/>
      <c r="D18444" s="31"/>
    </row>
    <row r="18445" spans="1:4" ht="15" x14ac:dyDescent="0.25">
      <c r="A18445" s="31"/>
      <c r="B18445" s="31"/>
      <c r="C18445" s="31"/>
      <c r="D18445" s="31"/>
    </row>
    <row r="18446" spans="1:4" ht="15" x14ac:dyDescent="0.25">
      <c r="A18446" s="31"/>
      <c r="B18446" s="31"/>
      <c r="C18446" s="31"/>
      <c r="D18446" s="31"/>
    </row>
    <row r="18447" spans="1:4" ht="15" x14ac:dyDescent="0.25">
      <c r="A18447" s="31"/>
      <c r="B18447" s="31"/>
      <c r="C18447" s="31"/>
      <c r="D18447" s="31"/>
    </row>
    <row r="18448" spans="1:4" ht="15" x14ac:dyDescent="0.25">
      <c r="A18448" s="31"/>
      <c r="B18448" s="31"/>
      <c r="C18448" s="31"/>
      <c r="D18448" s="31"/>
    </row>
    <row r="18449" spans="1:4" ht="15" x14ac:dyDescent="0.25">
      <c r="A18449" s="31"/>
      <c r="B18449" s="31"/>
      <c r="C18449" s="31"/>
      <c r="D18449" s="31"/>
    </row>
    <row r="18450" spans="1:4" ht="15" x14ac:dyDescent="0.25">
      <c r="A18450" s="31"/>
      <c r="B18450" s="31"/>
      <c r="C18450" s="31"/>
      <c r="D18450" s="31"/>
    </row>
    <row r="18451" spans="1:4" ht="15" x14ac:dyDescent="0.25">
      <c r="A18451" s="31"/>
      <c r="B18451" s="31"/>
      <c r="C18451" s="31"/>
      <c r="D18451" s="31"/>
    </row>
    <row r="18452" spans="1:4" ht="15" x14ac:dyDescent="0.25">
      <c r="A18452" s="31"/>
      <c r="B18452" s="31"/>
      <c r="C18452" s="31"/>
      <c r="D18452" s="31"/>
    </row>
    <row r="18453" spans="1:4" ht="15" x14ac:dyDescent="0.25">
      <c r="A18453" s="31"/>
      <c r="B18453" s="31"/>
      <c r="C18453" s="31"/>
      <c r="D18453" s="31"/>
    </row>
    <row r="18454" spans="1:4" ht="15" x14ac:dyDescent="0.25">
      <c r="A18454" s="31"/>
      <c r="B18454" s="31"/>
      <c r="C18454" s="31"/>
      <c r="D18454" s="31"/>
    </row>
    <row r="18455" spans="1:4" ht="15" x14ac:dyDescent="0.25">
      <c r="A18455" s="31"/>
      <c r="B18455" s="31"/>
      <c r="C18455" s="31"/>
      <c r="D18455" s="31"/>
    </row>
    <row r="18456" spans="1:4" ht="15" x14ac:dyDescent="0.25">
      <c r="A18456" s="31"/>
      <c r="B18456" s="31"/>
      <c r="C18456" s="31"/>
      <c r="D18456" s="31"/>
    </row>
    <row r="18457" spans="1:4" ht="15" x14ac:dyDescent="0.25">
      <c r="A18457" s="31"/>
      <c r="B18457" s="31"/>
      <c r="C18457" s="31"/>
      <c r="D18457" s="31"/>
    </row>
    <row r="18458" spans="1:4" ht="15" x14ac:dyDescent="0.25">
      <c r="A18458" s="31"/>
      <c r="B18458" s="31"/>
      <c r="C18458" s="31"/>
      <c r="D18458" s="31"/>
    </row>
    <row r="18459" spans="1:4" ht="15" x14ac:dyDescent="0.25">
      <c r="A18459" s="31"/>
      <c r="B18459" s="31"/>
      <c r="C18459" s="31"/>
      <c r="D18459" s="31"/>
    </row>
    <row r="18460" spans="1:4" ht="15" x14ac:dyDescent="0.25">
      <c r="A18460" s="31"/>
      <c r="B18460" s="31"/>
      <c r="C18460" s="31"/>
      <c r="D18460" s="31"/>
    </row>
    <row r="18461" spans="1:4" ht="15" x14ac:dyDescent="0.25">
      <c r="A18461" s="31"/>
      <c r="B18461" s="31"/>
      <c r="C18461" s="31"/>
      <c r="D18461" s="31"/>
    </row>
    <row r="18462" spans="1:4" ht="15" x14ac:dyDescent="0.25">
      <c r="A18462" s="31"/>
      <c r="B18462" s="31"/>
      <c r="C18462" s="31"/>
      <c r="D18462" s="31"/>
    </row>
    <row r="18463" spans="1:4" ht="15" x14ac:dyDescent="0.25">
      <c r="A18463" s="31"/>
      <c r="B18463" s="31"/>
      <c r="C18463" s="31"/>
      <c r="D18463" s="31"/>
    </row>
    <row r="18464" spans="1:4" ht="15" x14ac:dyDescent="0.25">
      <c r="A18464" s="31"/>
      <c r="B18464" s="31"/>
      <c r="C18464" s="31"/>
      <c r="D18464" s="31"/>
    </row>
    <row r="18465" spans="1:4" ht="15" x14ac:dyDescent="0.25">
      <c r="A18465" s="31"/>
      <c r="B18465" s="31"/>
      <c r="C18465" s="31"/>
      <c r="D18465" s="31"/>
    </row>
    <row r="18466" spans="1:4" ht="15" x14ac:dyDescent="0.25">
      <c r="A18466" s="31"/>
      <c r="B18466" s="31"/>
      <c r="C18466" s="31"/>
      <c r="D18466" s="31"/>
    </row>
    <row r="18467" spans="1:4" ht="15" x14ac:dyDescent="0.25">
      <c r="A18467" s="31"/>
      <c r="B18467" s="31"/>
      <c r="C18467" s="31"/>
      <c r="D18467" s="31"/>
    </row>
    <row r="18468" spans="1:4" ht="15" x14ac:dyDescent="0.25">
      <c r="A18468" s="31"/>
      <c r="B18468" s="31"/>
      <c r="C18468" s="31"/>
      <c r="D18468" s="31"/>
    </row>
    <row r="18469" spans="1:4" ht="15" x14ac:dyDescent="0.25">
      <c r="A18469" s="31"/>
      <c r="B18469" s="31"/>
      <c r="C18469" s="31"/>
      <c r="D18469" s="31"/>
    </row>
    <row r="18470" spans="1:4" ht="15" x14ac:dyDescent="0.25">
      <c r="A18470" s="31"/>
      <c r="B18470" s="31"/>
      <c r="C18470" s="31"/>
      <c r="D18470" s="31"/>
    </row>
    <row r="18471" spans="1:4" ht="15" x14ac:dyDescent="0.25">
      <c r="A18471" s="31"/>
      <c r="B18471" s="31"/>
      <c r="C18471" s="31"/>
      <c r="D18471" s="31"/>
    </row>
    <row r="18472" spans="1:4" ht="15" x14ac:dyDescent="0.25">
      <c r="A18472" s="31"/>
      <c r="B18472" s="31"/>
      <c r="C18472" s="31"/>
      <c r="D18472" s="31"/>
    </row>
    <row r="18473" spans="1:4" ht="15" x14ac:dyDescent="0.25">
      <c r="A18473" s="31"/>
      <c r="B18473" s="31"/>
      <c r="C18473" s="31"/>
      <c r="D18473" s="31"/>
    </row>
    <row r="18474" spans="1:4" ht="15" x14ac:dyDescent="0.25">
      <c r="A18474" s="31"/>
      <c r="B18474" s="31"/>
      <c r="C18474" s="31"/>
      <c r="D18474" s="31"/>
    </row>
    <row r="18475" spans="1:4" ht="15" x14ac:dyDescent="0.25">
      <c r="A18475" s="31"/>
      <c r="B18475" s="31"/>
      <c r="C18475" s="31"/>
      <c r="D18475" s="31"/>
    </row>
    <row r="18476" spans="1:4" ht="15" x14ac:dyDescent="0.25">
      <c r="A18476" s="31"/>
      <c r="B18476" s="31"/>
      <c r="C18476" s="31"/>
      <c r="D18476" s="31"/>
    </row>
    <row r="18477" spans="1:4" ht="15" x14ac:dyDescent="0.25">
      <c r="A18477" s="31"/>
      <c r="B18477" s="31"/>
      <c r="C18477" s="31"/>
      <c r="D18477" s="31"/>
    </row>
    <row r="18478" spans="1:4" ht="15" x14ac:dyDescent="0.25">
      <c r="A18478" s="31"/>
      <c r="B18478" s="31"/>
      <c r="C18478" s="31"/>
      <c r="D18478" s="31"/>
    </row>
    <row r="18479" spans="1:4" ht="15" x14ac:dyDescent="0.25">
      <c r="A18479" s="31"/>
      <c r="B18479" s="31"/>
      <c r="C18479" s="31"/>
      <c r="D18479" s="31"/>
    </row>
    <row r="18480" spans="1:4" ht="15" x14ac:dyDescent="0.25">
      <c r="A18480" s="31"/>
      <c r="B18480" s="31"/>
      <c r="C18480" s="31"/>
      <c r="D18480" s="31"/>
    </row>
    <row r="18481" spans="1:4" ht="15" x14ac:dyDescent="0.25">
      <c r="A18481" s="31"/>
      <c r="B18481" s="31"/>
      <c r="C18481" s="31"/>
      <c r="D18481" s="31"/>
    </row>
    <row r="18482" spans="1:4" ht="15" x14ac:dyDescent="0.25">
      <c r="A18482" s="31"/>
      <c r="B18482" s="31"/>
      <c r="C18482" s="31"/>
      <c r="D18482" s="31"/>
    </row>
    <row r="18483" spans="1:4" ht="15" x14ac:dyDescent="0.25">
      <c r="A18483" s="31"/>
      <c r="B18483" s="31"/>
      <c r="C18483" s="31"/>
      <c r="D18483" s="31"/>
    </row>
    <row r="18484" spans="1:4" ht="15" x14ac:dyDescent="0.25">
      <c r="A18484" s="31"/>
      <c r="B18484" s="31"/>
      <c r="C18484" s="31"/>
      <c r="D18484" s="31"/>
    </row>
    <row r="18485" spans="1:4" ht="15" x14ac:dyDescent="0.25">
      <c r="A18485" s="31"/>
      <c r="B18485" s="31"/>
      <c r="C18485" s="31"/>
      <c r="D18485" s="31"/>
    </row>
    <row r="18486" spans="1:4" ht="15" x14ac:dyDescent="0.25">
      <c r="A18486" s="31"/>
      <c r="B18486" s="31"/>
      <c r="C18486" s="31"/>
      <c r="D18486" s="31"/>
    </row>
    <row r="18487" spans="1:4" ht="15" x14ac:dyDescent="0.25">
      <c r="A18487" s="31"/>
      <c r="B18487" s="31"/>
      <c r="C18487" s="31"/>
      <c r="D18487" s="31"/>
    </row>
    <row r="18488" spans="1:4" ht="15" x14ac:dyDescent="0.25">
      <c r="A18488" s="31"/>
      <c r="B18488" s="31"/>
      <c r="C18488" s="31"/>
      <c r="D18488" s="31"/>
    </row>
    <row r="18489" spans="1:4" ht="15" x14ac:dyDescent="0.25">
      <c r="A18489" s="31"/>
      <c r="B18489" s="31"/>
      <c r="C18489" s="31"/>
      <c r="D18489" s="31"/>
    </row>
    <row r="18490" spans="1:4" ht="15" x14ac:dyDescent="0.25">
      <c r="A18490" s="31"/>
      <c r="B18490" s="31"/>
      <c r="C18490" s="31"/>
      <c r="D18490" s="31"/>
    </row>
    <row r="18491" spans="1:4" ht="15" x14ac:dyDescent="0.25">
      <c r="A18491" s="31"/>
      <c r="B18491" s="31"/>
      <c r="C18491" s="31"/>
      <c r="D18491" s="31"/>
    </row>
    <row r="18492" spans="1:4" ht="15" x14ac:dyDescent="0.25">
      <c r="A18492" s="31"/>
      <c r="B18492" s="31"/>
      <c r="C18492" s="31"/>
      <c r="D18492" s="31"/>
    </row>
    <row r="18493" spans="1:4" ht="15" x14ac:dyDescent="0.25">
      <c r="A18493" s="31"/>
      <c r="B18493" s="31"/>
      <c r="C18493" s="31"/>
      <c r="D18493" s="31"/>
    </row>
    <row r="18494" spans="1:4" ht="15" x14ac:dyDescent="0.25">
      <c r="A18494" s="31"/>
      <c r="B18494" s="31"/>
      <c r="C18494" s="31"/>
      <c r="D18494" s="31"/>
    </row>
    <row r="18495" spans="1:4" ht="15" x14ac:dyDescent="0.25">
      <c r="A18495" s="31"/>
      <c r="B18495" s="31"/>
      <c r="C18495" s="31"/>
      <c r="D18495" s="31"/>
    </row>
    <row r="18496" spans="1:4" ht="15" x14ac:dyDescent="0.25">
      <c r="A18496" s="31"/>
      <c r="B18496" s="31"/>
      <c r="C18496" s="31"/>
      <c r="D18496" s="31"/>
    </row>
    <row r="18497" spans="1:4" ht="15" x14ac:dyDescent="0.25">
      <c r="A18497" s="31"/>
      <c r="B18497" s="31"/>
      <c r="C18497" s="31"/>
      <c r="D18497" s="31"/>
    </row>
    <row r="18498" spans="1:4" ht="15" x14ac:dyDescent="0.25">
      <c r="A18498" s="31"/>
      <c r="B18498" s="31"/>
      <c r="C18498" s="31"/>
      <c r="D18498" s="31"/>
    </row>
    <row r="18499" spans="1:4" ht="15" x14ac:dyDescent="0.25">
      <c r="A18499" s="31"/>
      <c r="B18499" s="31"/>
      <c r="C18499" s="31"/>
      <c r="D18499" s="31"/>
    </row>
    <row r="18500" spans="1:4" ht="15" x14ac:dyDescent="0.25">
      <c r="A18500" s="31"/>
      <c r="B18500" s="31"/>
      <c r="C18500" s="31"/>
      <c r="D18500" s="31"/>
    </row>
    <row r="18501" spans="1:4" ht="15" x14ac:dyDescent="0.25">
      <c r="A18501" s="31"/>
      <c r="B18501" s="31"/>
      <c r="C18501" s="31"/>
      <c r="D18501" s="31"/>
    </row>
    <row r="18502" spans="1:4" ht="15" x14ac:dyDescent="0.25">
      <c r="A18502" s="31"/>
      <c r="B18502" s="31"/>
      <c r="C18502" s="31"/>
      <c r="D18502" s="31"/>
    </row>
    <row r="18503" spans="1:4" ht="15" x14ac:dyDescent="0.25">
      <c r="A18503" s="31"/>
      <c r="B18503" s="31"/>
      <c r="C18503" s="31"/>
      <c r="D18503" s="31"/>
    </row>
    <row r="18504" spans="1:4" ht="15" x14ac:dyDescent="0.25">
      <c r="A18504" s="31"/>
      <c r="B18504" s="31"/>
      <c r="C18504" s="31"/>
      <c r="D18504" s="31"/>
    </row>
    <row r="18505" spans="1:4" ht="15" x14ac:dyDescent="0.25">
      <c r="A18505" s="31"/>
      <c r="B18505" s="31"/>
      <c r="C18505" s="31"/>
      <c r="D18505" s="31"/>
    </row>
    <row r="18506" spans="1:4" ht="15" x14ac:dyDescent="0.25">
      <c r="A18506" s="31"/>
      <c r="B18506" s="31"/>
      <c r="C18506" s="31"/>
      <c r="D18506" s="31"/>
    </row>
    <row r="18507" spans="1:4" ht="15" x14ac:dyDescent="0.25">
      <c r="A18507" s="31"/>
      <c r="B18507" s="31"/>
      <c r="C18507" s="31"/>
      <c r="D18507" s="31"/>
    </row>
    <row r="18508" spans="1:4" ht="15" x14ac:dyDescent="0.25">
      <c r="A18508" s="31"/>
      <c r="B18508" s="31"/>
      <c r="C18508" s="31"/>
      <c r="D18508" s="31"/>
    </row>
    <row r="18509" spans="1:4" ht="15" x14ac:dyDescent="0.25">
      <c r="A18509" s="31"/>
      <c r="B18509" s="31"/>
      <c r="C18509" s="31"/>
      <c r="D18509" s="31"/>
    </row>
    <row r="18510" spans="1:4" ht="15" x14ac:dyDescent="0.25">
      <c r="A18510" s="31"/>
      <c r="B18510" s="31"/>
      <c r="C18510" s="31"/>
      <c r="D18510" s="31"/>
    </row>
    <row r="18511" spans="1:4" ht="15" x14ac:dyDescent="0.25">
      <c r="A18511" s="31"/>
      <c r="B18511" s="31"/>
      <c r="C18511" s="31"/>
      <c r="D18511" s="31"/>
    </row>
    <row r="18512" spans="1:4" ht="15" x14ac:dyDescent="0.25">
      <c r="A18512" s="31"/>
      <c r="B18512" s="31"/>
      <c r="C18512" s="31"/>
      <c r="D18512" s="31"/>
    </row>
    <row r="18513" spans="1:4" ht="15" x14ac:dyDescent="0.25">
      <c r="A18513" s="31"/>
      <c r="B18513" s="31"/>
      <c r="C18513" s="31"/>
      <c r="D18513" s="31"/>
    </row>
    <row r="18514" spans="1:4" ht="15" x14ac:dyDescent="0.25">
      <c r="A18514" s="31"/>
      <c r="B18514" s="31"/>
      <c r="C18514" s="31"/>
      <c r="D18514" s="31"/>
    </row>
    <row r="18515" spans="1:4" ht="15" x14ac:dyDescent="0.25">
      <c r="A18515" s="31"/>
      <c r="B18515" s="31"/>
      <c r="C18515" s="31"/>
      <c r="D18515" s="31"/>
    </row>
    <row r="18516" spans="1:4" ht="15" x14ac:dyDescent="0.25">
      <c r="A18516" s="31"/>
      <c r="B18516" s="31"/>
      <c r="C18516" s="31"/>
      <c r="D18516" s="31"/>
    </row>
    <row r="18517" spans="1:4" ht="15" x14ac:dyDescent="0.25">
      <c r="A18517" s="31"/>
      <c r="B18517" s="31"/>
      <c r="C18517" s="31"/>
      <c r="D18517" s="31"/>
    </row>
    <row r="18518" spans="1:4" ht="15" x14ac:dyDescent="0.25">
      <c r="A18518" s="31"/>
      <c r="B18518" s="31"/>
      <c r="C18518" s="31"/>
      <c r="D18518" s="31"/>
    </row>
    <row r="18519" spans="1:4" ht="15" x14ac:dyDescent="0.25">
      <c r="A18519" s="31"/>
      <c r="B18519" s="31"/>
      <c r="C18519" s="31"/>
      <c r="D18519" s="31"/>
    </row>
    <row r="18520" spans="1:4" ht="15" x14ac:dyDescent="0.25">
      <c r="A18520" s="31"/>
      <c r="B18520" s="31"/>
      <c r="C18520" s="31"/>
      <c r="D18520" s="31"/>
    </row>
    <row r="18521" spans="1:4" ht="15" x14ac:dyDescent="0.25">
      <c r="A18521" s="31"/>
      <c r="B18521" s="31"/>
      <c r="C18521" s="31"/>
      <c r="D18521" s="31"/>
    </row>
    <row r="18522" spans="1:4" ht="15" x14ac:dyDescent="0.25">
      <c r="A18522" s="31"/>
      <c r="B18522" s="31"/>
      <c r="C18522" s="31"/>
      <c r="D18522" s="31"/>
    </row>
    <row r="18523" spans="1:4" ht="15" x14ac:dyDescent="0.25">
      <c r="A18523" s="31"/>
      <c r="B18523" s="31"/>
      <c r="C18523" s="31"/>
      <c r="D18523" s="31"/>
    </row>
    <row r="18524" spans="1:4" ht="15" x14ac:dyDescent="0.25">
      <c r="A18524" s="31"/>
      <c r="B18524" s="31"/>
      <c r="C18524" s="31"/>
      <c r="D18524" s="31"/>
    </row>
    <row r="18525" spans="1:4" ht="15" x14ac:dyDescent="0.25">
      <c r="A18525" s="31"/>
      <c r="B18525" s="31"/>
      <c r="C18525" s="31"/>
      <c r="D18525" s="31"/>
    </row>
    <row r="18526" spans="1:4" ht="15" x14ac:dyDescent="0.25">
      <c r="A18526" s="31"/>
      <c r="B18526" s="31"/>
      <c r="C18526" s="31"/>
      <c r="D18526" s="31"/>
    </row>
    <row r="18527" spans="1:4" ht="15" x14ac:dyDescent="0.25">
      <c r="A18527" s="31"/>
      <c r="B18527" s="31"/>
      <c r="C18527" s="31"/>
      <c r="D18527" s="31"/>
    </row>
    <row r="18528" spans="1:4" ht="15" x14ac:dyDescent="0.25">
      <c r="A18528" s="31"/>
      <c r="B18528" s="31"/>
      <c r="C18528" s="31"/>
      <c r="D18528" s="31"/>
    </row>
    <row r="18529" spans="1:4" ht="15" x14ac:dyDescent="0.25">
      <c r="A18529" s="31"/>
      <c r="B18529" s="31"/>
      <c r="C18529" s="31"/>
      <c r="D18529" s="31"/>
    </row>
    <row r="18530" spans="1:4" ht="15" x14ac:dyDescent="0.25">
      <c r="A18530" s="31"/>
      <c r="B18530" s="31"/>
      <c r="C18530" s="31"/>
      <c r="D18530" s="31"/>
    </row>
    <row r="18531" spans="1:4" ht="15" x14ac:dyDescent="0.25">
      <c r="A18531" s="31"/>
      <c r="B18531" s="31"/>
      <c r="C18531" s="31"/>
      <c r="D18531" s="31"/>
    </row>
    <row r="18532" spans="1:4" ht="15" x14ac:dyDescent="0.25">
      <c r="A18532" s="31"/>
      <c r="B18532" s="31"/>
      <c r="C18532" s="31"/>
      <c r="D18532" s="31"/>
    </row>
    <row r="18533" spans="1:4" ht="15" x14ac:dyDescent="0.25">
      <c r="A18533" s="31"/>
      <c r="B18533" s="31"/>
      <c r="C18533" s="31"/>
      <c r="D18533" s="31"/>
    </row>
    <row r="18534" spans="1:4" ht="15" x14ac:dyDescent="0.25">
      <c r="A18534" s="31"/>
      <c r="B18534" s="31"/>
      <c r="C18534" s="31"/>
      <c r="D18534" s="31"/>
    </row>
    <row r="18535" spans="1:4" ht="15" x14ac:dyDescent="0.25">
      <c r="A18535" s="31"/>
      <c r="B18535" s="31"/>
      <c r="C18535" s="31"/>
      <c r="D18535" s="31"/>
    </row>
    <row r="18536" spans="1:4" ht="15" x14ac:dyDescent="0.25">
      <c r="A18536" s="31"/>
      <c r="B18536" s="31"/>
      <c r="C18536" s="31"/>
      <c r="D18536" s="31"/>
    </row>
    <row r="18537" spans="1:4" ht="15" x14ac:dyDescent="0.25">
      <c r="A18537" s="31"/>
      <c r="B18537" s="31"/>
      <c r="C18537" s="31"/>
      <c r="D18537" s="31"/>
    </row>
    <row r="18538" spans="1:4" ht="15" x14ac:dyDescent="0.25">
      <c r="A18538" s="31"/>
      <c r="B18538" s="31"/>
      <c r="C18538" s="31"/>
      <c r="D18538" s="31"/>
    </row>
    <row r="18539" spans="1:4" ht="15" x14ac:dyDescent="0.25">
      <c r="A18539" s="31"/>
      <c r="B18539" s="31"/>
      <c r="C18539" s="31"/>
      <c r="D18539" s="31"/>
    </row>
    <row r="18540" spans="1:4" ht="15" x14ac:dyDescent="0.25">
      <c r="A18540" s="31"/>
      <c r="B18540" s="31"/>
      <c r="C18540" s="31"/>
      <c r="D18540" s="31"/>
    </row>
    <row r="18541" spans="1:4" ht="15" x14ac:dyDescent="0.25">
      <c r="A18541" s="31"/>
      <c r="B18541" s="31"/>
      <c r="C18541" s="31"/>
      <c r="D18541" s="31"/>
    </row>
    <row r="18542" spans="1:4" ht="15" x14ac:dyDescent="0.25">
      <c r="A18542" s="31"/>
      <c r="B18542" s="31"/>
      <c r="C18542" s="31"/>
      <c r="D18542" s="31"/>
    </row>
    <row r="18543" spans="1:4" ht="15" x14ac:dyDescent="0.25">
      <c r="A18543" s="31"/>
      <c r="B18543" s="31"/>
      <c r="C18543" s="31"/>
      <c r="D18543" s="31"/>
    </row>
    <row r="18544" spans="1:4" ht="15" x14ac:dyDescent="0.25">
      <c r="A18544" s="31"/>
      <c r="B18544" s="31"/>
      <c r="C18544" s="31"/>
      <c r="D18544" s="31"/>
    </row>
    <row r="18545" spans="1:4" ht="15" x14ac:dyDescent="0.25">
      <c r="A18545" s="31"/>
      <c r="B18545" s="31"/>
      <c r="C18545" s="31"/>
      <c r="D18545" s="31"/>
    </row>
    <row r="18546" spans="1:4" ht="15" x14ac:dyDescent="0.25">
      <c r="A18546" s="31"/>
      <c r="B18546" s="31"/>
      <c r="C18546" s="31"/>
      <c r="D18546" s="31"/>
    </row>
    <row r="18547" spans="1:4" ht="15" x14ac:dyDescent="0.25">
      <c r="A18547" s="31"/>
      <c r="B18547" s="31"/>
      <c r="C18547" s="31"/>
      <c r="D18547" s="31"/>
    </row>
    <row r="18548" spans="1:4" ht="15" x14ac:dyDescent="0.25">
      <c r="A18548" s="31"/>
      <c r="B18548" s="31"/>
      <c r="C18548" s="31"/>
      <c r="D18548" s="31"/>
    </row>
    <row r="18549" spans="1:4" ht="15" x14ac:dyDescent="0.25">
      <c r="A18549" s="31"/>
      <c r="B18549" s="31"/>
      <c r="C18549" s="31"/>
      <c r="D18549" s="31"/>
    </row>
    <row r="18550" spans="1:4" ht="15" x14ac:dyDescent="0.25">
      <c r="A18550" s="31"/>
      <c r="B18550" s="31"/>
      <c r="C18550" s="31"/>
      <c r="D18550" s="31"/>
    </row>
    <row r="18551" spans="1:4" ht="15" x14ac:dyDescent="0.25">
      <c r="A18551" s="31"/>
      <c r="B18551" s="31"/>
      <c r="C18551" s="31"/>
      <c r="D18551" s="31"/>
    </row>
    <row r="18552" spans="1:4" ht="15" x14ac:dyDescent="0.25">
      <c r="A18552" s="31"/>
      <c r="B18552" s="31"/>
      <c r="C18552" s="31"/>
      <c r="D18552" s="31"/>
    </row>
    <row r="18553" spans="1:4" ht="15" x14ac:dyDescent="0.25">
      <c r="A18553" s="31"/>
      <c r="B18553" s="31"/>
      <c r="C18553" s="31"/>
      <c r="D18553" s="31"/>
    </row>
    <row r="18554" spans="1:4" ht="15" x14ac:dyDescent="0.25">
      <c r="A18554" s="31"/>
      <c r="B18554" s="31"/>
      <c r="C18554" s="31"/>
      <c r="D18554" s="31"/>
    </row>
    <row r="18555" spans="1:4" ht="15" x14ac:dyDescent="0.25">
      <c r="A18555" s="31"/>
      <c r="B18555" s="31"/>
      <c r="C18555" s="31"/>
      <c r="D18555" s="31"/>
    </row>
    <row r="18556" spans="1:4" ht="15" x14ac:dyDescent="0.25">
      <c r="A18556" s="31"/>
      <c r="B18556" s="31"/>
      <c r="C18556" s="31"/>
      <c r="D18556" s="31"/>
    </row>
    <row r="18557" spans="1:4" ht="15" x14ac:dyDescent="0.25">
      <c r="A18557" s="31"/>
      <c r="B18557" s="31"/>
      <c r="C18557" s="31"/>
      <c r="D18557" s="31"/>
    </row>
    <row r="18558" spans="1:4" ht="15" x14ac:dyDescent="0.25">
      <c r="A18558" s="31"/>
      <c r="B18558" s="31"/>
      <c r="C18558" s="31"/>
      <c r="D18558" s="31"/>
    </row>
    <row r="18559" spans="1:4" ht="15" x14ac:dyDescent="0.25">
      <c r="A18559" s="31"/>
      <c r="B18559" s="31"/>
      <c r="C18559" s="31"/>
      <c r="D18559" s="31"/>
    </row>
    <row r="18560" spans="1:4" ht="15" x14ac:dyDescent="0.25">
      <c r="A18560" s="31"/>
      <c r="B18560" s="31"/>
      <c r="C18560" s="31"/>
      <c r="D18560" s="31"/>
    </row>
    <row r="18561" spans="1:4" ht="15" x14ac:dyDescent="0.25">
      <c r="A18561" s="31"/>
      <c r="B18561" s="31"/>
      <c r="C18561" s="31"/>
      <c r="D18561" s="31"/>
    </row>
    <row r="18562" spans="1:4" ht="15" x14ac:dyDescent="0.25">
      <c r="A18562" s="31"/>
      <c r="B18562" s="31"/>
      <c r="C18562" s="31"/>
      <c r="D18562" s="31"/>
    </row>
    <row r="18563" spans="1:4" ht="15" x14ac:dyDescent="0.25">
      <c r="A18563" s="31"/>
      <c r="B18563" s="31"/>
      <c r="C18563" s="31"/>
      <c r="D18563" s="31"/>
    </row>
    <row r="18564" spans="1:4" ht="15" x14ac:dyDescent="0.25">
      <c r="A18564" s="31"/>
      <c r="B18564" s="31"/>
      <c r="C18564" s="31"/>
      <c r="D18564" s="31"/>
    </row>
    <row r="18565" spans="1:4" ht="15" x14ac:dyDescent="0.25">
      <c r="A18565" s="31"/>
      <c r="B18565" s="31"/>
      <c r="C18565" s="31"/>
      <c r="D18565" s="31"/>
    </row>
    <row r="18566" spans="1:4" ht="15" x14ac:dyDescent="0.25">
      <c r="A18566" s="31"/>
      <c r="B18566" s="31"/>
      <c r="C18566" s="31"/>
      <c r="D18566" s="31"/>
    </row>
    <row r="18567" spans="1:4" ht="15" x14ac:dyDescent="0.25">
      <c r="A18567" s="31"/>
      <c r="B18567" s="31"/>
      <c r="C18567" s="31"/>
      <c r="D18567" s="31"/>
    </row>
    <row r="18568" spans="1:4" ht="15" x14ac:dyDescent="0.25">
      <c r="A18568" s="31"/>
      <c r="B18568" s="31"/>
      <c r="C18568" s="31"/>
      <c r="D18568" s="31"/>
    </row>
    <row r="18569" spans="1:4" ht="15" x14ac:dyDescent="0.25">
      <c r="A18569" s="31"/>
      <c r="B18569" s="31"/>
      <c r="C18569" s="31"/>
      <c r="D18569" s="31"/>
    </row>
    <row r="18570" spans="1:4" ht="15" x14ac:dyDescent="0.25">
      <c r="A18570" s="31"/>
      <c r="B18570" s="31"/>
      <c r="C18570" s="31"/>
      <c r="D18570" s="31"/>
    </row>
    <row r="18571" spans="1:4" ht="15" x14ac:dyDescent="0.25">
      <c r="A18571" s="31"/>
      <c r="B18571" s="31"/>
      <c r="C18571" s="31"/>
      <c r="D18571" s="31"/>
    </row>
    <row r="18572" spans="1:4" ht="15" x14ac:dyDescent="0.25">
      <c r="A18572" s="31"/>
      <c r="B18572" s="31"/>
      <c r="C18572" s="31"/>
      <c r="D18572" s="31"/>
    </row>
    <row r="18573" spans="1:4" ht="15" x14ac:dyDescent="0.25">
      <c r="A18573" s="31"/>
      <c r="B18573" s="31"/>
      <c r="C18573" s="31"/>
      <c r="D18573" s="31"/>
    </row>
    <row r="18574" spans="1:4" ht="15" x14ac:dyDescent="0.25">
      <c r="A18574" s="31"/>
      <c r="B18574" s="31"/>
      <c r="C18574" s="31"/>
      <c r="D18574" s="31"/>
    </row>
    <row r="18575" spans="1:4" ht="15" x14ac:dyDescent="0.25">
      <c r="A18575" s="31"/>
      <c r="B18575" s="31"/>
      <c r="C18575" s="31"/>
      <c r="D18575" s="31"/>
    </row>
    <row r="18576" spans="1:4" ht="15" x14ac:dyDescent="0.25">
      <c r="A18576" s="31"/>
      <c r="B18576" s="31"/>
      <c r="C18576" s="31"/>
      <c r="D18576" s="31"/>
    </row>
    <row r="18577" spans="1:4" ht="15" x14ac:dyDescent="0.25">
      <c r="A18577" s="31"/>
      <c r="B18577" s="31"/>
      <c r="C18577" s="31"/>
      <c r="D18577" s="31"/>
    </row>
    <row r="18578" spans="1:4" ht="15" x14ac:dyDescent="0.25">
      <c r="A18578" s="31"/>
      <c r="B18578" s="31"/>
      <c r="C18578" s="31"/>
      <c r="D18578" s="31"/>
    </row>
    <row r="18579" spans="1:4" ht="15" x14ac:dyDescent="0.25">
      <c r="A18579" s="31"/>
      <c r="B18579" s="31"/>
      <c r="C18579" s="31"/>
      <c r="D18579" s="31"/>
    </row>
    <row r="18580" spans="1:4" ht="15" x14ac:dyDescent="0.25">
      <c r="A18580" s="31"/>
      <c r="B18580" s="31"/>
      <c r="C18580" s="31"/>
      <c r="D18580" s="31"/>
    </row>
    <row r="18581" spans="1:4" ht="15" x14ac:dyDescent="0.25">
      <c r="A18581" s="31"/>
      <c r="B18581" s="31"/>
      <c r="C18581" s="31"/>
      <c r="D18581" s="31"/>
    </row>
    <row r="18582" spans="1:4" ht="15" x14ac:dyDescent="0.25">
      <c r="A18582" s="31"/>
      <c r="B18582" s="31"/>
      <c r="C18582" s="31"/>
      <c r="D18582" s="31"/>
    </row>
    <row r="18583" spans="1:4" ht="15" x14ac:dyDescent="0.25">
      <c r="A18583" s="31"/>
      <c r="B18583" s="31"/>
      <c r="C18583" s="31"/>
      <c r="D18583" s="31"/>
    </row>
    <row r="18584" spans="1:4" ht="15" x14ac:dyDescent="0.25">
      <c r="A18584" s="31"/>
      <c r="B18584" s="31"/>
      <c r="C18584" s="31"/>
      <c r="D18584" s="31"/>
    </row>
    <row r="18585" spans="1:4" ht="15" x14ac:dyDescent="0.25">
      <c r="A18585" s="31"/>
      <c r="B18585" s="31"/>
      <c r="C18585" s="31"/>
      <c r="D18585" s="31"/>
    </row>
    <row r="18586" spans="1:4" ht="15" x14ac:dyDescent="0.25">
      <c r="A18586" s="31"/>
      <c r="B18586" s="31"/>
      <c r="C18586" s="31"/>
      <c r="D18586" s="31"/>
    </row>
    <row r="18587" spans="1:4" ht="15" x14ac:dyDescent="0.25">
      <c r="A18587" s="31"/>
      <c r="B18587" s="31"/>
      <c r="C18587" s="31"/>
      <c r="D18587" s="31"/>
    </row>
    <row r="18588" spans="1:4" ht="15" x14ac:dyDescent="0.25">
      <c r="A18588" s="31"/>
      <c r="B18588" s="31"/>
      <c r="C18588" s="31"/>
      <c r="D18588" s="31"/>
    </row>
    <row r="18589" spans="1:4" ht="15" x14ac:dyDescent="0.25">
      <c r="A18589" s="31"/>
      <c r="B18589" s="31"/>
      <c r="C18589" s="31"/>
      <c r="D18589" s="31"/>
    </row>
    <row r="18590" spans="1:4" ht="15" x14ac:dyDescent="0.25">
      <c r="A18590" s="31"/>
      <c r="B18590" s="31"/>
      <c r="C18590" s="31"/>
      <c r="D18590" s="31"/>
    </row>
    <row r="18591" spans="1:4" ht="15" x14ac:dyDescent="0.25">
      <c r="A18591" s="31"/>
      <c r="B18591" s="31"/>
      <c r="C18591" s="31"/>
      <c r="D18591" s="31"/>
    </row>
    <row r="18592" spans="1:4" ht="15" x14ac:dyDescent="0.25">
      <c r="A18592" s="31"/>
      <c r="B18592" s="31"/>
      <c r="C18592" s="31"/>
      <c r="D18592" s="31"/>
    </row>
    <row r="18593" spans="1:4" ht="15" x14ac:dyDescent="0.25">
      <c r="A18593" s="31"/>
      <c r="B18593" s="31"/>
      <c r="C18593" s="31"/>
      <c r="D18593" s="31"/>
    </row>
    <row r="18594" spans="1:4" ht="15" x14ac:dyDescent="0.25">
      <c r="A18594" s="31"/>
      <c r="B18594" s="31"/>
      <c r="C18594" s="31"/>
      <c r="D18594" s="31"/>
    </row>
    <row r="18595" spans="1:4" ht="15" x14ac:dyDescent="0.25">
      <c r="A18595" s="31"/>
      <c r="B18595" s="31"/>
      <c r="C18595" s="31"/>
      <c r="D18595" s="31"/>
    </row>
    <row r="18596" spans="1:4" ht="15" x14ac:dyDescent="0.25">
      <c r="A18596" s="31"/>
      <c r="B18596" s="31"/>
      <c r="C18596" s="31"/>
      <c r="D18596" s="31"/>
    </row>
    <row r="18597" spans="1:4" ht="15" x14ac:dyDescent="0.25">
      <c r="A18597" s="31"/>
      <c r="B18597" s="31"/>
      <c r="C18597" s="31"/>
      <c r="D18597" s="31"/>
    </row>
    <row r="18598" spans="1:4" ht="15" x14ac:dyDescent="0.25">
      <c r="A18598" s="31"/>
      <c r="B18598" s="31"/>
      <c r="C18598" s="31"/>
      <c r="D18598" s="31"/>
    </row>
    <row r="18599" spans="1:4" ht="15" x14ac:dyDescent="0.25">
      <c r="A18599" s="31"/>
      <c r="B18599" s="31"/>
      <c r="C18599" s="31"/>
      <c r="D18599" s="31"/>
    </row>
    <row r="18600" spans="1:4" ht="15" x14ac:dyDescent="0.25">
      <c r="A18600" s="31"/>
      <c r="B18600" s="31"/>
      <c r="C18600" s="31"/>
      <c r="D18600" s="31"/>
    </row>
    <row r="18601" spans="1:4" ht="15" x14ac:dyDescent="0.25">
      <c r="A18601" s="31"/>
      <c r="B18601" s="31"/>
      <c r="C18601" s="31"/>
      <c r="D18601" s="31"/>
    </row>
    <row r="18602" spans="1:4" ht="15" x14ac:dyDescent="0.25">
      <c r="A18602" s="31"/>
      <c r="B18602" s="31"/>
      <c r="C18602" s="31"/>
      <c r="D18602" s="31"/>
    </row>
    <row r="18603" spans="1:4" ht="15" x14ac:dyDescent="0.25">
      <c r="A18603" s="31"/>
      <c r="B18603" s="31"/>
      <c r="C18603" s="31"/>
      <c r="D18603" s="31"/>
    </row>
    <row r="18604" spans="1:4" ht="15" x14ac:dyDescent="0.25">
      <c r="A18604" s="31"/>
      <c r="B18604" s="31"/>
      <c r="C18604" s="31"/>
      <c r="D18604" s="31"/>
    </row>
    <row r="18605" spans="1:4" ht="15" x14ac:dyDescent="0.25">
      <c r="A18605" s="31"/>
      <c r="B18605" s="31"/>
      <c r="C18605" s="31"/>
      <c r="D18605" s="31"/>
    </row>
    <row r="18606" spans="1:4" ht="15" x14ac:dyDescent="0.25">
      <c r="A18606" s="31"/>
      <c r="B18606" s="31"/>
      <c r="C18606" s="31"/>
      <c r="D18606" s="31"/>
    </row>
    <row r="18607" spans="1:4" ht="15" x14ac:dyDescent="0.25">
      <c r="A18607" s="31"/>
      <c r="B18607" s="31"/>
      <c r="C18607" s="31"/>
      <c r="D18607" s="31"/>
    </row>
    <row r="18608" spans="1:4" ht="15" x14ac:dyDescent="0.25">
      <c r="A18608" s="31"/>
      <c r="B18608" s="31"/>
      <c r="C18608" s="31"/>
      <c r="D18608" s="31"/>
    </row>
    <row r="18609" spans="1:4" ht="15" x14ac:dyDescent="0.25">
      <c r="A18609" s="31"/>
      <c r="B18609" s="31"/>
      <c r="C18609" s="31"/>
      <c r="D18609" s="31"/>
    </row>
    <row r="18610" spans="1:4" ht="15" x14ac:dyDescent="0.25">
      <c r="A18610" s="31"/>
      <c r="B18610" s="31"/>
      <c r="C18610" s="31"/>
      <c r="D18610" s="31"/>
    </row>
    <row r="18611" spans="1:4" ht="15" x14ac:dyDescent="0.25">
      <c r="A18611" s="31"/>
      <c r="B18611" s="31"/>
      <c r="C18611" s="31"/>
      <c r="D18611" s="31"/>
    </row>
    <row r="18612" spans="1:4" ht="15" x14ac:dyDescent="0.25">
      <c r="A18612" s="31"/>
      <c r="B18612" s="31"/>
      <c r="C18612" s="31"/>
      <c r="D18612" s="31"/>
    </row>
    <row r="18613" spans="1:4" ht="15" x14ac:dyDescent="0.25">
      <c r="A18613" s="31"/>
      <c r="B18613" s="31"/>
      <c r="C18613" s="31"/>
      <c r="D18613" s="31"/>
    </row>
    <row r="18614" spans="1:4" ht="15" x14ac:dyDescent="0.25">
      <c r="A18614" s="31"/>
      <c r="B18614" s="31"/>
      <c r="C18614" s="31"/>
      <c r="D18614" s="31"/>
    </row>
    <row r="18615" spans="1:4" ht="15" x14ac:dyDescent="0.25">
      <c r="A18615" s="31"/>
      <c r="B18615" s="31"/>
      <c r="C18615" s="31"/>
      <c r="D18615" s="31"/>
    </row>
    <row r="18616" spans="1:4" ht="15" x14ac:dyDescent="0.25">
      <c r="A18616" s="31"/>
      <c r="B18616" s="31"/>
      <c r="C18616" s="31"/>
      <c r="D18616" s="31"/>
    </row>
    <row r="18617" spans="1:4" ht="15" x14ac:dyDescent="0.25">
      <c r="A18617" s="31"/>
      <c r="B18617" s="31"/>
      <c r="C18617" s="31"/>
      <c r="D18617" s="31"/>
    </row>
    <row r="18618" spans="1:4" ht="15" x14ac:dyDescent="0.25">
      <c r="A18618" s="31"/>
      <c r="B18618" s="31"/>
      <c r="C18618" s="31"/>
      <c r="D18618" s="31"/>
    </row>
    <row r="18619" spans="1:4" ht="15" x14ac:dyDescent="0.25">
      <c r="A18619" s="31"/>
      <c r="B18619" s="31"/>
      <c r="C18619" s="31"/>
      <c r="D18619" s="31"/>
    </row>
    <row r="18620" spans="1:4" ht="15" x14ac:dyDescent="0.25">
      <c r="A18620" s="31"/>
      <c r="B18620" s="31"/>
      <c r="C18620" s="31"/>
      <c r="D18620" s="31"/>
    </row>
    <row r="18621" spans="1:4" ht="15" x14ac:dyDescent="0.25">
      <c r="A18621" s="31"/>
      <c r="B18621" s="31"/>
      <c r="C18621" s="31"/>
      <c r="D18621" s="31"/>
    </row>
    <row r="18622" spans="1:4" ht="15" x14ac:dyDescent="0.25">
      <c r="A18622" s="31"/>
      <c r="B18622" s="31"/>
      <c r="C18622" s="31"/>
      <c r="D18622" s="31"/>
    </row>
    <row r="18623" spans="1:4" ht="15" x14ac:dyDescent="0.25">
      <c r="A18623" s="31"/>
      <c r="B18623" s="31"/>
      <c r="C18623" s="31"/>
      <c r="D18623" s="31"/>
    </row>
    <row r="18624" spans="1:4" ht="15" x14ac:dyDescent="0.25">
      <c r="A18624" s="31"/>
      <c r="B18624" s="31"/>
      <c r="C18624" s="31"/>
      <c r="D18624" s="31"/>
    </row>
    <row r="18625" spans="1:4" ht="15" x14ac:dyDescent="0.25">
      <c r="A18625" s="31"/>
      <c r="B18625" s="31"/>
      <c r="C18625" s="31"/>
      <c r="D18625" s="31"/>
    </row>
    <row r="18626" spans="1:4" ht="15" x14ac:dyDescent="0.25">
      <c r="A18626" s="31"/>
      <c r="B18626" s="31"/>
      <c r="C18626" s="31"/>
      <c r="D18626" s="31"/>
    </row>
    <row r="18627" spans="1:4" ht="15" x14ac:dyDescent="0.25">
      <c r="A18627" s="31"/>
      <c r="B18627" s="31"/>
      <c r="C18627" s="31"/>
      <c r="D18627" s="31"/>
    </row>
    <row r="18628" spans="1:4" ht="15" x14ac:dyDescent="0.25">
      <c r="A18628" s="31"/>
      <c r="B18628" s="31"/>
      <c r="C18628" s="31"/>
      <c r="D18628" s="31"/>
    </row>
    <row r="18629" spans="1:4" ht="15" x14ac:dyDescent="0.25">
      <c r="A18629" s="31"/>
      <c r="B18629" s="31"/>
      <c r="C18629" s="31"/>
      <c r="D18629" s="31"/>
    </row>
    <row r="18630" spans="1:4" ht="15" x14ac:dyDescent="0.25">
      <c r="A18630" s="31"/>
      <c r="B18630" s="31"/>
      <c r="C18630" s="31"/>
      <c r="D18630" s="31"/>
    </row>
    <row r="18631" spans="1:4" ht="15" x14ac:dyDescent="0.25">
      <c r="A18631" s="31"/>
      <c r="B18631" s="31"/>
      <c r="C18631" s="31"/>
      <c r="D18631" s="31"/>
    </row>
    <row r="18632" spans="1:4" ht="15" x14ac:dyDescent="0.25">
      <c r="A18632" s="31"/>
      <c r="B18632" s="31"/>
      <c r="C18632" s="31"/>
      <c r="D18632" s="31"/>
    </row>
    <row r="18633" spans="1:4" ht="15" x14ac:dyDescent="0.25">
      <c r="A18633" s="31"/>
      <c r="B18633" s="31"/>
      <c r="C18633" s="31"/>
      <c r="D18633" s="31"/>
    </row>
    <row r="18634" spans="1:4" ht="15" x14ac:dyDescent="0.25">
      <c r="A18634" s="31"/>
      <c r="B18634" s="31"/>
      <c r="C18634" s="31"/>
      <c r="D18634" s="31"/>
    </row>
    <row r="18635" spans="1:4" ht="15" x14ac:dyDescent="0.25">
      <c r="A18635" s="31"/>
      <c r="B18635" s="31"/>
      <c r="C18635" s="31"/>
      <c r="D18635" s="31"/>
    </row>
    <row r="18636" spans="1:4" ht="15" x14ac:dyDescent="0.25">
      <c r="A18636" s="31"/>
      <c r="B18636" s="31"/>
      <c r="C18636" s="31"/>
      <c r="D18636" s="31"/>
    </row>
    <row r="18637" spans="1:4" ht="15" x14ac:dyDescent="0.25">
      <c r="A18637" s="31"/>
      <c r="B18637" s="31"/>
      <c r="C18637" s="31"/>
      <c r="D18637" s="31"/>
    </row>
    <row r="18638" spans="1:4" ht="15" x14ac:dyDescent="0.25">
      <c r="A18638" s="31"/>
      <c r="B18638" s="31"/>
      <c r="C18638" s="31"/>
      <c r="D18638" s="31"/>
    </row>
    <row r="18639" spans="1:4" ht="15" x14ac:dyDescent="0.25">
      <c r="A18639" s="31"/>
      <c r="B18639" s="31"/>
      <c r="C18639" s="31"/>
      <c r="D18639" s="31"/>
    </row>
    <row r="18640" spans="1:4" ht="15" x14ac:dyDescent="0.25">
      <c r="A18640" s="31"/>
      <c r="B18640" s="31"/>
      <c r="C18640" s="31"/>
      <c r="D18640" s="31"/>
    </row>
    <row r="18641" spans="1:4" ht="15" x14ac:dyDescent="0.25">
      <c r="A18641" s="31"/>
      <c r="B18641" s="31"/>
      <c r="C18641" s="31"/>
      <c r="D18641" s="31"/>
    </row>
    <row r="18642" spans="1:4" ht="15" x14ac:dyDescent="0.25">
      <c r="A18642" s="31"/>
      <c r="B18642" s="31"/>
      <c r="C18642" s="31"/>
      <c r="D18642" s="31"/>
    </row>
    <row r="18643" spans="1:4" ht="15" x14ac:dyDescent="0.25">
      <c r="A18643" s="31"/>
      <c r="B18643" s="31"/>
      <c r="C18643" s="31"/>
      <c r="D18643" s="31"/>
    </row>
    <row r="18644" spans="1:4" ht="15" x14ac:dyDescent="0.25">
      <c r="A18644" s="31"/>
      <c r="B18644" s="31"/>
      <c r="C18644" s="31"/>
      <c r="D18644" s="31"/>
    </row>
    <row r="18645" spans="1:4" ht="15" x14ac:dyDescent="0.25">
      <c r="A18645" s="31"/>
      <c r="B18645" s="31"/>
      <c r="C18645" s="31"/>
      <c r="D18645" s="31"/>
    </row>
    <row r="18646" spans="1:4" ht="15" x14ac:dyDescent="0.25">
      <c r="A18646" s="31"/>
      <c r="B18646" s="31"/>
      <c r="C18646" s="31"/>
      <c r="D18646" s="31"/>
    </row>
    <row r="18647" spans="1:4" ht="15" x14ac:dyDescent="0.25">
      <c r="A18647" s="31"/>
      <c r="B18647" s="31"/>
      <c r="C18647" s="31"/>
      <c r="D18647" s="31"/>
    </row>
    <row r="18648" spans="1:4" ht="15" x14ac:dyDescent="0.25">
      <c r="A18648" s="31"/>
      <c r="B18648" s="31"/>
      <c r="C18648" s="31"/>
      <c r="D18648" s="31"/>
    </row>
    <row r="18649" spans="1:4" ht="15" x14ac:dyDescent="0.25">
      <c r="A18649" s="31"/>
      <c r="B18649" s="31"/>
      <c r="C18649" s="31"/>
      <c r="D18649" s="31"/>
    </row>
    <row r="18650" spans="1:4" ht="15" x14ac:dyDescent="0.25">
      <c r="A18650" s="31"/>
      <c r="B18650" s="31"/>
      <c r="C18650" s="31"/>
      <c r="D18650" s="31"/>
    </row>
    <row r="18651" spans="1:4" ht="15" x14ac:dyDescent="0.25">
      <c r="A18651" s="31"/>
      <c r="B18651" s="31"/>
      <c r="C18651" s="31"/>
      <c r="D18651" s="31"/>
    </row>
    <row r="18652" spans="1:4" ht="15" x14ac:dyDescent="0.25">
      <c r="A18652" s="31"/>
      <c r="B18652" s="31"/>
      <c r="C18652" s="31"/>
      <c r="D18652" s="31"/>
    </row>
    <row r="18653" spans="1:4" ht="15" x14ac:dyDescent="0.25">
      <c r="A18653" s="31"/>
      <c r="B18653" s="31"/>
      <c r="C18653" s="31"/>
      <c r="D18653" s="31"/>
    </row>
    <row r="18654" spans="1:4" ht="15" x14ac:dyDescent="0.25">
      <c r="A18654" s="31"/>
      <c r="B18654" s="31"/>
      <c r="C18654" s="31"/>
      <c r="D18654" s="31"/>
    </row>
    <row r="18655" spans="1:4" ht="15" x14ac:dyDescent="0.25">
      <c r="A18655" s="31"/>
      <c r="B18655" s="31"/>
      <c r="C18655" s="31"/>
      <c r="D18655" s="31"/>
    </row>
    <row r="18656" spans="1:4" ht="15" x14ac:dyDescent="0.25">
      <c r="A18656" s="31"/>
      <c r="B18656" s="31"/>
      <c r="C18656" s="31"/>
      <c r="D18656" s="31"/>
    </row>
    <row r="18657" spans="1:4" ht="15" x14ac:dyDescent="0.25">
      <c r="A18657" s="31"/>
      <c r="B18657" s="31"/>
      <c r="C18657" s="31"/>
      <c r="D18657" s="31"/>
    </row>
    <row r="18658" spans="1:4" ht="15" x14ac:dyDescent="0.25">
      <c r="A18658" s="31"/>
      <c r="B18658" s="31"/>
      <c r="C18658" s="31"/>
      <c r="D18658" s="31"/>
    </row>
    <row r="18659" spans="1:4" ht="15" x14ac:dyDescent="0.25">
      <c r="A18659" s="31"/>
      <c r="B18659" s="31"/>
      <c r="C18659" s="31"/>
      <c r="D18659" s="31"/>
    </row>
    <row r="18660" spans="1:4" ht="15" x14ac:dyDescent="0.25">
      <c r="A18660" s="31"/>
      <c r="B18660" s="31"/>
      <c r="C18660" s="31"/>
      <c r="D18660" s="31"/>
    </row>
    <row r="18661" spans="1:4" ht="15" x14ac:dyDescent="0.25">
      <c r="A18661" s="31"/>
      <c r="B18661" s="31"/>
      <c r="C18661" s="31"/>
      <c r="D18661" s="31"/>
    </row>
    <row r="18662" spans="1:4" ht="15" x14ac:dyDescent="0.25">
      <c r="A18662" s="31"/>
      <c r="B18662" s="31"/>
      <c r="C18662" s="31"/>
      <c r="D18662" s="31"/>
    </row>
    <row r="18663" spans="1:4" ht="15" x14ac:dyDescent="0.25">
      <c r="A18663" s="31"/>
      <c r="B18663" s="31"/>
      <c r="C18663" s="31"/>
      <c r="D18663" s="31"/>
    </row>
    <row r="18664" spans="1:4" ht="15" x14ac:dyDescent="0.25">
      <c r="A18664" s="31"/>
      <c r="B18664" s="31"/>
      <c r="C18664" s="31"/>
      <c r="D18664" s="31"/>
    </row>
    <row r="18665" spans="1:4" ht="15" x14ac:dyDescent="0.25">
      <c r="A18665" s="31"/>
      <c r="B18665" s="31"/>
      <c r="C18665" s="31"/>
      <c r="D18665" s="31"/>
    </row>
    <row r="18666" spans="1:4" ht="15" x14ac:dyDescent="0.25">
      <c r="A18666" s="31"/>
      <c r="B18666" s="31"/>
      <c r="C18666" s="31"/>
      <c r="D18666" s="31"/>
    </row>
    <row r="18667" spans="1:4" ht="15" x14ac:dyDescent="0.25">
      <c r="A18667" s="31"/>
      <c r="B18667" s="31"/>
      <c r="C18667" s="31"/>
      <c r="D18667" s="31"/>
    </row>
    <row r="18668" spans="1:4" ht="15" x14ac:dyDescent="0.25">
      <c r="A18668" s="31"/>
      <c r="B18668" s="31"/>
      <c r="C18668" s="31"/>
      <c r="D18668" s="31"/>
    </row>
    <row r="18669" spans="1:4" ht="15" x14ac:dyDescent="0.25">
      <c r="A18669" s="31"/>
      <c r="B18669" s="31"/>
      <c r="C18669" s="31"/>
      <c r="D18669" s="31"/>
    </row>
    <row r="18670" spans="1:4" ht="15" x14ac:dyDescent="0.25">
      <c r="A18670" s="31"/>
      <c r="B18670" s="31"/>
      <c r="C18670" s="31"/>
      <c r="D18670" s="31"/>
    </row>
    <row r="18671" spans="1:4" ht="15" x14ac:dyDescent="0.25">
      <c r="A18671" s="31"/>
      <c r="B18671" s="31"/>
      <c r="C18671" s="31"/>
      <c r="D18671" s="31"/>
    </row>
    <row r="18672" spans="1:4" ht="15" x14ac:dyDescent="0.25">
      <c r="A18672" s="31"/>
      <c r="B18672" s="31"/>
      <c r="C18672" s="31"/>
      <c r="D18672" s="31"/>
    </row>
    <row r="18673" spans="1:4" ht="15" x14ac:dyDescent="0.25">
      <c r="A18673" s="31"/>
      <c r="B18673" s="31"/>
      <c r="C18673" s="31"/>
      <c r="D18673" s="31"/>
    </row>
    <row r="18674" spans="1:4" ht="15" x14ac:dyDescent="0.25">
      <c r="A18674" s="31"/>
      <c r="B18674" s="31"/>
      <c r="C18674" s="31"/>
      <c r="D18674" s="31"/>
    </row>
    <row r="18675" spans="1:4" ht="15" x14ac:dyDescent="0.25">
      <c r="A18675" s="31"/>
      <c r="B18675" s="31"/>
      <c r="C18675" s="31"/>
      <c r="D18675" s="31"/>
    </row>
    <row r="18676" spans="1:4" ht="15" x14ac:dyDescent="0.25">
      <c r="A18676" s="31"/>
      <c r="B18676" s="31"/>
      <c r="C18676" s="31"/>
      <c r="D18676" s="31"/>
    </row>
    <row r="18677" spans="1:4" ht="15" x14ac:dyDescent="0.25">
      <c r="A18677" s="31"/>
      <c r="B18677" s="31"/>
      <c r="C18677" s="31"/>
      <c r="D18677" s="31"/>
    </row>
    <row r="18678" spans="1:4" ht="15" x14ac:dyDescent="0.25">
      <c r="A18678" s="31"/>
      <c r="B18678" s="31"/>
      <c r="C18678" s="31"/>
      <c r="D18678" s="31"/>
    </row>
    <row r="18679" spans="1:4" ht="15" x14ac:dyDescent="0.25">
      <c r="A18679" s="31"/>
      <c r="B18679" s="31"/>
      <c r="C18679" s="31"/>
      <c r="D18679" s="31"/>
    </row>
    <row r="18680" spans="1:4" ht="15" x14ac:dyDescent="0.25">
      <c r="A18680" s="31"/>
      <c r="B18680" s="31"/>
      <c r="C18680" s="31"/>
      <c r="D18680" s="31"/>
    </row>
    <row r="18681" spans="1:4" ht="15" x14ac:dyDescent="0.25">
      <c r="A18681" s="31"/>
      <c r="B18681" s="31"/>
      <c r="C18681" s="31"/>
      <c r="D18681" s="31"/>
    </row>
    <row r="18682" spans="1:4" ht="15" x14ac:dyDescent="0.25">
      <c r="A18682" s="31"/>
      <c r="B18682" s="31"/>
      <c r="C18682" s="31"/>
      <c r="D18682" s="31"/>
    </row>
    <row r="18683" spans="1:4" ht="15" x14ac:dyDescent="0.25">
      <c r="A18683" s="31"/>
      <c r="B18683" s="31"/>
      <c r="C18683" s="31"/>
      <c r="D18683" s="31"/>
    </row>
    <row r="18684" spans="1:4" ht="15" x14ac:dyDescent="0.25">
      <c r="A18684" s="31"/>
      <c r="B18684" s="31"/>
      <c r="C18684" s="31"/>
      <c r="D18684" s="31"/>
    </row>
    <row r="18685" spans="1:4" ht="15" x14ac:dyDescent="0.25">
      <c r="A18685" s="31"/>
      <c r="B18685" s="31"/>
      <c r="C18685" s="31"/>
      <c r="D18685" s="31"/>
    </row>
    <row r="18686" spans="1:4" ht="15" x14ac:dyDescent="0.25">
      <c r="A18686" s="31"/>
      <c r="B18686" s="31"/>
      <c r="C18686" s="31"/>
      <c r="D18686" s="31"/>
    </row>
    <row r="18687" spans="1:4" ht="15" x14ac:dyDescent="0.25">
      <c r="A18687" s="31"/>
      <c r="B18687" s="31"/>
      <c r="C18687" s="31"/>
      <c r="D18687" s="31"/>
    </row>
    <row r="18688" spans="1:4" ht="15" x14ac:dyDescent="0.25">
      <c r="A18688" s="31"/>
      <c r="B18688" s="31"/>
      <c r="C18688" s="31"/>
      <c r="D18688" s="31"/>
    </row>
    <row r="18689" spans="1:4" ht="15" x14ac:dyDescent="0.25">
      <c r="A18689" s="31"/>
      <c r="B18689" s="31"/>
      <c r="C18689" s="31"/>
      <c r="D18689" s="31"/>
    </row>
    <row r="18690" spans="1:4" ht="15" x14ac:dyDescent="0.25">
      <c r="A18690" s="31"/>
      <c r="B18690" s="31"/>
      <c r="C18690" s="31"/>
      <c r="D18690" s="31"/>
    </row>
    <row r="18691" spans="1:4" ht="15" x14ac:dyDescent="0.25">
      <c r="A18691" s="31"/>
      <c r="B18691" s="31"/>
      <c r="C18691" s="31"/>
      <c r="D18691" s="31"/>
    </row>
    <row r="18692" spans="1:4" ht="15" x14ac:dyDescent="0.25">
      <c r="A18692" s="31"/>
      <c r="B18692" s="31"/>
      <c r="C18692" s="31"/>
      <c r="D18692" s="31"/>
    </row>
    <row r="18693" spans="1:4" ht="15" x14ac:dyDescent="0.25">
      <c r="A18693" s="31"/>
      <c r="B18693" s="31"/>
      <c r="C18693" s="31"/>
      <c r="D18693" s="31"/>
    </row>
    <row r="18694" spans="1:4" ht="15" x14ac:dyDescent="0.25">
      <c r="A18694" s="31"/>
      <c r="B18694" s="31"/>
      <c r="C18694" s="31"/>
      <c r="D18694" s="31"/>
    </row>
    <row r="18695" spans="1:4" ht="15" x14ac:dyDescent="0.25">
      <c r="A18695" s="31"/>
      <c r="B18695" s="31"/>
      <c r="C18695" s="31"/>
      <c r="D18695" s="31"/>
    </row>
    <row r="18696" spans="1:4" ht="15" x14ac:dyDescent="0.25">
      <c r="A18696" s="31"/>
      <c r="B18696" s="31"/>
      <c r="C18696" s="31"/>
      <c r="D18696" s="31"/>
    </row>
    <row r="18697" spans="1:4" ht="15" x14ac:dyDescent="0.25">
      <c r="A18697" s="31"/>
      <c r="B18697" s="31"/>
      <c r="C18697" s="31"/>
      <c r="D18697" s="31"/>
    </row>
    <row r="18698" spans="1:4" ht="15" x14ac:dyDescent="0.25">
      <c r="A18698" s="31"/>
      <c r="B18698" s="31"/>
      <c r="C18698" s="31"/>
      <c r="D18698" s="31"/>
    </row>
    <row r="18699" spans="1:4" ht="15" x14ac:dyDescent="0.25">
      <c r="A18699" s="31"/>
      <c r="B18699" s="31"/>
      <c r="C18699" s="31"/>
      <c r="D18699" s="31"/>
    </row>
    <row r="18700" spans="1:4" ht="15" x14ac:dyDescent="0.25">
      <c r="A18700" s="31"/>
      <c r="B18700" s="31"/>
      <c r="C18700" s="31"/>
      <c r="D18700" s="31"/>
    </row>
    <row r="18701" spans="1:4" ht="15" x14ac:dyDescent="0.25">
      <c r="A18701" s="31"/>
      <c r="B18701" s="31"/>
      <c r="C18701" s="31"/>
      <c r="D18701" s="31"/>
    </row>
    <row r="18702" spans="1:4" ht="15" x14ac:dyDescent="0.25">
      <c r="A18702" s="31"/>
      <c r="B18702" s="31"/>
      <c r="C18702" s="31"/>
      <c r="D18702" s="31"/>
    </row>
    <row r="18703" spans="1:4" ht="15" x14ac:dyDescent="0.25">
      <c r="A18703" s="31"/>
      <c r="B18703" s="31"/>
      <c r="C18703" s="31"/>
      <c r="D18703" s="31"/>
    </row>
    <row r="18704" spans="1:4" ht="15" x14ac:dyDescent="0.25">
      <c r="A18704" s="31"/>
      <c r="B18704" s="31"/>
      <c r="C18704" s="31"/>
      <c r="D18704" s="31"/>
    </row>
    <row r="18705" spans="1:4" ht="15" x14ac:dyDescent="0.25">
      <c r="A18705" s="31"/>
      <c r="B18705" s="31"/>
      <c r="C18705" s="31"/>
      <c r="D18705" s="31"/>
    </row>
    <row r="18706" spans="1:4" ht="15" x14ac:dyDescent="0.25">
      <c r="A18706" s="31"/>
      <c r="B18706" s="31"/>
      <c r="C18706" s="31"/>
      <c r="D18706" s="31"/>
    </row>
    <row r="18707" spans="1:4" ht="15" x14ac:dyDescent="0.25">
      <c r="A18707" s="31"/>
      <c r="B18707" s="31"/>
      <c r="C18707" s="31"/>
      <c r="D18707" s="31"/>
    </row>
    <row r="18708" spans="1:4" ht="15" x14ac:dyDescent="0.25">
      <c r="A18708" s="31"/>
      <c r="B18708" s="31"/>
      <c r="C18708" s="31"/>
      <c r="D18708" s="31"/>
    </row>
    <row r="18709" spans="1:4" ht="15" x14ac:dyDescent="0.25">
      <c r="A18709" s="31"/>
      <c r="B18709" s="31"/>
      <c r="C18709" s="31"/>
      <c r="D18709" s="31"/>
    </row>
    <row r="18710" spans="1:4" ht="15" x14ac:dyDescent="0.25">
      <c r="A18710" s="31"/>
      <c r="B18710" s="31"/>
      <c r="C18710" s="31"/>
      <c r="D18710" s="31"/>
    </row>
    <row r="18711" spans="1:4" ht="15" x14ac:dyDescent="0.25">
      <c r="A18711" s="31"/>
      <c r="B18711" s="31"/>
      <c r="C18711" s="31"/>
      <c r="D18711" s="31"/>
    </row>
    <row r="18712" spans="1:4" ht="15" x14ac:dyDescent="0.25">
      <c r="A18712" s="31"/>
      <c r="B18712" s="31"/>
      <c r="C18712" s="31"/>
      <c r="D18712" s="31"/>
    </row>
    <row r="18713" spans="1:4" ht="15" x14ac:dyDescent="0.25">
      <c r="A18713" s="31"/>
      <c r="B18713" s="31"/>
      <c r="C18713" s="31"/>
      <c r="D18713" s="31"/>
    </row>
    <row r="18714" spans="1:4" ht="15" x14ac:dyDescent="0.25">
      <c r="A18714" s="31"/>
      <c r="B18714" s="31"/>
      <c r="C18714" s="31"/>
      <c r="D18714" s="31"/>
    </row>
    <row r="18715" spans="1:4" ht="15" x14ac:dyDescent="0.25">
      <c r="A18715" s="31"/>
      <c r="B18715" s="31"/>
      <c r="C18715" s="31"/>
      <c r="D18715" s="31"/>
    </row>
    <row r="18716" spans="1:4" ht="15" x14ac:dyDescent="0.25">
      <c r="A18716" s="31"/>
      <c r="B18716" s="31"/>
      <c r="C18716" s="31"/>
      <c r="D18716" s="31"/>
    </row>
    <row r="18717" spans="1:4" ht="15" x14ac:dyDescent="0.25">
      <c r="A18717" s="31"/>
      <c r="B18717" s="31"/>
      <c r="C18717" s="31"/>
      <c r="D18717" s="31"/>
    </row>
    <row r="18718" spans="1:4" ht="15" x14ac:dyDescent="0.25">
      <c r="A18718" s="31"/>
      <c r="B18718" s="31"/>
      <c r="C18718" s="31"/>
      <c r="D18718" s="31"/>
    </row>
    <row r="18719" spans="1:4" ht="15" x14ac:dyDescent="0.25">
      <c r="A18719" s="31"/>
      <c r="B18719" s="31"/>
      <c r="C18719" s="31"/>
      <c r="D18719" s="31"/>
    </row>
    <row r="18720" spans="1:4" ht="15" x14ac:dyDescent="0.25">
      <c r="A18720" s="31"/>
      <c r="B18720" s="31"/>
      <c r="C18720" s="31"/>
      <c r="D18720" s="31"/>
    </row>
    <row r="18721" spans="1:4" ht="15" x14ac:dyDescent="0.25">
      <c r="A18721" s="31"/>
      <c r="B18721" s="31"/>
      <c r="C18721" s="31"/>
      <c r="D18721" s="31"/>
    </row>
    <row r="18722" spans="1:4" ht="15" x14ac:dyDescent="0.25">
      <c r="A18722" s="31"/>
      <c r="B18722" s="31"/>
      <c r="C18722" s="31"/>
      <c r="D18722" s="31"/>
    </row>
    <row r="18723" spans="1:4" ht="15" x14ac:dyDescent="0.25">
      <c r="A18723" s="31"/>
      <c r="B18723" s="31"/>
      <c r="C18723" s="31"/>
      <c r="D18723" s="31"/>
    </row>
    <row r="18724" spans="1:4" ht="15" x14ac:dyDescent="0.25">
      <c r="A18724" s="31"/>
      <c r="B18724" s="31"/>
      <c r="C18724" s="31"/>
      <c r="D18724" s="31"/>
    </row>
    <row r="18725" spans="1:4" ht="15" x14ac:dyDescent="0.25">
      <c r="A18725" s="31"/>
      <c r="B18725" s="31"/>
      <c r="C18725" s="31"/>
      <c r="D18725" s="31"/>
    </row>
    <row r="18726" spans="1:4" ht="15" x14ac:dyDescent="0.25">
      <c r="A18726" s="31"/>
      <c r="B18726" s="31"/>
      <c r="C18726" s="31"/>
      <c r="D18726" s="31"/>
    </row>
    <row r="18727" spans="1:4" ht="15" x14ac:dyDescent="0.25">
      <c r="A18727" s="31"/>
      <c r="B18727" s="31"/>
      <c r="C18727" s="31"/>
      <c r="D18727" s="31"/>
    </row>
    <row r="18728" spans="1:4" ht="15" x14ac:dyDescent="0.25">
      <c r="A18728" s="31"/>
      <c r="B18728" s="31"/>
      <c r="C18728" s="31"/>
      <c r="D18728" s="31"/>
    </row>
    <row r="18729" spans="1:4" ht="15" x14ac:dyDescent="0.25">
      <c r="A18729" s="31"/>
      <c r="B18729" s="31"/>
      <c r="C18729" s="31"/>
      <c r="D18729" s="31"/>
    </row>
    <row r="18730" spans="1:4" ht="15" x14ac:dyDescent="0.25">
      <c r="A18730" s="31"/>
      <c r="B18730" s="31"/>
      <c r="C18730" s="31"/>
      <c r="D18730" s="31"/>
    </row>
    <row r="18731" spans="1:4" ht="15" x14ac:dyDescent="0.25">
      <c r="A18731" s="31"/>
      <c r="B18731" s="31"/>
      <c r="C18731" s="31"/>
      <c r="D18731" s="31"/>
    </row>
    <row r="18732" spans="1:4" ht="15" x14ac:dyDescent="0.25">
      <c r="A18732" s="31"/>
      <c r="B18732" s="31"/>
      <c r="C18732" s="31"/>
      <c r="D18732" s="31"/>
    </row>
    <row r="18733" spans="1:4" ht="15" x14ac:dyDescent="0.25">
      <c r="A18733" s="31"/>
      <c r="B18733" s="31"/>
      <c r="C18733" s="31"/>
      <c r="D18733" s="31"/>
    </row>
    <row r="18734" spans="1:4" ht="15" x14ac:dyDescent="0.25">
      <c r="A18734" s="31"/>
      <c r="B18734" s="31"/>
      <c r="C18734" s="31"/>
      <c r="D18734" s="31"/>
    </row>
    <row r="18735" spans="1:4" ht="15" x14ac:dyDescent="0.25">
      <c r="A18735" s="31"/>
      <c r="B18735" s="31"/>
      <c r="C18735" s="31"/>
      <c r="D18735" s="31"/>
    </row>
    <row r="18736" spans="1:4" ht="15" x14ac:dyDescent="0.25">
      <c r="A18736" s="31"/>
      <c r="B18736" s="31"/>
      <c r="C18736" s="31"/>
      <c r="D18736" s="31"/>
    </row>
    <row r="18737" spans="1:4" ht="15" x14ac:dyDescent="0.25">
      <c r="A18737" s="31"/>
      <c r="B18737" s="31"/>
      <c r="C18737" s="31"/>
      <c r="D18737" s="31"/>
    </row>
    <row r="18738" spans="1:4" ht="15" x14ac:dyDescent="0.25">
      <c r="A18738" s="31"/>
      <c r="B18738" s="31"/>
      <c r="C18738" s="31"/>
      <c r="D18738" s="31"/>
    </row>
    <row r="18739" spans="1:4" ht="15" x14ac:dyDescent="0.25">
      <c r="A18739" s="31"/>
      <c r="B18739" s="31"/>
      <c r="C18739" s="31"/>
      <c r="D18739" s="31"/>
    </row>
    <row r="18740" spans="1:4" ht="15" x14ac:dyDescent="0.25">
      <c r="A18740" s="31"/>
      <c r="B18740" s="31"/>
      <c r="C18740" s="31"/>
      <c r="D18740" s="31"/>
    </row>
    <row r="18741" spans="1:4" ht="15" x14ac:dyDescent="0.25">
      <c r="A18741" s="31"/>
      <c r="B18741" s="31"/>
      <c r="C18741" s="31"/>
      <c r="D18741" s="31"/>
    </row>
    <row r="18742" spans="1:4" ht="15" x14ac:dyDescent="0.25">
      <c r="A18742" s="31"/>
      <c r="B18742" s="31"/>
      <c r="C18742" s="31"/>
      <c r="D18742" s="31"/>
    </row>
    <row r="18743" spans="1:4" ht="15" x14ac:dyDescent="0.25">
      <c r="A18743" s="31"/>
      <c r="B18743" s="31"/>
      <c r="C18743" s="31"/>
      <c r="D18743" s="31"/>
    </row>
    <row r="18744" spans="1:4" ht="15" x14ac:dyDescent="0.25">
      <c r="A18744" s="31"/>
      <c r="B18744" s="31"/>
      <c r="C18744" s="31"/>
      <c r="D18744" s="31"/>
    </row>
    <row r="18745" spans="1:4" ht="15" x14ac:dyDescent="0.25">
      <c r="A18745" s="31"/>
      <c r="B18745" s="31"/>
      <c r="C18745" s="31"/>
      <c r="D18745" s="31"/>
    </row>
    <row r="18746" spans="1:4" ht="15" x14ac:dyDescent="0.25">
      <c r="A18746" s="31"/>
      <c r="B18746" s="31"/>
      <c r="C18746" s="31"/>
      <c r="D18746" s="31"/>
    </row>
    <row r="18747" spans="1:4" ht="15" x14ac:dyDescent="0.25">
      <c r="A18747" s="31"/>
      <c r="B18747" s="31"/>
      <c r="C18747" s="31"/>
      <c r="D18747" s="31"/>
    </row>
    <row r="18748" spans="1:4" ht="15" x14ac:dyDescent="0.25">
      <c r="A18748" s="31"/>
      <c r="B18748" s="31"/>
      <c r="C18748" s="31"/>
      <c r="D18748" s="31"/>
    </row>
    <row r="18749" spans="1:4" ht="15" x14ac:dyDescent="0.25">
      <c r="A18749" s="31"/>
      <c r="B18749" s="31"/>
      <c r="C18749" s="31"/>
      <c r="D18749" s="31"/>
    </row>
    <row r="18750" spans="1:4" ht="15" x14ac:dyDescent="0.25">
      <c r="A18750" s="31"/>
      <c r="B18750" s="31"/>
      <c r="C18750" s="31"/>
      <c r="D18750" s="31"/>
    </row>
    <row r="18751" spans="1:4" ht="15" x14ac:dyDescent="0.25">
      <c r="A18751" s="31"/>
      <c r="B18751" s="31"/>
      <c r="C18751" s="31"/>
      <c r="D18751" s="31"/>
    </row>
    <row r="18752" spans="1:4" ht="15" x14ac:dyDescent="0.25">
      <c r="A18752" s="31"/>
      <c r="B18752" s="31"/>
      <c r="C18752" s="31"/>
      <c r="D18752" s="31"/>
    </row>
    <row r="18753" spans="1:4" ht="15" x14ac:dyDescent="0.25">
      <c r="A18753" s="31"/>
      <c r="B18753" s="31"/>
      <c r="C18753" s="31"/>
      <c r="D18753" s="31"/>
    </row>
    <row r="18754" spans="1:4" ht="15" x14ac:dyDescent="0.25">
      <c r="A18754" s="31"/>
      <c r="B18754" s="31"/>
      <c r="C18754" s="31"/>
      <c r="D18754" s="31"/>
    </row>
    <row r="18755" spans="1:4" ht="15" x14ac:dyDescent="0.25">
      <c r="A18755" s="31"/>
      <c r="B18755" s="31"/>
      <c r="C18755" s="31"/>
      <c r="D18755" s="31"/>
    </row>
    <row r="18756" spans="1:4" ht="15" x14ac:dyDescent="0.25">
      <c r="A18756" s="31"/>
      <c r="B18756" s="31"/>
      <c r="C18756" s="31"/>
      <c r="D18756" s="31"/>
    </row>
    <row r="18757" spans="1:4" ht="15" x14ac:dyDescent="0.25">
      <c r="A18757" s="31"/>
      <c r="B18757" s="31"/>
      <c r="C18757" s="31"/>
      <c r="D18757" s="31"/>
    </row>
    <row r="18758" spans="1:4" ht="15" x14ac:dyDescent="0.25">
      <c r="A18758" s="31"/>
      <c r="B18758" s="31"/>
      <c r="C18758" s="31"/>
      <c r="D18758" s="31"/>
    </row>
    <row r="18759" spans="1:4" ht="15" x14ac:dyDescent="0.25">
      <c r="A18759" s="31"/>
      <c r="B18759" s="31"/>
      <c r="C18759" s="31"/>
      <c r="D18759" s="31"/>
    </row>
    <row r="18760" spans="1:4" ht="15" x14ac:dyDescent="0.25">
      <c r="A18760" s="31"/>
      <c r="B18760" s="31"/>
      <c r="C18760" s="31"/>
      <c r="D18760" s="31"/>
    </row>
    <row r="18761" spans="1:4" ht="15" x14ac:dyDescent="0.25">
      <c r="A18761" s="31"/>
      <c r="B18761" s="31"/>
      <c r="C18761" s="31"/>
      <c r="D18761" s="31"/>
    </row>
    <row r="18762" spans="1:4" ht="15" x14ac:dyDescent="0.25">
      <c r="A18762" s="31"/>
      <c r="B18762" s="31"/>
      <c r="C18762" s="31"/>
      <c r="D18762" s="31"/>
    </row>
    <row r="18763" spans="1:4" ht="15" x14ac:dyDescent="0.25">
      <c r="A18763" s="31"/>
      <c r="B18763" s="31"/>
      <c r="C18763" s="31"/>
      <c r="D18763" s="31"/>
    </row>
    <row r="18764" spans="1:4" ht="15" x14ac:dyDescent="0.25">
      <c r="A18764" s="31"/>
      <c r="B18764" s="31"/>
      <c r="C18764" s="31"/>
      <c r="D18764" s="31"/>
    </row>
    <row r="18765" spans="1:4" ht="15" x14ac:dyDescent="0.25">
      <c r="A18765" s="31"/>
      <c r="B18765" s="31"/>
      <c r="C18765" s="31"/>
      <c r="D18765" s="31"/>
    </row>
    <row r="18766" spans="1:4" ht="15" x14ac:dyDescent="0.25">
      <c r="A18766" s="31"/>
      <c r="B18766" s="31"/>
      <c r="C18766" s="31"/>
      <c r="D18766" s="31"/>
    </row>
    <row r="18767" spans="1:4" ht="15" x14ac:dyDescent="0.25">
      <c r="A18767" s="31"/>
      <c r="B18767" s="31"/>
      <c r="C18767" s="31"/>
      <c r="D18767" s="31"/>
    </row>
    <row r="18768" spans="1:4" ht="15" x14ac:dyDescent="0.25">
      <c r="A18768" s="31"/>
      <c r="B18768" s="31"/>
      <c r="C18768" s="31"/>
      <c r="D18768" s="31"/>
    </row>
    <row r="18769" spans="1:4" ht="15" x14ac:dyDescent="0.25">
      <c r="A18769" s="31"/>
      <c r="B18769" s="31"/>
      <c r="C18769" s="31"/>
      <c r="D18769" s="31"/>
    </row>
    <row r="18770" spans="1:4" ht="15" x14ac:dyDescent="0.25">
      <c r="A18770" s="31"/>
      <c r="B18770" s="31"/>
      <c r="C18770" s="31"/>
      <c r="D18770" s="31"/>
    </row>
    <row r="18771" spans="1:4" ht="15" x14ac:dyDescent="0.25">
      <c r="A18771" s="31"/>
      <c r="B18771" s="31"/>
      <c r="C18771" s="31"/>
      <c r="D18771" s="31"/>
    </row>
    <row r="18772" spans="1:4" ht="15" x14ac:dyDescent="0.25">
      <c r="A18772" s="31"/>
      <c r="B18772" s="31"/>
      <c r="C18772" s="31"/>
      <c r="D18772" s="31"/>
    </row>
    <row r="18773" spans="1:4" ht="15" x14ac:dyDescent="0.25">
      <c r="A18773" s="31"/>
      <c r="B18773" s="31"/>
      <c r="C18773" s="31"/>
      <c r="D18773" s="31"/>
    </row>
    <row r="18774" spans="1:4" ht="15" x14ac:dyDescent="0.25">
      <c r="A18774" s="31"/>
      <c r="B18774" s="31"/>
      <c r="C18774" s="31"/>
      <c r="D18774" s="31"/>
    </row>
    <row r="18775" spans="1:4" ht="15" x14ac:dyDescent="0.25">
      <c r="A18775" s="31"/>
      <c r="B18775" s="31"/>
      <c r="C18775" s="31"/>
      <c r="D18775" s="31"/>
    </row>
    <row r="18776" spans="1:4" ht="15" x14ac:dyDescent="0.25">
      <c r="A18776" s="31"/>
      <c r="B18776" s="31"/>
      <c r="C18776" s="31"/>
      <c r="D18776" s="31"/>
    </row>
    <row r="18777" spans="1:4" ht="15" x14ac:dyDescent="0.25">
      <c r="A18777" s="31"/>
      <c r="B18777" s="31"/>
      <c r="C18777" s="31"/>
      <c r="D18777" s="31"/>
    </row>
    <row r="18778" spans="1:4" ht="15" x14ac:dyDescent="0.25">
      <c r="A18778" s="31"/>
      <c r="B18778" s="31"/>
      <c r="C18778" s="31"/>
      <c r="D18778" s="31"/>
    </row>
    <row r="18779" spans="1:4" ht="15" x14ac:dyDescent="0.25">
      <c r="A18779" s="31"/>
      <c r="B18779" s="31"/>
      <c r="C18779" s="31"/>
      <c r="D18779" s="31"/>
    </row>
    <row r="18780" spans="1:4" ht="15" x14ac:dyDescent="0.25">
      <c r="A18780" s="31"/>
      <c r="B18780" s="31"/>
      <c r="C18780" s="31"/>
      <c r="D18780" s="31"/>
    </row>
    <row r="18781" spans="1:4" ht="15" x14ac:dyDescent="0.25">
      <c r="A18781" s="31"/>
      <c r="B18781" s="31"/>
      <c r="C18781" s="31"/>
      <c r="D18781" s="31"/>
    </row>
    <row r="18782" spans="1:4" ht="15" x14ac:dyDescent="0.25">
      <c r="A18782" s="31"/>
      <c r="B18782" s="31"/>
      <c r="C18782" s="31"/>
      <c r="D18782" s="31"/>
    </row>
    <row r="18783" spans="1:4" ht="15" x14ac:dyDescent="0.25">
      <c r="A18783" s="31"/>
      <c r="B18783" s="31"/>
      <c r="C18783" s="31"/>
      <c r="D18783" s="31"/>
    </row>
    <row r="18784" spans="1:4" ht="15" x14ac:dyDescent="0.25">
      <c r="A18784" s="31"/>
      <c r="B18784" s="31"/>
      <c r="C18784" s="31"/>
      <c r="D18784" s="31"/>
    </row>
    <row r="18785" spans="1:4" ht="15" x14ac:dyDescent="0.25">
      <c r="A18785" s="31"/>
      <c r="B18785" s="31"/>
      <c r="C18785" s="31"/>
      <c r="D18785" s="31"/>
    </row>
    <row r="18786" spans="1:4" ht="15" x14ac:dyDescent="0.25">
      <c r="A18786" s="31"/>
      <c r="B18786" s="31"/>
      <c r="C18786" s="31"/>
      <c r="D18786" s="31"/>
    </row>
    <row r="18787" spans="1:4" ht="15" x14ac:dyDescent="0.25">
      <c r="A18787" s="31"/>
      <c r="B18787" s="31"/>
      <c r="C18787" s="31"/>
      <c r="D18787" s="31"/>
    </row>
    <row r="18788" spans="1:4" ht="15" x14ac:dyDescent="0.25">
      <c r="A18788" s="31"/>
      <c r="B18788" s="31"/>
      <c r="C18788" s="31"/>
      <c r="D18788" s="31"/>
    </row>
    <row r="18789" spans="1:4" ht="15" x14ac:dyDescent="0.25">
      <c r="A18789" s="31"/>
      <c r="B18789" s="31"/>
      <c r="C18789" s="31"/>
      <c r="D18789" s="31"/>
    </row>
    <row r="18790" spans="1:4" ht="15" x14ac:dyDescent="0.25">
      <c r="A18790" s="31"/>
      <c r="B18790" s="31"/>
      <c r="C18790" s="31"/>
      <c r="D18790" s="31"/>
    </row>
    <row r="18791" spans="1:4" ht="15" x14ac:dyDescent="0.25">
      <c r="A18791" s="31"/>
      <c r="B18791" s="31"/>
      <c r="C18791" s="31"/>
      <c r="D18791" s="31"/>
    </row>
    <row r="18792" spans="1:4" ht="15" x14ac:dyDescent="0.25">
      <c r="A18792" s="31"/>
      <c r="B18792" s="31"/>
      <c r="C18792" s="31"/>
      <c r="D18792" s="31"/>
    </row>
    <row r="18793" spans="1:4" ht="15" x14ac:dyDescent="0.25">
      <c r="A18793" s="31"/>
      <c r="B18793" s="31"/>
      <c r="C18793" s="31"/>
      <c r="D18793" s="31"/>
    </row>
    <row r="18794" spans="1:4" ht="15" x14ac:dyDescent="0.25">
      <c r="A18794" s="31"/>
      <c r="B18794" s="31"/>
      <c r="C18794" s="31"/>
      <c r="D18794" s="31"/>
    </row>
    <row r="18795" spans="1:4" ht="15" x14ac:dyDescent="0.25">
      <c r="A18795" s="31"/>
      <c r="B18795" s="31"/>
      <c r="C18795" s="31"/>
      <c r="D18795" s="31"/>
    </row>
    <row r="18796" spans="1:4" ht="15" x14ac:dyDescent="0.25">
      <c r="A18796" s="31"/>
      <c r="B18796" s="31"/>
      <c r="C18796" s="31"/>
      <c r="D18796" s="31"/>
    </row>
    <row r="18797" spans="1:4" ht="15" x14ac:dyDescent="0.25">
      <c r="A18797" s="31"/>
      <c r="B18797" s="31"/>
      <c r="C18797" s="31"/>
      <c r="D18797" s="31"/>
    </row>
    <row r="18798" spans="1:4" ht="15" x14ac:dyDescent="0.25">
      <c r="A18798" s="31"/>
      <c r="B18798" s="31"/>
      <c r="C18798" s="31"/>
      <c r="D18798" s="31"/>
    </row>
    <row r="18799" spans="1:4" ht="15" x14ac:dyDescent="0.25">
      <c r="A18799" s="31"/>
      <c r="B18799" s="31"/>
      <c r="C18799" s="31"/>
      <c r="D18799" s="31"/>
    </row>
    <row r="18800" spans="1:4" ht="15" x14ac:dyDescent="0.25">
      <c r="A18800" s="31"/>
      <c r="B18800" s="31"/>
      <c r="C18800" s="31"/>
      <c r="D18800" s="31"/>
    </row>
    <row r="18801" spans="1:4" ht="15" x14ac:dyDescent="0.25">
      <c r="A18801" s="31"/>
      <c r="B18801" s="31"/>
      <c r="C18801" s="31"/>
      <c r="D18801" s="31"/>
    </row>
    <row r="18802" spans="1:4" ht="15" x14ac:dyDescent="0.25">
      <c r="A18802" s="31"/>
      <c r="B18802" s="31"/>
      <c r="C18802" s="31"/>
      <c r="D18802" s="31"/>
    </row>
    <row r="18803" spans="1:4" ht="15" x14ac:dyDescent="0.25">
      <c r="A18803" s="31"/>
      <c r="B18803" s="31"/>
      <c r="C18803" s="31"/>
      <c r="D18803" s="31"/>
    </row>
    <row r="18804" spans="1:4" ht="15" x14ac:dyDescent="0.25">
      <c r="A18804" s="31"/>
      <c r="B18804" s="31"/>
      <c r="C18804" s="31"/>
      <c r="D18804" s="31"/>
    </row>
    <row r="18805" spans="1:4" ht="15" x14ac:dyDescent="0.25">
      <c r="A18805" s="31"/>
      <c r="B18805" s="31"/>
      <c r="C18805" s="31"/>
      <c r="D18805" s="31"/>
    </row>
    <row r="18806" spans="1:4" ht="15" x14ac:dyDescent="0.25">
      <c r="A18806" s="31"/>
      <c r="B18806" s="31"/>
      <c r="C18806" s="31"/>
      <c r="D18806" s="31"/>
    </row>
    <row r="18807" spans="1:4" ht="15" x14ac:dyDescent="0.25">
      <c r="A18807" s="31"/>
      <c r="B18807" s="31"/>
      <c r="C18807" s="31"/>
      <c r="D18807" s="31"/>
    </row>
    <row r="18808" spans="1:4" ht="15" x14ac:dyDescent="0.25">
      <c r="A18808" s="31"/>
      <c r="B18808" s="31"/>
      <c r="C18808" s="31"/>
      <c r="D18808" s="31"/>
    </row>
    <row r="18809" spans="1:4" ht="15" x14ac:dyDescent="0.25">
      <c r="A18809" s="31"/>
      <c r="B18809" s="31"/>
      <c r="C18809" s="31"/>
      <c r="D18809" s="31"/>
    </row>
    <row r="18810" spans="1:4" ht="15" x14ac:dyDescent="0.25">
      <c r="A18810" s="31"/>
      <c r="B18810" s="31"/>
      <c r="C18810" s="31"/>
      <c r="D18810" s="31"/>
    </row>
    <row r="18811" spans="1:4" ht="15" x14ac:dyDescent="0.25">
      <c r="A18811" s="31"/>
      <c r="B18811" s="31"/>
      <c r="C18811" s="31"/>
      <c r="D18811" s="31"/>
    </row>
    <row r="18812" spans="1:4" ht="15" x14ac:dyDescent="0.25">
      <c r="A18812" s="31"/>
      <c r="B18812" s="31"/>
      <c r="C18812" s="31"/>
      <c r="D18812" s="31"/>
    </row>
    <row r="18813" spans="1:4" ht="15" x14ac:dyDescent="0.25">
      <c r="A18813" s="31"/>
      <c r="B18813" s="31"/>
      <c r="C18813" s="31"/>
      <c r="D18813" s="31"/>
    </row>
    <row r="18814" spans="1:4" ht="15" x14ac:dyDescent="0.25">
      <c r="A18814" s="31"/>
      <c r="B18814" s="31"/>
      <c r="C18814" s="31"/>
      <c r="D18814" s="31"/>
    </row>
    <row r="18815" spans="1:4" ht="15" x14ac:dyDescent="0.25">
      <c r="A18815" s="31"/>
      <c r="B18815" s="31"/>
      <c r="C18815" s="31"/>
      <c r="D18815" s="31"/>
    </row>
    <row r="18816" spans="1:4" ht="15" x14ac:dyDescent="0.25">
      <c r="A18816" s="31"/>
      <c r="B18816" s="31"/>
      <c r="C18816" s="31"/>
      <c r="D18816" s="31"/>
    </row>
    <row r="18817" spans="1:4" ht="15" x14ac:dyDescent="0.25">
      <c r="A18817" s="31"/>
      <c r="B18817" s="31"/>
      <c r="C18817" s="31"/>
      <c r="D18817" s="31"/>
    </row>
    <row r="18818" spans="1:4" ht="15" x14ac:dyDescent="0.25">
      <c r="A18818" s="31"/>
      <c r="B18818" s="31"/>
      <c r="C18818" s="31"/>
      <c r="D18818" s="31"/>
    </row>
    <row r="18819" spans="1:4" ht="15" x14ac:dyDescent="0.25">
      <c r="A18819" s="31"/>
      <c r="B18819" s="31"/>
      <c r="C18819" s="31"/>
      <c r="D18819" s="31"/>
    </row>
    <row r="18820" spans="1:4" ht="15" x14ac:dyDescent="0.25">
      <c r="A18820" s="31"/>
      <c r="B18820" s="31"/>
      <c r="C18820" s="31"/>
      <c r="D18820" s="31"/>
    </row>
    <row r="18821" spans="1:4" ht="15" x14ac:dyDescent="0.25">
      <c r="A18821" s="31"/>
      <c r="B18821" s="31"/>
      <c r="C18821" s="31"/>
      <c r="D18821" s="31"/>
    </row>
    <row r="18822" spans="1:4" ht="15" x14ac:dyDescent="0.25">
      <c r="A18822" s="31"/>
      <c r="B18822" s="31"/>
      <c r="C18822" s="31"/>
      <c r="D18822" s="31"/>
    </row>
    <row r="18823" spans="1:4" ht="15" x14ac:dyDescent="0.25">
      <c r="A18823" s="31"/>
      <c r="B18823" s="31"/>
      <c r="C18823" s="31"/>
      <c r="D18823" s="31"/>
    </row>
    <row r="18824" spans="1:4" ht="15" x14ac:dyDescent="0.25">
      <c r="A18824" s="31"/>
      <c r="B18824" s="31"/>
      <c r="C18824" s="31"/>
      <c r="D18824" s="31"/>
    </row>
    <row r="18825" spans="1:4" ht="15" x14ac:dyDescent="0.25">
      <c r="A18825" s="31"/>
      <c r="B18825" s="31"/>
      <c r="C18825" s="31"/>
      <c r="D18825" s="31"/>
    </row>
    <row r="18826" spans="1:4" ht="15" x14ac:dyDescent="0.25">
      <c r="A18826" s="31"/>
      <c r="B18826" s="31"/>
      <c r="C18826" s="31"/>
      <c r="D18826" s="31"/>
    </row>
    <row r="18827" spans="1:4" ht="15" x14ac:dyDescent="0.25">
      <c r="A18827" s="31"/>
      <c r="B18827" s="31"/>
      <c r="C18827" s="31"/>
      <c r="D18827" s="31"/>
    </row>
    <row r="18828" spans="1:4" ht="15" x14ac:dyDescent="0.25">
      <c r="A18828" s="31"/>
      <c r="B18828" s="31"/>
      <c r="C18828" s="31"/>
      <c r="D18828" s="31"/>
    </row>
    <row r="18829" spans="1:4" ht="15" x14ac:dyDescent="0.25">
      <c r="A18829" s="31"/>
      <c r="B18829" s="31"/>
      <c r="C18829" s="31"/>
      <c r="D18829" s="31"/>
    </row>
    <row r="18830" spans="1:4" ht="15" x14ac:dyDescent="0.25">
      <c r="A18830" s="31"/>
      <c r="B18830" s="31"/>
      <c r="C18830" s="31"/>
      <c r="D18830" s="31"/>
    </row>
    <row r="18831" spans="1:4" ht="15" x14ac:dyDescent="0.25">
      <c r="A18831" s="31"/>
      <c r="B18831" s="31"/>
      <c r="C18831" s="31"/>
      <c r="D18831" s="31"/>
    </row>
    <row r="18832" spans="1:4" ht="15" x14ac:dyDescent="0.25">
      <c r="A18832" s="31"/>
      <c r="B18832" s="31"/>
      <c r="C18832" s="31"/>
      <c r="D18832" s="31"/>
    </row>
    <row r="18833" spans="1:4" ht="15" x14ac:dyDescent="0.25">
      <c r="A18833" s="31"/>
      <c r="B18833" s="31"/>
      <c r="C18833" s="31"/>
      <c r="D18833" s="31"/>
    </row>
    <row r="18834" spans="1:4" ht="15" x14ac:dyDescent="0.25">
      <c r="A18834" s="31"/>
      <c r="B18834" s="31"/>
      <c r="C18834" s="31"/>
      <c r="D18834" s="31"/>
    </row>
    <row r="18835" spans="1:4" ht="15" x14ac:dyDescent="0.25">
      <c r="A18835" s="31"/>
      <c r="B18835" s="31"/>
      <c r="C18835" s="31"/>
      <c r="D18835" s="31"/>
    </row>
    <row r="18836" spans="1:4" ht="15" x14ac:dyDescent="0.25">
      <c r="A18836" s="31"/>
      <c r="B18836" s="31"/>
      <c r="C18836" s="31"/>
      <c r="D18836" s="31"/>
    </row>
    <row r="18837" spans="1:4" ht="15" x14ac:dyDescent="0.25">
      <c r="A18837" s="31"/>
      <c r="B18837" s="31"/>
      <c r="C18837" s="31"/>
      <c r="D18837" s="31"/>
    </row>
    <row r="18838" spans="1:4" ht="15" x14ac:dyDescent="0.25">
      <c r="A18838" s="31"/>
      <c r="B18838" s="31"/>
      <c r="C18838" s="31"/>
      <c r="D18838" s="31"/>
    </row>
    <row r="18839" spans="1:4" ht="15" x14ac:dyDescent="0.25">
      <c r="A18839" s="31"/>
      <c r="B18839" s="31"/>
      <c r="C18839" s="31"/>
      <c r="D18839" s="31"/>
    </row>
    <row r="18840" spans="1:4" ht="15" x14ac:dyDescent="0.25">
      <c r="A18840" s="31"/>
      <c r="B18840" s="31"/>
      <c r="C18840" s="31"/>
      <c r="D18840" s="31"/>
    </row>
    <row r="18841" spans="1:4" ht="15" x14ac:dyDescent="0.25">
      <c r="A18841" s="31"/>
      <c r="B18841" s="31"/>
      <c r="C18841" s="31"/>
      <c r="D18841" s="31"/>
    </row>
    <row r="18842" spans="1:4" ht="15" x14ac:dyDescent="0.25">
      <c r="A18842" s="31"/>
      <c r="B18842" s="31"/>
      <c r="C18842" s="31"/>
      <c r="D18842" s="31"/>
    </row>
    <row r="18843" spans="1:4" ht="15" x14ac:dyDescent="0.25">
      <c r="A18843" s="31"/>
      <c r="B18843" s="31"/>
      <c r="C18843" s="31"/>
      <c r="D18843" s="31"/>
    </row>
    <row r="18844" spans="1:4" ht="15" x14ac:dyDescent="0.25">
      <c r="A18844" s="31"/>
      <c r="B18844" s="31"/>
      <c r="C18844" s="31"/>
      <c r="D18844" s="31"/>
    </row>
    <row r="18845" spans="1:4" ht="15" x14ac:dyDescent="0.25">
      <c r="A18845" s="31"/>
      <c r="B18845" s="31"/>
      <c r="C18845" s="31"/>
      <c r="D18845" s="31"/>
    </row>
    <row r="18846" spans="1:4" ht="15" x14ac:dyDescent="0.25">
      <c r="A18846" s="31"/>
      <c r="B18846" s="31"/>
      <c r="C18846" s="31"/>
      <c r="D18846" s="31"/>
    </row>
    <row r="18847" spans="1:4" ht="15" x14ac:dyDescent="0.25">
      <c r="A18847" s="31"/>
      <c r="B18847" s="31"/>
      <c r="C18847" s="31"/>
      <c r="D18847" s="31"/>
    </row>
    <row r="18848" spans="1:4" ht="15" x14ac:dyDescent="0.25">
      <c r="A18848" s="31"/>
      <c r="B18848" s="31"/>
      <c r="C18848" s="31"/>
      <c r="D18848" s="31"/>
    </row>
    <row r="18849" spans="1:4" ht="15" x14ac:dyDescent="0.25">
      <c r="A18849" s="31"/>
      <c r="B18849" s="31"/>
      <c r="C18849" s="31"/>
      <c r="D18849" s="31"/>
    </row>
    <row r="18850" spans="1:4" ht="15" x14ac:dyDescent="0.25">
      <c r="A18850" s="31"/>
      <c r="B18850" s="31"/>
      <c r="C18850" s="31"/>
      <c r="D18850" s="31"/>
    </row>
    <row r="18851" spans="1:4" ht="15" x14ac:dyDescent="0.25">
      <c r="A18851" s="31"/>
      <c r="B18851" s="31"/>
      <c r="C18851" s="31"/>
      <c r="D18851" s="31"/>
    </row>
    <row r="18852" spans="1:4" ht="15" x14ac:dyDescent="0.25">
      <c r="A18852" s="31"/>
      <c r="B18852" s="31"/>
      <c r="C18852" s="31"/>
      <c r="D18852" s="31"/>
    </row>
    <row r="18853" spans="1:4" ht="15" x14ac:dyDescent="0.25">
      <c r="A18853" s="31"/>
      <c r="B18853" s="31"/>
      <c r="C18853" s="31"/>
      <c r="D18853" s="31"/>
    </row>
    <row r="18854" spans="1:4" ht="15" x14ac:dyDescent="0.25">
      <c r="A18854" s="31"/>
      <c r="B18854" s="31"/>
      <c r="C18854" s="31"/>
      <c r="D18854" s="31"/>
    </row>
    <row r="18855" spans="1:4" ht="15" x14ac:dyDescent="0.25">
      <c r="A18855" s="31"/>
      <c r="B18855" s="31"/>
      <c r="C18855" s="31"/>
      <c r="D18855" s="31"/>
    </row>
    <row r="18856" spans="1:4" ht="15" x14ac:dyDescent="0.25">
      <c r="A18856" s="31"/>
      <c r="B18856" s="31"/>
      <c r="C18856" s="31"/>
      <c r="D18856" s="31"/>
    </row>
    <row r="18857" spans="1:4" ht="15" x14ac:dyDescent="0.25">
      <c r="A18857" s="31"/>
      <c r="B18857" s="31"/>
      <c r="C18857" s="31"/>
      <c r="D18857" s="31"/>
    </row>
    <row r="18858" spans="1:4" ht="15" x14ac:dyDescent="0.25">
      <c r="A18858" s="31"/>
      <c r="B18858" s="31"/>
      <c r="C18858" s="31"/>
      <c r="D18858" s="31"/>
    </row>
    <row r="18859" spans="1:4" ht="15" x14ac:dyDescent="0.25">
      <c r="A18859" s="31"/>
      <c r="B18859" s="31"/>
      <c r="C18859" s="31"/>
      <c r="D18859" s="31"/>
    </row>
    <row r="18860" spans="1:4" ht="15" x14ac:dyDescent="0.25">
      <c r="A18860" s="31"/>
      <c r="B18860" s="31"/>
      <c r="C18860" s="31"/>
      <c r="D18860" s="31"/>
    </row>
    <row r="18861" spans="1:4" ht="15" x14ac:dyDescent="0.25">
      <c r="A18861" s="31"/>
      <c r="B18861" s="31"/>
      <c r="C18861" s="31"/>
      <c r="D18861" s="31"/>
    </row>
    <row r="18862" spans="1:4" ht="15" x14ac:dyDescent="0.25">
      <c r="A18862" s="31"/>
      <c r="B18862" s="31"/>
      <c r="C18862" s="31"/>
      <c r="D18862" s="31"/>
    </row>
    <row r="18863" spans="1:4" ht="15" x14ac:dyDescent="0.25">
      <c r="A18863" s="31"/>
      <c r="B18863" s="31"/>
      <c r="C18863" s="31"/>
      <c r="D18863" s="31"/>
    </row>
    <row r="18864" spans="1:4" ht="15" x14ac:dyDescent="0.25">
      <c r="A18864" s="31"/>
      <c r="B18864" s="31"/>
      <c r="C18864" s="31"/>
      <c r="D18864" s="31"/>
    </row>
    <row r="18865" spans="1:4" ht="15" x14ac:dyDescent="0.25">
      <c r="A18865" s="31"/>
      <c r="B18865" s="31"/>
      <c r="C18865" s="31"/>
      <c r="D18865" s="31"/>
    </row>
    <row r="18866" spans="1:4" ht="15" x14ac:dyDescent="0.25">
      <c r="A18866" s="31"/>
      <c r="B18866" s="31"/>
      <c r="C18866" s="31"/>
      <c r="D18866" s="31"/>
    </row>
    <row r="18867" spans="1:4" ht="15" x14ac:dyDescent="0.25">
      <c r="A18867" s="31"/>
      <c r="B18867" s="31"/>
      <c r="C18867" s="31"/>
      <c r="D18867" s="31"/>
    </row>
    <row r="18868" spans="1:4" ht="15" x14ac:dyDescent="0.25">
      <c r="A18868" s="31"/>
      <c r="B18868" s="31"/>
      <c r="C18868" s="31"/>
      <c r="D18868" s="31"/>
    </row>
    <row r="18869" spans="1:4" ht="15" x14ac:dyDescent="0.25">
      <c r="A18869" s="31"/>
      <c r="B18869" s="31"/>
      <c r="C18869" s="31"/>
      <c r="D18869" s="31"/>
    </row>
    <row r="18870" spans="1:4" ht="15" x14ac:dyDescent="0.25">
      <c r="A18870" s="31"/>
      <c r="B18870" s="31"/>
      <c r="C18870" s="31"/>
      <c r="D18870" s="31"/>
    </row>
    <row r="18871" spans="1:4" ht="15" x14ac:dyDescent="0.25">
      <c r="A18871" s="31"/>
      <c r="B18871" s="31"/>
      <c r="C18871" s="31"/>
      <c r="D18871" s="31"/>
    </row>
    <row r="18872" spans="1:4" ht="15" x14ac:dyDescent="0.25">
      <c r="A18872" s="31"/>
      <c r="B18872" s="31"/>
      <c r="C18872" s="31"/>
      <c r="D18872" s="31"/>
    </row>
    <row r="18873" spans="1:4" ht="15" x14ac:dyDescent="0.25">
      <c r="A18873" s="31"/>
      <c r="B18873" s="31"/>
      <c r="C18873" s="31"/>
      <c r="D18873" s="31"/>
    </row>
    <row r="18874" spans="1:4" ht="15" x14ac:dyDescent="0.25">
      <c r="A18874" s="31"/>
      <c r="B18874" s="31"/>
      <c r="C18874" s="31"/>
      <c r="D18874" s="31"/>
    </row>
    <row r="18875" spans="1:4" ht="15" x14ac:dyDescent="0.25">
      <c r="A18875" s="31"/>
      <c r="B18875" s="31"/>
      <c r="C18875" s="31"/>
      <c r="D18875" s="31"/>
    </row>
    <row r="18876" spans="1:4" ht="15" x14ac:dyDescent="0.25">
      <c r="A18876" s="31"/>
      <c r="B18876" s="31"/>
      <c r="C18876" s="31"/>
      <c r="D18876" s="31"/>
    </row>
    <row r="18877" spans="1:4" ht="15" x14ac:dyDescent="0.25">
      <c r="A18877" s="31"/>
      <c r="B18877" s="31"/>
      <c r="C18877" s="31"/>
      <c r="D18877" s="31"/>
    </row>
    <row r="18878" spans="1:4" ht="15" x14ac:dyDescent="0.25">
      <c r="A18878" s="31"/>
      <c r="B18878" s="31"/>
      <c r="C18878" s="31"/>
      <c r="D18878" s="31"/>
    </row>
    <row r="18879" spans="1:4" ht="15" x14ac:dyDescent="0.25">
      <c r="A18879" s="31"/>
      <c r="B18879" s="31"/>
      <c r="C18879" s="31"/>
      <c r="D18879" s="31"/>
    </row>
    <row r="18880" spans="1:4" ht="15" x14ac:dyDescent="0.25">
      <c r="A18880" s="31"/>
      <c r="B18880" s="31"/>
      <c r="C18880" s="31"/>
      <c r="D18880" s="31"/>
    </row>
    <row r="18881" spans="1:4" ht="15" x14ac:dyDescent="0.25">
      <c r="A18881" s="31"/>
      <c r="B18881" s="31"/>
      <c r="C18881" s="31"/>
      <c r="D18881" s="31"/>
    </row>
    <row r="18882" spans="1:4" ht="15" x14ac:dyDescent="0.25">
      <c r="A18882" s="31"/>
      <c r="B18882" s="31"/>
      <c r="C18882" s="31"/>
      <c r="D18882" s="31"/>
    </row>
    <row r="18883" spans="1:4" ht="15" x14ac:dyDescent="0.25">
      <c r="A18883" s="31"/>
      <c r="B18883" s="31"/>
      <c r="C18883" s="31"/>
      <c r="D18883" s="31"/>
    </row>
    <row r="18884" spans="1:4" ht="15" x14ac:dyDescent="0.25">
      <c r="A18884" s="31"/>
      <c r="B18884" s="31"/>
      <c r="C18884" s="31"/>
      <c r="D18884" s="31"/>
    </row>
    <row r="18885" spans="1:4" ht="15" x14ac:dyDescent="0.25">
      <c r="A18885" s="31"/>
      <c r="B18885" s="31"/>
      <c r="C18885" s="31"/>
      <c r="D18885" s="31"/>
    </row>
    <row r="18886" spans="1:4" ht="15" x14ac:dyDescent="0.25">
      <c r="A18886" s="31"/>
      <c r="B18886" s="31"/>
      <c r="C18886" s="31"/>
      <c r="D18886" s="31"/>
    </row>
    <row r="18887" spans="1:4" ht="15" x14ac:dyDescent="0.25">
      <c r="A18887" s="31"/>
      <c r="B18887" s="31"/>
      <c r="C18887" s="31"/>
      <c r="D18887" s="31"/>
    </row>
    <row r="18888" spans="1:4" ht="15" x14ac:dyDescent="0.25">
      <c r="A18888" s="31"/>
      <c r="B18888" s="31"/>
      <c r="C18888" s="31"/>
      <c r="D18888" s="31"/>
    </row>
    <row r="18889" spans="1:4" ht="15" x14ac:dyDescent="0.25">
      <c r="A18889" s="31"/>
      <c r="B18889" s="31"/>
      <c r="C18889" s="31"/>
      <c r="D18889" s="31"/>
    </row>
    <row r="18890" spans="1:4" ht="15" x14ac:dyDescent="0.25">
      <c r="A18890" s="31"/>
      <c r="B18890" s="31"/>
      <c r="C18890" s="31"/>
      <c r="D18890" s="31"/>
    </row>
    <row r="18891" spans="1:4" ht="15" x14ac:dyDescent="0.25">
      <c r="A18891" s="31"/>
      <c r="B18891" s="31"/>
      <c r="C18891" s="31"/>
      <c r="D18891" s="31"/>
    </row>
    <row r="18892" spans="1:4" ht="15" x14ac:dyDescent="0.25">
      <c r="A18892" s="31"/>
      <c r="B18892" s="31"/>
      <c r="C18892" s="31"/>
      <c r="D18892" s="31"/>
    </row>
    <row r="18893" spans="1:4" ht="15" x14ac:dyDescent="0.25">
      <c r="A18893" s="31"/>
      <c r="B18893" s="31"/>
      <c r="C18893" s="31"/>
      <c r="D18893" s="31"/>
    </row>
    <row r="18894" spans="1:4" ht="15" x14ac:dyDescent="0.25">
      <c r="A18894" s="31"/>
      <c r="B18894" s="31"/>
      <c r="C18894" s="31"/>
      <c r="D18894" s="31"/>
    </row>
    <row r="18895" spans="1:4" ht="15" x14ac:dyDescent="0.25">
      <c r="A18895" s="31"/>
      <c r="B18895" s="31"/>
      <c r="C18895" s="31"/>
      <c r="D18895" s="31"/>
    </row>
    <row r="18896" spans="1:4" ht="15" x14ac:dyDescent="0.25">
      <c r="A18896" s="31"/>
      <c r="B18896" s="31"/>
      <c r="C18896" s="31"/>
      <c r="D18896" s="31"/>
    </row>
    <row r="18897" spans="1:4" ht="15" x14ac:dyDescent="0.25">
      <c r="A18897" s="31"/>
      <c r="B18897" s="31"/>
      <c r="C18897" s="31"/>
      <c r="D18897" s="31"/>
    </row>
    <row r="18898" spans="1:4" ht="15" x14ac:dyDescent="0.25">
      <c r="A18898" s="31"/>
      <c r="B18898" s="31"/>
      <c r="C18898" s="31"/>
      <c r="D18898" s="31"/>
    </row>
    <row r="18899" spans="1:4" ht="15" x14ac:dyDescent="0.25">
      <c r="A18899" s="31"/>
      <c r="B18899" s="31"/>
      <c r="C18899" s="31"/>
      <c r="D18899" s="31"/>
    </row>
    <row r="18900" spans="1:4" ht="15" x14ac:dyDescent="0.25">
      <c r="A18900" s="31"/>
      <c r="B18900" s="31"/>
      <c r="C18900" s="31"/>
      <c r="D18900" s="31"/>
    </row>
    <row r="18901" spans="1:4" ht="15" x14ac:dyDescent="0.25">
      <c r="A18901" s="31"/>
      <c r="B18901" s="31"/>
      <c r="C18901" s="31"/>
      <c r="D18901" s="31"/>
    </row>
    <row r="18902" spans="1:4" ht="15" x14ac:dyDescent="0.25">
      <c r="A18902" s="31"/>
      <c r="B18902" s="31"/>
      <c r="C18902" s="31"/>
      <c r="D18902" s="31"/>
    </row>
    <row r="18903" spans="1:4" ht="15" x14ac:dyDescent="0.25">
      <c r="A18903" s="31"/>
      <c r="B18903" s="31"/>
      <c r="C18903" s="31"/>
      <c r="D18903" s="31"/>
    </row>
    <row r="18904" spans="1:4" ht="15" x14ac:dyDescent="0.25">
      <c r="A18904" s="31"/>
      <c r="B18904" s="31"/>
      <c r="C18904" s="31"/>
      <c r="D18904" s="31"/>
    </row>
    <row r="18905" spans="1:4" ht="15" x14ac:dyDescent="0.25">
      <c r="A18905" s="31"/>
      <c r="B18905" s="31"/>
      <c r="C18905" s="31"/>
      <c r="D18905" s="31"/>
    </row>
    <row r="18906" spans="1:4" ht="15" x14ac:dyDescent="0.25">
      <c r="A18906" s="31"/>
      <c r="B18906" s="31"/>
      <c r="C18906" s="31"/>
      <c r="D18906" s="31"/>
    </row>
    <row r="18907" spans="1:4" ht="15" x14ac:dyDescent="0.25">
      <c r="A18907" s="31"/>
      <c r="B18907" s="31"/>
      <c r="C18907" s="31"/>
      <c r="D18907" s="31"/>
    </row>
    <row r="18908" spans="1:4" ht="15" x14ac:dyDescent="0.25">
      <c r="A18908" s="31"/>
      <c r="B18908" s="31"/>
      <c r="C18908" s="31"/>
      <c r="D18908" s="31"/>
    </row>
    <row r="18909" spans="1:4" ht="15" x14ac:dyDescent="0.25">
      <c r="A18909" s="31"/>
      <c r="B18909" s="31"/>
      <c r="C18909" s="31"/>
      <c r="D18909" s="31"/>
    </row>
    <row r="18910" spans="1:4" ht="15" x14ac:dyDescent="0.25">
      <c r="A18910" s="31"/>
      <c r="B18910" s="31"/>
      <c r="C18910" s="31"/>
      <c r="D18910" s="31"/>
    </row>
    <row r="18911" spans="1:4" ht="15" x14ac:dyDescent="0.25">
      <c r="A18911" s="31"/>
      <c r="B18911" s="31"/>
      <c r="C18911" s="31"/>
      <c r="D18911" s="31"/>
    </row>
    <row r="18912" spans="1:4" ht="15" x14ac:dyDescent="0.25">
      <c r="A18912" s="31"/>
      <c r="B18912" s="31"/>
      <c r="C18912" s="31"/>
      <c r="D18912" s="31"/>
    </row>
    <row r="18913" spans="1:4" ht="15" x14ac:dyDescent="0.25">
      <c r="A18913" s="31"/>
      <c r="B18913" s="31"/>
      <c r="C18913" s="31"/>
      <c r="D18913" s="31"/>
    </row>
    <row r="18914" spans="1:4" ht="15" x14ac:dyDescent="0.25">
      <c r="A18914" s="31"/>
      <c r="B18914" s="31"/>
      <c r="C18914" s="31"/>
      <c r="D18914" s="31"/>
    </row>
    <row r="18915" spans="1:4" ht="15" x14ac:dyDescent="0.25">
      <c r="A18915" s="31"/>
      <c r="B18915" s="31"/>
      <c r="C18915" s="31"/>
      <c r="D18915" s="31"/>
    </row>
    <row r="18916" spans="1:4" ht="15" x14ac:dyDescent="0.25">
      <c r="A18916" s="31"/>
      <c r="B18916" s="31"/>
      <c r="C18916" s="31"/>
      <c r="D18916" s="31"/>
    </row>
    <row r="18917" spans="1:4" ht="15" x14ac:dyDescent="0.25">
      <c r="A18917" s="31"/>
      <c r="B18917" s="31"/>
      <c r="C18917" s="31"/>
      <c r="D18917" s="31"/>
    </row>
    <row r="18918" spans="1:4" ht="15" x14ac:dyDescent="0.25">
      <c r="A18918" s="31"/>
      <c r="B18918" s="31"/>
      <c r="C18918" s="31"/>
      <c r="D18918" s="31"/>
    </row>
    <row r="18919" spans="1:4" ht="15" x14ac:dyDescent="0.25">
      <c r="A18919" s="31"/>
      <c r="B18919" s="31"/>
      <c r="C18919" s="31"/>
      <c r="D18919" s="31"/>
    </row>
    <row r="18920" spans="1:4" ht="15" x14ac:dyDescent="0.25">
      <c r="A18920" s="31"/>
      <c r="B18920" s="31"/>
      <c r="C18920" s="31"/>
      <c r="D18920" s="31"/>
    </row>
    <row r="18921" spans="1:4" ht="15" x14ac:dyDescent="0.25">
      <c r="A18921" s="31"/>
      <c r="B18921" s="31"/>
      <c r="C18921" s="31"/>
      <c r="D18921" s="31"/>
    </row>
    <row r="18922" spans="1:4" ht="15" x14ac:dyDescent="0.25">
      <c r="A18922" s="31"/>
      <c r="B18922" s="31"/>
      <c r="C18922" s="31"/>
      <c r="D18922" s="31"/>
    </row>
    <row r="18923" spans="1:4" ht="15" x14ac:dyDescent="0.25">
      <c r="A18923" s="31"/>
      <c r="B18923" s="31"/>
      <c r="C18923" s="31"/>
      <c r="D18923" s="31"/>
    </row>
    <row r="18924" spans="1:4" ht="15" x14ac:dyDescent="0.25">
      <c r="A18924" s="31"/>
      <c r="B18924" s="31"/>
      <c r="C18924" s="31"/>
      <c r="D18924" s="31"/>
    </row>
    <row r="18925" spans="1:4" ht="15" x14ac:dyDescent="0.25">
      <c r="A18925" s="31"/>
      <c r="B18925" s="31"/>
      <c r="C18925" s="31"/>
      <c r="D18925" s="31"/>
    </row>
    <row r="18926" spans="1:4" ht="15" x14ac:dyDescent="0.25">
      <c r="A18926" s="31"/>
      <c r="B18926" s="31"/>
      <c r="C18926" s="31"/>
      <c r="D18926" s="31"/>
    </row>
    <row r="18927" spans="1:4" ht="15" x14ac:dyDescent="0.25">
      <c r="A18927" s="31"/>
      <c r="B18927" s="31"/>
      <c r="C18927" s="31"/>
      <c r="D18927" s="31"/>
    </row>
    <row r="18928" spans="1:4" ht="15" x14ac:dyDescent="0.25">
      <c r="A18928" s="31"/>
      <c r="B18928" s="31"/>
      <c r="C18928" s="31"/>
      <c r="D18928" s="31"/>
    </row>
    <row r="18929" spans="1:4" ht="15" x14ac:dyDescent="0.25">
      <c r="A18929" s="31"/>
      <c r="B18929" s="31"/>
      <c r="C18929" s="31"/>
      <c r="D18929" s="31"/>
    </row>
    <row r="18930" spans="1:4" ht="15" x14ac:dyDescent="0.25">
      <c r="A18930" s="31"/>
      <c r="B18930" s="31"/>
      <c r="C18930" s="31"/>
      <c r="D18930" s="31"/>
    </row>
    <row r="18931" spans="1:4" ht="15" x14ac:dyDescent="0.25">
      <c r="A18931" s="31"/>
      <c r="B18931" s="31"/>
      <c r="C18931" s="31"/>
      <c r="D18931" s="31"/>
    </row>
    <row r="18932" spans="1:4" ht="15" x14ac:dyDescent="0.25">
      <c r="A18932" s="31"/>
      <c r="B18932" s="31"/>
      <c r="C18932" s="31"/>
      <c r="D18932" s="31"/>
    </row>
    <row r="18933" spans="1:4" ht="15" x14ac:dyDescent="0.25">
      <c r="A18933" s="31"/>
      <c r="B18933" s="31"/>
      <c r="C18933" s="31"/>
      <c r="D18933" s="31"/>
    </row>
    <row r="18934" spans="1:4" ht="15" x14ac:dyDescent="0.25">
      <c r="A18934" s="31"/>
      <c r="B18934" s="31"/>
      <c r="C18934" s="31"/>
      <c r="D18934" s="31"/>
    </row>
    <row r="18935" spans="1:4" ht="15" x14ac:dyDescent="0.25">
      <c r="A18935" s="31"/>
      <c r="B18935" s="31"/>
      <c r="C18935" s="31"/>
      <c r="D18935" s="31"/>
    </row>
    <row r="18936" spans="1:4" ht="15" x14ac:dyDescent="0.25">
      <c r="A18936" s="31"/>
      <c r="B18936" s="31"/>
      <c r="C18936" s="31"/>
      <c r="D18936" s="31"/>
    </row>
    <row r="18937" spans="1:4" ht="15" x14ac:dyDescent="0.25">
      <c r="A18937" s="31"/>
      <c r="B18937" s="31"/>
      <c r="C18937" s="31"/>
      <c r="D18937" s="31"/>
    </row>
    <row r="18938" spans="1:4" ht="15" x14ac:dyDescent="0.25">
      <c r="A18938" s="31"/>
      <c r="B18938" s="31"/>
      <c r="C18938" s="31"/>
      <c r="D18938" s="31"/>
    </row>
    <row r="18939" spans="1:4" ht="15" x14ac:dyDescent="0.25">
      <c r="A18939" s="31"/>
      <c r="B18939" s="31"/>
      <c r="C18939" s="31"/>
      <c r="D18939" s="31"/>
    </row>
    <row r="18940" spans="1:4" ht="15" x14ac:dyDescent="0.25">
      <c r="A18940" s="31"/>
      <c r="B18940" s="31"/>
      <c r="C18940" s="31"/>
      <c r="D18940" s="31"/>
    </row>
    <row r="18941" spans="1:4" ht="15" x14ac:dyDescent="0.25">
      <c r="A18941" s="31"/>
      <c r="B18941" s="31"/>
      <c r="C18941" s="31"/>
      <c r="D18941" s="31"/>
    </row>
    <row r="18942" spans="1:4" ht="15" x14ac:dyDescent="0.25">
      <c r="A18942" s="31"/>
      <c r="B18942" s="31"/>
      <c r="C18942" s="31"/>
      <c r="D18942" s="31"/>
    </row>
    <row r="18943" spans="1:4" ht="15" x14ac:dyDescent="0.25">
      <c r="A18943" s="31"/>
      <c r="B18943" s="31"/>
      <c r="C18943" s="31"/>
      <c r="D18943" s="31"/>
    </row>
    <row r="18944" spans="1:4" ht="15" x14ac:dyDescent="0.25">
      <c r="A18944" s="31"/>
      <c r="B18944" s="31"/>
      <c r="C18944" s="31"/>
      <c r="D18944" s="31"/>
    </row>
    <row r="18945" spans="1:4" ht="15" x14ac:dyDescent="0.25">
      <c r="A18945" s="31"/>
      <c r="B18945" s="31"/>
      <c r="C18945" s="31"/>
      <c r="D18945" s="31"/>
    </row>
    <row r="18946" spans="1:4" ht="15" x14ac:dyDescent="0.25">
      <c r="A18946" s="31"/>
      <c r="B18946" s="31"/>
      <c r="C18946" s="31"/>
      <c r="D18946" s="31"/>
    </row>
    <row r="18947" spans="1:4" ht="15" x14ac:dyDescent="0.25">
      <c r="A18947" s="31"/>
      <c r="B18947" s="31"/>
      <c r="C18947" s="31"/>
      <c r="D18947" s="31"/>
    </row>
    <row r="18948" spans="1:4" ht="15" x14ac:dyDescent="0.25">
      <c r="A18948" s="31"/>
      <c r="B18948" s="31"/>
      <c r="C18948" s="31"/>
      <c r="D18948" s="31"/>
    </row>
    <row r="18949" spans="1:4" ht="15" x14ac:dyDescent="0.25">
      <c r="A18949" s="31"/>
      <c r="B18949" s="31"/>
      <c r="C18949" s="31"/>
      <c r="D18949" s="31"/>
    </row>
    <row r="18950" spans="1:4" ht="15" x14ac:dyDescent="0.25">
      <c r="A18950" s="31"/>
      <c r="B18950" s="31"/>
      <c r="C18950" s="31"/>
      <c r="D18950" s="31"/>
    </row>
    <row r="18951" spans="1:4" ht="15" x14ac:dyDescent="0.25">
      <c r="A18951" s="31"/>
      <c r="B18951" s="31"/>
      <c r="C18951" s="31"/>
      <c r="D18951" s="31"/>
    </row>
    <row r="18952" spans="1:4" ht="15" x14ac:dyDescent="0.25">
      <c r="A18952" s="31"/>
      <c r="B18952" s="31"/>
      <c r="C18952" s="31"/>
      <c r="D18952" s="31"/>
    </row>
    <row r="18953" spans="1:4" ht="15" x14ac:dyDescent="0.25">
      <c r="A18953" s="31"/>
      <c r="B18953" s="31"/>
      <c r="C18953" s="31"/>
      <c r="D18953" s="31"/>
    </row>
    <row r="18954" spans="1:4" ht="15" x14ac:dyDescent="0.25">
      <c r="A18954" s="31"/>
      <c r="B18954" s="31"/>
      <c r="C18954" s="31"/>
      <c r="D18954" s="31"/>
    </row>
    <row r="18955" spans="1:4" ht="15" x14ac:dyDescent="0.25">
      <c r="A18955" s="31"/>
      <c r="B18955" s="31"/>
      <c r="C18955" s="31"/>
      <c r="D18955" s="31"/>
    </row>
    <row r="18956" spans="1:4" ht="15" x14ac:dyDescent="0.25">
      <c r="A18956" s="31"/>
      <c r="B18956" s="31"/>
      <c r="C18956" s="31"/>
      <c r="D18956" s="31"/>
    </row>
    <row r="18957" spans="1:4" ht="15" x14ac:dyDescent="0.25">
      <c r="A18957" s="31"/>
      <c r="B18957" s="31"/>
      <c r="C18957" s="31"/>
      <c r="D18957" s="31"/>
    </row>
    <row r="18958" spans="1:4" ht="15" x14ac:dyDescent="0.25">
      <c r="A18958" s="31"/>
      <c r="B18958" s="31"/>
      <c r="C18958" s="31"/>
      <c r="D18958" s="31"/>
    </row>
    <row r="18959" spans="1:4" ht="15" x14ac:dyDescent="0.25">
      <c r="A18959" s="31"/>
      <c r="B18959" s="31"/>
      <c r="C18959" s="31"/>
      <c r="D18959" s="31"/>
    </row>
    <row r="18960" spans="1:4" ht="15" x14ac:dyDescent="0.25">
      <c r="A18960" s="31"/>
      <c r="B18960" s="31"/>
      <c r="C18960" s="31"/>
      <c r="D18960" s="31"/>
    </row>
    <row r="18961" spans="1:4" ht="15" x14ac:dyDescent="0.25">
      <c r="A18961" s="31"/>
      <c r="B18961" s="31"/>
      <c r="C18961" s="31"/>
      <c r="D18961" s="31"/>
    </row>
    <row r="18962" spans="1:4" ht="15" x14ac:dyDescent="0.25">
      <c r="A18962" s="31"/>
      <c r="B18962" s="31"/>
      <c r="C18962" s="31"/>
      <c r="D18962" s="31"/>
    </row>
    <row r="18963" spans="1:4" ht="15" x14ac:dyDescent="0.25">
      <c r="A18963" s="31"/>
      <c r="B18963" s="31"/>
      <c r="C18963" s="31"/>
      <c r="D18963" s="31"/>
    </row>
    <row r="18964" spans="1:4" ht="15" x14ac:dyDescent="0.25">
      <c r="A18964" s="31"/>
      <c r="B18964" s="31"/>
      <c r="C18964" s="31"/>
      <c r="D18964" s="31"/>
    </row>
    <row r="18965" spans="1:4" ht="15" x14ac:dyDescent="0.25">
      <c r="A18965" s="31"/>
      <c r="B18965" s="31"/>
      <c r="C18965" s="31"/>
      <c r="D18965" s="31"/>
    </row>
    <row r="18966" spans="1:4" ht="15" x14ac:dyDescent="0.25">
      <c r="A18966" s="31"/>
      <c r="B18966" s="31"/>
      <c r="C18966" s="31"/>
      <c r="D18966" s="31"/>
    </row>
    <row r="18967" spans="1:4" ht="15" x14ac:dyDescent="0.25">
      <c r="A18967" s="31"/>
      <c r="B18967" s="31"/>
      <c r="C18967" s="31"/>
      <c r="D18967" s="31"/>
    </row>
    <row r="18968" spans="1:4" ht="15" x14ac:dyDescent="0.25">
      <c r="A18968" s="31"/>
      <c r="B18968" s="31"/>
      <c r="C18968" s="31"/>
      <c r="D18968" s="31"/>
    </row>
    <row r="18969" spans="1:4" ht="15" x14ac:dyDescent="0.25">
      <c r="A18969" s="31"/>
      <c r="B18969" s="31"/>
      <c r="C18969" s="31"/>
      <c r="D18969" s="31"/>
    </row>
    <row r="18970" spans="1:4" ht="15" x14ac:dyDescent="0.25">
      <c r="A18970" s="31"/>
      <c r="B18970" s="31"/>
      <c r="C18970" s="31"/>
      <c r="D18970" s="31"/>
    </row>
    <row r="18971" spans="1:4" ht="15" x14ac:dyDescent="0.25">
      <c r="A18971" s="31"/>
      <c r="B18971" s="31"/>
      <c r="C18971" s="31"/>
      <c r="D18971" s="31"/>
    </row>
    <row r="18972" spans="1:4" ht="15" x14ac:dyDescent="0.25">
      <c r="A18972" s="31"/>
      <c r="B18972" s="31"/>
      <c r="C18972" s="31"/>
      <c r="D18972" s="31"/>
    </row>
    <row r="18973" spans="1:4" ht="15" x14ac:dyDescent="0.25">
      <c r="A18973" s="31"/>
      <c r="B18973" s="31"/>
      <c r="C18973" s="31"/>
      <c r="D18973" s="31"/>
    </row>
    <row r="18974" spans="1:4" ht="15" x14ac:dyDescent="0.25">
      <c r="A18974" s="31"/>
      <c r="B18974" s="31"/>
      <c r="C18974" s="31"/>
      <c r="D18974" s="31"/>
    </row>
    <row r="18975" spans="1:4" ht="15" x14ac:dyDescent="0.25">
      <c r="A18975" s="31"/>
      <c r="B18975" s="31"/>
      <c r="C18975" s="31"/>
      <c r="D18975" s="31"/>
    </row>
    <row r="18976" spans="1:4" ht="15" x14ac:dyDescent="0.25">
      <c r="A18976" s="31"/>
      <c r="B18976" s="31"/>
      <c r="C18976" s="31"/>
      <c r="D18976" s="31"/>
    </row>
    <row r="18977" spans="1:4" ht="15" x14ac:dyDescent="0.25">
      <c r="A18977" s="31"/>
      <c r="B18977" s="31"/>
      <c r="C18977" s="31"/>
      <c r="D18977" s="31"/>
    </row>
    <row r="18978" spans="1:4" ht="15" x14ac:dyDescent="0.25">
      <c r="A18978" s="31"/>
      <c r="B18978" s="31"/>
      <c r="C18978" s="31"/>
      <c r="D18978" s="31"/>
    </row>
    <row r="18979" spans="1:4" ht="15" x14ac:dyDescent="0.25">
      <c r="A18979" s="31"/>
      <c r="B18979" s="31"/>
      <c r="C18979" s="31"/>
      <c r="D18979" s="31"/>
    </row>
    <row r="18980" spans="1:4" ht="15" x14ac:dyDescent="0.25">
      <c r="A18980" s="31"/>
      <c r="B18980" s="31"/>
      <c r="C18980" s="31"/>
      <c r="D18980" s="31"/>
    </row>
    <row r="18981" spans="1:4" ht="15" x14ac:dyDescent="0.25">
      <c r="A18981" s="31"/>
      <c r="B18981" s="31"/>
      <c r="C18981" s="31"/>
      <c r="D18981" s="31"/>
    </row>
    <row r="18982" spans="1:4" ht="15" x14ac:dyDescent="0.25">
      <c r="A18982" s="31"/>
      <c r="B18982" s="31"/>
      <c r="C18982" s="31"/>
      <c r="D18982" s="31"/>
    </row>
    <row r="18983" spans="1:4" ht="15" x14ac:dyDescent="0.25">
      <c r="A18983" s="31"/>
      <c r="B18983" s="31"/>
      <c r="C18983" s="31"/>
      <c r="D18983" s="31"/>
    </row>
    <row r="18984" spans="1:4" ht="15" x14ac:dyDescent="0.25">
      <c r="A18984" s="31"/>
      <c r="B18984" s="31"/>
      <c r="C18984" s="31"/>
      <c r="D18984" s="31"/>
    </row>
    <row r="18985" spans="1:4" ht="15" x14ac:dyDescent="0.25">
      <c r="A18985" s="31"/>
      <c r="B18985" s="31"/>
      <c r="C18985" s="31"/>
      <c r="D18985" s="31"/>
    </row>
    <row r="18986" spans="1:4" ht="15" x14ac:dyDescent="0.25">
      <c r="A18986" s="31"/>
      <c r="B18986" s="31"/>
      <c r="C18986" s="31"/>
      <c r="D18986" s="31"/>
    </row>
    <row r="18987" spans="1:4" ht="15" x14ac:dyDescent="0.25">
      <c r="A18987" s="31"/>
      <c r="B18987" s="31"/>
      <c r="C18987" s="31"/>
      <c r="D18987" s="31"/>
    </row>
    <row r="18988" spans="1:4" ht="15" x14ac:dyDescent="0.25">
      <c r="A18988" s="31"/>
      <c r="B18988" s="31"/>
      <c r="C18988" s="31"/>
      <c r="D18988" s="31"/>
    </row>
    <row r="18989" spans="1:4" ht="15" x14ac:dyDescent="0.25">
      <c r="A18989" s="31"/>
      <c r="B18989" s="31"/>
      <c r="C18989" s="31"/>
      <c r="D18989" s="31"/>
    </row>
    <row r="18990" spans="1:4" ht="15" x14ac:dyDescent="0.25">
      <c r="A18990" s="31"/>
      <c r="B18990" s="31"/>
      <c r="C18990" s="31"/>
      <c r="D18990" s="31"/>
    </row>
    <row r="18991" spans="1:4" ht="15" x14ac:dyDescent="0.25">
      <c r="A18991" s="31"/>
      <c r="B18991" s="31"/>
      <c r="C18991" s="31"/>
      <c r="D18991" s="31"/>
    </row>
    <row r="18992" spans="1:4" ht="15" x14ac:dyDescent="0.25">
      <c r="A18992" s="31"/>
      <c r="B18992" s="31"/>
      <c r="C18992" s="31"/>
      <c r="D18992" s="31"/>
    </row>
    <row r="18993" spans="1:4" ht="15" x14ac:dyDescent="0.25">
      <c r="A18993" s="31"/>
      <c r="B18993" s="31"/>
      <c r="C18993" s="31"/>
      <c r="D18993" s="31"/>
    </row>
    <row r="18994" spans="1:4" ht="15" x14ac:dyDescent="0.25">
      <c r="A18994" s="31"/>
      <c r="B18994" s="31"/>
      <c r="C18994" s="31"/>
      <c r="D18994" s="31"/>
    </row>
    <row r="18995" spans="1:4" ht="15" x14ac:dyDescent="0.25">
      <c r="A18995" s="31"/>
      <c r="B18995" s="31"/>
      <c r="C18995" s="31"/>
      <c r="D18995" s="31"/>
    </row>
    <row r="18996" spans="1:4" ht="15" x14ac:dyDescent="0.25">
      <c r="A18996" s="31"/>
      <c r="B18996" s="31"/>
      <c r="C18996" s="31"/>
      <c r="D18996" s="31"/>
    </row>
    <row r="18997" spans="1:4" ht="15" x14ac:dyDescent="0.25">
      <c r="A18997" s="31"/>
      <c r="B18997" s="31"/>
      <c r="C18997" s="31"/>
      <c r="D18997" s="31"/>
    </row>
    <row r="18998" spans="1:4" ht="15" x14ac:dyDescent="0.25">
      <c r="A18998" s="31"/>
      <c r="B18998" s="31"/>
      <c r="C18998" s="31"/>
      <c r="D18998" s="31"/>
    </row>
    <row r="18999" spans="1:4" ht="15" x14ac:dyDescent="0.25">
      <c r="A18999" s="31"/>
      <c r="B18999" s="31"/>
      <c r="C18999" s="31"/>
      <c r="D18999" s="31"/>
    </row>
    <row r="19000" spans="1:4" ht="15" x14ac:dyDescent="0.25">
      <c r="A19000" s="31"/>
      <c r="B19000" s="31"/>
      <c r="C19000" s="31"/>
      <c r="D19000" s="31"/>
    </row>
    <row r="19001" spans="1:4" ht="15" x14ac:dyDescent="0.25">
      <c r="A19001" s="31"/>
      <c r="B19001" s="31"/>
      <c r="C19001" s="31"/>
      <c r="D19001" s="31"/>
    </row>
    <row r="19002" spans="1:4" ht="15" x14ac:dyDescent="0.25">
      <c r="A19002" s="31"/>
      <c r="B19002" s="31"/>
      <c r="C19002" s="31"/>
      <c r="D19002" s="31"/>
    </row>
    <row r="19003" spans="1:4" ht="15" x14ac:dyDescent="0.25">
      <c r="A19003" s="31"/>
      <c r="B19003" s="31"/>
      <c r="C19003" s="31"/>
      <c r="D19003" s="31"/>
    </row>
    <row r="19004" spans="1:4" ht="15" x14ac:dyDescent="0.25">
      <c r="A19004" s="31"/>
      <c r="B19004" s="31"/>
      <c r="C19004" s="31"/>
      <c r="D19004" s="31"/>
    </row>
    <row r="19005" spans="1:4" ht="15" x14ac:dyDescent="0.25">
      <c r="A19005" s="31"/>
      <c r="B19005" s="31"/>
      <c r="C19005" s="31"/>
      <c r="D19005" s="31"/>
    </row>
    <row r="19006" spans="1:4" ht="15" x14ac:dyDescent="0.25">
      <c r="A19006" s="31"/>
      <c r="B19006" s="31"/>
      <c r="C19006" s="31"/>
      <c r="D19006" s="31"/>
    </row>
    <row r="19007" spans="1:4" ht="15" x14ac:dyDescent="0.25">
      <c r="A19007" s="31"/>
      <c r="B19007" s="31"/>
      <c r="C19007" s="31"/>
      <c r="D19007" s="31"/>
    </row>
    <row r="19008" spans="1:4" ht="15" x14ac:dyDescent="0.25">
      <c r="A19008" s="31"/>
      <c r="B19008" s="31"/>
      <c r="C19008" s="31"/>
      <c r="D19008" s="31"/>
    </row>
    <row r="19009" spans="1:4" ht="15" x14ac:dyDescent="0.25">
      <c r="A19009" s="31"/>
      <c r="B19009" s="31"/>
      <c r="C19009" s="31"/>
      <c r="D19009" s="31"/>
    </row>
    <row r="19010" spans="1:4" ht="15" x14ac:dyDescent="0.25">
      <c r="A19010" s="31"/>
      <c r="B19010" s="31"/>
      <c r="C19010" s="31"/>
      <c r="D19010" s="31"/>
    </row>
    <row r="19011" spans="1:4" ht="15" x14ac:dyDescent="0.25">
      <c r="A19011" s="31"/>
      <c r="B19011" s="31"/>
      <c r="C19011" s="31"/>
      <c r="D19011" s="31"/>
    </row>
    <row r="19012" spans="1:4" ht="15" x14ac:dyDescent="0.25">
      <c r="A19012" s="31"/>
      <c r="B19012" s="31"/>
      <c r="C19012" s="31"/>
      <c r="D19012" s="31"/>
    </row>
    <row r="19013" spans="1:4" ht="15" x14ac:dyDescent="0.25">
      <c r="A19013" s="31"/>
      <c r="B19013" s="31"/>
      <c r="C19013" s="31"/>
      <c r="D19013" s="31"/>
    </row>
    <row r="19014" spans="1:4" ht="15" x14ac:dyDescent="0.25">
      <c r="A19014" s="31"/>
      <c r="B19014" s="31"/>
      <c r="C19014" s="31"/>
      <c r="D19014" s="31"/>
    </row>
    <row r="19015" spans="1:4" ht="15" x14ac:dyDescent="0.25">
      <c r="A19015" s="31"/>
      <c r="B19015" s="31"/>
      <c r="C19015" s="31"/>
      <c r="D19015" s="31"/>
    </row>
    <row r="19016" spans="1:4" ht="15" x14ac:dyDescent="0.25">
      <c r="A19016" s="31"/>
      <c r="B19016" s="31"/>
      <c r="C19016" s="31"/>
      <c r="D19016" s="31"/>
    </row>
    <row r="19017" spans="1:4" ht="15" x14ac:dyDescent="0.25">
      <c r="A19017" s="31"/>
      <c r="B19017" s="31"/>
      <c r="C19017" s="31"/>
      <c r="D19017" s="31"/>
    </row>
    <row r="19018" spans="1:4" ht="15" x14ac:dyDescent="0.25">
      <c r="A19018" s="31"/>
      <c r="B19018" s="31"/>
      <c r="C19018" s="31"/>
      <c r="D19018" s="31"/>
    </row>
    <row r="19019" spans="1:4" ht="15" x14ac:dyDescent="0.25">
      <c r="A19019" s="31"/>
      <c r="B19019" s="31"/>
      <c r="C19019" s="31"/>
      <c r="D19019" s="31"/>
    </row>
    <row r="19020" spans="1:4" ht="15" x14ac:dyDescent="0.25">
      <c r="A19020" s="31"/>
      <c r="B19020" s="31"/>
      <c r="C19020" s="31"/>
      <c r="D19020" s="31"/>
    </row>
    <row r="19021" spans="1:4" ht="15" x14ac:dyDescent="0.25">
      <c r="A19021" s="31"/>
      <c r="B19021" s="31"/>
      <c r="C19021" s="31"/>
      <c r="D19021" s="31"/>
    </row>
    <row r="19022" spans="1:4" ht="15" x14ac:dyDescent="0.25">
      <c r="A19022" s="31"/>
      <c r="B19022" s="31"/>
      <c r="C19022" s="31"/>
      <c r="D19022" s="31"/>
    </row>
    <row r="19023" spans="1:4" ht="15" x14ac:dyDescent="0.25">
      <c r="A19023" s="31"/>
      <c r="B19023" s="31"/>
      <c r="C19023" s="31"/>
      <c r="D19023" s="31"/>
    </row>
    <row r="19024" spans="1:4" ht="15" x14ac:dyDescent="0.25">
      <c r="A19024" s="31"/>
      <c r="B19024" s="31"/>
      <c r="C19024" s="31"/>
      <c r="D19024" s="31"/>
    </row>
    <row r="19025" spans="1:4" ht="15" x14ac:dyDescent="0.25">
      <c r="A19025" s="31"/>
      <c r="B19025" s="31"/>
      <c r="C19025" s="31"/>
      <c r="D19025" s="31"/>
    </row>
    <row r="19026" spans="1:4" ht="15" x14ac:dyDescent="0.25">
      <c r="A19026" s="31"/>
      <c r="B19026" s="31"/>
      <c r="C19026" s="31"/>
      <c r="D19026" s="31"/>
    </row>
    <row r="19027" spans="1:4" ht="15" x14ac:dyDescent="0.25">
      <c r="A19027" s="31"/>
      <c r="B19027" s="31"/>
      <c r="C19027" s="31"/>
      <c r="D19027" s="31"/>
    </row>
    <row r="19028" spans="1:4" ht="15" x14ac:dyDescent="0.25">
      <c r="A19028" s="31"/>
      <c r="B19028" s="31"/>
      <c r="C19028" s="31"/>
      <c r="D19028" s="31"/>
    </row>
    <row r="19029" spans="1:4" ht="15" x14ac:dyDescent="0.25">
      <c r="A19029" s="31"/>
      <c r="B19029" s="31"/>
      <c r="C19029" s="31"/>
      <c r="D19029" s="31"/>
    </row>
    <row r="19030" spans="1:4" ht="15" x14ac:dyDescent="0.25">
      <c r="A19030" s="31"/>
      <c r="B19030" s="31"/>
      <c r="C19030" s="31"/>
      <c r="D19030" s="31"/>
    </row>
    <row r="19031" spans="1:4" ht="15" x14ac:dyDescent="0.25">
      <c r="A19031" s="31"/>
      <c r="B19031" s="31"/>
      <c r="C19031" s="31"/>
      <c r="D19031" s="31"/>
    </row>
    <row r="19032" spans="1:4" ht="15" x14ac:dyDescent="0.25">
      <c r="A19032" s="31"/>
      <c r="B19032" s="31"/>
      <c r="C19032" s="31"/>
      <c r="D19032" s="31"/>
    </row>
    <row r="19033" spans="1:4" ht="15" x14ac:dyDescent="0.25">
      <c r="A19033" s="31"/>
      <c r="B19033" s="31"/>
      <c r="C19033" s="31"/>
      <c r="D19033" s="31"/>
    </row>
    <row r="19034" spans="1:4" ht="15" x14ac:dyDescent="0.25">
      <c r="A19034" s="31"/>
      <c r="B19034" s="31"/>
      <c r="C19034" s="31"/>
      <c r="D19034" s="31"/>
    </row>
    <row r="19035" spans="1:4" ht="15" x14ac:dyDescent="0.25">
      <c r="A19035" s="31"/>
      <c r="B19035" s="31"/>
      <c r="C19035" s="31"/>
      <c r="D19035" s="31"/>
    </row>
    <row r="19036" spans="1:4" ht="15" x14ac:dyDescent="0.25">
      <c r="A19036" s="31"/>
      <c r="B19036" s="31"/>
      <c r="C19036" s="31"/>
      <c r="D19036" s="31"/>
    </row>
    <row r="19037" spans="1:4" ht="15" x14ac:dyDescent="0.25">
      <c r="A19037" s="31"/>
      <c r="B19037" s="31"/>
      <c r="C19037" s="31"/>
      <c r="D19037" s="31"/>
    </row>
    <row r="19038" spans="1:4" ht="15" x14ac:dyDescent="0.25">
      <c r="A19038" s="31"/>
      <c r="B19038" s="31"/>
      <c r="C19038" s="31"/>
      <c r="D19038" s="31"/>
    </row>
    <row r="19039" spans="1:4" ht="15" x14ac:dyDescent="0.25">
      <c r="A19039" s="31"/>
      <c r="B19039" s="31"/>
      <c r="C19039" s="31"/>
      <c r="D19039" s="31"/>
    </row>
    <row r="19040" spans="1:4" ht="15" x14ac:dyDescent="0.25">
      <c r="A19040" s="31"/>
      <c r="B19040" s="31"/>
      <c r="C19040" s="31"/>
      <c r="D19040" s="31"/>
    </row>
    <row r="19041" spans="1:4" ht="15" x14ac:dyDescent="0.25">
      <c r="A19041" s="31"/>
      <c r="B19041" s="31"/>
      <c r="C19041" s="31"/>
      <c r="D19041" s="31"/>
    </row>
    <row r="19042" spans="1:4" ht="15" x14ac:dyDescent="0.25">
      <c r="A19042" s="31"/>
      <c r="B19042" s="31"/>
      <c r="C19042" s="31"/>
      <c r="D19042" s="31"/>
    </row>
    <row r="19043" spans="1:4" ht="15" x14ac:dyDescent="0.25">
      <c r="A19043" s="31"/>
      <c r="B19043" s="31"/>
      <c r="C19043" s="31"/>
      <c r="D19043" s="31"/>
    </row>
    <row r="19044" spans="1:4" ht="15" x14ac:dyDescent="0.25">
      <c r="A19044" s="31"/>
      <c r="B19044" s="31"/>
      <c r="C19044" s="31"/>
      <c r="D19044" s="31"/>
    </row>
    <row r="19045" spans="1:4" ht="15" x14ac:dyDescent="0.25">
      <c r="A19045" s="31"/>
      <c r="B19045" s="31"/>
      <c r="C19045" s="31"/>
      <c r="D19045" s="31"/>
    </row>
    <row r="19046" spans="1:4" ht="15" x14ac:dyDescent="0.25">
      <c r="A19046" s="31"/>
      <c r="B19046" s="31"/>
      <c r="C19046" s="31"/>
      <c r="D19046" s="31"/>
    </row>
    <row r="19047" spans="1:4" ht="15" x14ac:dyDescent="0.25">
      <c r="A19047" s="31"/>
      <c r="B19047" s="31"/>
      <c r="C19047" s="31"/>
      <c r="D19047" s="31"/>
    </row>
    <row r="19048" spans="1:4" ht="15" x14ac:dyDescent="0.25">
      <c r="A19048" s="31"/>
      <c r="B19048" s="31"/>
      <c r="C19048" s="31"/>
      <c r="D19048" s="31"/>
    </row>
    <row r="19049" spans="1:4" ht="15" x14ac:dyDescent="0.25">
      <c r="A19049" s="31"/>
      <c r="B19049" s="31"/>
      <c r="C19049" s="31"/>
      <c r="D19049" s="31"/>
    </row>
    <row r="19050" spans="1:4" ht="15" x14ac:dyDescent="0.25">
      <c r="A19050" s="31"/>
      <c r="B19050" s="31"/>
      <c r="C19050" s="31"/>
      <c r="D19050" s="31"/>
    </row>
    <row r="19051" spans="1:4" ht="15" x14ac:dyDescent="0.25">
      <c r="A19051" s="31"/>
      <c r="B19051" s="31"/>
      <c r="C19051" s="31"/>
      <c r="D19051" s="31"/>
    </row>
    <row r="19052" spans="1:4" ht="15" x14ac:dyDescent="0.25">
      <c r="A19052" s="31"/>
      <c r="B19052" s="31"/>
      <c r="C19052" s="31"/>
      <c r="D19052" s="31"/>
    </row>
    <row r="19053" spans="1:4" ht="15" x14ac:dyDescent="0.25">
      <c r="A19053" s="31"/>
      <c r="B19053" s="31"/>
      <c r="C19053" s="31"/>
      <c r="D19053" s="31"/>
    </row>
    <row r="19054" spans="1:4" ht="15" x14ac:dyDescent="0.25">
      <c r="A19054" s="31"/>
      <c r="B19054" s="31"/>
      <c r="C19054" s="31"/>
      <c r="D19054" s="31"/>
    </row>
    <row r="19055" spans="1:4" ht="15" x14ac:dyDescent="0.25">
      <c r="A19055" s="31"/>
      <c r="B19055" s="31"/>
      <c r="C19055" s="31"/>
      <c r="D19055" s="31"/>
    </row>
    <row r="19056" spans="1:4" ht="15" x14ac:dyDescent="0.25">
      <c r="A19056" s="31"/>
      <c r="B19056" s="31"/>
      <c r="C19056" s="31"/>
      <c r="D19056" s="31"/>
    </row>
    <row r="19057" spans="1:4" ht="15" x14ac:dyDescent="0.25">
      <c r="A19057" s="31"/>
      <c r="B19057" s="31"/>
      <c r="C19057" s="31"/>
      <c r="D19057" s="31"/>
    </row>
    <row r="19058" spans="1:4" ht="15" x14ac:dyDescent="0.25">
      <c r="A19058" s="31"/>
      <c r="B19058" s="31"/>
      <c r="C19058" s="31"/>
      <c r="D19058" s="31"/>
    </row>
    <row r="19059" spans="1:4" ht="15" x14ac:dyDescent="0.25">
      <c r="A19059" s="31"/>
      <c r="B19059" s="31"/>
      <c r="C19059" s="31"/>
      <c r="D19059" s="31"/>
    </row>
    <row r="19060" spans="1:4" ht="15" x14ac:dyDescent="0.25">
      <c r="A19060" s="31"/>
      <c r="B19060" s="31"/>
      <c r="C19060" s="31"/>
      <c r="D19060" s="31"/>
    </row>
    <row r="19061" spans="1:4" ht="15" x14ac:dyDescent="0.25">
      <c r="A19061" s="31"/>
      <c r="B19061" s="31"/>
      <c r="C19061" s="31"/>
      <c r="D19061" s="31"/>
    </row>
    <row r="19062" spans="1:4" ht="15" x14ac:dyDescent="0.25">
      <c r="A19062" s="31"/>
      <c r="B19062" s="31"/>
      <c r="C19062" s="31"/>
      <c r="D19062" s="31"/>
    </row>
    <row r="19063" spans="1:4" ht="15" x14ac:dyDescent="0.25">
      <c r="A19063" s="31"/>
      <c r="B19063" s="31"/>
      <c r="C19063" s="31"/>
      <c r="D19063" s="31"/>
    </row>
    <row r="19064" spans="1:4" ht="15" x14ac:dyDescent="0.25">
      <c r="A19064" s="31"/>
      <c r="B19064" s="31"/>
      <c r="C19064" s="31"/>
      <c r="D19064" s="31"/>
    </row>
    <row r="19065" spans="1:4" ht="15" x14ac:dyDescent="0.25">
      <c r="A19065" s="31"/>
      <c r="B19065" s="31"/>
      <c r="C19065" s="31"/>
      <c r="D19065" s="31"/>
    </row>
    <row r="19066" spans="1:4" ht="15" x14ac:dyDescent="0.25">
      <c r="A19066" s="31"/>
      <c r="B19066" s="31"/>
      <c r="C19066" s="31"/>
      <c r="D19066" s="31"/>
    </row>
    <row r="19067" spans="1:4" ht="15" x14ac:dyDescent="0.25">
      <c r="A19067" s="31"/>
      <c r="B19067" s="31"/>
      <c r="C19067" s="31"/>
      <c r="D19067" s="31"/>
    </row>
    <row r="19068" spans="1:4" ht="15" x14ac:dyDescent="0.25">
      <c r="A19068" s="31"/>
      <c r="B19068" s="31"/>
      <c r="C19068" s="31"/>
      <c r="D19068" s="31"/>
    </row>
    <row r="19069" spans="1:4" ht="15" x14ac:dyDescent="0.25">
      <c r="A19069" s="31"/>
      <c r="B19069" s="31"/>
      <c r="C19069" s="31"/>
      <c r="D19069" s="31"/>
    </row>
    <row r="19070" spans="1:4" ht="15" x14ac:dyDescent="0.25">
      <c r="A19070" s="31"/>
      <c r="B19070" s="31"/>
      <c r="C19070" s="31"/>
      <c r="D19070" s="31"/>
    </row>
    <row r="19071" spans="1:4" ht="15" x14ac:dyDescent="0.25">
      <c r="A19071" s="31"/>
      <c r="B19071" s="31"/>
      <c r="C19071" s="31"/>
      <c r="D19071" s="31"/>
    </row>
    <row r="19072" spans="1:4" ht="15" x14ac:dyDescent="0.25">
      <c r="A19072" s="31"/>
      <c r="B19072" s="31"/>
      <c r="C19072" s="31"/>
      <c r="D19072" s="31"/>
    </row>
    <row r="19073" spans="1:4" ht="15" x14ac:dyDescent="0.25">
      <c r="A19073" s="31"/>
      <c r="B19073" s="31"/>
      <c r="C19073" s="31"/>
      <c r="D19073" s="31"/>
    </row>
    <row r="19074" spans="1:4" ht="15" x14ac:dyDescent="0.25">
      <c r="A19074" s="31"/>
      <c r="B19074" s="31"/>
      <c r="C19074" s="31"/>
      <c r="D19074" s="31"/>
    </row>
    <row r="19075" spans="1:4" ht="15" x14ac:dyDescent="0.25">
      <c r="A19075" s="31"/>
      <c r="B19075" s="31"/>
      <c r="C19075" s="31"/>
      <c r="D19075" s="31"/>
    </row>
    <row r="19076" spans="1:4" ht="15" x14ac:dyDescent="0.25">
      <c r="A19076" s="31"/>
      <c r="B19076" s="31"/>
      <c r="C19076" s="31"/>
      <c r="D19076" s="31"/>
    </row>
    <row r="19077" spans="1:4" ht="15" x14ac:dyDescent="0.25">
      <c r="A19077" s="31"/>
      <c r="B19077" s="31"/>
      <c r="C19077" s="31"/>
      <c r="D19077" s="31"/>
    </row>
    <row r="19078" spans="1:4" ht="15" x14ac:dyDescent="0.25">
      <c r="A19078" s="31"/>
      <c r="B19078" s="31"/>
      <c r="C19078" s="31"/>
      <c r="D19078" s="31"/>
    </row>
    <row r="19079" spans="1:4" ht="15" x14ac:dyDescent="0.25">
      <c r="A19079" s="31"/>
      <c r="B19079" s="31"/>
      <c r="C19079" s="31"/>
      <c r="D19079" s="31"/>
    </row>
    <row r="19080" spans="1:4" ht="15" x14ac:dyDescent="0.25">
      <c r="A19080" s="31"/>
      <c r="B19080" s="31"/>
      <c r="C19080" s="31"/>
      <c r="D19080" s="31"/>
    </row>
    <row r="19081" spans="1:4" ht="15" x14ac:dyDescent="0.25">
      <c r="A19081" s="31"/>
      <c r="B19081" s="31"/>
      <c r="C19081" s="31"/>
      <c r="D19081" s="31"/>
    </row>
    <row r="19082" spans="1:4" ht="15" x14ac:dyDescent="0.25">
      <c r="A19082" s="31"/>
      <c r="B19082" s="31"/>
      <c r="C19082" s="31"/>
      <c r="D19082" s="31"/>
    </row>
    <row r="19083" spans="1:4" ht="15" x14ac:dyDescent="0.25">
      <c r="A19083" s="31"/>
      <c r="B19083" s="31"/>
      <c r="C19083" s="31"/>
      <c r="D19083" s="31"/>
    </row>
    <row r="19084" spans="1:4" ht="15" x14ac:dyDescent="0.25">
      <c r="A19084" s="31"/>
      <c r="B19084" s="31"/>
      <c r="C19084" s="31"/>
      <c r="D19084" s="31"/>
    </row>
    <row r="19085" spans="1:4" ht="15" x14ac:dyDescent="0.25">
      <c r="A19085" s="31"/>
      <c r="B19085" s="31"/>
      <c r="C19085" s="31"/>
      <c r="D19085" s="31"/>
    </row>
    <row r="19086" spans="1:4" ht="15" x14ac:dyDescent="0.25">
      <c r="A19086" s="31"/>
      <c r="B19086" s="31"/>
      <c r="C19086" s="31"/>
      <c r="D19086" s="31"/>
    </row>
    <row r="19087" spans="1:4" ht="15" x14ac:dyDescent="0.25">
      <c r="A19087" s="31"/>
      <c r="B19087" s="31"/>
      <c r="C19087" s="31"/>
      <c r="D19087" s="31"/>
    </row>
    <row r="19088" spans="1:4" ht="15" x14ac:dyDescent="0.25">
      <c r="A19088" s="31"/>
      <c r="B19088" s="31"/>
      <c r="C19088" s="31"/>
      <c r="D19088" s="31"/>
    </row>
    <row r="19089" spans="1:4" ht="15" x14ac:dyDescent="0.25">
      <c r="A19089" s="31"/>
      <c r="B19089" s="31"/>
      <c r="C19089" s="31"/>
      <c r="D19089" s="31"/>
    </row>
    <row r="19090" spans="1:4" ht="15" x14ac:dyDescent="0.25">
      <c r="A19090" s="31"/>
      <c r="B19090" s="31"/>
      <c r="C19090" s="31"/>
      <c r="D19090" s="31"/>
    </row>
    <row r="19091" spans="1:4" ht="15" x14ac:dyDescent="0.25">
      <c r="A19091" s="31"/>
      <c r="B19091" s="31"/>
      <c r="C19091" s="31"/>
      <c r="D19091" s="31"/>
    </row>
    <row r="19092" spans="1:4" ht="15" x14ac:dyDescent="0.25">
      <c r="A19092" s="31"/>
      <c r="B19092" s="31"/>
      <c r="C19092" s="31"/>
      <c r="D19092" s="31"/>
    </row>
    <row r="19093" spans="1:4" ht="15" x14ac:dyDescent="0.25">
      <c r="A19093" s="31"/>
      <c r="B19093" s="31"/>
      <c r="C19093" s="31"/>
      <c r="D19093" s="31"/>
    </row>
    <row r="19094" spans="1:4" ht="15" x14ac:dyDescent="0.25">
      <c r="A19094" s="31"/>
      <c r="B19094" s="31"/>
      <c r="C19094" s="31"/>
      <c r="D19094" s="31"/>
    </row>
    <row r="19095" spans="1:4" ht="15" x14ac:dyDescent="0.25">
      <c r="A19095" s="31"/>
      <c r="B19095" s="31"/>
      <c r="C19095" s="31"/>
      <c r="D19095" s="31"/>
    </row>
    <row r="19096" spans="1:4" ht="15" x14ac:dyDescent="0.25">
      <c r="A19096" s="31"/>
      <c r="B19096" s="31"/>
      <c r="C19096" s="31"/>
      <c r="D19096" s="31"/>
    </row>
    <row r="19097" spans="1:4" ht="15" x14ac:dyDescent="0.25">
      <c r="A19097" s="31"/>
      <c r="B19097" s="31"/>
      <c r="C19097" s="31"/>
      <c r="D19097" s="31"/>
    </row>
    <row r="19098" spans="1:4" ht="15" x14ac:dyDescent="0.25">
      <c r="A19098" s="31"/>
      <c r="B19098" s="31"/>
      <c r="C19098" s="31"/>
      <c r="D19098" s="31"/>
    </row>
    <row r="19099" spans="1:4" ht="15" x14ac:dyDescent="0.25">
      <c r="A19099" s="31"/>
      <c r="B19099" s="31"/>
      <c r="C19099" s="31"/>
      <c r="D19099" s="31"/>
    </row>
    <row r="19100" spans="1:4" ht="15" x14ac:dyDescent="0.25">
      <c r="A19100" s="31"/>
      <c r="B19100" s="31"/>
      <c r="C19100" s="31"/>
      <c r="D19100" s="31"/>
    </row>
    <row r="19101" spans="1:4" ht="15" x14ac:dyDescent="0.25">
      <c r="A19101" s="31"/>
      <c r="B19101" s="31"/>
      <c r="C19101" s="31"/>
      <c r="D19101" s="31"/>
    </row>
    <row r="19102" spans="1:4" ht="15" x14ac:dyDescent="0.25">
      <c r="A19102" s="31"/>
      <c r="B19102" s="31"/>
      <c r="C19102" s="31"/>
      <c r="D19102" s="31"/>
    </row>
    <row r="19103" spans="1:4" ht="15" x14ac:dyDescent="0.25">
      <c r="A19103" s="31"/>
      <c r="B19103" s="31"/>
      <c r="C19103" s="31"/>
      <c r="D19103" s="31"/>
    </row>
    <row r="19104" spans="1:4" ht="15" x14ac:dyDescent="0.25">
      <c r="A19104" s="31"/>
      <c r="B19104" s="31"/>
      <c r="C19104" s="31"/>
      <c r="D19104" s="31"/>
    </row>
    <row r="19105" spans="1:4" ht="15" x14ac:dyDescent="0.25">
      <c r="A19105" s="31"/>
      <c r="B19105" s="31"/>
      <c r="C19105" s="31"/>
      <c r="D19105" s="31"/>
    </row>
    <row r="19106" spans="1:4" ht="15" x14ac:dyDescent="0.25">
      <c r="A19106" s="31"/>
      <c r="B19106" s="31"/>
      <c r="C19106" s="31"/>
      <c r="D19106" s="31"/>
    </row>
    <row r="19107" spans="1:4" ht="15" x14ac:dyDescent="0.25">
      <c r="A19107" s="31"/>
      <c r="B19107" s="31"/>
      <c r="C19107" s="31"/>
      <c r="D19107" s="31"/>
    </row>
    <row r="19108" spans="1:4" ht="15" x14ac:dyDescent="0.25">
      <c r="A19108" s="31"/>
      <c r="B19108" s="31"/>
      <c r="C19108" s="31"/>
      <c r="D19108" s="31"/>
    </row>
    <row r="19109" spans="1:4" ht="15" x14ac:dyDescent="0.25">
      <c r="A19109" s="31"/>
      <c r="B19109" s="31"/>
      <c r="C19109" s="31"/>
      <c r="D19109" s="31"/>
    </row>
    <row r="19110" spans="1:4" ht="15" x14ac:dyDescent="0.25">
      <c r="A19110" s="31"/>
      <c r="B19110" s="31"/>
      <c r="C19110" s="31"/>
      <c r="D19110" s="31"/>
    </row>
    <row r="19111" spans="1:4" ht="15" x14ac:dyDescent="0.25">
      <c r="A19111" s="31"/>
      <c r="B19111" s="31"/>
      <c r="C19111" s="31"/>
      <c r="D19111" s="31"/>
    </row>
    <row r="19112" spans="1:4" ht="15" x14ac:dyDescent="0.25">
      <c r="A19112" s="31"/>
      <c r="B19112" s="31"/>
      <c r="C19112" s="31"/>
      <c r="D19112" s="31"/>
    </row>
    <row r="19113" spans="1:4" ht="15" x14ac:dyDescent="0.25">
      <c r="A19113" s="31"/>
      <c r="B19113" s="31"/>
      <c r="C19113" s="31"/>
      <c r="D19113" s="31"/>
    </row>
    <row r="19114" spans="1:4" ht="15" x14ac:dyDescent="0.25">
      <c r="A19114" s="31"/>
      <c r="B19114" s="31"/>
      <c r="C19114" s="31"/>
      <c r="D19114" s="31"/>
    </row>
    <row r="19115" spans="1:4" ht="15" x14ac:dyDescent="0.25">
      <c r="A19115" s="31"/>
      <c r="B19115" s="31"/>
      <c r="C19115" s="31"/>
      <c r="D19115" s="31"/>
    </row>
    <row r="19116" spans="1:4" ht="15" x14ac:dyDescent="0.25">
      <c r="A19116" s="31"/>
      <c r="B19116" s="31"/>
      <c r="C19116" s="31"/>
      <c r="D19116" s="31"/>
    </row>
    <row r="19117" spans="1:4" ht="15" x14ac:dyDescent="0.25">
      <c r="A19117" s="31"/>
      <c r="B19117" s="31"/>
      <c r="C19117" s="31"/>
      <c r="D19117" s="31"/>
    </row>
    <row r="19118" spans="1:4" ht="15" x14ac:dyDescent="0.25">
      <c r="A19118" s="31"/>
      <c r="B19118" s="31"/>
      <c r="C19118" s="31"/>
      <c r="D19118" s="31"/>
    </row>
    <row r="19119" spans="1:4" ht="15" x14ac:dyDescent="0.25">
      <c r="A19119" s="31"/>
      <c r="B19119" s="31"/>
      <c r="C19119" s="31"/>
      <c r="D19119" s="31"/>
    </row>
    <row r="19120" spans="1:4" ht="15" x14ac:dyDescent="0.25">
      <c r="A19120" s="31"/>
      <c r="B19120" s="31"/>
      <c r="C19120" s="31"/>
      <c r="D19120" s="31"/>
    </row>
    <row r="19121" spans="1:4" ht="15" x14ac:dyDescent="0.25">
      <c r="A19121" s="31"/>
      <c r="B19121" s="31"/>
      <c r="C19121" s="31"/>
      <c r="D19121" s="31"/>
    </row>
    <row r="19122" spans="1:4" ht="15" x14ac:dyDescent="0.25">
      <c r="A19122" s="31"/>
      <c r="B19122" s="31"/>
      <c r="C19122" s="31"/>
      <c r="D19122" s="31"/>
    </row>
    <row r="19123" spans="1:4" ht="15" x14ac:dyDescent="0.25">
      <c r="A19123" s="31"/>
      <c r="B19123" s="31"/>
      <c r="C19123" s="31"/>
      <c r="D19123" s="31"/>
    </row>
    <row r="19124" spans="1:4" ht="15" x14ac:dyDescent="0.25">
      <c r="A19124" s="31"/>
      <c r="B19124" s="31"/>
      <c r="C19124" s="31"/>
      <c r="D19124" s="31"/>
    </row>
    <row r="19125" spans="1:4" ht="15" x14ac:dyDescent="0.25">
      <c r="A19125" s="31"/>
      <c r="B19125" s="31"/>
      <c r="C19125" s="31"/>
      <c r="D19125" s="31"/>
    </row>
    <row r="19126" spans="1:4" ht="15" x14ac:dyDescent="0.25">
      <c r="A19126" s="31"/>
      <c r="B19126" s="31"/>
      <c r="C19126" s="31"/>
      <c r="D19126" s="31"/>
    </row>
    <row r="19127" spans="1:4" ht="15" x14ac:dyDescent="0.25">
      <c r="A19127" s="31"/>
      <c r="B19127" s="31"/>
      <c r="C19127" s="31"/>
      <c r="D19127" s="31"/>
    </row>
    <row r="19128" spans="1:4" ht="15" x14ac:dyDescent="0.25">
      <c r="A19128" s="31"/>
      <c r="B19128" s="31"/>
      <c r="C19128" s="31"/>
      <c r="D19128" s="31"/>
    </row>
    <row r="19129" spans="1:4" ht="15" x14ac:dyDescent="0.25">
      <c r="A19129" s="31"/>
      <c r="B19129" s="31"/>
      <c r="C19129" s="31"/>
      <c r="D19129" s="31"/>
    </row>
    <row r="19130" spans="1:4" ht="15" x14ac:dyDescent="0.25">
      <c r="A19130" s="31"/>
      <c r="B19130" s="31"/>
      <c r="C19130" s="31"/>
      <c r="D19130" s="31"/>
    </row>
    <row r="19131" spans="1:4" ht="15" x14ac:dyDescent="0.25">
      <c r="A19131" s="31"/>
      <c r="B19131" s="31"/>
      <c r="C19131" s="31"/>
      <c r="D19131" s="31"/>
    </row>
    <row r="19132" spans="1:4" ht="15" x14ac:dyDescent="0.25">
      <c r="A19132" s="31"/>
      <c r="B19132" s="31"/>
      <c r="C19132" s="31"/>
      <c r="D19132" s="31"/>
    </row>
    <row r="19133" spans="1:4" ht="15" x14ac:dyDescent="0.25">
      <c r="A19133" s="31"/>
      <c r="B19133" s="31"/>
      <c r="C19133" s="31"/>
      <c r="D19133" s="31"/>
    </row>
    <row r="19134" spans="1:4" ht="15" x14ac:dyDescent="0.25">
      <c r="A19134" s="31"/>
      <c r="B19134" s="31"/>
      <c r="C19134" s="31"/>
      <c r="D19134" s="31"/>
    </row>
    <row r="19135" spans="1:4" ht="15" x14ac:dyDescent="0.25">
      <c r="A19135" s="31"/>
      <c r="B19135" s="31"/>
      <c r="C19135" s="31"/>
      <c r="D19135" s="31"/>
    </row>
    <row r="19136" spans="1:4" ht="15" x14ac:dyDescent="0.25">
      <c r="A19136" s="31"/>
      <c r="B19136" s="31"/>
      <c r="C19136" s="31"/>
      <c r="D19136" s="31"/>
    </row>
    <row r="19137" spans="1:4" ht="15" x14ac:dyDescent="0.25">
      <c r="A19137" s="31"/>
      <c r="B19137" s="31"/>
      <c r="C19137" s="31"/>
      <c r="D19137" s="31"/>
    </row>
    <row r="19138" spans="1:4" ht="15" x14ac:dyDescent="0.25">
      <c r="A19138" s="31"/>
      <c r="B19138" s="31"/>
      <c r="C19138" s="31"/>
      <c r="D19138" s="31"/>
    </row>
    <row r="19139" spans="1:4" ht="15" x14ac:dyDescent="0.25">
      <c r="A19139" s="31"/>
      <c r="B19139" s="31"/>
      <c r="C19139" s="31"/>
      <c r="D19139" s="31"/>
    </row>
    <row r="19140" spans="1:4" ht="15" x14ac:dyDescent="0.25">
      <c r="A19140" s="31"/>
      <c r="B19140" s="31"/>
      <c r="C19140" s="31"/>
      <c r="D19140" s="31"/>
    </row>
    <row r="19141" spans="1:4" ht="15" x14ac:dyDescent="0.25">
      <c r="A19141" s="31"/>
      <c r="B19141" s="31"/>
      <c r="C19141" s="31"/>
      <c r="D19141" s="31"/>
    </row>
    <row r="19142" spans="1:4" ht="15" x14ac:dyDescent="0.25">
      <c r="A19142" s="31"/>
      <c r="B19142" s="31"/>
      <c r="C19142" s="31"/>
      <c r="D19142" s="31"/>
    </row>
    <row r="19143" spans="1:4" ht="15" x14ac:dyDescent="0.25">
      <c r="A19143" s="31"/>
      <c r="B19143" s="31"/>
      <c r="C19143" s="31"/>
      <c r="D19143" s="31"/>
    </row>
    <row r="19144" spans="1:4" ht="15" x14ac:dyDescent="0.25">
      <c r="A19144" s="31"/>
      <c r="B19144" s="31"/>
      <c r="C19144" s="31"/>
      <c r="D19144" s="31"/>
    </row>
    <row r="19145" spans="1:4" ht="15" x14ac:dyDescent="0.25">
      <c r="A19145" s="31"/>
      <c r="B19145" s="31"/>
      <c r="C19145" s="31"/>
      <c r="D19145" s="31"/>
    </row>
    <row r="19146" spans="1:4" ht="15" x14ac:dyDescent="0.25">
      <c r="A19146" s="31"/>
      <c r="B19146" s="31"/>
      <c r="C19146" s="31"/>
      <c r="D19146" s="31"/>
    </row>
    <row r="19147" spans="1:4" ht="15" x14ac:dyDescent="0.25">
      <c r="A19147" s="31"/>
      <c r="B19147" s="31"/>
      <c r="C19147" s="31"/>
      <c r="D19147" s="31"/>
    </row>
    <row r="19148" spans="1:4" ht="15" x14ac:dyDescent="0.25">
      <c r="A19148" s="31"/>
      <c r="B19148" s="31"/>
      <c r="C19148" s="31"/>
      <c r="D19148" s="31"/>
    </row>
    <row r="19149" spans="1:4" ht="15" x14ac:dyDescent="0.25">
      <c r="A19149" s="31"/>
      <c r="B19149" s="31"/>
      <c r="C19149" s="31"/>
      <c r="D19149" s="31"/>
    </row>
    <row r="19150" spans="1:4" ht="15" x14ac:dyDescent="0.25">
      <c r="A19150" s="31"/>
      <c r="B19150" s="31"/>
      <c r="C19150" s="31"/>
      <c r="D19150" s="31"/>
    </row>
    <row r="19151" spans="1:4" ht="15" x14ac:dyDescent="0.25">
      <c r="A19151" s="31"/>
      <c r="B19151" s="31"/>
      <c r="C19151" s="31"/>
      <c r="D19151" s="31"/>
    </row>
    <row r="19152" spans="1:4" ht="15" x14ac:dyDescent="0.25">
      <c r="A19152" s="31"/>
      <c r="B19152" s="31"/>
      <c r="C19152" s="31"/>
      <c r="D19152" s="31"/>
    </row>
    <row r="19153" spans="1:4" ht="15" x14ac:dyDescent="0.25">
      <c r="A19153" s="31"/>
      <c r="B19153" s="31"/>
      <c r="C19153" s="31"/>
      <c r="D19153" s="31"/>
    </row>
    <row r="19154" spans="1:4" ht="15" x14ac:dyDescent="0.25">
      <c r="A19154" s="31"/>
      <c r="B19154" s="31"/>
      <c r="C19154" s="31"/>
      <c r="D19154" s="31"/>
    </row>
    <row r="19155" spans="1:4" ht="15" x14ac:dyDescent="0.25">
      <c r="A19155" s="31"/>
      <c r="B19155" s="31"/>
      <c r="C19155" s="31"/>
      <c r="D19155" s="31"/>
    </row>
    <row r="19156" spans="1:4" ht="15" x14ac:dyDescent="0.25">
      <c r="A19156" s="31"/>
      <c r="B19156" s="31"/>
      <c r="C19156" s="31"/>
      <c r="D19156" s="31"/>
    </row>
    <row r="19157" spans="1:4" ht="15" x14ac:dyDescent="0.25">
      <c r="A19157" s="31"/>
      <c r="B19157" s="31"/>
      <c r="C19157" s="31"/>
      <c r="D19157" s="31"/>
    </row>
    <row r="19158" spans="1:4" ht="15" x14ac:dyDescent="0.25">
      <c r="A19158" s="31"/>
      <c r="B19158" s="31"/>
      <c r="C19158" s="31"/>
      <c r="D19158" s="31"/>
    </row>
    <row r="19159" spans="1:4" ht="15" x14ac:dyDescent="0.25">
      <c r="A19159" s="31"/>
      <c r="B19159" s="31"/>
      <c r="C19159" s="31"/>
      <c r="D19159" s="31"/>
    </row>
    <row r="19160" spans="1:4" ht="15" x14ac:dyDescent="0.25">
      <c r="A19160" s="31"/>
      <c r="B19160" s="31"/>
      <c r="C19160" s="31"/>
      <c r="D19160" s="31"/>
    </row>
    <row r="19161" spans="1:4" ht="15" x14ac:dyDescent="0.25">
      <c r="A19161" s="31"/>
      <c r="B19161" s="31"/>
      <c r="C19161" s="31"/>
      <c r="D19161" s="31"/>
    </row>
    <row r="19162" spans="1:4" ht="15" x14ac:dyDescent="0.25">
      <c r="A19162" s="31"/>
      <c r="B19162" s="31"/>
      <c r="C19162" s="31"/>
      <c r="D19162" s="31"/>
    </row>
    <row r="19163" spans="1:4" ht="15" x14ac:dyDescent="0.25">
      <c r="A19163" s="31"/>
      <c r="B19163" s="31"/>
      <c r="C19163" s="31"/>
      <c r="D19163" s="31"/>
    </row>
    <row r="19164" spans="1:4" ht="15" x14ac:dyDescent="0.25">
      <c r="A19164" s="31"/>
      <c r="B19164" s="31"/>
      <c r="C19164" s="31"/>
      <c r="D19164" s="31"/>
    </row>
    <row r="19165" spans="1:4" ht="15" x14ac:dyDescent="0.25">
      <c r="A19165" s="31"/>
      <c r="B19165" s="31"/>
      <c r="C19165" s="31"/>
      <c r="D19165" s="31"/>
    </row>
    <row r="19166" spans="1:4" ht="15" x14ac:dyDescent="0.25">
      <c r="A19166" s="31"/>
      <c r="B19166" s="31"/>
      <c r="C19166" s="31"/>
      <c r="D19166" s="31"/>
    </row>
    <row r="19167" spans="1:4" ht="15" x14ac:dyDescent="0.25">
      <c r="A19167" s="31"/>
      <c r="B19167" s="31"/>
      <c r="C19167" s="31"/>
      <c r="D19167" s="31"/>
    </row>
    <row r="19168" spans="1:4" ht="15" x14ac:dyDescent="0.25">
      <c r="A19168" s="31"/>
      <c r="B19168" s="31"/>
      <c r="C19168" s="31"/>
      <c r="D19168" s="31"/>
    </row>
    <row r="19169" spans="1:4" ht="15" x14ac:dyDescent="0.25">
      <c r="A19169" s="31"/>
      <c r="B19169" s="31"/>
      <c r="C19169" s="31"/>
      <c r="D19169" s="31"/>
    </row>
    <row r="19170" spans="1:4" ht="15" x14ac:dyDescent="0.25">
      <c r="A19170" s="31"/>
      <c r="B19170" s="31"/>
      <c r="C19170" s="31"/>
      <c r="D19170" s="31"/>
    </row>
    <row r="19171" spans="1:4" ht="15" x14ac:dyDescent="0.25">
      <c r="A19171" s="31"/>
      <c r="B19171" s="31"/>
      <c r="C19171" s="31"/>
      <c r="D19171" s="31"/>
    </row>
    <row r="19172" spans="1:4" ht="15" x14ac:dyDescent="0.25">
      <c r="A19172" s="31"/>
      <c r="B19172" s="31"/>
      <c r="C19172" s="31"/>
      <c r="D19172" s="31"/>
    </row>
    <row r="19173" spans="1:4" ht="15" x14ac:dyDescent="0.25">
      <c r="A19173" s="31"/>
      <c r="B19173" s="31"/>
      <c r="C19173" s="31"/>
      <c r="D19173" s="31"/>
    </row>
    <row r="19174" spans="1:4" ht="15" x14ac:dyDescent="0.25">
      <c r="A19174" s="31"/>
      <c r="B19174" s="31"/>
      <c r="C19174" s="31"/>
      <c r="D19174" s="31"/>
    </row>
    <row r="19175" spans="1:4" ht="15" x14ac:dyDescent="0.25">
      <c r="A19175" s="31"/>
      <c r="B19175" s="31"/>
      <c r="C19175" s="31"/>
      <c r="D19175" s="31"/>
    </row>
    <row r="19176" spans="1:4" ht="15" x14ac:dyDescent="0.25">
      <c r="A19176" s="31"/>
      <c r="B19176" s="31"/>
      <c r="C19176" s="31"/>
      <c r="D19176" s="31"/>
    </row>
    <row r="19177" spans="1:4" ht="15" x14ac:dyDescent="0.25">
      <c r="A19177" s="31"/>
      <c r="B19177" s="31"/>
      <c r="C19177" s="31"/>
      <c r="D19177" s="31"/>
    </row>
    <row r="19178" spans="1:4" ht="15" x14ac:dyDescent="0.25">
      <c r="A19178" s="31"/>
      <c r="B19178" s="31"/>
      <c r="C19178" s="31"/>
      <c r="D19178" s="31"/>
    </row>
    <row r="19179" spans="1:4" ht="15" x14ac:dyDescent="0.25">
      <c r="A19179" s="31"/>
      <c r="B19179" s="31"/>
      <c r="C19179" s="31"/>
      <c r="D19179" s="31"/>
    </row>
    <row r="19180" spans="1:4" ht="15" x14ac:dyDescent="0.25">
      <c r="A19180" s="31"/>
      <c r="B19180" s="31"/>
      <c r="C19180" s="31"/>
      <c r="D19180" s="31"/>
    </row>
    <row r="19181" spans="1:4" ht="15" x14ac:dyDescent="0.25">
      <c r="A19181" s="31"/>
      <c r="B19181" s="31"/>
      <c r="C19181" s="31"/>
      <c r="D19181" s="31"/>
    </row>
    <row r="19182" spans="1:4" ht="15" x14ac:dyDescent="0.25">
      <c r="A19182" s="31"/>
      <c r="B19182" s="31"/>
      <c r="C19182" s="31"/>
      <c r="D19182" s="31"/>
    </row>
    <row r="19183" spans="1:4" ht="15" x14ac:dyDescent="0.25">
      <c r="A19183" s="31"/>
      <c r="B19183" s="31"/>
      <c r="C19183" s="31"/>
      <c r="D19183" s="31"/>
    </row>
    <row r="19184" spans="1:4" ht="15" x14ac:dyDescent="0.25">
      <c r="A19184" s="31"/>
      <c r="B19184" s="31"/>
      <c r="C19184" s="31"/>
      <c r="D19184" s="31"/>
    </row>
    <row r="19185" spans="1:4" ht="15" x14ac:dyDescent="0.25">
      <c r="A19185" s="31"/>
      <c r="B19185" s="31"/>
      <c r="C19185" s="31"/>
      <c r="D19185" s="31"/>
    </row>
    <row r="19186" spans="1:4" ht="15" x14ac:dyDescent="0.25">
      <c r="A19186" s="31"/>
      <c r="B19186" s="31"/>
      <c r="C19186" s="31"/>
      <c r="D19186" s="31"/>
    </row>
    <row r="19187" spans="1:4" ht="15" x14ac:dyDescent="0.25">
      <c r="A19187" s="31"/>
      <c r="B19187" s="31"/>
      <c r="C19187" s="31"/>
      <c r="D19187" s="31"/>
    </row>
    <row r="19188" spans="1:4" ht="15" x14ac:dyDescent="0.25">
      <c r="A19188" s="31"/>
      <c r="B19188" s="31"/>
      <c r="C19188" s="31"/>
      <c r="D19188" s="31"/>
    </row>
    <row r="19189" spans="1:4" ht="15" x14ac:dyDescent="0.25">
      <c r="A19189" s="31"/>
      <c r="B19189" s="31"/>
      <c r="C19189" s="31"/>
      <c r="D19189" s="31"/>
    </row>
    <row r="19190" spans="1:4" ht="15" x14ac:dyDescent="0.25">
      <c r="A19190" s="31"/>
      <c r="B19190" s="31"/>
      <c r="C19190" s="31"/>
      <c r="D19190" s="31"/>
    </row>
    <row r="19191" spans="1:4" ht="15" x14ac:dyDescent="0.25">
      <c r="A19191" s="31"/>
      <c r="B19191" s="31"/>
      <c r="C19191" s="31"/>
      <c r="D19191" s="31"/>
    </row>
    <row r="19192" spans="1:4" ht="15" x14ac:dyDescent="0.25">
      <c r="A19192" s="31"/>
      <c r="B19192" s="31"/>
      <c r="C19192" s="31"/>
      <c r="D19192" s="31"/>
    </row>
    <row r="19193" spans="1:4" ht="15" x14ac:dyDescent="0.25">
      <c r="A19193" s="31"/>
      <c r="B19193" s="31"/>
      <c r="C19193" s="31"/>
      <c r="D19193" s="31"/>
    </row>
    <row r="19194" spans="1:4" ht="15" x14ac:dyDescent="0.25">
      <c r="A19194" s="31"/>
      <c r="B19194" s="31"/>
      <c r="C19194" s="31"/>
      <c r="D19194" s="31"/>
    </row>
    <row r="19195" spans="1:4" ht="15" x14ac:dyDescent="0.25">
      <c r="A19195" s="31"/>
      <c r="B19195" s="31"/>
      <c r="C19195" s="31"/>
      <c r="D19195" s="31"/>
    </row>
    <row r="19196" spans="1:4" ht="15" x14ac:dyDescent="0.25">
      <c r="A19196" s="31"/>
      <c r="B19196" s="31"/>
      <c r="C19196" s="31"/>
      <c r="D19196" s="31"/>
    </row>
    <row r="19197" spans="1:4" ht="15" x14ac:dyDescent="0.25">
      <c r="A19197" s="31"/>
      <c r="B19197" s="31"/>
      <c r="C19197" s="31"/>
      <c r="D19197" s="31"/>
    </row>
    <row r="19198" spans="1:4" ht="15" x14ac:dyDescent="0.25">
      <c r="A19198" s="31"/>
      <c r="B19198" s="31"/>
      <c r="C19198" s="31"/>
      <c r="D19198" s="31"/>
    </row>
    <row r="19199" spans="1:4" ht="15" x14ac:dyDescent="0.25">
      <c r="A19199" s="31"/>
      <c r="B19199" s="31"/>
      <c r="C19199" s="31"/>
      <c r="D19199" s="31"/>
    </row>
    <row r="19200" spans="1:4" ht="15" x14ac:dyDescent="0.25">
      <c r="A19200" s="31"/>
      <c r="B19200" s="31"/>
      <c r="C19200" s="31"/>
      <c r="D19200" s="31"/>
    </row>
    <row r="19201" spans="1:4" ht="15" x14ac:dyDescent="0.25">
      <c r="A19201" s="31"/>
      <c r="B19201" s="31"/>
      <c r="C19201" s="31"/>
      <c r="D19201" s="31"/>
    </row>
    <row r="19202" spans="1:4" ht="15" x14ac:dyDescent="0.25">
      <c r="A19202" s="31"/>
      <c r="B19202" s="31"/>
      <c r="C19202" s="31"/>
      <c r="D19202" s="31"/>
    </row>
    <row r="19203" spans="1:4" ht="15" x14ac:dyDescent="0.25">
      <c r="A19203" s="31"/>
      <c r="B19203" s="31"/>
      <c r="C19203" s="31"/>
      <c r="D19203" s="31"/>
    </row>
    <row r="19204" spans="1:4" ht="15" x14ac:dyDescent="0.25">
      <c r="A19204" s="31"/>
      <c r="B19204" s="31"/>
      <c r="C19204" s="31"/>
      <c r="D19204" s="31"/>
    </row>
    <row r="19205" spans="1:4" ht="15" x14ac:dyDescent="0.25">
      <c r="A19205" s="31"/>
      <c r="B19205" s="31"/>
      <c r="C19205" s="31"/>
      <c r="D19205" s="31"/>
    </row>
    <row r="19206" spans="1:4" ht="15" x14ac:dyDescent="0.25">
      <c r="A19206" s="31"/>
      <c r="B19206" s="31"/>
      <c r="C19206" s="31"/>
      <c r="D19206" s="31"/>
    </row>
    <row r="19207" spans="1:4" ht="15" x14ac:dyDescent="0.25">
      <c r="A19207" s="31"/>
      <c r="B19207" s="31"/>
      <c r="C19207" s="31"/>
      <c r="D19207" s="31"/>
    </row>
    <row r="19208" spans="1:4" ht="15" x14ac:dyDescent="0.25">
      <c r="A19208" s="31"/>
      <c r="B19208" s="31"/>
      <c r="C19208" s="31"/>
      <c r="D19208" s="31"/>
    </row>
    <row r="19209" spans="1:4" ht="15" x14ac:dyDescent="0.25">
      <c r="A19209" s="31"/>
      <c r="B19209" s="31"/>
      <c r="C19209" s="31"/>
      <c r="D19209" s="31"/>
    </row>
    <row r="19210" spans="1:4" ht="15" x14ac:dyDescent="0.25">
      <c r="A19210" s="31"/>
      <c r="B19210" s="31"/>
      <c r="C19210" s="31"/>
      <c r="D19210" s="31"/>
    </row>
    <row r="19211" spans="1:4" ht="15" x14ac:dyDescent="0.25">
      <c r="A19211" s="31"/>
      <c r="B19211" s="31"/>
      <c r="C19211" s="31"/>
      <c r="D19211" s="31"/>
    </row>
    <row r="19212" spans="1:4" ht="15" x14ac:dyDescent="0.25">
      <c r="A19212" s="31"/>
      <c r="B19212" s="31"/>
      <c r="C19212" s="31"/>
      <c r="D19212" s="31"/>
    </row>
    <row r="19213" spans="1:4" ht="15" x14ac:dyDescent="0.25">
      <c r="A19213" s="31"/>
      <c r="B19213" s="31"/>
      <c r="C19213" s="31"/>
      <c r="D19213" s="31"/>
    </row>
    <row r="19214" spans="1:4" ht="15" x14ac:dyDescent="0.25">
      <c r="A19214" s="31"/>
      <c r="B19214" s="31"/>
      <c r="C19214" s="31"/>
      <c r="D19214" s="31"/>
    </row>
    <row r="19215" spans="1:4" ht="15" x14ac:dyDescent="0.25">
      <c r="A19215" s="31"/>
      <c r="B19215" s="31"/>
      <c r="C19215" s="31"/>
      <c r="D19215" s="31"/>
    </row>
    <row r="19216" spans="1:4" ht="15" x14ac:dyDescent="0.25">
      <c r="A19216" s="31"/>
      <c r="B19216" s="31"/>
      <c r="C19216" s="31"/>
      <c r="D19216" s="31"/>
    </row>
    <row r="19217" spans="1:4" ht="15" x14ac:dyDescent="0.25">
      <c r="A19217" s="31"/>
      <c r="B19217" s="31"/>
      <c r="C19217" s="31"/>
      <c r="D19217" s="31"/>
    </row>
    <row r="19218" spans="1:4" ht="15" x14ac:dyDescent="0.25">
      <c r="A19218" s="31"/>
      <c r="B19218" s="31"/>
      <c r="C19218" s="31"/>
      <c r="D19218" s="31"/>
    </row>
    <row r="19219" spans="1:4" ht="15" x14ac:dyDescent="0.25">
      <c r="A19219" s="31"/>
      <c r="B19219" s="31"/>
      <c r="C19219" s="31"/>
      <c r="D19219" s="31"/>
    </row>
    <row r="19220" spans="1:4" ht="15" x14ac:dyDescent="0.25">
      <c r="A19220" s="31"/>
      <c r="B19220" s="31"/>
      <c r="C19220" s="31"/>
      <c r="D19220" s="31"/>
    </row>
    <row r="19221" spans="1:4" ht="15" x14ac:dyDescent="0.25">
      <c r="A19221" s="31"/>
      <c r="B19221" s="31"/>
      <c r="C19221" s="31"/>
      <c r="D19221" s="31"/>
    </row>
    <row r="19222" spans="1:4" ht="15" x14ac:dyDescent="0.25">
      <c r="A19222" s="31"/>
      <c r="B19222" s="31"/>
      <c r="C19222" s="31"/>
      <c r="D19222" s="31"/>
    </row>
    <row r="19223" spans="1:4" ht="15" x14ac:dyDescent="0.25">
      <c r="A19223" s="31"/>
      <c r="B19223" s="31"/>
      <c r="C19223" s="31"/>
      <c r="D19223" s="31"/>
    </row>
    <row r="19224" spans="1:4" ht="15" x14ac:dyDescent="0.25">
      <c r="A19224" s="31"/>
      <c r="B19224" s="31"/>
      <c r="C19224" s="31"/>
      <c r="D19224" s="31"/>
    </row>
    <row r="19225" spans="1:4" ht="15" x14ac:dyDescent="0.25">
      <c r="A19225" s="31"/>
      <c r="B19225" s="31"/>
      <c r="C19225" s="31"/>
      <c r="D19225" s="31"/>
    </row>
    <row r="19226" spans="1:4" ht="15" x14ac:dyDescent="0.25">
      <c r="A19226" s="31"/>
      <c r="B19226" s="31"/>
      <c r="C19226" s="31"/>
      <c r="D19226" s="31"/>
    </row>
    <row r="19227" spans="1:4" ht="15" x14ac:dyDescent="0.25">
      <c r="A19227" s="31"/>
      <c r="B19227" s="31"/>
      <c r="C19227" s="31"/>
      <c r="D19227" s="31"/>
    </row>
    <row r="19228" spans="1:4" ht="15" x14ac:dyDescent="0.25">
      <c r="A19228" s="31"/>
      <c r="B19228" s="31"/>
      <c r="C19228" s="31"/>
      <c r="D19228" s="31"/>
    </row>
    <row r="19229" spans="1:4" ht="15" x14ac:dyDescent="0.25">
      <c r="A19229" s="31"/>
      <c r="B19229" s="31"/>
      <c r="C19229" s="31"/>
      <c r="D19229" s="31"/>
    </row>
    <row r="19230" spans="1:4" ht="15" x14ac:dyDescent="0.25">
      <c r="A19230" s="31"/>
      <c r="B19230" s="31"/>
      <c r="C19230" s="31"/>
      <c r="D19230" s="31"/>
    </row>
    <row r="19231" spans="1:4" ht="15" x14ac:dyDescent="0.25">
      <c r="A19231" s="31"/>
      <c r="B19231" s="31"/>
      <c r="C19231" s="31"/>
      <c r="D19231" s="31"/>
    </row>
    <row r="19232" spans="1:4" ht="15" x14ac:dyDescent="0.25">
      <c r="A19232" s="31"/>
      <c r="B19232" s="31"/>
      <c r="C19232" s="31"/>
      <c r="D19232" s="31"/>
    </row>
    <row r="19233" spans="1:4" ht="15" x14ac:dyDescent="0.25">
      <c r="A19233" s="31"/>
      <c r="B19233" s="31"/>
      <c r="C19233" s="31"/>
      <c r="D19233" s="31"/>
    </row>
    <row r="19234" spans="1:4" ht="15" x14ac:dyDescent="0.25">
      <c r="A19234" s="31"/>
      <c r="B19234" s="31"/>
      <c r="C19234" s="31"/>
      <c r="D19234" s="31"/>
    </row>
    <row r="19235" spans="1:4" ht="15" x14ac:dyDescent="0.25">
      <c r="A19235" s="31"/>
      <c r="B19235" s="31"/>
      <c r="C19235" s="31"/>
      <c r="D19235" s="31"/>
    </row>
    <row r="19236" spans="1:4" ht="15" x14ac:dyDescent="0.25">
      <c r="A19236" s="31"/>
      <c r="B19236" s="31"/>
      <c r="C19236" s="31"/>
      <c r="D19236" s="31"/>
    </row>
    <row r="19237" spans="1:4" ht="15" x14ac:dyDescent="0.25">
      <c r="A19237" s="31"/>
      <c r="B19237" s="31"/>
      <c r="C19237" s="31"/>
      <c r="D19237" s="31"/>
    </row>
    <row r="19238" spans="1:4" ht="15" x14ac:dyDescent="0.25">
      <c r="A19238" s="31"/>
      <c r="B19238" s="31"/>
      <c r="C19238" s="31"/>
      <c r="D19238" s="31"/>
    </row>
    <row r="19239" spans="1:4" ht="15" x14ac:dyDescent="0.25">
      <c r="A19239" s="31"/>
      <c r="B19239" s="31"/>
      <c r="C19239" s="31"/>
      <c r="D19239" s="31"/>
    </row>
    <row r="19240" spans="1:4" ht="15" x14ac:dyDescent="0.25">
      <c r="A19240" s="31"/>
      <c r="B19240" s="31"/>
      <c r="C19240" s="31"/>
      <c r="D19240" s="31"/>
    </row>
    <row r="19241" spans="1:4" ht="15" x14ac:dyDescent="0.25">
      <c r="A19241" s="31"/>
      <c r="B19241" s="31"/>
      <c r="C19241" s="31"/>
      <c r="D19241" s="31"/>
    </row>
    <row r="19242" spans="1:4" ht="15" x14ac:dyDescent="0.25">
      <c r="A19242" s="31"/>
      <c r="B19242" s="31"/>
      <c r="C19242" s="31"/>
      <c r="D19242" s="31"/>
    </row>
    <row r="19243" spans="1:4" ht="15" x14ac:dyDescent="0.25">
      <c r="A19243" s="31"/>
      <c r="B19243" s="31"/>
      <c r="C19243" s="31"/>
      <c r="D19243" s="31"/>
    </row>
    <row r="19244" spans="1:4" ht="15" x14ac:dyDescent="0.25">
      <c r="A19244" s="31"/>
      <c r="B19244" s="31"/>
      <c r="C19244" s="31"/>
      <c r="D19244" s="31"/>
    </row>
    <row r="19245" spans="1:4" ht="15" x14ac:dyDescent="0.25">
      <c r="A19245" s="31"/>
      <c r="B19245" s="31"/>
      <c r="C19245" s="31"/>
      <c r="D19245" s="31"/>
    </row>
    <row r="19246" spans="1:4" ht="15" x14ac:dyDescent="0.25">
      <c r="A19246" s="31"/>
      <c r="B19246" s="31"/>
      <c r="C19246" s="31"/>
      <c r="D19246" s="31"/>
    </row>
    <row r="19247" spans="1:4" ht="15" x14ac:dyDescent="0.25">
      <c r="A19247" s="31"/>
      <c r="B19247" s="31"/>
      <c r="C19247" s="31"/>
      <c r="D19247" s="31"/>
    </row>
    <row r="19248" spans="1:4" ht="15" x14ac:dyDescent="0.25">
      <c r="A19248" s="31"/>
      <c r="B19248" s="31"/>
      <c r="C19248" s="31"/>
      <c r="D19248" s="31"/>
    </row>
    <row r="19249" spans="1:4" ht="15" x14ac:dyDescent="0.25">
      <c r="A19249" s="31"/>
      <c r="B19249" s="31"/>
      <c r="C19249" s="31"/>
      <c r="D19249" s="31"/>
    </row>
    <row r="19250" spans="1:4" ht="15" x14ac:dyDescent="0.25">
      <c r="A19250" s="31"/>
      <c r="B19250" s="31"/>
      <c r="C19250" s="31"/>
      <c r="D19250" s="31"/>
    </row>
    <row r="19251" spans="1:4" ht="15" x14ac:dyDescent="0.25">
      <c r="A19251" s="31"/>
      <c r="B19251" s="31"/>
      <c r="C19251" s="31"/>
      <c r="D19251" s="31"/>
    </row>
    <row r="19252" spans="1:4" ht="15" x14ac:dyDescent="0.25">
      <c r="A19252" s="31"/>
      <c r="B19252" s="31"/>
      <c r="C19252" s="31"/>
      <c r="D19252" s="31"/>
    </row>
    <row r="19253" spans="1:4" ht="15" x14ac:dyDescent="0.25">
      <c r="A19253" s="31"/>
      <c r="B19253" s="31"/>
      <c r="C19253" s="31"/>
      <c r="D19253" s="31"/>
    </row>
    <row r="19254" spans="1:4" ht="15" x14ac:dyDescent="0.25">
      <c r="A19254" s="31"/>
      <c r="B19254" s="31"/>
      <c r="C19254" s="31"/>
      <c r="D19254" s="31"/>
    </row>
    <row r="19255" spans="1:4" ht="15" x14ac:dyDescent="0.25">
      <c r="A19255" s="31"/>
      <c r="B19255" s="31"/>
      <c r="C19255" s="31"/>
      <c r="D19255" s="31"/>
    </row>
    <row r="19256" spans="1:4" ht="15" x14ac:dyDescent="0.25">
      <c r="A19256" s="31"/>
      <c r="B19256" s="31"/>
      <c r="C19256" s="31"/>
      <c r="D19256" s="31"/>
    </row>
    <row r="19257" spans="1:4" ht="15" x14ac:dyDescent="0.25">
      <c r="A19257" s="31"/>
      <c r="B19257" s="31"/>
      <c r="C19257" s="31"/>
      <c r="D19257" s="31"/>
    </row>
    <row r="19258" spans="1:4" ht="15" x14ac:dyDescent="0.25">
      <c r="A19258" s="31"/>
      <c r="B19258" s="31"/>
      <c r="C19258" s="31"/>
      <c r="D19258" s="31"/>
    </row>
    <row r="19259" spans="1:4" ht="15" x14ac:dyDescent="0.25">
      <c r="A19259" s="31"/>
      <c r="B19259" s="31"/>
      <c r="C19259" s="31"/>
      <c r="D19259" s="31"/>
    </row>
    <row r="19260" spans="1:4" ht="15" x14ac:dyDescent="0.25">
      <c r="A19260" s="31"/>
      <c r="B19260" s="31"/>
      <c r="C19260" s="31"/>
      <c r="D19260" s="31"/>
    </row>
    <row r="19261" spans="1:4" ht="15" x14ac:dyDescent="0.25">
      <c r="A19261" s="31"/>
      <c r="B19261" s="31"/>
      <c r="C19261" s="31"/>
      <c r="D19261" s="31"/>
    </row>
    <row r="19262" spans="1:4" ht="15" x14ac:dyDescent="0.25">
      <c r="A19262" s="31"/>
      <c r="B19262" s="31"/>
      <c r="C19262" s="31"/>
      <c r="D19262" s="31"/>
    </row>
    <row r="19263" spans="1:4" ht="15" x14ac:dyDescent="0.25">
      <c r="A19263" s="31"/>
      <c r="B19263" s="31"/>
      <c r="C19263" s="31"/>
      <c r="D19263" s="31"/>
    </row>
    <row r="19264" spans="1:4" ht="15" x14ac:dyDescent="0.25">
      <c r="A19264" s="31"/>
      <c r="B19264" s="31"/>
      <c r="C19264" s="31"/>
      <c r="D19264" s="31"/>
    </row>
    <row r="19265" spans="1:4" ht="15" x14ac:dyDescent="0.25">
      <c r="A19265" s="31"/>
      <c r="B19265" s="31"/>
      <c r="C19265" s="31"/>
      <c r="D19265" s="31"/>
    </row>
    <row r="19266" spans="1:4" ht="15" x14ac:dyDescent="0.25">
      <c r="A19266" s="31"/>
      <c r="B19266" s="31"/>
      <c r="C19266" s="31"/>
      <c r="D19266" s="31"/>
    </row>
    <row r="19267" spans="1:4" ht="15" x14ac:dyDescent="0.25">
      <c r="A19267" s="31"/>
      <c r="B19267" s="31"/>
      <c r="C19267" s="31"/>
      <c r="D19267" s="31"/>
    </row>
    <row r="19268" spans="1:4" ht="15" x14ac:dyDescent="0.25">
      <c r="A19268" s="31"/>
      <c r="B19268" s="31"/>
      <c r="C19268" s="31"/>
      <c r="D19268" s="31"/>
    </row>
    <row r="19269" spans="1:4" ht="15" x14ac:dyDescent="0.25">
      <c r="A19269" s="31"/>
      <c r="B19269" s="31"/>
      <c r="C19269" s="31"/>
      <c r="D19269" s="31"/>
    </row>
    <row r="19270" spans="1:4" ht="15" x14ac:dyDescent="0.25">
      <c r="A19270" s="31"/>
      <c r="B19270" s="31"/>
      <c r="C19270" s="31"/>
      <c r="D19270" s="31"/>
    </row>
    <row r="19271" spans="1:4" ht="15" x14ac:dyDescent="0.25">
      <c r="A19271" s="31"/>
      <c r="B19271" s="31"/>
      <c r="C19271" s="31"/>
      <c r="D19271" s="31"/>
    </row>
    <row r="19272" spans="1:4" ht="15" x14ac:dyDescent="0.25">
      <c r="A19272" s="31"/>
      <c r="B19272" s="31"/>
      <c r="C19272" s="31"/>
      <c r="D19272" s="31"/>
    </row>
    <row r="19273" spans="1:4" ht="15" x14ac:dyDescent="0.25">
      <c r="A19273" s="31"/>
      <c r="B19273" s="31"/>
      <c r="C19273" s="31"/>
      <c r="D19273" s="31"/>
    </row>
    <row r="19274" spans="1:4" ht="15" x14ac:dyDescent="0.25">
      <c r="A19274" s="31"/>
      <c r="B19274" s="31"/>
      <c r="C19274" s="31"/>
      <c r="D19274" s="31"/>
    </row>
    <row r="19275" spans="1:4" ht="15" x14ac:dyDescent="0.25">
      <c r="A19275" s="31"/>
      <c r="B19275" s="31"/>
      <c r="C19275" s="31"/>
      <c r="D19275" s="31"/>
    </row>
    <row r="19276" spans="1:4" ht="15" x14ac:dyDescent="0.25">
      <c r="A19276" s="31"/>
      <c r="B19276" s="31"/>
      <c r="C19276" s="31"/>
      <c r="D19276" s="31"/>
    </row>
    <row r="19277" spans="1:4" ht="15" x14ac:dyDescent="0.25">
      <c r="A19277" s="31"/>
      <c r="B19277" s="31"/>
      <c r="C19277" s="31"/>
      <c r="D19277" s="31"/>
    </row>
    <row r="19278" spans="1:4" ht="15" x14ac:dyDescent="0.25">
      <c r="A19278" s="31"/>
      <c r="B19278" s="31"/>
      <c r="C19278" s="31"/>
      <c r="D19278" s="31"/>
    </row>
    <row r="19279" spans="1:4" ht="15" x14ac:dyDescent="0.25">
      <c r="A19279" s="31"/>
      <c r="B19279" s="31"/>
      <c r="C19279" s="31"/>
      <c r="D19279" s="31"/>
    </row>
    <row r="19280" spans="1:4" ht="15" x14ac:dyDescent="0.25">
      <c r="A19280" s="31"/>
      <c r="B19280" s="31"/>
      <c r="C19280" s="31"/>
      <c r="D19280" s="31"/>
    </row>
    <row r="19281" spans="1:4" ht="15" x14ac:dyDescent="0.25">
      <c r="A19281" s="31"/>
      <c r="B19281" s="31"/>
      <c r="C19281" s="31"/>
      <c r="D19281" s="31"/>
    </row>
    <row r="19282" spans="1:4" ht="15" x14ac:dyDescent="0.25">
      <c r="A19282" s="31"/>
      <c r="B19282" s="31"/>
      <c r="C19282" s="31"/>
      <c r="D19282" s="31"/>
    </row>
    <row r="19283" spans="1:4" ht="15" x14ac:dyDescent="0.25">
      <c r="A19283" s="31"/>
      <c r="B19283" s="31"/>
      <c r="C19283" s="31"/>
      <c r="D19283" s="31"/>
    </row>
    <row r="19284" spans="1:4" ht="15" x14ac:dyDescent="0.25">
      <c r="A19284" s="31"/>
      <c r="B19284" s="31"/>
      <c r="C19284" s="31"/>
      <c r="D19284" s="31"/>
    </row>
    <row r="19285" spans="1:4" ht="15" x14ac:dyDescent="0.25">
      <c r="A19285" s="31"/>
      <c r="B19285" s="31"/>
      <c r="C19285" s="31"/>
      <c r="D19285" s="31"/>
    </row>
    <row r="19286" spans="1:4" ht="15" x14ac:dyDescent="0.25">
      <c r="A19286" s="31"/>
      <c r="B19286" s="31"/>
      <c r="C19286" s="31"/>
      <c r="D19286" s="31"/>
    </row>
    <row r="19287" spans="1:4" ht="15" x14ac:dyDescent="0.25">
      <c r="A19287" s="31"/>
      <c r="B19287" s="31"/>
      <c r="C19287" s="31"/>
      <c r="D19287" s="31"/>
    </row>
    <row r="19288" spans="1:4" ht="15" x14ac:dyDescent="0.25">
      <c r="A19288" s="31"/>
      <c r="B19288" s="31"/>
      <c r="C19288" s="31"/>
      <c r="D19288" s="31"/>
    </row>
    <row r="19289" spans="1:4" ht="15" x14ac:dyDescent="0.25">
      <c r="A19289" s="31"/>
      <c r="B19289" s="31"/>
      <c r="C19289" s="31"/>
      <c r="D19289" s="31"/>
    </row>
    <row r="19290" spans="1:4" ht="15" x14ac:dyDescent="0.25">
      <c r="A19290" s="31"/>
      <c r="B19290" s="31"/>
      <c r="C19290" s="31"/>
      <c r="D19290" s="31"/>
    </row>
    <row r="19291" spans="1:4" ht="15" x14ac:dyDescent="0.25">
      <c r="A19291" s="31"/>
      <c r="B19291" s="31"/>
      <c r="C19291" s="31"/>
      <c r="D19291" s="31"/>
    </row>
    <row r="19292" spans="1:4" ht="15" x14ac:dyDescent="0.25">
      <c r="A19292" s="31"/>
      <c r="B19292" s="31"/>
      <c r="C19292" s="31"/>
      <c r="D19292" s="31"/>
    </row>
    <row r="19293" spans="1:4" ht="15" x14ac:dyDescent="0.25">
      <c r="A19293" s="31"/>
      <c r="B19293" s="31"/>
      <c r="C19293" s="31"/>
      <c r="D19293" s="31"/>
    </row>
    <row r="19294" spans="1:4" ht="15" x14ac:dyDescent="0.25">
      <c r="A19294" s="31"/>
      <c r="B19294" s="31"/>
      <c r="C19294" s="31"/>
      <c r="D19294" s="31"/>
    </row>
    <row r="19295" spans="1:4" ht="15" x14ac:dyDescent="0.25">
      <c r="A19295" s="31"/>
      <c r="B19295" s="31"/>
      <c r="C19295" s="31"/>
      <c r="D19295" s="31"/>
    </row>
    <row r="19296" spans="1:4" ht="15" x14ac:dyDescent="0.25">
      <c r="A19296" s="31"/>
      <c r="B19296" s="31"/>
      <c r="C19296" s="31"/>
      <c r="D19296" s="31"/>
    </row>
    <row r="19297" spans="1:4" ht="15" x14ac:dyDescent="0.25">
      <c r="A19297" s="31"/>
      <c r="B19297" s="31"/>
      <c r="C19297" s="31"/>
      <c r="D19297" s="31"/>
    </row>
    <row r="19298" spans="1:4" ht="15" x14ac:dyDescent="0.25">
      <c r="A19298" s="31"/>
      <c r="B19298" s="31"/>
      <c r="C19298" s="31"/>
      <c r="D19298" s="31"/>
    </row>
    <row r="19299" spans="1:4" ht="15" x14ac:dyDescent="0.25">
      <c r="A19299" s="31"/>
      <c r="B19299" s="31"/>
      <c r="C19299" s="31"/>
      <c r="D19299" s="31"/>
    </row>
    <row r="19300" spans="1:4" ht="15" x14ac:dyDescent="0.25">
      <c r="A19300" s="31"/>
      <c r="B19300" s="31"/>
      <c r="C19300" s="31"/>
      <c r="D19300" s="31"/>
    </row>
    <row r="19301" spans="1:4" ht="15" x14ac:dyDescent="0.25">
      <c r="A19301" s="31"/>
      <c r="B19301" s="31"/>
      <c r="C19301" s="31"/>
      <c r="D19301" s="31"/>
    </row>
    <row r="19302" spans="1:4" ht="15" x14ac:dyDescent="0.25">
      <c r="A19302" s="31"/>
      <c r="B19302" s="31"/>
      <c r="C19302" s="31"/>
      <c r="D19302" s="31"/>
    </row>
    <row r="19303" spans="1:4" ht="15" x14ac:dyDescent="0.25">
      <c r="A19303" s="31"/>
      <c r="B19303" s="31"/>
      <c r="C19303" s="31"/>
      <c r="D19303" s="31"/>
    </row>
    <row r="19304" spans="1:4" ht="15" x14ac:dyDescent="0.25">
      <c r="A19304" s="31"/>
      <c r="B19304" s="31"/>
      <c r="C19304" s="31"/>
      <c r="D19304" s="31"/>
    </row>
    <row r="19305" spans="1:4" ht="15" x14ac:dyDescent="0.25">
      <c r="A19305" s="31"/>
      <c r="B19305" s="31"/>
      <c r="C19305" s="31"/>
      <c r="D19305" s="31"/>
    </row>
    <row r="19306" spans="1:4" ht="15" x14ac:dyDescent="0.25">
      <c r="A19306" s="31"/>
      <c r="B19306" s="31"/>
      <c r="C19306" s="31"/>
      <c r="D19306" s="31"/>
    </row>
    <row r="19307" spans="1:4" ht="15" x14ac:dyDescent="0.25">
      <c r="A19307" s="31"/>
      <c r="B19307" s="31"/>
      <c r="C19307" s="31"/>
      <c r="D19307" s="31"/>
    </row>
    <row r="19308" spans="1:4" ht="15" x14ac:dyDescent="0.25">
      <c r="A19308" s="31"/>
      <c r="B19308" s="31"/>
      <c r="C19308" s="31"/>
      <c r="D19308" s="31"/>
    </row>
    <row r="19309" spans="1:4" ht="15" x14ac:dyDescent="0.25">
      <c r="A19309" s="31"/>
      <c r="B19309" s="31"/>
      <c r="C19309" s="31"/>
      <c r="D19309" s="31"/>
    </row>
    <row r="19310" spans="1:4" ht="15" x14ac:dyDescent="0.25">
      <c r="A19310" s="31"/>
      <c r="B19310" s="31"/>
      <c r="C19310" s="31"/>
      <c r="D19310" s="31"/>
    </row>
    <row r="19311" spans="1:4" ht="15" x14ac:dyDescent="0.25">
      <c r="A19311" s="31"/>
      <c r="B19311" s="31"/>
      <c r="C19311" s="31"/>
      <c r="D19311" s="31"/>
    </row>
    <row r="19312" spans="1:4" ht="15" x14ac:dyDescent="0.25">
      <c r="A19312" s="31"/>
      <c r="B19312" s="31"/>
      <c r="C19312" s="31"/>
      <c r="D19312" s="31"/>
    </row>
    <row r="19313" spans="1:4" ht="15" x14ac:dyDescent="0.25">
      <c r="A19313" s="31"/>
      <c r="B19313" s="31"/>
      <c r="C19313" s="31"/>
      <c r="D19313" s="31"/>
    </row>
    <row r="19314" spans="1:4" ht="15" x14ac:dyDescent="0.25">
      <c r="A19314" s="31"/>
      <c r="B19314" s="31"/>
      <c r="C19314" s="31"/>
      <c r="D19314" s="31"/>
    </row>
    <row r="19315" spans="1:4" ht="15" x14ac:dyDescent="0.25">
      <c r="A19315" s="31"/>
      <c r="B19315" s="31"/>
      <c r="C19315" s="31"/>
      <c r="D19315" s="31"/>
    </row>
    <row r="19316" spans="1:4" ht="15" x14ac:dyDescent="0.25">
      <c r="A19316" s="31"/>
      <c r="B19316" s="31"/>
      <c r="C19316" s="31"/>
      <c r="D19316" s="31"/>
    </row>
    <row r="19317" spans="1:4" ht="15" x14ac:dyDescent="0.25">
      <c r="A19317" s="31"/>
      <c r="B19317" s="31"/>
      <c r="C19317" s="31"/>
      <c r="D19317" s="31"/>
    </row>
    <row r="19318" spans="1:4" ht="15" x14ac:dyDescent="0.25">
      <c r="A19318" s="31"/>
      <c r="B19318" s="31"/>
      <c r="C19318" s="31"/>
      <c r="D19318" s="31"/>
    </row>
    <row r="19319" spans="1:4" ht="15" x14ac:dyDescent="0.25">
      <c r="A19319" s="31"/>
      <c r="B19319" s="31"/>
      <c r="C19319" s="31"/>
      <c r="D19319" s="31"/>
    </row>
    <row r="19320" spans="1:4" ht="15" x14ac:dyDescent="0.25">
      <c r="A19320" s="31"/>
      <c r="B19320" s="31"/>
      <c r="C19320" s="31"/>
      <c r="D19320" s="31"/>
    </row>
    <row r="19321" spans="1:4" ht="15" x14ac:dyDescent="0.25">
      <c r="A19321" s="31"/>
      <c r="B19321" s="31"/>
      <c r="C19321" s="31"/>
      <c r="D19321" s="31"/>
    </row>
    <row r="19322" spans="1:4" ht="15" x14ac:dyDescent="0.25">
      <c r="A19322" s="31"/>
      <c r="B19322" s="31"/>
      <c r="C19322" s="31"/>
      <c r="D19322" s="31"/>
    </row>
    <row r="19323" spans="1:4" ht="15" x14ac:dyDescent="0.25">
      <c r="A19323" s="31"/>
      <c r="B19323" s="31"/>
      <c r="C19323" s="31"/>
      <c r="D19323" s="31"/>
    </row>
    <row r="19324" spans="1:4" ht="15" x14ac:dyDescent="0.25">
      <c r="A19324" s="31"/>
      <c r="B19324" s="31"/>
      <c r="C19324" s="31"/>
      <c r="D19324" s="31"/>
    </row>
    <row r="19325" spans="1:4" ht="15" x14ac:dyDescent="0.25">
      <c r="A19325" s="31"/>
      <c r="B19325" s="31"/>
      <c r="C19325" s="31"/>
      <c r="D19325" s="31"/>
    </row>
    <row r="19326" spans="1:4" ht="15" x14ac:dyDescent="0.25">
      <c r="A19326" s="31"/>
      <c r="B19326" s="31"/>
      <c r="C19326" s="31"/>
      <c r="D19326" s="31"/>
    </row>
    <row r="19327" spans="1:4" ht="15" x14ac:dyDescent="0.25">
      <c r="A19327" s="31"/>
      <c r="B19327" s="31"/>
      <c r="C19327" s="31"/>
      <c r="D19327" s="31"/>
    </row>
    <row r="19328" spans="1:4" ht="15" x14ac:dyDescent="0.25">
      <c r="A19328" s="31"/>
      <c r="B19328" s="31"/>
      <c r="C19328" s="31"/>
      <c r="D19328" s="31"/>
    </row>
    <row r="19329" spans="1:4" ht="15" x14ac:dyDescent="0.25">
      <c r="A19329" s="31"/>
      <c r="B19329" s="31"/>
      <c r="C19329" s="31"/>
      <c r="D19329" s="31"/>
    </row>
    <row r="19330" spans="1:4" ht="15" x14ac:dyDescent="0.25">
      <c r="A19330" s="31"/>
      <c r="B19330" s="31"/>
      <c r="C19330" s="31"/>
      <c r="D19330" s="31"/>
    </row>
    <row r="19331" spans="1:4" ht="15" x14ac:dyDescent="0.25">
      <c r="A19331" s="31"/>
      <c r="B19331" s="31"/>
      <c r="C19331" s="31"/>
      <c r="D19331" s="31"/>
    </row>
    <row r="19332" spans="1:4" ht="15" x14ac:dyDescent="0.25">
      <c r="A19332" s="31"/>
      <c r="B19332" s="31"/>
      <c r="C19332" s="31"/>
      <c r="D19332" s="31"/>
    </row>
    <row r="19333" spans="1:4" ht="15" x14ac:dyDescent="0.25">
      <c r="A19333" s="31"/>
      <c r="B19333" s="31"/>
      <c r="C19333" s="31"/>
      <c r="D19333" s="31"/>
    </row>
    <row r="19334" spans="1:4" ht="15" x14ac:dyDescent="0.25">
      <c r="A19334" s="31"/>
      <c r="B19334" s="31"/>
      <c r="C19334" s="31"/>
      <c r="D19334" s="31"/>
    </row>
    <row r="19335" spans="1:4" ht="15" x14ac:dyDescent="0.25">
      <c r="A19335" s="31"/>
      <c r="B19335" s="31"/>
      <c r="C19335" s="31"/>
      <c r="D19335" s="31"/>
    </row>
    <row r="19336" spans="1:4" ht="15" x14ac:dyDescent="0.25">
      <c r="A19336" s="31"/>
      <c r="B19336" s="31"/>
      <c r="C19336" s="31"/>
      <c r="D19336" s="31"/>
    </row>
    <row r="19337" spans="1:4" ht="15" x14ac:dyDescent="0.25">
      <c r="A19337" s="31"/>
      <c r="B19337" s="31"/>
      <c r="C19337" s="31"/>
      <c r="D19337" s="31"/>
    </row>
    <row r="19338" spans="1:4" ht="15" x14ac:dyDescent="0.25">
      <c r="A19338" s="31"/>
      <c r="B19338" s="31"/>
      <c r="C19338" s="31"/>
      <c r="D19338" s="31"/>
    </row>
    <row r="19339" spans="1:4" ht="15" x14ac:dyDescent="0.25">
      <c r="A19339" s="31"/>
      <c r="B19339" s="31"/>
      <c r="C19339" s="31"/>
      <c r="D19339" s="31"/>
    </row>
    <row r="19340" spans="1:4" ht="15" x14ac:dyDescent="0.25">
      <c r="A19340" s="31"/>
      <c r="B19340" s="31"/>
      <c r="C19340" s="31"/>
      <c r="D19340" s="31"/>
    </row>
    <row r="19341" spans="1:4" ht="15" x14ac:dyDescent="0.25">
      <c r="A19341" s="31"/>
      <c r="B19341" s="31"/>
      <c r="C19341" s="31"/>
      <c r="D19341" s="31"/>
    </row>
    <row r="19342" spans="1:4" ht="15" x14ac:dyDescent="0.25">
      <c r="A19342" s="31"/>
      <c r="B19342" s="31"/>
      <c r="C19342" s="31"/>
      <c r="D19342" s="31"/>
    </row>
    <row r="19343" spans="1:4" ht="15" x14ac:dyDescent="0.25">
      <c r="A19343" s="31"/>
      <c r="B19343" s="31"/>
      <c r="C19343" s="31"/>
      <c r="D19343" s="31"/>
    </row>
    <row r="19344" spans="1:4" ht="15" x14ac:dyDescent="0.25">
      <c r="A19344" s="31"/>
      <c r="B19344" s="31"/>
      <c r="C19344" s="31"/>
      <c r="D19344" s="31"/>
    </row>
    <row r="19345" spans="1:4" ht="15" x14ac:dyDescent="0.25">
      <c r="A19345" s="31"/>
      <c r="B19345" s="31"/>
      <c r="C19345" s="31"/>
      <c r="D19345" s="31"/>
    </row>
    <row r="19346" spans="1:4" ht="15" x14ac:dyDescent="0.25">
      <c r="A19346" s="31"/>
      <c r="B19346" s="31"/>
      <c r="C19346" s="31"/>
      <c r="D19346" s="31"/>
    </row>
    <row r="19347" spans="1:4" ht="15" x14ac:dyDescent="0.25">
      <c r="A19347" s="31"/>
      <c r="B19347" s="31"/>
      <c r="C19347" s="31"/>
      <c r="D19347" s="31"/>
    </row>
    <row r="19348" spans="1:4" ht="15" x14ac:dyDescent="0.25">
      <c r="A19348" s="31"/>
      <c r="B19348" s="31"/>
      <c r="C19348" s="31"/>
      <c r="D19348" s="31"/>
    </row>
    <row r="19349" spans="1:4" ht="15" x14ac:dyDescent="0.25">
      <c r="A19349" s="31"/>
      <c r="B19349" s="31"/>
      <c r="C19349" s="31"/>
      <c r="D19349" s="31"/>
    </row>
    <row r="19350" spans="1:4" ht="15" x14ac:dyDescent="0.25">
      <c r="A19350" s="31"/>
      <c r="B19350" s="31"/>
      <c r="C19350" s="31"/>
      <c r="D19350" s="31"/>
    </row>
    <row r="19351" spans="1:4" ht="15" x14ac:dyDescent="0.25">
      <c r="A19351" s="31"/>
      <c r="B19351" s="31"/>
      <c r="C19351" s="31"/>
      <c r="D19351" s="31"/>
    </row>
    <row r="19352" spans="1:4" ht="15" x14ac:dyDescent="0.25">
      <c r="A19352" s="31"/>
      <c r="B19352" s="31"/>
      <c r="C19352" s="31"/>
      <c r="D19352" s="31"/>
    </row>
    <row r="19353" spans="1:4" ht="15" x14ac:dyDescent="0.25">
      <c r="A19353" s="31"/>
      <c r="B19353" s="31"/>
      <c r="C19353" s="31"/>
      <c r="D19353" s="31"/>
    </row>
    <row r="19354" spans="1:4" ht="15" x14ac:dyDescent="0.25">
      <c r="A19354" s="31"/>
      <c r="B19354" s="31"/>
      <c r="C19354" s="31"/>
      <c r="D19354" s="31"/>
    </row>
    <row r="19355" spans="1:4" ht="15" x14ac:dyDescent="0.25">
      <c r="A19355" s="31"/>
      <c r="B19355" s="31"/>
      <c r="C19355" s="31"/>
      <c r="D19355" s="31"/>
    </row>
    <row r="19356" spans="1:4" ht="15" x14ac:dyDescent="0.25">
      <c r="A19356" s="31"/>
      <c r="B19356" s="31"/>
      <c r="C19356" s="31"/>
      <c r="D19356" s="31"/>
    </row>
    <row r="19357" spans="1:4" ht="15" x14ac:dyDescent="0.25">
      <c r="A19357" s="31"/>
      <c r="B19357" s="31"/>
      <c r="C19357" s="31"/>
      <c r="D19357" s="31"/>
    </row>
    <row r="19358" spans="1:4" ht="15" x14ac:dyDescent="0.25">
      <c r="A19358" s="31"/>
      <c r="B19358" s="31"/>
      <c r="C19358" s="31"/>
      <c r="D19358" s="31"/>
    </row>
    <row r="19359" spans="1:4" ht="15" x14ac:dyDescent="0.25">
      <c r="A19359" s="31"/>
      <c r="B19359" s="31"/>
      <c r="C19359" s="31"/>
      <c r="D19359" s="31"/>
    </row>
    <row r="19360" spans="1:4" ht="15" x14ac:dyDescent="0.25">
      <c r="A19360" s="31"/>
      <c r="B19360" s="31"/>
      <c r="C19360" s="31"/>
      <c r="D19360" s="31"/>
    </row>
    <row r="19361" spans="1:4" ht="15" x14ac:dyDescent="0.25">
      <c r="A19361" s="31"/>
      <c r="B19361" s="31"/>
      <c r="C19361" s="31"/>
      <c r="D19361" s="31"/>
    </row>
    <row r="19362" spans="1:4" ht="15" x14ac:dyDescent="0.25">
      <c r="A19362" s="31"/>
      <c r="B19362" s="31"/>
      <c r="C19362" s="31"/>
      <c r="D19362" s="31"/>
    </row>
    <row r="19363" spans="1:4" ht="15" x14ac:dyDescent="0.25">
      <c r="A19363" s="31"/>
      <c r="B19363" s="31"/>
      <c r="C19363" s="31"/>
      <c r="D19363" s="31"/>
    </row>
    <row r="19364" spans="1:4" ht="15" x14ac:dyDescent="0.25">
      <c r="A19364" s="31"/>
      <c r="B19364" s="31"/>
      <c r="C19364" s="31"/>
      <c r="D19364" s="31"/>
    </row>
    <row r="19365" spans="1:4" ht="15" x14ac:dyDescent="0.25">
      <c r="A19365" s="31"/>
      <c r="B19365" s="31"/>
      <c r="C19365" s="31"/>
      <c r="D19365" s="31"/>
    </row>
    <row r="19366" spans="1:4" ht="15" x14ac:dyDescent="0.25">
      <c r="A19366" s="31"/>
      <c r="B19366" s="31"/>
      <c r="C19366" s="31"/>
      <c r="D19366" s="31"/>
    </row>
    <row r="19367" spans="1:4" ht="15" x14ac:dyDescent="0.25">
      <c r="A19367" s="31"/>
      <c r="B19367" s="31"/>
      <c r="C19367" s="31"/>
      <c r="D19367" s="31"/>
    </row>
    <row r="19368" spans="1:4" ht="15" x14ac:dyDescent="0.25">
      <c r="A19368" s="31"/>
      <c r="B19368" s="31"/>
      <c r="C19368" s="31"/>
      <c r="D19368" s="31"/>
    </row>
    <row r="19369" spans="1:4" ht="15" x14ac:dyDescent="0.25">
      <c r="A19369" s="31"/>
      <c r="B19369" s="31"/>
      <c r="C19369" s="31"/>
      <c r="D19369" s="31"/>
    </row>
    <row r="19370" spans="1:4" ht="15" x14ac:dyDescent="0.25">
      <c r="A19370" s="31"/>
      <c r="B19370" s="31"/>
      <c r="C19370" s="31"/>
      <c r="D19370" s="31"/>
    </row>
    <row r="19371" spans="1:4" ht="15" x14ac:dyDescent="0.25">
      <c r="A19371" s="31"/>
      <c r="B19371" s="31"/>
      <c r="C19371" s="31"/>
      <c r="D19371" s="31"/>
    </row>
    <row r="19372" spans="1:4" ht="15" x14ac:dyDescent="0.25">
      <c r="A19372" s="31"/>
      <c r="B19372" s="31"/>
      <c r="C19372" s="31"/>
      <c r="D19372" s="31"/>
    </row>
    <row r="19373" spans="1:4" ht="15" x14ac:dyDescent="0.25">
      <c r="A19373" s="31"/>
      <c r="B19373" s="31"/>
      <c r="C19373" s="31"/>
      <c r="D19373" s="31"/>
    </row>
    <row r="19374" spans="1:4" ht="15" x14ac:dyDescent="0.25">
      <c r="A19374" s="31"/>
      <c r="B19374" s="31"/>
      <c r="C19374" s="31"/>
      <c r="D19374" s="31"/>
    </row>
    <row r="19375" spans="1:4" ht="15" x14ac:dyDescent="0.25">
      <c r="A19375" s="31"/>
      <c r="B19375" s="31"/>
      <c r="C19375" s="31"/>
      <c r="D19375" s="31"/>
    </row>
    <row r="19376" spans="1:4" ht="15" x14ac:dyDescent="0.25">
      <c r="A19376" s="31"/>
      <c r="B19376" s="31"/>
      <c r="C19376" s="31"/>
      <c r="D19376" s="31"/>
    </row>
    <row r="19377" spans="1:4" ht="15" x14ac:dyDescent="0.25">
      <c r="A19377" s="31"/>
      <c r="B19377" s="31"/>
      <c r="C19377" s="31"/>
      <c r="D19377" s="31"/>
    </row>
    <row r="19378" spans="1:4" ht="15" x14ac:dyDescent="0.25">
      <c r="A19378" s="31"/>
      <c r="B19378" s="31"/>
      <c r="C19378" s="31"/>
      <c r="D19378" s="31"/>
    </row>
    <row r="19379" spans="1:4" ht="15" x14ac:dyDescent="0.25">
      <c r="A19379" s="31"/>
      <c r="B19379" s="31"/>
      <c r="C19379" s="31"/>
      <c r="D19379" s="31"/>
    </row>
    <row r="19380" spans="1:4" ht="15" x14ac:dyDescent="0.25">
      <c r="A19380" s="31"/>
      <c r="B19380" s="31"/>
      <c r="C19380" s="31"/>
      <c r="D19380" s="31"/>
    </row>
    <row r="19381" spans="1:4" ht="15" x14ac:dyDescent="0.25">
      <c r="A19381" s="31"/>
      <c r="B19381" s="31"/>
      <c r="C19381" s="31"/>
      <c r="D19381" s="31"/>
    </row>
    <row r="19382" spans="1:4" ht="15" x14ac:dyDescent="0.25">
      <c r="A19382" s="31"/>
      <c r="B19382" s="31"/>
      <c r="C19382" s="31"/>
      <c r="D19382" s="31"/>
    </row>
    <row r="19383" spans="1:4" ht="15" x14ac:dyDescent="0.25">
      <c r="A19383" s="31"/>
      <c r="B19383" s="31"/>
      <c r="C19383" s="31"/>
      <c r="D19383" s="31"/>
    </row>
    <row r="19384" spans="1:4" ht="15" x14ac:dyDescent="0.25">
      <c r="A19384" s="31"/>
      <c r="B19384" s="31"/>
      <c r="C19384" s="31"/>
      <c r="D19384" s="31"/>
    </row>
    <row r="19385" spans="1:4" ht="15" x14ac:dyDescent="0.25">
      <c r="A19385" s="31"/>
      <c r="B19385" s="31"/>
      <c r="C19385" s="31"/>
      <c r="D19385" s="31"/>
    </row>
    <row r="19386" spans="1:4" ht="15" x14ac:dyDescent="0.25">
      <c r="A19386" s="31"/>
      <c r="B19386" s="31"/>
      <c r="C19386" s="31"/>
      <c r="D19386" s="31"/>
    </row>
    <row r="19387" spans="1:4" ht="15" x14ac:dyDescent="0.25">
      <c r="A19387" s="31"/>
      <c r="B19387" s="31"/>
      <c r="C19387" s="31"/>
      <c r="D19387" s="31"/>
    </row>
    <row r="19388" spans="1:4" ht="15" x14ac:dyDescent="0.25">
      <c r="A19388" s="31"/>
      <c r="B19388" s="31"/>
      <c r="C19388" s="31"/>
      <c r="D19388" s="31"/>
    </row>
    <row r="19389" spans="1:4" ht="15" x14ac:dyDescent="0.25">
      <c r="A19389" s="31"/>
      <c r="B19389" s="31"/>
      <c r="C19389" s="31"/>
      <c r="D19389" s="31"/>
    </row>
    <row r="19390" spans="1:4" ht="15" x14ac:dyDescent="0.25">
      <c r="A19390" s="31"/>
      <c r="B19390" s="31"/>
      <c r="C19390" s="31"/>
      <c r="D19390" s="31"/>
    </row>
    <row r="19391" spans="1:4" ht="15" x14ac:dyDescent="0.25">
      <c r="A19391" s="31"/>
      <c r="B19391" s="31"/>
      <c r="C19391" s="31"/>
      <c r="D19391" s="31"/>
    </row>
    <row r="19392" spans="1:4" ht="15" x14ac:dyDescent="0.25">
      <c r="A19392" s="31"/>
      <c r="B19392" s="31"/>
      <c r="C19392" s="31"/>
      <c r="D19392" s="31"/>
    </row>
    <row r="19393" spans="1:4" ht="15" x14ac:dyDescent="0.25">
      <c r="A19393" s="31"/>
      <c r="B19393" s="31"/>
      <c r="C19393" s="31"/>
      <c r="D19393" s="31"/>
    </row>
    <row r="19394" spans="1:4" ht="15" x14ac:dyDescent="0.25">
      <c r="A19394" s="31"/>
      <c r="B19394" s="31"/>
      <c r="C19394" s="31"/>
      <c r="D19394" s="31"/>
    </row>
    <row r="19395" spans="1:4" ht="15" x14ac:dyDescent="0.25">
      <c r="A19395" s="31"/>
      <c r="B19395" s="31"/>
      <c r="C19395" s="31"/>
      <c r="D19395" s="31"/>
    </row>
    <row r="19396" spans="1:4" ht="15" x14ac:dyDescent="0.25">
      <c r="A19396" s="31"/>
      <c r="B19396" s="31"/>
      <c r="C19396" s="31"/>
      <c r="D19396" s="31"/>
    </row>
    <row r="19397" spans="1:4" ht="15" x14ac:dyDescent="0.25">
      <c r="A19397" s="31"/>
      <c r="B19397" s="31"/>
      <c r="C19397" s="31"/>
      <c r="D19397" s="31"/>
    </row>
    <row r="19398" spans="1:4" ht="15" x14ac:dyDescent="0.25">
      <c r="A19398" s="31"/>
      <c r="B19398" s="31"/>
      <c r="C19398" s="31"/>
      <c r="D19398" s="31"/>
    </row>
    <row r="19399" spans="1:4" ht="15" x14ac:dyDescent="0.25">
      <c r="A19399" s="31"/>
      <c r="B19399" s="31"/>
      <c r="C19399" s="31"/>
      <c r="D19399" s="31"/>
    </row>
    <row r="19400" spans="1:4" ht="15" x14ac:dyDescent="0.25">
      <c r="A19400" s="31"/>
      <c r="B19400" s="31"/>
      <c r="C19400" s="31"/>
      <c r="D19400" s="31"/>
    </row>
    <row r="19401" spans="1:4" ht="15" x14ac:dyDescent="0.25">
      <c r="A19401" s="31"/>
      <c r="B19401" s="31"/>
      <c r="C19401" s="31"/>
      <c r="D19401" s="31"/>
    </row>
    <row r="19402" spans="1:4" ht="15" x14ac:dyDescent="0.25">
      <c r="A19402" s="31"/>
      <c r="B19402" s="31"/>
      <c r="C19402" s="31"/>
      <c r="D19402" s="31"/>
    </row>
    <row r="19403" spans="1:4" ht="15" x14ac:dyDescent="0.25">
      <c r="A19403" s="31"/>
      <c r="B19403" s="31"/>
      <c r="C19403" s="31"/>
      <c r="D19403" s="31"/>
    </row>
    <row r="19404" spans="1:4" ht="15" x14ac:dyDescent="0.25">
      <c r="A19404" s="31"/>
      <c r="B19404" s="31"/>
      <c r="C19404" s="31"/>
      <c r="D19404" s="31"/>
    </row>
    <row r="19405" spans="1:4" ht="15" x14ac:dyDescent="0.25">
      <c r="A19405" s="31"/>
      <c r="B19405" s="31"/>
      <c r="C19405" s="31"/>
      <c r="D19405" s="31"/>
    </row>
    <row r="19406" spans="1:4" ht="15" x14ac:dyDescent="0.25">
      <c r="A19406" s="31"/>
      <c r="B19406" s="31"/>
      <c r="C19406" s="31"/>
      <c r="D19406" s="31"/>
    </row>
    <row r="19407" spans="1:4" ht="15" x14ac:dyDescent="0.25">
      <c r="A19407" s="31"/>
      <c r="B19407" s="31"/>
      <c r="C19407" s="31"/>
      <c r="D19407" s="31"/>
    </row>
    <row r="19408" spans="1:4" ht="15" x14ac:dyDescent="0.25">
      <c r="A19408" s="31"/>
      <c r="B19408" s="31"/>
      <c r="C19408" s="31"/>
      <c r="D19408" s="31"/>
    </row>
    <row r="19409" spans="1:4" ht="15" x14ac:dyDescent="0.25">
      <c r="A19409" s="31"/>
      <c r="B19409" s="31"/>
      <c r="C19409" s="31"/>
      <c r="D19409" s="31"/>
    </row>
    <row r="19410" spans="1:4" ht="15" x14ac:dyDescent="0.25">
      <c r="A19410" s="31"/>
      <c r="B19410" s="31"/>
      <c r="C19410" s="31"/>
      <c r="D19410" s="31"/>
    </row>
    <row r="19411" spans="1:4" ht="15" x14ac:dyDescent="0.25">
      <c r="A19411" s="31"/>
      <c r="B19411" s="31"/>
      <c r="C19411" s="31"/>
      <c r="D19411" s="31"/>
    </row>
    <row r="19412" spans="1:4" ht="15" x14ac:dyDescent="0.25">
      <c r="A19412" s="31"/>
      <c r="B19412" s="31"/>
      <c r="C19412" s="31"/>
      <c r="D19412" s="31"/>
    </row>
    <row r="19413" spans="1:4" ht="15" x14ac:dyDescent="0.25">
      <c r="A19413" s="31"/>
      <c r="B19413" s="31"/>
      <c r="C19413" s="31"/>
      <c r="D19413" s="31"/>
    </row>
    <row r="19414" spans="1:4" ht="15" x14ac:dyDescent="0.25">
      <c r="A19414" s="31"/>
      <c r="B19414" s="31"/>
      <c r="C19414" s="31"/>
      <c r="D19414" s="31"/>
    </row>
    <row r="19415" spans="1:4" ht="15" x14ac:dyDescent="0.25">
      <c r="A19415" s="31"/>
      <c r="B19415" s="31"/>
      <c r="C19415" s="31"/>
      <c r="D19415" s="31"/>
    </row>
    <row r="19416" spans="1:4" ht="15" x14ac:dyDescent="0.25">
      <c r="A19416" s="31"/>
      <c r="B19416" s="31"/>
      <c r="C19416" s="31"/>
      <c r="D19416" s="31"/>
    </row>
    <row r="19417" spans="1:4" ht="15" x14ac:dyDescent="0.25">
      <c r="A19417" s="31"/>
      <c r="B19417" s="31"/>
      <c r="C19417" s="31"/>
      <c r="D19417" s="31"/>
    </row>
    <row r="19418" spans="1:4" ht="15" x14ac:dyDescent="0.25">
      <c r="A19418" s="31"/>
      <c r="B19418" s="31"/>
      <c r="C19418" s="31"/>
      <c r="D19418" s="31"/>
    </row>
    <row r="19419" spans="1:4" ht="15" x14ac:dyDescent="0.25">
      <c r="A19419" s="31"/>
      <c r="B19419" s="31"/>
      <c r="C19419" s="31"/>
      <c r="D19419" s="31"/>
    </row>
    <row r="19420" spans="1:4" ht="15" x14ac:dyDescent="0.25">
      <c r="A19420" s="31"/>
      <c r="B19420" s="31"/>
      <c r="C19420" s="31"/>
      <c r="D19420" s="31"/>
    </row>
    <row r="19421" spans="1:4" ht="15" x14ac:dyDescent="0.25">
      <c r="A19421" s="31"/>
      <c r="B19421" s="31"/>
      <c r="C19421" s="31"/>
      <c r="D19421" s="31"/>
    </row>
    <row r="19422" spans="1:4" ht="15" x14ac:dyDescent="0.25">
      <c r="A19422" s="31"/>
      <c r="B19422" s="31"/>
      <c r="C19422" s="31"/>
      <c r="D19422" s="31"/>
    </row>
    <row r="19423" spans="1:4" ht="15" x14ac:dyDescent="0.25">
      <c r="A19423" s="31"/>
      <c r="B19423" s="31"/>
      <c r="C19423" s="31"/>
      <c r="D19423" s="31"/>
    </row>
    <row r="19424" spans="1:4" ht="15" x14ac:dyDescent="0.25">
      <c r="A19424" s="31"/>
      <c r="B19424" s="31"/>
      <c r="C19424" s="31"/>
      <c r="D19424" s="31"/>
    </row>
    <row r="19425" spans="1:4" ht="15" x14ac:dyDescent="0.25">
      <c r="A19425" s="31"/>
      <c r="B19425" s="31"/>
      <c r="C19425" s="31"/>
      <c r="D19425" s="31"/>
    </row>
    <row r="19426" spans="1:4" ht="15" x14ac:dyDescent="0.25">
      <c r="A19426" s="31"/>
      <c r="B19426" s="31"/>
      <c r="C19426" s="31"/>
      <c r="D19426" s="31"/>
    </row>
    <row r="19427" spans="1:4" ht="15" x14ac:dyDescent="0.25">
      <c r="A19427" s="31"/>
      <c r="B19427" s="31"/>
      <c r="C19427" s="31"/>
      <c r="D19427" s="31"/>
    </row>
    <row r="19428" spans="1:4" ht="15" x14ac:dyDescent="0.25">
      <c r="A19428" s="31"/>
      <c r="B19428" s="31"/>
      <c r="C19428" s="31"/>
      <c r="D19428" s="31"/>
    </row>
    <row r="19429" spans="1:4" ht="15" x14ac:dyDescent="0.25">
      <c r="A19429" s="31"/>
      <c r="B19429" s="31"/>
      <c r="C19429" s="31"/>
      <c r="D19429" s="31"/>
    </row>
    <row r="19430" spans="1:4" ht="15" x14ac:dyDescent="0.25">
      <c r="A19430" s="31"/>
      <c r="B19430" s="31"/>
      <c r="C19430" s="31"/>
      <c r="D19430" s="31"/>
    </row>
    <row r="19431" spans="1:4" ht="15" x14ac:dyDescent="0.25">
      <c r="A19431" s="31"/>
      <c r="B19431" s="31"/>
      <c r="C19431" s="31"/>
      <c r="D19431" s="31"/>
    </row>
    <row r="19432" spans="1:4" ht="15" x14ac:dyDescent="0.25">
      <c r="A19432" s="31"/>
      <c r="B19432" s="31"/>
      <c r="C19432" s="31"/>
      <c r="D19432" s="31"/>
    </row>
    <row r="19433" spans="1:4" ht="15" x14ac:dyDescent="0.25">
      <c r="A19433" s="31"/>
      <c r="B19433" s="31"/>
      <c r="C19433" s="31"/>
      <c r="D19433" s="31"/>
    </row>
    <row r="19434" spans="1:4" ht="15" x14ac:dyDescent="0.25">
      <c r="A19434" s="31"/>
      <c r="B19434" s="31"/>
      <c r="C19434" s="31"/>
      <c r="D19434" s="31"/>
    </row>
    <row r="19435" spans="1:4" ht="15" x14ac:dyDescent="0.25">
      <c r="A19435" s="31"/>
      <c r="B19435" s="31"/>
      <c r="C19435" s="31"/>
      <c r="D19435" s="31"/>
    </row>
    <row r="19436" spans="1:4" ht="15" x14ac:dyDescent="0.25">
      <c r="A19436" s="31"/>
      <c r="B19436" s="31"/>
      <c r="C19436" s="31"/>
      <c r="D19436" s="31"/>
    </row>
    <row r="19437" spans="1:4" ht="15" x14ac:dyDescent="0.25">
      <c r="A19437" s="31"/>
      <c r="B19437" s="31"/>
      <c r="C19437" s="31"/>
      <c r="D19437" s="31"/>
    </row>
    <row r="19438" spans="1:4" ht="15" x14ac:dyDescent="0.25">
      <c r="A19438" s="31"/>
      <c r="B19438" s="31"/>
      <c r="C19438" s="31"/>
      <c r="D19438" s="31"/>
    </row>
    <row r="19439" spans="1:4" ht="15" x14ac:dyDescent="0.25">
      <c r="A19439" s="31"/>
      <c r="B19439" s="31"/>
      <c r="C19439" s="31"/>
      <c r="D19439" s="31"/>
    </row>
    <row r="19440" spans="1:4" ht="15" x14ac:dyDescent="0.25">
      <c r="A19440" s="31"/>
      <c r="B19440" s="31"/>
      <c r="C19440" s="31"/>
      <c r="D19440" s="31"/>
    </row>
    <row r="19441" spans="1:4" ht="15" x14ac:dyDescent="0.25">
      <c r="A19441" s="31"/>
      <c r="B19441" s="31"/>
      <c r="C19441" s="31"/>
      <c r="D19441" s="31"/>
    </row>
    <row r="19442" spans="1:4" ht="15" x14ac:dyDescent="0.25">
      <c r="A19442" s="31"/>
      <c r="B19442" s="31"/>
      <c r="C19442" s="31"/>
      <c r="D19442" s="31"/>
    </row>
    <row r="19443" spans="1:4" ht="15" x14ac:dyDescent="0.25">
      <c r="A19443" s="31"/>
      <c r="B19443" s="31"/>
      <c r="C19443" s="31"/>
      <c r="D19443" s="31"/>
    </row>
    <row r="19444" spans="1:4" ht="15" x14ac:dyDescent="0.25">
      <c r="A19444" s="31"/>
      <c r="B19444" s="31"/>
      <c r="C19444" s="31"/>
      <c r="D19444" s="31"/>
    </row>
    <row r="19445" spans="1:4" ht="15" x14ac:dyDescent="0.25">
      <c r="A19445" s="31"/>
      <c r="B19445" s="31"/>
      <c r="C19445" s="31"/>
      <c r="D19445" s="31"/>
    </row>
    <row r="19446" spans="1:4" ht="15" x14ac:dyDescent="0.25">
      <c r="A19446" s="31"/>
      <c r="B19446" s="31"/>
      <c r="C19446" s="31"/>
      <c r="D19446" s="31"/>
    </row>
    <row r="19447" spans="1:4" ht="15" x14ac:dyDescent="0.25">
      <c r="A19447" s="31"/>
      <c r="B19447" s="31"/>
      <c r="C19447" s="31"/>
      <c r="D19447" s="31"/>
    </row>
    <row r="19448" spans="1:4" ht="15" x14ac:dyDescent="0.25">
      <c r="A19448" s="31"/>
      <c r="B19448" s="31"/>
      <c r="C19448" s="31"/>
      <c r="D19448" s="31"/>
    </row>
    <row r="19449" spans="1:4" ht="15" x14ac:dyDescent="0.25">
      <c r="A19449" s="31"/>
      <c r="B19449" s="31"/>
      <c r="C19449" s="31"/>
      <c r="D19449" s="31"/>
    </row>
    <row r="19450" spans="1:4" ht="15" x14ac:dyDescent="0.25">
      <c r="A19450" s="31"/>
      <c r="B19450" s="31"/>
      <c r="C19450" s="31"/>
      <c r="D19450" s="31"/>
    </row>
    <row r="19451" spans="1:4" ht="15" x14ac:dyDescent="0.25">
      <c r="A19451" s="31"/>
      <c r="B19451" s="31"/>
      <c r="C19451" s="31"/>
      <c r="D19451" s="31"/>
    </row>
    <row r="19452" spans="1:4" ht="15" x14ac:dyDescent="0.25">
      <c r="A19452" s="31"/>
      <c r="B19452" s="31"/>
      <c r="C19452" s="31"/>
      <c r="D19452" s="31"/>
    </row>
    <row r="19453" spans="1:4" ht="15" x14ac:dyDescent="0.25">
      <c r="A19453" s="31"/>
      <c r="B19453" s="31"/>
      <c r="C19453" s="31"/>
      <c r="D19453" s="31"/>
    </row>
    <row r="19454" spans="1:4" ht="15" x14ac:dyDescent="0.25">
      <c r="A19454" s="31"/>
      <c r="B19454" s="31"/>
      <c r="C19454" s="31"/>
      <c r="D19454" s="31"/>
    </row>
    <row r="19455" spans="1:4" ht="15" x14ac:dyDescent="0.25">
      <c r="A19455" s="31"/>
      <c r="B19455" s="31"/>
      <c r="C19455" s="31"/>
      <c r="D19455" s="31"/>
    </row>
    <row r="19456" spans="1:4" ht="15" x14ac:dyDescent="0.25">
      <c r="A19456" s="31"/>
      <c r="B19456" s="31"/>
      <c r="C19456" s="31"/>
      <c r="D19456" s="31"/>
    </row>
    <row r="19457" spans="1:4" ht="15" x14ac:dyDescent="0.25">
      <c r="A19457" s="31"/>
      <c r="B19457" s="31"/>
      <c r="C19457" s="31"/>
      <c r="D19457" s="31"/>
    </row>
    <row r="19458" spans="1:4" ht="15" x14ac:dyDescent="0.25">
      <c r="A19458" s="31"/>
      <c r="B19458" s="31"/>
      <c r="C19458" s="31"/>
      <c r="D19458" s="31"/>
    </row>
    <row r="19459" spans="1:4" ht="15" x14ac:dyDescent="0.25">
      <c r="A19459" s="31"/>
      <c r="B19459" s="31"/>
      <c r="C19459" s="31"/>
      <c r="D19459" s="31"/>
    </row>
    <row r="19460" spans="1:4" ht="15" x14ac:dyDescent="0.25">
      <c r="A19460" s="31"/>
      <c r="B19460" s="31"/>
      <c r="C19460" s="31"/>
      <c r="D19460" s="31"/>
    </row>
    <row r="19461" spans="1:4" ht="15" x14ac:dyDescent="0.25">
      <c r="A19461" s="31"/>
      <c r="B19461" s="31"/>
      <c r="C19461" s="31"/>
      <c r="D19461" s="31"/>
    </row>
    <row r="19462" spans="1:4" ht="15" x14ac:dyDescent="0.25">
      <c r="A19462" s="31"/>
      <c r="B19462" s="31"/>
      <c r="C19462" s="31"/>
      <c r="D19462" s="31"/>
    </row>
    <row r="19463" spans="1:4" ht="15" x14ac:dyDescent="0.25">
      <c r="A19463" s="31"/>
      <c r="B19463" s="31"/>
      <c r="C19463" s="31"/>
      <c r="D19463" s="31"/>
    </row>
    <row r="19464" spans="1:4" ht="15" x14ac:dyDescent="0.25">
      <c r="A19464" s="31"/>
      <c r="B19464" s="31"/>
      <c r="C19464" s="31"/>
      <c r="D19464" s="31"/>
    </row>
    <row r="19465" spans="1:4" ht="15" x14ac:dyDescent="0.25">
      <c r="A19465" s="31"/>
      <c r="B19465" s="31"/>
      <c r="C19465" s="31"/>
      <c r="D19465" s="31"/>
    </row>
    <row r="19466" spans="1:4" ht="15" x14ac:dyDescent="0.25">
      <c r="A19466" s="31"/>
      <c r="B19466" s="31"/>
      <c r="C19466" s="31"/>
      <c r="D19466" s="31"/>
    </row>
    <row r="19467" spans="1:4" ht="15" x14ac:dyDescent="0.25">
      <c r="A19467" s="31"/>
      <c r="B19467" s="31"/>
      <c r="C19467" s="31"/>
      <c r="D19467" s="31"/>
    </row>
    <row r="19468" spans="1:4" ht="15" x14ac:dyDescent="0.25">
      <c r="A19468" s="31"/>
      <c r="B19468" s="31"/>
      <c r="C19468" s="31"/>
      <c r="D19468" s="31"/>
    </row>
    <row r="19469" spans="1:4" ht="15" x14ac:dyDescent="0.25">
      <c r="A19469" s="31"/>
      <c r="B19469" s="31"/>
      <c r="C19469" s="31"/>
      <c r="D19469" s="31"/>
    </row>
    <row r="19470" spans="1:4" ht="15" x14ac:dyDescent="0.25">
      <c r="A19470" s="31"/>
      <c r="B19470" s="31"/>
      <c r="C19470" s="31"/>
      <c r="D19470" s="31"/>
    </row>
    <row r="19471" spans="1:4" ht="15" x14ac:dyDescent="0.25">
      <c r="A19471" s="31"/>
      <c r="B19471" s="31"/>
      <c r="C19471" s="31"/>
      <c r="D19471" s="31"/>
    </row>
    <row r="19472" spans="1:4" ht="15" x14ac:dyDescent="0.25">
      <c r="A19472" s="31"/>
      <c r="B19472" s="31"/>
      <c r="C19472" s="31"/>
      <c r="D19472" s="31"/>
    </row>
    <row r="19473" spans="1:4" ht="15" x14ac:dyDescent="0.25">
      <c r="A19473" s="31"/>
      <c r="B19473" s="31"/>
      <c r="C19473" s="31"/>
      <c r="D19473" s="31"/>
    </row>
    <row r="19474" spans="1:4" ht="15" x14ac:dyDescent="0.25">
      <c r="A19474" s="31"/>
      <c r="B19474" s="31"/>
      <c r="C19474" s="31"/>
      <c r="D19474" s="31"/>
    </row>
    <row r="19475" spans="1:4" ht="15" x14ac:dyDescent="0.25">
      <c r="A19475" s="31"/>
      <c r="B19475" s="31"/>
      <c r="C19475" s="31"/>
      <c r="D19475" s="31"/>
    </row>
    <row r="19476" spans="1:4" ht="15" x14ac:dyDescent="0.25">
      <c r="A19476" s="31"/>
      <c r="B19476" s="31"/>
      <c r="C19476" s="31"/>
      <c r="D19476" s="31"/>
    </row>
    <row r="19477" spans="1:4" ht="15" x14ac:dyDescent="0.25">
      <c r="A19477" s="31"/>
      <c r="B19477" s="31"/>
      <c r="C19477" s="31"/>
      <c r="D19477" s="31"/>
    </row>
    <row r="19478" spans="1:4" ht="15" x14ac:dyDescent="0.25">
      <c r="A19478" s="31"/>
      <c r="B19478" s="31"/>
      <c r="C19478" s="31"/>
      <c r="D19478" s="31"/>
    </row>
    <row r="19479" spans="1:4" ht="15" x14ac:dyDescent="0.25">
      <c r="A19479" s="31"/>
      <c r="B19479" s="31"/>
      <c r="C19479" s="31"/>
      <c r="D19479" s="31"/>
    </row>
    <row r="19480" spans="1:4" ht="15" x14ac:dyDescent="0.25">
      <c r="A19480" s="31"/>
      <c r="B19480" s="31"/>
      <c r="C19480" s="31"/>
      <c r="D19480" s="31"/>
    </row>
    <row r="19481" spans="1:4" ht="15" x14ac:dyDescent="0.25">
      <c r="A19481" s="31"/>
      <c r="B19481" s="31"/>
      <c r="C19481" s="31"/>
      <c r="D19481" s="31"/>
    </row>
    <row r="19482" spans="1:4" ht="15" x14ac:dyDescent="0.25">
      <c r="A19482" s="31"/>
      <c r="B19482" s="31"/>
      <c r="C19482" s="31"/>
      <c r="D19482" s="31"/>
    </row>
    <row r="19483" spans="1:4" ht="15" x14ac:dyDescent="0.25">
      <c r="A19483" s="31"/>
      <c r="B19483" s="31"/>
      <c r="C19483" s="31"/>
      <c r="D19483" s="31"/>
    </row>
    <row r="19484" spans="1:4" ht="15" x14ac:dyDescent="0.25">
      <c r="A19484" s="31"/>
      <c r="B19484" s="31"/>
      <c r="C19484" s="31"/>
      <c r="D19484" s="31"/>
    </row>
    <row r="19485" spans="1:4" ht="15" x14ac:dyDescent="0.25">
      <c r="A19485" s="31"/>
      <c r="B19485" s="31"/>
      <c r="C19485" s="31"/>
      <c r="D19485" s="31"/>
    </row>
    <row r="19486" spans="1:4" ht="15" x14ac:dyDescent="0.25">
      <c r="A19486" s="31"/>
      <c r="B19486" s="31"/>
      <c r="C19486" s="31"/>
      <c r="D19486" s="31"/>
    </row>
    <row r="19487" spans="1:4" ht="15" x14ac:dyDescent="0.25">
      <c r="A19487" s="31"/>
      <c r="B19487" s="31"/>
      <c r="C19487" s="31"/>
      <c r="D19487" s="31"/>
    </row>
    <row r="19488" spans="1:4" ht="15" x14ac:dyDescent="0.25">
      <c r="A19488" s="31"/>
      <c r="B19488" s="31"/>
      <c r="C19488" s="31"/>
      <c r="D19488" s="31"/>
    </row>
    <row r="19489" spans="1:4" ht="15" x14ac:dyDescent="0.25">
      <c r="A19489" s="31"/>
      <c r="B19489" s="31"/>
      <c r="C19489" s="31"/>
      <c r="D19489" s="31"/>
    </row>
    <row r="19490" spans="1:4" ht="15" x14ac:dyDescent="0.25">
      <c r="A19490" s="31"/>
      <c r="B19490" s="31"/>
      <c r="C19490" s="31"/>
      <c r="D19490" s="31"/>
    </row>
    <row r="19491" spans="1:4" ht="15" x14ac:dyDescent="0.25">
      <c r="A19491" s="31"/>
      <c r="B19491" s="31"/>
      <c r="C19491" s="31"/>
      <c r="D19491" s="31"/>
    </row>
    <row r="19492" spans="1:4" ht="15" x14ac:dyDescent="0.25">
      <c r="A19492" s="31"/>
      <c r="B19492" s="31"/>
      <c r="C19492" s="31"/>
      <c r="D19492" s="31"/>
    </row>
    <row r="19493" spans="1:4" ht="15" x14ac:dyDescent="0.25">
      <c r="A19493" s="31"/>
      <c r="B19493" s="31"/>
      <c r="C19493" s="31"/>
      <c r="D19493" s="31"/>
    </row>
    <row r="19494" spans="1:4" ht="15" x14ac:dyDescent="0.25">
      <c r="A19494" s="31"/>
      <c r="B19494" s="31"/>
      <c r="C19494" s="31"/>
      <c r="D19494" s="31"/>
    </row>
    <row r="19495" spans="1:4" ht="15" x14ac:dyDescent="0.25">
      <c r="A19495" s="31"/>
      <c r="B19495" s="31"/>
      <c r="C19495" s="31"/>
      <c r="D19495" s="31"/>
    </row>
    <row r="19496" spans="1:4" ht="15" x14ac:dyDescent="0.25">
      <c r="A19496" s="31"/>
      <c r="B19496" s="31"/>
      <c r="C19496" s="31"/>
      <c r="D19496" s="31"/>
    </row>
    <row r="19497" spans="1:4" ht="15" x14ac:dyDescent="0.25">
      <c r="A19497" s="31"/>
      <c r="B19497" s="31"/>
      <c r="C19497" s="31"/>
      <c r="D19497" s="31"/>
    </row>
    <row r="19498" spans="1:4" ht="15" x14ac:dyDescent="0.25">
      <c r="A19498" s="31"/>
      <c r="B19498" s="31"/>
      <c r="C19498" s="31"/>
      <c r="D19498" s="31"/>
    </row>
    <row r="19499" spans="1:4" ht="15" x14ac:dyDescent="0.25">
      <c r="A19499" s="31"/>
      <c r="B19499" s="31"/>
      <c r="C19499" s="31"/>
      <c r="D19499" s="31"/>
    </row>
    <row r="19500" spans="1:4" ht="15" x14ac:dyDescent="0.25">
      <c r="A19500" s="31"/>
      <c r="B19500" s="31"/>
      <c r="C19500" s="31"/>
      <c r="D19500" s="31"/>
    </row>
    <row r="19501" spans="1:4" ht="15" x14ac:dyDescent="0.25">
      <c r="A19501" s="31"/>
      <c r="B19501" s="31"/>
      <c r="C19501" s="31"/>
      <c r="D19501" s="31"/>
    </row>
    <row r="19502" spans="1:4" ht="15" x14ac:dyDescent="0.25">
      <c r="A19502" s="31"/>
      <c r="B19502" s="31"/>
      <c r="C19502" s="31"/>
      <c r="D19502" s="31"/>
    </row>
    <row r="19503" spans="1:4" ht="15" x14ac:dyDescent="0.25">
      <c r="A19503" s="31"/>
      <c r="B19503" s="31"/>
      <c r="C19503" s="31"/>
      <c r="D19503" s="31"/>
    </row>
    <row r="19504" spans="1:4" ht="15" x14ac:dyDescent="0.25">
      <c r="A19504" s="31"/>
      <c r="B19504" s="31"/>
      <c r="C19504" s="31"/>
      <c r="D19504" s="31"/>
    </row>
    <row r="19505" spans="1:4" ht="15" x14ac:dyDescent="0.25">
      <c r="A19505" s="31"/>
      <c r="B19505" s="31"/>
      <c r="C19505" s="31"/>
      <c r="D19505" s="31"/>
    </row>
    <row r="19506" spans="1:4" ht="15" x14ac:dyDescent="0.25">
      <c r="A19506" s="31"/>
      <c r="B19506" s="31"/>
      <c r="C19506" s="31"/>
      <c r="D19506" s="31"/>
    </row>
    <row r="19507" spans="1:4" ht="15" x14ac:dyDescent="0.25">
      <c r="A19507" s="31"/>
      <c r="B19507" s="31"/>
      <c r="C19507" s="31"/>
      <c r="D19507" s="31"/>
    </row>
    <row r="19508" spans="1:4" ht="15" x14ac:dyDescent="0.25">
      <c r="A19508" s="31"/>
      <c r="B19508" s="31"/>
      <c r="C19508" s="31"/>
      <c r="D19508" s="31"/>
    </row>
    <row r="19509" spans="1:4" ht="15" x14ac:dyDescent="0.25">
      <c r="A19509" s="31"/>
      <c r="B19509" s="31"/>
      <c r="C19509" s="31"/>
      <c r="D19509" s="31"/>
    </row>
    <row r="19510" spans="1:4" ht="15" x14ac:dyDescent="0.25">
      <c r="A19510" s="31"/>
      <c r="B19510" s="31"/>
      <c r="C19510" s="31"/>
      <c r="D19510" s="31"/>
    </row>
    <row r="19511" spans="1:4" ht="15" x14ac:dyDescent="0.25">
      <c r="A19511" s="31"/>
      <c r="B19511" s="31"/>
      <c r="C19511" s="31"/>
      <c r="D19511" s="31"/>
    </row>
    <row r="19512" spans="1:4" ht="15" x14ac:dyDescent="0.25">
      <c r="A19512" s="31"/>
      <c r="B19512" s="31"/>
      <c r="C19512" s="31"/>
      <c r="D19512" s="31"/>
    </row>
    <row r="19513" spans="1:4" ht="15" x14ac:dyDescent="0.25">
      <c r="A19513" s="31"/>
      <c r="B19513" s="31"/>
      <c r="C19513" s="31"/>
      <c r="D19513" s="31"/>
    </row>
    <row r="19514" spans="1:4" ht="15" x14ac:dyDescent="0.25">
      <c r="A19514" s="31"/>
      <c r="B19514" s="31"/>
      <c r="C19514" s="31"/>
      <c r="D19514" s="31"/>
    </row>
    <row r="19515" spans="1:4" ht="15" x14ac:dyDescent="0.25">
      <c r="A19515" s="31"/>
      <c r="B19515" s="31"/>
      <c r="C19515" s="31"/>
      <c r="D19515" s="31"/>
    </row>
    <row r="19516" spans="1:4" ht="15" x14ac:dyDescent="0.25">
      <c r="A19516" s="31"/>
      <c r="B19516" s="31"/>
      <c r="C19516" s="31"/>
      <c r="D19516" s="31"/>
    </row>
    <row r="19517" spans="1:4" ht="15" x14ac:dyDescent="0.25">
      <c r="A19517" s="31"/>
      <c r="B19517" s="31"/>
      <c r="C19517" s="31"/>
      <c r="D19517" s="31"/>
    </row>
    <row r="19518" spans="1:4" ht="15" x14ac:dyDescent="0.25">
      <c r="A19518" s="31"/>
      <c r="B19518" s="31"/>
      <c r="C19518" s="31"/>
      <c r="D19518" s="31"/>
    </row>
    <row r="19519" spans="1:4" ht="15" x14ac:dyDescent="0.25">
      <c r="A19519" s="31"/>
      <c r="B19519" s="31"/>
      <c r="C19519" s="31"/>
      <c r="D19519" s="31"/>
    </row>
    <row r="19520" spans="1:4" ht="15" x14ac:dyDescent="0.25">
      <c r="A19520" s="31"/>
      <c r="B19520" s="31"/>
      <c r="C19520" s="31"/>
      <c r="D19520" s="31"/>
    </row>
    <row r="19521" spans="1:4" ht="15" x14ac:dyDescent="0.25">
      <c r="A19521" s="31"/>
      <c r="B19521" s="31"/>
      <c r="C19521" s="31"/>
      <c r="D19521" s="31"/>
    </row>
    <row r="19522" spans="1:4" ht="15" x14ac:dyDescent="0.25">
      <c r="A19522" s="31"/>
      <c r="B19522" s="31"/>
      <c r="C19522" s="31"/>
      <c r="D19522" s="31"/>
    </row>
    <row r="19523" spans="1:4" ht="15" x14ac:dyDescent="0.25">
      <c r="A19523" s="31"/>
      <c r="B19523" s="31"/>
      <c r="C19523" s="31"/>
      <c r="D19523" s="31"/>
    </row>
    <row r="19524" spans="1:4" ht="15" x14ac:dyDescent="0.25">
      <c r="A19524" s="31"/>
      <c r="B19524" s="31"/>
      <c r="C19524" s="31"/>
      <c r="D19524" s="31"/>
    </row>
    <row r="19525" spans="1:4" ht="15" x14ac:dyDescent="0.25">
      <c r="A19525" s="31"/>
      <c r="B19525" s="31"/>
      <c r="C19525" s="31"/>
      <c r="D19525" s="31"/>
    </row>
    <row r="19526" spans="1:4" ht="15" x14ac:dyDescent="0.25">
      <c r="A19526" s="31"/>
      <c r="B19526" s="31"/>
      <c r="C19526" s="31"/>
      <c r="D19526" s="31"/>
    </row>
    <row r="19527" spans="1:4" ht="15" x14ac:dyDescent="0.25">
      <c r="A19527" s="31"/>
      <c r="B19527" s="31"/>
      <c r="C19527" s="31"/>
      <c r="D19527" s="31"/>
    </row>
    <row r="19528" spans="1:4" ht="15" x14ac:dyDescent="0.25">
      <c r="A19528" s="31"/>
      <c r="B19528" s="31"/>
      <c r="C19528" s="31"/>
      <c r="D19528" s="31"/>
    </row>
    <row r="19529" spans="1:4" ht="15" x14ac:dyDescent="0.25">
      <c r="A19529" s="31"/>
      <c r="B19529" s="31"/>
      <c r="C19529" s="31"/>
      <c r="D19529" s="31"/>
    </row>
    <row r="19530" spans="1:4" ht="15" x14ac:dyDescent="0.25">
      <c r="A19530" s="31"/>
      <c r="B19530" s="31"/>
      <c r="C19530" s="31"/>
      <c r="D19530" s="31"/>
    </row>
    <row r="19531" spans="1:4" ht="15" x14ac:dyDescent="0.25">
      <c r="A19531" s="31"/>
      <c r="B19531" s="31"/>
      <c r="C19531" s="31"/>
      <c r="D19531" s="31"/>
    </row>
    <row r="19532" spans="1:4" ht="15" x14ac:dyDescent="0.25">
      <c r="A19532" s="31"/>
      <c r="B19532" s="31"/>
      <c r="C19532" s="31"/>
      <c r="D19532" s="31"/>
    </row>
    <row r="19533" spans="1:4" ht="15" x14ac:dyDescent="0.25">
      <c r="A19533" s="31"/>
      <c r="B19533" s="31"/>
      <c r="C19533" s="31"/>
      <c r="D19533" s="31"/>
    </row>
    <row r="19534" spans="1:4" ht="15" x14ac:dyDescent="0.25">
      <c r="A19534" s="31"/>
      <c r="B19534" s="31"/>
      <c r="C19534" s="31"/>
      <c r="D19534" s="31"/>
    </row>
    <row r="19535" spans="1:4" ht="15" x14ac:dyDescent="0.25">
      <c r="A19535" s="31"/>
      <c r="B19535" s="31"/>
      <c r="C19535" s="31"/>
      <c r="D19535" s="31"/>
    </row>
    <row r="19536" spans="1:4" ht="15" x14ac:dyDescent="0.25">
      <c r="A19536" s="31"/>
      <c r="B19536" s="31"/>
      <c r="C19536" s="31"/>
      <c r="D19536" s="31"/>
    </row>
    <row r="19537" spans="1:4" ht="15" x14ac:dyDescent="0.25">
      <c r="A19537" s="31"/>
      <c r="B19537" s="31"/>
      <c r="C19537" s="31"/>
      <c r="D19537" s="31"/>
    </row>
    <row r="19538" spans="1:4" ht="15" x14ac:dyDescent="0.25">
      <c r="A19538" s="31"/>
      <c r="B19538" s="31"/>
      <c r="C19538" s="31"/>
      <c r="D19538" s="31"/>
    </row>
    <row r="19539" spans="1:4" ht="15" x14ac:dyDescent="0.25">
      <c r="A19539" s="31"/>
      <c r="B19539" s="31"/>
      <c r="C19539" s="31"/>
      <c r="D19539" s="31"/>
    </row>
    <row r="19540" spans="1:4" ht="15" x14ac:dyDescent="0.25">
      <c r="A19540" s="31"/>
      <c r="B19540" s="31"/>
      <c r="C19540" s="31"/>
      <c r="D19540" s="31"/>
    </row>
    <row r="19541" spans="1:4" ht="15" x14ac:dyDescent="0.25">
      <c r="A19541" s="31"/>
      <c r="B19541" s="31"/>
      <c r="C19541" s="31"/>
      <c r="D19541" s="31"/>
    </row>
    <row r="19542" spans="1:4" ht="15" x14ac:dyDescent="0.25">
      <c r="A19542" s="31"/>
      <c r="B19542" s="31"/>
      <c r="C19542" s="31"/>
      <c r="D19542" s="31"/>
    </row>
    <row r="19543" spans="1:4" ht="15" x14ac:dyDescent="0.25">
      <c r="A19543" s="31"/>
      <c r="B19543" s="31"/>
      <c r="C19543" s="31"/>
      <c r="D19543" s="31"/>
    </row>
    <row r="19544" spans="1:4" ht="15" x14ac:dyDescent="0.25">
      <c r="A19544" s="31"/>
      <c r="B19544" s="31"/>
      <c r="C19544" s="31"/>
      <c r="D19544" s="31"/>
    </row>
    <row r="19545" spans="1:4" ht="15" x14ac:dyDescent="0.25">
      <c r="A19545" s="31"/>
      <c r="B19545" s="31"/>
      <c r="C19545" s="31"/>
      <c r="D19545" s="31"/>
    </row>
    <row r="19546" spans="1:4" ht="15" x14ac:dyDescent="0.25">
      <c r="A19546" s="31"/>
      <c r="B19546" s="31"/>
      <c r="C19546" s="31"/>
      <c r="D19546" s="31"/>
    </row>
    <row r="19547" spans="1:4" ht="15" x14ac:dyDescent="0.25">
      <c r="A19547" s="31"/>
      <c r="B19547" s="31"/>
      <c r="C19547" s="31"/>
      <c r="D19547" s="31"/>
    </row>
    <row r="19548" spans="1:4" ht="15" x14ac:dyDescent="0.25">
      <c r="A19548" s="31"/>
      <c r="B19548" s="31"/>
      <c r="C19548" s="31"/>
      <c r="D19548" s="31"/>
    </row>
    <row r="19549" spans="1:4" ht="15" x14ac:dyDescent="0.25">
      <c r="A19549" s="31"/>
      <c r="B19549" s="31"/>
      <c r="C19549" s="31"/>
      <c r="D19549" s="31"/>
    </row>
    <row r="19550" spans="1:4" ht="15" x14ac:dyDescent="0.25">
      <c r="A19550" s="31"/>
      <c r="B19550" s="31"/>
      <c r="C19550" s="31"/>
      <c r="D19550" s="31"/>
    </row>
    <row r="19551" spans="1:4" ht="15" x14ac:dyDescent="0.25">
      <c r="A19551" s="31"/>
      <c r="B19551" s="31"/>
      <c r="C19551" s="31"/>
      <c r="D19551" s="31"/>
    </row>
    <row r="19552" spans="1:4" ht="15" x14ac:dyDescent="0.25">
      <c r="A19552" s="31"/>
      <c r="B19552" s="31"/>
      <c r="C19552" s="31"/>
      <c r="D19552" s="31"/>
    </row>
    <row r="19553" spans="1:4" ht="15" x14ac:dyDescent="0.25">
      <c r="A19553" s="31"/>
      <c r="B19553" s="31"/>
      <c r="C19553" s="31"/>
      <c r="D19553" s="31"/>
    </row>
    <row r="19554" spans="1:4" ht="15" x14ac:dyDescent="0.25">
      <c r="A19554" s="31"/>
      <c r="B19554" s="31"/>
      <c r="C19554" s="31"/>
      <c r="D19554" s="31"/>
    </row>
    <row r="19555" spans="1:4" ht="15" x14ac:dyDescent="0.25">
      <c r="A19555" s="31"/>
      <c r="B19555" s="31"/>
      <c r="C19555" s="31"/>
      <c r="D19555" s="31"/>
    </row>
    <row r="19556" spans="1:4" ht="15" x14ac:dyDescent="0.25">
      <c r="A19556" s="31"/>
      <c r="B19556" s="31"/>
      <c r="C19556" s="31"/>
      <c r="D19556" s="31"/>
    </row>
    <row r="19557" spans="1:4" ht="15" x14ac:dyDescent="0.25">
      <c r="A19557" s="31"/>
      <c r="B19557" s="31"/>
      <c r="C19557" s="31"/>
      <c r="D19557" s="31"/>
    </row>
    <row r="19558" spans="1:4" ht="15" x14ac:dyDescent="0.25">
      <c r="A19558" s="31"/>
      <c r="B19558" s="31"/>
      <c r="C19558" s="31"/>
      <c r="D19558" s="31"/>
    </row>
    <row r="19559" spans="1:4" ht="15" x14ac:dyDescent="0.25">
      <c r="A19559" s="31"/>
      <c r="B19559" s="31"/>
      <c r="C19559" s="31"/>
      <c r="D19559" s="31"/>
    </row>
    <row r="19560" spans="1:4" ht="15" x14ac:dyDescent="0.25">
      <c r="A19560" s="31"/>
      <c r="B19560" s="31"/>
      <c r="C19560" s="31"/>
      <c r="D19560" s="31"/>
    </row>
    <row r="19561" spans="1:4" ht="15" x14ac:dyDescent="0.25">
      <c r="A19561" s="31"/>
      <c r="B19561" s="31"/>
      <c r="C19561" s="31"/>
      <c r="D19561" s="31"/>
    </row>
    <row r="19562" spans="1:4" ht="15" x14ac:dyDescent="0.25">
      <c r="A19562" s="31"/>
      <c r="B19562" s="31"/>
      <c r="C19562" s="31"/>
      <c r="D19562" s="31"/>
    </row>
    <row r="19563" spans="1:4" ht="15" x14ac:dyDescent="0.25">
      <c r="A19563" s="31"/>
      <c r="B19563" s="31"/>
      <c r="C19563" s="31"/>
      <c r="D19563" s="31"/>
    </row>
    <row r="19564" spans="1:4" ht="15" x14ac:dyDescent="0.25">
      <c r="A19564" s="31"/>
      <c r="B19564" s="31"/>
      <c r="C19564" s="31"/>
      <c r="D19564" s="31"/>
    </row>
    <row r="19565" spans="1:4" ht="15" x14ac:dyDescent="0.25">
      <c r="A19565" s="31"/>
      <c r="B19565" s="31"/>
      <c r="C19565" s="31"/>
      <c r="D19565" s="31"/>
    </row>
    <row r="19566" spans="1:4" ht="15" x14ac:dyDescent="0.25">
      <c r="A19566" s="31"/>
      <c r="B19566" s="31"/>
      <c r="C19566" s="31"/>
      <c r="D19566" s="31"/>
    </row>
    <row r="19567" spans="1:4" ht="15" x14ac:dyDescent="0.25">
      <c r="A19567" s="31"/>
      <c r="B19567" s="31"/>
      <c r="C19567" s="31"/>
      <c r="D19567" s="31"/>
    </row>
    <row r="19568" spans="1:4" ht="15" x14ac:dyDescent="0.25">
      <c r="A19568" s="31"/>
      <c r="B19568" s="31"/>
      <c r="C19568" s="31"/>
      <c r="D19568" s="31"/>
    </row>
    <row r="19569" spans="1:4" ht="15" x14ac:dyDescent="0.25">
      <c r="A19569" s="31"/>
      <c r="B19569" s="31"/>
      <c r="C19569" s="31"/>
      <c r="D19569" s="31"/>
    </row>
    <row r="19570" spans="1:4" ht="15" x14ac:dyDescent="0.25">
      <c r="A19570" s="31"/>
      <c r="B19570" s="31"/>
      <c r="C19570" s="31"/>
      <c r="D19570" s="31"/>
    </row>
    <row r="19571" spans="1:4" ht="15" x14ac:dyDescent="0.25">
      <c r="A19571" s="31"/>
      <c r="B19571" s="31"/>
      <c r="C19571" s="31"/>
      <c r="D19571" s="31"/>
    </row>
    <row r="19572" spans="1:4" ht="15" x14ac:dyDescent="0.25">
      <c r="A19572" s="31"/>
      <c r="B19572" s="31"/>
      <c r="C19572" s="31"/>
      <c r="D19572" s="31"/>
    </row>
    <row r="19573" spans="1:4" ht="15" x14ac:dyDescent="0.25">
      <c r="A19573" s="31"/>
      <c r="B19573" s="31"/>
      <c r="C19573" s="31"/>
      <c r="D19573" s="31"/>
    </row>
    <row r="19574" spans="1:4" ht="15" x14ac:dyDescent="0.25">
      <c r="A19574" s="31"/>
      <c r="B19574" s="31"/>
      <c r="C19574" s="31"/>
      <c r="D19574" s="31"/>
    </row>
    <row r="19575" spans="1:4" ht="15" x14ac:dyDescent="0.25">
      <c r="A19575" s="31"/>
      <c r="B19575" s="31"/>
      <c r="C19575" s="31"/>
      <c r="D19575" s="31"/>
    </row>
    <row r="19576" spans="1:4" ht="15" x14ac:dyDescent="0.25">
      <c r="A19576" s="31"/>
      <c r="B19576" s="31"/>
      <c r="C19576" s="31"/>
      <c r="D19576" s="31"/>
    </row>
    <row r="19577" spans="1:4" ht="15" x14ac:dyDescent="0.25">
      <c r="A19577" s="31"/>
      <c r="B19577" s="31"/>
      <c r="C19577" s="31"/>
      <c r="D19577" s="31"/>
    </row>
    <row r="19578" spans="1:4" ht="15" x14ac:dyDescent="0.25">
      <c r="A19578" s="31"/>
      <c r="B19578" s="31"/>
      <c r="C19578" s="31"/>
      <c r="D19578" s="31"/>
    </row>
    <row r="19579" spans="1:4" ht="15" x14ac:dyDescent="0.25">
      <c r="A19579" s="31"/>
      <c r="B19579" s="31"/>
      <c r="C19579" s="31"/>
      <c r="D19579" s="31"/>
    </row>
    <row r="19580" spans="1:4" ht="15" x14ac:dyDescent="0.25">
      <c r="A19580" s="31"/>
      <c r="B19580" s="31"/>
      <c r="C19580" s="31"/>
      <c r="D19580" s="31"/>
    </row>
    <row r="19581" spans="1:4" ht="15" x14ac:dyDescent="0.25">
      <c r="A19581" s="31"/>
      <c r="B19581" s="31"/>
      <c r="C19581" s="31"/>
      <c r="D19581" s="31"/>
    </row>
    <row r="19582" spans="1:4" ht="15" x14ac:dyDescent="0.25">
      <c r="A19582" s="31"/>
      <c r="B19582" s="31"/>
      <c r="C19582" s="31"/>
      <c r="D19582" s="31"/>
    </row>
    <row r="19583" spans="1:4" ht="15" x14ac:dyDescent="0.25">
      <c r="A19583" s="31"/>
      <c r="B19583" s="31"/>
      <c r="C19583" s="31"/>
      <c r="D19583" s="31"/>
    </row>
    <row r="19584" spans="1:4" ht="15" x14ac:dyDescent="0.25">
      <c r="A19584" s="31"/>
      <c r="B19584" s="31"/>
      <c r="C19584" s="31"/>
      <c r="D19584" s="31"/>
    </row>
    <row r="19585" spans="1:4" ht="15" x14ac:dyDescent="0.25">
      <c r="A19585" s="31"/>
      <c r="B19585" s="31"/>
      <c r="C19585" s="31"/>
      <c r="D19585" s="31"/>
    </row>
    <row r="19586" spans="1:4" ht="15" x14ac:dyDescent="0.25">
      <c r="A19586" s="31"/>
      <c r="B19586" s="31"/>
      <c r="C19586" s="31"/>
      <c r="D19586" s="31"/>
    </row>
    <row r="19587" spans="1:4" ht="15" x14ac:dyDescent="0.25">
      <c r="A19587" s="31"/>
      <c r="B19587" s="31"/>
      <c r="C19587" s="31"/>
      <c r="D19587" s="31"/>
    </row>
    <row r="19588" spans="1:4" ht="15" x14ac:dyDescent="0.25">
      <c r="A19588" s="31"/>
      <c r="B19588" s="31"/>
      <c r="C19588" s="31"/>
      <c r="D19588" s="31"/>
    </row>
    <row r="19589" spans="1:4" ht="15" x14ac:dyDescent="0.25">
      <c r="A19589" s="31"/>
      <c r="B19589" s="31"/>
      <c r="C19589" s="31"/>
      <c r="D19589" s="31"/>
    </row>
    <row r="19590" spans="1:4" ht="15" x14ac:dyDescent="0.25">
      <c r="A19590" s="31"/>
      <c r="B19590" s="31"/>
      <c r="C19590" s="31"/>
      <c r="D19590" s="31"/>
    </row>
    <row r="19591" spans="1:4" ht="15" x14ac:dyDescent="0.25">
      <c r="A19591" s="31"/>
      <c r="B19591" s="31"/>
      <c r="C19591" s="31"/>
      <c r="D19591" s="31"/>
    </row>
    <row r="19592" spans="1:4" ht="15" x14ac:dyDescent="0.25">
      <c r="A19592" s="31"/>
      <c r="B19592" s="31"/>
      <c r="C19592" s="31"/>
      <c r="D19592" s="31"/>
    </row>
    <row r="19593" spans="1:4" ht="15" x14ac:dyDescent="0.25">
      <c r="A19593" s="31"/>
      <c r="B19593" s="31"/>
      <c r="C19593" s="31"/>
      <c r="D19593" s="31"/>
    </row>
    <row r="19594" spans="1:4" ht="15" x14ac:dyDescent="0.25">
      <c r="A19594" s="31"/>
      <c r="B19594" s="31"/>
      <c r="C19594" s="31"/>
      <c r="D19594" s="31"/>
    </row>
    <row r="19595" spans="1:4" ht="15" x14ac:dyDescent="0.25">
      <c r="A19595" s="31"/>
      <c r="B19595" s="31"/>
      <c r="C19595" s="31"/>
      <c r="D19595" s="31"/>
    </row>
    <row r="19596" spans="1:4" ht="15" x14ac:dyDescent="0.25">
      <c r="A19596" s="31"/>
      <c r="B19596" s="31"/>
      <c r="C19596" s="31"/>
      <c r="D19596" s="31"/>
    </row>
    <row r="19597" spans="1:4" ht="15" x14ac:dyDescent="0.25">
      <c r="A19597" s="31"/>
      <c r="B19597" s="31"/>
      <c r="C19597" s="31"/>
      <c r="D19597" s="31"/>
    </row>
    <row r="19598" spans="1:4" ht="15" x14ac:dyDescent="0.25">
      <c r="A19598" s="31"/>
      <c r="B19598" s="31"/>
      <c r="C19598" s="31"/>
      <c r="D19598" s="31"/>
    </row>
    <row r="19599" spans="1:4" ht="15" x14ac:dyDescent="0.25">
      <c r="A19599" s="31"/>
      <c r="B19599" s="31"/>
      <c r="C19599" s="31"/>
      <c r="D19599" s="31"/>
    </row>
    <row r="19600" spans="1:4" ht="15" x14ac:dyDescent="0.25">
      <c r="A19600" s="31"/>
      <c r="B19600" s="31"/>
      <c r="C19600" s="31"/>
      <c r="D19600" s="31"/>
    </row>
    <row r="19601" spans="1:4" ht="15" x14ac:dyDescent="0.25">
      <c r="A19601" s="31"/>
      <c r="B19601" s="31"/>
      <c r="C19601" s="31"/>
      <c r="D19601" s="31"/>
    </row>
    <row r="19602" spans="1:4" ht="15" x14ac:dyDescent="0.25">
      <c r="A19602" s="31"/>
      <c r="B19602" s="31"/>
      <c r="C19602" s="31"/>
      <c r="D19602" s="31"/>
    </row>
    <row r="19603" spans="1:4" ht="15" x14ac:dyDescent="0.25">
      <c r="A19603" s="31"/>
      <c r="B19603" s="31"/>
      <c r="C19603" s="31"/>
      <c r="D19603" s="31"/>
    </row>
    <row r="19604" spans="1:4" ht="15" x14ac:dyDescent="0.25">
      <c r="A19604" s="31"/>
      <c r="B19604" s="31"/>
      <c r="C19604" s="31"/>
      <c r="D19604" s="31"/>
    </row>
    <row r="19605" spans="1:4" ht="15" x14ac:dyDescent="0.25">
      <c r="A19605" s="31"/>
      <c r="B19605" s="31"/>
      <c r="C19605" s="31"/>
      <c r="D19605" s="31"/>
    </row>
    <row r="19606" spans="1:4" ht="15" x14ac:dyDescent="0.25">
      <c r="A19606" s="31"/>
      <c r="B19606" s="31"/>
      <c r="C19606" s="31"/>
      <c r="D19606" s="31"/>
    </row>
    <row r="19607" spans="1:4" ht="15" x14ac:dyDescent="0.25">
      <c r="A19607" s="31"/>
      <c r="B19607" s="31"/>
      <c r="C19607" s="31"/>
      <c r="D19607" s="31"/>
    </row>
    <row r="19608" spans="1:4" ht="15" x14ac:dyDescent="0.25">
      <c r="A19608" s="31"/>
      <c r="B19608" s="31"/>
      <c r="C19608" s="31"/>
      <c r="D19608" s="31"/>
    </row>
    <row r="19609" spans="1:4" ht="15" x14ac:dyDescent="0.25">
      <c r="A19609" s="31"/>
      <c r="B19609" s="31"/>
      <c r="C19609" s="31"/>
      <c r="D19609" s="31"/>
    </row>
    <row r="19610" spans="1:4" ht="15" x14ac:dyDescent="0.25">
      <c r="A19610" s="31"/>
      <c r="B19610" s="31"/>
      <c r="C19610" s="31"/>
      <c r="D19610" s="31"/>
    </row>
    <row r="19611" spans="1:4" ht="15" x14ac:dyDescent="0.25">
      <c r="A19611" s="31"/>
      <c r="B19611" s="31"/>
      <c r="C19611" s="31"/>
      <c r="D19611" s="31"/>
    </row>
    <row r="19612" spans="1:4" ht="15" x14ac:dyDescent="0.25">
      <c r="A19612" s="31"/>
      <c r="B19612" s="31"/>
      <c r="C19612" s="31"/>
      <c r="D19612" s="31"/>
    </row>
    <row r="19613" spans="1:4" ht="15" x14ac:dyDescent="0.25">
      <c r="A19613" s="31"/>
      <c r="B19613" s="31"/>
      <c r="C19613" s="31"/>
      <c r="D19613" s="31"/>
    </row>
    <row r="19614" spans="1:4" ht="15" x14ac:dyDescent="0.25">
      <c r="A19614" s="31"/>
      <c r="B19614" s="31"/>
      <c r="C19614" s="31"/>
      <c r="D19614" s="31"/>
    </row>
    <row r="19615" spans="1:4" ht="15" x14ac:dyDescent="0.25">
      <c r="A19615" s="31"/>
      <c r="B19615" s="31"/>
      <c r="C19615" s="31"/>
      <c r="D19615" s="31"/>
    </row>
    <row r="19616" spans="1:4" ht="15" x14ac:dyDescent="0.25">
      <c r="A19616" s="31"/>
      <c r="B19616" s="31"/>
      <c r="C19616" s="31"/>
      <c r="D19616" s="31"/>
    </row>
    <row r="19617" spans="1:4" ht="15" x14ac:dyDescent="0.25">
      <c r="A19617" s="31"/>
      <c r="B19617" s="31"/>
      <c r="C19617" s="31"/>
      <c r="D19617" s="31"/>
    </row>
    <row r="19618" spans="1:4" ht="15" x14ac:dyDescent="0.25">
      <c r="A19618" s="31"/>
      <c r="B19618" s="31"/>
      <c r="C19618" s="31"/>
      <c r="D19618" s="31"/>
    </row>
    <row r="19619" spans="1:4" ht="15" x14ac:dyDescent="0.25">
      <c r="A19619" s="31"/>
      <c r="B19619" s="31"/>
      <c r="C19619" s="31"/>
      <c r="D19619" s="31"/>
    </row>
    <row r="19620" spans="1:4" ht="15" x14ac:dyDescent="0.25">
      <c r="A19620" s="31"/>
      <c r="B19620" s="31"/>
      <c r="C19620" s="31"/>
      <c r="D19620" s="31"/>
    </row>
    <row r="19621" spans="1:4" ht="15" x14ac:dyDescent="0.25">
      <c r="A19621" s="31"/>
      <c r="B19621" s="31"/>
      <c r="C19621" s="31"/>
      <c r="D19621" s="31"/>
    </row>
    <row r="19622" spans="1:4" ht="15" x14ac:dyDescent="0.25">
      <c r="A19622" s="31"/>
      <c r="B19622" s="31"/>
      <c r="C19622" s="31"/>
      <c r="D19622" s="31"/>
    </row>
    <row r="19623" spans="1:4" ht="15" x14ac:dyDescent="0.25">
      <c r="A19623" s="31"/>
      <c r="B19623" s="31"/>
      <c r="C19623" s="31"/>
      <c r="D19623" s="31"/>
    </row>
    <row r="19624" spans="1:4" ht="15" x14ac:dyDescent="0.25">
      <c r="A19624" s="31"/>
      <c r="B19624" s="31"/>
      <c r="C19624" s="31"/>
      <c r="D19624" s="31"/>
    </row>
    <row r="19625" spans="1:4" ht="15" x14ac:dyDescent="0.25">
      <c r="A19625" s="31"/>
      <c r="B19625" s="31"/>
      <c r="C19625" s="31"/>
      <c r="D19625" s="31"/>
    </row>
    <row r="19626" spans="1:4" ht="15" x14ac:dyDescent="0.25">
      <c r="A19626" s="31"/>
      <c r="B19626" s="31"/>
      <c r="C19626" s="31"/>
      <c r="D19626" s="31"/>
    </row>
    <row r="19627" spans="1:4" ht="15" x14ac:dyDescent="0.25">
      <c r="A19627" s="31"/>
      <c r="B19627" s="31"/>
      <c r="C19627" s="31"/>
      <c r="D19627" s="31"/>
    </row>
    <row r="19628" spans="1:4" ht="15" x14ac:dyDescent="0.25">
      <c r="A19628" s="31"/>
      <c r="B19628" s="31"/>
      <c r="C19628" s="31"/>
      <c r="D19628" s="31"/>
    </row>
    <row r="19629" spans="1:4" ht="15" x14ac:dyDescent="0.25">
      <c r="A19629" s="31"/>
      <c r="B19629" s="31"/>
      <c r="C19629" s="31"/>
      <c r="D19629" s="31"/>
    </row>
    <row r="19630" spans="1:4" ht="15" x14ac:dyDescent="0.25">
      <c r="A19630" s="31"/>
      <c r="B19630" s="31"/>
      <c r="C19630" s="31"/>
      <c r="D19630" s="31"/>
    </row>
    <row r="19631" spans="1:4" ht="15" x14ac:dyDescent="0.25">
      <c r="A19631" s="31"/>
      <c r="B19631" s="31"/>
      <c r="C19631" s="31"/>
      <c r="D19631" s="31"/>
    </row>
    <row r="19632" spans="1:4" ht="15" x14ac:dyDescent="0.25">
      <c r="A19632" s="31"/>
      <c r="B19632" s="31"/>
      <c r="C19632" s="31"/>
      <c r="D19632" s="31"/>
    </row>
    <row r="19633" spans="1:4" ht="15" x14ac:dyDescent="0.25">
      <c r="A19633" s="31"/>
      <c r="B19633" s="31"/>
      <c r="C19633" s="31"/>
      <c r="D19633" s="31"/>
    </row>
    <row r="19634" spans="1:4" ht="15" x14ac:dyDescent="0.25">
      <c r="A19634" s="31"/>
      <c r="B19634" s="31"/>
      <c r="C19634" s="31"/>
      <c r="D19634" s="31"/>
    </row>
    <row r="19635" spans="1:4" ht="15" x14ac:dyDescent="0.25">
      <c r="A19635" s="31"/>
      <c r="B19635" s="31"/>
      <c r="C19635" s="31"/>
      <c r="D19635" s="31"/>
    </row>
    <row r="19636" spans="1:4" ht="15" x14ac:dyDescent="0.25">
      <c r="A19636" s="31"/>
      <c r="B19636" s="31"/>
      <c r="C19636" s="31"/>
      <c r="D19636" s="31"/>
    </row>
    <row r="19637" spans="1:4" ht="15" x14ac:dyDescent="0.25">
      <c r="A19637" s="31"/>
      <c r="B19637" s="31"/>
      <c r="C19637" s="31"/>
      <c r="D19637" s="31"/>
    </row>
    <row r="19638" spans="1:4" ht="15" x14ac:dyDescent="0.25">
      <c r="A19638" s="31"/>
      <c r="B19638" s="31"/>
      <c r="C19638" s="31"/>
      <c r="D19638" s="31"/>
    </row>
    <row r="19639" spans="1:4" ht="15" x14ac:dyDescent="0.25">
      <c r="A19639" s="31"/>
      <c r="B19639" s="31"/>
      <c r="C19639" s="31"/>
      <c r="D19639" s="31"/>
    </row>
    <row r="19640" spans="1:4" ht="15" x14ac:dyDescent="0.25">
      <c r="A19640" s="31"/>
      <c r="B19640" s="31"/>
      <c r="C19640" s="31"/>
      <c r="D19640" s="31"/>
    </row>
    <row r="19641" spans="1:4" ht="15" x14ac:dyDescent="0.25">
      <c r="A19641" s="31"/>
      <c r="B19641" s="31"/>
      <c r="C19641" s="31"/>
      <c r="D19641" s="31"/>
    </row>
    <row r="19642" spans="1:4" ht="15" x14ac:dyDescent="0.25">
      <c r="A19642" s="31"/>
      <c r="B19642" s="31"/>
      <c r="C19642" s="31"/>
      <c r="D19642" s="31"/>
    </row>
    <row r="19643" spans="1:4" ht="15" x14ac:dyDescent="0.25">
      <c r="A19643" s="31"/>
      <c r="B19643" s="31"/>
      <c r="C19643" s="31"/>
      <c r="D19643" s="31"/>
    </row>
    <row r="19644" spans="1:4" ht="15" x14ac:dyDescent="0.25">
      <c r="A19644" s="31"/>
      <c r="B19644" s="31"/>
      <c r="C19644" s="31"/>
      <c r="D19644" s="31"/>
    </row>
    <row r="19645" spans="1:4" ht="15" x14ac:dyDescent="0.25">
      <c r="A19645" s="31"/>
      <c r="B19645" s="31"/>
      <c r="C19645" s="31"/>
      <c r="D19645" s="31"/>
    </row>
    <row r="19646" spans="1:4" ht="15" x14ac:dyDescent="0.25">
      <c r="A19646" s="31"/>
      <c r="B19646" s="31"/>
      <c r="C19646" s="31"/>
      <c r="D19646" s="31"/>
    </row>
    <row r="19647" spans="1:4" ht="15" x14ac:dyDescent="0.25">
      <c r="A19647" s="31"/>
      <c r="B19647" s="31"/>
      <c r="C19647" s="31"/>
      <c r="D19647" s="31"/>
    </row>
    <row r="19648" spans="1:4" ht="15" x14ac:dyDescent="0.25">
      <c r="A19648" s="31"/>
      <c r="B19648" s="31"/>
      <c r="C19648" s="31"/>
      <c r="D19648" s="31"/>
    </row>
    <row r="19649" spans="1:4" ht="15" x14ac:dyDescent="0.25">
      <c r="A19649" s="31"/>
      <c r="B19649" s="31"/>
      <c r="C19649" s="31"/>
      <c r="D19649" s="31"/>
    </row>
    <row r="19650" spans="1:4" ht="15" x14ac:dyDescent="0.25">
      <c r="A19650" s="31"/>
      <c r="B19650" s="31"/>
      <c r="C19650" s="31"/>
      <c r="D19650" s="31"/>
    </row>
    <row r="19651" spans="1:4" ht="15" x14ac:dyDescent="0.25">
      <c r="A19651" s="31"/>
      <c r="B19651" s="31"/>
      <c r="C19651" s="31"/>
      <c r="D19651" s="31"/>
    </row>
    <row r="19652" spans="1:4" ht="15" x14ac:dyDescent="0.25">
      <c r="A19652" s="31"/>
      <c r="B19652" s="31"/>
      <c r="C19652" s="31"/>
      <c r="D19652" s="31"/>
    </row>
    <row r="19653" spans="1:4" ht="15" x14ac:dyDescent="0.25">
      <c r="A19653" s="31"/>
      <c r="B19653" s="31"/>
      <c r="C19653" s="31"/>
      <c r="D19653" s="31"/>
    </row>
    <row r="19654" spans="1:4" ht="15" x14ac:dyDescent="0.25">
      <c r="A19654" s="31"/>
      <c r="B19654" s="31"/>
      <c r="C19654" s="31"/>
      <c r="D19654" s="31"/>
    </row>
    <row r="19655" spans="1:4" ht="15" x14ac:dyDescent="0.25">
      <c r="A19655" s="31"/>
      <c r="B19655" s="31"/>
      <c r="C19655" s="31"/>
      <c r="D19655" s="31"/>
    </row>
    <row r="19656" spans="1:4" ht="15" x14ac:dyDescent="0.25">
      <c r="A19656" s="31"/>
      <c r="B19656" s="31"/>
      <c r="C19656" s="31"/>
      <c r="D19656" s="31"/>
    </row>
    <row r="19657" spans="1:4" ht="15" x14ac:dyDescent="0.25">
      <c r="A19657" s="31"/>
      <c r="B19657" s="31"/>
      <c r="C19657" s="31"/>
      <c r="D19657" s="31"/>
    </row>
    <row r="19658" spans="1:4" ht="15" x14ac:dyDescent="0.25">
      <c r="A19658" s="31"/>
      <c r="B19658" s="31"/>
      <c r="C19658" s="31"/>
      <c r="D19658" s="31"/>
    </row>
    <row r="19659" spans="1:4" ht="15" x14ac:dyDescent="0.25">
      <c r="A19659" s="31"/>
      <c r="B19659" s="31"/>
      <c r="C19659" s="31"/>
      <c r="D19659" s="31"/>
    </row>
    <row r="19660" spans="1:4" ht="15" x14ac:dyDescent="0.25">
      <c r="A19660" s="31"/>
      <c r="B19660" s="31"/>
      <c r="C19660" s="31"/>
      <c r="D19660" s="31"/>
    </row>
    <row r="19661" spans="1:4" ht="15" x14ac:dyDescent="0.25">
      <c r="A19661" s="31"/>
      <c r="B19661" s="31"/>
      <c r="C19661" s="31"/>
      <c r="D19661" s="31"/>
    </row>
    <row r="19662" spans="1:4" ht="15" x14ac:dyDescent="0.25">
      <c r="A19662" s="31"/>
      <c r="B19662" s="31"/>
      <c r="C19662" s="31"/>
      <c r="D19662" s="31"/>
    </row>
    <row r="19663" spans="1:4" ht="15" x14ac:dyDescent="0.25">
      <c r="A19663" s="31"/>
      <c r="B19663" s="31"/>
      <c r="C19663" s="31"/>
      <c r="D19663" s="31"/>
    </row>
    <row r="19664" spans="1:4" ht="15" x14ac:dyDescent="0.25">
      <c r="A19664" s="31"/>
      <c r="B19664" s="31"/>
      <c r="C19664" s="31"/>
      <c r="D19664" s="31"/>
    </row>
    <row r="19665" spans="1:4" ht="15" x14ac:dyDescent="0.25">
      <c r="A19665" s="31"/>
      <c r="B19665" s="31"/>
      <c r="C19665" s="31"/>
      <c r="D19665" s="31"/>
    </row>
    <row r="19666" spans="1:4" ht="15" x14ac:dyDescent="0.25">
      <c r="A19666" s="31"/>
      <c r="B19666" s="31"/>
      <c r="C19666" s="31"/>
      <c r="D19666" s="31"/>
    </row>
    <row r="19667" spans="1:4" ht="15" x14ac:dyDescent="0.25">
      <c r="A19667" s="31"/>
      <c r="B19667" s="31"/>
      <c r="C19667" s="31"/>
      <c r="D19667" s="31"/>
    </row>
    <row r="19668" spans="1:4" ht="15" x14ac:dyDescent="0.25">
      <c r="A19668" s="31"/>
      <c r="B19668" s="31"/>
      <c r="C19668" s="31"/>
      <c r="D19668" s="31"/>
    </row>
    <row r="19669" spans="1:4" ht="15" x14ac:dyDescent="0.25">
      <c r="A19669" s="31"/>
      <c r="B19669" s="31"/>
      <c r="C19669" s="31"/>
      <c r="D19669" s="31"/>
    </row>
    <row r="19670" spans="1:4" ht="15" x14ac:dyDescent="0.25">
      <c r="A19670" s="31"/>
      <c r="B19670" s="31"/>
      <c r="C19670" s="31"/>
      <c r="D19670" s="31"/>
    </row>
    <row r="19671" spans="1:4" ht="15" x14ac:dyDescent="0.25">
      <c r="A19671" s="31"/>
      <c r="B19671" s="31"/>
      <c r="C19671" s="31"/>
      <c r="D19671" s="31"/>
    </row>
    <row r="19672" spans="1:4" ht="15" x14ac:dyDescent="0.25">
      <c r="A19672" s="31"/>
      <c r="B19672" s="31"/>
      <c r="C19672" s="31"/>
      <c r="D19672" s="31"/>
    </row>
    <row r="19673" spans="1:4" ht="15" x14ac:dyDescent="0.25">
      <c r="A19673" s="31"/>
      <c r="B19673" s="31"/>
      <c r="C19673" s="31"/>
      <c r="D19673" s="31"/>
    </row>
    <row r="19674" spans="1:4" ht="15" x14ac:dyDescent="0.25">
      <c r="A19674" s="31"/>
      <c r="B19674" s="31"/>
      <c r="C19674" s="31"/>
      <c r="D19674" s="31"/>
    </row>
    <row r="19675" spans="1:4" ht="15" x14ac:dyDescent="0.25">
      <c r="A19675" s="31"/>
      <c r="B19675" s="31"/>
      <c r="C19675" s="31"/>
      <c r="D19675" s="31"/>
    </row>
    <row r="19676" spans="1:4" ht="15" x14ac:dyDescent="0.25">
      <c r="A19676" s="31"/>
      <c r="B19676" s="31"/>
      <c r="C19676" s="31"/>
      <c r="D19676" s="31"/>
    </row>
    <row r="19677" spans="1:4" ht="15" x14ac:dyDescent="0.25">
      <c r="A19677" s="31"/>
      <c r="B19677" s="31"/>
      <c r="C19677" s="31"/>
      <c r="D19677" s="31"/>
    </row>
    <row r="19678" spans="1:4" ht="15" x14ac:dyDescent="0.25">
      <c r="A19678" s="31"/>
      <c r="B19678" s="31"/>
      <c r="C19678" s="31"/>
      <c r="D19678" s="31"/>
    </row>
    <row r="19679" spans="1:4" ht="15" x14ac:dyDescent="0.25">
      <c r="A19679" s="31"/>
      <c r="B19679" s="31"/>
      <c r="C19679" s="31"/>
      <c r="D19679" s="31"/>
    </row>
    <row r="19680" spans="1:4" ht="15" x14ac:dyDescent="0.25">
      <c r="A19680" s="31"/>
      <c r="B19680" s="31"/>
      <c r="C19680" s="31"/>
      <c r="D19680" s="31"/>
    </row>
    <row r="19681" spans="1:4" ht="15" x14ac:dyDescent="0.25">
      <c r="A19681" s="31"/>
      <c r="B19681" s="31"/>
      <c r="C19681" s="31"/>
      <c r="D19681" s="31"/>
    </row>
    <row r="19682" spans="1:4" ht="15" x14ac:dyDescent="0.25">
      <c r="A19682" s="31"/>
      <c r="B19682" s="31"/>
      <c r="C19682" s="31"/>
      <c r="D19682" s="31"/>
    </row>
    <row r="19683" spans="1:4" ht="15" x14ac:dyDescent="0.25">
      <c r="A19683" s="31"/>
      <c r="B19683" s="31"/>
      <c r="C19683" s="31"/>
      <c r="D19683" s="31"/>
    </row>
    <row r="19684" spans="1:4" ht="15" x14ac:dyDescent="0.25">
      <c r="A19684" s="31"/>
      <c r="B19684" s="31"/>
      <c r="C19684" s="31"/>
      <c r="D19684" s="31"/>
    </row>
    <row r="19685" spans="1:4" ht="15" x14ac:dyDescent="0.25">
      <c r="A19685" s="31"/>
      <c r="B19685" s="31"/>
      <c r="C19685" s="31"/>
      <c r="D19685" s="31"/>
    </row>
    <row r="19686" spans="1:4" ht="15" x14ac:dyDescent="0.25">
      <c r="A19686" s="31"/>
      <c r="B19686" s="31"/>
      <c r="C19686" s="31"/>
      <c r="D19686" s="31"/>
    </row>
    <row r="19687" spans="1:4" ht="15" x14ac:dyDescent="0.25">
      <c r="A19687" s="31"/>
      <c r="B19687" s="31"/>
      <c r="C19687" s="31"/>
      <c r="D19687" s="31"/>
    </row>
    <row r="19688" spans="1:4" ht="15" x14ac:dyDescent="0.25">
      <c r="A19688" s="31"/>
      <c r="B19688" s="31"/>
      <c r="C19688" s="31"/>
      <c r="D19688" s="31"/>
    </row>
    <row r="19689" spans="1:4" ht="15" x14ac:dyDescent="0.25">
      <c r="A19689" s="31"/>
      <c r="B19689" s="31"/>
      <c r="C19689" s="31"/>
      <c r="D19689" s="31"/>
    </row>
    <row r="19690" spans="1:4" ht="15" x14ac:dyDescent="0.25">
      <c r="A19690" s="31"/>
      <c r="B19690" s="31"/>
      <c r="C19690" s="31"/>
      <c r="D19690" s="31"/>
    </row>
    <row r="19691" spans="1:4" ht="15" x14ac:dyDescent="0.25">
      <c r="A19691" s="31"/>
      <c r="B19691" s="31"/>
      <c r="C19691" s="31"/>
      <c r="D19691" s="31"/>
    </row>
    <row r="19692" spans="1:4" ht="15" x14ac:dyDescent="0.25">
      <c r="A19692" s="31"/>
      <c r="B19692" s="31"/>
      <c r="C19692" s="31"/>
      <c r="D19692" s="31"/>
    </row>
    <row r="19693" spans="1:4" ht="15" x14ac:dyDescent="0.25">
      <c r="A19693" s="31"/>
      <c r="B19693" s="31"/>
      <c r="C19693" s="31"/>
      <c r="D19693" s="31"/>
    </row>
    <row r="19694" spans="1:4" ht="15" x14ac:dyDescent="0.25">
      <c r="A19694" s="31"/>
      <c r="B19694" s="31"/>
      <c r="C19694" s="31"/>
      <c r="D19694" s="31"/>
    </row>
    <row r="19695" spans="1:4" ht="15" x14ac:dyDescent="0.25">
      <c r="A19695" s="31"/>
      <c r="B19695" s="31"/>
      <c r="C19695" s="31"/>
      <c r="D19695" s="31"/>
    </row>
    <row r="19696" spans="1:4" ht="15" x14ac:dyDescent="0.25">
      <c r="A19696" s="31"/>
      <c r="B19696" s="31"/>
      <c r="C19696" s="31"/>
      <c r="D19696" s="31"/>
    </row>
    <row r="19697" spans="1:4" ht="15" x14ac:dyDescent="0.25">
      <c r="A19697" s="31"/>
      <c r="B19697" s="31"/>
      <c r="C19697" s="31"/>
      <c r="D19697" s="31"/>
    </row>
    <row r="19698" spans="1:4" ht="15" x14ac:dyDescent="0.25">
      <c r="A19698" s="31"/>
      <c r="B19698" s="31"/>
      <c r="C19698" s="31"/>
      <c r="D19698" s="31"/>
    </row>
    <row r="19699" spans="1:4" ht="15" x14ac:dyDescent="0.25">
      <c r="A19699" s="31"/>
      <c r="B19699" s="31"/>
      <c r="C19699" s="31"/>
      <c r="D19699" s="31"/>
    </row>
    <row r="19700" spans="1:4" ht="15" x14ac:dyDescent="0.25">
      <c r="A19700" s="31"/>
      <c r="B19700" s="31"/>
      <c r="C19700" s="31"/>
      <c r="D19700" s="31"/>
    </row>
    <row r="19701" spans="1:4" ht="15" x14ac:dyDescent="0.25">
      <c r="A19701" s="31"/>
      <c r="B19701" s="31"/>
      <c r="C19701" s="31"/>
      <c r="D19701" s="31"/>
    </row>
    <row r="19702" spans="1:4" ht="15" x14ac:dyDescent="0.25">
      <c r="A19702" s="31"/>
      <c r="B19702" s="31"/>
      <c r="C19702" s="31"/>
      <c r="D19702" s="31"/>
    </row>
    <row r="19703" spans="1:4" ht="15" x14ac:dyDescent="0.25">
      <c r="A19703" s="31"/>
      <c r="B19703" s="31"/>
      <c r="C19703" s="31"/>
      <c r="D19703" s="31"/>
    </row>
    <row r="19704" spans="1:4" ht="15" x14ac:dyDescent="0.25">
      <c r="A19704" s="31"/>
      <c r="B19704" s="31"/>
      <c r="C19704" s="31"/>
      <c r="D19704" s="31"/>
    </row>
    <row r="19705" spans="1:4" ht="15" x14ac:dyDescent="0.25">
      <c r="A19705" s="31"/>
      <c r="B19705" s="31"/>
      <c r="C19705" s="31"/>
      <c r="D19705" s="31"/>
    </row>
    <row r="19706" spans="1:4" ht="15" x14ac:dyDescent="0.25">
      <c r="A19706" s="31"/>
      <c r="B19706" s="31"/>
      <c r="C19706" s="31"/>
      <c r="D19706" s="31"/>
    </row>
    <row r="19707" spans="1:4" ht="15" x14ac:dyDescent="0.25">
      <c r="A19707" s="31"/>
      <c r="B19707" s="31"/>
      <c r="C19707" s="31"/>
      <c r="D19707" s="31"/>
    </row>
    <row r="19708" spans="1:4" ht="15" x14ac:dyDescent="0.25">
      <c r="A19708" s="31"/>
      <c r="B19708" s="31"/>
      <c r="C19708" s="31"/>
      <c r="D19708" s="31"/>
    </row>
    <row r="19709" spans="1:4" ht="15" x14ac:dyDescent="0.25">
      <c r="A19709" s="31"/>
      <c r="B19709" s="31"/>
      <c r="C19709" s="31"/>
      <c r="D19709" s="31"/>
    </row>
    <row r="19710" spans="1:4" ht="15" x14ac:dyDescent="0.25">
      <c r="A19710" s="31"/>
      <c r="B19710" s="31"/>
      <c r="C19710" s="31"/>
      <c r="D19710" s="31"/>
    </row>
    <row r="19711" spans="1:4" ht="15" x14ac:dyDescent="0.25">
      <c r="A19711" s="31"/>
      <c r="B19711" s="31"/>
      <c r="C19711" s="31"/>
      <c r="D19711" s="31"/>
    </row>
    <row r="19712" spans="1:4" ht="15" x14ac:dyDescent="0.25">
      <c r="A19712" s="31"/>
      <c r="B19712" s="31"/>
      <c r="C19712" s="31"/>
      <c r="D19712" s="31"/>
    </row>
    <row r="19713" spans="1:4" ht="15" x14ac:dyDescent="0.25">
      <c r="A19713" s="31"/>
      <c r="B19713" s="31"/>
      <c r="C19713" s="31"/>
      <c r="D19713" s="31"/>
    </row>
    <row r="19714" spans="1:4" ht="15" x14ac:dyDescent="0.25">
      <c r="A19714" s="31"/>
      <c r="B19714" s="31"/>
      <c r="C19714" s="31"/>
      <c r="D19714" s="31"/>
    </row>
    <row r="19715" spans="1:4" ht="15" x14ac:dyDescent="0.25">
      <c r="A19715" s="31"/>
      <c r="B19715" s="31"/>
      <c r="C19715" s="31"/>
      <c r="D19715" s="31"/>
    </row>
    <row r="19716" spans="1:4" ht="15" x14ac:dyDescent="0.25">
      <c r="A19716" s="31"/>
      <c r="B19716" s="31"/>
      <c r="C19716" s="31"/>
      <c r="D19716" s="31"/>
    </row>
    <row r="19717" spans="1:4" ht="15" x14ac:dyDescent="0.25">
      <c r="A19717" s="31"/>
      <c r="B19717" s="31"/>
      <c r="C19717" s="31"/>
      <c r="D19717" s="31"/>
    </row>
    <row r="19718" spans="1:4" ht="15" x14ac:dyDescent="0.25">
      <c r="A19718" s="31"/>
      <c r="B19718" s="31"/>
      <c r="C19718" s="31"/>
      <c r="D19718" s="31"/>
    </row>
    <row r="19719" spans="1:4" ht="15" x14ac:dyDescent="0.25">
      <c r="A19719" s="31"/>
      <c r="B19719" s="31"/>
      <c r="C19719" s="31"/>
      <c r="D19719" s="31"/>
    </row>
    <row r="19720" spans="1:4" ht="15" x14ac:dyDescent="0.25">
      <c r="A19720" s="31"/>
      <c r="B19720" s="31"/>
      <c r="C19720" s="31"/>
      <c r="D19720" s="31"/>
    </row>
    <row r="19721" spans="1:4" ht="15" x14ac:dyDescent="0.25">
      <c r="A19721" s="31"/>
      <c r="B19721" s="31"/>
      <c r="C19721" s="31"/>
      <c r="D19721" s="31"/>
    </row>
    <row r="19722" spans="1:4" ht="15" x14ac:dyDescent="0.25">
      <c r="A19722" s="31"/>
      <c r="B19722" s="31"/>
      <c r="C19722" s="31"/>
      <c r="D19722" s="31"/>
    </row>
    <row r="19723" spans="1:4" ht="15" x14ac:dyDescent="0.25">
      <c r="A19723" s="31"/>
      <c r="B19723" s="31"/>
      <c r="C19723" s="31"/>
      <c r="D19723" s="31"/>
    </row>
    <row r="19724" spans="1:4" ht="15" x14ac:dyDescent="0.25">
      <c r="A19724" s="31"/>
      <c r="B19724" s="31"/>
      <c r="C19724" s="31"/>
      <c r="D19724" s="31"/>
    </row>
    <row r="19725" spans="1:4" ht="15" x14ac:dyDescent="0.25">
      <c r="A19725" s="31"/>
      <c r="B19725" s="31"/>
      <c r="C19725" s="31"/>
      <c r="D19725" s="31"/>
    </row>
    <row r="19726" spans="1:4" ht="15" x14ac:dyDescent="0.25">
      <c r="A19726" s="31"/>
      <c r="B19726" s="31"/>
      <c r="C19726" s="31"/>
      <c r="D19726" s="31"/>
    </row>
    <row r="19727" spans="1:4" ht="15" x14ac:dyDescent="0.25">
      <c r="A19727" s="31"/>
      <c r="B19727" s="31"/>
      <c r="C19727" s="31"/>
      <c r="D19727" s="31"/>
    </row>
    <row r="19728" spans="1:4" ht="15" x14ac:dyDescent="0.25">
      <c r="A19728" s="31"/>
      <c r="B19728" s="31"/>
      <c r="C19728" s="31"/>
      <c r="D19728" s="31"/>
    </row>
    <row r="19729" spans="1:4" ht="15" x14ac:dyDescent="0.25">
      <c r="A19729" s="31"/>
      <c r="B19729" s="31"/>
      <c r="C19729" s="31"/>
      <c r="D19729" s="31"/>
    </row>
    <row r="19730" spans="1:4" ht="15" x14ac:dyDescent="0.25">
      <c r="A19730" s="31"/>
      <c r="B19730" s="31"/>
      <c r="C19730" s="31"/>
      <c r="D19730" s="31"/>
    </row>
    <row r="19731" spans="1:4" ht="15" x14ac:dyDescent="0.25">
      <c r="A19731" s="31"/>
      <c r="B19731" s="31"/>
      <c r="C19731" s="31"/>
      <c r="D19731" s="31"/>
    </row>
    <row r="19732" spans="1:4" ht="15" x14ac:dyDescent="0.25">
      <c r="A19732" s="31"/>
      <c r="B19732" s="31"/>
      <c r="C19732" s="31"/>
      <c r="D19732" s="31"/>
    </row>
    <row r="19733" spans="1:4" ht="15" x14ac:dyDescent="0.25">
      <c r="A19733" s="31"/>
      <c r="B19733" s="31"/>
      <c r="C19733" s="31"/>
      <c r="D19733" s="31"/>
    </row>
    <row r="19734" spans="1:4" ht="15" x14ac:dyDescent="0.25">
      <c r="A19734" s="31"/>
      <c r="B19734" s="31"/>
      <c r="C19734" s="31"/>
      <c r="D19734" s="31"/>
    </row>
    <row r="19735" spans="1:4" ht="15" x14ac:dyDescent="0.25">
      <c r="A19735" s="31"/>
      <c r="B19735" s="31"/>
      <c r="C19735" s="31"/>
      <c r="D19735" s="31"/>
    </row>
    <row r="19736" spans="1:4" ht="15" x14ac:dyDescent="0.25">
      <c r="A19736" s="31"/>
      <c r="B19736" s="31"/>
      <c r="C19736" s="31"/>
      <c r="D19736" s="31"/>
    </row>
    <row r="19737" spans="1:4" ht="15" x14ac:dyDescent="0.25">
      <c r="A19737" s="31"/>
      <c r="B19737" s="31"/>
      <c r="C19737" s="31"/>
      <c r="D19737" s="31"/>
    </row>
    <row r="19738" spans="1:4" ht="15" x14ac:dyDescent="0.25">
      <c r="A19738" s="31"/>
      <c r="B19738" s="31"/>
      <c r="C19738" s="31"/>
      <c r="D19738" s="31"/>
    </row>
    <row r="19739" spans="1:4" ht="15" x14ac:dyDescent="0.25">
      <c r="A19739" s="31"/>
      <c r="B19739" s="31"/>
      <c r="C19739" s="31"/>
      <c r="D19739" s="31"/>
    </row>
    <row r="19740" spans="1:4" ht="15" x14ac:dyDescent="0.25">
      <c r="A19740" s="31"/>
      <c r="B19740" s="31"/>
      <c r="C19740" s="31"/>
      <c r="D19740" s="31"/>
    </row>
    <row r="19741" spans="1:4" ht="15" x14ac:dyDescent="0.25">
      <c r="A19741" s="31"/>
      <c r="B19741" s="31"/>
      <c r="C19741" s="31"/>
      <c r="D19741" s="31"/>
    </row>
    <row r="19742" spans="1:4" ht="15" x14ac:dyDescent="0.25">
      <c r="A19742" s="31"/>
      <c r="B19742" s="31"/>
      <c r="C19742" s="31"/>
      <c r="D19742" s="31"/>
    </row>
    <row r="19743" spans="1:4" ht="15" x14ac:dyDescent="0.25">
      <c r="A19743" s="31"/>
      <c r="B19743" s="31"/>
      <c r="C19743" s="31"/>
      <c r="D19743" s="31"/>
    </row>
    <row r="19744" spans="1:4" ht="15" x14ac:dyDescent="0.25">
      <c r="A19744" s="31"/>
      <c r="B19744" s="31"/>
      <c r="C19744" s="31"/>
      <c r="D19744" s="31"/>
    </row>
    <row r="19745" spans="1:4" ht="15" x14ac:dyDescent="0.25">
      <c r="A19745" s="31"/>
      <c r="B19745" s="31"/>
      <c r="C19745" s="31"/>
      <c r="D19745" s="31"/>
    </row>
    <row r="19746" spans="1:4" ht="15" x14ac:dyDescent="0.25">
      <c r="A19746" s="31"/>
      <c r="B19746" s="31"/>
      <c r="C19746" s="31"/>
      <c r="D19746" s="31"/>
    </row>
    <row r="19747" spans="1:4" ht="15" x14ac:dyDescent="0.25">
      <c r="A19747" s="31"/>
      <c r="B19747" s="31"/>
      <c r="C19747" s="31"/>
      <c r="D19747" s="31"/>
    </row>
    <row r="19748" spans="1:4" ht="15" x14ac:dyDescent="0.25">
      <c r="A19748" s="31"/>
      <c r="B19748" s="31"/>
      <c r="C19748" s="31"/>
      <c r="D19748" s="31"/>
    </row>
    <row r="19749" spans="1:4" ht="15" x14ac:dyDescent="0.25">
      <c r="A19749" s="31"/>
      <c r="B19749" s="31"/>
      <c r="C19749" s="31"/>
      <c r="D19749" s="31"/>
    </row>
    <row r="19750" spans="1:4" ht="15" x14ac:dyDescent="0.25">
      <c r="A19750" s="31"/>
      <c r="B19750" s="31"/>
      <c r="C19750" s="31"/>
      <c r="D19750" s="31"/>
    </row>
    <row r="19751" spans="1:4" ht="15" x14ac:dyDescent="0.25">
      <c r="A19751" s="31"/>
      <c r="B19751" s="31"/>
      <c r="C19751" s="31"/>
      <c r="D19751" s="31"/>
    </row>
    <row r="19752" spans="1:4" ht="15" x14ac:dyDescent="0.25">
      <c r="A19752" s="31"/>
      <c r="B19752" s="31"/>
      <c r="C19752" s="31"/>
      <c r="D19752" s="31"/>
    </row>
    <row r="19753" spans="1:4" ht="15" x14ac:dyDescent="0.25">
      <c r="A19753" s="31"/>
      <c r="B19753" s="31"/>
      <c r="C19753" s="31"/>
      <c r="D19753" s="31"/>
    </row>
    <row r="19754" spans="1:4" ht="15" x14ac:dyDescent="0.25">
      <c r="A19754" s="31"/>
      <c r="B19754" s="31"/>
      <c r="C19754" s="31"/>
      <c r="D19754" s="31"/>
    </row>
    <row r="19755" spans="1:4" ht="15" x14ac:dyDescent="0.25">
      <c r="A19755" s="31"/>
      <c r="B19755" s="31"/>
      <c r="C19755" s="31"/>
      <c r="D19755" s="31"/>
    </row>
    <row r="19756" spans="1:4" ht="15" x14ac:dyDescent="0.25">
      <c r="A19756" s="31"/>
      <c r="B19756" s="31"/>
      <c r="C19756" s="31"/>
      <c r="D19756" s="31"/>
    </row>
    <row r="19757" spans="1:4" ht="15" x14ac:dyDescent="0.25">
      <c r="A19757" s="31"/>
      <c r="B19757" s="31"/>
      <c r="C19757" s="31"/>
      <c r="D19757" s="31"/>
    </row>
    <row r="19758" spans="1:4" ht="15" x14ac:dyDescent="0.25">
      <c r="A19758" s="31"/>
      <c r="B19758" s="31"/>
      <c r="C19758" s="31"/>
      <c r="D19758" s="31"/>
    </row>
    <row r="19759" spans="1:4" ht="15" x14ac:dyDescent="0.25">
      <c r="A19759" s="31"/>
      <c r="B19759" s="31"/>
      <c r="C19759" s="31"/>
      <c r="D19759" s="31"/>
    </row>
    <row r="19760" spans="1:4" ht="15" x14ac:dyDescent="0.25">
      <c r="A19760" s="31"/>
      <c r="B19760" s="31"/>
      <c r="C19760" s="31"/>
      <c r="D19760" s="31"/>
    </row>
    <row r="19761" spans="1:4" ht="15" x14ac:dyDescent="0.25">
      <c r="A19761" s="31"/>
      <c r="B19761" s="31"/>
      <c r="C19761" s="31"/>
      <c r="D19761" s="31"/>
    </row>
    <row r="19762" spans="1:4" ht="15" x14ac:dyDescent="0.25">
      <c r="A19762" s="31"/>
      <c r="B19762" s="31"/>
      <c r="C19762" s="31"/>
      <c r="D19762" s="31"/>
    </row>
    <row r="19763" spans="1:4" ht="15" x14ac:dyDescent="0.25">
      <c r="A19763" s="31"/>
      <c r="B19763" s="31"/>
      <c r="C19763" s="31"/>
      <c r="D19763" s="31"/>
    </row>
    <row r="19764" spans="1:4" ht="15" x14ac:dyDescent="0.25">
      <c r="A19764" s="31"/>
      <c r="B19764" s="31"/>
      <c r="C19764" s="31"/>
      <c r="D19764" s="31"/>
    </row>
    <row r="19765" spans="1:4" ht="15" x14ac:dyDescent="0.25">
      <c r="A19765" s="31"/>
      <c r="B19765" s="31"/>
      <c r="C19765" s="31"/>
      <c r="D19765" s="31"/>
    </row>
    <row r="19766" spans="1:4" ht="15" x14ac:dyDescent="0.25">
      <c r="A19766" s="31"/>
      <c r="B19766" s="31"/>
      <c r="C19766" s="31"/>
      <c r="D19766" s="31"/>
    </row>
    <row r="19767" spans="1:4" ht="15" x14ac:dyDescent="0.25">
      <c r="A19767" s="31"/>
      <c r="B19767" s="31"/>
      <c r="C19767" s="31"/>
      <c r="D19767" s="31"/>
    </row>
    <row r="19768" spans="1:4" ht="15" x14ac:dyDescent="0.25">
      <c r="A19768" s="31"/>
      <c r="B19768" s="31"/>
      <c r="C19768" s="31"/>
      <c r="D19768" s="31"/>
    </row>
    <row r="19769" spans="1:4" ht="15" x14ac:dyDescent="0.25">
      <c r="A19769" s="31"/>
      <c r="B19769" s="31"/>
      <c r="C19769" s="31"/>
      <c r="D19769" s="31"/>
    </row>
    <row r="19770" spans="1:4" ht="15" x14ac:dyDescent="0.25">
      <c r="A19770" s="31"/>
      <c r="B19770" s="31"/>
      <c r="C19770" s="31"/>
      <c r="D19770" s="31"/>
    </row>
    <row r="19771" spans="1:4" ht="15" x14ac:dyDescent="0.25">
      <c r="A19771" s="31"/>
      <c r="B19771" s="31"/>
      <c r="C19771" s="31"/>
      <c r="D19771" s="31"/>
    </row>
    <row r="19772" spans="1:4" ht="15" x14ac:dyDescent="0.25">
      <c r="A19772" s="31"/>
      <c r="B19772" s="31"/>
      <c r="C19772" s="31"/>
      <c r="D19772" s="31"/>
    </row>
    <row r="19773" spans="1:4" ht="15" x14ac:dyDescent="0.25">
      <c r="A19773" s="31"/>
      <c r="B19773" s="31"/>
      <c r="C19773" s="31"/>
      <c r="D19773" s="31"/>
    </row>
    <row r="19774" spans="1:4" ht="15" x14ac:dyDescent="0.25">
      <c r="A19774" s="31"/>
      <c r="B19774" s="31"/>
      <c r="C19774" s="31"/>
      <c r="D19774" s="31"/>
    </row>
    <row r="19775" spans="1:4" ht="15" x14ac:dyDescent="0.25">
      <c r="A19775" s="31"/>
      <c r="B19775" s="31"/>
      <c r="C19775" s="31"/>
      <c r="D19775" s="31"/>
    </row>
    <row r="19776" spans="1:4" ht="15" x14ac:dyDescent="0.25">
      <c r="A19776" s="31"/>
      <c r="B19776" s="31"/>
      <c r="C19776" s="31"/>
      <c r="D19776" s="31"/>
    </row>
    <row r="19777" spans="1:4" ht="15" x14ac:dyDescent="0.25">
      <c r="A19777" s="31"/>
      <c r="B19777" s="31"/>
      <c r="C19777" s="31"/>
      <c r="D19777" s="31"/>
    </row>
    <row r="19778" spans="1:4" ht="15" x14ac:dyDescent="0.25">
      <c r="A19778" s="31"/>
      <c r="B19778" s="31"/>
      <c r="C19778" s="31"/>
      <c r="D19778" s="31"/>
    </row>
    <row r="19779" spans="1:4" ht="15" x14ac:dyDescent="0.25">
      <c r="A19779" s="31"/>
      <c r="B19779" s="31"/>
      <c r="C19779" s="31"/>
      <c r="D19779" s="31"/>
    </row>
    <row r="19780" spans="1:4" ht="15" x14ac:dyDescent="0.25">
      <c r="A19780" s="31"/>
      <c r="B19780" s="31"/>
      <c r="C19780" s="31"/>
      <c r="D19780" s="31"/>
    </row>
    <row r="19781" spans="1:4" ht="15" x14ac:dyDescent="0.25">
      <c r="A19781" s="31"/>
      <c r="B19781" s="31"/>
      <c r="C19781" s="31"/>
      <c r="D19781" s="31"/>
    </row>
    <row r="19782" spans="1:4" ht="15" x14ac:dyDescent="0.25">
      <c r="A19782" s="31"/>
      <c r="B19782" s="31"/>
      <c r="C19782" s="31"/>
      <c r="D19782" s="31"/>
    </row>
    <row r="19783" spans="1:4" ht="15" x14ac:dyDescent="0.25">
      <c r="A19783" s="31"/>
      <c r="B19783" s="31"/>
      <c r="C19783" s="31"/>
      <c r="D19783" s="31"/>
    </row>
    <row r="19784" spans="1:4" ht="15" x14ac:dyDescent="0.25">
      <c r="A19784" s="31"/>
      <c r="B19784" s="31"/>
      <c r="C19784" s="31"/>
      <c r="D19784" s="31"/>
    </row>
    <row r="19785" spans="1:4" ht="15" x14ac:dyDescent="0.25">
      <c r="A19785" s="31"/>
      <c r="B19785" s="31"/>
      <c r="C19785" s="31"/>
      <c r="D19785" s="31"/>
    </row>
    <row r="19786" spans="1:4" ht="15" x14ac:dyDescent="0.25">
      <c r="A19786" s="31"/>
      <c r="B19786" s="31"/>
      <c r="C19786" s="31"/>
      <c r="D19786" s="31"/>
    </row>
    <row r="19787" spans="1:4" ht="15" x14ac:dyDescent="0.25">
      <c r="A19787" s="31"/>
      <c r="B19787" s="31"/>
      <c r="C19787" s="31"/>
      <c r="D19787" s="31"/>
    </row>
    <row r="19788" spans="1:4" ht="15" x14ac:dyDescent="0.25">
      <c r="A19788" s="31"/>
      <c r="B19788" s="31"/>
      <c r="C19788" s="31"/>
      <c r="D19788" s="31"/>
    </row>
    <row r="19789" spans="1:4" ht="15" x14ac:dyDescent="0.25">
      <c r="A19789" s="31"/>
      <c r="B19789" s="31"/>
      <c r="C19789" s="31"/>
      <c r="D19789" s="31"/>
    </row>
    <row r="19790" spans="1:4" ht="15" x14ac:dyDescent="0.25">
      <c r="A19790" s="31"/>
      <c r="B19790" s="31"/>
      <c r="C19790" s="31"/>
      <c r="D19790" s="31"/>
    </row>
    <row r="19791" spans="1:4" ht="15" x14ac:dyDescent="0.25">
      <c r="A19791" s="31"/>
      <c r="B19791" s="31"/>
      <c r="C19791" s="31"/>
      <c r="D19791" s="31"/>
    </row>
    <row r="19792" spans="1:4" ht="15" x14ac:dyDescent="0.25">
      <c r="A19792" s="31"/>
      <c r="B19792" s="31"/>
      <c r="C19792" s="31"/>
      <c r="D19792" s="31"/>
    </row>
    <row r="19793" spans="1:4" ht="15" x14ac:dyDescent="0.25">
      <c r="A19793" s="31"/>
      <c r="B19793" s="31"/>
      <c r="C19793" s="31"/>
      <c r="D19793" s="31"/>
    </row>
    <row r="19794" spans="1:4" ht="15" x14ac:dyDescent="0.25">
      <c r="A19794" s="31"/>
      <c r="B19794" s="31"/>
      <c r="C19794" s="31"/>
      <c r="D19794" s="31"/>
    </row>
    <row r="19795" spans="1:4" ht="15" x14ac:dyDescent="0.25">
      <c r="A19795" s="31"/>
      <c r="B19795" s="31"/>
      <c r="C19795" s="31"/>
      <c r="D19795" s="31"/>
    </row>
    <row r="19796" spans="1:4" ht="15" x14ac:dyDescent="0.25">
      <c r="A19796" s="31"/>
      <c r="B19796" s="31"/>
      <c r="C19796" s="31"/>
      <c r="D19796" s="31"/>
    </row>
    <row r="19797" spans="1:4" ht="15" x14ac:dyDescent="0.25">
      <c r="A19797" s="31"/>
      <c r="B19797" s="31"/>
      <c r="C19797" s="31"/>
      <c r="D19797" s="31"/>
    </row>
    <row r="19798" spans="1:4" ht="15" x14ac:dyDescent="0.25">
      <c r="A19798" s="31"/>
      <c r="B19798" s="31"/>
      <c r="C19798" s="31"/>
      <c r="D19798" s="31"/>
    </row>
    <row r="19799" spans="1:4" ht="15" x14ac:dyDescent="0.25">
      <c r="A19799" s="31"/>
      <c r="B19799" s="31"/>
      <c r="C19799" s="31"/>
      <c r="D19799" s="31"/>
    </row>
    <row r="19800" spans="1:4" ht="15" x14ac:dyDescent="0.25">
      <c r="A19800" s="31"/>
      <c r="B19800" s="31"/>
      <c r="C19800" s="31"/>
      <c r="D19800" s="31"/>
    </row>
    <row r="19801" spans="1:4" ht="15" x14ac:dyDescent="0.25">
      <c r="A19801" s="31"/>
      <c r="B19801" s="31"/>
      <c r="C19801" s="31"/>
      <c r="D19801" s="31"/>
    </row>
    <row r="19802" spans="1:4" ht="15" x14ac:dyDescent="0.25">
      <c r="A19802" s="31"/>
      <c r="B19802" s="31"/>
      <c r="C19802" s="31"/>
      <c r="D19802" s="31"/>
    </row>
    <row r="19803" spans="1:4" ht="15" x14ac:dyDescent="0.25">
      <c r="A19803" s="31"/>
      <c r="B19803" s="31"/>
      <c r="C19803" s="31"/>
      <c r="D19803" s="31"/>
    </row>
    <row r="19804" spans="1:4" ht="15" x14ac:dyDescent="0.25">
      <c r="A19804" s="31"/>
      <c r="B19804" s="31"/>
      <c r="C19804" s="31"/>
      <c r="D19804" s="31"/>
    </row>
    <row r="19805" spans="1:4" ht="15" x14ac:dyDescent="0.25">
      <c r="A19805" s="31"/>
      <c r="B19805" s="31"/>
      <c r="C19805" s="31"/>
      <c r="D19805" s="31"/>
    </row>
    <row r="19806" spans="1:4" ht="15" x14ac:dyDescent="0.25">
      <c r="A19806" s="31"/>
      <c r="B19806" s="31"/>
      <c r="C19806" s="31"/>
      <c r="D19806" s="31"/>
    </row>
    <row r="19807" spans="1:4" ht="15" x14ac:dyDescent="0.25">
      <c r="A19807" s="31"/>
      <c r="B19807" s="31"/>
      <c r="C19807" s="31"/>
      <c r="D19807" s="31"/>
    </row>
    <row r="19808" spans="1:4" ht="15" x14ac:dyDescent="0.25">
      <c r="A19808" s="31"/>
      <c r="B19808" s="31"/>
      <c r="C19808" s="31"/>
      <c r="D19808" s="31"/>
    </row>
    <row r="19809" spans="1:4" ht="15" x14ac:dyDescent="0.25">
      <c r="A19809" s="31"/>
      <c r="B19809" s="31"/>
      <c r="C19809" s="31"/>
      <c r="D19809" s="31"/>
    </row>
    <row r="19810" spans="1:4" ht="15" x14ac:dyDescent="0.25">
      <c r="A19810" s="31"/>
      <c r="B19810" s="31"/>
      <c r="C19810" s="31"/>
      <c r="D19810" s="31"/>
    </row>
    <row r="19811" spans="1:4" ht="15" x14ac:dyDescent="0.25">
      <c r="A19811" s="31"/>
      <c r="B19811" s="31"/>
      <c r="C19811" s="31"/>
      <c r="D19811" s="31"/>
    </row>
    <row r="19812" spans="1:4" ht="15" x14ac:dyDescent="0.25">
      <c r="A19812" s="31"/>
      <c r="B19812" s="31"/>
      <c r="C19812" s="31"/>
      <c r="D19812" s="31"/>
    </row>
    <row r="19813" spans="1:4" ht="15" x14ac:dyDescent="0.25">
      <c r="A19813" s="31"/>
      <c r="B19813" s="31"/>
      <c r="C19813" s="31"/>
      <c r="D19813" s="31"/>
    </row>
    <row r="19814" spans="1:4" ht="15" x14ac:dyDescent="0.25">
      <c r="A19814" s="31"/>
      <c r="B19814" s="31"/>
      <c r="C19814" s="31"/>
      <c r="D19814" s="31"/>
    </row>
    <row r="19815" spans="1:4" ht="15" x14ac:dyDescent="0.25">
      <c r="A19815" s="31"/>
      <c r="B19815" s="31"/>
      <c r="C19815" s="31"/>
      <c r="D19815" s="31"/>
    </row>
    <row r="19816" spans="1:4" ht="15" x14ac:dyDescent="0.25">
      <c r="A19816" s="31"/>
      <c r="B19816" s="31"/>
      <c r="C19816" s="31"/>
      <c r="D19816" s="31"/>
    </row>
    <row r="19817" spans="1:4" ht="15" x14ac:dyDescent="0.25">
      <c r="A19817" s="31"/>
      <c r="B19817" s="31"/>
      <c r="C19817" s="31"/>
      <c r="D19817" s="31"/>
    </row>
    <row r="19818" spans="1:4" ht="15" x14ac:dyDescent="0.25">
      <c r="A19818" s="31"/>
      <c r="B19818" s="31"/>
      <c r="C19818" s="31"/>
      <c r="D19818" s="31"/>
    </row>
    <row r="19819" spans="1:4" ht="15" x14ac:dyDescent="0.25">
      <c r="A19819" s="31"/>
      <c r="B19819" s="31"/>
      <c r="C19819" s="31"/>
      <c r="D19819" s="31"/>
    </row>
    <row r="19820" spans="1:4" ht="15" x14ac:dyDescent="0.25">
      <c r="A19820" s="31"/>
      <c r="B19820" s="31"/>
      <c r="C19820" s="31"/>
      <c r="D19820" s="31"/>
    </row>
    <row r="19821" spans="1:4" ht="15" x14ac:dyDescent="0.25">
      <c r="A19821" s="31"/>
      <c r="B19821" s="31"/>
      <c r="C19821" s="31"/>
      <c r="D19821" s="31"/>
    </row>
    <row r="19822" spans="1:4" ht="15" x14ac:dyDescent="0.25">
      <c r="A19822" s="31"/>
      <c r="B19822" s="31"/>
      <c r="C19822" s="31"/>
      <c r="D19822" s="31"/>
    </row>
    <row r="19823" spans="1:4" ht="15" x14ac:dyDescent="0.25">
      <c r="A19823" s="31"/>
      <c r="B19823" s="31"/>
      <c r="C19823" s="31"/>
      <c r="D19823" s="31"/>
    </row>
    <row r="19824" spans="1:4" ht="15" x14ac:dyDescent="0.25">
      <c r="A19824" s="31"/>
      <c r="B19824" s="31"/>
      <c r="C19824" s="31"/>
      <c r="D19824" s="31"/>
    </row>
    <row r="19825" spans="1:4" ht="15" x14ac:dyDescent="0.25">
      <c r="A19825" s="31"/>
      <c r="B19825" s="31"/>
      <c r="C19825" s="31"/>
      <c r="D19825" s="31"/>
    </row>
    <row r="19826" spans="1:4" ht="15" x14ac:dyDescent="0.25">
      <c r="A19826" s="31"/>
      <c r="B19826" s="31"/>
      <c r="C19826" s="31"/>
      <c r="D19826" s="31"/>
    </row>
    <row r="19827" spans="1:4" ht="15" x14ac:dyDescent="0.25">
      <c r="A19827" s="31"/>
      <c r="B19827" s="31"/>
      <c r="C19827" s="31"/>
      <c r="D19827" s="31"/>
    </row>
    <row r="19828" spans="1:4" ht="15" x14ac:dyDescent="0.25">
      <c r="A19828" s="31"/>
      <c r="B19828" s="31"/>
      <c r="C19828" s="31"/>
      <c r="D19828" s="31"/>
    </row>
    <row r="19829" spans="1:4" ht="15" x14ac:dyDescent="0.25">
      <c r="A19829" s="31"/>
      <c r="B19829" s="31"/>
      <c r="C19829" s="31"/>
      <c r="D19829" s="31"/>
    </row>
    <row r="19830" spans="1:4" ht="15" x14ac:dyDescent="0.25">
      <c r="A19830" s="31"/>
      <c r="B19830" s="31"/>
      <c r="C19830" s="31"/>
      <c r="D19830" s="31"/>
    </row>
    <row r="19831" spans="1:4" ht="15" x14ac:dyDescent="0.25">
      <c r="A19831" s="31"/>
      <c r="B19831" s="31"/>
      <c r="C19831" s="31"/>
      <c r="D19831" s="31"/>
    </row>
    <row r="19832" spans="1:4" ht="15" x14ac:dyDescent="0.25">
      <c r="A19832" s="31"/>
      <c r="B19832" s="31"/>
      <c r="C19832" s="31"/>
      <c r="D19832" s="31"/>
    </row>
    <row r="19833" spans="1:4" ht="15" x14ac:dyDescent="0.25">
      <c r="A19833" s="31"/>
      <c r="B19833" s="31"/>
      <c r="C19833" s="31"/>
      <c r="D19833" s="31"/>
    </row>
    <row r="19834" spans="1:4" ht="15" x14ac:dyDescent="0.25">
      <c r="A19834" s="31"/>
      <c r="B19834" s="31"/>
      <c r="C19834" s="31"/>
      <c r="D19834" s="31"/>
    </row>
    <row r="19835" spans="1:4" ht="15" x14ac:dyDescent="0.25">
      <c r="A19835" s="31"/>
      <c r="B19835" s="31"/>
      <c r="C19835" s="31"/>
      <c r="D19835" s="31"/>
    </row>
    <row r="19836" spans="1:4" ht="15" x14ac:dyDescent="0.25">
      <c r="A19836" s="31"/>
      <c r="B19836" s="31"/>
      <c r="C19836" s="31"/>
      <c r="D19836" s="31"/>
    </row>
    <row r="19837" spans="1:4" ht="15" x14ac:dyDescent="0.25">
      <c r="A19837" s="31"/>
      <c r="B19837" s="31"/>
      <c r="C19837" s="31"/>
      <c r="D19837" s="31"/>
    </row>
    <row r="19838" spans="1:4" ht="15" x14ac:dyDescent="0.25">
      <c r="A19838" s="31"/>
      <c r="B19838" s="31"/>
      <c r="C19838" s="31"/>
      <c r="D19838" s="31"/>
    </row>
    <row r="19839" spans="1:4" ht="15" x14ac:dyDescent="0.25">
      <c r="A19839" s="31"/>
      <c r="B19839" s="31"/>
      <c r="C19839" s="31"/>
      <c r="D19839" s="31"/>
    </row>
    <row r="19840" spans="1:4" ht="15" x14ac:dyDescent="0.25">
      <c r="A19840" s="31"/>
      <c r="B19840" s="31"/>
      <c r="C19840" s="31"/>
      <c r="D19840" s="31"/>
    </row>
    <row r="19841" spans="1:4" ht="15" x14ac:dyDescent="0.25">
      <c r="A19841" s="31"/>
      <c r="B19841" s="31"/>
      <c r="C19841" s="31"/>
      <c r="D19841" s="31"/>
    </row>
    <row r="19842" spans="1:4" ht="15" x14ac:dyDescent="0.25">
      <c r="A19842" s="31"/>
      <c r="B19842" s="31"/>
      <c r="C19842" s="31"/>
      <c r="D19842" s="31"/>
    </row>
    <row r="19843" spans="1:4" ht="15" x14ac:dyDescent="0.25">
      <c r="A19843" s="31"/>
      <c r="B19843" s="31"/>
      <c r="C19843" s="31"/>
      <c r="D19843" s="31"/>
    </row>
    <row r="19844" spans="1:4" ht="15" x14ac:dyDescent="0.25">
      <c r="A19844" s="31"/>
      <c r="B19844" s="31"/>
      <c r="C19844" s="31"/>
      <c r="D19844" s="31"/>
    </row>
    <row r="19845" spans="1:4" ht="15" x14ac:dyDescent="0.25">
      <c r="A19845" s="31"/>
      <c r="B19845" s="31"/>
      <c r="C19845" s="31"/>
      <c r="D19845" s="31"/>
    </row>
    <row r="19846" spans="1:4" ht="15" x14ac:dyDescent="0.25">
      <c r="A19846" s="31"/>
      <c r="B19846" s="31"/>
      <c r="C19846" s="31"/>
      <c r="D19846" s="31"/>
    </row>
    <row r="19847" spans="1:4" ht="15" x14ac:dyDescent="0.25">
      <c r="A19847" s="31"/>
      <c r="B19847" s="31"/>
      <c r="C19847" s="31"/>
      <c r="D19847" s="31"/>
    </row>
    <row r="19848" spans="1:4" ht="15" x14ac:dyDescent="0.25">
      <c r="A19848" s="31"/>
      <c r="B19848" s="31"/>
      <c r="C19848" s="31"/>
      <c r="D19848" s="31"/>
    </row>
    <row r="19849" spans="1:4" ht="15" x14ac:dyDescent="0.25">
      <c r="A19849" s="31"/>
      <c r="B19849" s="31"/>
      <c r="C19849" s="31"/>
      <c r="D19849" s="31"/>
    </row>
    <row r="19850" spans="1:4" ht="15" x14ac:dyDescent="0.25">
      <c r="A19850" s="31"/>
      <c r="B19850" s="31"/>
      <c r="C19850" s="31"/>
      <c r="D19850" s="31"/>
    </row>
    <row r="19851" spans="1:4" ht="15" x14ac:dyDescent="0.25">
      <c r="A19851" s="31"/>
      <c r="B19851" s="31"/>
      <c r="C19851" s="31"/>
      <c r="D19851" s="31"/>
    </row>
    <row r="19852" spans="1:4" ht="15" x14ac:dyDescent="0.25">
      <c r="A19852" s="31"/>
      <c r="B19852" s="31"/>
      <c r="C19852" s="31"/>
      <c r="D19852" s="31"/>
    </row>
    <row r="19853" spans="1:4" ht="15" x14ac:dyDescent="0.25">
      <c r="A19853" s="31"/>
      <c r="B19853" s="31"/>
      <c r="C19853" s="31"/>
      <c r="D19853" s="31"/>
    </row>
    <row r="19854" spans="1:4" ht="15" x14ac:dyDescent="0.25">
      <c r="A19854" s="31"/>
      <c r="B19854" s="31"/>
      <c r="C19854" s="31"/>
      <c r="D19854" s="31"/>
    </row>
    <row r="19855" spans="1:4" ht="15" x14ac:dyDescent="0.25">
      <c r="A19855" s="31"/>
      <c r="B19855" s="31"/>
      <c r="C19855" s="31"/>
      <c r="D19855" s="31"/>
    </row>
    <row r="19856" spans="1:4" ht="15" x14ac:dyDescent="0.25">
      <c r="A19856" s="31"/>
      <c r="B19856" s="31"/>
      <c r="C19856" s="31"/>
      <c r="D19856" s="31"/>
    </row>
    <row r="19857" spans="1:4" ht="15" x14ac:dyDescent="0.25">
      <c r="A19857" s="31"/>
      <c r="B19857" s="31"/>
      <c r="C19857" s="31"/>
      <c r="D19857" s="31"/>
    </row>
    <row r="19858" spans="1:4" ht="15" x14ac:dyDescent="0.25">
      <c r="A19858" s="31"/>
      <c r="B19858" s="31"/>
      <c r="C19858" s="31"/>
      <c r="D19858" s="31"/>
    </row>
    <row r="19859" spans="1:4" ht="15" x14ac:dyDescent="0.25">
      <c r="A19859" s="31"/>
      <c r="B19859" s="31"/>
      <c r="C19859" s="31"/>
      <c r="D19859" s="31"/>
    </row>
    <row r="19860" spans="1:4" ht="15" x14ac:dyDescent="0.25">
      <c r="A19860" s="31"/>
      <c r="B19860" s="31"/>
      <c r="C19860" s="31"/>
      <c r="D19860" s="31"/>
    </row>
    <row r="19861" spans="1:4" ht="15" x14ac:dyDescent="0.25">
      <c r="A19861" s="31"/>
      <c r="B19861" s="31"/>
      <c r="C19861" s="31"/>
      <c r="D19861" s="31"/>
    </row>
    <row r="19862" spans="1:4" ht="15" x14ac:dyDescent="0.25">
      <c r="A19862" s="31"/>
      <c r="B19862" s="31"/>
      <c r="C19862" s="31"/>
      <c r="D19862" s="31"/>
    </row>
    <row r="19863" spans="1:4" ht="15" x14ac:dyDescent="0.25">
      <c r="A19863" s="31"/>
      <c r="B19863" s="31"/>
      <c r="C19863" s="31"/>
      <c r="D19863" s="31"/>
    </row>
    <row r="19864" spans="1:4" ht="15" x14ac:dyDescent="0.25">
      <c r="A19864" s="31"/>
      <c r="B19864" s="31"/>
      <c r="C19864" s="31"/>
      <c r="D19864" s="31"/>
    </row>
    <row r="19865" spans="1:4" ht="15" x14ac:dyDescent="0.25">
      <c r="A19865" s="31"/>
      <c r="B19865" s="31"/>
      <c r="C19865" s="31"/>
      <c r="D19865" s="31"/>
    </row>
    <row r="19866" spans="1:4" ht="15" x14ac:dyDescent="0.25">
      <c r="A19866" s="31"/>
      <c r="B19866" s="31"/>
      <c r="C19866" s="31"/>
      <c r="D19866" s="31"/>
    </row>
    <row r="19867" spans="1:4" ht="15" x14ac:dyDescent="0.25">
      <c r="A19867" s="31"/>
      <c r="B19867" s="31"/>
      <c r="C19867" s="31"/>
      <c r="D19867" s="31"/>
    </row>
    <row r="19868" spans="1:4" ht="15" x14ac:dyDescent="0.25">
      <c r="A19868" s="31"/>
      <c r="B19868" s="31"/>
      <c r="C19868" s="31"/>
      <c r="D19868" s="31"/>
    </row>
    <row r="19869" spans="1:4" ht="15" x14ac:dyDescent="0.25">
      <c r="A19869" s="31"/>
      <c r="B19869" s="31"/>
      <c r="C19869" s="31"/>
      <c r="D19869" s="31"/>
    </row>
    <row r="19870" spans="1:4" ht="15" x14ac:dyDescent="0.25">
      <c r="A19870" s="31"/>
      <c r="B19870" s="31"/>
      <c r="C19870" s="31"/>
      <c r="D19870" s="31"/>
    </row>
    <row r="19871" spans="1:4" ht="15" x14ac:dyDescent="0.25">
      <c r="A19871" s="31"/>
      <c r="B19871" s="31"/>
      <c r="C19871" s="31"/>
      <c r="D19871" s="31"/>
    </row>
    <row r="19872" spans="1:4" ht="15" x14ac:dyDescent="0.25">
      <c r="A19872" s="31"/>
      <c r="B19872" s="31"/>
      <c r="C19872" s="31"/>
      <c r="D19872" s="31"/>
    </row>
    <row r="19873" spans="1:4" ht="15" x14ac:dyDescent="0.25">
      <c r="A19873" s="31"/>
      <c r="B19873" s="31"/>
      <c r="C19873" s="31"/>
      <c r="D19873" s="31"/>
    </row>
    <row r="19874" spans="1:4" ht="15" x14ac:dyDescent="0.25">
      <c r="A19874" s="31"/>
      <c r="B19874" s="31"/>
      <c r="C19874" s="31"/>
      <c r="D19874" s="31"/>
    </row>
    <row r="19875" spans="1:4" ht="15" x14ac:dyDescent="0.25">
      <c r="A19875" s="31"/>
      <c r="B19875" s="31"/>
      <c r="C19875" s="31"/>
      <c r="D19875" s="31"/>
    </row>
    <row r="19876" spans="1:4" ht="15" x14ac:dyDescent="0.25">
      <c r="A19876" s="31"/>
      <c r="B19876" s="31"/>
      <c r="C19876" s="31"/>
      <c r="D19876" s="31"/>
    </row>
    <row r="19877" spans="1:4" ht="15" x14ac:dyDescent="0.25">
      <c r="A19877" s="31"/>
      <c r="B19877" s="31"/>
      <c r="C19877" s="31"/>
      <c r="D19877" s="31"/>
    </row>
    <row r="19878" spans="1:4" ht="15" x14ac:dyDescent="0.25">
      <c r="A19878" s="31"/>
      <c r="B19878" s="31"/>
      <c r="C19878" s="31"/>
      <c r="D19878" s="31"/>
    </row>
    <row r="19879" spans="1:4" ht="15" x14ac:dyDescent="0.25">
      <c r="A19879" s="31"/>
      <c r="B19879" s="31"/>
      <c r="C19879" s="31"/>
      <c r="D19879" s="31"/>
    </row>
    <row r="19880" spans="1:4" ht="15" x14ac:dyDescent="0.25">
      <c r="A19880" s="31"/>
      <c r="B19880" s="31"/>
      <c r="C19880" s="31"/>
      <c r="D19880" s="31"/>
    </row>
    <row r="19881" spans="1:4" ht="15" x14ac:dyDescent="0.25">
      <c r="A19881" s="31"/>
      <c r="B19881" s="31"/>
      <c r="C19881" s="31"/>
      <c r="D19881" s="31"/>
    </row>
    <row r="19882" spans="1:4" ht="15" x14ac:dyDescent="0.25">
      <c r="A19882" s="31"/>
      <c r="B19882" s="31"/>
      <c r="C19882" s="31"/>
      <c r="D19882" s="31"/>
    </row>
    <row r="19883" spans="1:4" ht="15" x14ac:dyDescent="0.25">
      <c r="A19883" s="31"/>
      <c r="B19883" s="31"/>
      <c r="C19883" s="31"/>
      <c r="D19883" s="31"/>
    </row>
    <row r="19884" spans="1:4" ht="15" x14ac:dyDescent="0.25">
      <c r="A19884" s="31"/>
      <c r="B19884" s="31"/>
      <c r="C19884" s="31"/>
      <c r="D19884" s="31"/>
    </row>
    <row r="19885" spans="1:4" ht="15" x14ac:dyDescent="0.25">
      <c r="A19885" s="31"/>
      <c r="B19885" s="31"/>
      <c r="C19885" s="31"/>
      <c r="D19885" s="31"/>
    </row>
    <row r="19886" spans="1:4" ht="15" x14ac:dyDescent="0.25">
      <c r="A19886" s="31"/>
      <c r="B19886" s="31"/>
      <c r="C19886" s="31"/>
      <c r="D19886" s="31"/>
    </row>
    <row r="19887" spans="1:4" ht="15" x14ac:dyDescent="0.25">
      <c r="A19887" s="31"/>
      <c r="B19887" s="31"/>
      <c r="C19887" s="31"/>
      <c r="D19887" s="31"/>
    </row>
    <row r="19888" spans="1:4" ht="15" x14ac:dyDescent="0.25">
      <c r="A19888" s="31"/>
      <c r="B19888" s="31"/>
      <c r="C19888" s="31"/>
      <c r="D19888" s="31"/>
    </row>
    <row r="19889" spans="1:4" ht="15" x14ac:dyDescent="0.25">
      <c r="A19889" s="31"/>
      <c r="B19889" s="31"/>
      <c r="C19889" s="31"/>
      <c r="D19889" s="31"/>
    </row>
    <row r="19890" spans="1:4" ht="15" x14ac:dyDescent="0.25">
      <c r="A19890" s="31"/>
      <c r="B19890" s="31"/>
      <c r="C19890" s="31"/>
      <c r="D19890" s="31"/>
    </row>
    <row r="19891" spans="1:4" ht="15" x14ac:dyDescent="0.25">
      <c r="A19891" s="31"/>
      <c r="B19891" s="31"/>
      <c r="C19891" s="31"/>
      <c r="D19891" s="31"/>
    </row>
    <row r="19892" spans="1:4" ht="15" x14ac:dyDescent="0.25">
      <c r="A19892" s="31"/>
      <c r="B19892" s="31"/>
      <c r="C19892" s="31"/>
      <c r="D19892" s="31"/>
    </row>
    <row r="19893" spans="1:4" ht="15" x14ac:dyDescent="0.25">
      <c r="A19893" s="31"/>
      <c r="B19893" s="31"/>
      <c r="C19893" s="31"/>
      <c r="D19893" s="31"/>
    </row>
    <row r="19894" spans="1:4" ht="15" x14ac:dyDescent="0.25">
      <c r="A19894" s="31"/>
      <c r="B19894" s="31"/>
      <c r="C19894" s="31"/>
      <c r="D19894" s="31"/>
    </row>
    <row r="19895" spans="1:4" ht="15" x14ac:dyDescent="0.25">
      <c r="A19895" s="31"/>
      <c r="B19895" s="31"/>
      <c r="C19895" s="31"/>
      <c r="D19895" s="31"/>
    </row>
    <row r="19896" spans="1:4" ht="15" x14ac:dyDescent="0.25">
      <c r="A19896" s="31"/>
      <c r="B19896" s="31"/>
      <c r="C19896" s="31"/>
      <c r="D19896" s="31"/>
    </row>
    <row r="19897" spans="1:4" ht="15" x14ac:dyDescent="0.25">
      <c r="A19897" s="31"/>
      <c r="B19897" s="31"/>
      <c r="C19897" s="31"/>
      <c r="D19897" s="31"/>
    </row>
    <row r="19898" spans="1:4" ht="15" x14ac:dyDescent="0.25">
      <c r="A19898" s="31"/>
      <c r="B19898" s="31"/>
      <c r="C19898" s="31"/>
      <c r="D19898" s="31"/>
    </row>
    <row r="19899" spans="1:4" ht="15" x14ac:dyDescent="0.25">
      <c r="A19899" s="31"/>
      <c r="B19899" s="31"/>
      <c r="C19899" s="31"/>
      <c r="D19899" s="31"/>
    </row>
    <row r="19900" spans="1:4" ht="15" x14ac:dyDescent="0.25">
      <c r="A19900" s="31"/>
      <c r="B19900" s="31"/>
      <c r="C19900" s="31"/>
      <c r="D19900" s="31"/>
    </row>
    <row r="19901" spans="1:4" ht="15" x14ac:dyDescent="0.25">
      <c r="A19901" s="31"/>
      <c r="B19901" s="31"/>
      <c r="C19901" s="31"/>
      <c r="D19901" s="31"/>
    </row>
    <row r="19902" spans="1:4" ht="15" x14ac:dyDescent="0.25">
      <c r="A19902" s="31"/>
      <c r="B19902" s="31"/>
      <c r="C19902" s="31"/>
      <c r="D19902" s="31"/>
    </row>
    <row r="19903" spans="1:4" ht="15" x14ac:dyDescent="0.25">
      <c r="A19903" s="31"/>
      <c r="B19903" s="31"/>
      <c r="C19903" s="31"/>
      <c r="D19903" s="31"/>
    </row>
    <row r="19904" spans="1:4" ht="15" x14ac:dyDescent="0.25">
      <c r="A19904" s="31"/>
      <c r="B19904" s="31"/>
      <c r="C19904" s="31"/>
      <c r="D19904" s="31"/>
    </row>
    <row r="19905" spans="1:4" ht="15" x14ac:dyDescent="0.25">
      <c r="A19905" s="31"/>
      <c r="B19905" s="31"/>
      <c r="C19905" s="31"/>
      <c r="D19905" s="31"/>
    </row>
    <row r="19906" spans="1:4" ht="15" x14ac:dyDescent="0.25">
      <c r="A19906" s="31"/>
      <c r="B19906" s="31"/>
      <c r="C19906" s="31"/>
      <c r="D19906" s="31"/>
    </row>
    <row r="19907" spans="1:4" ht="15" x14ac:dyDescent="0.25">
      <c r="A19907" s="31"/>
      <c r="B19907" s="31"/>
      <c r="C19907" s="31"/>
      <c r="D19907" s="31"/>
    </row>
    <row r="19908" spans="1:4" ht="15" x14ac:dyDescent="0.25">
      <c r="A19908" s="31"/>
      <c r="B19908" s="31"/>
      <c r="C19908" s="31"/>
      <c r="D19908" s="31"/>
    </row>
    <row r="19909" spans="1:4" ht="15" x14ac:dyDescent="0.25">
      <c r="A19909" s="31"/>
      <c r="B19909" s="31"/>
      <c r="C19909" s="31"/>
      <c r="D19909" s="31"/>
    </row>
    <row r="19910" spans="1:4" ht="15" x14ac:dyDescent="0.25">
      <c r="A19910" s="31"/>
      <c r="B19910" s="31"/>
      <c r="C19910" s="31"/>
      <c r="D19910" s="31"/>
    </row>
    <row r="19911" spans="1:4" ht="15" x14ac:dyDescent="0.25">
      <c r="A19911" s="31"/>
      <c r="B19911" s="31"/>
      <c r="C19911" s="31"/>
      <c r="D19911" s="31"/>
    </row>
    <row r="19912" spans="1:4" ht="15" x14ac:dyDescent="0.25">
      <c r="A19912" s="31"/>
      <c r="B19912" s="31"/>
      <c r="C19912" s="31"/>
      <c r="D19912" s="31"/>
    </row>
    <row r="19913" spans="1:4" ht="15" x14ac:dyDescent="0.25">
      <c r="A19913" s="31"/>
      <c r="B19913" s="31"/>
      <c r="C19913" s="31"/>
      <c r="D19913" s="31"/>
    </row>
    <row r="19914" spans="1:4" ht="15" x14ac:dyDescent="0.25">
      <c r="A19914" s="31"/>
      <c r="B19914" s="31"/>
      <c r="C19914" s="31"/>
      <c r="D19914" s="31"/>
    </row>
    <row r="19915" spans="1:4" ht="15" x14ac:dyDescent="0.25">
      <c r="A19915" s="31"/>
      <c r="B19915" s="31"/>
      <c r="C19915" s="31"/>
      <c r="D19915" s="31"/>
    </row>
    <row r="19916" spans="1:4" ht="15" x14ac:dyDescent="0.25">
      <c r="A19916" s="31"/>
      <c r="B19916" s="31"/>
      <c r="C19916" s="31"/>
      <c r="D19916" s="31"/>
    </row>
    <row r="19917" spans="1:4" ht="15" x14ac:dyDescent="0.25">
      <c r="A19917" s="31"/>
      <c r="B19917" s="31"/>
      <c r="C19917" s="31"/>
      <c r="D19917" s="31"/>
    </row>
    <row r="19918" spans="1:4" ht="15" x14ac:dyDescent="0.25">
      <c r="A19918" s="31"/>
      <c r="B19918" s="31"/>
      <c r="C19918" s="31"/>
      <c r="D19918" s="31"/>
    </row>
    <row r="19919" spans="1:4" ht="15" x14ac:dyDescent="0.25">
      <c r="A19919" s="31"/>
      <c r="B19919" s="31"/>
      <c r="C19919" s="31"/>
      <c r="D19919" s="31"/>
    </row>
    <row r="19920" spans="1:4" ht="15" x14ac:dyDescent="0.25">
      <c r="A19920" s="31"/>
      <c r="B19920" s="31"/>
      <c r="C19920" s="31"/>
      <c r="D19920" s="31"/>
    </row>
    <row r="19921" spans="1:4" ht="15" x14ac:dyDescent="0.25">
      <c r="A19921" s="31"/>
      <c r="B19921" s="31"/>
      <c r="C19921" s="31"/>
      <c r="D19921" s="31"/>
    </row>
    <row r="19922" spans="1:4" ht="15" x14ac:dyDescent="0.25">
      <c r="A19922" s="31"/>
      <c r="B19922" s="31"/>
      <c r="C19922" s="31"/>
      <c r="D19922" s="31"/>
    </row>
    <row r="19923" spans="1:4" ht="15" x14ac:dyDescent="0.25">
      <c r="A19923" s="31"/>
      <c r="B19923" s="31"/>
      <c r="C19923" s="31"/>
      <c r="D19923" s="31"/>
    </row>
    <row r="19924" spans="1:4" ht="15" x14ac:dyDescent="0.25">
      <c r="A19924" s="31"/>
      <c r="B19924" s="31"/>
      <c r="C19924" s="31"/>
      <c r="D19924" s="31"/>
    </row>
    <row r="19925" spans="1:4" ht="15" x14ac:dyDescent="0.25">
      <c r="A19925" s="31"/>
      <c r="B19925" s="31"/>
      <c r="C19925" s="31"/>
      <c r="D19925" s="31"/>
    </row>
    <row r="19926" spans="1:4" ht="15" x14ac:dyDescent="0.25">
      <c r="A19926" s="31"/>
      <c r="B19926" s="31"/>
      <c r="C19926" s="31"/>
      <c r="D19926" s="31"/>
    </row>
    <row r="19927" spans="1:4" ht="15" x14ac:dyDescent="0.25">
      <c r="A19927" s="31"/>
      <c r="B19927" s="31"/>
      <c r="C19927" s="31"/>
      <c r="D19927" s="31"/>
    </row>
    <row r="19928" spans="1:4" ht="15" x14ac:dyDescent="0.25">
      <c r="A19928" s="31"/>
      <c r="B19928" s="31"/>
      <c r="C19928" s="31"/>
      <c r="D19928" s="31"/>
    </row>
    <row r="19929" spans="1:4" ht="15" x14ac:dyDescent="0.25">
      <c r="A19929" s="31"/>
      <c r="B19929" s="31"/>
      <c r="C19929" s="31"/>
      <c r="D19929" s="31"/>
    </row>
    <row r="19930" spans="1:4" ht="15" x14ac:dyDescent="0.25">
      <c r="A19930" s="31"/>
      <c r="B19930" s="31"/>
      <c r="C19930" s="31"/>
      <c r="D19930" s="31"/>
    </row>
    <row r="19931" spans="1:4" ht="15" x14ac:dyDescent="0.25">
      <c r="A19931" s="31"/>
      <c r="B19931" s="31"/>
      <c r="C19931" s="31"/>
      <c r="D19931" s="31"/>
    </row>
    <row r="19932" spans="1:4" ht="15" x14ac:dyDescent="0.25">
      <c r="A19932" s="31"/>
      <c r="B19932" s="31"/>
      <c r="C19932" s="31"/>
      <c r="D19932" s="31"/>
    </row>
    <row r="19933" spans="1:4" ht="15" x14ac:dyDescent="0.25">
      <c r="A19933" s="31"/>
      <c r="B19933" s="31"/>
      <c r="C19933" s="31"/>
      <c r="D19933" s="31"/>
    </row>
    <row r="19934" spans="1:4" ht="15" x14ac:dyDescent="0.25">
      <c r="A19934" s="31"/>
      <c r="B19934" s="31"/>
      <c r="C19934" s="31"/>
      <c r="D19934" s="31"/>
    </row>
    <row r="19935" spans="1:4" ht="15" x14ac:dyDescent="0.25">
      <c r="A19935" s="31"/>
      <c r="B19935" s="31"/>
      <c r="C19935" s="31"/>
      <c r="D19935" s="31"/>
    </row>
    <row r="19936" spans="1:4" ht="15" x14ac:dyDescent="0.25">
      <c r="A19936" s="31"/>
      <c r="B19936" s="31"/>
      <c r="C19936" s="31"/>
      <c r="D19936" s="31"/>
    </row>
    <row r="19937" spans="1:4" ht="15" x14ac:dyDescent="0.25">
      <c r="A19937" s="31"/>
      <c r="B19937" s="31"/>
      <c r="C19937" s="31"/>
      <c r="D19937" s="31"/>
    </row>
    <row r="19938" spans="1:4" ht="15" x14ac:dyDescent="0.25">
      <c r="A19938" s="31"/>
      <c r="B19938" s="31"/>
      <c r="C19938" s="31"/>
      <c r="D19938" s="31"/>
    </row>
    <row r="19939" spans="1:4" ht="15" x14ac:dyDescent="0.25">
      <c r="A19939" s="31"/>
      <c r="B19939" s="31"/>
      <c r="C19939" s="31"/>
      <c r="D19939" s="31"/>
    </row>
    <row r="19940" spans="1:4" ht="15" x14ac:dyDescent="0.25">
      <c r="A19940" s="31"/>
      <c r="B19940" s="31"/>
      <c r="C19940" s="31"/>
      <c r="D19940" s="31"/>
    </row>
    <row r="19941" spans="1:4" ht="15" x14ac:dyDescent="0.25">
      <c r="A19941" s="31"/>
      <c r="B19941" s="31"/>
      <c r="C19941" s="31"/>
      <c r="D19941" s="31"/>
    </row>
    <row r="19942" spans="1:4" ht="15" x14ac:dyDescent="0.25">
      <c r="A19942" s="31"/>
      <c r="B19942" s="31"/>
      <c r="C19942" s="31"/>
      <c r="D19942" s="31"/>
    </row>
    <row r="19943" spans="1:4" ht="15" x14ac:dyDescent="0.25">
      <c r="A19943" s="31"/>
      <c r="B19943" s="31"/>
      <c r="C19943" s="31"/>
      <c r="D19943" s="31"/>
    </row>
    <row r="19944" spans="1:4" ht="15" x14ac:dyDescent="0.25">
      <c r="A19944" s="31"/>
      <c r="B19944" s="31"/>
      <c r="C19944" s="31"/>
      <c r="D19944" s="31"/>
    </row>
    <row r="19945" spans="1:4" ht="15" x14ac:dyDescent="0.25">
      <c r="A19945" s="31"/>
      <c r="B19945" s="31"/>
      <c r="C19945" s="31"/>
      <c r="D19945" s="31"/>
    </row>
    <row r="19946" spans="1:4" ht="15" x14ac:dyDescent="0.25">
      <c r="A19946" s="31"/>
      <c r="B19946" s="31"/>
      <c r="C19946" s="31"/>
      <c r="D19946" s="31"/>
    </row>
    <row r="19947" spans="1:4" ht="15" x14ac:dyDescent="0.25">
      <c r="A19947" s="31"/>
      <c r="B19947" s="31"/>
      <c r="C19947" s="31"/>
      <c r="D19947" s="31"/>
    </row>
    <row r="19948" spans="1:4" ht="15" x14ac:dyDescent="0.25">
      <c r="A19948" s="31"/>
      <c r="B19948" s="31"/>
      <c r="C19948" s="31"/>
      <c r="D19948" s="31"/>
    </row>
    <row r="19949" spans="1:4" ht="15" x14ac:dyDescent="0.25">
      <c r="A19949" s="31"/>
      <c r="B19949" s="31"/>
      <c r="C19949" s="31"/>
      <c r="D19949" s="31"/>
    </row>
    <row r="19950" spans="1:4" ht="15" x14ac:dyDescent="0.25">
      <c r="A19950" s="31"/>
      <c r="B19950" s="31"/>
      <c r="C19950" s="31"/>
      <c r="D19950" s="31"/>
    </row>
    <row r="19951" spans="1:4" ht="15" x14ac:dyDescent="0.25">
      <c r="A19951" s="31"/>
      <c r="B19951" s="31"/>
      <c r="C19951" s="31"/>
      <c r="D19951" s="31"/>
    </row>
    <row r="19952" spans="1:4" ht="15" x14ac:dyDescent="0.25">
      <c r="A19952" s="31"/>
      <c r="B19952" s="31"/>
      <c r="C19952" s="31"/>
      <c r="D19952" s="31"/>
    </row>
    <row r="19953" spans="1:4" ht="15" x14ac:dyDescent="0.25">
      <c r="A19953" s="31"/>
      <c r="B19953" s="31"/>
      <c r="C19953" s="31"/>
      <c r="D19953" s="31"/>
    </row>
    <row r="19954" spans="1:4" ht="15" x14ac:dyDescent="0.25">
      <c r="A19954" s="31"/>
      <c r="B19954" s="31"/>
      <c r="C19954" s="31"/>
      <c r="D19954" s="31"/>
    </row>
    <row r="19955" spans="1:4" ht="15" x14ac:dyDescent="0.25">
      <c r="A19955" s="31"/>
      <c r="B19955" s="31"/>
      <c r="C19955" s="31"/>
      <c r="D19955" s="31"/>
    </row>
    <row r="19956" spans="1:4" ht="15" x14ac:dyDescent="0.25">
      <c r="A19956" s="31"/>
      <c r="B19956" s="31"/>
      <c r="C19956" s="31"/>
      <c r="D19956" s="31"/>
    </row>
    <row r="19957" spans="1:4" ht="15" x14ac:dyDescent="0.25">
      <c r="A19957" s="31"/>
      <c r="B19957" s="31"/>
      <c r="C19957" s="31"/>
      <c r="D19957" s="31"/>
    </row>
    <row r="19958" spans="1:4" ht="15" x14ac:dyDescent="0.25">
      <c r="A19958" s="31"/>
      <c r="B19958" s="31"/>
      <c r="C19958" s="31"/>
      <c r="D19958" s="31"/>
    </row>
    <row r="19959" spans="1:4" ht="15" x14ac:dyDescent="0.25">
      <c r="A19959" s="31"/>
      <c r="B19959" s="31"/>
      <c r="C19959" s="31"/>
      <c r="D19959" s="31"/>
    </row>
    <row r="19960" spans="1:4" ht="15" x14ac:dyDescent="0.25">
      <c r="A19960" s="31"/>
      <c r="B19960" s="31"/>
      <c r="C19960" s="31"/>
      <c r="D19960" s="31"/>
    </row>
    <row r="19961" spans="1:4" ht="15" x14ac:dyDescent="0.25">
      <c r="A19961" s="31"/>
      <c r="B19961" s="31"/>
      <c r="C19961" s="31"/>
      <c r="D19961" s="31"/>
    </row>
    <row r="19962" spans="1:4" ht="15" x14ac:dyDescent="0.25">
      <c r="A19962" s="31"/>
      <c r="B19962" s="31"/>
      <c r="C19962" s="31"/>
      <c r="D19962" s="31"/>
    </row>
    <row r="19963" spans="1:4" ht="15" x14ac:dyDescent="0.25">
      <c r="A19963" s="31"/>
      <c r="B19963" s="31"/>
      <c r="C19963" s="31"/>
      <c r="D19963" s="31"/>
    </row>
    <row r="19964" spans="1:4" ht="15" x14ac:dyDescent="0.25">
      <c r="A19964" s="31"/>
      <c r="B19964" s="31"/>
      <c r="C19964" s="31"/>
      <c r="D19964" s="31"/>
    </row>
    <row r="19965" spans="1:4" ht="15" x14ac:dyDescent="0.25">
      <c r="A19965" s="31"/>
      <c r="B19965" s="31"/>
      <c r="C19965" s="31"/>
      <c r="D19965" s="31"/>
    </row>
    <row r="19966" spans="1:4" ht="15" x14ac:dyDescent="0.25">
      <c r="A19966" s="31"/>
      <c r="B19966" s="31"/>
      <c r="C19966" s="31"/>
      <c r="D19966" s="31"/>
    </row>
    <row r="19967" spans="1:4" ht="15" x14ac:dyDescent="0.25">
      <c r="A19967" s="31"/>
      <c r="B19967" s="31"/>
      <c r="C19967" s="31"/>
      <c r="D19967" s="31"/>
    </row>
    <row r="19968" spans="1:4" ht="15" x14ac:dyDescent="0.25">
      <c r="A19968" s="31"/>
      <c r="B19968" s="31"/>
      <c r="C19968" s="31"/>
      <c r="D19968" s="31"/>
    </row>
    <row r="19969" spans="1:4" ht="15" x14ac:dyDescent="0.25">
      <c r="A19969" s="31"/>
      <c r="B19969" s="31"/>
      <c r="C19969" s="31"/>
      <c r="D19969" s="31"/>
    </row>
    <row r="19970" spans="1:4" ht="15" x14ac:dyDescent="0.25">
      <c r="A19970" s="31"/>
      <c r="B19970" s="31"/>
      <c r="C19970" s="31"/>
      <c r="D19970" s="31"/>
    </row>
    <row r="19971" spans="1:4" ht="15" x14ac:dyDescent="0.25">
      <c r="A19971" s="31"/>
      <c r="B19971" s="31"/>
      <c r="C19971" s="31"/>
      <c r="D19971" s="31"/>
    </row>
    <row r="19972" spans="1:4" ht="15" x14ac:dyDescent="0.25">
      <c r="A19972" s="31"/>
      <c r="B19972" s="31"/>
      <c r="C19972" s="31"/>
      <c r="D19972" s="31"/>
    </row>
    <row r="19973" spans="1:4" ht="15" x14ac:dyDescent="0.25">
      <c r="A19973" s="31"/>
      <c r="B19973" s="31"/>
      <c r="C19973" s="31"/>
      <c r="D19973" s="31"/>
    </row>
    <row r="19974" spans="1:4" ht="15" x14ac:dyDescent="0.25">
      <c r="A19974" s="31"/>
      <c r="B19974" s="31"/>
      <c r="C19974" s="31"/>
      <c r="D19974" s="31"/>
    </row>
    <row r="19975" spans="1:4" ht="15" x14ac:dyDescent="0.25">
      <c r="A19975" s="31"/>
      <c r="B19975" s="31"/>
      <c r="C19975" s="31"/>
      <c r="D19975" s="31"/>
    </row>
    <row r="19976" spans="1:4" ht="15" x14ac:dyDescent="0.25">
      <c r="A19976" s="31"/>
      <c r="B19976" s="31"/>
      <c r="C19976" s="31"/>
      <c r="D19976" s="31"/>
    </row>
    <row r="19977" spans="1:4" ht="15" x14ac:dyDescent="0.25">
      <c r="A19977" s="31"/>
      <c r="B19977" s="31"/>
      <c r="C19977" s="31"/>
      <c r="D19977" s="31"/>
    </row>
    <row r="19978" spans="1:4" ht="15" x14ac:dyDescent="0.25">
      <c r="A19978" s="31"/>
      <c r="B19978" s="31"/>
      <c r="C19978" s="31"/>
      <c r="D19978" s="31"/>
    </row>
    <row r="19979" spans="1:4" ht="15" x14ac:dyDescent="0.25">
      <c r="A19979" s="31"/>
      <c r="B19979" s="31"/>
      <c r="C19979" s="31"/>
      <c r="D19979" s="31"/>
    </row>
    <row r="19980" spans="1:4" ht="15" x14ac:dyDescent="0.25">
      <c r="A19980" s="31"/>
      <c r="B19980" s="31"/>
      <c r="C19980" s="31"/>
      <c r="D19980" s="31"/>
    </row>
    <row r="19981" spans="1:4" ht="15" x14ac:dyDescent="0.25">
      <c r="A19981" s="31"/>
      <c r="B19981" s="31"/>
      <c r="C19981" s="31"/>
      <c r="D19981" s="31"/>
    </row>
    <row r="19982" spans="1:4" ht="15" x14ac:dyDescent="0.25">
      <c r="A19982" s="31"/>
      <c r="B19982" s="31"/>
      <c r="C19982" s="31"/>
      <c r="D19982" s="31"/>
    </row>
    <row r="19983" spans="1:4" ht="15" x14ac:dyDescent="0.25">
      <c r="A19983" s="31"/>
      <c r="B19983" s="31"/>
      <c r="C19983" s="31"/>
      <c r="D19983" s="31"/>
    </row>
    <row r="19984" spans="1:4" ht="15" x14ac:dyDescent="0.25">
      <c r="A19984" s="31"/>
      <c r="B19984" s="31"/>
      <c r="C19984" s="31"/>
      <c r="D19984" s="31"/>
    </row>
    <row r="19985" spans="1:4" ht="15" x14ac:dyDescent="0.25">
      <c r="A19985" s="31"/>
      <c r="B19985" s="31"/>
      <c r="C19985" s="31"/>
      <c r="D19985" s="31"/>
    </row>
    <row r="19986" spans="1:4" ht="15" x14ac:dyDescent="0.25">
      <c r="A19986" s="31"/>
      <c r="B19986" s="31"/>
      <c r="C19986" s="31"/>
      <c r="D19986" s="31"/>
    </row>
    <row r="19987" spans="1:4" ht="15" x14ac:dyDescent="0.25">
      <c r="A19987" s="31"/>
      <c r="B19987" s="31"/>
      <c r="C19987" s="31"/>
      <c r="D19987" s="31"/>
    </row>
    <row r="19988" spans="1:4" ht="15" x14ac:dyDescent="0.25">
      <c r="A19988" s="31"/>
      <c r="B19988" s="31"/>
      <c r="C19988" s="31"/>
      <c r="D19988" s="31"/>
    </row>
    <row r="19989" spans="1:4" ht="15" x14ac:dyDescent="0.25">
      <c r="A19989" s="31"/>
      <c r="B19989" s="31"/>
      <c r="C19989" s="31"/>
      <c r="D19989" s="31"/>
    </row>
    <row r="19990" spans="1:4" ht="15" x14ac:dyDescent="0.25">
      <c r="A19990" s="31"/>
      <c r="B19990" s="31"/>
      <c r="C19990" s="31"/>
      <c r="D19990" s="31"/>
    </row>
    <row r="19991" spans="1:4" ht="15" x14ac:dyDescent="0.25">
      <c r="A19991" s="31"/>
      <c r="B19991" s="31"/>
      <c r="C19991" s="31"/>
      <c r="D19991" s="31"/>
    </row>
    <row r="19992" spans="1:4" ht="15" x14ac:dyDescent="0.25">
      <c r="A19992" s="31"/>
      <c r="B19992" s="31"/>
      <c r="C19992" s="31"/>
      <c r="D19992" s="31"/>
    </row>
    <row r="19993" spans="1:4" ht="15" x14ac:dyDescent="0.25">
      <c r="A19993" s="31"/>
      <c r="B19993" s="31"/>
      <c r="C19993" s="31"/>
      <c r="D19993" s="31"/>
    </row>
    <row r="19994" spans="1:4" ht="15" x14ac:dyDescent="0.25">
      <c r="A19994" s="31"/>
      <c r="B19994" s="31"/>
      <c r="C19994" s="31"/>
      <c r="D19994" s="31"/>
    </row>
    <row r="19995" spans="1:4" ht="15" x14ac:dyDescent="0.25">
      <c r="A19995" s="31"/>
      <c r="B19995" s="31"/>
      <c r="C19995" s="31"/>
      <c r="D19995" s="31"/>
    </row>
    <row r="19996" spans="1:4" ht="15" x14ac:dyDescent="0.25">
      <c r="A19996" s="31"/>
      <c r="B19996" s="31"/>
      <c r="C19996" s="31"/>
      <c r="D19996" s="31"/>
    </row>
    <row r="19997" spans="1:4" ht="15" x14ac:dyDescent="0.25">
      <c r="A19997" s="31"/>
      <c r="B19997" s="31"/>
      <c r="C19997" s="31"/>
      <c r="D19997" s="31"/>
    </row>
    <row r="19998" spans="1:4" ht="15" x14ac:dyDescent="0.25">
      <c r="A19998" s="31"/>
      <c r="B19998" s="31"/>
      <c r="C19998" s="31"/>
      <c r="D19998" s="31"/>
    </row>
    <row r="19999" spans="1:4" ht="15" x14ac:dyDescent="0.25">
      <c r="A19999" s="31"/>
      <c r="B19999" s="31"/>
      <c r="C19999" s="31"/>
      <c r="D19999" s="31"/>
    </row>
    <row r="20000" spans="1:4" ht="15" x14ac:dyDescent="0.25">
      <c r="A20000" s="31"/>
      <c r="B20000" s="31"/>
      <c r="C20000" s="31"/>
      <c r="D20000" s="31"/>
    </row>
    <row r="20001" spans="1:4" ht="15" x14ac:dyDescent="0.25">
      <c r="A20001" s="31"/>
      <c r="B20001" s="31"/>
      <c r="C20001" s="31"/>
      <c r="D20001" s="31"/>
    </row>
    <row r="20002" spans="1:4" ht="15" x14ac:dyDescent="0.25">
      <c r="A20002" s="31"/>
      <c r="B20002" s="31"/>
      <c r="C20002" s="31"/>
      <c r="D20002" s="31"/>
    </row>
    <row r="20003" spans="1:4" ht="15" x14ac:dyDescent="0.25">
      <c r="A20003" s="31"/>
      <c r="B20003" s="31"/>
      <c r="C20003" s="31"/>
      <c r="D20003" s="31"/>
    </row>
    <row r="20004" spans="1:4" ht="15" x14ac:dyDescent="0.25">
      <c r="A20004" s="31"/>
      <c r="B20004" s="31"/>
      <c r="C20004" s="31"/>
      <c r="D20004" s="31"/>
    </row>
    <row r="20005" spans="1:4" ht="15" x14ac:dyDescent="0.25">
      <c r="A20005" s="31"/>
      <c r="B20005" s="31"/>
      <c r="C20005" s="31"/>
      <c r="D20005" s="31"/>
    </row>
    <row r="20006" spans="1:4" ht="15" x14ac:dyDescent="0.25">
      <c r="A20006" s="31"/>
      <c r="B20006" s="31"/>
      <c r="C20006" s="31"/>
      <c r="D20006" s="31"/>
    </row>
    <row r="20007" spans="1:4" ht="15" x14ac:dyDescent="0.25">
      <c r="A20007" s="31"/>
      <c r="B20007" s="31"/>
      <c r="C20007" s="31"/>
      <c r="D20007" s="31"/>
    </row>
    <row r="20008" spans="1:4" ht="15" x14ac:dyDescent="0.25">
      <c r="A20008" s="31"/>
      <c r="B20008" s="31"/>
      <c r="C20008" s="31"/>
      <c r="D20008" s="31"/>
    </row>
    <row r="20009" spans="1:4" ht="15" x14ac:dyDescent="0.25">
      <c r="A20009" s="31"/>
      <c r="B20009" s="31"/>
      <c r="C20009" s="31"/>
      <c r="D20009" s="31"/>
    </row>
    <row r="20010" spans="1:4" ht="15" x14ac:dyDescent="0.25">
      <c r="A20010" s="31"/>
      <c r="B20010" s="31"/>
      <c r="C20010" s="31"/>
      <c r="D20010" s="31"/>
    </row>
    <row r="20011" spans="1:4" ht="15" x14ac:dyDescent="0.25">
      <c r="A20011" s="31"/>
      <c r="B20011" s="31"/>
      <c r="C20011" s="31"/>
      <c r="D20011" s="31"/>
    </row>
    <row r="20012" spans="1:4" ht="15" x14ac:dyDescent="0.25">
      <c r="A20012" s="31"/>
      <c r="B20012" s="31"/>
      <c r="C20012" s="31"/>
      <c r="D20012" s="31"/>
    </row>
    <row r="20013" spans="1:4" ht="15" x14ac:dyDescent="0.25">
      <c r="A20013" s="31"/>
      <c r="B20013" s="31"/>
      <c r="C20013" s="31"/>
      <c r="D20013" s="31"/>
    </row>
    <row r="20014" spans="1:4" ht="15" x14ac:dyDescent="0.25">
      <c r="A20014" s="31"/>
      <c r="B20014" s="31"/>
      <c r="C20014" s="31"/>
      <c r="D20014" s="31"/>
    </row>
    <row r="20015" spans="1:4" ht="15" x14ac:dyDescent="0.25">
      <c r="A20015" s="31"/>
      <c r="B20015" s="31"/>
      <c r="C20015" s="31"/>
      <c r="D20015" s="31"/>
    </row>
    <row r="20016" spans="1:4" ht="15" x14ac:dyDescent="0.25">
      <c r="A20016" s="31"/>
      <c r="B20016" s="31"/>
      <c r="C20016" s="31"/>
      <c r="D20016" s="31"/>
    </row>
    <row r="20017" spans="1:4" ht="15" x14ac:dyDescent="0.25">
      <c r="A20017" s="31"/>
      <c r="B20017" s="31"/>
      <c r="C20017" s="31"/>
      <c r="D20017" s="31"/>
    </row>
    <row r="20018" spans="1:4" ht="15" x14ac:dyDescent="0.25">
      <c r="A20018" s="31"/>
      <c r="B20018" s="31"/>
      <c r="C20018" s="31"/>
      <c r="D20018" s="31"/>
    </row>
    <row r="20019" spans="1:4" ht="15" x14ac:dyDescent="0.25">
      <c r="A20019" s="31"/>
      <c r="B20019" s="31"/>
      <c r="C20019" s="31"/>
      <c r="D20019" s="31"/>
    </row>
    <row r="20020" spans="1:4" ht="15" x14ac:dyDescent="0.25">
      <c r="A20020" s="31"/>
      <c r="B20020" s="31"/>
      <c r="C20020" s="31"/>
      <c r="D20020" s="31"/>
    </row>
    <row r="20021" spans="1:4" ht="15" x14ac:dyDescent="0.25">
      <c r="A20021" s="31"/>
      <c r="B20021" s="31"/>
      <c r="C20021" s="31"/>
      <c r="D20021" s="31"/>
    </row>
    <row r="20022" spans="1:4" ht="15" x14ac:dyDescent="0.25">
      <c r="A20022" s="31"/>
      <c r="B20022" s="31"/>
      <c r="C20022" s="31"/>
      <c r="D20022" s="31"/>
    </row>
    <row r="20023" spans="1:4" ht="15" x14ac:dyDescent="0.25">
      <c r="A20023" s="31"/>
      <c r="B20023" s="31"/>
      <c r="C20023" s="31"/>
      <c r="D20023" s="31"/>
    </row>
    <row r="20024" spans="1:4" ht="15" x14ac:dyDescent="0.25">
      <c r="A20024" s="31"/>
      <c r="B20024" s="31"/>
      <c r="C20024" s="31"/>
      <c r="D20024" s="31"/>
    </row>
    <row r="20025" spans="1:4" ht="15" x14ac:dyDescent="0.25">
      <c r="A20025" s="31"/>
      <c r="B20025" s="31"/>
      <c r="C20025" s="31"/>
      <c r="D20025" s="31"/>
    </row>
    <row r="20026" spans="1:4" ht="15" x14ac:dyDescent="0.25">
      <c r="A20026" s="31"/>
      <c r="B20026" s="31"/>
      <c r="C20026" s="31"/>
      <c r="D20026" s="31"/>
    </row>
    <row r="20027" spans="1:4" ht="15" x14ac:dyDescent="0.25">
      <c r="A20027" s="31"/>
      <c r="B20027" s="31"/>
      <c r="C20027" s="31"/>
      <c r="D20027" s="31"/>
    </row>
    <row r="20028" spans="1:4" ht="15" x14ac:dyDescent="0.25">
      <c r="A20028" s="31"/>
      <c r="B20028" s="31"/>
      <c r="C20028" s="31"/>
      <c r="D20028" s="31"/>
    </row>
    <row r="20029" spans="1:4" ht="15" x14ac:dyDescent="0.25">
      <c r="A20029" s="31"/>
      <c r="B20029" s="31"/>
      <c r="C20029" s="31"/>
      <c r="D20029" s="31"/>
    </row>
    <row r="20030" spans="1:4" ht="15" x14ac:dyDescent="0.25">
      <c r="A20030" s="31"/>
      <c r="B20030" s="31"/>
      <c r="C20030" s="31"/>
      <c r="D20030" s="31"/>
    </row>
    <row r="20031" spans="1:4" ht="15" x14ac:dyDescent="0.25">
      <c r="A20031" s="31"/>
      <c r="B20031" s="31"/>
      <c r="C20031" s="31"/>
      <c r="D20031" s="31"/>
    </row>
    <row r="20032" spans="1:4" ht="15" x14ac:dyDescent="0.25">
      <c r="A20032" s="31"/>
      <c r="B20032" s="31"/>
      <c r="C20032" s="31"/>
      <c r="D20032" s="31"/>
    </row>
    <row r="20033" spans="1:4" ht="15" x14ac:dyDescent="0.25">
      <c r="A20033" s="31"/>
      <c r="B20033" s="31"/>
      <c r="C20033" s="31"/>
      <c r="D20033" s="31"/>
    </row>
    <row r="20034" spans="1:4" ht="15" x14ac:dyDescent="0.25">
      <c r="A20034" s="31"/>
      <c r="B20034" s="31"/>
      <c r="C20034" s="31"/>
      <c r="D20034" s="31"/>
    </row>
    <row r="20035" spans="1:4" ht="15" x14ac:dyDescent="0.25">
      <c r="A20035" s="31"/>
      <c r="B20035" s="31"/>
      <c r="C20035" s="31"/>
      <c r="D20035" s="31"/>
    </row>
    <row r="20036" spans="1:4" ht="15" x14ac:dyDescent="0.25">
      <c r="A20036" s="31"/>
      <c r="B20036" s="31"/>
      <c r="C20036" s="31"/>
      <c r="D20036" s="31"/>
    </row>
    <row r="20037" spans="1:4" ht="15" x14ac:dyDescent="0.25">
      <c r="A20037" s="31"/>
      <c r="B20037" s="31"/>
      <c r="C20037" s="31"/>
      <c r="D20037" s="31"/>
    </row>
    <row r="20038" spans="1:4" ht="15" x14ac:dyDescent="0.25">
      <c r="A20038" s="31"/>
      <c r="B20038" s="31"/>
      <c r="C20038" s="31"/>
      <c r="D20038" s="31"/>
    </row>
    <row r="20039" spans="1:4" ht="15" x14ac:dyDescent="0.25">
      <c r="A20039" s="31"/>
      <c r="B20039" s="31"/>
      <c r="C20039" s="31"/>
      <c r="D20039" s="31"/>
    </row>
    <row r="20040" spans="1:4" ht="15" x14ac:dyDescent="0.25">
      <c r="A20040" s="31"/>
      <c r="B20040" s="31"/>
      <c r="C20040" s="31"/>
      <c r="D20040" s="31"/>
    </row>
    <row r="20041" spans="1:4" ht="15" x14ac:dyDescent="0.25">
      <c r="A20041" s="31"/>
      <c r="B20041" s="31"/>
      <c r="C20041" s="31"/>
      <c r="D20041" s="31"/>
    </row>
    <row r="20042" spans="1:4" ht="15" x14ac:dyDescent="0.25">
      <c r="A20042" s="31"/>
      <c r="B20042" s="31"/>
      <c r="C20042" s="31"/>
      <c r="D20042" s="31"/>
    </row>
    <row r="20043" spans="1:4" ht="15" x14ac:dyDescent="0.25">
      <c r="A20043" s="31"/>
      <c r="B20043" s="31"/>
      <c r="C20043" s="31"/>
      <c r="D20043" s="31"/>
    </row>
    <row r="20044" spans="1:4" ht="15" x14ac:dyDescent="0.25">
      <c r="A20044" s="31"/>
      <c r="B20044" s="31"/>
      <c r="C20044" s="31"/>
      <c r="D20044" s="31"/>
    </row>
    <row r="20045" spans="1:4" ht="15" x14ac:dyDescent="0.25">
      <c r="A20045" s="31"/>
      <c r="B20045" s="31"/>
      <c r="C20045" s="31"/>
      <c r="D20045" s="31"/>
    </row>
    <row r="20046" spans="1:4" ht="15" x14ac:dyDescent="0.25">
      <c r="A20046" s="31"/>
      <c r="B20046" s="31"/>
      <c r="C20046" s="31"/>
      <c r="D20046" s="31"/>
    </row>
    <row r="20047" spans="1:4" ht="15" x14ac:dyDescent="0.25">
      <c r="A20047" s="31"/>
      <c r="B20047" s="31"/>
      <c r="C20047" s="31"/>
      <c r="D20047" s="31"/>
    </row>
    <row r="20048" spans="1:4" ht="15" x14ac:dyDescent="0.25">
      <c r="A20048" s="31"/>
      <c r="B20048" s="31"/>
      <c r="C20048" s="31"/>
      <c r="D20048" s="31"/>
    </row>
    <row r="20049" spans="1:4" ht="15" x14ac:dyDescent="0.25">
      <c r="A20049" s="31"/>
      <c r="B20049" s="31"/>
      <c r="C20049" s="31"/>
      <c r="D20049" s="31"/>
    </row>
    <row r="20050" spans="1:4" ht="15" x14ac:dyDescent="0.25">
      <c r="A20050" s="31"/>
      <c r="B20050" s="31"/>
      <c r="C20050" s="31"/>
      <c r="D20050" s="31"/>
    </row>
    <row r="20051" spans="1:4" ht="15" x14ac:dyDescent="0.25">
      <c r="A20051" s="31"/>
      <c r="B20051" s="31"/>
      <c r="C20051" s="31"/>
      <c r="D20051" s="31"/>
    </row>
    <row r="20052" spans="1:4" ht="15" x14ac:dyDescent="0.25">
      <c r="A20052" s="31"/>
      <c r="B20052" s="31"/>
      <c r="C20052" s="31"/>
      <c r="D20052" s="31"/>
    </row>
    <row r="20053" spans="1:4" ht="15" x14ac:dyDescent="0.25">
      <c r="A20053" s="31"/>
      <c r="B20053" s="31"/>
      <c r="C20053" s="31"/>
      <c r="D20053" s="31"/>
    </row>
    <row r="20054" spans="1:4" ht="15" x14ac:dyDescent="0.25">
      <c r="A20054" s="31"/>
      <c r="B20054" s="31"/>
      <c r="C20054" s="31"/>
      <c r="D20054" s="31"/>
    </row>
    <row r="20055" spans="1:4" ht="15" x14ac:dyDescent="0.25">
      <c r="A20055" s="31"/>
      <c r="B20055" s="31"/>
      <c r="C20055" s="31"/>
      <c r="D20055" s="31"/>
    </row>
    <row r="20056" spans="1:4" ht="15" x14ac:dyDescent="0.25">
      <c r="A20056" s="31"/>
      <c r="B20056" s="31"/>
      <c r="C20056" s="31"/>
      <c r="D20056" s="31"/>
    </row>
    <row r="20057" spans="1:4" ht="15" x14ac:dyDescent="0.25">
      <c r="A20057" s="31"/>
      <c r="B20057" s="31"/>
      <c r="C20057" s="31"/>
      <c r="D20057" s="31"/>
    </row>
    <row r="20058" spans="1:4" ht="15" x14ac:dyDescent="0.25">
      <c r="A20058" s="31"/>
      <c r="B20058" s="31"/>
      <c r="C20058" s="31"/>
      <c r="D20058" s="31"/>
    </row>
    <row r="20059" spans="1:4" ht="15" x14ac:dyDescent="0.25">
      <c r="A20059" s="31"/>
      <c r="B20059" s="31"/>
      <c r="C20059" s="31"/>
      <c r="D20059" s="31"/>
    </row>
    <row r="20060" spans="1:4" ht="15" x14ac:dyDescent="0.25">
      <c r="A20060" s="31"/>
      <c r="B20060" s="31"/>
      <c r="C20060" s="31"/>
      <c r="D20060" s="31"/>
    </row>
    <row r="20061" spans="1:4" ht="15" x14ac:dyDescent="0.25">
      <c r="A20061" s="31"/>
      <c r="B20061" s="31"/>
      <c r="C20061" s="31"/>
      <c r="D20061" s="31"/>
    </row>
    <row r="20062" spans="1:4" ht="15" x14ac:dyDescent="0.25">
      <c r="A20062" s="31"/>
      <c r="B20062" s="31"/>
      <c r="C20062" s="31"/>
      <c r="D20062" s="31"/>
    </row>
    <row r="20063" spans="1:4" ht="15" x14ac:dyDescent="0.25">
      <c r="A20063" s="31"/>
      <c r="B20063" s="31"/>
      <c r="C20063" s="31"/>
      <c r="D20063" s="31"/>
    </row>
    <row r="20064" spans="1:4" ht="15" x14ac:dyDescent="0.25">
      <c r="A20064" s="31"/>
      <c r="B20064" s="31"/>
      <c r="C20064" s="31"/>
      <c r="D20064" s="31"/>
    </row>
    <row r="20065" spans="1:4" ht="15" x14ac:dyDescent="0.25">
      <c r="A20065" s="31"/>
      <c r="B20065" s="31"/>
      <c r="C20065" s="31"/>
      <c r="D20065" s="31"/>
    </row>
    <row r="20066" spans="1:4" ht="15" x14ac:dyDescent="0.25">
      <c r="A20066" s="31"/>
      <c r="B20066" s="31"/>
      <c r="C20066" s="31"/>
      <c r="D20066" s="31"/>
    </row>
    <row r="20067" spans="1:4" ht="15" x14ac:dyDescent="0.25">
      <c r="A20067" s="31"/>
      <c r="B20067" s="31"/>
      <c r="C20067" s="31"/>
      <c r="D20067" s="31"/>
    </row>
    <row r="20068" spans="1:4" ht="15" x14ac:dyDescent="0.25">
      <c r="A20068" s="31"/>
      <c r="B20068" s="31"/>
      <c r="C20068" s="31"/>
      <c r="D20068" s="31"/>
    </row>
    <row r="20069" spans="1:4" ht="15" x14ac:dyDescent="0.25">
      <c r="A20069" s="31"/>
      <c r="B20069" s="31"/>
      <c r="C20069" s="31"/>
      <c r="D20069" s="31"/>
    </row>
    <row r="20070" spans="1:4" ht="15" x14ac:dyDescent="0.25">
      <c r="A20070" s="31"/>
      <c r="B20070" s="31"/>
      <c r="C20070" s="31"/>
      <c r="D20070" s="31"/>
    </row>
    <row r="20071" spans="1:4" ht="15" x14ac:dyDescent="0.25">
      <c r="A20071" s="31"/>
      <c r="B20071" s="31"/>
      <c r="C20071" s="31"/>
      <c r="D20071" s="31"/>
    </row>
    <row r="20072" spans="1:4" ht="15" x14ac:dyDescent="0.25">
      <c r="A20072" s="31"/>
      <c r="B20072" s="31"/>
      <c r="C20072" s="31"/>
      <c r="D20072" s="31"/>
    </row>
    <row r="20073" spans="1:4" ht="15" x14ac:dyDescent="0.25">
      <c r="A20073" s="31"/>
      <c r="B20073" s="31"/>
      <c r="C20073" s="31"/>
      <c r="D20073" s="31"/>
    </row>
    <row r="20074" spans="1:4" ht="15" x14ac:dyDescent="0.25">
      <c r="A20074" s="31"/>
      <c r="B20074" s="31"/>
      <c r="C20074" s="31"/>
      <c r="D20074" s="31"/>
    </row>
    <row r="20075" spans="1:4" ht="15" x14ac:dyDescent="0.25">
      <c r="A20075" s="31"/>
      <c r="B20075" s="31"/>
      <c r="C20075" s="31"/>
      <c r="D20075" s="31"/>
    </row>
    <row r="20076" spans="1:4" ht="15" x14ac:dyDescent="0.25">
      <c r="A20076" s="31"/>
      <c r="B20076" s="31"/>
      <c r="C20076" s="31"/>
      <c r="D20076" s="31"/>
    </row>
    <row r="20077" spans="1:4" ht="15" x14ac:dyDescent="0.25">
      <c r="A20077" s="31"/>
      <c r="B20077" s="31"/>
      <c r="C20077" s="31"/>
      <c r="D20077" s="31"/>
    </row>
    <row r="20078" spans="1:4" ht="15" x14ac:dyDescent="0.25">
      <c r="A20078" s="31"/>
      <c r="B20078" s="31"/>
      <c r="C20078" s="31"/>
      <c r="D20078" s="31"/>
    </row>
    <row r="20079" spans="1:4" ht="15" x14ac:dyDescent="0.25">
      <c r="A20079" s="31"/>
      <c r="B20079" s="31"/>
      <c r="C20079" s="31"/>
      <c r="D20079" s="31"/>
    </row>
    <row r="20080" spans="1:4" ht="15" x14ac:dyDescent="0.25">
      <c r="A20080" s="31"/>
      <c r="B20080" s="31"/>
      <c r="C20080" s="31"/>
      <c r="D20080" s="31"/>
    </row>
    <row r="20081" spans="1:4" ht="15" x14ac:dyDescent="0.25">
      <c r="A20081" s="31"/>
      <c r="B20081" s="31"/>
      <c r="C20081" s="31"/>
      <c r="D20081" s="31"/>
    </row>
    <row r="20082" spans="1:4" ht="15" x14ac:dyDescent="0.25">
      <c r="A20082" s="31"/>
      <c r="B20082" s="31"/>
      <c r="C20082" s="31"/>
      <c r="D20082" s="31"/>
    </row>
    <row r="20083" spans="1:4" ht="15" x14ac:dyDescent="0.25">
      <c r="A20083" s="31"/>
      <c r="B20083" s="31"/>
      <c r="C20083" s="31"/>
      <c r="D20083" s="31"/>
    </row>
    <row r="20084" spans="1:4" ht="15" x14ac:dyDescent="0.25">
      <c r="A20084" s="31"/>
      <c r="B20084" s="31"/>
      <c r="C20084" s="31"/>
      <c r="D20084" s="31"/>
    </row>
    <row r="20085" spans="1:4" ht="15" x14ac:dyDescent="0.25">
      <c r="A20085" s="31"/>
      <c r="B20085" s="31"/>
      <c r="C20085" s="31"/>
      <c r="D20085" s="31"/>
    </row>
    <row r="20086" spans="1:4" ht="15" x14ac:dyDescent="0.25">
      <c r="A20086" s="31"/>
      <c r="B20086" s="31"/>
      <c r="C20086" s="31"/>
      <c r="D20086" s="31"/>
    </row>
    <row r="20087" spans="1:4" ht="15" x14ac:dyDescent="0.25">
      <c r="A20087" s="31"/>
      <c r="B20087" s="31"/>
      <c r="C20087" s="31"/>
      <c r="D20087" s="31"/>
    </row>
    <row r="20088" spans="1:4" ht="15" x14ac:dyDescent="0.25">
      <c r="A20088" s="31"/>
      <c r="B20088" s="31"/>
      <c r="C20088" s="31"/>
      <c r="D20088" s="31"/>
    </row>
    <row r="20089" spans="1:4" ht="15" x14ac:dyDescent="0.25">
      <c r="A20089" s="31"/>
      <c r="B20089" s="31"/>
      <c r="C20089" s="31"/>
      <c r="D20089" s="31"/>
    </row>
    <row r="20090" spans="1:4" ht="15" x14ac:dyDescent="0.25">
      <c r="A20090" s="31"/>
      <c r="B20090" s="31"/>
      <c r="C20090" s="31"/>
      <c r="D20090" s="31"/>
    </row>
    <row r="20091" spans="1:4" ht="15" x14ac:dyDescent="0.25">
      <c r="A20091" s="31"/>
      <c r="B20091" s="31"/>
      <c r="C20091" s="31"/>
      <c r="D20091" s="31"/>
    </row>
    <row r="20092" spans="1:4" ht="15" x14ac:dyDescent="0.25">
      <c r="A20092" s="31"/>
      <c r="B20092" s="31"/>
      <c r="C20092" s="31"/>
      <c r="D20092" s="31"/>
    </row>
    <row r="20093" spans="1:4" ht="15" x14ac:dyDescent="0.25">
      <c r="A20093" s="31"/>
      <c r="B20093" s="31"/>
      <c r="C20093" s="31"/>
      <c r="D20093" s="31"/>
    </row>
    <row r="20094" spans="1:4" ht="15" x14ac:dyDescent="0.25">
      <c r="A20094" s="31"/>
      <c r="B20094" s="31"/>
      <c r="C20094" s="31"/>
      <c r="D20094" s="31"/>
    </row>
    <row r="20095" spans="1:4" ht="15" x14ac:dyDescent="0.25">
      <c r="A20095" s="31"/>
      <c r="B20095" s="31"/>
      <c r="C20095" s="31"/>
      <c r="D20095" s="31"/>
    </row>
    <row r="20096" spans="1:4" ht="15" x14ac:dyDescent="0.25">
      <c r="A20096" s="31"/>
      <c r="B20096" s="31"/>
      <c r="C20096" s="31"/>
      <c r="D20096" s="31"/>
    </row>
    <row r="20097" spans="1:4" ht="15" x14ac:dyDescent="0.25">
      <c r="A20097" s="31"/>
      <c r="B20097" s="31"/>
      <c r="C20097" s="31"/>
      <c r="D20097" s="31"/>
    </row>
    <row r="20098" spans="1:4" ht="15" x14ac:dyDescent="0.25">
      <c r="A20098" s="31"/>
      <c r="B20098" s="31"/>
      <c r="C20098" s="31"/>
      <c r="D20098" s="31"/>
    </row>
    <row r="20099" spans="1:4" ht="15" x14ac:dyDescent="0.25">
      <c r="A20099" s="31"/>
      <c r="B20099" s="31"/>
      <c r="C20099" s="31"/>
      <c r="D20099" s="31"/>
    </row>
    <row r="20100" spans="1:4" ht="15" x14ac:dyDescent="0.25">
      <c r="A20100" s="31"/>
      <c r="B20100" s="31"/>
      <c r="C20100" s="31"/>
      <c r="D20100" s="31"/>
    </row>
    <row r="20101" spans="1:4" ht="15" x14ac:dyDescent="0.25">
      <c r="A20101" s="31"/>
      <c r="B20101" s="31"/>
      <c r="C20101" s="31"/>
      <c r="D20101" s="31"/>
    </row>
    <row r="20102" spans="1:4" ht="15" x14ac:dyDescent="0.25">
      <c r="A20102" s="31"/>
      <c r="B20102" s="31"/>
      <c r="C20102" s="31"/>
      <c r="D20102" s="31"/>
    </row>
    <row r="20103" spans="1:4" ht="15" x14ac:dyDescent="0.25">
      <c r="A20103" s="31"/>
      <c r="B20103" s="31"/>
      <c r="C20103" s="31"/>
      <c r="D20103" s="31"/>
    </row>
    <row r="20104" spans="1:4" ht="15" x14ac:dyDescent="0.25">
      <c r="A20104" s="31"/>
      <c r="B20104" s="31"/>
      <c r="C20104" s="31"/>
      <c r="D20104" s="31"/>
    </row>
    <row r="20105" spans="1:4" ht="15" x14ac:dyDescent="0.25">
      <c r="A20105" s="31"/>
      <c r="B20105" s="31"/>
      <c r="C20105" s="31"/>
      <c r="D20105" s="31"/>
    </row>
    <row r="20106" spans="1:4" ht="15" x14ac:dyDescent="0.25">
      <c r="A20106" s="31"/>
      <c r="B20106" s="31"/>
      <c r="C20106" s="31"/>
      <c r="D20106" s="31"/>
    </row>
    <row r="20107" spans="1:4" ht="15" x14ac:dyDescent="0.25">
      <c r="A20107" s="31"/>
      <c r="B20107" s="31"/>
      <c r="C20107" s="31"/>
      <c r="D20107" s="31"/>
    </row>
    <row r="20108" spans="1:4" ht="15" x14ac:dyDescent="0.25">
      <c r="A20108" s="31"/>
      <c r="B20108" s="31"/>
      <c r="C20108" s="31"/>
      <c r="D20108" s="31"/>
    </row>
    <row r="20109" spans="1:4" ht="15" x14ac:dyDescent="0.25">
      <c r="A20109" s="31"/>
      <c r="B20109" s="31"/>
      <c r="C20109" s="31"/>
      <c r="D20109" s="31"/>
    </row>
    <row r="20110" spans="1:4" ht="15" x14ac:dyDescent="0.25">
      <c r="A20110" s="31"/>
      <c r="B20110" s="31"/>
      <c r="C20110" s="31"/>
      <c r="D20110" s="31"/>
    </row>
    <row r="20111" spans="1:4" ht="15" x14ac:dyDescent="0.25">
      <c r="A20111" s="31"/>
      <c r="B20111" s="31"/>
      <c r="C20111" s="31"/>
      <c r="D20111" s="31"/>
    </row>
    <row r="20112" spans="1:4" ht="15" x14ac:dyDescent="0.25">
      <c r="A20112" s="31"/>
      <c r="B20112" s="31"/>
      <c r="C20112" s="31"/>
      <c r="D20112" s="31"/>
    </row>
    <row r="20113" spans="1:4" ht="15" x14ac:dyDescent="0.25">
      <c r="A20113" s="31"/>
      <c r="B20113" s="31"/>
      <c r="C20113" s="31"/>
      <c r="D20113" s="31"/>
    </row>
    <row r="20114" spans="1:4" ht="15" x14ac:dyDescent="0.25">
      <c r="A20114" s="31"/>
      <c r="B20114" s="31"/>
      <c r="C20114" s="31"/>
      <c r="D20114" s="31"/>
    </row>
    <row r="20115" spans="1:4" ht="15" x14ac:dyDescent="0.25">
      <c r="A20115" s="31"/>
      <c r="B20115" s="31"/>
      <c r="C20115" s="31"/>
      <c r="D20115" s="31"/>
    </row>
    <row r="20116" spans="1:4" ht="15" x14ac:dyDescent="0.25">
      <c r="A20116" s="31"/>
      <c r="B20116" s="31"/>
      <c r="C20116" s="31"/>
      <c r="D20116" s="31"/>
    </row>
    <row r="20117" spans="1:4" ht="15" x14ac:dyDescent="0.25">
      <c r="A20117" s="31"/>
      <c r="B20117" s="31"/>
      <c r="C20117" s="31"/>
      <c r="D20117" s="31"/>
    </row>
    <row r="20118" spans="1:4" ht="15" x14ac:dyDescent="0.25">
      <c r="A20118" s="31"/>
      <c r="B20118" s="31"/>
      <c r="C20118" s="31"/>
      <c r="D20118" s="31"/>
    </row>
    <row r="20119" spans="1:4" ht="15" x14ac:dyDescent="0.25">
      <c r="A20119" s="31"/>
      <c r="B20119" s="31"/>
      <c r="C20119" s="31"/>
      <c r="D20119" s="31"/>
    </row>
    <row r="20120" spans="1:4" ht="15" x14ac:dyDescent="0.25">
      <c r="A20120" s="31"/>
      <c r="B20120" s="31"/>
      <c r="C20120" s="31"/>
      <c r="D20120" s="31"/>
    </row>
    <row r="20121" spans="1:4" ht="15" x14ac:dyDescent="0.25">
      <c r="A20121" s="31"/>
      <c r="B20121" s="31"/>
      <c r="C20121" s="31"/>
      <c r="D20121" s="31"/>
    </row>
    <row r="20122" spans="1:4" ht="15" x14ac:dyDescent="0.25">
      <c r="A20122" s="31"/>
      <c r="B20122" s="31"/>
      <c r="C20122" s="31"/>
      <c r="D20122" s="31"/>
    </row>
    <row r="20123" spans="1:4" ht="15" x14ac:dyDescent="0.25">
      <c r="A20123" s="31"/>
      <c r="B20123" s="31"/>
      <c r="C20123" s="31"/>
      <c r="D20123" s="31"/>
    </row>
    <row r="20124" spans="1:4" ht="15" x14ac:dyDescent="0.25">
      <c r="A20124" s="31"/>
      <c r="B20124" s="31"/>
      <c r="C20124" s="31"/>
      <c r="D20124" s="31"/>
    </row>
    <row r="20125" spans="1:4" ht="15" x14ac:dyDescent="0.25">
      <c r="A20125" s="31"/>
      <c r="B20125" s="31"/>
      <c r="C20125" s="31"/>
      <c r="D20125" s="31"/>
    </row>
    <row r="20126" spans="1:4" ht="15" x14ac:dyDescent="0.25">
      <c r="A20126" s="31"/>
      <c r="B20126" s="31"/>
      <c r="C20126" s="31"/>
      <c r="D20126" s="31"/>
    </row>
    <row r="20127" spans="1:4" ht="15" x14ac:dyDescent="0.25">
      <c r="A20127" s="31"/>
      <c r="B20127" s="31"/>
      <c r="C20127" s="31"/>
      <c r="D20127" s="31"/>
    </row>
    <row r="20128" spans="1:4" ht="15" x14ac:dyDescent="0.25">
      <c r="A20128" s="31"/>
      <c r="B20128" s="31"/>
      <c r="C20128" s="31"/>
      <c r="D20128" s="31"/>
    </row>
    <row r="20129" spans="1:4" ht="15" x14ac:dyDescent="0.25">
      <c r="A20129" s="31"/>
      <c r="B20129" s="31"/>
      <c r="C20129" s="31"/>
      <c r="D20129" s="31"/>
    </row>
    <row r="20130" spans="1:4" ht="15" x14ac:dyDescent="0.25">
      <c r="A20130" s="31"/>
      <c r="B20130" s="31"/>
      <c r="C20130" s="31"/>
      <c r="D20130" s="31"/>
    </row>
    <row r="20131" spans="1:4" ht="15" x14ac:dyDescent="0.25">
      <c r="A20131" s="31"/>
      <c r="B20131" s="31"/>
      <c r="C20131" s="31"/>
      <c r="D20131" s="31"/>
    </row>
    <row r="20132" spans="1:4" ht="15" x14ac:dyDescent="0.25">
      <c r="A20132" s="31"/>
      <c r="B20132" s="31"/>
      <c r="C20132" s="31"/>
      <c r="D20132" s="31"/>
    </row>
    <row r="20133" spans="1:4" ht="15" x14ac:dyDescent="0.25">
      <c r="A20133" s="31"/>
      <c r="B20133" s="31"/>
      <c r="C20133" s="31"/>
      <c r="D20133" s="31"/>
    </row>
    <row r="20134" spans="1:4" ht="15" x14ac:dyDescent="0.25">
      <c r="A20134" s="31"/>
      <c r="B20134" s="31"/>
      <c r="C20134" s="31"/>
      <c r="D20134" s="31"/>
    </row>
    <row r="20135" spans="1:4" ht="15" x14ac:dyDescent="0.25">
      <c r="A20135" s="31"/>
      <c r="B20135" s="31"/>
      <c r="C20135" s="31"/>
      <c r="D20135" s="31"/>
    </row>
    <row r="20136" spans="1:4" ht="15" x14ac:dyDescent="0.25">
      <c r="A20136" s="31"/>
      <c r="B20136" s="31"/>
      <c r="C20136" s="31"/>
      <c r="D20136" s="31"/>
    </row>
    <row r="20137" spans="1:4" ht="15" x14ac:dyDescent="0.25">
      <c r="A20137" s="31"/>
      <c r="B20137" s="31"/>
      <c r="C20137" s="31"/>
      <c r="D20137" s="31"/>
    </row>
    <row r="20138" spans="1:4" ht="15" x14ac:dyDescent="0.25">
      <c r="A20138" s="31"/>
      <c r="B20138" s="31"/>
      <c r="C20138" s="31"/>
      <c r="D20138" s="31"/>
    </row>
    <row r="20139" spans="1:4" ht="15" x14ac:dyDescent="0.25">
      <c r="A20139" s="31"/>
      <c r="B20139" s="31"/>
      <c r="C20139" s="31"/>
      <c r="D20139" s="31"/>
    </row>
    <row r="20140" spans="1:4" ht="15" x14ac:dyDescent="0.25">
      <c r="A20140" s="31"/>
      <c r="B20140" s="31"/>
      <c r="C20140" s="31"/>
      <c r="D20140" s="31"/>
    </row>
    <row r="20141" spans="1:4" ht="15" x14ac:dyDescent="0.25">
      <c r="A20141" s="31"/>
      <c r="B20141" s="31"/>
      <c r="C20141" s="31"/>
      <c r="D20141" s="31"/>
    </row>
    <row r="20142" spans="1:4" ht="15" x14ac:dyDescent="0.25">
      <c r="A20142" s="31"/>
      <c r="B20142" s="31"/>
      <c r="C20142" s="31"/>
      <c r="D20142" s="31"/>
    </row>
    <row r="20143" spans="1:4" ht="15" x14ac:dyDescent="0.25">
      <c r="A20143" s="31"/>
      <c r="B20143" s="31"/>
      <c r="C20143" s="31"/>
      <c r="D20143" s="31"/>
    </row>
    <row r="20144" spans="1:4" ht="15" x14ac:dyDescent="0.25">
      <c r="A20144" s="31"/>
      <c r="B20144" s="31"/>
      <c r="C20144" s="31"/>
      <c r="D20144" s="31"/>
    </row>
    <row r="20145" spans="1:4" ht="15" x14ac:dyDescent="0.25">
      <c r="A20145" s="31"/>
      <c r="B20145" s="31"/>
      <c r="C20145" s="31"/>
      <c r="D20145" s="31"/>
    </row>
    <row r="20146" spans="1:4" ht="15" x14ac:dyDescent="0.25">
      <c r="A20146" s="31"/>
      <c r="B20146" s="31"/>
      <c r="C20146" s="31"/>
      <c r="D20146" s="31"/>
    </row>
    <row r="20147" spans="1:4" ht="15" x14ac:dyDescent="0.25">
      <c r="A20147" s="31"/>
      <c r="B20147" s="31"/>
      <c r="C20147" s="31"/>
      <c r="D20147" s="31"/>
    </row>
    <row r="20148" spans="1:4" ht="15" x14ac:dyDescent="0.25">
      <c r="A20148" s="31"/>
      <c r="B20148" s="31"/>
      <c r="C20148" s="31"/>
      <c r="D20148" s="31"/>
    </row>
    <row r="20149" spans="1:4" ht="15" x14ac:dyDescent="0.25">
      <c r="A20149" s="31"/>
      <c r="B20149" s="31"/>
      <c r="C20149" s="31"/>
      <c r="D20149" s="31"/>
    </row>
    <row r="20150" spans="1:4" ht="15" x14ac:dyDescent="0.25">
      <c r="A20150" s="31"/>
      <c r="B20150" s="31"/>
      <c r="C20150" s="31"/>
      <c r="D20150" s="31"/>
    </row>
    <row r="20151" spans="1:4" ht="15" x14ac:dyDescent="0.25">
      <c r="A20151" s="31"/>
      <c r="B20151" s="31"/>
      <c r="C20151" s="31"/>
      <c r="D20151" s="31"/>
    </row>
    <row r="20152" spans="1:4" ht="15" x14ac:dyDescent="0.25">
      <c r="A20152" s="31"/>
      <c r="B20152" s="31"/>
      <c r="C20152" s="31"/>
      <c r="D20152" s="31"/>
    </row>
    <row r="20153" spans="1:4" ht="15" x14ac:dyDescent="0.25">
      <c r="A20153" s="31"/>
      <c r="B20153" s="31"/>
      <c r="C20153" s="31"/>
      <c r="D20153" s="31"/>
    </row>
    <row r="20154" spans="1:4" ht="15" x14ac:dyDescent="0.25">
      <c r="A20154" s="31"/>
      <c r="B20154" s="31"/>
      <c r="C20154" s="31"/>
      <c r="D20154" s="31"/>
    </row>
    <row r="20155" spans="1:4" ht="15" x14ac:dyDescent="0.25">
      <c r="A20155" s="31"/>
      <c r="B20155" s="31"/>
      <c r="C20155" s="31"/>
      <c r="D20155" s="31"/>
    </row>
    <row r="20156" spans="1:4" ht="15" x14ac:dyDescent="0.25">
      <c r="A20156" s="31"/>
      <c r="B20156" s="31"/>
      <c r="C20156" s="31"/>
      <c r="D20156" s="31"/>
    </row>
    <row r="20157" spans="1:4" ht="15" x14ac:dyDescent="0.25">
      <c r="A20157" s="31"/>
      <c r="B20157" s="31"/>
      <c r="C20157" s="31"/>
      <c r="D20157" s="31"/>
    </row>
    <row r="20158" spans="1:4" ht="15" x14ac:dyDescent="0.25">
      <c r="A20158" s="31"/>
      <c r="B20158" s="31"/>
      <c r="C20158" s="31"/>
      <c r="D20158" s="31"/>
    </row>
    <row r="20159" spans="1:4" ht="15" x14ac:dyDescent="0.25">
      <c r="A20159" s="31"/>
      <c r="B20159" s="31"/>
      <c r="C20159" s="31"/>
      <c r="D20159" s="31"/>
    </row>
    <row r="20160" spans="1:4" ht="15" x14ac:dyDescent="0.25">
      <c r="A20160" s="31"/>
      <c r="B20160" s="31"/>
      <c r="C20160" s="31"/>
      <c r="D20160" s="31"/>
    </row>
    <row r="20161" spans="1:4" ht="15" x14ac:dyDescent="0.25">
      <c r="A20161" s="31"/>
      <c r="B20161" s="31"/>
      <c r="C20161" s="31"/>
      <c r="D20161" s="31"/>
    </row>
    <row r="20162" spans="1:4" ht="15" x14ac:dyDescent="0.25">
      <c r="A20162" s="31"/>
      <c r="B20162" s="31"/>
      <c r="C20162" s="31"/>
      <c r="D20162" s="31"/>
    </row>
    <row r="20163" spans="1:4" ht="15" x14ac:dyDescent="0.25">
      <c r="A20163" s="31"/>
      <c r="B20163" s="31"/>
      <c r="C20163" s="31"/>
      <c r="D20163" s="31"/>
    </row>
    <row r="20164" spans="1:4" ht="15" x14ac:dyDescent="0.25">
      <c r="A20164" s="31"/>
      <c r="B20164" s="31"/>
      <c r="C20164" s="31"/>
      <c r="D20164" s="31"/>
    </row>
    <row r="20165" spans="1:4" ht="15" x14ac:dyDescent="0.25">
      <c r="A20165" s="31"/>
      <c r="B20165" s="31"/>
      <c r="C20165" s="31"/>
      <c r="D20165" s="31"/>
    </row>
    <row r="20166" spans="1:4" ht="15" x14ac:dyDescent="0.25">
      <c r="A20166" s="31"/>
      <c r="B20166" s="31"/>
      <c r="C20166" s="31"/>
      <c r="D20166" s="31"/>
    </row>
    <row r="20167" spans="1:4" ht="15" x14ac:dyDescent="0.25">
      <c r="A20167" s="31"/>
      <c r="B20167" s="31"/>
      <c r="C20167" s="31"/>
      <c r="D20167" s="31"/>
    </row>
    <row r="20168" spans="1:4" ht="15" x14ac:dyDescent="0.25">
      <c r="A20168" s="31"/>
      <c r="B20168" s="31"/>
      <c r="C20168" s="31"/>
      <c r="D20168" s="31"/>
    </row>
    <row r="20169" spans="1:4" ht="15" x14ac:dyDescent="0.25">
      <c r="A20169" s="31"/>
      <c r="B20169" s="31"/>
      <c r="C20169" s="31"/>
      <c r="D20169" s="31"/>
    </row>
    <row r="20170" spans="1:4" ht="15" x14ac:dyDescent="0.25">
      <c r="A20170" s="31"/>
      <c r="B20170" s="31"/>
      <c r="C20170" s="31"/>
      <c r="D20170" s="31"/>
    </row>
    <row r="20171" spans="1:4" ht="15" x14ac:dyDescent="0.25">
      <c r="A20171" s="31"/>
      <c r="B20171" s="31"/>
      <c r="C20171" s="31"/>
      <c r="D20171" s="31"/>
    </row>
    <row r="20172" spans="1:4" ht="15" x14ac:dyDescent="0.25">
      <c r="A20172" s="31"/>
      <c r="B20172" s="31"/>
      <c r="C20172" s="31"/>
      <c r="D20172" s="31"/>
    </row>
    <row r="20173" spans="1:4" ht="15" x14ac:dyDescent="0.25">
      <c r="A20173" s="31"/>
      <c r="B20173" s="31"/>
      <c r="C20173" s="31"/>
      <c r="D20173" s="31"/>
    </row>
    <row r="20174" spans="1:4" ht="15" x14ac:dyDescent="0.25">
      <c r="A20174" s="31"/>
      <c r="B20174" s="31"/>
      <c r="C20174" s="31"/>
      <c r="D20174" s="31"/>
    </row>
    <row r="20175" spans="1:4" ht="15" x14ac:dyDescent="0.25">
      <c r="A20175" s="31"/>
      <c r="B20175" s="31"/>
      <c r="C20175" s="31"/>
      <c r="D20175" s="31"/>
    </row>
    <row r="20176" spans="1:4" ht="15" x14ac:dyDescent="0.25">
      <c r="A20176" s="31"/>
      <c r="B20176" s="31"/>
      <c r="C20176" s="31"/>
      <c r="D20176" s="31"/>
    </row>
    <row r="20177" spans="1:4" ht="15" x14ac:dyDescent="0.25">
      <c r="A20177" s="31"/>
      <c r="B20177" s="31"/>
      <c r="C20177" s="31"/>
      <c r="D20177" s="31"/>
    </row>
    <row r="20178" spans="1:4" ht="15" x14ac:dyDescent="0.25">
      <c r="A20178" s="31"/>
      <c r="B20178" s="31"/>
      <c r="C20178" s="31"/>
      <c r="D20178" s="31"/>
    </row>
    <row r="20179" spans="1:4" ht="15" x14ac:dyDescent="0.25">
      <c r="A20179" s="31"/>
      <c r="B20179" s="31"/>
      <c r="C20179" s="31"/>
      <c r="D20179" s="31"/>
    </row>
    <row r="20180" spans="1:4" ht="15" x14ac:dyDescent="0.25">
      <c r="A20180" s="31"/>
      <c r="B20180" s="31"/>
      <c r="C20180" s="31"/>
      <c r="D20180" s="31"/>
    </row>
    <row r="20181" spans="1:4" ht="15" x14ac:dyDescent="0.25">
      <c r="A20181" s="31"/>
      <c r="B20181" s="31"/>
      <c r="C20181" s="31"/>
      <c r="D20181" s="31"/>
    </row>
    <row r="20182" spans="1:4" ht="15" x14ac:dyDescent="0.25">
      <c r="A20182" s="31"/>
      <c r="B20182" s="31"/>
      <c r="C20182" s="31"/>
      <c r="D20182" s="31"/>
    </row>
    <row r="20183" spans="1:4" ht="15" x14ac:dyDescent="0.25">
      <c r="A20183" s="31"/>
      <c r="B20183" s="31"/>
      <c r="C20183" s="31"/>
      <c r="D20183" s="31"/>
    </row>
    <row r="20184" spans="1:4" ht="15" x14ac:dyDescent="0.25">
      <c r="A20184" s="31"/>
      <c r="B20184" s="31"/>
      <c r="C20184" s="31"/>
      <c r="D20184" s="31"/>
    </row>
    <row r="20185" spans="1:4" ht="15" x14ac:dyDescent="0.25">
      <c r="A20185" s="31"/>
      <c r="B20185" s="31"/>
      <c r="C20185" s="31"/>
      <c r="D20185" s="31"/>
    </row>
    <row r="20186" spans="1:4" ht="15" x14ac:dyDescent="0.25">
      <c r="A20186" s="31"/>
      <c r="B20186" s="31"/>
      <c r="C20186" s="31"/>
      <c r="D20186" s="31"/>
    </row>
    <row r="20187" spans="1:4" ht="15" x14ac:dyDescent="0.25">
      <c r="A20187" s="31"/>
      <c r="B20187" s="31"/>
      <c r="C20187" s="31"/>
      <c r="D20187" s="31"/>
    </row>
    <row r="20188" spans="1:4" ht="15" x14ac:dyDescent="0.25">
      <c r="A20188" s="31"/>
      <c r="B20188" s="31"/>
      <c r="C20188" s="31"/>
      <c r="D20188" s="31"/>
    </row>
    <row r="20189" spans="1:4" ht="15" x14ac:dyDescent="0.25">
      <c r="A20189" s="31"/>
      <c r="B20189" s="31"/>
      <c r="C20189" s="31"/>
      <c r="D20189" s="31"/>
    </row>
    <row r="20190" spans="1:4" ht="15" x14ac:dyDescent="0.25">
      <c r="A20190" s="31"/>
      <c r="B20190" s="31"/>
      <c r="C20190" s="31"/>
      <c r="D20190" s="31"/>
    </row>
    <row r="20191" spans="1:4" ht="15" x14ac:dyDescent="0.25">
      <c r="A20191" s="31"/>
      <c r="B20191" s="31"/>
      <c r="C20191" s="31"/>
      <c r="D20191" s="31"/>
    </row>
    <row r="20192" spans="1:4" ht="15" x14ac:dyDescent="0.25">
      <c r="A20192" s="31"/>
      <c r="B20192" s="31"/>
      <c r="C20192" s="31"/>
      <c r="D20192" s="31"/>
    </row>
    <row r="20193" spans="1:4" ht="15" x14ac:dyDescent="0.25">
      <c r="A20193" s="31"/>
      <c r="B20193" s="31"/>
      <c r="C20193" s="31"/>
      <c r="D20193" s="31"/>
    </row>
    <row r="20194" spans="1:4" ht="15" x14ac:dyDescent="0.25">
      <c r="A20194" s="31"/>
      <c r="B20194" s="31"/>
      <c r="C20194" s="31"/>
      <c r="D20194" s="31"/>
    </row>
    <row r="20195" spans="1:4" ht="15" x14ac:dyDescent="0.25">
      <c r="A20195" s="31"/>
      <c r="B20195" s="31"/>
      <c r="C20195" s="31"/>
      <c r="D20195" s="31"/>
    </row>
    <row r="20196" spans="1:4" ht="15" x14ac:dyDescent="0.25">
      <c r="A20196" s="31"/>
      <c r="B20196" s="31"/>
      <c r="C20196" s="31"/>
      <c r="D20196" s="31"/>
    </row>
    <row r="20197" spans="1:4" ht="15" x14ac:dyDescent="0.25">
      <c r="A20197" s="31"/>
      <c r="B20197" s="31"/>
      <c r="C20197" s="31"/>
      <c r="D20197" s="31"/>
    </row>
    <row r="20198" spans="1:4" ht="15" x14ac:dyDescent="0.25">
      <c r="A20198" s="31"/>
      <c r="B20198" s="31"/>
      <c r="C20198" s="31"/>
      <c r="D20198" s="31"/>
    </row>
    <row r="20199" spans="1:4" ht="15" x14ac:dyDescent="0.25">
      <c r="A20199" s="31"/>
      <c r="B20199" s="31"/>
      <c r="C20199" s="31"/>
      <c r="D20199" s="31"/>
    </row>
    <row r="20200" spans="1:4" ht="15" x14ac:dyDescent="0.25">
      <c r="A20200" s="31"/>
      <c r="B20200" s="31"/>
      <c r="C20200" s="31"/>
      <c r="D20200" s="31"/>
    </row>
    <row r="20201" spans="1:4" ht="15" x14ac:dyDescent="0.25">
      <c r="A20201" s="31"/>
      <c r="B20201" s="31"/>
      <c r="C20201" s="31"/>
      <c r="D20201" s="31"/>
    </row>
    <row r="20202" spans="1:4" ht="15" x14ac:dyDescent="0.25">
      <c r="A20202" s="31"/>
      <c r="B20202" s="31"/>
      <c r="C20202" s="31"/>
      <c r="D20202" s="31"/>
    </row>
    <row r="20203" spans="1:4" ht="15" x14ac:dyDescent="0.25">
      <c r="A20203" s="31"/>
      <c r="B20203" s="31"/>
      <c r="C20203" s="31"/>
      <c r="D20203" s="31"/>
    </row>
    <row r="20204" spans="1:4" ht="15" x14ac:dyDescent="0.25">
      <c r="A20204" s="31"/>
      <c r="B20204" s="31"/>
      <c r="C20204" s="31"/>
      <c r="D20204" s="31"/>
    </row>
    <row r="20205" spans="1:4" ht="15" x14ac:dyDescent="0.25">
      <c r="A20205" s="31"/>
      <c r="B20205" s="31"/>
      <c r="C20205" s="31"/>
      <c r="D20205" s="31"/>
    </row>
    <row r="20206" spans="1:4" ht="15" x14ac:dyDescent="0.25">
      <c r="A20206" s="31"/>
      <c r="B20206" s="31"/>
      <c r="C20206" s="31"/>
      <c r="D20206" s="31"/>
    </row>
    <row r="20207" spans="1:4" ht="15" x14ac:dyDescent="0.25">
      <c r="A20207" s="31"/>
      <c r="B20207" s="31"/>
      <c r="C20207" s="31"/>
      <c r="D20207" s="31"/>
    </row>
    <row r="20208" spans="1:4" ht="15" x14ac:dyDescent="0.25">
      <c r="A20208" s="31"/>
      <c r="B20208" s="31"/>
      <c r="C20208" s="31"/>
      <c r="D20208" s="31"/>
    </row>
    <row r="20209" spans="1:4" ht="15" x14ac:dyDescent="0.25">
      <c r="A20209" s="31"/>
      <c r="B20209" s="31"/>
      <c r="C20209" s="31"/>
      <c r="D20209" s="31"/>
    </row>
    <row r="20210" spans="1:4" ht="15" x14ac:dyDescent="0.25">
      <c r="A20210" s="31"/>
      <c r="B20210" s="31"/>
      <c r="C20210" s="31"/>
      <c r="D20210" s="31"/>
    </row>
    <row r="20211" spans="1:4" ht="15" x14ac:dyDescent="0.25">
      <c r="A20211" s="31"/>
      <c r="B20211" s="31"/>
      <c r="C20211" s="31"/>
      <c r="D20211" s="31"/>
    </row>
    <row r="20212" spans="1:4" ht="15" x14ac:dyDescent="0.25">
      <c r="A20212" s="31"/>
      <c r="B20212" s="31"/>
      <c r="C20212" s="31"/>
      <c r="D20212" s="31"/>
    </row>
    <row r="20213" spans="1:4" ht="15" x14ac:dyDescent="0.25">
      <c r="A20213" s="31"/>
      <c r="B20213" s="31"/>
      <c r="C20213" s="31"/>
      <c r="D20213" s="31"/>
    </row>
    <row r="20214" spans="1:4" ht="15" x14ac:dyDescent="0.25">
      <c r="A20214" s="31"/>
      <c r="B20214" s="31"/>
      <c r="C20214" s="31"/>
      <c r="D20214" s="31"/>
    </row>
    <row r="20215" spans="1:4" ht="15" x14ac:dyDescent="0.25">
      <c r="A20215" s="31"/>
      <c r="B20215" s="31"/>
      <c r="C20215" s="31"/>
      <c r="D20215" s="31"/>
    </row>
    <row r="20216" spans="1:4" ht="15" x14ac:dyDescent="0.25">
      <c r="A20216" s="31"/>
      <c r="B20216" s="31"/>
      <c r="C20216" s="31"/>
      <c r="D20216" s="31"/>
    </row>
    <row r="20217" spans="1:4" ht="15" x14ac:dyDescent="0.25">
      <c r="A20217" s="31"/>
      <c r="B20217" s="31"/>
      <c r="C20217" s="31"/>
      <c r="D20217" s="31"/>
    </row>
    <row r="20218" spans="1:4" ht="15" x14ac:dyDescent="0.25">
      <c r="A20218" s="31"/>
      <c r="B20218" s="31"/>
      <c r="C20218" s="31"/>
      <c r="D20218" s="31"/>
    </row>
    <row r="20219" spans="1:4" ht="15" x14ac:dyDescent="0.25">
      <c r="A20219" s="31"/>
      <c r="B20219" s="31"/>
      <c r="C20219" s="31"/>
      <c r="D20219" s="31"/>
    </row>
    <row r="20220" spans="1:4" ht="15" x14ac:dyDescent="0.25">
      <c r="A20220" s="31"/>
      <c r="B20220" s="31"/>
      <c r="C20220" s="31"/>
      <c r="D20220" s="31"/>
    </row>
    <row r="20221" spans="1:4" ht="15" x14ac:dyDescent="0.25">
      <c r="A20221" s="31"/>
      <c r="B20221" s="31"/>
      <c r="C20221" s="31"/>
      <c r="D20221" s="31"/>
    </row>
    <row r="20222" spans="1:4" ht="15" x14ac:dyDescent="0.25">
      <c r="A20222" s="31"/>
      <c r="B20222" s="31"/>
      <c r="C20222" s="31"/>
      <c r="D20222" s="31"/>
    </row>
    <row r="20223" spans="1:4" ht="15" x14ac:dyDescent="0.25">
      <c r="A20223" s="31"/>
      <c r="B20223" s="31"/>
      <c r="C20223" s="31"/>
      <c r="D20223" s="31"/>
    </row>
    <row r="20224" spans="1:4" ht="15" x14ac:dyDescent="0.25">
      <c r="A20224" s="31"/>
      <c r="B20224" s="31"/>
      <c r="C20224" s="31"/>
      <c r="D20224" s="31"/>
    </row>
    <row r="20225" spans="1:4" ht="15" x14ac:dyDescent="0.25">
      <c r="A20225" s="31"/>
      <c r="B20225" s="31"/>
      <c r="C20225" s="31"/>
      <c r="D20225" s="31"/>
    </row>
    <row r="20226" spans="1:4" ht="15" x14ac:dyDescent="0.25">
      <c r="A20226" s="31"/>
      <c r="B20226" s="31"/>
      <c r="C20226" s="31"/>
      <c r="D20226" s="31"/>
    </row>
    <row r="20227" spans="1:4" ht="15" x14ac:dyDescent="0.25">
      <c r="A20227" s="31"/>
      <c r="B20227" s="31"/>
      <c r="C20227" s="31"/>
      <c r="D20227" s="31"/>
    </row>
    <row r="20228" spans="1:4" ht="15" x14ac:dyDescent="0.25">
      <c r="A20228" s="31"/>
      <c r="B20228" s="31"/>
      <c r="C20228" s="31"/>
      <c r="D20228" s="31"/>
    </row>
    <row r="20229" spans="1:4" ht="15" x14ac:dyDescent="0.25">
      <c r="A20229" s="31"/>
      <c r="B20229" s="31"/>
      <c r="C20229" s="31"/>
      <c r="D20229" s="31"/>
    </row>
    <row r="20230" spans="1:4" ht="15" x14ac:dyDescent="0.25">
      <c r="A20230" s="31"/>
      <c r="B20230" s="31"/>
      <c r="C20230" s="31"/>
      <c r="D20230" s="31"/>
    </row>
    <row r="20231" spans="1:4" ht="15" x14ac:dyDescent="0.25">
      <c r="A20231" s="31"/>
      <c r="B20231" s="31"/>
      <c r="C20231" s="31"/>
      <c r="D20231" s="31"/>
    </row>
    <row r="20232" spans="1:4" ht="15" x14ac:dyDescent="0.25">
      <c r="A20232" s="31"/>
      <c r="B20232" s="31"/>
      <c r="C20232" s="31"/>
      <c r="D20232" s="31"/>
    </row>
    <row r="20233" spans="1:4" ht="15" x14ac:dyDescent="0.25">
      <c r="A20233" s="31"/>
      <c r="B20233" s="31"/>
      <c r="C20233" s="31"/>
      <c r="D20233" s="31"/>
    </row>
    <row r="20234" spans="1:4" ht="15" x14ac:dyDescent="0.25">
      <c r="A20234" s="31"/>
      <c r="B20234" s="31"/>
      <c r="C20234" s="31"/>
      <c r="D20234" s="31"/>
    </row>
    <row r="20235" spans="1:4" ht="15" x14ac:dyDescent="0.25">
      <c r="A20235" s="31"/>
      <c r="B20235" s="31"/>
      <c r="C20235" s="31"/>
      <c r="D20235" s="31"/>
    </row>
    <row r="20236" spans="1:4" ht="15" x14ac:dyDescent="0.25">
      <c r="A20236" s="31"/>
      <c r="B20236" s="31"/>
      <c r="C20236" s="31"/>
      <c r="D20236" s="31"/>
    </row>
    <row r="20237" spans="1:4" ht="15" x14ac:dyDescent="0.25">
      <c r="A20237" s="31"/>
      <c r="B20237" s="31"/>
      <c r="C20237" s="31"/>
      <c r="D20237" s="31"/>
    </row>
    <row r="20238" spans="1:4" ht="15" x14ac:dyDescent="0.25">
      <c r="A20238" s="31"/>
      <c r="B20238" s="31"/>
      <c r="C20238" s="31"/>
      <c r="D20238" s="31"/>
    </row>
    <row r="20239" spans="1:4" ht="15" x14ac:dyDescent="0.25">
      <c r="A20239" s="31"/>
      <c r="B20239" s="31"/>
      <c r="C20239" s="31"/>
      <c r="D20239" s="31"/>
    </row>
    <row r="20240" spans="1:4" ht="15" x14ac:dyDescent="0.25">
      <c r="A20240" s="31"/>
      <c r="B20240" s="31"/>
      <c r="C20240" s="31"/>
      <c r="D20240" s="31"/>
    </row>
    <row r="20241" spans="1:4" ht="15" x14ac:dyDescent="0.25">
      <c r="A20241" s="31"/>
      <c r="B20241" s="31"/>
      <c r="C20241" s="31"/>
      <c r="D20241" s="31"/>
    </row>
    <row r="20242" spans="1:4" ht="15" x14ac:dyDescent="0.25">
      <c r="A20242" s="31"/>
      <c r="B20242" s="31"/>
      <c r="C20242" s="31"/>
      <c r="D20242" s="31"/>
    </row>
    <row r="20243" spans="1:4" ht="15" x14ac:dyDescent="0.25">
      <c r="A20243" s="31"/>
      <c r="B20243" s="31"/>
      <c r="C20243" s="31"/>
      <c r="D20243" s="31"/>
    </row>
    <row r="20244" spans="1:4" ht="15" x14ac:dyDescent="0.25">
      <c r="A20244" s="31"/>
      <c r="B20244" s="31"/>
      <c r="C20244" s="31"/>
      <c r="D20244" s="31"/>
    </row>
    <row r="20245" spans="1:4" ht="15" x14ac:dyDescent="0.25">
      <c r="A20245" s="31"/>
      <c r="B20245" s="31"/>
      <c r="C20245" s="31"/>
      <c r="D20245" s="31"/>
    </row>
    <row r="20246" spans="1:4" ht="15" x14ac:dyDescent="0.25">
      <c r="A20246" s="31"/>
      <c r="B20246" s="31"/>
      <c r="C20246" s="31"/>
      <c r="D20246" s="31"/>
    </row>
    <row r="20247" spans="1:4" ht="15" x14ac:dyDescent="0.25">
      <c r="A20247" s="31"/>
      <c r="B20247" s="31"/>
      <c r="C20247" s="31"/>
      <c r="D20247" s="31"/>
    </row>
    <row r="20248" spans="1:4" ht="15" x14ac:dyDescent="0.25">
      <c r="A20248" s="31"/>
      <c r="B20248" s="31"/>
      <c r="C20248" s="31"/>
      <c r="D20248" s="31"/>
    </row>
    <row r="20249" spans="1:4" ht="15" x14ac:dyDescent="0.25">
      <c r="A20249" s="31"/>
      <c r="B20249" s="31"/>
      <c r="C20249" s="31"/>
      <c r="D20249" s="31"/>
    </row>
    <row r="20250" spans="1:4" ht="15" x14ac:dyDescent="0.25">
      <c r="A20250" s="31"/>
      <c r="B20250" s="31"/>
      <c r="C20250" s="31"/>
      <c r="D20250" s="31"/>
    </row>
    <row r="20251" spans="1:4" ht="15" x14ac:dyDescent="0.25">
      <c r="A20251" s="31"/>
      <c r="B20251" s="31"/>
      <c r="C20251" s="31"/>
      <c r="D20251" s="31"/>
    </row>
    <row r="20252" spans="1:4" ht="15" x14ac:dyDescent="0.25">
      <c r="A20252" s="31"/>
      <c r="B20252" s="31"/>
      <c r="C20252" s="31"/>
      <c r="D20252" s="31"/>
    </row>
    <row r="20253" spans="1:4" ht="15" x14ac:dyDescent="0.25">
      <c r="A20253" s="31"/>
      <c r="B20253" s="31"/>
      <c r="C20253" s="31"/>
      <c r="D20253" s="31"/>
    </row>
    <row r="20254" spans="1:4" ht="15" x14ac:dyDescent="0.25">
      <c r="A20254" s="31"/>
      <c r="B20254" s="31"/>
      <c r="C20254" s="31"/>
      <c r="D20254" s="31"/>
    </row>
    <row r="20255" spans="1:4" ht="15" x14ac:dyDescent="0.25">
      <c r="A20255" s="31"/>
      <c r="B20255" s="31"/>
      <c r="C20255" s="31"/>
      <c r="D20255" s="31"/>
    </row>
    <row r="20256" spans="1:4" ht="15" x14ac:dyDescent="0.25">
      <c r="A20256" s="31"/>
      <c r="B20256" s="31"/>
      <c r="C20256" s="31"/>
      <c r="D20256" s="31"/>
    </row>
    <row r="20257" spans="1:4" ht="15" x14ac:dyDescent="0.25">
      <c r="A20257" s="31"/>
      <c r="B20257" s="31"/>
      <c r="C20257" s="31"/>
      <c r="D20257" s="31"/>
    </row>
    <row r="20258" spans="1:4" ht="15" x14ac:dyDescent="0.25">
      <c r="A20258" s="31"/>
      <c r="B20258" s="31"/>
      <c r="C20258" s="31"/>
      <c r="D20258" s="31"/>
    </row>
    <row r="20259" spans="1:4" ht="15" x14ac:dyDescent="0.25">
      <c r="A20259" s="31"/>
      <c r="B20259" s="31"/>
      <c r="C20259" s="31"/>
      <c r="D20259" s="31"/>
    </row>
    <row r="20260" spans="1:4" ht="15" x14ac:dyDescent="0.25">
      <c r="A20260" s="31"/>
      <c r="B20260" s="31"/>
      <c r="C20260" s="31"/>
      <c r="D20260" s="31"/>
    </row>
    <row r="20261" spans="1:4" ht="15" x14ac:dyDescent="0.25">
      <c r="A20261" s="31"/>
      <c r="B20261" s="31"/>
      <c r="C20261" s="31"/>
      <c r="D20261" s="31"/>
    </row>
    <row r="20262" spans="1:4" ht="15" x14ac:dyDescent="0.25">
      <c r="A20262" s="31"/>
      <c r="B20262" s="31"/>
      <c r="C20262" s="31"/>
      <c r="D20262" s="31"/>
    </row>
    <row r="20263" spans="1:4" ht="15" x14ac:dyDescent="0.25">
      <c r="A20263" s="31"/>
      <c r="B20263" s="31"/>
      <c r="C20263" s="31"/>
      <c r="D20263" s="31"/>
    </row>
    <row r="20264" spans="1:4" ht="15" x14ac:dyDescent="0.25">
      <c r="A20264" s="31"/>
      <c r="B20264" s="31"/>
      <c r="C20264" s="31"/>
      <c r="D20264" s="31"/>
    </row>
    <row r="20265" spans="1:4" ht="15" x14ac:dyDescent="0.25">
      <c r="A20265" s="31"/>
      <c r="B20265" s="31"/>
      <c r="C20265" s="31"/>
      <c r="D20265" s="31"/>
    </row>
    <row r="20266" spans="1:4" ht="15" x14ac:dyDescent="0.25">
      <c r="A20266" s="31"/>
      <c r="B20266" s="31"/>
      <c r="C20266" s="31"/>
      <c r="D20266" s="31"/>
    </row>
    <row r="20267" spans="1:4" ht="15" x14ac:dyDescent="0.25">
      <c r="A20267" s="31"/>
      <c r="B20267" s="31"/>
      <c r="C20267" s="31"/>
      <c r="D20267" s="31"/>
    </row>
    <row r="20268" spans="1:4" ht="15" x14ac:dyDescent="0.25">
      <c r="A20268" s="31"/>
      <c r="B20268" s="31"/>
      <c r="C20268" s="31"/>
      <c r="D20268" s="31"/>
    </row>
    <row r="20269" spans="1:4" ht="15" x14ac:dyDescent="0.25">
      <c r="A20269" s="31"/>
      <c r="B20269" s="31"/>
      <c r="C20269" s="31"/>
      <c r="D20269" s="31"/>
    </row>
    <row r="20270" spans="1:4" ht="15" x14ac:dyDescent="0.25">
      <c r="A20270" s="31"/>
      <c r="B20270" s="31"/>
      <c r="C20270" s="31"/>
      <c r="D20270" s="31"/>
    </row>
    <row r="20271" spans="1:4" ht="15" x14ac:dyDescent="0.25">
      <c r="A20271" s="31"/>
      <c r="B20271" s="31"/>
      <c r="C20271" s="31"/>
      <c r="D20271" s="31"/>
    </row>
    <row r="20272" spans="1:4" ht="15" x14ac:dyDescent="0.25">
      <c r="A20272" s="31"/>
      <c r="B20272" s="31"/>
      <c r="C20272" s="31"/>
      <c r="D20272" s="31"/>
    </row>
    <row r="20273" spans="1:4" ht="15" x14ac:dyDescent="0.25">
      <c r="A20273" s="31"/>
      <c r="B20273" s="31"/>
      <c r="C20273" s="31"/>
      <c r="D20273" s="31"/>
    </row>
    <row r="20274" spans="1:4" ht="15" x14ac:dyDescent="0.25">
      <c r="A20274" s="31"/>
      <c r="B20274" s="31"/>
      <c r="C20274" s="31"/>
      <c r="D20274" s="31"/>
    </row>
    <row r="20275" spans="1:4" ht="15" x14ac:dyDescent="0.25">
      <c r="A20275" s="31"/>
      <c r="B20275" s="31"/>
      <c r="C20275" s="31"/>
      <c r="D20275" s="31"/>
    </row>
    <row r="20276" spans="1:4" ht="15" x14ac:dyDescent="0.25">
      <c r="A20276" s="31"/>
      <c r="B20276" s="31"/>
      <c r="C20276" s="31"/>
      <c r="D20276" s="31"/>
    </row>
    <row r="20277" spans="1:4" ht="15" x14ac:dyDescent="0.25">
      <c r="A20277" s="31"/>
      <c r="B20277" s="31"/>
      <c r="C20277" s="31"/>
      <c r="D20277" s="31"/>
    </row>
    <row r="20278" spans="1:4" ht="15" x14ac:dyDescent="0.25">
      <c r="A20278" s="31"/>
      <c r="B20278" s="31"/>
      <c r="C20278" s="31"/>
      <c r="D20278" s="31"/>
    </row>
    <row r="20279" spans="1:4" ht="15" x14ac:dyDescent="0.25">
      <c r="A20279" s="31"/>
      <c r="B20279" s="31"/>
      <c r="C20279" s="31"/>
      <c r="D20279" s="31"/>
    </row>
    <row r="20280" spans="1:4" ht="15" x14ac:dyDescent="0.25">
      <c r="A20280" s="31"/>
      <c r="B20280" s="31"/>
      <c r="C20280" s="31"/>
      <c r="D20280" s="31"/>
    </row>
    <row r="20281" spans="1:4" ht="15" x14ac:dyDescent="0.25">
      <c r="A20281" s="31"/>
      <c r="B20281" s="31"/>
      <c r="C20281" s="31"/>
      <c r="D20281" s="31"/>
    </row>
    <row r="20282" spans="1:4" ht="15" x14ac:dyDescent="0.25">
      <c r="A20282" s="31"/>
      <c r="B20282" s="31"/>
      <c r="C20282" s="31"/>
      <c r="D20282" s="31"/>
    </row>
    <row r="20283" spans="1:4" ht="15" x14ac:dyDescent="0.25">
      <c r="A20283" s="31"/>
      <c r="B20283" s="31"/>
      <c r="C20283" s="31"/>
      <c r="D20283" s="31"/>
    </row>
    <row r="20284" spans="1:4" ht="15" x14ac:dyDescent="0.25">
      <c r="A20284" s="31"/>
      <c r="B20284" s="31"/>
      <c r="C20284" s="31"/>
      <c r="D20284" s="31"/>
    </row>
    <row r="20285" spans="1:4" ht="15" x14ac:dyDescent="0.25">
      <c r="A20285" s="31"/>
      <c r="B20285" s="31"/>
      <c r="C20285" s="31"/>
      <c r="D20285" s="31"/>
    </row>
    <row r="20286" spans="1:4" ht="15" x14ac:dyDescent="0.25">
      <c r="A20286" s="31"/>
      <c r="B20286" s="31"/>
      <c r="C20286" s="31"/>
      <c r="D20286" s="31"/>
    </row>
    <row r="20287" spans="1:4" ht="15" x14ac:dyDescent="0.25">
      <c r="A20287" s="31"/>
      <c r="B20287" s="31"/>
      <c r="C20287" s="31"/>
      <c r="D20287" s="31"/>
    </row>
    <row r="20288" spans="1:4" ht="15" x14ac:dyDescent="0.25">
      <c r="A20288" s="31"/>
      <c r="B20288" s="31"/>
      <c r="C20288" s="31"/>
      <c r="D20288" s="31"/>
    </row>
    <row r="20289" spans="1:4" ht="15" x14ac:dyDescent="0.25">
      <c r="A20289" s="31"/>
      <c r="B20289" s="31"/>
      <c r="C20289" s="31"/>
      <c r="D20289" s="31"/>
    </row>
    <row r="20290" spans="1:4" ht="15" x14ac:dyDescent="0.25">
      <c r="A20290" s="31"/>
      <c r="B20290" s="31"/>
      <c r="C20290" s="31"/>
      <c r="D20290" s="31"/>
    </row>
    <row r="20291" spans="1:4" ht="15" x14ac:dyDescent="0.25">
      <c r="A20291" s="31"/>
      <c r="B20291" s="31"/>
      <c r="C20291" s="31"/>
      <c r="D20291" s="31"/>
    </row>
    <row r="20292" spans="1:4" ht="15" x14ac:dyDescent="0.25">
      <c r="A20292" s="31"/>
      <c r="B20292" s="31"/>
      <c r="C20292" s="31"/>
      <c r="D20292" s="31"/>
    </row>
    <row r="20293" spans="1:4" ht="15" x14ac:dyDescent="0.25">
      <c r="A20293" s="31"/>
      <c r="B20293" s="31"/>
      <c r="C20293" s="31"/>
      <c r="D20293" s="31"/>
    </row>
    <row r="20294" spans="1:4" ht="15" x14ac:dyDescent="0.25">
      <c r="A20294" s="31"/>
      <c r="B20294" s="31"/>
      <c r="C20294" s="31"/>
      <c r="D20294" s="31"/>
    </row>
    <row r="20295" spans="1:4" ht="15" x14ac:dyDescent="0.25">
      <c r="A20295" s="31"/>
      <c r="B20295" s="31"/>
      <c r="C20295" s="31"/>
      <c r="D20295" s="31"/>
    </row>
    <row r="20296" spans="1:4" ht="15" x14ac:dyDescent="0.25">
      <c r="A20296" s="31"/>
      <c r="B20296" s="31"/>
      <c r="C20296" s="31"/>
      <c r="D20296" s="31"/>
    </row>
    <row r="20297" spans="1:4" ht="15" x14ac:dyDescent="0.25">
      <c r="A20297" s="31"/>
      <c r="B20297" s="31"/>
      <c r="C20297" s="31"/>
      <c r="D20297" s="31"/>
    </row>
    <row r="20298" spans="1:4" ht="15" x14ac:dyDescent="0.25">
      <c r="A20298" s="31"/>
      <c r="B20298" s="31"/>
      <c r="C20298" s="31"/>
      <c r="D20298" s="31"/>
    </row>
    <row r="20299" spans="1:4" ht="15" x14ac:dyDescent="0.25">
      <c r="A20299" s="31"/>
      <c r="B20299" s="31"/>
      <c r="C20299" s="31"/>
      <c r="D20299" s="31"/>
    </row>
    <row r="20300" spans="1:4" ht="15" x14ac:dyDescent="0.25">
      <c r="A20300" s="31"/>
      <c r="B20300" s="31"/>
      <c r="C20300" s="31"/>
      <c r="D20300" s="31"/>
    </row>
    <row r="20301" spans="1:4" ht="15" x14ac:dyDescent="0.25">
      <c r="A20301" s="31"/>
      <c r="B20301" s="31"/>
      <c r="C20301" s="31"/>
      <c r="D20301" s="31"/>
    </row>
    <row r="20302" spans="1:4" ht="15" x14ac:dyDescent="0.25">
      <c r="A20302" s="31"/>
      <c r="B20302" s="31"/>
      <c r="C20302" s="31"/>
      <c r="D20302" s="31"/>
    </row>
    <row r="20303" spans="1:4" ht="15" x14ac:dyDescent="0.25">
      <c r="A20303" s="31"/>
      <c r="B20303" s="31"/>
      <c r="C20303" s="31"/>
      <c r="D20303" s="31"/>
    </row>
    <row r="20304" spans="1:4" ht="15" x14ac:dyDescent="0.25">
      <c r="A20304" s="31"/>
      <c r="B20304" s="31"/>
      <c r="C20304" s="31"/>
      <c r="D20304" s="31"/>
    </row>
    <row r="20305" spans="1:4" ht="15" x14ac:dyDescent="0.25">
      <c r="A20305" s="31"/>
      <c r="B20305" s="31"/>
      <c r="C20305" s="31"/>
      <c r="D20305" s="31"/>
    </row>
    <row r="20306" spans="1:4" ht="15" x14ac:dyDescent="0.25">
      <c r="A20306" s="31"/>
      <c r="B20306" s="31"/>
      <c r="C20306" s="31"/>
      <c r="D20306" s="31"/>
    </row>
    <row r="20307" spans="1:4" ht="15" x14ac:dyDescent="0.25">
      <c r="A20307" s="31"/>
      <c r="B20307" s="31"/>
      <c r="C20307" s="31"/>
      <c r="D20307" s="31"/>
    </row>
    <row r="20308" spans="1:4" ht="15" x14ac:dyDescent="0.25">
      <c r="A20308" s="31"/>
      <c r="B20308" s="31"/>
      <c r="C20308" s="31"/>
      <c r="D20308" s="31"/>
    </row>
    <row r="20309" spans="1:4" ht="15" x14ac:dyDescent="0.25">
      <c r="A20309" s="31"/>
      <c r="B20309" s="31"/>
      <c r="C20309" s="31"/>
      <c r="D20309" s="31"/>
    </row>
    <row r="20310" spans="1:4" ht="15" x14ac:dyDescent="0.25">
      <c r="A20310" s="31"/>
      <c r="B20310" s="31"/>
      <c r="C20310" s="31"/>
      <c r="D20310" s="31"/>
    </row>
    <row r="20311" spans="1:4" ht="15" x14ac:dyDescent="0.25">
      <c r="A20311" s="31"/>
      <c r="B20311" s="31"/>
      <c r="C20311" s="31"/>
      <c r="D20311" s="31"/>
    </row>
    <row r="20312" spans="1:4" ht="15" x14ac:dyDescent="0.25">
      <c r="A20312" s="31"/>
      <c r="B20312" s="31"/>
      <c r="C20312" s="31"/>
      <c r="D20312" s="31"/>
    </row>
    <row r="20313" spans="1:4" ht="15" x14ac:dyDescent="0.25">
      <c r="A20313" s="31"/>
      <c r="B20313" s="31"/>
      <c r="C20313" s="31"/>
      <c r="D20313" s="31"/>
    </row>
    <row r="20314" spans="1:4" ht="15" x14ac:dyDescent="0.25">
      <c r="A20314" s="31"/>
      <c r="B20314" s="31"/>
      <c r="C20314" s="31"/>
      <c r="D20314" s="31"/>
    </row>
    <row r="20315" spans="1:4" ht="15" x14ac:dyDescent="0.25">
      <c r="A20315" s="31"/>
      <c r="B20315" s="31"/>
      <c r="C20315" s="31"/>
      <c r="D20315" s="31"/>
    </row>
    <row r="20316" spans="1:4" ht="15" x14ac:dyDescent="0.25">
      <c r="A20316" s="31"/>
      <c r="B20316" s="31"/>
      <c r="C20316" s="31"/>
      <c r="D20316" s="31"/>
    </row>
    <row r="20317" spans="1:4" ht="15" x14ac:dyDescent="0.25">
      <c r="A20317" s="31"/>
      <c r="B20317" s="31"/>
      <c r="C20317" s="31"/>
      <c r="D20317" s="31"/>
    </row>
    <row r="20318" spans="1:4" ht="15" x14ac:dyDescent="0.25">
      <c r="A20318" s="31"/>
      <c r="B20318" s="31"/>
      <c r="C20318" s="31"/>
      <c r="D20318" s="31"/>
    </row>
    <row r="20319" spans="1:4" ht="15" x14ac:dyDescent="0.25">
      <c r="A20319" s="31"/>
      <c r="B20319" s="31"/>
      <c r="C20319" s="31"/>
      <c r="D20319" s="31"/>
    </row>
    <row r="20320" spans="1:4" ht="15" x14ac:dyDescent="0.25">
      <c r="A20320" s="31"/>
      <c r="B20320" s="31"/>
      <c r="C20320" s="31"/>
      <c r="D20320" s="31"/>
    </row>
    <row r="20321" spans="1:4" ht="15" x14ac:dyDescent="0.25">
      <c r="A20321" s="31"/>
      <c r="B20321" s="31"/>
      <c r="C20321" s="31"/>
      <c r="D20321" s="31"/>
    </row>
    <row r="20322" spans="1:4" ht="15" x14ac:dyDescent="0.25">
      <c r="A20322" s="31"/>
      <c r="B20322" s="31"/>
      <c r="C20322" s="31"/>
      <c r="D20322" s="31"/>
    </row>
    <row r="20323" spans="1:4" ht="15" x14ac:dyDescent="0.25">
      <c r="A20323" s="31"/>
      <c r="B20323" s="31"/>
      <c r="C20323" s="31"/>
      <c r="D20323" s="31"/>
    </row>
    <row r="20324" spans="1:4" ht="15" x14ac:dyDescent="0.25">
      <c r="A20324" s="31"/>
      <c r="B20324" s="31"/>
      <c r="C20324" s="31"/>
      <c r="D20324" s="31"/>
    </row>
    <row r="20325" spans="1:4" ht="15" x14ac:dyDescent="0.25">
      <c r="A20325" s="31"/>
      <c r="B20325" s="31"/>
      <c r="C20325" s="31"/>
      <c r="D20325" s="31"/>
    </row>
    <row r="20326" spans="1:4" ht="15" x14ac:dyDescent="0.25">
      <c r="A20326" s="31"/>
      <c r="B20326" s="31"/>
      <c r="C20326" s="31"/>
      <c r="D20326" s="31"/>
    </row>
    <row r="20327" spans="1:4" ht="15" x14ac:dyDescent="0.25">
      <c r="A20327" s="31"/>
      <c r="B20327" s="31"/>
      <c r="C20327" s="31"/>
      <c r="D20327" s="31"/>
    </row>
    <row r="20328" spans="1:4" ht="15" x14ac:dyDescent="0.25">
      <c r="A20328" s="31"/>
      <c r="B20328" s="31"/>
      <c r="C20328" s="31"/>
      <c r="D20328" s="31"/>
    </row>
    <row r="20329" spans="1:4" ht="15" x14ac:dyDescent="0.25">
      <c r="A20329" s="31"/>
      <c r="B20329" s="31"/>
      <c r="C20329" s="31"/>
      <c r="D20329" s="31"/>
    </row>
    <row r="20330" spans="1:4" ht="15" x14ac:dyDescent="0.25">
      <c r="A20330" s="31"/>
      <c r="B20330" s="31"/>
      <c r="C20330" s="31"/>
      <c r="D20330" s="31"/>
    </row>
    <row r="20331" spans="1:4" ht="15" x14ac:dyDescent="0.25">
      <c r="A20331" s="31"/>
      <c r="B20331" s="31"/>
      <c r="C20331" s="31"/>
      <c r="D20331" s="31"/>
    </row>
    <row r="20332" spans="1:4" ht="15" x14ac:dyDescent="0.25">
      <c r="A20332" s="31"/>
      <c r="B20332" s="31"/>
      <c r="C20332" s="31"/>
      <c r="D20332" s="31"/>
    </row>
    <row r="20333" spans="1:4" ht="15" x14ac:dyDescent="0.25">
      <c r="A20333" s="31"/>
      <c r="B20333" s="31"/>
      <c r="C20333" s="31"/>
      <c r="D20333" s="31"/>
    </row>
    <row r="20334" spans="1:4" ht="15" x14ac:dyDescent="0.25">
      <c r="A20334" s="31"/>
      <c r="B20334" s="31"/>
      <c r="C20334" s="31"/>
      <c r="D20334" s="31"/>
    </row>
    <row r="20335" spans="1:4" ht="15" x14ac:dyDescent="0.25">
      <c r="A20335" s="31"/>
      <c r="B20335" s="31"/>
      <c r="C20335" s="31"/>
      <c r="D20335" s="31"/>
    </row>
    <row r="20336" spans="1:4" ht="15" x14ac:dyDescent="0.25">
      <c r="A20336" s="31"/>
      <c r="B20336" s="31"/>
      <c r="C20336" s="31"/>
      <c r="D20336" s="31"/>
    </row>
    <row r="20337" spans="1:4" ht="15" x14ac:dyDescent="0.25">
      <c r="A20337" s="31"/>
      <c r="B20337" s="31"/>
      <c r="C20337" s="31"/>
      <c r="D20337" s="31"/>
    </row>
    <row r="20338" spans="1:4" ht="15" x14ac:dyDescent="0.25">
      <c r="A20338" s="31"/>
      <c r="B20338" s="31"/>
      <c r="C20338" s="31"/>
      <c r="D20338" s="31"/>
    </row>
    <row r="20339" spans="1:4" ht="15" x14ac:dyDescent="0.25">
      <c r="A20339" s="31"/>
      <c r="B20339" s="31"/>
      <c r="C20339" s="31"/>
      <c r="D20339" s="31"/>
    </row>
    <row r="20340" spans="1:4" ht="15" x14ac:dyDescent="0.25">
      <c r="A20340" s="31"/>
      <c r="B20340" s="31"/>
      <c r="C20340" s="31"/>
      <c r="D20340" s="31"/>
    </row>
    <row r="20341" spans="1:4" ht="15" x14ac:dyDescent="0.25">
      <c r="A20341" s="31"/>
      <c r="B20341" s="31"/>
      <c r="C20341" s="31"/>
      <c r="D20341" s="31"/>
    </row>
    <row r="20342" spans="1:4" ht="15" x14ac:dyDescent="0.25">
      <c r="A20342" s="31"/>
      <c r="B20342" s="31"/>
      <c r="C20342" s="31"/>
      <c r="D20342" s="31"/>
    </row>
    <row r="20343" spans="1:4" ht="15" x14ac:dyDescent="0.25">
      <c r="A20343" s="31"/>
      <c r="B20343" s="31"/>
      <c r="C20343" s="31"/>
      <c r="D20343" s="31"/>
    </row>
    <row r="20344" spans="1:4" ht="15" x14ac:dyDescent="0.25">
      <c r="A20344" s="31"/>
      <c r="B20344" s="31"/>
      <c r="C20344" s="31"/>
      <c r="D20344" s="31"/>
    </row>
    <row r="20345" spans="1:4" ht="15" x14ac:dyDescent="0.25">
      <c r="A20345" s="31"/>
      <c r="B20345" s="31"/>
      <c r="C20345" s="31"/>
      <c r="D20345" s="31"/>
    </row>
    <row r="20346" spans="1:4" ht="15" x14ac:dyDescent="0.25">
      <c r="A20346" s="31"/>
      <c r="B20346" s="31"/>
      <c r="C20346" s="31"/>
      <c r="D20346" s="31"/>
    </row>
    <row r="20347" spans="1:4" ht="15" x14ac:dyDescent="0.25">
      <c r="A20347" s="31"/>
      <c r="B20347" s="31"/>
      <c r="C20347" s="31"/>
      <c r="D20347" s="31"/>
    </row>
    <row r="20348" spans="1:4" ht="15" x14ac:dyDescent="0.25">
      <c r="A20348" s="31"/>
      <c r="B20348" s="31"/>
      <c r="C20348" s="31"/>
      <c r="D20348" s="31"/>
    </row>
    <row r="20349" spans="1:4" ht="15" x14ac:dyDescent="0.25">
      <c r="A20349" s="31"/>
      <c r="B20349" s="31"/>
      <c r="C20349" s="31"/>
      <c r="D20349" s="31"/>
    </row>
    <row r="20350" spans="1:4" ht="15" x14ac:dyDescent="0.25">
      <c r="A20350" s="31"/>
      <c r="B20350" s="31"/>
      <c r="C20350" s="31"/>
      <c r="D20350" s="31"/>
    </row>
    <row r="20351" spans="1:4" ht="15" x14ac:dyDescent="0.25">
      <c r="A20351" s="31"/>
      <c r="B20351" s="31"/>
      <c r="C20351" s="31"/>
      <c r="D20351" s="31"/>
    </row>
    <row r="20352" spans="1:4" ht="15" x14ac:dyDescent="0.25">
      <c r="A20352" s="31"/>
      <c r="B20352" s="31"/>
      <c r="C20352" s="31"/>
      <c r="D20352" s="31"/>
    </row>
    <row r="20353" spans="1:4" ht="15" x14ac:dyDescent="0.25">
      <c r="A20353" s="31"/>
      <c r="B20353" s="31"/>
      <c r="C20353" s="31"/>
      <c r="D20353" s="31"/>
    </row>
    <row r="20354" spans="1:4" ht="15" x14ac:dyDescent="0.25">
      <c r="A20354" s="31"/>
      <c r="B20354" s="31"/>
      <c r="C20354" s="31"/>
      <c r="D20354" s="31"/>
    </row>
    <row r="20355" spans="1:4" ht="15" x14ac:dyDescent="0.25">
      <c r="A20355" s="31"/>
      <c r="B20355" s="31"/>
      <c r="C20355" s="31"/>
      <c r="D20355" s="31"/>
    </row>
    <row r="20356" spans="1:4" ht="15" x14ac:dyDescent="0.25">
      <c r="A20356" s="31"/>
      <c r="B20356" s="31"/>
      <c r="C20356" s="31"/>
      <c r="D20356" s="31"/>
    </row>
    <row r="20357" spans="1:4" ht="15" x14ac:dyDescent="0.25">
      <c r="A20357" s="31"/>
      <c r="B20357" s="31"/>
      <c r="C20357" s="31"/>
      <c r="D20357" s="31"/>
    </row>
    <row r="20358" spans="1:4" ht="15" x14ac:dyDescent="0.25">
      <c r="A20358" s="31"/>
      <c r="B20358" s="31"/>
      <c r="C20358" s="31"/>
      <c r="D20358" s="31"/>
    </row>
    <row r="20359" spans="1:4" ht="15" x14ac:dyDescent="0.25">
      <c r="A20359" s="31"/>
      <c r="B20359" s="31"/>
      <c r="C20359" s="31"/>
      <c r="D20359" s="31"/>
    </row>
    <row r="20360" spans="1:4" ht="15" x14ac:dyDescent="0.25">
      <c r="A20360" s="31"/>
      <c r="B20360" s="31"/>
      <c r="C20360" s="31"/>
      <c r="D20360" s="31"/>
    </row>
    <row r="20361" spans="1:4" ht="15" x14ac:dyDescent="0.25">
      <c r="A20361" s="31"/>
      <c r="B20361" s="31"/>
      <c r="C20361" s="31"/>
      <c r="D20361" s="31"/>
    </row>
    <row r="20362" spans="1:4" ht="15" x14ac:dyDescent="0.25">
      <c r="A20362" s="31"/>
      <c r="B20362" s="31"/>
      <c r="C20362" s="31"/>
      <c r="D20362" s="31"/>
    </row>
    <row r="20363" spans="1:4" ht="15" x14ac:dyDescent="0.25">
      <c r="A20363" s="31"/>
      <c r="B20363" s="31"/>
      <c r="C20363" s="31"/>
      <c r="D20363" s="31"/>
    </row>
    <row r="20364" spans="1:4" ht="15" x14ac:dyDescent="0.25">
      <c r="A20364" s="31"/>
      <c r="B20364" s="31"/>
      <c r="C20364" s="31"/>
      <c r="D20364" s="31"/>
    </row>
    <row r="20365" spans="1:4" ht="15" x14ac:dyDescent="0.25">
      <c r="A20365" s="31"/>
      <c r="B20365" s="31"/>
      <c r="C20365" s="31"/>
      <c r="D20365" s="31"/>
    </row>
    <row r="20366" spans="1:4" ht="15" x14ac:dyDescent="0.25">
      <c r="A20366" s="31"/>
      <c r="B20366" s="31"/>
      <c r="C20366" s="31"/>
      <c r="D20366" s="31"/>
    </row>
    <row r="20367" spans="1:4" ht="15" x14ac:dyDescent="0.25">
      <c r="A20367" s="31"/>
      <c r="B20367" s="31"/>
      <c r="C20367" s="31"/>
      <c r="D20367" s="31"/>
    </row>
    <row r="20368" spans="1:4" ht="15" x14ac:dyDescent="0.25">
      <c r="A20368" s="31"/>
      <c r="B20368" s="31"/>
      <c r="C20368" s="31"/>
      <c r="D20368" s="31"/>
    </row>
    <row r="20369" spans="1:4" ht="15" x14ac:dyDescent="0.25">
      <c r="A20369" s="31"/>
      <c r="B20369" s="31"/>
      <c r="C20369" s="31"/>
      <c r="D20369" s="31"/>
    </row>
    <row r="20370" spans="1:4" ht="15" x14ac:dyDescent="0.25">
      <c r="A20370" s="31"/>
      <c r="B20370" s="31"/>
      <c r="C20370" s="31"/>
      <c r="D20370" s="31"/>
    </row>
    <row r="20371" spans="1:4" ht="15" x14ac:dyDescent="0.25">
      <c r="A20371" s="31"/>
      <c r="B20371" s="31"/>
      <c r="C20371" s="31"/>
      <c r="D20371" s="31"/>
    </row>
    <row r="20372" spans="1:4" ht="15" x14ac:dyDescent="0.25">
      <c r="A20372" s="31"/>
      <c r="B20372" s="31"/>
      <c r="C20372" s="31"/>
      <c r="D20372" s="31"/>
    </row>
    <row r="20373" spans="1:4" ht="15" x14ac:dyDescent="0.25">
      <c r="A20373" s="31"/>
      <c r="B20373" s="31"/>
      <c r="C20373" s="31"/>
      <c r="D20373" s="31"/>
    </row>
    <row r="20374" spans="1:4" ht="15" x14ac:dyDescent="0.25">
      <c r="A20374" s="31"/>
      <c r="B20374" s="31"/>
      <c r="C20374" s="31"/>
      <c r="D20374" s="31"/>
    </row>
    <row r="20375" spans="1:4" ht="15" x14ac:dyDescent="0.25">
      <c r="A20375" s="31"/>
      <c r="B20375" s="31"/>
      <c r="C20375" s="31"/>
      <c r="D20375" s="31"/>
    </row>
    <row r="20376" spans="1:4" ht="15" x14ac:dyDescent="0.25">
      <c r="A20376" s="31"/>
      <c r="B20376" s="31"/>
      <c r="C20376" s="31"/>
      <c r="D20376" s="31"/>
    </row>
    <row r="20377" spans="1:4" ht="15" x14ac:dyDescent="0.25">
      <c r="A20377" s="31"/>
      <c r="B20377" s="31"/>
      <c r="C20377" s="31"/>
      <c r="D20377" s="31"/>
    </row>
    <row r="20378" spans="1:4" ht="15" x14ac:dyDescent="0.25">
      <c r="A20378" s="31"/>
      <c r="B20378" s="31"/>
      <c r="C20378" s="31"/>
      <c r="D20378" s="31"/>
    </row>
    <row r="20379" spans="1:4" ht="15" x14ac:dyDescent="0.25">
      <c r="A20379" s="31"/>
      <c r="B20379" s="31"/>
      <c r="C20379" s="31"/>
      <c r="D20379" s="31"/>
    </row>
    <row r="20380" spans="1:4" ht="15" x14ac:dyDescent="0.25">
      <c r="A20380" s="31"/>
      <c r="B20380" s="31"/>
      <c r="C20380" s="31"/>
      <c r="D20380" s="31"/>
    </row>
    <row r="20381" spans="1:4" ht="15" x14ac:dyDescent="0.25">
      <c r="A20381" s="31"/>
      <c r="B20381" s="31"/>
      <c r="C20381" s="31"/>
      <c r="D20381" s="31"/>
    </row>
    <row r="20382" spans="1:4" ht="15" x14ac:dyDescent="0.25">
      <c r="A20382" s="31"/>
      <c r="B20382" s="31"/>
      <c r="C20382" s="31"/>
      <c r="D20382" s="31"/>
    </row>
    <row r="20383" spans="1:4" ht="15" x14ac:dyDescent="0.25">
      <c r="A20383" s="31"/>
      <c r="B20383" s="31"/>
      <c r="C20383" s="31"/>
      <c r="D20383" s="31"/>
    </row>
    <row r="20384" spans="1:4" ht="15" x14ac:dyDescent="0.25">
      <c r="A20384" s="31"/>
      <c r="B20384" s="31"/>
      <c r="C20384" s="31"/>
      <c r="D20384" s="31"/>
    </row>
    <row r="20385" spans="1:4" ht="15" x14ac:dyDescent="0.25">
      <c r="A20385" s="31"/>
      <c r="B20385" s="31"/>
      <c r="C20385" s="31"/>
      <c r="D20385" s="31"/>
    </row>
    <row r="20386" spans="1:4" ht="15" x14ac:dyDescent="0.25">
      <c r="A20386" s="31"/>
      <c r="B20386" s="31"/>
      <c r="C20386" s="31"/>
      <c r="D20386" s="31"/>
    </row>
    <row r="20387" spans="1:4" ht="15" x14ac:dyDescent="0.25">
      <c r="A20387" s="31"/>
      <c r="B20387" s="31"/>
      <c r="C20387" s="31"/>
      <c r="D20387" s="31"/>
    </row>
    <row r="20388" spans="1:4" ht="15" x14ac:dyDescent="0.25">
      <c r="A20388" s="31"/>
      <c r="B20388" s="31"/>
      <c r="C20388" s="31"/>
      <c r="D20388" s="31"/>
    </row>
    <row r="20389" spans="1:4" ht="15" x14ac:dyDescent="0.25">
      <c r="A20389" s="31"/>
      <c r="B20389" s="31"/>
      <c r="C20389" s="31"/>
      <c r="D20389" s="31"/>
    </row>
    <row r="20390" spans="1:4" ht="15" x14ac:dyDescent="0.25">
      <c r="A20390" s="31"/>
      <c r="B20390" s="31"/>
      <c r="C20390" s="31"/>
      <c r="D20390" s="31"/>
    </row>
    <row r="20391" spans="1:4" ht="15" x14ac:dyDescent="0.25">
      <c r="A20391" s="31"/>
      <c r="B20391" s="31"/>
      <c r="C20391" s="31"/>
      <c r="D20391" s="31"/>
    </row>
    <row r="20392" spans="1:4" ht="15" x14ac:dyDescent="0.25">
      <c r="A20392" s="31"/>
      <c r="B20392" s="31"/>
      <c r="C20392" s="31"/>
      <c r="D20392" s="31"/>
    </row>
    <row r="20393" spans="1:4" ht="15" x14ac:dyDescent="0.25">
      <c r="A20393" s="31"/>
      <c r="B20393" s="31"/>
      <c r="C20393" s="31"/>
      <c r="D20393" s="31"/>
    </row>
    <row r="20394" spans="1:4" ht="15" x14ac:dyDescent="0.25">
      <c r="A20394" s="31"/>
      <c r="B20394" s="31"/>
      <c r="C20394" s="31"/>
      <c r="D20394" s="31"/>
    </row>
    <row r="20395" spans="1:4" ht="15" x14ac:dyDescent="0.25">
      <c r="A20395" s="31"/>
      <c r="B20395" s="31"/>
      <c r="C20395" s="31"/>
      <c r="D20395" s="31"/>
    </row>
    <row r="20396" spans="1:4" ht="15" x14ac:dyDescent="0.25">
      <c r="A20396" s="31"/>
      <c r="B20396" s="31"/>
      <c r="C20396" s="31"/>
      <c r="D20396" s="31"/>
    </row>
    <row r="20397" spans="1:4" ht="15" x14ac:dyDescent="0.25">
      <c r="A20397" s="31"/>
      <c r="B20397" s="31"/>
      <c r="C20397" s="31"/>
      <c r="D20397" s="31"/>
    </row>
    <row r="20398" spans="1:4" ht="15" x14ac:dyDescent="0.25">
      <c r="A20398" s="31"/>
      <c r="B20398" s="31"/>
      <c r="C20398" s="31"/>
      <c r="D20398" s="31"/>
    </row>
    <row r="20399" spans="1:4" ht="15" x14ac:dyDescent="0.25">
      <c r="A20399" s="31"/>
      <c r="B20399" s="31"/>
      <c r="C20399" s="31"/>
      <c r="D20399" s="31"/>
    </row>
    <row r="20400" spans="1:4" ht="15" x14ac:dyDescent="0.25">
      <c r="A20400" s="31"/>
      <c r="B20400" s="31"/>
      <c r="C20400" s="31"/>
      <c r="D20400" s="31"/>
    </row>
    <row r="20401" spans="1:4" ht="15" x14ac:dyDescent="0.25">
      <c r="A20401" s="31"/>
      <c r="B20401" s="31"/>
      <c r="C20401" s="31"/>
      <c r="D20401" s="31"/>
    </row>
    <row r="20402" spans="1:4" ht="15" x14ac:dyDescent="0.25">
      <c r="A20402" s="31"/>
      <c r="B20402" s="31"/>
      <c r="C20402" s="31"/>
      <c r="D20402" s="31"/>
    </row>
    <row r="20403" spans="1:4" ht="15" x14ac:dyDescent="0.25">
      <c r="A20403" s="31"/>
      <c r="B20403" s="31"/>
      <c r="C20403" s="31"/>
      <c r="D20403" s="31"/>
    </row>
    <row r="20404" spans="1:4" ht="15" x14ac:dyDescent="0.25">
      <c r="A20404" s="31"/>
      <c r="B20404" s="31"/>
      <c r="C20404" s="31"/>
      <c r="D20404" s="31"/>
    </row>
    <row r="20405" spans="1:4" ht="15" x14ac:dyDescent="0.25">
      <c r="A20405" s="31"/>
      <c r="B20405" s="31"/>
      <c r="C20405" s="31"/>
      <c r="D20405" s="31"/>
    </row>
    <row r="20406" spans="1:4" ht="15" x14ac:dyDescent="0.25">
      <c r="A20406" s="31"/>
      <c r="B20406" s="31"/>
      <c r="C20406" s="31"/>
      <c r="D20406" s="31"/>
    </row>
    <row r="20407" spans="1:4" ht="15" x14ac:dyDescent="0.25">
      <c r="A20407" s="31"/>
      <c r="B20407" s="31"/>
      <c r="C20407" s="31"/>
      <c r="D20407" s="31"/>
    </row>
    <row r="20408" spans="1:4" ht="15" x14ac:dyDescent="0.25">
      <c r="A20408" s="31"/>
      <c r="B20408" s="31"/>
      <c r="C20408" s="31"/>
      <c r="D20408" s="31"/>
    </row>
    <row r="20409" spans="1:4" ht="15" x14ac:dyDescent="0.25">
      <c r="A20409" s="31"/>
      <c r="B20409" s="31"/>
      <c r="C20409" s="31"/>
      <c r="D20409" s="31"/>
    </row>
    <row r="20410" spans="1:4" ht="15" x14ac:dyDescent="0.25">
      <c r="A20410" s="31"/>
      <c r="B20410" s="31"/>
      <c r="C20410" s="31"/>
      <c r="D20410" s="31"/>
    </row>
    <row r="20411" spans="1:4" ht="15" x14ac:dyDescent="0.25">
      <c r="A20411" s="31"/>
      <c r="B20411" s="31"/>
      <c r="C20411" s="31"/>
      <c r="D20411" s="31"/>
    </row>
    <row r="20412" spans="1:4" ht="15" x14ac:dyDescent="0.25">
      <c r="A20412" s="31"/>
      <c r="B20412" s="31"/>
      <c r="C20412" s="31"/>
      <c r="D20412" s="31"/>
    </row>
    <row r="20413" spans="1:4" ht="15" x14ac:dyDescent="0.25">
      <c r="A20413" s="31"/>
      <c r="B20413" s="31"/>
      <c r="C20413" s="31"/>
      <c r="D20413" s="31"/>
    </row>
    <row r="20414" spans="1:4" ht="15" x14ac:dyDescent="0.25">
      <c r="A20414" s="31"/>
      <c r="B20414" s="31"/>
      <c r="C20414" s="31"/>
      <c r="D20414" s="31"/>
    </row>
    <row r="20415" spans="1:4" ht="15" x14ac:dyDescent="0.25">
      <c r="A20415" s="31"/>
      <c r="B20415" s="31"/>
      <c r="C20415" s="31"/>
      <c r="D20415" s="31"/>
    </row>
    <row r="20416" spans="1:4" ht="15" x14ac:dyDescent="0.25">
      <c r="A20416" s="31"/>
      <c r="B20416" s="31"/>
      <c r="C20416" s="31"/>
      <c r="D20416" s="31"/>
    </row>
    <row r="20417" spans="1:4" ht="15" x14ac:dyDescent="0.25">
      <c r="A20417" s="31"/>
      <c r="B20417" s="31"/>
      <c r="C20417" s="31"/>
      <c r="D20417" s="31"/>
    </row>
    <row r="20418" spans="1:4" ht="15" x14ac:dyDescent="0.25">
      <c r="A20418" s="31"/>
      <c r="B20418" s="31"/>
      <c r="C20418" s="31"/>
      <c r="D20418" s="31"/>
    </row>
    <row r="20419" spans="1:4" ht="15" x14ac:dyDescent="0.25">
      <c r="A20419" s="31"/>
      <c r="B20419" s="31"/>
      <c r="C20419" s="31"/>
      <c r="D20419" s="31"/>
    </row>
    <row r="20420" spans="1:4" ht="15" x14ac:dyDescent="0.25">
      <c r="A20420" s="31"/>
      <c r="B20420" s="31"/>
      <c r="C20420" s="31"/>
      <c r="D20420" s="31"/>
    </row>
    <row r="20421" spans="1:4" ht="15" x14ac:dyDescent="0.25">
      <c r="A20421" s="31"/>
      <c r="B20421" s="31"/>
      <c r="C20421" s="31"/>
      <c r="D20421" s="31"/>
    </row>
    <row r="20422" spans="1:4" ht="15" x14ac:dyDescent="0.25">
      <c r="A20422" s="31"/>
      <c r="B20422" s="31"/>
      <c r="C20422" s="31"/>
      <c r="D20422" s="31"/>
    </row>
    <row r="20423" spans="1:4" ht="15" x14ac:dyDescent="0.25">
      <c r="A20423" s="31"/>
      <c r="B20423" s="31"/>
      <c r="C20423" s="31"/>
      <c r="D20423" s="31"/>
    </row>
    <row r="20424" spans="1:4" ht="15" x14ac:dyDescent="0.25">
      <c r="A20424" s="31"/>
      <c r="B20424" s="31"/>
      <c r="C20424" s="31"/>
      <c r="D20424" s="31"/>
    </row>
    <row r="20425" spans="1:4" ht="15" x14ac:dyDescent="0.25">
      <c r="A20425" s="31"/>
      <c r="B20425" s="31"/>
      <c r="C20425" s="31"/>
      <c r="D20425" s="31"/>
    </row>
    <row r="20426" spans="1:4" ht="15" x14ac:dyDescent="0.25">
      <c r="A20426" s="31"/>
      <c r="B20426" s="31"/>
      <c r="C20426" s="31"/>
      <c r="D20426" s="31"/>
    </row>
    <row r="20427" spans="1:4" ht="15" x14ac:dyDescent="0.25">
      <c r="A20427" s="31"/>
      <c r="B20427" s="31"/>
      <c r="C20427" s="31"/>
      <c r="D20427" s="31"/>
    </row>
    <row r="20428" spans="1:4" ht="15" x14ac:dyDescent="0.25">
      <c r="A20428" s="31"/>
      <c r="B20428" s="31"/>
      <c r="C20428" s="31"/>
      <c r="D20428" s="31"/>
    </row>
    <row r="20429" spans="1:4" ht="15" x14ac:dyDescent="0.25">
      <c r="A20429" s="31"/>
      <c r="B20429" s="31"/>
      <c r="C20429" s="31"/>
      <c r="D20429" s="31"/>
    </row>
    <row r="20430" spans="1:4" ht="15" x14ac:dyDescent="0.25">
      <c r="A20430" s="31"/>
      <c r="B20430" s="31"/>
      <c r="C20430" s="31"/>
      <c r="D20430" s="31"/>
    </row>
    <row r="20431" spans="1:4" ht="15" x14ac:dyDescent="0.25">
      <c r="A20431" s="31"/>
      <c r="B20431" s="31"/>
      <c r="C20431" s="31"/>
      <c r="D20431" s="31"/>
    </row>
    <row r="20432" spans="1:4" ht="15" x14ac:dyDescent="0.25">
      <c r="A20432" s="31"/>
      <c r="B20432" s="31"/>
      <c r="C20432" s="31"/>
      <c r="D20432" s="31"/>
    </row>
    <row r="20433" spans="1:4" ht="15" x14ac:dyDescent="0.25">
      <c r="A20433" s="31"/>
      <c r="B20433" s="31"/>
      <c r="C20433" s="31"/>
      <c r="D20433" s="31"/>
    </row>
    <row r="20434" spans="1:4" ht="15" x14ac:dyDescent="0.25">
      <c r="A20434" s="31"/>
      <c r="B20434" s="31"/>
      <c r="C20434" s="31"/>
      <c r="D20434" s="31"/>
    </row>
    <row r="20435" spans="1:4" ht="15" x14ac:dyDescent="0.25">
      <c r="A20435" s="31"/>
      <c r="B20435" s="31"/>
      <c r="C20435" s="31"/>
      <c r="D20435" s="31"/>
    </row>
    <row r="20436" spans="1:4" ht="15" x14ac:dyDescent="0.25">
      <c r="A20436" s="31"/>
      <c r="B20436" s="31"/>
      <c r="C20436" s="31"/>
      <c r="D20436" s="31"/>
    </row>
    <row r="20437" spans="1:4" ht="15" x14ac:dyDescent="0.25">
      <c r="A20437" s="31"/>
      <c r="B20437" s="31"/>
      <c r="C20437" s="31"/>
      <c r="D20437" s="31"/>
    </row>
    <row r="20438" spans="1:4" ht="15" x14ac:dyDescent="0.25">
      <c r="A20438" s="31"/>
      <c r="B20438" s="31"/>
      <c r="C20438" s="31"/>
      <c r="D20438" s="31"/>
    </row>
    <row r="20439" spans="1:4" ht="15" x14ac:dyDescent="0.25">
      <c r="A20439" s="31"/>
      <c r="B20439" s="31"/>
      <c r="C20439" s="31"/>
      <c r="D20439" s="31"/>
    </row>
    <row r="20440" spans="1:4" ht="15" x14ac:dyDescent="0.25">
      <c r="A20440" s="31"/>
      <c r="B20440" s="31"/>
      <c r="C20440" s="31"/>
      <c r="D20440" s="31"/>
    </row>
    <row r="20441" spans="1:4" ht="15" x14ac:dyDescent="0.25">
      <c r="A20441" s="31"/>
      <c r="B20441" s="31"/>
      <c r="C20441" s="31"/>
      <c r="D20441" s="31"/>
    </row>
    <row r="20442" spans="1:4" ht="15" x14ac:dyDescent="0.25">
      <c r="A20442" s="31"/>
      <c r="B20442" s="31"/>
      <c r="C20442" s="31"/>
      <c r="D20442" s="31"/>
    </row>
    <row r="20443" spans="1:4" ht="15" x14ac:dyDescent="0.25">
      <c r="A20443" s="31"/>
      <c r="B20443" s="31"/>
      <c r="C20443" s="31"/>
      <c r="D20443" s="31"/>
    </row>
    <row r="20444" spans="1:4" ht="15" x14ac:dyDescent="0.25">
      <c r="A20444" s="31"/>
      <c r="B20444" s="31"/>
      <c r="C20444" s="31"/>
      <c r="D20444" s="31"/>
    </row>
    <row r="20445" spans="1:4" ht="15" x14ac:dyDescent="0.25">
      <c r="A20445" s="31"/>
      <c r="B20445" s="31"/>
      <c r="C20445" s="31"/>
      <c r="D20445" s="31"/>
    </row>
    <row r="20446" spans="1:4" ht="15" x14ac:dyDescent="0.25">
      <c r="A20446" s="31"/>
      <c r="B20446" s="31"/>
      <c r="C20446" s="31"/>
      <c r="D20446" s="31"/>
    </row>
    <row r="20447" spans="1:4" ht="15" x14ac:dyDescent="0.25">
      <c r="A20447" s="31"/>
      <c r="B20447" s="31"/>
      <c r="C20447" s="31"/>
      <c r="D20447" s="31"/>
    </row>
    <row r="20448" spans="1:4" ht="15" x14ac:dyDescent="0.25">
      <c r="A20448" s="31"/>
      <c r="B20448" s="31"/>
      <c r="C20448" s="31"/>
      <c r="D20448" s="31"/>
    </row>
    <row r="20449" spans="1:4" ht="15" x14ac:dyDescent="0.25">
      <c r="A20449" s="31"/>
      <c r="B20449" s="31"/>
      <c r="C20449" s="31"/>
      <c r="D20449" s="31"/>
    </row>
    <row r="20450" spans="1:4" ht="15" x14ac:dyDescent="0.25">
      <c r="A20450" s="31"/>
      <c r="B20450" s="31"/>
      <c r="C20450" s="31"/>
      <c r="D20450" s="31"/>
    </row>
    <row r="20451" spans="1:4" ht="15" x14ac:dyDescent="0.25">
      <c r="A20451" s="31"/>
      <c r="B20451" s="31"/>
      <c r="C20451" s="31"/>
      <c r="D20451" s="31"/>
    </row>
    <row r="20452" spans="1:4" ht="15" x14ac:dyDescent="0.25">
      <c r="A20452" s="31"/>
      <c r="B20452" s="31"/>
      <c r="C20452" s="31"/>
      <c r="D20452" s="31"/>
    </row>
    <row r="20453" spans="1:4" ht="15" x14ac:dyDescent="0.25">
      <c r="A20453" s="31"/>
      <c r="B20453" s="31"/>
      <c r="C20453" s="31"/>
      <c r="D20453" s="31"/>
    </row>
    <row r="20454" spans="1:4" ht="15" x14ac:dyDescent="0.25">
      <c r="A20454" s="31"/>
      <c r="B20454" s="31"/>
      <c r="C20454" s="31"/>
      <c r="D20454" s="31"/>
    </row>
    <row r="20455" spans="1:4" ht="15" x14ac:dyDescent="0.25">
      <c r="A20455" s="31"/>
      <c r="B20455" s="31"/>
      <c r="C20455" s="31"/>
      <c r="D20455" s="31"/>
    </row>
    <row r="20456" spans="1:4" ht="15" x14ac:dyDescent="0.25">
      <c r="A20456" s="31"/>
      <c r="B20456" s="31"/>
      <c r="C20456" s="31"/>
      <c r="D20456" s="31"/>
    </row>
    <row r="20457" spans="1:4" ht="15" x14ac:dyDescent="0.25">
      <c r="A20457" s="31"/>
      <c r="B20457" s="31"/>
      <c r="C20457" s="31"/>
      <c r="D20457" s="31"/>
    </row>
    <row r="20458" spans="1:4" ht="15" x14ac:dyDescent="0.25">
      <c r="A20458" s="31"/>
      <c r="B20458" s="31"/>
      <c r="C20458" s="31"/>
      <c r="D20458" s="31"/>
    </row>
    <row r="20459" spans="1:4" ht="15" x14ac:dyDescent="0.25">
      <c r="A20459" s="31"/>
      <c r="B20459" s="31"/>
      <c r="C20459" s="31"/>
      <c r="D20459" s="31"/>
    </row>
    <row r="20460" spans="1:4" ht="15" x14ac:dyDescent="0.25">
      <c r="A20460" s="31"/>
      <c r="B20460" s="31"/>
      <c r="C20460" s="31"/>
      <c r="D20460" s="31"/>
    </row>
    <row r="20461" spans="1:4" ht="15" x14ac:dyDescent="0.25">
      <c r="A20461" s="31"/>
      <c r="B20461" s="31"/>
      <c r="C20461" s="31"/>
      <c r="D20461" s="31"/>
    </row>
    <row r="20462" spans="1:4" ht="15" x14ac:dyDescent="0.25">
      <c r="A20462" s="31"/>
      <c r="B20462" s="31"/>
      <c r="C20462" s="31"/>
      <c r="D20462" s="31"/>
    </row>
    <row r="20463" spans="1:4" ht="15" x14ac:dyDescent="0.25">
      <c r="A20463" s="31"/>
      <c r="B20463" s="31"/>
      <c r="C20463" s="31"/>
      <c r="D20463" s="31"/>
    </row>
    <row r="20464" spans="1:4" ht="15" x14ac:dyDescent="0.25">
      <c r="A20464" s="31"/>
      <c r="B20464" s="31"/>
      <c r="C20464" s="31"/>
      <c r="D20464" s="31"/>
    </row>
    <row r="20465" spans="1:4" ht="15" x14ac:dyDescent="0.25">
      <c r="A20465" s="31"/>
      <c r="B20465" s="31"/>
      <c r="C20465" s="31"/>
      <c r="D20465" s="31"/>
    </row>
    <row r="20466" spans="1:4" ht="15" x14ac:dyDescent="0.25">
      <c r="A20466" s="31"/>
      <c r="B20466" s="31"/>
      <c r="C20466" s="31"/>
      <c r="D20466" s="31"/>
    </row>
    <row r="20467" spans="1:4" ht="15" x14ac:dyDescent="0.25">
      <c r="A20467" s="31"/>
      <c r="B20467" s="31"/>
      <c r="C20467" s="31"/>
      <c r="D20467" s="31"/>
    </row>
    <row r="20468" spans="1:4" ht="15" x14ac:dyDescent="0.25">
      <c r="A20468" s="31"/>
      <c r="B20468" s="31"/>
      <c r="C20468" s="31"/>
      <c r="D20468" s="31"/>
    </row>
    <row r="20469" spans="1:4" ht="15" x14ac:dyDescent="0.25">
      <c r="A20469" s="31"/>
      <c r="B20469" s="31"/>
      <c r="C20469" s="31"/>
      <c r="D20469" s="31"/>
    </row>
    <row r="20470" spans="1:4" ht="15" x14ac:dyDescent="0.25">
      <c r="A20470" s="31"/>
      <c r="B20470" s="31"/>
      <c r="C20470" s="31"/>
      <c r="D20470" s="31"/>
    </row>
    <row r="20471" spans="1:4" ht="15" x14ac:dyDescent="0.25">
      <c r="A20471" s="31"/>
      <c r="B20471" s="31"/>
      <c r="C20471" s="31"/>
      <c r="D20471" s="31"/>
    </row>
    <row r="20472" spans="1:4" ht="15" x14ac:dyDescent="0.25">
      <c r="A20472" s="31"/>
      <c r="B20472" s="31"/>
      <c r="C20472" s="31"/>
      <c r="D20472" s="31"/>
    </row>
    <row r="20473" spans="1:4" ht="15" x14ac:dyDescent="0.25">
      <c r="A20473" s="31"/>
      <c r="B20473" s="31"/>
      <c r="C20473" s="31"/>
      <c r="D20473" s="31"/>
    </row>
    <row r="20474" spans="1:4" ht="15" x14ac:dyDescent="0.25">
      <c r="A20474" s="31"/>
      <c r="B20474" s="31"/>
      <c r="C20474" s="31"/>
      <c r="D20474" s="31"/>
    </row>
    <row r="20475" spans="1:4" ht="15" x14ac:dyDescent="0.25">
      <c r="A20475" s="31"/>
      <c r="B20475" s="31"/>
      <c r="C20475" s="31"/>
      <c r="D20475" s="31"/>
    </row>
    <row r="20476" spans="1:4" ht="15" x14ac:dyDescent="0.25">
      <c r="A20476" s="31"/>
      <c r="B20476" s="31"/>
      <c r="C20476" s="31"/>
      <c r="D20476" s="31"/>
    </row>
    <row r="20477" spans="1:4" ht="15" x14ac:dyDescent="0.25">
      <c r="A20477" s="31"/>
      <c r="B20477" s="31"/>
      <c r="C20477" s="31"/>
      <c r="D20477" s="31"/>
    </row>
    <row r="20478" spans="1:4" ht="15" x14ac:dyDescent="0.25">
      <c r="A20478" s="31"/>
      <c r="B20478" s="31"/>
      <c r="C20478" s="31"/>
      <c r="D20478" s="31"/>
    </row>
    <row r="20479" spans="1:4" ht="15" x14ac:dyDescent="0.25">
      <c r="A20479" s="31"/>
      <c r="B20479" s="31"/>
      <c r="C20479" s="31"/>
      <c r="D20479" s="31"/>
    </row>
    <row r="20480" spans="1:4" ht="15" x14ac:dyDescent="0.25">
      <c r="A20480" s="31"/>
      <c r="B20480" s="31"/>
      <c r="C20480" s="31"/>
      <c r="D20480" s="31"/>
    </row>
    <row r="20481" spans="1:4" ht="15" x14ac:dyDescent="0.25">
      <c r="A20481" s="31"/>
      <c r="B20481" s="31"/>
      <c r="C20481" s="31"/>
      <c r="D20481" s="31"/>
    </row>
    <row r="20482" spans="1:4" ht="15" x14ac:dyDescent="0.25">
      <c r="A20482" s="31"/>
      <c r="B20482" s="31"/>
      <c r="C20482" s="31"/>
      <c r="D20482" s="31"/>
    </row>
    <row r="20483" spans="1:4" ht="15" x14ac:dyDescent="0.25">
      <c r="A20483" s="31"/>
      <c r="B20483" s="31"/>
      <c r="C20483" s="31"/>
      <c r="D20483" s="31"/>
    </row>
    <row r="20484" spans="1:4" ht="15" x14ac:dyDescent="0.25">
      <c r="A20484" s="31"/>
      <c r="B20484" s="31"/>
      <c r="C20484" s="31"/>
      <c r="D20484" s="31"/>
    </row>
    <row r="20485" spans="1:4" ht="15" x14ac:dyDescent="0.25">
      <c r="A20485" s="31"/>
      <c r="B20485" s="31"/>
      <c r="C20485" s="31"/>
      <c r="D20485" s="31"/>
    </row>
    <row r="20486" spans="1:4" ht="15" x14ac:dyDescent="0.25">
      <c r="A20486" s="31"/>
      <c r="B20486" s="31"/>
      <c r="C20486" s="31"/>
      <c r="D20486" s="31"/>
    </row>
    <row r="20487" spans="1:4" ht="15" x14ac:dyDescent="0.25">
      <c r="A20487" s="31"/>
      <c r="B20487" s="31"/>
      <c r="C20487" s="31"/>
      <c r="D20487" s="31"/>
    </row>
    <row r="20488" spans="1:4" ht="15" x14ac:dyDescent="0.25">
      <c r="A20488" s="31"/>
      <c r="B20488" s="31"/>
      <c r="C20488" s="31"/>
      <c r="D20488" s="31"/>
    </row>
    <row r="20489" spans="1:4" ht="15" x14ac:dyDescent="0.25">
      <c r="A20489" s="31"/>
      <c r="B20489" s="31"/>
      <c r="C20489" s="31"/>
      <c r="D20489" s="31"/>
    </row>
    <row r="20490" spans="1:4" ht="15" x14ac:dyDescent="0.25">
      <c r="A20490" s="31"/>
      <c r="B20490" s="31"/>
      <c r="C20490" s="31"/>
      <c r="D20490" s="31"/>
    </row>
    <row r="20491" spans="1:4" ht="15" x14ac:dyDescent="0.25">
      <c r="A20491" s="31"/>
      <c r="B20491" s="31"/>
      <c r="C20491" s="31"/>
      <c r="D20491" s="31"/>
    </row>
    <row r="20492" spans="1:4" ht="15" x14ac:dyDescent="0.25">
      <c r="A20492" s="31"/>
      <c r="B20492" s="31"/>
      <c r="C20492" s="31"/>
      <c r="D20492" s="31"/>
    </row>
    <row r="20493" spans="1:4" ht="15" x14ac:dyDescent="0.25">
      <c r="A20493" s="31"/>
      <c r="B20493" s="31"/>
      <c r="C20493" s="31"/>
      <c r="D20493" s="31"/>
    </row>
    <row r="20494" spans="1:4" ht="15" x14ac:dyDescent="0.25">
      <c r="A20494" s="31"/>
      <c r="B20494" s="31"/>
      <c r="C20494" s="31"/>
      <c r="D20494" s="31"/>
    </row>
    <row r="20495" spans="1:4" ht="15" x14ac:dyDescent="0.25">
      <c r="A20495" s="31"/>
      <c r="B20495" s="31"/>
      <c r="C20495" s="31"/>
      <c r="D20495" s="31"/>
    </row>
    <row r="20496" spans="1:4" ht="15" x14ac:dyDescent="0.25">
      <c r="A20496" s="31"/>
      <c r="B20496" s="31"/>
      <c r="C20496" s="31"/>
      <c r="D20496" s="31"/>
    </row>
    <row r="20497" spans="1:4" ht="15" x14ac:dyDescent="0.25">
      <c r="A20497" s="31"/>
      <c r="B20497" s="31"/>
      <c r="C20497" s="31"/>
      <c r="D20497" s="31"/>
    </row>
    <row r="20498" spans="1:4" ht="15" x14ac:dyDescent="0.25">
      <c r="A20498" s="31"/>
      <c r="B20498" s="31"/>
      <c r="C20498" s="31"/>
      <c r="D20498" s="31"/>
    </row>
    <row r="20499" spans="1:4" ht="15" x14ac:dyDescent="0.25">
      <c r="A20499" s="31"/>
      <c r="B20499" s="31"/>
      <c r="C20499" s="31"/>
      <c r="D20499" s="31"/>
    </row>
    <row r="20500" spans="1:4" ht="15" x14ac:dyDescent="0.25">
      <c r="A20500" s="31"/>
      <c r="B20500" s="31"/>
      <c r="C20500" s="31"/>
      <c r="D20500" s="31"/>
    </row>
    <row r="20501" spans="1:4" ht="15" x14ac:dyDescent="0.25">
      <c r="A20501" s="31"/>
      <c r="B20501" s="31"/>
      <c r="C20501" s="31"/>
      <c r="D20501" s="31"/>
    </row>
    <row r="20502" spans="1:4" ht="15" x14ac:dyDescent="0.25">
      <c r="A20502" s="31"/>
      <c r="B20502" s="31"/>
      <c r="C20502" s="31"/>
      <c r="D20502" s="31"/>
    </row>
    <row r="20503" spans="1:4" ht="15" x14ac:dyDescent="0.25">
      <c r="A20503" s="31"/>
      <c r="B20503" s="31"/>
      <c r="C20503" s="31"/>
      <c r="D20503" s="31"/>
    </row>
    <row r="20504" spans="1:4" ht="15" x14ac:dyDescent="0.25">
      <c r="A20504" s="31"/>
      <c r="B20504" s="31"/>
      <c r="C20504" s="31"/>
      <c r="D20504" s="31"/>
    </row>
    <row r="20505" spans="1:4" ht="15" x14ac:dyDescent="0.25">
      <c r="A20505" s="31"/>
      <c r="B20505" s="31"/>
      <c r="C20505" s="31"/>
      <c r="D20505" s="31"/>
    </row>
    <row r="20506" spans="1:4" ht="15" x14ac:dyDescent="0.25">
      <c r="A20506" s="31"/>
      <c r="B20506" s="31"/>
      <c r="C20506" s="31"/>
      <c r="D20506" s="31"/>
    </row>
    <row r="20507" spans="1:4" ht="15" x14ac:dyDescent="0.25">
      <c r="A20507" s="31"/>
      <c r="B20507" s="31"/>
      <c r="C20507" s="31"/>
      <c r="D20507" s="31"/>
    </row>
    <row r="20508" spans="1:4" ht="15" x14ac:dyDescent="0.25">
      <c r="A20508" s="31"/>
      <c r="B20508" s="31"/>
      <c r="C20508" s="31"/>
      <c r="D20508" s="31"/>
    </row>
    <row r="20509" spans="1:4" ht="15" x14ac:dyDescent="0.25">
      <c r="A20509" s="31"/>
      <c r="B20509" s="31"/>
      <c r="C20509" s="31"/>
      <c r="D20509" s="31"/>
    </row>
    <row r="20510" spans="1:4" ht="15" x14ac:dyDescent="0.25">
      <c r="A20510" s="31"/>
      <c r="B20510" s="31"/>
      <c r="C20510" s="31"/>
      <c r="D20510" s="31"/>
    </row>
    <row r="20511" spans="1:4" ht="15" x14ac:dyDescent="0.25">
      <c r="A20511" s="31"/>
      <c r="B20511" s="31"/>
      <c r="C20511" s="31"/>
      <c r="D20511" s="31"/>
    </row>
    <row r="20512" spans="1:4" ht="15" x14ac:dyDescent="0.25">
      <c r="A20512" s="31"/>
      <c r="B20512" s="31"/>
      <c r="C20512" s="31"/>
      <c r="D20512" s="31"/>
    </row>
    <row r="20513" spans="1:4" ht="15" x14ac:dyDescent="0.25">
      <c r="A20513" s="31"/>
      <c r="B20513" s="31"/>
      <c r="C20513" s="31"/>
      <c r="D20513" s="31"/>
    </row>
    <row r="20514" spans="1:4" ht="15" x14ac:dyDescent="0.25">
      <c r="A20514" s="31"/>
      <c r="B20514" s="31"/>
      <c r="C20514" s="31"/>
      <c r="D20514" s="31"/>
    </row>
    <row r="20515" spans="1:4" ht="15" x14ac:dyDescent="0.25">
      <c r="A20515" s="31"/>
      <c r="B20515" s="31"/>
      <c r="C20515" s="31"/>
      <c r="D20515" s="31"/>
    </row>
    <row r="20516" spans="1:4" ht="15" x14ac:dyDescent="0.25">
      <c r="A20516" s="31"/>
      <c r="B20516" s="31"/>
      <c r="C20516" s="31"/>
      <c r="D20516" s="31"/>
    </row>
    <row r="20517" spans="1:4" ht="15" x14ac:dyDescent="0.25">
      <c r="A20517" s="31"/>
      <c r="B20517" s="31"/>
      <c r="C20517" s="31"/>
      <c r="D20517" s="31"/>
    </row>
    <row r="20518" spans="1:4" ht="15" x14ac:dyDescent="0.25">
      <c r="A20518" s="31"/>
      <c r="B20518" s="31"/>
      <c r="C20518" s="31"/>
      <c r="D20518" s="31"/>
    </row>
    <row r="20519" spans="1:4" ht="15" x14ac:dyDescent="0.25">
      <c r="A20519" s="31"/>
      <c r="B20519" s="31"/>
      <c r="C20519" s="31"/>
      <c r="D20519" s="31"/>
    </row>
    <row r="20520" spans="1:4" ht="15" x14ac:dyDescent="0.25">
      <c r="A20520" s="31"/>
      <c r="B20520" s="31"/>
      <c r="C20520" s="31"/>
      <c r="D20520" s="31"/>
    </row>
    <row r="20521" spans="1:4" ht="15" x14ac:dyDescent="0.25">
      <c r="A20521" s="31"/>
      <c r="B20521" s="31"/>
      <c r="C20521" s="31"/>
      <c r="D20521" s="31"/>
    </row>
    <row r="20522" spans="1:4" ht="15" x14ac:dyDescent="0.25">
      <c r="A20522" s="31"/>
      <c r="B20522" s="31"/>
      <c r="C20522" s="31"/>
      <c r="D20522" s="31"/>
    </row>
    <row r="20523" spans="1:4" ht="15" x14ac:dyDescent="0.25">
      <c r="A20523" s="31"/>
      <c r="B20523" s="31"/>
      <c r="C20523" s="31"/>
      <c r="D20523" s="31"/>
    </row>
    <row r="20524" spans="1:4" ht="15" x14ac:dyDescent="0.25">
      <c r="A20524" s="31"/>
      <c r="B20524" s="31"/>
      <c r="C20524" s="31"/>
      <c r="D20524" s="31"/>
    </row>
    <row r="20525" spans="1:4" ht="15" x14ac:dyDescent="0.25">
      <c r="A20525" s="31"/>
      <c r="B20525" s="31"/>
      <c r="C20525" s="31"/>
      <c r="D20525" s="31"/>
    </row>
    <row r="20526" spans="1:4" ht="15" x14ac:dyDescent="0.25">
      <c r="A20526" s="31"/>
      <c r="B20526" s="31"/>
      <c r="C20526" s="31"/>
      <c r="D20526" s="31"/>
    </row>
    <row r="20527" spans="1:4" ht="15" x14ac:dyDescent="0.25">
      <c r="A20527" s="31"/>
      <c r="B20527" s="31"/>
      <c r="C20527" s="31"/>
      <c r="D20527" s="31"/>
    </row>
    <row r="20528" spans="1:4" ht="15" x14ac:dyDescent="0.25">
      <c r="A20528" s="31"/>
      <c r="B20528" s="31"/>
      <c r="C20528" s="31"/>
      <c r="D20528" s="31"/>
    </row>
    <row r="20529" spans="1:4" ht="15" x14ac:dyDescent="0.25">
      <c r="A20529" s="31"/>
      <c r="B20529" s="31"/>
      <c r="C20529" s="31"/>
      <c r="D20529" s="31"/>
    </row>
    <row r="20530" spans="1:4" ht="15" x14ac:dyDescent="0.25">
      <c r="A20530" s="31"/>
      <c r="B20530" s="31"/>
      <c r="C20530" s="31"/>
      <c r="D20530" s="31"/>
    </row>
    <row r="20531" spans="1:4" ht="15" x14ac:dyDescent="0.25">
      <c r="A20531" s="31"/>
      <c r="B20531" s="31"/>
      <c r="C20531" s="31"/>
      <c r="D20531" s="31"/>
    </row>
    <row r="20532" spans="1:4" ht="15" x14ac:dyDescent="0.25">
      <c r="A20532" s="31"/>
      <c r="B20532" s="31"/>
      <c r="C20532" s="31"/>
      <c r="D20532" s="31"/>
    </row>
    <row r="20533" spans="1:4" ht="15" x14ac:dyDescent="0.25">
      <c r="A20533" s="31"/>
      <c r="B20533" s="31"/>
      <c r="C20533" s="31"/>
      <c r="D20533" s="31"/>
    </row>
    <row r="20534" spans="1:4" ht="15" x14ac:dyDescent="0.25">
      <c r="A20534" s="31"/>
      <c r="B20534" s="31"/>
      <c r="C20534" s="31"/>
      <c r="D20534" s="31"/>
    </row>
    <row r="20535" spans="1:4" ht="15" x14ac:dyDescent="0.25">
      <c r="A20535" s="31"/>
      <c r="B20535" s="31"/>
      <c r="C20535" s="31"/>
      <c r="D20535" s="31"/>
    </row>
    <row r="20536" spans="1:4" ht="15" x14ac:dyDescent="0.25">
      <c r="A20536" s="31"/>
      <c r="B20536" s="31"/>
      <c r="C20536" s="31"/>
      <c r="D20536" s="31"/>
    </row>
    <row r="20537" spans="1:4" ht="15" x14ac:dyDescent="0.25">
      <c r="A20537" s="31"/>
      <c r="B20537" s="31"/>
      <c r="C20537" s="31"/>
      <c r="D20537" s="31"/>
    </row>
    <row r="20538" spans="1:4" ht="15" x14ac:dyDescent="0.25">
      <c r="A20538" s="31"/>
      <c r="B20538" s="31"/>
      <c r="C20538" s="31"/>
      <c r="D20538" s="31"/>
    </row>
    <row r="20539" spans="1:4" ht="15" x14ac:dyDescent="0.25">
      <c r="A20539" s="31"/>
      <c r="B20539" s="31"/>
      <c r="C20539" s="31"/>
      <c r="D20539" s="31"/>
    </row>
    <row r="20540" spans="1:4" ht="15" x14ac:dyDescent="0.25">
      <c r="A20540" s="31"/>
      <c r="B20540" s="31"/>
      <c r="C20540" s="31"/>
      <c r="D20540" s="31"/>
    </row>
    <row r="20541" spans="1:4" ht="15" x14ac:dyDescent="0.25">
      <c r="A20541" s="31"/>
      <c r="B20541" s="31"/>
      <c r="C20541" s="31"/>
      <c r="D20541" s="31"/>
    </row>
    <row r="20542" spans="1:4" ht="15" x14ac:dyDescent="0.25">
      <c r="A20542" s="31"/>
      <c r="B20542" s="31"/>
      <c r="C20542" s="31"/>
      <c r="D20542" s="31"/>
    </row>
    <row r="20543" spans="1:4" ht="15" x14ac:dyDescent="0.25">
      <c r="A20543" s="31"/>
      <c r="B20543" s="31"/>
      <c r="C20543" s="31"/>
      <c r="D20543" s="31"/>
    </row>
    <row r="20544" spans="1:4" ht="15" x14ac:dyDescent="0.25">
      <c r="A20544" s="31"/>
      <c r="B20544" s="31"/>
      <c r="C20544" s="31"/>
      <c r="D20544" s="31"/>
    </row>
    <row r="20545" spans="1:4" ht="15" x14ac:dyDescent="0.25">
      <c r="A20545" s="31"/>
      <c r="B20545" s="31"/>
      <c r="C20545" s="31"/>
      <c r="D20545" s="31"/>
    </row>
    <row r="20546" spans="1:4" ht="15" x14ac:dyDescent="0.25">
      <c r="A20546" s="31"/>
      <c r="B20546" s="31"/>
      <c r="C20546" s="31"/>
      <c r="D20546" s="31"/>
    </row>
    <row r="20547" spans="1:4" ht="15" x14ac:dyDescent="0.25">
      <c r="A20547" s="31"/>
      <c r="B20547" s="31"/>
      <c r="C20547" s="31"/>
      <c r="D20547" s="31"/>
    </row>
    <row r="20548" spans="1:4" ht="15" x14ac:dyDescent="0.25">
      <c r="A20548" s="31"/>
      <c r="B20548" s="31"/>
      <c r="C20548" s="31"/>
      <c r="D20548" s="31"/>
    </row>
    <row r="20549" spans="1:4" ht="15" x14ac:dyDescent="0.25">
      <c r="A20549" s="31"/>
      <c r="B20549" s="31"/>
      <c r="C20549" s="31"/>
      <c r="D20549" s="31"/>
    </row>
    <row r="20550" spans="1:4" ht="15" x14ac:dyDescent="0.25">
      <c r="A20550" s="31"/>
      <c r="B20550" s="31"/>
      <c r="C20550" s="31"/>
      <c r="D20550" s="31"/>
    </row>
    <row r="20551" spans="1:4" ht="15" x14ac:dyDescent="0.25">
      <c r="A20551" s="31"/>
      <c r="B20551" s="31"/>
      <c r="C20551" s="31"/>
      <c r="D20551" s="31"/>
    </row>
    <row r="20552" spans="1:4" ht="15" x14ac:dyDescent="0.25">
      <c r="A20552" s="31"/>
      <c r="B20552" s="31"/>
      <c r="C20552" s="31"/>
      <c r="D20552" s="31"/>
    </row>
    <row r="20553" spans="1:4" ht="15" x14ac:dyDescent="0.25">
      <c r="A20553" s="31"/>
      <c r="B20553" s="31"/>
      <c r="C20553" s="31"/>
      <c r="D20553" s="31"/>
    </row>
    <row r="20554" spans="1:4" ht="15" x14ac:dyDescent="0.25">
      <c r="A20554" s="31"/>
      <c r="B20554" s="31"/>
      <c r="C20554" s="31"/>
      <c r="D20554" s="31"/>
    </row>
    <row r="20555" spans="1:4" ht="15" x14ac:dyDescent="0.25">
      <c r="A20555" s="31"/>
      <c r="B20555" s="31"/>
      <c r="C20555" s="31"/>
      <c r="D20555" s="31"/>
    </row>
    <row r="20556" spans="1:4" ht="15" x14ac:dyDescent="0.25">
      <c r="A20556" s="31"/>
      <c r="B20556" s="31"/>
      <c r="C20556" s="31"/>
      <c r="D20556" s="31"/>
    </row>
    <row r="20557" spans="1:4" ht="15" x14ac:dyDescent="0.25">
      <c r="A20557" s="31"/>
      <c r="B20557" s="31"/>
      <c r="C20557" s="31"/>
      <c r="D20557" s="31"/>
    </row>
    <row r="20558" spans="1:4" ht="15" x14ac:dyDescent="0.25">
      <c r="A20558" s="31"/>
      <c r="B20558" s="31"/>
      <c r="C20558" s="31"/>
      <c r="D20558" s="31"/>
    </row>
    <row r="20559" spans="1:4" ht="15" x14ac:dyDescent="0.25">
      <c r="A20559" s="31"/>
      <c r="B20559" s="31"/>
      <c r="C20559" s="31"/>
      <c r="D20559" s="31"/>
    </row>
    <row r="20560" spans="1:4" ht="15" x14ac:dyDescent="0.25">
      <c r="A20560" s="31"/>
      <c r="B20560" s="31"/>
      <c r="C20560" s="31"/>
      <c r="D20560" s="31"/>
    </row>
    <row r="20561" spans="1:4" ht="15" x14ac:dyDescent="0.25">
      <c r="A20561" s="31"/>
      <c r="B20561" s="31"/>
      <c r="C20561" s="31"/>
      <c r="D20561" s="31"/>
    </row>
    <row r="20562" spans="1:4" ht="15" x14ac:dyDescent="0.25">
      <c r="A20562" s="31"/>
      <c r="B20562" s="31"/>
      <c r="C20562" s="31"/>
      <c r="D20562" s="31"/>
    </row>
    <row r="20563" spans="1:4" ht="15" x14ac:dyDescent="0.25">
      <c r="A20563" s="31"/>
      <c r="B20563" s="31"/>
      <c r="C20563" s="31"/>
      <c r="D20563" s="31"/>
    </row>
    <row r="20564" spans="1:4" ht="15" x14ac:dyDescent="0.25">
      <c r="A20564" s="31"/>
      <c r="B20564" s="31"/>
      <c r="C20564" s="31"/>
      <c r="D20564" s="31"/>
    </row>
    <row r="20565" spans="1:4" ht="15" x14ac:dyDescent="0.25">
      <c r="A20565" s="31"/>
      <c r="B20565" s="31"/>
      <c r="C20565" s="31"/>
      <c r="D20565" s="31"/>
    </row>
    <row r="20566" spans="1:4" ht="15" x14ac:dyDescent="0.25">
      <c r="A20566" s="31"/>
      <c r="B20566" s="31"/>
      <c r="C20566" s="31"/>
      <c r="D20566" s="31"/>
    </row>
    <row r="20567" spans="1:4" ht="15" x14ac:dyDescent="0.25">
      <c r="A20567" s="31"/>
      <c r="B20567" s="31"/>
      <c r="C20567" s="31"/>
      <c r="D20567" s="31"/>
    </row>
    <row r="20568" spans="1:4" ht="15" x14ac:dyDescent="0.25">
      <c r="A20568" s="31"/>
      <c r="B20568" s="31"/>
      <c r="C20568" s="31"/>
      <c r="D20568" s="31"/>
    </row>
    <row r="20569" spans="1:4" ht="15" x14ac:dyDescent="0.25">
      <c r="A20569" s="31"/>
      <c r="B20569" s="31"/>
      <c r="C20569" s="31"/>
      <c r="D20569" s="31"/>
    </row>
    <row r="20570" spans="1:4" ht="15" x14ac:dyDescent="0.25">
      <c r="A20570" s="31"/>
      <c r="B20570" s="31"/>
      <c r="C20570" s="31"/>
      <c r="D20570" s="31"/>
    </row>
    <row r="20571" spans="1:4" ht="15" x14ac:dyDescent="0.25">
      <c r="A20571" s="31"/>
      <c r="B20571" s="31"/>
      <c r="C20571" s="31"/>
      <c r="D20571" s="31"/>
    </row>
    <row r="20572" spans="1:4" ht="15" x14ac:dyDescent="0.25">
      <c r="A20572" s="31"/>
      <c r="B20572" s="31"/>
      <c r="C20572" s="31"/>
      <c r="D20572" s="31"/>
    </row>
    <row r="20573" spans="1:4" ht="15" x14ac:dyDescent="0.25">
      <c r="A20573" s="31"/>
      <c r="B20573" s="31"/>
      <c r="C20573" s="31"/>
      <c r="D20573" s="31"/>
    </row>
    <row r="20574" spans="1:4" ht="15" x14ac:dyDescent="0.25">
      <c r="A20574" s="31"/>
      <c r="B20574" s="31"/>
      <c r="C20574" s="31"/>
      <c r="D20574" s="31"/>
    </row>
    <row r="20575" spans="1:4" ht="15" x14ac:dyDescent="0.25">
      <c r="A20575" s="31"/>
      <c r="B20575" s="31"/>
      <c r="C20575" s="31"/>
      <c r="D20575" s="31"/>
    </row>
    <row r="20576" spans="1:4" ht="15" x14ac:dyDescent="0.25">
      <c r="A20576" s="31"/>
      <c r="B20576" s="31"/>
      <c r="C20576" s="31"/>
      <c r="D20576" s="31"/>
    </row>
    <row r="20577" spans="1:4" ht="15" x14ac:dyDescent="0.25">
      <c r="A20577" s="31"/>
      <c r="B20577" s="31"/>
      <c r="C20577" s="31"/>
      <c r="D20577" s="31"/>
    </row>
    <row r="20578" spans="1:4" ht="15" x14ac:dyDescent="0.25">
      <c r="A20578" s="31"/>
      <c r="B20578" s="31"/>
      <c r="C20578" s="31"/>
      <c r="D20578" s="31"/>
    </row>
    <row r="20579" spans="1:4" ht="15" x14ac:dyDescent="0.25">
      <c r="A20579" s="31"/>
      <c r="B20579" s="31"/>
      <c r="C20579" s="31"/>
      <c r="D20579" s="31"/>
    </row>
    <row r="20580" spans="1:4" ht="15" x14ac:dyDescent="0.25">
      <c r="A20580" s="31"/>
      <c r="B20580" s="31"/>
      <c r="C20580" s="31"/>
      <c r="D20580" s="31"/>
    </row>
    <row r="20581" spans="1:4" ht="15" x14ac:dyDescent="0.25">
      <c r="A20581" s="31"/>
      <c r="B20581" s="31"/>
      <c r="C20581" s="31"/>
      <c r="D20581" s="31"/>
    </row>
    <row r="20582" spans="1:4" ht="15" x14ac:dyDescent="0.25">
      <c r="A20582" s="31"/>
      <c r="B20582" s="31"/>
      <c r="C20582" s="31"/>
      <c r="D20582" s="31"/>
    </row>
    <row r="20583" spans="1:4" ht="15" x14ac:dyDescent="0.25">
      <c r="A20583" s="31"/>
      <c r="B20583" s="31"/>
      <c r="C20583" s="31"/>
      <c r="D20583" s="31"/>
    </row>
    <row r="20584" spans="1:4" ht="15" x14ac:dyDescent="0.25">
      <c r="A20584" s="31"/>
      <c r="B20584" s="31"/>
      <c r="C20584" s="31"/>
      <c r="D20584" s="31"/>
    </row>
    <row r="20585" spans="1:4" ht="15" x14ac:dyDescent="0.25">
      <c r="A20585" s="31"/>
      <c r="B20585" s="31"/>
      <c r="C20585" s="31"/>
      <c r="D20585" s="31"/>
    </row>
    <row r="20586" spans="1:4" ht="15" x14ac:dyDescent="0.25">
      <c r="A20586" s="31"/>
      <c r="B20586" s="31"/>
      <c r="C20586" s="31"/>
      <c r="D20586" s="31"/>
    </row>
    <row r="20587" spans="1:4" ht="15" x14ac:dyDescent="0.25">
      <c r="A20587" s="31"/>
      <c r="B20587" s="31"/>
      <c r="C20587" s="31"/>
      <c r="D20587" s="31"/>
    </row>
    <row r="20588" spans="1:4" ht="15" x14ac:dyDescent="0.25">
      <c r="A20588" s="31"/>
      <c r="B20588" s="31"/>
      <c r="C20588" s="31"/>
      <c r="D20588" s="31"/>
    </row>
    <row r="20589" spans="1:4" ht="15" x14ac:dyDescent="0.25">
      <c r="A20589" s="31"/>
      <c r="B20589" s="31"/>
      <c r="C20589" s="31"/>
      <c r="D20589" s="31"/>
    </row>
    <row r="20590" spans="1:4" ht="15" x14ac:dyDescent="0.25">
      <c r="A20590" s="31"/>
      <c r="B20590" s="31"/>
      <c r="C20590" s="31"/>
      <c r="D20590" s="31"/>
    </row>
    <row r="20591" spans="1:4" ht="15" x14ac:dyDescent="0.25">
      <c r="A20591" s="31"/>
      <c r="B20591" s="31"/>
      <c r="C20591" s="31"/>
      <c r="D20591" s="31"/>
    </row>
    <row r="20592" spans="1:4" ht="15" x14ac:dyDescent="0.25">
      <c r="A20592" s="31"/>
      <c r="B20592" s="31"/>
      <c r="C20592" s="31"/>
      <c r="D20592" s="31"/>
    </row>
    <row r="20593" spans="1:4" ht="15" x14ac:dyDescent="0.25">
      <c r="A20593" s="31"/>
      <c r="B20593" s="31"/>
      <c r="C20593" s="31"/>
      <c r="D20593" s="31"/>
    </row>
    <row r="20594" spans="1:4" ht="15" x14ac:dyDescent="0.25">
      <c r="A20594" s="31"/>
      <c r="B20594" s="31"/>
      <c r="C20594" s="31"/>
      <c r="D20594" s="31"/>
    </row>
    <row r="20595" spans="1:4" ht="15" x14ac:dyDescent="0.25">
      <c r="A20595" s="31"/>
      <c r="B20595" s="31"/>
      <c r="C20595" s="31"/>
      <c r="D20595" s="31"/>
    </row>
    <row r="20596" spans="1:4" ht="15" x14ac:dyDescent="0.25">
      <c r="A20596" s="31"/>
      <c r="B20596" s="31"/>
      <c r="C20596" s="31"/>
      <c r="D20596" s="31"/>
    </row>
    <row r="20597" spans="1:4" ht="15" x14ac:dyDescent="0.25">
      <c r="A20597" s="31"/>
      <c r="B20597" s="31"/>
      <c r="C20597" s="31"/>
      <c r="D20597" s="31"/>
    </row>
    <row r="20598" spans="1:4" ht="15" x14ac:dyDescent="0.25">
      <c r="A20598" s="31"/>
      <c r="B20598" s="31"/>
      <c r="C20598" s="31"/>
      <c r="D20598" s="31"/>
    </row>
    <row r="20599" spans="1:4" ht="15" x14ac:dyDescent="0.25">
      <c r="A20599" s="31"/>
      <c r="B20599" s="31"/>
      <c r="C20599" s="31"/>
      <c r="D20599" s="31"/>
    </row>
    <row r="20600" spans="1:4" ht="15" x14ac:dyDescent="0.25">
      <c r="A20600" s="31"/>
      <c r="B20600" s="31"/>
      <c r="C20600" s="31"/>
      <c r="D20600" s="31"/>
    </row>
    <row r="20601" spans="1:4" ht="15" x14ac:dyDescent="0.25">
      <c r="A20601" s="31"/>
      <c r="B20601" s="31"/>
      <c r="C20601" s="31"/>
      <c r="D20601" s="31"/>
    </row>
    <row r="20602" spans="1:4" ht="15" x14ac:dyDescent="0.25">
      <c r="A20602" s="31"/>
      <c r="B20602" s="31"/>
      <c r="C20602" s="31"/>
      <c r="D20602" s="31"/>
    </row>
    <row r="20603" spans="1:4" ht="15" x14ac:dyDescent="0.25">
      <c r="A20603" s="31"/>
      <c r="B20603" s="31"/>
      <c r="C20603" s="31"/>
      <c r="D20603" s="31"/>
    </row>
    <row r="20604" spans="1:4" ht="15" x14ac:dyDescent="0.25">
      <c r="A20604" s="31"/>
      <c r="B20604" s="31"/>
      <c r="C20604" s="31"/>
      <c r="D20604" s="31"/>
    </row>
    <row r="20605" spans="1:4" ht="15" x14ac:dyDescent="0.25">
      <c r="A20605" s="31"/>
      <c r="B20605" s="31"/>
      <c r="C20605" s="31"/>
      <c r="D20605" s="31"/>
    </row>
    <row r="20606" spans="1:4" ht="15" x14ac:dyDescent="0.25">
      <c r="A20606" s="31"/>
      <c r="B20606" s="31"/>
      <c r="C20606" s="31"/>
      <c r="D20606" s="31"/>
    </row>
    <row r="20607" spans="1:4" ht="15" x14ac:dyDescent="0.25">
      <c r="A20607" s="31"/>
      <c r="B20607" s="31"/>
      <c r="C20607" s="31"/>
      <c r="D20607" s="31"/>
    </row>
    <row r="20608" spans="1:4" ht="15" x14ac:dyDescent="0.25">
      <c r="A20608" s="31"/>
      <c r="B20608" s="31"/>
      <c r="C20608" s="31"/>
      <c r="D20608" s="31"/>
    </row>
    <row r="20609" spans="1:4" ht="15" x14ac:dyDescent="0.25">
      <c r="A20609" s="31"/>
      <c r="B20609" s="31"/>
      <c r="C20609" s="31"/>
      <c r="D20609" s="31"/>
    </row>
    <row r="20610" spans="1:4" ht="15" x14ac:dyDescent="0.25">
      <c r="A20610" s="31"/>
      <c r="B20610" s="31"/>
      <c r="C20610" s="31"/>
      <c r="D20610" s="31"/>
    </row>
    <row r="20611" spans="1:4" ht="15" x14ac:dyDescent="0.25">
      <c r="A20611" s="31"/>
      <c r="B20611" s="31"/>
      <c r="C20611" s="31"/>
      <c r="D20611" s="31"/>
    </row>
    <row r="20612" spans="1:4" ht="15" x14ac:dyDescent="0.25">
      <c r="A20612" s="31"/>
      <c r="B20612" s="31"/>
      <c r="C20612" s="31"/>
      <c r="D20612" s="31"/>
    </row>
    <row r="20613" spans="1:4" ht="15" x14ac:dyDescent="0.25">
      <c r="A20613" s="31"/>
      <c r="B20613" s="31"/>
      <c r="C20613" s="31"/>
      <c r="D20613" s="31"/>
    </row>
    <row r="20614" spans="1:4" ht="15" x14ac:dyDescent="0.25">
      <c r="A20614" s="31"/>
      <c r="B20614" s="31"/>
      <c r="C20614" s="31"/>
      <c r="D20614" s="31"/>
    </row>
    <row r="20615" spans="1:4" ht="15" x14ac:dyDescent="0.25">
      <c r="A20615" s="31"/>
      <c r="B20615" s="31"/>
      <c r="C20615" s="31"/>
      <c r="D20615" s="31"/>
    </row>
    <row r="20616" spans="1:4" ht="15" x14ac:dyDescent="0.25">
      <c r="A20616" s="31"/>
      <c r="B20616" s="31"/>
      <c r="C20616" s="31"/>
      <c r="D20616" s="31"/>
    </row>
    <row r="20617" spans="1:4" ht="15" x14ac:dyDescent="0.25">
      <c r="A20617" s="31"/>
      <c r="B20617" s="31"/>
      <c r="C20617" s="31"/>
      <c r="D20617" s="31"/>
    </row>
    <row r="20618" spans="1:4" ht="15" x14ac:dyDescent="0.25">
      <c r="A20618" s="31"/>
      <c r="B20618" s="31"/>
      <c r="C20618" s="31"/>
      <c r="D20618" s="31"/>
    </row>
    <row r="20619" spans="1:4" ht="15" x14ac:dyDescent="0.25">
      <c r="A20619" s="31"/>
      <c r="B20619" s="31"/>
      <c r="C20619" s="31"/>
      <c r="D20619" s="31"/>
    </row>
    <row r="20620" spans="1:4" ht="15" x14ac:dyDescent="0.25">
      <c r="A20620" s="31"/>
      <c r="B20620" s="31"/>
      <c r="C20620" s="31"/>
      <c r="D20620" s="31"/>
    </row>
    <row r="20621" spans="1:4" ht="15" x14ac:dyDescent="0.25">
      <c r="A20621" s="31"/>
      <c r="B20621" s="31"/>
      <c r="C20621" s="31"/>
      <c r="D20621" s="31"/>
    </row>
    <row r="20622" spans="1:4" ht="15" x14ac:dyDescent="0.25">
      <c r="A20622" s="31"/>
      <c r="B20622" s="31"/>
      <c r="C20622" s="31"/>
      <c r="D20622" s="31"/>
    </row>
    <row r="20623" spans="1:4" ht="15" x14ac:dyDescent="0.25">
      <c r="A20623" s="31"/>
      <c r="B20623" s="31"/>
      <c r="C20623" s="31"/>
      <c r="D20623" s="31"/>
    </row>
    <row r="20624" spans="1:4" ht="15" x14ac:dyDescent="0.25">
      <c r="A20624" s="31"/>
      <c r="B20624" s="31"/>
      <c r="C20624" s="31"/>
      <c r="D20624" s="31"/>
    </row>
    <row r="20625" spans="1:4" ht="15" x14ac:dyDescent="0.25">
      <c r="A20625" s="31"/>
      <c r="B20625" s="31"/>
      <c r="C20625" s="31"/>
      <c r="D20625" s="31"/>
    </row>
    <row r="20626" spans="1:4" ht="15" x14ac:dyDescent="0.25">
      <c r="A20626" s="31"/>
      <c r="B20626" s="31"/>
      <c r="C20626" s="31"/>
      <c r="D20626" s="31"/>
    </row>
    <row r="20627" spans="1:4" ht="15" x14ac:dyDescent="0.25">
      <c r="A20627" s="31"/>
      <c r="B20627" s="31"/>
      <c r="C20627" s="31"/>
      <c r="D20627" s="31"/>
    </row>
    <row r="20628" spans="1:4" ht="15" x14ac:dyDescent="0.25">
      <c r="A20628" s="31"/>
      <c r="B20628" s="31"/>
      <c r="C20628" s="31"/>
      <c r="D20628" s="31"/>
    </row>
    <row r="20629" spans="1:4" ht="15" x14ac:dyDescent="0.25">
      <c r="A20629" s="31"/>
      <c r="B20629" s="31"/>
      <c r="C20629" s="31"/>
      <c r="D20629" s="31"/>
    </row>
    <row r="20630" spans="1:4" ht="15" x14ac:dyDescent="0.25">
      <c r="A20630" s="31"/>
      <c r="B20630" s="31"/>
      <c r="C20630" s="31"/>
      <c r="D20630" s="31"/>
    </row>
    <row r="20631" spans="1:4" ht="15" x14ac:dyDescent="0.25">
      <c r="A20631" s="31"/>
      <c r="B20631" s="31"/>
      <c r="C20631" s="31"/>
      <c r="D20631" s="31"/>
    </row>
    <row r="20632" spans="1:4" ht="15" x14ac:dyDescent="0.25">
      <c r="A20632" s="31"/>
      <c r="B20632" s="31"/>
      <c r="C20632" s="31"/>
      <c r="D20632" s="31"/>
    </row>
    <row r="20633" spans="1:4" ht="15" x14ac:dyDescent="0.25">
      <c r="A20633" s="31"/>
      <c r="B20633" s="31"/>
      <c r="C20633" s="31"/>
      <c r="D20633" s="31"/>
    </row>
    <row r="20634" spans="1:4" ht="15" x14ac:dyDescent="0.25">
      <c r="A20634" s="31"/>
      <c r="B20634" s="31"/>
      <c r="C20634" s="31"/>
      <c r="D20634" s="31"/>
    </row>
    <row r="20635" spans="1:4" ht="15" x14ac:dyDescent="0.25">
      <c r="A20635" s="31"/>
      <c r="B20635" s="31"/>
      <c r="C20635" s="31"/>
      <c r="D20635" s="31"/>
    </row>
    <row r="20636" spans="1:4" ht="15" x14ac:dyDescent="0.25">
      <c r="A20636" s="31"/>
      <c r="B20636" s="31"/>
      <c r="C20636" s="31"/>
      <c r="D20636" s="31"/>
    </row>
    <row r="20637" spans="1:4" ht="15" x14ac:dyDescent="0.25">
      <c r="A20637" s="31"/>
      <c r="B20637" s="31"/>
      <c r="C20637" s="31"/>
      <c r="D20637" s="31"/>
    </row>
    <row r="20638" spans="1:4" ht="15" x14ac:dyDescent="0.25">
      <c r="A20638" s="31"/>
      <c r="B20638" s="31"/>
      <c r="C20638" s="31"/>
      <c r="D20638" s="31"/>
    </row>
    <row r="20639" spans="1:4" ht="15" x14ac:dyDescent="0.25">
      <c r="A20639" s="31"/>
      <c r="B20639" s="31"/>
      <c r="C20639" s="31"/>
      <c r="D20639" s="31"/>
    </row>
    <row r="20640" spans="1:4" ht="15" x14ac:dyDescent="0.25">
      <c r="A20640" s="31"/>
      <c r="B20640" s="31"/>
      <c r="C20640" s="31"/>
      <c r="D20640" s="31"/>
    </row>
    <row r="20641" spans="1:4" ht="15" x14ac:dyDescent="0.25">
      <c r="A20641" s="31"/>
      <c r="B20641" s="31"/>
      <c r="C20641" s="31"/>
      <c r="D20641" s="31"/>
    </row>
    <row r="20642" spans="1:4" ht="15" x14ac:dyDescent="0.25">
      <c r="A20642" s="31"/>
      <c r="B20642" s="31"/>
      <c r="C20642" s="31"/>
      <c r="D20642" s="31"/>
    </row>
    <row r="20643" spans="1:4" ht="15" x14ac:dyDescent="0.25">
      <c r="A20643" s="31"/>
      <c r="B20643" s="31"/>
      <c r="C20643" s="31"/>
      <c r="D20643" s="31"/>
    </row>
    <row r="20644" spans="1:4" ht="15" x14ac:dyDescent="0.25">
      <c r="A20644" s="31"/>
      <c r="B20644" s="31"/>
      <c r="C20644" s="31"/>
      <c r="D20644" s="31"/>
    </row>
    <row r="20645" spans="1:4" ht="15" x14ac:dyDescent="0.25">
      <c r="A20645" s="31"/>
      <c r="B20645" s="31"/>
      <c r="C20645" s="31"/>
      <c r="D20645" s="31"/>
    </row>
    <row r="20646" spans="1:4" ht="15" x14ac:dyDescent="0.25">
      <c r="A20646" s="31"/>
      <c r="B20646" s="31"/>
      <c r="C20646" s="31"/>
      <c r="D20646" s="31"/>
    </row>
    <row r="20647" spans="1:4" ht="15" x14ac:dyDescent="0.25">
      <c r="A20647" s="31"/>
      <c r="B20647" s="31"/>
      <c r="C20647" s="31"/>
      <c r="D20647" s="31"/>
    </row>
    <row r="20648" spans="1:4" ht="15" x14ac:dyDescent="0.25">
      <c r="A20648" s="31"/>
      <c r="B20648" s="31"/>
      <c r="C20648" s="31"/>
      <c r="D20648" s="31"/>
    </row>
    <row r="20649" spans="1:4" ht="15" x14ac:dyDescent="0.25">
      <c r="A20649" s="31"/>
      <c r="B20649" s="31"/>
      <c r="C20649" s="31"/>
      <c r="D20649" s="31"/>
    </row>
    <row r="20650" spans="1:4" ht="15" x14ac:dyDescent="0.25">
      <c r="A20650" s="31"/>
      <c r="B20650" s="31"/>
      <c r="C20650" s="31"/>
      <c r="D20650" s="31"/>
    </row>
    <row r="20651" spans="1:4" ht="15" x14ac:dyDescent="0.25">
      <c r="A20651" s="31"/>
      <c r="B20651" s="31"/>
      <c r="C20651" s="31"/>
      <c r="D20651" s="31"/>
    </row>
    <row r="20652" spans="1:4" ht="15" x14ac:dyDescent="0.25">
      <c r="A20652" s="31"/>
      <c r="B20652" s="31"/>
      <c r="C20652" s="31"/>
      <c r="D20652" s="31"/>
    </row>
    <row r="20653" spans="1:4" ht="15" x14ac:dyDescent="0.25">
      <c r="A20653" s="31"/>
      <c r="B20653" s="31"/>
      <c r="C20653" s="31"/>
      <c r="D20653" s="31"/>
    </row>
    <row r="20654" spans="1:4" ht="15" x14ac:dyDescent="0.25">
      <c r="A20654" s="31"/>
      <c r="B20654" s="31"/>
      <c r="C20654" s="31"/>
      <c r="D20654" s="31"/>
    </row>
    <row r="20655" spans="1:4" ht="15" x14ac:dyDescent="0.25">
      <c r="A20655" s="31"/>
      <c r="B20655" s="31"/>
      <c r="C20655" s="31"/>
      <c r="D20655" s="31"/>
    </row>
    <row r="20656" spans="1:4" ht="15" x14ac:dyDescent="0.25">
      <c r="A20656" s="31"/>
      <c r="B20656" s="31"/>
      <c r="C20656" s="31"/>
      <c r="D20656" s="31"/>
    </row>
    <row r="20657" spans="1:4" ht="15" x14ac:dyDescent="0.25">
      <c r="A20657" s="31"/>
      <c r="B20657" s="31"/>
      <c r="C20657" s="31"/>
      <c r="D20657" s="31"/>
    </row>
    <row r="20658" spans="1:4" ht="15" x14ac:dyDescent="0.25">
      <c r="A20658" s="31"/>
      <c r="B20658" s="31"/>
      <c r="C20658" s="31"/>
      <c r="D20658" s="31"/>
    </row>
    <row r="20659" spans="1:4" ht="15" x14ac:dyDescent="0.25">
      <c r="A20659" s="31"/>
      <c r="B20659" s="31"/>
      <c r="C20659" s="31"/>
      <c r="D20659" s="31"/>
    </row>
    <row r="20660" spans="1:4" ht="15" x14ac:dyDescent="0.25">
      <c r="A20660" s="31"/>
      <c r="B20660" s="31"/>
      <c r="C20660" s="31"/>
      <c r="D20660" s="31"/>
    </row>
    <row r="20661" spans="1:4" ht="15" x14ac:dyDescent="0.25">
      <c r="A20661" s="31"/>
      <c r="B20661" s="31"/>
      <c r="C20661" s="31"/>
      <c r="D20661" s="31"/>
    </row>
    <row r="20662" spans="1:4" ht="15" x14ac:dyDescent="0.25">
      <c r="A20662" s="31"/>
      <c r="B20662" s="31"/>
      <c r="C20662" s="31"/>
      <c r="D20662" s="31"/>
    </row>
    <row r="20663" spans="1:4" ht="15" x14ac:dyDescent="0.25">
      <c r="A20663" s="31"/>
      <c r="B20663" s="31"/>
      <c r="C20663" s="31"/>
      <c r="D20663" s="31"/>
    </row>
    <row r="20664" spans="1:4" ht="15" x14ac:dyDescent="0.25">
      <c r="A20664" s="31"/>
      <c r="B20664" s="31"/>
      <c r="C20664" s="31"/>
      <c r="D20664" s="31"/>
    </row>
    <row r="20665" spans="1:4" ht="15" x14ac:dyDescent="0.25">
      <c r="A20665" s="31"/>
      <c r="B20665" s="31"/>
      <c r="C20665" s="31"/>
      <c r="D20665" s="31"/>
    </row>
    <row r="20666" spans="1:4" ht="15" x14ac:dyDescent="0.25">
      <c r="A20666" s="31"/>
      <c r="B20666" s="31"/>
      <c r="C20666" s="31"/>
      <c r="D20666" s="31"/>
    </row>
    <row r="20667" spans="1:4" ht="15" x14ac:dyDescent="0.25">
      <c r="A20667" s="31"/>
      <c r="B20667" s="31"/>
      <c r="C20667" s="31"/>
      <c r="D20667" s="31"/>
    </row>
    <row r="20668" spans="1:4" ht="15" x14ac:dyDescent="0.25">
      <c r="A20668" s="31"/>
      <c r="B20668" s="31"/>
      <c r="C20668" s="31"/>
      <c r="D20668" s="31"/>
    </row>
    <row r="20669" spans="1:4" ht="15" x14ac:dyDescent="0.25">
      <c r="A20669" s="31"/>
      <c r="B20669" s="31"/>
      <c r="C20669" s="31"/>
      <c r="D20669" s="31"/>
    </row>
    <row r="20670" spans="1:4" ht="15" x14ac:dyDescent="0.25">
      <c r="A20670" s="31"/>
      <c r="B20670" s="31"/>
      <c r="C20670" s="31"/>
      <c r="D20670" s="31"/>
    </row>
    <row r="20671" spans="1:4" ht="15" x14ac:dyDescent="0.25">
      <c r="A20671" s="31"/>
      <c r="B20671" s="31"/>
      <c r="C20671" s="31"/>
      <c r="D20671" s="31"/>
    </row>
    <row r="20672" spans="1:4" ht="15" x14ac:dyDescent="0.25">
      <c r="A20672" s="31"/>
      <c r="B20672" s="31"/>
      <c r="C20672" s="31"/>
      <c r="D20672" s="31"/>
    </row>
    <row r="20673" spans="1:4" ht="15" x14ac:dyDescent="0.25">
      <c r="A20673" s="31"/>
      <c r="B20673" s="31"/>
      <c r="C20673" s="31"/>
      <c r="D20673" s="31"/>
    </row>
    <row r="20674" spans="1:4" ht="15" x14ac:dyDescent="0.25">
      <c r="A20674" s="31"/>
      <c r="B20674" s="31"/>
      <c r="C20674" s="31"/>
      <c r="D20674" s="31"/>
    </row>
    <row r="20675" spans="1:4" ht="15" x14ac:dyDescent="0.25">
      <c r="A20675" s="31"/>
      <c r="B20675" s="31"/>
      <c r="C20675" s="31"/>
      <c r="D20675" s="31"/>
    </row>
    <row r="20676" spans="1:4" ht="15" x14ac:dyDescent="0.25">
      <c r="A20676" s="31"/>
      <c r="B20676" s="31"/>
      <c r="C20676" s="31"/>
      <c r="D20676" s="31"/>
    </row>
    <row r="20677" spans="1:4" ht="15" x14ac:dyDescent="0.25">
      <c r="A20677" s="31"/>
      <c r="B20677" s="31"/>
      <c r="C20677" s="31"/>
      <c r="D20677" s="31"/>
    </row>
    <row r="20678" spans="1:4" ht="15" x14ac:dyDescent="0.25">
      <c r="A20678" s="31"/>
      <c r="B20678" s="31"/>
      <c r="C20678" s="31"/>
      <c r="D20678" s="31"/>
    </row>
    <row r="20679" spans="1:4" ht="15" x14ac:dyDescent="0.25">
      <c r="A20679" s="31"/>
      <c r="B20679" s="31"/>
      <c r="C20679" s="31"/>
      <c r="D20679" s="31"/>
    </row>
    <row r="20680" spans="1:4" ht="15" x14ac:dyDescent="0.25">
      <c r="A20680" s="31"/>
      <c r="B20680" s="31"/>
      <c r="C20680" s="31"/>
      <c r="D20680" s="31"/>
    </row>
    <row r="20681" spans="1:4" ht="15" x14ac:dyDescent="0.25">
      <c r="A20681" s="31"/>
      <c r="B20681" s="31"/>
      <c r="C20681" s="31"/>
      <c r="D20681" s="31"/>
    </row>
    <row r="20682" spans="1:4" ht="15" x14ac:dyDescent="0.25">
      <c r="A20682" s="31"/>
      <c r="B20682" s="31"/>
      <c r="C20682" s="31"/>
      <c r="D20682" s="31"/>
    </row>
    <row r="20683" spans="1:4" ht="15" x14ac:dyDescent="0.25">
      <c r="A20683" s="31"/>
      <c r="B20683" s="31"/>
      <c r="C20683" s="31"/>
      <c r="D20683" s="31"/>
    </row>
    <row r="20684" spans="1:4" ht="15" x14ac:dyDescent="0.25">
      <c r="A20684" s="31"/>
      <c r="B20684" s="31"/>
      <c r="C20684" s="31"/>
      <c r="D20684" s="31"/>
    </row>
    <row r="20685" spans="1:4" ht="15" x14ac:dyDescent="0.25">
      <c r="A20685" s="31"/>
      <c r="B20685" s="31"/>
      <c r="C20685" s="31"/>
      <c r="D20685" s="31"/>
    </row>
    <row r="20686" spans="1:4" ht="15" x14ac:dyDescent="0.25">
      <c r="A20686" s="31"/>
      <c r="B20686" s="31"/>
      <c r="C20686" s="31"/>
      <c r="D20686" s="31"/>
    </row>
    <row r="20687" spans="1:4" ht="15" x14ac:dyDescent="0.25">
      <c r="A20687" s="31"/>
      <c r="B20687" s="31"/>
      <c r="C20687" s="31"/>
      <c r="D20687" s="31"/>
    </row>
    <row r="20688" spans="1:4" ht="15" x14ac:dyDescent="0.25">
      <c r="A20688" s="31"/>
      <c r="B20688" s="31"/>
      <c r="C20688" s="31"/>
      <c r="D20688" s="31"/>
    </row>
    <row r="20689" spans="1:4" ht="15" x14ac:dyDescent="0.25">
      <c r="A20689" s="31"/>
      <c r="B20689" s="31"/>
      <c r="C20689" s="31"/>
      <c r="D20689" s="31"/>
    </row>
    <row r="20690" spans="1:4" ht="15" x14ac:dyDescent="0.25">
      <c r="A20690" s="31"/>
      <c r="B20690" s="31"/>
      <c r="C20690" s="31"/>
      <c r="D20690" s="31"/>
    </row>
    <row r="20691" spans="1:4" ht="15" x14ac:dyDescent="0.25">
      <c r="A20691" s="31"/>
      <c r="B20691" s="31"/>
      <c r="C20691" s="31"/>
      <c r="D20691" s="31"/>
    </row>
    <row r="20692" spans="1:4" ht="15" x14ac:dyDescent="0.25">
      <c r="A20692" s="31"/>
      <c r="B20692" s="31"/>
      <c r="C20692" s="31"/>
      <c r="D20692" s="31"/>
    </row>
    <row r="20693" spans="1:4" ht="15" x14ac:dyDescent="0.25">
      <c r="A20693" s="31"/>
      <c r="B20693" s="31"/>
      <c r="C20693" s="31"/>
      <c r="D20693" s="31"/>
    </row>
    <row r="20694" spans="1:4" ht="15" x14ac:dyDescent="0.25">
      <c r="A20694" s="31"/>
      <c r="B20694" s="31"/>
      <c r="C20694" s="31"/>
      <c r="D20694" s="31"/>
    </row>
    <row r="20695" spans="1:4" ht="15" x14ac:dyDescent="0.25">
      <c r="A20695" s="31"/>
      <c r="B20695" s="31"/>
      <c r="C20695" s="31"/>
      <c r="D20695" s="31"/>
    </row>
    <row r="20696" spans="1:4" ht="15" x14ac:dyDescent="0.25">
      <c r="A20696" s="31"/>
      <c r="B20696" s="31"/>
      <c r="C20696" s="31"/>
      <c r="D20696" s="31"/>
    </row>
    <row r="20697" spans="1:4" ht="15" x14ac:dyDescent="0.25">
      <c r="A20697" s="31"/>
      <c r="B20697" s="31"/>
      <c r="C20697" s="31"/>
      <c r="D20697" s="31"/>
    </row>
    <row r="20698" spans="1:4" ht="15" x14ac:dyDescent="0.25">
      <c r="A20698" s="31"/>
      <c r="B20698" s="31"/>
      <c r="C20698" s="31"/>
      <c r="D20698" s="31"/>
    </row>
    <row r="20699" spans="1:4" ht="15" x14ac:dyDescent="0.25">
      <c r="A20699" s="31"/>
      <c r="B20699" s="31"/>
      <c r="C20699" s="31"/>
      <c r="D20699" s="31"/>
    </row>
    <row r="20700" spans="1:4" ht="15" x14ac:dyDescent="0.25">
      <c r="A20700" s="31"/>
      <c r="B20700" s="31"/>
      <c r="C20700" s="31"/>
      <c r="D20700" s="31"/>
    </row>
    <row r="20701" spans="1:4" ht="15" x14ac:dyDescent="0.25">
      <c r="A20701" s="31"/>
      <c r="B20701" s="31"/>
      <c r="C20701" s="31"/>
      <c r="D20701" s="31"/>
    </row>
    <row r="20702" spans="1:4" ht="15" x14ac:dyDescent="0.25">
      <c r="A20702" s="31"/>
      <c r="B20702" s="31"/>
      <c r="C20702" s="31"/>
      <c r="D20702" s="31"/>
    </row>
    <row r="20703" spans="1:4" ht="15" x14ac:dyDescent="0.25">
      <c r="A20703" s="31"/>
      <c r="B20703" s="31"/>
      <c r="C20703" s="31"/>
      <c r="D20703" s="31"/>
    </row>
    <row r="20704" spans="1:4" ht="15" x14ac:dyDescent="0.25">
      <c r="A20704" s="31"/>
      <c r="B20704" s="31"/>
      <c r="C20704" s="31"/>
      <c r="D20704" s="31"/>
    </row>
    <row r="20705" spans="1:4" ht="15" x14ac:dyDescent="0.25">
      <c r="A20705" s="31"/>
      <c r="B20705" s="31"/>
      <c r="C20705" s="31"/>
      <c r="D20705" s="31"/>
    </row>
    <row r="20706" spans="1:4" ht="15" x14ac:dyDescent="0.25">
      <c r="A20706" s="31"/>
      <c r="B20706" s="31"/>
      <c r="C20706" s="31"/>
      <c r="D20706" s="31"/>
    </row>
    <row r="20707" spans="1:4" ht="15" x14ac:dyDescent="0.25">
      <c r="A20707" s="31"/>
      <c r="B20707" s="31"/>
      <c r="C20707" s="31"/>
      <c r="D20707" s="31"/>
    </row>
    <row r="20708" spans="1:4" ht="15" x14ac:dyDescent="0.25">
      <c r="A20708" s="31"/>
      <c r="B20708" s="31"/>
      <c r="C20708" s="31"/>
      <c r="D20708" s="31"/>
    </row>
    <row r="20709" spans="1:4" ht="15" x14ac:dyDescent="0.25">
      <c r="A20709" s="31"/>
      <c r="B20709" s="31"/>
      <c r="C20709" s="31"/>
      <c r="D20709" s="31"/>
    </row>
    <row r="20710" spans="1:4" ht="15" x14ac:dyDescent="0.25">
      <c r="A20710" s="31"/>
      <c r="B20710" s="31"/>
      <c r="C20710" s="31"/>
      <c r="D20710" s="31"/>
    </row>
    <row r="20711" spans="1:4" ht="15" x14ac:dyDescent="0.25">
      <c r="A20711" s="31"/>
      <c r="B20711" s="31"/>
      <c r="C20711" s="31"/>
      <c r="D20711" s="31"/>
    </row>
    <row r="20712" spans="1:4" ht="15" x14ac:dyDescent="0.25">
      <c r="A20712" s="31"/>
      <c r="B20712" s="31"/>
      <c r="C20712" s="31"/>
      <c r="D20712" s="31"/>
    </row>
    <row r="20713" spans="1:4" ht="15" x14ac:dyDescent="0.25">
      <c r="A20713" s="31"/>
      <c r="B20713" s="31"/>
      <c r="C20713" s="31"/>
      <c r="D20713" s="31"/>
    </row>
    <row r="20714" spans="1:4" ht="15" x14ac:dyDescent="0.25">
      <c r="A20714" s="31"/>
      <c r="B20714" s="31"/>
      <c r="C20714" s="31"/>
      <c r="D20714" s="31"/>
    </row>
    <row r="20715" spans="1:4" ht="15" x14ac:dyDescent="0.25">
      <c r="A20715" s="31"/>
      <c r="B20715" s="31"/>
      <c r="C20715" s="31"/>
      <c r="D20715" s="31"/>
    </row>
    <row r="20716" spans="1:4" ht="15" x14ac:dyDescent="0.25">
      <c r="A20716" s="31"/>
      <c r="B20716" s="31"/>
      <c r="C20716" s="31"/>
      <c r="D20716" s="31"/>
    </row>
    <row r="20717" spans="1:4" ht="15" x14ac:dyDescent="0.25">
      <c r="A20717" s="31"/>
      <c r="B20717" s="31"/>
      <c r="C20717" s="31"/>
      <c r="D20717" s="31"/>
    </row>
    <row r="20718" spans="1:4" ht="15" x14ac:dyDescent="0.25">
      <c r="A20718" s="31"/>
      <c r="B20718" s="31"/>
      <c r="C20718" s="31"/>
      <c r="D20718" s="31"/>
    </row>
    <row r="20719" spans="1:4" ht="15" x14ac:dyDescent="0.25">
      <c r="A20719" s="31"/>
      <c r="B20719" s="31"/>
      <c r="C20719" s="31"/>
      <c r="D20719" s="31"/>
    </row>
    <row r="20720" spans="1:4" ht="15" x14ac:dyDescent="0.25">
      <c r="A20720" s="31"/>
      <c r="B20720" s="31"/>
      <c r="C20720" s="31"/>
      <c r="D20720" s="31"/>
    </row>
    <row r="20721" spans="1:4" ht="15" x14ac:dyDescent="0.25">
      <c r="A20721" s="31"/>
      <c r="B20721" s="31"/>
      <c r="C20721" s="31"/>
      <c r="D20721" s="31"/>
    </row>
    <row r="20722" spans="1:4" ht="15" x14ac:dyDescent="0.25">
      <c r="A20722" s="31"/>
      <c r="B20722" s="31"/>
      <c r="C20722" s="31"/>
      <c r="D20722" s="31"/>
    </row>
    <row r="20723" spans="1:4" ht="15" x14ac:dyDescent="0.25">
      <c r="A20723" s="31"/>
      <c r="B20723" s="31"/>
      <c r="C20723" s="31"/>
      <c r="D20723" s="31"/>
    </row>
    <row r="20724" spans="1:4" ht="15" x14ac:dyDescent="0.25">
      <c r="A20724" s="31"/>
      <c r="B20724" s="31"/>
      <c r="C20724" s="31"/>
      <c r="D20724" s="31"/>
    </row>
    <row r="20725" spans="1:4" ht="15" x14ac:dyDescent="0.25">
      <c r="A20725" s="31"/>
      <c r="B20725" s="31"/>
      <c r="C20725" s="31"/>
      <c r="D20725" s="31"/>
    </row>
    <row r="20726" spans="1:4" ht="15" x14ac:dyDescent="0.25">
      <c r="A20726" s="31"/>
      <c r="B20726" s="31"/>
      <c r="C20726" s="31"/>
      <c r="D20726" s="31"/>
    </row>
    <row r="20727" spans="1:4" ht="15" x14ac:dyDescent="0.25">
      <c r="A20727" s="31"/>
      <c r="B20727" s="31"/>
      <c r="C20727" s="31"/>
      <c r="D20727" s="31"/>
    </row>
    <row r="20728" spans="1:4" ht="15" x14ac:dyDescent="0.25">
      <c r="A20728" s="31"/>
      <c r="B20728" s="31"/>
      <c r="C20728" s="31"/>
      <c r="D20728" s="31"/>
    </row>
    <row r="20729" spans="1:4" ht="15" x14ac:dyDescent="0.25">
      <c r="A20729" s="31"/>
      <c r="B20729" s="31"/>
      <c r="C20729" s="31"/>
      <c r="D20729" s="31"/>
    </row>
    <row r="20730" spans="1:4" ht="15" x14ac:dyDescent="0.25">
      <c r="A20730" s="31"/>
      <c r="B20730" s="31"/>
      <c r="C20730" s="31"/>
      <c r="D20730" s="31"/>
    </row>
    <row r="20731" spans="1:4" ht="15" x14ac:dyDescent="0.25">
      <c r="A20731" s="31"/>
      <c r="B20731" s="31"/>
      <c r="C20731" s="31"/>
      <c r="D20731" s="31"/>
    </row>
    <row r="20732" spans="1:4" ht="15" x14ac:dyDescent="0.25">
      <c r="A20732" s="31"/>
      <c r="B20732" s="31"/>
      <c r="C20732" s="31"/>
      <c r="D20732" s="31"/>
    </row>
    <row r="20733" spans="1:4" ht="15" x14ac:dyDescent="0.25">
      <c r="A20733" s="31"/>
      <c r="B20733" s="31"/>
      <c r="C20733" s="31"/>
      <c r="D20733" s="31"/>
    </row>
    <row r="20734" spans="1:4" ht="15" x14ac:dyDescent="0.25">
      <c r="A20734" s="31"/>
      <c r="B20734" s="31"/>
      <c r="C20734" s="31"/>
      <c r="D20734" s="31"/>
    </row>
    <row r="20735" spans="1:4" ht="15" x14ac:dyDescent="0.25">
      <c r="A20735" s="31"/>
      <c r="B20735" s="31"/>
      <c r="C20735" s="31"/>
      <c r="D20735" s="31"/>
    </row>
    <row r="20736" spans="1:4" ht="15" x14ac:dyDescent="0.25">
      <c r="A20736" s="31"/>
      <c r="B20736" s="31"/>
      <c r="C20736" s="31"/>
      <c r="D20736" s="31"/>
    </row>
    <row r="20737" spans="1:4" ht="15" x14ac:dyDescent="0.25">
      <c r="A20737" s="31"/>
      <c r="B20737" s="31"/>
      <c r="C20737" s="31"/>
      <c r="D20737" s="31"/>
    </row>
    <row r="20738" spans="1:4" ht="15" x14ac:dyDescent="0.25">
      <c r="A20738" s="31"/>
      <c r="B20738" s="31"/>
      <c r="C20738" s="31"/>
      <c r="D20738" s="31"/>
    </row>
    <row r="20739" spans="1:4" ht="15" x14ac:dyDescent="0.25">
      <c r="A20739" s="31"/>
      <c r="B20739" s="31"/>
      <c r="C20739" s="31"/>
      <c r="D20739" s="31"/>
    </row>
    <row r="20740" spans="1:4" ht="15" x14ac:dyDescent="0.25">
      <c r="A20740" s="31"/>
      <c r="B20740" s="31"/>
      <c r="C20740" s="31"/>
      <c r="D20740" s="31"/>
    </row>
    <row r="20741" spans="1:4" ht="15" x14ac:dyDescent="0.25">
      <c r="A20741" s="31"/>
      <c r="B20741" s="31"/>
      <c r="C20741" s="31"/>
      <c r="D20741" s="31"/>
    </row>
    <row r="20742" spans="1:4" ht="15" x14ac:dyDescent="0.25">
      <c r="A20742" s="31"/>
      <c r="B20742" s="31"/>
      <c r="C20742" s="31"/>
      <c r="D20742" s="31"/>
    </row>
    <row r="20743" spans="1:4" ht="15" x14ac:dyDescent="0.25">
      <c r="A20743" s="31"/>
      <c r="B20743" s="31"/>
      <c r="C20743" s="31"/>
      <c r="D20743" s="31"/>
    </row>
    <row r="20744" spans="1:4" ht="15" x14ac:dyDescent="0.25">
      <c r="A20744" s="31"/>
      <c r="B20744" s="31"/>
      <c r="C20744" s="31"/>
      <c r="D20744" s="31"/>
    </row>
    <row r="20745" spans="1:4" ht="15" x14ac:dyDescent="0.25">
      <c r="A20745" s="31"/>
      <c r="B20745" s="31"/>
      <c r="C20745" s="31"/>
      <c r="D20745" s="31"/>
    </row>
    <row r="20746" spans="1:4" ht="15" x14ac:dyDescent="0.25">
      <c r="A20746" s="31"/>
      <c r="B20746" s="31"/>
      <c r="C20746" s="31"/>
      <c r="D20746" s="31"/>
    </row>
    <row r="20747" spans="1:4" ht="15" x14ac:dyDescent="0.25">
      <c r="A20747" s="31"/>
      <c r="B20747" s="31"/>
      <c r="C20747" s="31"/>
      <c r="D20747" s="31"/>
    </row>
    <row r="20748" spans="1:4" ht="15" x14ac:dyDescent="0.25">
      <c r="A20748" s="31"/>
      <c r="B20748" s="31"/>
      <c r="C20748" s="31"/>
      <c r="D20748" s="31"/>
    </row>
    <row r="20749" spans="1:4" ht="15" x14ac:dyDescent="0.25">
      <c r="A20749" s="31"/>
      <c r="B20749" s="31"/>
      <c r="C20749" s="31"/>
      <c r="D20749" s="31"/>
    </row>
    <row r="20750" spans="1:4" ht="15" x14ac:dyDescent="0.25">
      <c r="A20750" s="31"/>
      <c r="B20750" s="31"/>
      <c r="C20750" s="31"/>
      <c r="D20750" s="31"/>
    </row>
    <row r="20751" spans="1:4" ht="15" x14ac:dyDescent="0.25">
      <c r="A20751" s="31"/>
      <c r="B20751" s="31"/>
      <c r="C20751" s="31"/>
      <c r="D20751" s="31"/>
    </row>
    <row r="20752" spans="1:4" ht="15" x14ac:dyDescent="0.25">
      <c r="A20752" s="31"/>
      <c r="B20752" s="31"/>
      <c r="C20752" s="31"/>
      <c r="D20752" s="31"/>
    </row>
    <row r="20753" spans="1:4" ht="15" x14ac:dyDescent="0.25">
      <c r="A20753" s="31"/>
      <c r="B20753" s="31"/>
      <c r="C20753" s="31"/>
      <c r="D20753" s="31"/>
    </row>
    <row r="20754" spans="1:4" ht="15" x14ac:dyDescent="0.25">
      <c r="A20754" s="31"/>
      <c r="B20754" s="31"/>
      <c r="C20754" s="31"/>
      <c r="D20754" s="31"/>
    </row>
    <row r="20755" spans="1:4" ht="15" x14ac:dyDescent="0.25">
      <c r="A20755" s="31"/>
      <c r="B20755" s="31"/>
      <c r="C20755" s="31"/>
      <c r="D20755" s="31"/>
    </row>
    <row r="20756" spans="1:4" ht="15" x14ac:dyDescent="0.25">
      <c r="A20756" s="31"/>
      <c r="B20756" s="31"/>
      <c r="C20756" s="31"/>
      <c r="D20756" s="31"/>
    </row>
    <row r="20757" spans="1:4" ht="15" x14ac:dyDescent="0.25">
      <c r="A20757" s="31"/>
      <c r="B20757" s="31"/>
      <c r="C20757" s="31"/>
      <c r="D20757" s="31"/>
    </row>
    <row r="20758" spans="1:4" ht="15" x14ac:dyDescent="0.25">
      <c r="A20758" s="31"/>
      <c r="B20758" s="31"/>
      <c r="C20758" s="31"/>
      <c r="D20758" s="31"/>
    </row>
    <row r="20759" spans="1:4" ht="15" x14ac:dyDescent="0.25">
      <c r="A20759" s="31"/>
      <c r="B20759" s="31"/>
      <c r="C20759" s="31"/>
      <c r="D20759" s="31"/>
    </row>
    <row r="20760" spans="1:4" ht="15" x14ac:dyDescent="0.25">
      <c r="A20760" s="31"/>
      <c r="B20760" s="31"/>
      <c r="C20760" s="31"/>
      <c r="D20760" s="31"/>
    </row>
    <row r="20761" spans="1:4" ht="15" x14ac:dyDescent="0.25">
      <c r="A20761" s="31"/>
      <c r="B20761" s="31"/>
      <c r="C20761" s="31"/>
      <c r="D20761" s="31"/>
    </row>
    <row r="20762" spans="1:4" ht="15" x14ac:dyDescent="0.25">
      <c r="A20762" s="31"/>
      <c r="B20762" s="31"/>
      <c r="C20762" s="31"/>
      <c r="D20762" s="31"/>
    </row>
    <row r="20763" spans="1:4" ht="15" x14ac:dyDescent="0.25">
      <c r="A20763" s="31"/>
      <c r="B20763" s="31"/>
      <c r="C20763" s="31"/>
      <c r="D20763" s="31"/>
    </row>
    <row r="20764" spans="1:4" ht="15" x14ac:dyDescent="0.25">
      <c r="A20764" s="31"/>
      <c r="B20764" s="31"/>
      <c r="C20764" s="31"/>
      <c r="D20764" s="31"/>
    </row>
    <row r="20765" spans="1:4" ht="15" x14ac:dyDescent="0.25">
      <c r="A20765" s="31"/>
      <c r="B20765" s="31"/>
      <c r="C20765" s="31"/>
      <c r="D20765" s="31"/>
    </row>
    <row r="20766" spans="1:4" ht="15" x14ac:dyDescent="0.25">
      <c r="A20766" s="31"/>
      <c r="B20766" s="31"/>
      <c r="C20766" s="31"/>
      <c r="D20766" s="31"/>
    </row>
    <row r="20767" spans="1:4" ht="15" x14ac:dyDescent="0.25">
      <c r="A20767" s="31"/>
      <c r="B20767" s="31"/>
      <c r="C20767" s="31"/>
      <c r="D20767" s="31"/>
    </row>
    <row r="20768" spans="1:4" ht="15" x14ac:dyDescent="0.25">
      <c r="A20768" s="31"/>
      <c r="B20768" s="31"/>
      <c r="C20768" s="31"/>
      <c r="D20768" s="31"/>
    </row>
    <row r="20769" spans="1:4" ht="15" x14ac:dyDescent="0.25">
      <c r="A20769" s="31"/>
      <c r="B20769" s="31"/>
      <c r="C20769" s="31"/>
      <c r="D20769" s="31"/>
    </row>
    <row r="20770" spans="1:4" ht="15" x14ac:dyDescent="0.25">
      <c r="A20770" s="31"/>
      <c r="B20770" s="31"/>
      <c r="C20770" s="31"/>
      <c r="D20770" s="31"/>
    </row>
    <row r="20771" spans="1:4" ht="15" x14ac:dyDescent="0.25">
      <c r="A20771" s="31"/>
      <c r="B20771" s="31"/>
      <c r="C20771" s="31"/>
      <c r="D20771" s="31"/>
    </row>
    <row r="20772" spans="1:4" ht="15" x14ac:dyDescent="0.25">
      <c r="A20772" s="31"/>
      <c r="B20772" s="31"/>
      <c r="C20772" s="31"/>
      <c r="D20772" s="31"/>
    </row>
    <row r="20773" spans="1:4" ht="15" x14ac:dyDescent="0.25">
      <c r="A20773" s="31"/>
      <c r="B20773" s="31"/>
      <c r="C20773" s="31"/>
      <c r="D20773" s="31"/>
    </row>
    <row r="20774" spans="1:4" ht="15" x14ac:dyDescent="0.25">
      <c r="A20774" s="31"/>
      <c r="B20774" s="31"/>
      <c r="C20774" s="31"/>
      <c r="D20774" s="31"/>
    </row>
    <row r="20775" spans="1:4" ht="15" x14ac:dyDescent="0.25">
      <c r="A20775" s="31"/>
      <c r="B20775" s="31"/>
      <c r="C20775" s="31"/>
      <c r="D20775" s="31"/>
    </row>
    <row r="20776" spans="1:4" ht="15" x14ac:dyDescent="0.25">
      <c r="A20776" s="31"/>
      <c r="B20776" s="31"/>
      <c r="C20776" s="31"/>
      <c r="D20776" s="31"/>
    </row>
    <row r="20777" spans="1:4" ht="15" x14ac:dyDescent="0.25">
      <c r="A20777" s="31"/>
      <c r="B20777" s="31"/>
      <c r="C20777" s="31"/>
      <c r="D20777" s="31"/>
    </row>
    <row r="20778" spans="1:4" ht="15" x14ac:dyDescent="0.25">
      <c r="A20778" s="31"/>
      <c r="B20778" s="31"/>
      <c r="C20778" s="31"/>
      <c r="D20778" s="31"/>
    </row>
    <row r="20779" spans="1:4" ht="15" x14ac:dyDescent="0.25">
      <c r="A20779" s="31"/>
      <c r="B20779" s="31"/>
      <c r="C20779" s="31"/>
      <c r="D20779" s="31"/>
    </row>
    <row r="20780" spans="1:4" ht="15" x14ac:dyDescent="0.25">
      <c r="A20780" s="31"/>
      <c r="B20780" s="31"/>
      <c r="C20780" s="31"/>
      <c r="D20780" s="31"/>
    </row>
    <row r="20781" spans="1:4" ht="15" x14ac:dyDescent="0.25">
      <c r="A20781" s="31"/>
      <c r="B20781" s="31"/>
      <c r="C20781" s="31"/>
      <c r="D20781" s="31"/>
    </row>
    <row r="20782" spans="1:4" ht="15" x14ac:dyDescent="0.25">
      <c r="A20782" s="31"/>
      <c r="B20782" s="31"/>
      <c r="C20782" s="31"/>
      <c r="D20782" s="31"/>
    </row>
    <row r="20783" spans="1:4" ht="15" x14ac:dyDescent="0.25">
      <c r="A20783" s="31"/>
      <c r="B20783" s="31"/>
      <c r="C20783" s="31"/>
      <c r="D20783" s="31"/>
    </row>
    <row r="20784" spans="1:4" ht="15" x14ac:dyDescent="0.25">
      <c r="A20784" s="31"/>
      <c r="B20784" s="31"/>
      <c r="C20784" s="31"/>
      <c r="D20784" s="31"/>
    </row>
    <row r="20785" spans="1:4" ht="15" x14ac:dyDescent="0.25">
      <c r="A20785" s="31"/>
      <c r="B20785" s="31"/>
      <c r="C20785" s="31"/>
      <c r="D20785" s="31"/>
    </row>
    <row r="20786" spans="1:4" ht="15" x14ac:dyDescent="0.25">
      <c r="A20786" s="31"/>
      <c r="B20786" s="31"/>
      <c r="C20786" s="31"/>
      <c r="D20786" s="31"/>
    </row>
    <row r="20787" spans="1:4" ht="15" x14ac:dyDescent="0.25">
      <c r="A20787" s="31"/>
      <c r="B20787" s="31"/>
      <c r="C20787" s="31"/>
      <c r="D20787" s="31"/>
    </row>
    <row r="20788" spans="1:4" ht="15" x14ac:dyDescent="0.25">
      <c r="A20788" s="31"/>
      <c r="B20788" s="31"/>
      <c r="C20788" s="31"/>
      <c r="D20788" s="31"/>
    </row>
    <row r="20789" spans="1:4" ht="15" x14ac:dyDescent="0.25">
      <c r="A20789" s="31"/>
      <c r="B20789" s="31"/>
      <c r="C20789" s="31"/>
      <c r="D20789" s="31"/>
    </row>
    <row r="20790" spans="1:4" ht="15" x14ac:dyDescent="0.25">
      <c r="A20790" s="31"/>
      <c r="B20790" s="31"/>
      <c r="C20790" s="31"/>
      <c r="D20790" s="31"/>
    </row>
    <row r="20791" spans="1:4" ht="15" x14ac:dyDescent="0.25">
      <c r="A20791" s="31"/>
      <c r="B20791" s="31"/>
      <c r="C20791" s="31"/>
      <c r="D20791" s="31"/>
    </row>
    <row r="20792" spans="1:4" ht="15" x14ac:dyDescent="0.25">
      <c r="A20792" s="31"/>
      <c r="B20792" s="31"/>
      <c r="C20792" s="31"/>
      <c r="D20792" s="31"/>
    </row>
    <row r="20793" spans="1:4" ht="15" x14ac:dyDescent="0.25">
      <c r="A20793" s="31"/>
      <c r="B20793" s="31"/>
      <c r="C20793" s="31"/>
      <c r="D20793" s="31"/>
    </row>
    <row r="20794" spans="1:4" ht="15" x14ac:dyDescent="0.25">
      <c r="A20794" s="31"/>
      <c r="B20794" s="31"/>
      <c r="C20794" s="31"/>
      <c r="D20794" s="31"/>
    </row>
    <row r="20795" spans="1:4" ht="15" x14ac:dyDescent="0.25">
      <c r="A20795" s="31"/>
      <c r="B20795" s="31"/>
      <c r="C20795" s="31"/>
      <c r="D20795" s="31"/>
    </row>
    <row r="20796" spans="1:4" ht="15" x14ac:dyDescent="0.25">
      <c r="A20796" s="31"/>
      <c r="B20796" s="31"/>
      <c r="C20796" s="31"/>
      <c r="D20796" s="31"/>
    </row>
    <row r="20797" spans="1:4" ht="15" x14ac:dyDescent="0.25">
      <c r="A20797" s="31"/>
      <c r="B20797" s="31"/>
      <c r="C20797" s="31"/>
      <c r="D20797" s="31"/>
    </row>
    <row r="20798" spans="1:4" ht="15" x14ac:dyDescent="0.25">
      <c r="A20798" s="31"/>
      <c r="B20798" s="31"/>
      <c r="C20798" s="31"/>
      <c r="D20798" s="31"/>
    </row>
    <row r="20799" spans="1:4" ht="15" x14ac:dyDescent="0.25">
      <c r="A20799" s="31"/>
      <c r="B20799" s="31"/>
      <c r="C20799" s="31"/>
      <c r="D20799" s="31"/>
    </row>
    <row r="20800" spans="1:4" ht="15" x14ac:dyDescent="0.25">
      <c r="A20800" s="31"/>
      <c r="B20800" s="31"/>
      <c r="C20800" s="31"/>
      <c r="D20800" s="31"/>
    </row>
    <row r="20801" spans="1:4" ht="15" x14ac:dyDescent="0.25">
      <c r="A20801" s="31"/>
      <c r="B20801" s="31"/>
      <c r="C20801" s="31"/>
      <c r="D20801" s="31"/>
    </row>
    <row r="20802" spans="1:4" ht="15" x14ac:dyDescent="0.25">
      <c r="A20802" s="31"/>
      <c r="B20802" s="31"/>
      <c r="C20802" s="31"/>
      <c r="D20802" s="31"/>
    </row>
    <row r="20803" spans="1:4" ht="15" x14ac:dyDescent="0.25">
      <c r="A20803" s="31"/>
      <c r="B20803" s="31"/>
      <c r="C20803" s="31"/>
      <c r="D20803" s="31"/>
    </row>
    <row r="20804" spans="1:4" ht="15" x14ac:dyDescent="0.25">
      <c r="A20804" s="31"/>
      <c r="B20804" s="31"/>
      <c r="C20804" s="31"/>
      <c r="D20804" s="31"/>
    </row>
    <row r="20805" spans="1:4" ht="15" x14ac:dyDescent="0.25">
      <c r="A20805" s="31"/>
      <c r="B20805" s="31"/>
      <c r="C20805" s="31"/>
      <c r="D20805" s="31"/>
    </row>
    <row r="20806" spans="1:4" ht="15" x14ac:dyDescent="0.25">
      <c r="A20806" s="31"/>
      <c r="B20806" s="31"/>
      <c r="C20806" s="31"/>
      <c r="D20806" s="31"/>
    </row>
    <row r="20807" spans="1:4" ht="15" x14ac:dyDescent="0.25">
      <c r="A20807" s="31"/>
      <c r="B20807" s="31"/>
      <c r="C20807" s="31"/>
      <c r="D20807" s="31"/>
    </row>
    <row r="20808" spans="1:4" ht="15" x14ac:dyDescent="0.25">
      <c r="A20808" s="31"/>
      <c r="B20808" s="31"/>
      <c r="C20808" s="31"/>
      <c r="D20808" s="31"/>
    </row>
    <row r="20809" spans="1:4" ht="15" x14ac:dyDescent="0.25">
      <c r="A20809" s="31"/>
      <c r="B20809" s="31"/>
      <c r="C20809" s="31"/>
      <c r="D20809" s="31"/>
    </row>
    <row r="20810" spans="1:4" ht="15" x14ac:dyDescent="0.25">
      <c r="A20810" s="31"/>
      <c r="B20810" s="31"/>
      <c r="C20810" s="31"/>
      <c r="D20810" s="31"/>
    </row>
    <row r="20811" spans="1:4" ht="15" x14ac:dyDescent="0.25">
      <c r="A20811" s="31"/>
      <c r="B20811" s="31"/>
      <c r="C20811" s="31"/>
      <c r="D20811" s="31"/>
    </row>
    <row r="20812" spans="1:4" ht="15" x14ac:dyDescent="0.25">
      <c r="A20812" s="31"/>
      <c r="B20812" s="31"/>
      <c r="C20812" s="31"/>
      <c r="D20812" s="31"/>
    </row>
    <row r="20813" spans="1:4" ht="15" x14ac:dyDescent="0.25">
      <c r="A20813" s="31"/>
      <c r="B20813" s="31"/>
      <c r="C20813" s="31"/>
      <c r="D20813" s="31"/>
    </row>
    <row r="20814" spans="1:4" ht="15" x14ac:dyDescent="0.25">
      <c r="A20814" s="31"/>
      <c r="B20814" s="31"/>
      <c r="C20814" s="31"/>
      <c r="D20814" s="31"/>
    </row>
    <row r="20815" spans="1:4" ht="15" x14ac:dyDescent="0.25">
      <c r="A20815" s="31"/>
      <c r="B20815" s="31"/>
      <c r="C20815" s="31"/>
      <c r="D20815" s="31"/>
    </row>
    <row r="20816" spans="1:4" ht="15" x14ac:dyDescent="0.25">
      <c r="A20816" s="31"/>
      <c r="B20816" s="31"/>
      <c r="C20816" s="31"/>
      <c r="D20816" s="31"/>
    </row>
    <row r="20817" spans="1:4" ht="15" x14ac:dyDescent="0.25">
      <c r="A20817" s="31"/>
      <c r="B20817" s="31"/>
      <c r="C20817" s="31"/>
      <c r="D20817" s="31"/>
    </row>
    <row r="20818" spans="1:4" ht="15" x14ac:dyDescent="0.25">
      <c r="A20818" s="31"/>
      <c r="B20818" s="31"/>
      <c r="C20818" s="31"/>
      <c r="D20818" s="31"/>
    </row>
    <row r="20819" spans="1:4" ht="15" x14ac:dyDescent="0.25">
      <c r="A20819" s="31"/>
      <c r="B20819" s="31"/>
      <c r="C20819" s="31"/>
      <c r="D20819" s="31"/>
    </row>
    <row r="20820" spans="1:4" ht="15" x14ac:dyDescent="0.25">
      <c r="A20820" s="31"/>
      <c r="B20820" s="31"/>
      <c r="C20820" s="31"/>
      <c r="D20820" s="31"/>
    </row>
    <row r="20821" spans="1:4" ht="15" x14ac:dyDescent="0.25">
      <c r="A20821" s="31"/>
      <c r="B20821" s="31"/>
      <c r="C20821" s="31"/>
      <c r="D20821" s="31"/>
    </row>
    <row r="20822" spans="1:4" ht="15" x14ac:dyDescent="0.25">
      <c r="A20822" s="31"/>
      <c r="B20822" s="31"/>
      <c r="C20822" s="31"/>
      <c r="D20822" s="31"/>
    </row>
    <row r="20823" spans="1:4" ht="15" x14ac:dyDescent="0.25">
      <c r="A20823" s="31"/>
      <c r="B20823" s="31"/>
      <c r="C20823" s="31"/>
      <c r="D20823" s="31"/>
    </row>
    <row r="20824" spans="1:4" ht="15" x14ac:dyDescent="0.25">
      <c r="A20824" s="31"/>
      <c r="B20824" s="31"/>
      <c r="C20824" s="31"/>
      <c r="D20824" s="31"/>
    </row>
    <row r="20825" spans="1:4" ht="15" x14ac:dyDescent="0.25">
      <c r="A20825" s="31"/>
      <c r="B20825" s="31"/>
      <c r="C20825" s="31"/>
      <c r="D20825" s="31"/>
    </row>
    <row r="20826" spans="1:4" ht="15" x14ac:dyDescent="0.25">
      <c r="A20826" s="31"/>
      <c r="B20826" s="31"/>
      <c r="C20826" s="31"/>
      <c r="D20826" s="31"/>
    </row>
    <row r="20827" spans="1:4" ht="15" x14ac:dyDescent="0.25">
      <c r="A20827" s="31"/>
      <c r="B20827" s="31"/>
      <c r="C20827" s="31"/>
      <c r="D20827" s="31"/>
    </row>
    <row r="20828" spans="1:4" ht="15" x14ac:dyDescent="0.25">
      <c r="A20828" s="31"/>
      <c r="B20828" s="31"/>
      <c r="C20828" s="31"/>
      <c r="D20828" s="31"/>
    </row>
    <row r="20829" spans="1:4" ht="15" x14ac:dyDescent="0.25">
      <c r="A20829" s="31"/>
      <c r="B20829" s="31"/>
      <c r="C20829" s="31"/>
      <c r="D20829" s="31"/>
    </row>
    <row r="20830" spans="1:4" ht="15" x14ac:dyDescent="0.25">
      <c r="A20830" s="31"/>
      <c r="B20830" s="31"/>
      <c r="C20830" s="31"/>
      <c r="D20830" s="31"/>
    </row>
    <row r="20831" spans="1:4" ht="15" x14ac:dyDescent="0.25">
      <c r="A20831" s="31"/>
      <c r="B20831" s="31"/>
      <c r="C20831" s="31"/>
      <c r="D20831" s="31"/>
    </row>
    <row r="20832" spans="1:4" ht="15" x14ac:dyDescent="0.25">
      <c r="A20832" s="31"/>
      <c r="B20832" s="31"/>
      <c r="C20832" s="31"/>
      <c r="D20832" s="31"/>
    </row>
    <row r="20833" spans="1:4" ht="15" x14ac:dyDescent="0.25">
      <c r="A20833" s="31"/>
      <c r="B20833" s="31"/>
      <c r="C20833" s="31"/>
      <c r="D20833" s="31"/>
    </row>
    <row r="20834" spans="1:4" ht="15" x14ac:dyDescent="0.25">
      <c r="A20834" s="31"/>
      <c r="B20834" s="31"/>
      <c r="C20834" s="31"/>
      <c r="D20834" s="31"/>
    </row>
    <row r="20835" spans="1:4" ht="15" x14ac:dyDescent="0.25">
      <c r="A20835" s="31"/>
      <c r="B20835" s="31"/>
      <c r="C20835" s="31"/>
      <c r="D20835" s="31"/>
    </row>
    <row r="20836" spans="1:4" ht="15" x14ac:dyDescent="0.25">
      <c r="A20836" s="31"/>
      <c r="B20836" s="31"/>
      <c r="C20836" s="31"/>
      <c r="D20836" s="31"/>
    </row>
    <row r="20837" spans="1:4" ht="15" x14ac:dyDescent="0.25">
      <c r="A20837" s="31"/>
      <c r="B20837" s="31"/>
      <c r="C20837" s="31"/>
      <c r="D20837" s="31"/>
    </row>
    <row r="20838" spans="1:4" ht="15" x14ac:dyDescent="0.25">
      <c r="A20838" s="31"/>
      <c r="B20838" s="31"/>
      <c r="C20838" s="31"/>
      <c r="D20838" s="31"/>
    </row>
    <row r="20839" spans="1:4" ht="15" x14ac:dyDescent="0.25">
      <c r="A20839" s="31"/>
      <c r="B20839" s="31"/>
      <c r="C20839" s="31"/>
      <c r="D20839" s="31"/>
    </row>
    <row r="20840" spans="1:4" ht="15" x14ac:dyDescent="0.25">
      <c r="A20840" s="31"/>
      <c r="B20840" s="31"/>
      <c r="C20840" s="31"/>
      <c r="D20840" s="31"/>
    </row>
    <row r="20841" spans="1:4" ht="15" x14ac:dyDescent="0.25">
      <c r="A20841" s="31"/>
      <c r="B20841" s="31"/>
      <c r="C20841" s="31"/>
      <c r="D20841" s="31"/>
    </row>
    <row r="20842" spans="1:4" ht="15" x14ac:dyDescent="0.25">
      <c r="A20842" s="31"/>
      <c r="B20842" s="31"/>
      <c r="C20842" s="31"/>
      <c r="D20842" s="31"/>
    </row>
    <row r="20843" spans="1:4" ht="15" x14ac:dyDescent="0.25">
      <c r="A20843" s="31"/>
      <c r="B20843" s="31"/>
      <c r="C20843" s="31"/>
      <c r="D20843" s="31"/>
    </row>
    <row r="20844" spans="1:4" ht="15" x14ac:dyDescent="0.25">
      <c r="A20844" s="31"/>
      <c r="B20844" s="31"/>
      <c r="C20844" s="31"/>
      <c r="D20844" s="31"/>
    </row>
    <row r="20845" spans="1:4" ht="15" x14ac:dyDescent="0.25">
      <c r="A20845" s="31"/>
      <c r="B20845" s="31"/>
      <c r="C20845" s="31"/>
      <c r="D20845" s="31"/>
    </row>
    <row r="20846" spans="1:4" ht="15" x14ac:dyDescent="0.25">
      <c r="A20846" s="31"/>
      <c r="B20846" s="31"/>
      <c r="C20846" s="31"/>
      <c r="D20846" s="31"/>
    </row>
    <row r="20847" spans="1:4" ht="15" x14ac:dyDescent="0.25">
      <c r="A20847" s="31"/>
      <c r="B20847" s="31"/>
      <c r="C20847" s="31"/>
      <c r="D20847" s="31"/>
    </row>
    <row r="20848" spans="1:4" ht="15" x14ac:dyDescent="0.25">
      <c r="A20848" s="31"/>
      <c r="B20848" s="31"/>
      <c r="C20848" s="31"/>
      <c r="D20848" s="31"/>
    </row>
    <row r="20849" spans="1:4" ht="15" x14ac:dyDescent="0.25">
      <c r="A20849" s="31"/>
      <c r="B20849" s="31"/>
      <c r="C20849" s="31"/>
      <c r="D20849" s="31"/>
    </row>
    <row r="20850" spans="1:4" ht="15" x14ac:dyDescent="0.25">
      <c r="A20850" s="31"/>
      <c r="B20850" s="31"/>
      <c r="C20850" s="31"/>
      <c r="D20850" s="31"/>
    </row>
    <row r="20851" spans="1:4" ht="15" x14ac:dyDescent="0.25">
      <c r="A20851" s="31"/>
      <c r="B20851" s="31"/>
      <c r="C20851" s="31"/>
      <c r="D20851" s="31"/>
    </row>
    <row r="20852" spans="1:4" ht="15" x14ac:dyDescent="0.25">
      <c r="A20852" s="31"/>
      <c r="B20852" s="31"/>
      <c r="C20852" s="31"/>
      <c r="D20852" s="31"/>
    </row>
    <row r="20853" spans="1:4" ht="15" x14ac:dyDescent="0.25">
      <c r="A20853" s="31"/>
      <c r="B20853" s="31"/>
      <c r="C20853" s="31"/>
      <c r="D20853" s="31"/>
    </row>
    <row r="20854" spans="1:4" ht="15" x14ac:dyDescent="0.25">
      <c r="A20854" s="31"/>
      <c r="B20854" s="31"/>
      <c r="C20854" s="31"/>
      <c r="D20854" s="31"/>
    </row>
    <row r="20855" spans="1:4" ht="15" x14ac:dyDescent="0.25">
      <c r="A20855" s="31"/>
      <c r="B20855" s="31"/>
      <c r="C20855" s="31"/>
      <c r="D20855" s="31"/>
    </row>
    <row r="20856" spans="1:4" ht="15" x14ac:dyDescent="0.25">
      <c r="A20856" s="31"/>
      <c r="B20856" s="31"/>
      <c r="C20856" s="31"/>
      <c r="D20856" s="31"/>
    </row>
    <row r="20857" spans="1:4" ht="15" x14ac:dyDescent="0.25">
      <c r="A20857" s="31"/>
      <c r="B20857" s="31"/>
      <c r="C20857" s="31"/>
      <c r="D20857" s="31"/>
    </row>
    <row r="20858" spans="1:4" ht="15" x14ac:dyDescent="0.25">
      <c r="A20858" s="31"/>
      <c r="B20858" s="31"/>
      <c r="C20858" s="31"/>
      <c r="D20858" s="31"/>
    </row>
    <row r="20859" spans="1:4" ht="15" x14ac:dyDescent="0.25">
      <c r="A20859" s="31"/>
      <c r="B20859" s="31"/>
      <c r="C20859" s="31"/>
      <c r="D20859" s="31"/>
    </row>
    <row r="20860" spans="1:4" ht="15" x14ac:dyDescent="0.25">
      <c r="A20860" s="31"/>
      <c r="B20860" s="31"/>
      <c r="C20860" s="31"/>
      <c r="D20860" s="31"/>
    </row>
    <row r="20861" spans="1:4" ht="15" x14ac:dyDescent="0.25">
      <c r="A20861" s="31"/>
      <c r="B20861" s="31"/>
      <c r="C20861" s="31"/>
      <c r="D20861" s="31"/>
    </row>
    <row r="20862" spans="1:4" ht="15" x14ac:dyDescent="0.25">
      <c r="A20862" s="31"/>
      <c r="B20862" s="31"/>
      <c r="C20862" s="31"/>
      <c r="D20862" s="31"/>
    </row>
    <row r="20863" spans="1:4" ht="15" x14ac:dyDescent="0.25">
      <c r="A20863" s="31"/>
      <c r="B20863" s="31"/>
      <c r="C20863" s="31"/>
      <c r="D20863" s="31"/>
    </row>
    <row r="20864" spans="1:4" ht="15" x14ac:dyDescent="0.25">
      <c r="A20864" s="31"/>
      <c r="B20864" s="31"/>
      <c r="C20864" s="31"/>
      <c r="D20864" s="31"/>
    </row>
    <row r="20865" spans="1:4" ht="15" x14ac:dyDescent="0.25">
      <c r="A20865" s="31"/>
      <c r="B20865" s="31"/>
      <c r="C20865" s="31"/>
      <c r="D20865" s="31"/>
    </row>
    <row r="20866" spans="1:4" ht="15" x14ac:dyDescent="0.25">
      <c r="A20866" s="31"/>
      <c r="B20866" s="31"/>
      <c r="C20866" s="31"/>
      <c r="D20866" s="31"/>
    </row>
    <row r="20867" spans="1:4" ht="15" x14ac:dyDescent="0.25">
      <c r="A20867" s="31"/>
      <c r="B20867" s="31"/>
      <c r="C20867" s="31"/>
      <c r="D20867" s="31"/>
    </row>
    <row r="20868" spans="1:4" ht="15" x14ac:dyDescent="0.25">
      <c r="A20868" s="31"/>
      <c r="B20868" s="31"/>
      <c r="C20868" s="31"/>
      <c r="D20868" s="31"/>
    </row>
    <row r="20869" spans="1:4" ht="15" x14ac:dyDescent="0.25">
      <c r="A20869" s="31"/>
      <c r="B20869" s="31"/>
      <c r="C20869" s="31"/>
      <c r="D20869" s="31"/>
    </row>
    <row r="20870" spans="1:4" ht="15" x14ac:dyDescent="0.25">
      <c r="A20870" s="31"/>
      <c r="B20870" s="31"/>
      <c r="C20870" s="31"/>
      <c r="D20870" s="31"/>
    </row>
    <row r="20871" spans="1:4" ht="15" x14ac:dyDescent="0.25">
      <c r="A20871" s="31"/>
      <c r="B20871" s="31"/>
      <c r="C20871" s="31"/>
      <c r="D20871" s="31"/>
    </row>
    <row r="20872" spans="1:4" ht="15" x14ac:dyDescent="0.25">
      <c r="A20872" s="31"/>
      <c r="B20872" s="31"/>
      <c r="C20872" s="31"/>
      <c r="D20872" s="31"/>
    </row>
    <row r="20873" spans="1:4" ht="15" x14ac:dyDescent="0.25">
      <c r="A20873" s="31"/>
      <c r="B20873" s="31"/>
      <c r="C20873" s="31"/>
      <c r="D20873" s="31"/>
    </row>
    <row r="20874" spans="1:4" ht="15" x14ac:dyDescent="0.25">
      <c r="A20874" s="31"/>
      <c r="B20874" s="31"/>
      <c r="C20874" s="31"/>
      <c r="D20874" s="31"/>
    </row>
    <row r="20875" spans="1:4" ht="15" x14ac:dyDescent="0.25">
      <c r="A20875" s="31"/>
      <c r="B20875" s="31"/>
      <c r="C20875" s="31"/>
      <c r="D20875" s="31"/>
    </row>
    <row r="20876" spans="1:4" ht="15" x14ac:dyDescent="0.25">
      <c r="A20876" s="31"/>
      <c r="B20876" s="31"/>
      <c r="C20876" s="31"/>
      <c r="D20876" s="31"/>
    </row>
    <row r="20877" spans="1:4" ht="15" x14ac:dyDescent="0.25">
      <c r="A20877" s="31"/>
      <c r="B20877" s="31"/>
      <c r="C20877" s="31"/>
      <c r="D20877" s="31"/>
    </row>
    <row r="20878" spans="1:4" ht="15" x14ac:dyDescent="0.25">
      <c r="A20878" s="31"/>
      <c r="B20878" s="31"/>
      <c r="C20878" s="31"/>
      <c r="D20878" s="31"/>
    </row>
    <row r="20879" spans="1:4" ht="15" x14ac:dyDescent="0.25">
      <c r="A20879" s="31"/>
      <c r="B20879" s="31"/>
      <c r="C20879" s="31"/>
      <c r="D20879" s="31"/>
    </row>
    <row r="20880" spans="1:4" ht="15" x14ac:dyDescent="0.25">
      <c r="A20880" s="31"/>
      <c r="B20880" s="31"/>
      <c r="C20880" s="31"/>
      <c r="D20880" s="31"/>
    </row>
    <row r="20881" spans="1:4" ht="15" x14ac:dyDescent="0.25">
      <c r="A20881" s="31"/>
      <c r="B20881" s="31"/>
      <c r="C20881" s="31"/>
      <c r="D20881" s="31"/>
    </row>
    <row r="20882" spans="1:4" ht="15" x14ac:dyDescent="0.25">
      <c r="A20882" s="31"/>
      <c r="B20882" s="31"/>
      <c r="C20882" s="31"/>
      <c r="D20882" s="31"/>
    </row>
    <row r="20883" spans="1:4" ht="15" x14ac:dyDescent="0.25">
      <c r="A20883" s="31"/>
      <c r="B20883" s="31"/>
      <c r="C20883" s="31"/>
      <c r="D20883" s="31"/>
    </row>
    <row r="20884" spans="1:4" ht="15" x14ac:dyDescent="0.25">
      <c r="A20884" s="31"/>
      <c r="B20884" s="31"/>
      <c r="C20884" s="31"/>
      <c r="D20884" s="31"/>
    </row>
    <row r="20885" spans="1:4" ht="15" x14ac:dyDescent="0.25">
      <c r="A20885" s="31"/>
      <c r="B20885" s="31"/>
      <c r="C20885" s="31"/>
      <c r="D20885" s="31"/>
    </row>
    <row r="20886" spans="1:4" ht="15" x14ac:dyDescent="0.25">
      <c r="A20886" s="31"/>
      <c r="B20886" s="31"/>
      <c r="C20886" s="31"/>
      <c r="D20886" s="31"/>
    </row>
    <row r="20887" spans="1:4" ht="15" x14ac:dyDescent="0.25">
      <c r="A20887" s="31"/>
      <c r="B20887" s="31"/>
      <c r="C20887" s="31"/>
      <c r="D20887" s="31"/>
    </row>
    <row r="20888" spans="1:4" ht="15" x14ac:dyDescent="0.25">
      <c r="A20888" s="31"/>
      <c r="B20888" s="31"/>
      <c r="C20888" s="31"/>
      <c r="D20888" s="31"/>
    </row>
    <row r="20889" spans="1:4" ht="15" x14ac:dyDescent="0.25">
      <c r="A20889" s="31"/>
      <c r="B20889" s="31"/>
      <c r="C20889" s="31"/>
      <c r="D20889" s="31"/>
    </row>
    <row r="20890" spans="1:4" ht="15" x14ac:dyDescent="0.25">
      <c r="A20890" s="31"/>
      <c r="B20890" s="31"/>
      <c r="C20890" s="31"/>
      <c r="D20890" s="31"/>
    </row>
    <row r="20891" spans="1:4" ht="15" x14ac:dyDescent="0.25">
      <c r="A20891" s="31"/>
      <c r="B20891" s="31"/>
      <c r="C20891" s="31"/>
      <c r="D20891" s="31"/>
    </row>
    <row r="20892" spans="1:4" ht="15" x14ac:dyDescent="0.25">
      <c r="A20892" s="31"/>
      <c r="B20892" s="31"/>
      <c r="C20892" s="31"/>
      <c r="D20892" s="31"/>
    </row>
    <row r="20893" spans="1:4" ht="15" x14ac:dyDescent="0.25">
      <c r="A20893" s="31"/>
      <c r="B20893" s="31"/>
      <c r="C20893" s="31"/>
      <c r="D20893" s="31"/>
    </row>
    <row r="20894" spans="1:4" ht="15" x14ac:dyDescent="0.25">
      <c r="A20894" s="31"/>
      <c r="B20894" s="31"/>
      <c r="C20894" s="31"/>
      <c r="D20894" s="31"/>
    </row>
    <row r="20895" spans="1:4" ht="15" x14ac:dyDescent="0.25">
      <c r="A20895" s="31"/>
      <c r="B20895" s="31"/>
      <c r="C20895" s="31"/>
      <c r="D20895" s="31"/>
    </row>
    <row r="20896" spans="1:4" ht="15" x14ac:dyDescent="0.25">
      <c r="A20896" s="31"/>
      <c r="B20896" s="31"/>
      <c r="C20896" s="31"/>
      <c r="D20896" s="31"/>
    </row>
    <row r="20897" spans="1:4" ht="15" x14ac:dyDescent="0.25">
      <c r="A20897" s="31"/>
      <c r="B20897" s="31"/>
      <c r="C20897" s="31"/>
      <c r="D20897" s="31"/>
    </row>
    <row r="20898" spans="1:4" ht="15" x14ac:dyDescent="0.25">
      <c r="A20898" s="31"/>
      <c r="B20898" s="31"/>
      <c r="C20898" s="31"/>
      <c r="D20898" s="31"/>
    </row>
    <row r="20899" spans="1:4" ht="15" x14ac:dyDescent="0.25">
      <c r="A20899" s="31"/>
      <c r="B20899" s="31"/>
      <c r="C20899" s="31"/>
      <c r="D20899" s="31"/>
    </row>
    <row r="20900" spans="1:4" ht="15" x14ac:dyDescent="0.25">
      <c r="A20900" s="31"/>
      <c r="B20900" s="31"/>
      <c r="C20900" s="31"/>
      <c r="D20900" s="31"/>
    </row>
    <row r="20901" spans="1:4" ht="15" x14ac:dyDescent="0.25">
      <c r="A20901" s="31"/>
      <c r="B20901" s="31"/>
      <c r="C20901" s="31"/>
      <c r="D20901" s="31"/>
    </row>
    <row r="20902" spans="1:4" ht="15" x14ac:dyDescent="0.25">
      <c r="A20902" s="31"/>
      <c r="B20902" s="31"/>
      <c r="C20902" s="31"/>
      <c r="D20902" s="31"/>
    </row>
    <row r="20903" spans="1:4" ht="15" x14ac:dyDescent="0.25">
      <c r="A20903" s="31"/>
      <c r="B20903" s="31"/>
      <c r="C20903" s="31"/>
      <c r="D20903" s="31"/>
    </row>
    <row r="20904" spans="1:4" ht="15" x14ac:dyDescent="0.25">
      <c r="A20904" s="31"/>
      <c r="B20904" s="31"/>
      <c r="C20904" s="31"/>
      <c r="D20904" s="31"/>
    </row>
    <row r="20905" spans="1:4" ht="15" x14ac:dyDescent="0.25">
      <c r="A20905" s="31"/>
      <c r="B20905" s="31"/>
      <c r="C20905" s="31"/>
      <c r="D20905" s="31"/>
    </row>
    <row r="20906" spans="1:4" ht="15" x14ac:dyDescent="0.25">
      <c r="A20906" s="31"/>
      <c r="B20906" s="31"/>
      <c r="C20906" s="31"/>
      <c r="D20906" s="31"/>
    </row>
    <row r="20907" spans="1:4" ht="15" x14ac:dyDescent="0.25">
      <c r="A20907" s="31"/>
      <c r="B20907" s="31"/>
      <c r="C20907" s="31"/>
      <c r="D20907" s="31"/>
    </row>
    <row r="20908" spans="1:4" ht="15" x14ac:dyDescent="0.25">
      <c r="A20908" s="31"/>
      <c r="B20908" s="31"/>
      <c r="C20908" s="31"/>
      <c r="D20908" s="31"/>
    </row>
    <row r="20909" spans="1:4" ht="15" x14ac:dyDescent="0.25">
      <c r="A20909" s="31"/>
      <c r="B20909" s="31"/>
      <c r="C20909" s="31"/>
      <c r="D20909" s="31"/>
    </row>
    <row r="20910" spans="1:4" ht="15" x14ac:dyDescent="0.25">
      <c r="A20910" s="31"/>
      <c r="B20910" s="31"/>
      <c r="C20910" s="31"/>
      <c r="D20910" s="31"/>
    </row>
    <row r="20911" spans="1:4" ht="15" x14ac:dyDescent="0.25">
      <c r="A20911" s="31"/>
      <c r="B20911" s="31"/>
      <c r="C20911" s="31"/>
      <c r="D20911" s="31"/>
    </row>
    <row r="20912" spans="1:4" ht="15" x14ac:dyDescent="0.25">
      <c r="A20912" s="31"/>
      <c r="B20912" s="31"/>
      <c r="C20912" s="31"/>
      <c r="D20912" s="31"/>
    </row>
    <row r="20913" spans="1:4" ht="15" x14ac:dyDescent="0.25">
      <c r="A20913" s="31"/>
      <c r="B20913" s="31"/>
      <c r="C20913" s="31"/>
      <c r="D20913" s="31"/>
    </row>
    <row r="20914" spans="1:4" ht="15" x14ac:dyDescent="0.25">
      <c r="A20914" s="31"/>
      <c r="B20914" s="31"/>
      <c r="C20914" s="31"/>
      <c r="D20914" s="31"/>
    </row>
    <row r="20915" spans="1:4" ht="15" x14ac:dyDescent="0.25">
      <c r="A20915" s="31"/>
      <c r="B20915" s="31"/>
      <c r="C20915" s="31"/>
      <c r="D20915" s="31"/>
    </row>
    <row r="20916" spans="1:4" ht="15" x14ac:dyDescent="0.25">
      <c r="A20916" s="31"/>
      <c r="B20916" s="31"/>
      <c r="C20916" s="31"/>
      <c r="D20916" s="31"/>
    </row>
    <row r="20917" spans="1:4" ht="15" x14ac:dyDescent="0.25">
      <c r="A20917" s="31"/>
      <c r="B20917" s="31"/>
      <c r="C20917" s="31"/>
      <c r="D20917" s="31"/>
    </row>
    <row r="20918" spans="1:4" ht="15" x14ac:dyDescent="0.25">
      <c r="A20918" s="31"/>
      <c r="B20918" s="31"/>
      <c r="C20918" s="31"/>
      <c r="D20918" s="31"/>
    </row>
    <row r="20919" spans="1:4" ht="15" x14ac:dyDescent="0.25">
      <c r="A20919" s="31"/>
      <c r="B20919" s="31"/>
      <c r="C20919" s="31"/>
      <c r="D20919" s="31"/>
    </row>
    <row r="20920" spans="1:4" ht="15" x14ac:dyDescent="0.25">
      <c r="A20920" s="31"/>
      <c r="B20920" s="31"/>
      <c r="C20920" s="31"/>
      <c r="D20920" s="31"/>
    </row>
    <row r="20921" spans="1:4" ht="15" x14ac:dyDescent="0.25">
      <c r="A20921" s="31"/>
      <c r="B20921" s="31"/>
      <c r="C20921" s="31"/>
      <c r="D20921" s="31"/>
    </row>
    <row r="20922" spans="1:4" ht="15" x14ac:dyDescent="0.25">
      <c r="A20922" s="31"/>
      <c r="B20922" s="31"/>
      <c r="C20922" s="31"/>
      <c r="D20922" s="31"/>
    </row>
    <row r="20923" spans="1:4" ht="15" x14ac:dyDescent="0.25">
      <c r="A20923" s="31"/>
      <c r="B20923" s="31"/>
      <c r="C20923" s="31"/>
      <c r="D20923" s="31"/>
    </row>
    <row r="20924" spans="1:4" ht="15" x14ac:dyDescent="0.25">
      <c r="A20924" s="31"/>
      <c r="B20924" s="31"/>
      <c r="C20924" s="31"/>
      <c r="D20924" s="31"/>
    </row>
    <row r="20925" spans="1:4" ht="15" x14ac:dyDescent="0.25">
      <c r="A20925" s="31"/>
      <c r="B20925" s="31"/>
      <c r="C20925" s="31"/>
      <c r="D20925" s="31"/>
    </row>
    <row r="20926" spans="1:4" ht="15" x14ac:dyDescent="0.25">
      <c r="A20926" s="31"/>
      <c r="B20926" s="31"/>
      <c r="C20926" s="31"/>
      <c r="D20926" s="31"/>
    </row>
    <row r="20927" spans="1:4" ht="15" x14ac:dyDescent="0.25">
      <c r="A20927" s="31"/>
      <c r="B20927" s="31"/>
      <c r="C20927" s="31"/>
      <c r="D20927" s="31"/>
    </row>
    <row r="20928" spans="1:4" ht="15" x14ac:dyDescent="0.25">
      <c r="A20928" s="31"/>
      <c r="B20928" s="31"/>
      <c r="C20928" s="31"/>
      <c r="D20928" s="31"/>
    </row>
    <row r="20929" spans="1:4" ht="15" x14ac:dyDescent="0.25">
      <c r="A20929" s="31"/>
      <c r="B20929" s="31"/>
      <c r="C20929" s="31"/>
      <c r="D20929" s="31"/>
    </row>
    <row r="20930" spans="1:4" ht="15" x14ac:dyDescent="0.25">
      <c r="A20930" s="31"/>
      <c r="B20930" s="31"/>
      <c r="C20930" s="31"/>
      <c r="D20930" s="31"/>
    </row>
    <row r="20931" spans="1:4" ht="15" x14ac:dyDescent="0.25">
      <c r="A20931" s="31"/>
      <c r="B20931" s="31"/>
      <c r="C20931" s="31"/>
      <c r="D20931" s="31"/>
    </row>
    <row r="20932" spans="1:4" ht="15" x14ac:dyDescent="0.25">
      <c r="A20932" s="31"/>
      <c r="B20932" s="31"/>
      <c r="C20932" s="31"/>
      <c r="D20932" s="31"/>
    </row>
    <row r="20933" spans="1:4" ht="15" x14ac:dyDescent="0.25">
      <c r="A20933" s="31"/>
      <c r="B20933" s="31"/>
      <c r="C20933" s="31"/>
      <c r="D20933" s="31"/>
    </row>
    <row r="20934" spans="1:4" ht="15" x14ac:dyDescent="0.25">
      <c r="A20934" s="31"/>
      <c r="B20934" s="31"/>
      <c r="C20934" s="31"/>
      <c r="D20934" s="31"/>
    </row>
    <row r="20935" spans="1:4" ht="15" x14ac:dyDescent="0.25">
      <c r="A20935" s="31"/>
      <c r="B20935" s="31"/>
      <c r="C20935" s="31"/>
      <c r="D20935" s="31"/>
    </row>
    <row r="20936" spans="1:4" ht="15" x14ac:dyDescent="0.25">
      <c r="A20936" s="31"/>
      <c r="B20936" s="31"/>
      <c r="C20936" s="31"/>
      <c r="D20936" s="31"/>
    </row>
    <row r="20937" spans="1:4" ht="15" x14ac:dyDescent="0.25">
      <c r="A20937" s="31"/>
      <c r="B20937" s="31"/>
      <c r="C20937" s="31"/>
      <c r="D20937" s="31"/>
    </row>
    <row r="20938" spans="1:4" ht="15" x14ac:dyDescent="0.25">
      <c r="A20938" s="31"/>
      <c r="B20938" s="31"/>
      <c r="C20938" s="31"/>
      <c r="D20938" s="31"/>
    </row>
    <row r="20939" spans="1:4" ht="15" x14ac:dyDescent="0.25">
      <c r="A20939" s="31"/>
      <c r="B20939" s="31"/>
      <c r="C20939" s="31"/>
      <c r="D20939" s="31"/>
    </row>
    <row r="20940" spans="1:4" ht="15" x14ac:dyDescent="0.25">
      <c r="A20940" s="31"/>
      <c r="B20940" s="31"/>
      <c r="C20940" s="31"/>
      <c r="D20940" s="31"/>
    </row>
    <row r="20941" spans="1:4" ht="15" x14ac:dyDescent="0.25">
      <c r="A20941" s="31"/>
      <c r="B20941" s="31"/>
      <c r="C20941" s="31"/>
      <c r="D20941" s="31"/>
    </row>
    <row r="20942" spans="1:4" ht="15" x14ac:dyDescent="0.25">
      <c r="A20942" s="31"/>
      <c r="B20942" s="31"/>
      <c r="C20942" s="31"/>
      <c r="D20942" s="31"/>
    </row>
    <row r="20943" spans="1:4" ht="15" x14ac:dyDescent="0.25">
      <c r="A20943" s="31"/>
      <c r="B20943" s="31"/>
      <c r="C20943" s="31"/>
      <c r="D20943" s="31"/>
    </row>
    <row r="20944" spans="1:4" ht="15" x14ac:dyDescent="0.25">
      <c r="A20944" s="31"/>
      <c r="B20944" s="31"/>
      <c r="C20944" s="31"/>
      <c r="D20944" s="31"/>
    </row>
    <row r="20945" spans="1:4" ht="15" x14ac:dyDescent="0.25">
      <c r="A20945" s="31"/>
      <c r="B20945" s="31"/>
      <c r="C20945" s="31"/>
      <c r="D20945" s="31"/>
    </row>
    <row r="20946" spans="1:4" ht="15" x14ac:dyDescent="0.25">
      <c r="A20946" s="31"/>
      <c r="B20946" s="31"/>
      <c r="C20946" s="31"/>
      <c r="D20946" s="31"/>
    </row>
    <row r="20947" spans="1:4" ht="15" x14ac:dyDescent="0.25">
      <c r="A20947" s="31"/>
      <c r="B20947" s="31"/>
      <c r="C20947" s="31"/>
      <c r="D20947" s="31"/>
    </row>
    <row r="20948" spans="1:4" ht="15" x14ac:dyDescent="0.25">
      <c r="A20948" s="31"/>
      <c r="B20948" s="31"/>
      <c r="C20948" s="31"/>
      <c r="D20948" s="31"/>
    </row>
    <row r="20949" spans="1:4" ht="15" x14ac:dyDescent="0.25">
      <c r="A20949" s="31"/>
      <c r="B20949" s="31"/>
      <c r="C20949" s="31"/>
      <c r="D20949" s="31"/>
    </row>
    <row r="20950" spans="1:4" ht="15" x14ac:dyDescent="0.25">
      <c r="A20950" s="31"/>
      <c r="B20950" s="31"/>
      <c r="C20950" s="31"/>
      <c r="D20950" s="31"/>
    </row>
    <row r="20951" spans="1:4" ht="15" x14ac:dyDescent="0.25">
      <c r="A20951" s="31"/>
      <c r="B20951" s="31"/>
      <c r="C20951" s="31"/>
      <c r="D20951" s="31"/>
    </row>
    <row r="20952" spans="1:4" ht="15" x14ac:dyDescent="0.25">
      <c r="A20952" s="31"/>
      <c r="B20952" s="31"/>
      <c r="C20952" s="31"/>
      <c r="D20952" s="31"/>
    </row>
    <row r="20953" spans="1:4" ht="15" x14ac:dyDescent="0.25">
      <c r="A20953" s="31"/>
      <c r="B20953" s="31"/>
      <c r="C20953" s="31"/>
      <c r="D20953" s="31"/>
    </row>
    <row r="20954" spans="1:4" ht="15" x14ac:dyDescent="0.25">
      <c r="A20954" s="31"/>
      <c r="B20954" s="31"/>
      <c r="C20954" s="31"/>
      <c r="D20954" s="31"/>
    </row>
    <row r="20955" spans="1:4" ht="15" x14ac:dyDescent="0.25">
      <c r="A20955" s="31"/>
      <c r="B20955" s="31"/>
      <c r="C20955" s="31"/>
      <c r="D20955" s="31"/>
    </row>
    <row r="20956" spans="1:4" ht="15" x14ac:dyDescent="0.25">
      <c r="A20956" s="31"/>
      <c r="B20956" s="31"/>
      <c r="C20956" s="31"/>
      <c r="D20956" s="31"/>
    </row>
    <row r="20957" spans="1:4" ht="15" x14ac:dyDescent="0.25">
      <c r="A20957" s="31"/>
      <c r="B20957" s="31"/>
      <c r="C20957" s="31"/>
      <c r="D20957" s="31"/>
    </row>
    <row r="20958" spans="1:4" ht="15" x14ac:dyDescent="0.25">
      <c r="A20958" s="31"/>
      <c r="B20958" s="31"/>
      <c r="C20958" s="31"/>
      <c r="D20958" s="31"/>
    </row>
    <row r="20959" spans="1:4" ht="15" x14ac:dyDescent="0.25">
      <c r="A20959" s="31"/>
      <c r="B20959" s="31"/>
      <c r="C20959" s="31"/>
      <c r="D20959" s="31"/>
    </row>
    <row r="20960" spans="1:4" ht="15" x14ac:dyDescent="0.25">
      <c r="A20960" s="31"/>
      <c r="B20960" s="31"/>
      <c r="C20960" s="31"/>
      <c r="D20960" s="31"/>
    </row>
    <row r="20961" spans="1:4" ht="15" x14ac:dyDescent="0.25">
      <c r="A20961" s="31"/>
      <c r="B20961" s="31"/>
      <c r="C20961" s="31"/>
      <c r="D20961" s="31"/>
    </row>
    <row r="20962" spans="1:4" ht="15" x14ac:dyDescent="0.25">
      <c r="A20962" s="31"/>
      <c r="B20962" s="31"/>
      <c r="C20962" s="31"/>
      <c r="D20962" s="31"/>
    </row>
    <row r="20963" spans="1:4" ht="15" x14ac:dyDescent="0.25">
      <c r="A20963" s="31"/>
      <c r="B20963" s="31"/>
      <c r="C20963" s="31"/>
      <c r="D20963" s="31"/>
    </row>
    <row r="20964" spans="1:4" ht="15" x14ac:dyDescent="0.25">
      <c r="A20964" s="31"/>
      <c r="B20964" s="31"/>
      <c r="C20964" s="31"/>
      <c r="D20964" s="31"/>
    </row>
    <row r="20965" spans="1:4" ht="15" x14ac:dyDescent="0.25">
      <c r="A20965" s="31"/>
      <c r="B20965" s="31"/>
      <c r="C20965" s="31"/>
      <c r="D20965" s="31"/>
    </row>
    <row r="20966" spans="1:4" ht="15" x14ac:dyDescent="0.25">
      <c r="A20966" s="31"/>
      <c r="B20966" s="31"/>
      <c r="C20966" s="31"/>
      <c r="D20966" s="31"/>
    </row>
    <row r="20967" spans="1:4" ht="15" x14ac:dyDescent="0.25">
      <c r="A20967" s="31"/>
      <c r="B20967" s="31"/>
      <c r="C20967" s="31"/>
      <c r="D20967" s="31"/>
    </row>
    <row r="20968" spans="1:4" ht="15" x14ac:dyDescent="0.25">
      <c r="A20968" s="31"/>
      <c r="B20968" s="31"/>
      <c r="C20968" s="31"/>
      <c r="D20968" s="31"/>
    </row>
    <row r="20969" spans="1:4" ht="15" x14ac:dyDescent="0.25">
      <c r="A20969" s="31"/>
      <c r="B20969" s="31"/>
      <c r="C20969" s="31"/>
      <c r="D20969" s="31"/>
    </row>
    <row r="20970" spans="1:4" ht="15" x14ac:dyDescent="0.25">
      <c r="A20970" s="31"/>
      <c r="B20970" s="31"/>
      <c r="C20970" s="31"/>
      <c r="D20970" s="31"/>
    </row>
    <row r="20971" spans="1:4" ht="15" x14ac:dyDescent="0.25">
      <c r="A20971" s="31"/>
      <c r="B20971" s="31"/>
      <c r="C20971" s="31"/>
      <c r="D20971" s="31"/>
    </row>
    <row r="20972" spans="1:4" ht="15" x14ac:dyDescent="0.25">
      <c r="A20972" s="31"/>
      <c r="B20972" s="31"/>
      <c r="C20972" s="31"/>
      <c r="D20972" s="31"/>
    </row>
    <row r="20973" spans="1:4" ht="15" x14ac:dyDescent="0.25">
      <c r="A20973" s="31"/>
      <c r="B20973" s="31"/>
      <c r="C20973" s="31"/>
      <c r="D20973" s="31"/>
    </row>
    <row r="20974" spans="1:4" ht="15" x14ac:dyDescent="0.25">
      <c r="A20974" s="31"/>
      <c r="B20974" s="31"/>
      <c r="C20974" s="31"/>
      <c r="D20974" s="31"/>
    </row>
    <row r="20975" spans="1:4" ht="15" x14ac:dyDescent="0.25">
      <c r="A20975" s="31"/>
      <c r="B20975" s="31"/>
      <c r="C20975" s="31"/>
      <c r="D20975" s="31"/>
    </row>
    <row r="20976" spans="1:4" ht="15" x14ac:dyDescent="0.25">
      <c r="A20976" s="31"/>
      <c r="B20976" s="31"/>
      <c r="C20976" s="31"/>
      <c r="D20976" s="31"/>
    </row>
    <row r="20977" spans="1:4" ht="15" x14ac:dyDescent="0.25">
      <c r="A20977" s="31"/>
      <c r="B20977" s="31"/>
      <c r="C20977" s="31"/>
      <c r="D20977" s="31"/>
    </row>
    <row r="20978" spans="1:4" ht="15" x14ac:dyDescent="0.25">
      <c r="A20978" s="31"/>
      <c r="B20978" s="31"/>
      <c r="C20978" s="31"/>
      <c r="D20978" s="31"/>
    </row>
    <row r="20979" spans="1:4" ht="15" x14ac:dyDescent="0.25">
      <c r="A20979" s="31"/>
      <c r="B20979" s="31"/>
      <c r="C20979" s="31"/>
      <c r="D20979" s="31"/>
    </row>
    <row r="20980" spans="1:4" ht="15" x14ac:dyDescent="0.25">
      <c r="A20980" s="31"/>
      <c r="B20980" s="31"/>
      <c r="C20980" s="31"/>
      <c r="D20980" s="31"/>
    </row>
    <row r="20981" spans="1:4" ht="15" x14ac:dyDescent="0.25">
      <c r="A20981" s="31"/>
      <c r="B20981" s="31"/>
      <c r="C20981" s="31"/>
      <c r="D20981" s="31"/>
    </row>
    <row r="20982" spans="1:4" ht="15" x14ac:dyDescent="0.25">
      <c r="A20982" s="31"/>
      <c r="B20982" s="31"/>
      <c r="C20982" s="31"/>
      <c r="D20982" s="31"/>
    </row>
    <row r="20983" spans="1:4" ht="15" x14ac:dyDescent="0.25">
      <c r="A20983" s="31"/>
      <c r="B20983" s="31"/>
      <c r="C20983" s="31"/>
      <c r="D20983" s="31"/>
    </row>
    <row r="20984" spans="1:4" ht="15" x14ac:dyDescent="0.25">
      <c r="A20984" s="31"/>
      <c r="B20984" s="31"/>
      <c r="C20984" s="31"/>
      <c r="D20984" s="31"/>
    </row>
    <row r="20985" spans="1:4" ht="15" x14ac:dyDescent="0.25">
      <c r="A20985" s="31"/>
      <c r="B20985" s="31"/>
      <c r="C20985" s="31"/>
      <c r="D20985" s="31"/>
    </row>
    <row r="20986" spans="1:4" ht="15" x14ac:dyDescent="0.25">
      <c r="A20986" s="31"/>
      <c r="B20986" s="31"/>
      <c r="C20986" s="31"/>
      <c r="D20986" s="31"/>
    </row>
    <row r="20987" spans="1:4" ht="15" x14ac:dyDescent="0.25">
      <c r="A20987" s="31"/>
      <c r="B20987" s="31"/>
      <c r="C20987" s="31"/>
      <c r="D20987" s="31"/>
    </row>
    <row r="20988" spans="1:4" ht="15" x14ac:dyDescent="0.25">
      <c r="A20988" s="31"/>
      <c r="B20988" s="31"/>
      <c r="C20988" s="31"/>
      <c r="D20988" s="31"/>
    </row>
    <row r="20989" spans="1:4" ht="15" x14ac:dyDescent="0.25">
      <c r="A20989" s="31"/>
      <c r="B20989" s="31"/>
      <c r="C20989" s="31"/>
      <c r="D20989" s="31"/>
    </row>
    <row r="20990" spans="1:4" ht="15" x14ac:dyDescent="0.25">
      <c r="A20990" s="31"/>
      <c r="B20990" s="31"/>
      <c r="C20990" s="31"/>
      <c r="D20990" s="31"/>
    </row>
    <row r="20991" spans="1:4" ht="15" x14ac:dyDescent="0.25">
      <c r="A20991" s="31"/>
      <c r="B20991" s="31"/>
      <c r="C20991" s="31"/>
      <c r="D20991" s="31"/>
    </row>
    <row r="20992" spans="1:4" ht="15" x14ac:dyDescent="0.25">
      <c r="A20992" s="31"/>
      <c r="B20992" s="31"/>
      <c r="C20992" s="31"/>
      <c r="D20992" s="31"/>
    </row>
    <row r="20993" spans="1:4" ht="15" x14ac:dyDescent="0.25">
      <c r="A20993" s="31"/>
      <c r="B20993" s="31"/>
      <c r="C20993" s="31"/>
      <c r="D20993" s="31"/>
    </row>
    <row r="20994" spans="1:4" ht="15" x14ac:dyDescent="0.25">
      <c r="A20994" s="31"/>
      <c r="B20994" s="31"/>
      <c r="C20994" s="31"/>
      <c r="D20994" s="31"/>
    </row>
    <row r="20995" spans="1:4" ht="15" x14ac:dyDescent="0.25">
      <c r="A20995" s="31"/>
      <c r="B20995" s="31"/>
      <c r="C20995" s="31"/>
      <c r="D20995" s="31"/>
    </row>
    <row r="20996" spans="1:4" ht="15" x14ac:dyDescent="0.25">
      <c r="A20996" s="31"/>
      <c r="B20996" s="31"/>
      <c r="C20996" s="31"/>
      <c r="D20996" s="31"/>
    </row>
    <row r="20997" spans="1:4" ht="15" x14ac:dyDescent="0.25">
      <c r="A20997" s="31"/>
      <c r="B20997" s="31"/>
      <c r="C20997" s="31"/>
      <c r="D20997" s="31"/>
    </row>
    <row r="20998" spans="1:4" ht="15" x14ac:dyDescent="0.25">
      <c r="A20998" s="31"/>
      <c r="B20998" s="31"/>
      <c r="C20998" s="31"/>
      <c r="D20998" s="31"/>
    </row>
    <row r="20999" spans="1:4" ht="15" x14ac:dyDescent="0.25">
      <c r="A20999" s="31"/>
      <c r="B20999" s="31"/>
      <c r="C20999" s="31"/>
      <c r="D20999" s="31"/>
    </row>
    <row r="21000" spans="1:4" ht="15" x14ac:dyDescent="0.25">
      <c r="A21000" s="31"/>
      <c r="B21000" s="31"/>
      <c r="C21000" s="31"/>
      <c r="D21000" s="31"/>
    </row>
    <row r="21001" spans="1:4" ht="15" x14ac:dyDescent="0.25">
      <c r="A21001" s="31"/>
      <c r="B21001" s="31"/>
      <c r="C21001" s="31"/>
      <c r="D21001" s="31"/>
    </row>
    <row r="21002" spans="1:4" ht="15" x14ac:dyDescent="0.25">
      <c r="A21002" s="31"/>
      <c r="B21002" s="31"/>
      <c r="C21002" s="31"/>
      <c r="D21002" s="31"/>
    </row>
    <row r="21003" spans="1:4" ht="15" x14ac:dyDescent="0.25">
      <c r="A21003" s="31"/>
      <c r="B21003" s="31"/>
      <c r="C21003" s="31"/>
      <c r="D21003" s="31"/>
    </row>
    <row r="21004" spans="1:4" ht="15" x14ac:dyDescent="0.25">
      <c r="A21004" s="31"/>
      <c r="B21004" s="31"/>
      <c r="C21004" s="31"/>
      <c r="D21004" s="31"/>
    </row>
    <row r="21005" spans="1:4" ht="15" x14ac:dyDescent="0.25">
      <c r="A21005" s="31"/>
      <c r="B21005" s="31"/>
      <c r="C21005" s="31"/>
      <c r="D21005" s="31"/>
    </row>
    <row r="21006" spans="1:4" ht="15" x14ac:dyDescent="0.25">
      <c r="A21006" s="31"/>
      <c r="B21006" s="31"/>
      <c r="C21006" s="31"/>
      <c r="D21006" s="31"/>
    </row>
    <row r="21007" spans="1:4" ht="15" x14ac:dyDescent="0.25">
      <c r="A21007" s="31"/>
      <c r="B21007" s="31"/>
      <c r="C21007" s="31"/>
      <c r="D21007" s="31"/>
    </row>
    <row r="21008" spans="1:4" ht="15" x14ac:dyDescent="0.25">
      <c r="A21008" s="31"/>
      <c r="B21008" s="31"/>
      <c r="C21008" s="31"/>
      <c r="D21008" s="31"/>
    </row>
    <row r="21009" spans="1:4" ht="15" x14ac:dyDescent="0.25">
      <c r="A21009" s="31"/>
      <c r="B21009" s="31"/>
      <c r="C21009" s="31"/>
      <c r="D21009" s="31"/>
    </row>
    <row r="21010" spans="1:4" ht="15" x14ac:dyDescent="0.25">
      <c r="A21010" s="31"/>
      <c r="B21010" s="31"/>
      <c r="C21010" s="31"/>
      <c r="D21010" s="31"/>
    </row>
    <row r="21011" spans="1:4" ht="15" x14ac:dyDescent="0.25">
      <c r="A21011" s="31"/>
      <c r="B21011" s="31"/>
      <c r="C21011" s="31"/>
      <c r="D21011" s="31"/>
    </row>
    <row r="21012" spans="1:4" ht="15" x14ac:dyDescent="0.25">
      <c r="A21012" s="31"/>
      <c r="B21012" s="31"/>
      <c r="C21012" s="31"/>
      <c r="D21012" s="31"/>
    </row>
    <row r="21013" spans="1:4" ht="15" x14ac:dyDescent="0.25">
      <c r="A21013" s="31"/>
      <c r="B21013" s="31"/>
      <c r="C21013" s="31"/>
      <c r="D21013" s="31"/>
    </row>
    <row r="21014" spans="1:4" ht="15" x14ac:dyDescent="0.25">
      <c r="A21014" s="31"/>
      <c r="B21014" s="31"/>
      <c r="C21014" s="31"/>
      <c r="D21014" s="31"/>
    </row>
    <row r="21015" spans="1:4" ht="15" x14ac:dyDescent="0.25">
      <c r="A21015" s="31"/>
      <c r="B21015" s="31"/>
      <c r="C21015" s="31"/>
      <c r="D21015" s="31"/>
    </row>
    <row r="21016" spans="1:4" ht="15" x14ac:dyDescent="0.25">
      <c r="A21016" s="31"/>
      <c r="B21016" s="31"/>
      <c r="C21016" s="31"/>
      <c r="D21016" s="31"/>
    </row>
    <row r="21017" spans="1:4" ht="15" x14ac:dyDescent="0.25">
      <c r="A21017" s="31"/>
      <c r="B21017" s="31"/>
      <c r="C21017" s="31"/>
      <c r="D21017" s="31"/>
    </row>
    <row r="21018" spans="1:4" ht="15" x14ac:dyDescent="0.25">
      <c r="A21018" s="31"/>
      <c r="B21018" s="31"/>
      <c r="C21018" s="31"/>
      <c r="D21018" s="31"/>
    </row>
    <row r="21019" spans="1:4" ht="15" x14ac:dyDescent="0.25">
      <c r="A21019" s="31"/>
      <c r="B21019" s="31"/>
      <c r="C21019" s="31"/>
      <c r="D21019" s="31"/>
    </row>
    <row r="21020" spans="1:4" ht="15" x14ac:dyDescent="0.25">
      <c r="A21020" s="31"/>
      <c r="B21020" s="31"/>
      <c r="C21020" s="31"/>
      <c r="D21020" s="31"/>
    </row>
    <row r="21021" spans="1:4" ht="15" x14ac:dyDescent="0.25">
      <c r="A21021" s="31"/>
      <c r="B21021" s="31"/>
      <c r="C21021" s="31"/>
      <c r="D21021" s="31"/>
    </row>
    <row r="21022" spans="1:4" ht="15" x14ac:dyDescent="0.25">
      <c r="A21022" s="31"/>
      <c r="B21022" s="31"/>
      <c r="C21022" s="31"/>
      <c r="D21022" s="31"/>
    </row>
    <row r="21023" spans="1:4" ht="15" x14ac:dyDescent="0.25">
      <c r="A21023" s="31"/>
      <c r="B21023" s="31"/>
      <c r="C21023" s="31"/>
      <c r="D21023" s="31"/>
    </row>
    <row r="21024" spans="1:4" ht="15" x14ac:dyDescent="0.25">
      <c r="A21024" s="31"/>
      <c r="B21024" s="31"/>
      <c r="C21024" s="31"/>
      <c r="D21024" s="31"/>
    </row>
    <row r="21025" spans="1:4" ht="15" x14ac:dyDescent="0.25">
      <c r="A21025" s="31"/>
      <c r="B21025" s="31"/>
      <c r="C21025" s="31"/>
      <c r="D21025" s="31"/>
    </row>
    <row r="21026" spans="1:4" ht="15" x14ac:dyDescent="0.25">
      <c r="A21026" s="31"/>
      <c r="B21026" s="31"/>
      <c r="C21026" s="31"/>
      <c r="D21026" s="31"/>
    </row>
    <row r="21027" spans="1:4" ht="15" x14ac:dyDescent="0.25">
      <c r="A21027" s="31"/>
      <c r="B21027" s="31"/>
      <c r="C21027" s="31"/>
      <c r="D21027" s="31"/>
    </row>
    <row r="21028" spans="1:4" ht="15" x14ac:dyDescent="0.25">
      <c r="A21028" s="31"/>
      <c r="B21028" s="31"/>
      <c r="C21028" s="31"/>
      <c r="D21028" s="31"/>
    </row>
    <row r="21029" spans="1:4" ht="15" x14ac:dyDescent="0.25">
      <c r="A21029" s="31"/>
      <c r="B21029" s="31"/>
      <c r="C21029" s="31"/>
      <c r="D21029" s="31"/>
    </row>
    <row r="21030" spans="1:4" ht="15" x14ac:dyDescent="0.25">
      <c r="A21030" s="31"/>
      <c r="B21030" s="31"/>
      <c r="C21030" s="31"/>
      <c r="D21030" s="31"/>
    </row>
    <row r="21031" spans="1:4" ht="15" x14ac:dyDescent="0.25">
      <c r="A21031" s="31"/>
      <c r="B21031" s="31"/>
      <c r="C21031" s="31"/>
      <c r="D21031" s="31"/>
    </row>
    <row r="21032" spans="1:4" ht="15" x14ac:dyDescent="0.25">
      <c r="A21032" s="31"/>
      <c r="B21032" s="31"/>
      <c r="C21032" s="31"/>
      <c r="D21032" s="31"/>
    </row>
    <row r="21033" spans="1:4" ht="15" x14ac:dyDescent="0.25">
      <c r="A21033" s="31"/>
      <c r="B21033" s="31"/>
      <c r="C21033" s="31"/>
      <c r="D21033" s="31"/>
    </row>
    <row r="21034" spans="1:4" ht="15" x14ac:dyDescent="0.25">
      <c r="A21034" s="31"/>
      <c r="B21034" s="31"/>
      <c r="C21034" s="31"/>
      <c r="D21034" s="31"/>
    </row>
    <row r="21035" spans="1:4" ht="15" x14ac:dyDescent="0.25">
      <c r="A21035" s="31"/>
      <c r="B21035" s="31"/>
      <c r="C21035" s="31"/>
      <c r="D21035" s="31"/>
    </row>
    <row r="21036" spans="1:4" ht="15" x14ac:dyDescent="0.25">
      <c r="A21036" s="31"/>
      <c r="B21036" s="31"/>
      <c r="C21036" s="31"/>
      <c r="D21036" s="31"/>
    </row>
    <row r="21037" spans="1:4" ht="15" x14ac:dyDescent="0.25">
      <c r="A21037" s="31"/>
      <c r="B21037" s="31"/>
      <c r="C21037" s="31"/>
      <c r="D21037" s="31"/>
    </row>
    <row r="21038" spans="1:4" ht="15" x14ac:dyDescent="0.25">
      <c r="A21038" s="31"/>
      <c r="B21038" s="31"/>
      <c r="C21038" s="31"/>
      <c r="D21038" s="31"/>
    </row>
    <row r="21039" spans="1:4" ht="15" x14ac:dyDescent="0.25">
      <c r="A21039" s="31"/>
      <c r="B21039" s="31"/>
      <c r="C21039" s="31"/>
      <c r="D21039" s="31"/>
    </row>
    <row r="21040" spans="1:4" ht="15" x14ac:dyDescent="0.25">
      <c r="A21040" s="31"/>
      <c r="B21040" s="31"/>
      <c r="C21040" s="31"/>
      <c r="D21040" s="31"/>
    </row>
    <row r="21041" spans="1:4" ht="15" x14ac:dyDescent="0.25">
      <c r="A21041" s="31"/>
      <c r="B21041" s="31"/>
      <c r="C21041" s="31"/>
      <c r="D21041" s="31"/>
    </row>
    <row r="21042" spans="1:4" ht="15" x14ac:dyDescent="0.25">
      <c r="A21042" s="31"/>
      <c r="B21042" s="31"/>
      <c r="C21042" s="31"/>
      <c r="D21042" s="31"/>
    </row>
    <row r="21043" spans="1:4" ht="15" x14ac:dyDescent="0.25">
      <c r="A21043" s="31"/>
      <c r="B21043" s="31"/>
      <c r="C21043" s="31"/>
      <c r="D21043" s="31"/>
    </row>
    <row r="21044" spans="1:4" ht="15" x14ac:dyDescent="0.25">
      <c r="A21044" s="31"/>
      <c r="B21044" s="31"/>
      <c r="C21044" s="31"/>
      <c r="D21044" s="31"/>
    </row>
    <row r="21045" spans="1:4" ht="15" x14ac:dyDescent="0.25">
      <c r="A21045" s="31"/>
      <c r="B21045" s="31"/>
      <c r="C21045" s="31"/>
      <c r="D21045" s="31"/>
    </row>
    <row r="21046" spans="1:4" ht="15" x14ac:dyDescent="0.25">
      <c r="A21046" s="31"/>
      <c r="B21046" s="31"/>
      <c r="C21046" s="31"/>
      <c r="D21046" s="31"/>
    </row>
    <row r="21047" spans="1:4" ht="15" x14ac:dyDescent="0.25">
      <c r="A21047" s="31"/>
      <c r="B21047" s="31"/>
      <c r="C21047" s="31"/>
      <c r="D21047" s="31"/>
    </row>
    <row r="21048" spans="1:4" ht="15" x14ac:dyDescent="0.25">
      <c r="A21048" s="31"/>
      <c r="B21048" s="31"/>
      <c r="C21048" s="31"/>
      <c r="D21048" s="31"/>
    </row>
    <row r="21049" spans="1:4" ht="15" x14ac:dyDescent="0.25">
      <c r="A21049" s="31"/>
      <c r="B21049" s="31"/>
      <c r="C21049" s="31"/>
      <c r="D21049" s="31"/>
    </row>
    <row r="21050" spans="1:4" ht="15" x14ac:dyDescent="0.25">
      <c r="A21050" s="31"/>
      <c r="B21050" s="31"/>
      <c r="C21050" s="31"/>
      <c r="D21050" s="31"/>
    </row>
    <row r="21051" spans="1:4" ht="15" x14ac:dyDescent="0.25">
      <c r="A21051" s="31"/>
      <c r="B21051" s="31"/>
      <c r="C21051" s="31"/>
      <c r="D21051" s="31"/>
    </row>
    <row r="21052" spans="1:4" ht="15" x14ac:dyDescent="0.25">
      <c r="A21052" s="31"/>
      <c r="B21052" s="31"/>
      <c r="C21052" s="31"/>
      <c r="D21052" s="31"/>
    </row>
    <row r="21053" spans="1:4" ht="15" x14ac:dyDescent="0.25">
      <c r="A21053" s="31"/>
      <c r="B21053" s="31"/>
      <c r="C21053" s="31"/>
      <c r="D21053" s="31"/>
    </row>
    <row r="21054" spans="1:4" ht="15" x14ac:dyDescent="0.25">
      <c r="A21054" s="31"/>
      <c r="B21054" s="31"/>
      <c r="C21054" s="31"/>
      <c r="D21054" s="31"/>
    </row>
    <row r="21055" spans="1:4" ht="15" x14ac:dyDescent="0.25">
      <c r="A21055" s="31"/>
      <c r="B21055" s="31"/>
      <c r="C21055" s="31"/>
      <c r="D21055" s="31"/>
    </row>
    <row r="21056" spans="1:4" ht="15" x14ac:dyDescent="0.25">
      <c r="A21056" s="31"/>
      <c r="B21056" s="31"/>
      <c r="C21056" s="31"/>
      <c r="D21056" s="31"/>
    </row>
    <row r="21057" spans="1:4" ht="15" x14ac:dyDescent="0.25">
      <c r="A21057" s="31"/>
      <c r="B21057" s="31"/>
      <c r="C21057" s="31"/>
      <c r="D21057" s="31"/>
    </row>
    <row r="21058" spans="1:4" ht="15" x14ac:dyDescent="0.25">
      <c r="A21058" s="31"/>
      <c r="B21058" s="31"/>
      <c r="C21058" s="31"/>
      <c r="D21058" s="31"/>
    </row>
    <row r="21059" spans="1:4" ht="15" x14ac:dyDescent="0.25">
      <c r="A21059" s="31"/>
      <c r="B21059" s="31"/>
      <c r="C21059" s="31"/>
      <c r="D21059" s="31"/>
    </row>
    <row r="21060" spans="1:4" ht="15" x14ac:dyDescent="0.25">
      <c r="A21060" s="31"/>
      <c r="B21060" s="31"/>
      <c r="C21060" s="31"/>
      <c r="D21060" s="31"/>
    </row>
    <row r="21061" spans="1:4" ht="15" x14ac:dyDescent="0.25">
      <c r="A21061" s="31"/>
      <c r="B21061" s="31"/>
      <c r="C21061" s="31"/>
      <c r="D21061" s="31"/>
    </row>
    <row r="21062" spans="1:4" ht="15" x14ac:dyDescent="0.25">
      <c r="A21062" s="31"/>
      <c r="B21062" s="31"/>
      <c r="C21062" s="31"/>
      <c r="D21062" s="31"/>
    </row>
    <row r="21063" spans="1:4" ht="15" x14ac:dyDescent="0.25">
      <c r="A21063" s="31"/>
      <c r="B21063" s="31"/>
      <c r="C21063" s="31"/>
      <c r="D21063" s="31"/>
    </row>
    <row r="21064" spans="1:4" ht="15" x14ac:dyDescent="0.25">
      <c r="A21064" s="31"/>
      <c r="B21064" s="31"/>
      <c r="C21064" s="31"/>
      <c r="D21064" s="31"/>
    </row>
    <row r="21065" spans="1:4" ht="15" x14ac:dyDescent="0.25">
      <c r="A21065" s="31"/>
      <c r="B21065" s="31"/>
      <c r="C21065" s="31"/>
      <c r="D21065" s="31"/>
    </row>
    <row r="21066" spans="1:4" ht="15" x14ac:dyDescent="0.25">
      <c r="A21066" s="31"/>
      <c r="B21066" s="31"/>
      <c r="C21066" s="31"/>
      <c r="D21066" s="31"/>
    </row>
    <row r="21067" spans="1:4" ht="15" x14ac:dyDescent="0.25">
      <c r="A21067" s="31"/>
      <c r="B21067" s="31"/>
      <c r="C21067" s="31"/>
      <c r="D21067" s="31"/>
    </row>
    <row r="21068" spans="1:4" ht="15" x14ac:dyDescent="0.25">
      <c r="A21068" s="31"/>
      <c r="B21068" s="31"/>
      <c r="C21068" s="31"/>
      <c r="D21068" s="31"/>
    </row>
    <row r="21069" spans="1:4" ht="15" x14ac:dyDescent="0.25">
      <c r="A21069" s="31"/>
      <c r="B21069" s="31"/>
      <c r="C21069" s="31"/>
      <c r="D21069" s="31"/>
    </row>
    <row r="21070" spans="1:4" ht="15" x14ac:dyDescent="0.25">
      <c r="A21070" s="31"/>
      <c r="B21070" s="31"/>
      <c r="C21070" s="31"/>
      <c r="D21070" s="31"/>
    </row>
    <row r="21071" spans="1:4" ht="15" x14ac:dyDescent="0.25">
      <c r="A21071" s="31"/>
      <c r="B21071" s="31"/>
      <c r="C21071" s="31"/>
      <c r="D21071" s="31"/>
    </row>
    <row r="21072" spans="1:4" ht="15" x14ac:dyDescent="0.25">
      <c r="A21072" s="31"/>
      <c r="B21072" s="31"/>
      <c r="C21072" s="31"/>
      <c r="D21072" s="31"/>
    </row>
    <row r="21073" spans="1:4" ht="15" x14ac:dyDescent="0.25">
      <c r="A21073" s="31"/>
      <c r="B21073" s="31"/>
      <c r="C21073" s="31"/>
      <c r="D21073" s="31"/>
    </row>
    <row r="21074" spans="1:4" ht="15" x14ac:dyDescent="0.25">
      <c r="A21074" s="31"/>
      <c r="B21074" s="31"/>
      <c r="C21074" s="31"/>
      <c r="D21074" s="31"/>
    </row>
    <row r="21075" spans="1:4" ht="15" x14ac:dyDescent="0.25">
      <c r="A21075" s="31"/>
      <c r="B21075" s="31"/>
      <c r="C21075" s="31"/>
      <c r="D21075" s="31"/>
    </row>
    <row r="21076" spans="1:4" ht="15" x14ac:dyDescent="0.25">
      <c r="A21076" s="31"/>
      <c r="B21076" s="31"/>
      <c r="C21076" s="31"/>
      <c r="D21076" s="31"/>
    </row>
    <row r="21077" spans="1:4" ht="15" x14ac:dyDescent="0.25">
      <c r="A21077" s="31"/>
      <c r="B21077" s="31"/>
      <c r="C21077" s="31"/>
      <c r="D21077" s="31"/>
    </row>
    <row r="21078" spans="1:4" ht="15" x14ac:dyDescent="0.25">
      <c r="A21078" s="31"/>
      <c r="B21078" s="31"/>
      <c r="C21078" s="31"/>
      <c r="D21078" s="31"/>
    </row>
    <row r="21079" spans="1:4" ht="15" x14ac:dyDescent="0.25">
      <c r="A21079" s="31"/>
      <c r="B21079" s="31"/>
      <c r="C21079" s="31"/>
      <c r="D21079" s="31"/>
    </row>
    <row r="21080" spans="1:4" ht="15" x14ac:dyDescent="0.25">
      <c r="A21080" s="31"/>
      <c r="B21080" s="31"/>
      <c r="C21080" s="31"/>
      <c r="D21080" s="31"/>
    </row>
    <row r="21081" spans="1:4" ht="15" x14ac:dyDescent="0.25">
      <c r="A21081" s="31"/>
      <c r="B21081" s="31"/>
      <c r="C21081" s="31"/>
      <c r="D21081" s="31"/>
    </row>
    <row r="21082" spans="1:4" ht="15" x14ac:dyDescent="0.25">
      <c r="A21082" s="31"/>
      <c r="B21082" s="31"/>
      <c r="C21082" s="31"/>
      <c r="D21082" s="31"/>
    </row>
    <row r="21083" spans="1:4" ht="15" x14ac:dyDescent="0.25">
      <c r="A21083" s="31"/>
      <c r="B21083" s="31"/>
      <c r="C21083" s="31"/>
      <c r="D21083" s="31"/>
    </row>
    <row r="21084" spans="1:4" ht="15" x14ac:dyDescent="0.25">
      <c r="A21084" s="31"/>
      <c r="B21084" s="31"/>
      <c r="C21084" s="31"/>
      <c r="D21084" s="31"/>
    </row>
    <row r="21085" spans="1:4" ht="15" x14ac:dyDescent="0.25">
      <c r="A21085" s="31"/>
      <c r="B21085" s="31"/>
      <c r="C21085" s="31"/>
      <c r="D21085" s="31"/>
    </row>
    <row r="21086" spans="1:4" ht="15" x14ac:dyDescent="0.25">
      <c r="A21086" s="31"/>
      <c r="B21086" s="31"/>
      <c r="C21086" s="31"/>
      <c r="D21086" s="31"/>
    </row>
    <row r="21087" spans="1:4" ht="15" x14ac:dyDescent="0.25">
      <c r="A21087" s="31"/>
      <c r="B21087" s="31"/>
      <c r="C21087" s="31"/>
      <c r="D21087" s="31"/>
    </row>
    <row r="21088" spans="1:4" ht="15" x14ac:dyDescent="0.25">
      <c r="A21088" s="31"/>
      <c r="B21088" s="31"/>
      <c r="C21088" s="31"/>
      <c r="D21088" s="31"/>
    </row>
    <row r="21089" spans="1:4" ht="15" x14ac:dyDescent="0.25">
      <c r="A21089" s="31"/>
      <c r="B21089" s="31"/>
      <c r="C21089" s="31"/>
      <c r="D21089" s="31"/>
    </row>
    <row r="21090" spans="1:4" ht="15" x14ac:dyDescent="0.25">
      <c r="A21090" s="31"/>
      <c r="B21090" s="31"/>
      <c r="C21090" s="31"/>
      <c r="D21090" s="31"/>
    </row>
    <row r="21091" spans="1:4" ht="15" x14ac:dyDescent="0.25">
      <c r="A21091" s="31"/>
      <c r="B21091" s="31"/>
      <c r="C21091" s="31"/>
      <c r="D21091" s="31"/>
    </row>
    <row r="21092" spans="1:4" ht="15" x14ac:dyDescent="0.25">
      <c r="A21092" s="31"/>
      <c r="B21092" s="31"/>
      <c r="C21092" s="31"/>
      <c r="D21092" s="31"/>
    </row>
    <row r="21093" spans="1:4" ht="15" x14ac:dyDescent="0.25">
      <c r="A21093" s="31"/>
      <c r="B21093" s="31"/>
      <c r="C21093" s="31"/>
      <c r="D21093" s="31"/>
    </row>
    <row r="21094" spans="1:4" ht="15" x14ac:dyDescent="0.25">
      <c r="A21094" s="31"/>
      <c r="B21094" s="31"/>
      <c r="C21094" s="31"/>
      <c r="D21094" s="31"/>
    </row>
    <row r="21095" spans="1:4" ht="15" x14ac:dyDescent="0.25">
      <c r="A21095" s="31"/>
      <c r="B21095" s="31"/>
      <c r="C21095" s="31"/>
      <c r="D21095" s="31"/>
    </row>
    <row r="21096" spans="1:4" ht="15" x14ac:dyDescent="0.25">
      <c r="A21096" s="31"/>
      <c r="B21096" s="31"/>
      <c r="C21096" s="31"/>
      <c r="D21096" s="31"/>
    </row>
    <row r="21097" spans="1:4" ht="15" x14ac:dyDescent="0.25">
      <c r="A21097" s="31"/>
      <c r="B21097" s="31"/>
      <c r="C21097" s="31"/>
      <c r="D21097" s="31"/>
    </row>
    <row r="21098" spans="1:4" ht="15" x14ac:dyDescent="0.25">
      <c r="A21098" s="31"/>
      <c r="B21098" s="31"/>
      <c r="C21098" s="31"/>
      <c r="D21098" s="31"/>
    </row>
    <row r="21099" spans="1:4" ht="15" x14ac:dyDescent="0.25">
      <c r="A21099" s="31"/>
      <c r="B21099" s="31"/>
      <c r="C21099" s="31"/>
      <c r="D21099" s="31"/>
    </row>
    <row r="21100" spans="1:4" ht="15" x14ac:dyDescent="0.25">
      <c r="A21100" s="31"/>
      <c r="B21100" s="31"/>
      <c r="C21100" s="31"/>
      <c r="D21100" s="31"/>
    </row>
    <row r="21101" spans="1:4" ht="15" x14ac:dyDescent="0.25">
      <c r="A21101" s="31"/>
      <c r="B21101" s="31"/>
      <c r="C21101" s="31"/>
      <c r="D21101" s="31"/>
    </row>
    <row r="21102" spans="1:4" ht="15" x14ac:dyDescent="0.25">
      <c r="A21102" s="31"/>
      <c r="B21102" s="31"/>
      <c r="C21102" s="31"/>
      <c r="D21102" s="31"/>
    </row>
    <row r="21103" spans="1:4" ht="15" x14ac:dyDescent="0.25">
      <c r="A21103" s="31"/>
      <c r="B21103" s="31"/>
      <c r="C21103" s="31"/>
      <c r="D21103" s="31"/>
    </row>
    <row r="21104" spans="1:4" ht="15" x14ac:dyDescent="0.25">
      <c r="A21104" s="31"/>
      <c r="B21104" s="31"/>
      <c r="C21104" s="31"/>
      <c r="D21104" s="31"/>
    </row>
    <row r="21105" spans="1:4" ht="15" x14ac:dyDescent="0.25">
      <c r="A21105" s="31"/>
      <c r="B21105" s="31"/>
      <c r="C21105" s="31"/>
      <c r="D21105" s="31"/>
    </row>
    <row r="21106" spans="1:4" ht="15" x14ac:dyDescent="0.25">
      <c r="A21106" s="31"/>
      <c r="B21106" s="31"/>
      <c r="C21106" s="31"/>
      <c r="D21106" s="31"/>
    </row>
    <row r="21107" spans="1:4" ht="15" x14ac:dyDescent="0.25">
      <c r="A21107" s="31"/>
      <c r="B21107" s="31"/>
      <c r="C21107" s="31"/>
      <c r="D21107" s="31"/>
    </row>
    <row r="21108" spans="1:4" ht="15" x14ac:dyDescent="0.25">
      <c r="A21108" s="31"/>
      <c r="B21108" s="31"/>
      <c r="C21108" s="31"/>
      <c r="D21108" s="31"/>
    </row>
    <row r="21109" spans="1:4" ht="15" x14ac:dyDescent="0.25">
      <c r="A21109" s="31"/>
      <c r="B21109" s="31"/>
      <c r="C21109" s="31"/>
      <c r="D21109" s="31"/>
    </row>
    <row r="21110" spans="1:4" ht="15" x14ac:dyDescent="0.25">
      <c r="A21110" s="31"/>
      <c r="B21110" s="31"/>
      <c r="C21110" s="31"/>
      <c r="D21110" s="31"/>
    </row>
    <row r="21111" spans="1:4" ht="15" x14ac:dyDescent="0.25">
      <c r="A21111" s="31"/>
      <c r="B21111" s="31"/>
      <c r="C21111" s="31"/>
      <c r="D21111" s="31"/>
    </row>
    <row r="21112" spans="1:4" ht="15" x14ac:dyDescent="0.25">
      <c r="A21112" s="31"/>
      <c r="B21112" s="31"/>
      <c r="C21112" s="31"/>
      <c r="D21112" s="31"/>
    </row>
    <row r="21113" spans="1:4" ht="15" x14ac:dyDescent="0.25">
      <c r="A21113" s="31"/>
      <c r="B21113" s="31"/>
      <c r="C21113" s="31"/>
      <c r="D21113" s="31"/>
    </row>
    <row r="21114" spans="1:4" ht="15" x14ac:dyDescent="0.25">
      <c r="A21114" s="31"/>
      <c r="B21114" s="31"/>
      <c r="C21114" s="31"/>
      <c r="D21114" s="31"/>
    </row>
    <row r="21115" spans="1:4" ht="15" x14ac:dyDescent="0.25">
      <c r="A21115" s="31"/>
      <c r="B21115" s="31"/>
      <c r="C21115" s="31"/>
      <c r="D21115" s="31"/>
    </row>
    <row r="21116" spans="1:4" ht="15" x14ac:dyDescent="0.25">
      <c r="A21116" s="31"/>
      <c r="B21116" s="31"/>
      <c r="C21116" s="31"/>
      <c r="D21116" s="31"/>
    </row>
    <row r="21117" spans="1:4" ht="15" x14ac:dyDescent="0.25">
      <c r="A21117" s="31"/>
      <c r="B21117" s="31"/>
      <c r="C21117" s="31"/>
      <c r="D21117" s="31"/>
    </row>
    <row r="21118" spans="1:4" ht="15" x14ac:dyDescent="0.25">
      <c r="A21118" s="31"/>
      <c r="B21118" s="31"/>
      <c r="C21118" s="31"/>
      <c r="D21118" s="31"/>
    </row>
    <row r="21119" spans="1:4" ht="15" x14ac:dyDescent="0.25">
      <c r="A21119" s="31"/>
      <c r="B21119" s="31"/>
      <c r="C21119" s="31"/>
      <c r="D21119" s="31"/>
    </row>
    <row r="21120" spans="1:4" ht="15" x14ac:dyDescent="0.25">
      <c r="A21120" s="31"/>
      <c r="B21120" s="31"/>
      <c r="C21120" s="31"/>
      <c r="D21120" s="31"/>
    </row>
    <row r="21121" spans="1:4" ht="15" x14ac:dyDescent="0.25">
      <c r="A21121" s="31"/>
      <c r="B21121" s="31"/>
      <c r="C21121" s="31"/>
      <c r="D21121" s="31"/>
    </row>
    <row r="21122" spans="1:4" ht="15" x14ac:dyDescent="0.25">
      <c r="A21122" s="31"/>
      <c r="B21122" s="31"/>
      <c r="C21122" s="31"/>
      <c r="D21122" s="31"/>
    </row>
    <row r="21123" spans="1:4" ht="15" x14ac:dyDescent="0.25">
      <c r="A21123" s="31"/>
      <c r="B21123" s="31"/>
      <c r="C21123" s="31"/>
      <c r="D21123" s="31"/>
    </row>
    <row r="21124" spans="1:4" ht="15" x14ac:dyDescent="0.25">
      <c r="A21124" s="31"/>
      <c r="B21124" s="31"/>
      <c r="C21124" s="31"/>
      <c r="D21124" s="31"/>
    </row>
    <row r="21125" spans="1:4" ht="15" x14ac:dyDescent="0.25">
      <c r="A21125" s="31"/>
      <c r="B21125" s="31"/>
      <c r="C21125" s="31"/>
      <c r="D21125" s="31"/>
    </row>
    <row r="21126" spans="1:4" ht="15" x14ac:dyDescent="0.25">
      <c r="A21126" s="31"/>
      <c r="B21126" s="31"/>
      <c r="C21126" s="31"/>
      <c r="D21126" s="31"/>
    </row>
    <row r="21127" spans="1:4" ht="15" x14ac:dyDescent="0.25">
      <c r="A21127" s="31"/>
      <c r="B21127" s="31"/>
      <c r="C21127" s="31"/>
      <c r="D21127" s="31"/>
    </row>
    <row r="21128" spans="1:4" ht="15" x14ac:dyDescent="0.25">
      <c r="A21128" s="31"/>
      <c r="B21128" s="31"/>
      <c r="C21128" s="31"/>
      <c r="D21128" s="31"/>
    </row>
    <row r="21129" spans="1:4" ht="15" x14ac:dyDescent="0.25">
      <c r="A21129" s="31"/>
      <c r="B21129" s="31"/>
      <c r="C21129" s="31"/>
      <c r="D21129" s="31"/>
    </row>
    <row r="21130" spans="1:4" ht="15" x14ac:dyDescent="0.25">
      <c r="A21130" s="31"/>
      <c r="B21130" s="31"/>
      <c r="C21130" s="31"/>
      <c r="D21130" s="31"/>
    </row>
    <row r="21131" spans="1:4" ht="15" x14ac:dyDescent="0.25">
      <c r="A21131" s="31"/>
      <c r="B21131" s="31"/>
      <c r="C21131" s="31"/>
      <c r="D21131" s="31"/>
    </row>
    <row r="21132" spans="1:4" ht="15" x14ac:dyDescent="0.25">
      <c r="A21132" s="31"/>
      <c r="B21132" s="31"/>
      <c r="C21132" s="31"/>
      <c r="D21132" s="31"/>
    </row>
    <row r="21133" spans="1:4" ht="15" x14ac:dyDescent="0.25">
      <c r="A21133" s="31"/>
      <c r="B21133" s="31"/>
      <c r="C21133" s="31"/>
      <c r="D21133" s="31"/>
    </row>
    <row r="21134" spans="1:4" ht="15" x14ac:dyDescent="0.25">
      <c r="A21134" s="31"/>
      <c r="B21134" s="31"/>
      <c r="C21134" s="31"/>
      <c r="D21134" s="31"/>
    </row>
    <row r="21135" spans="1:4" ht="15" x14ac:dyDescent="0.25">
      <c r="A21135" s="31"/>
      <c r="B21135" s="31"/>
      <c r="C21135" s="31"/>
      <c r="D21135" s="31"/>
    </row>
    <row r="21136" spans="1:4" ht="15" x14ac:dyDescent="0.25">
      <c r="A21136" s="31"/>
      <c r="B21136" s="31"/>
      <c r="C21136" s="31"/>
      <c r="D21136" s="31"/>
    </row>
    <row r="21137" spans="1:4" ht="15" x14ac:dyDescent="0.25">
      <c r="A21137" s="31"/>
      <c r="B21137" s="31"/>
      <c r="C21137" s="31"/>
      <c r="D21137" s="31"/>
    </row>
    <row r="21138" spans="1:4" ht="15" x14ac:dyDescent="0.25">
      <c r="A21138" s="31"/>
      <c r="B21138" s="31"/>
      <c r="C21138" s="31"/>
      <c r="D21138" s="31"/>
    </row>
    <row r="21139" spans="1:4" ht="15" x14ac:dyDescent="0.25">
      <c r="A21139" s="31"/>
      <c r="B21139" s="31"/>
      <c r="C21139" s="31"/>
      <c r="D21139" s="31"/>
    </row>
    <row r="21140" spans="1:4" ht="15" x14ac:dyDescent="0.25">
      <c r="A21140" s="31"/>
      <c r="B21140" s="31"/>
      <c r="C21140" s="31"/>
      <c r="D21140" s="31"/>
    </row>
    <row r="21141" spans="1:4" ht="15" x14ac:dyDescent="0.25">
      <c r="A21141" s="31"/>
      <c r="B21141" s="31"/>
      <c r="C21141" s="31"/>
      <c r="D21141" s="31"/>
    </row>
    <row r="21142" spans="1:4" ht="15" x14ac:dyDescent="0.25">
      <c r="A21142" s="31"/>
      <c r="B21142" s="31"/>
      <c r="C21142" s="31"/>
      <c r="D21142" s="31"/>
    </row>
    <row r="21143" spans="1:4" ht="15" x14ac:dyDescent="0.25">
      <c r="A21143" s="31"/>
      <c r="B21143" s="31"/>
      <c r="C21143" s="31"/>
      <c r="D21143" s="31"/>
    </row>
    <row r="21144" spans="1:4" ht="15" x14ac:dyDescent="0.25">
      <c r="A21144" s="31"/>
      <c r="B21144" s="31"/>
      <c r="C21144" s="31"/>
      <c r="D21144" s="31"/>
    </row>
    <row r="21145" spans="1:4" ht="15" x14ac:dyDescent="0.25">
      <c r="A21145" s="31"/>
      <c r="B21145" s="31"/>
      <c r="C21145" s="31"/>
      <c r="D21145" s="31"/>
    </row>
    <row r="21146" spans="1:4" ht="15" x14ac:dyDescent="0.25">
      <c r="A21146" s="31"/>
      <c r="B21146" s="31"/>
      <c r="C21146" s="31"/>
      <c r="D21146" s="31"/>
    </row>
    <row r="21147" spans="1:4" ht="15" x14ac:dyDescent="0.25">
      <c r="A21147" s="31"/>
      <c r="B21147" s="31"/>
      <c r="C21147" s="31"/>
      <c r="D21147" s="31"/>
    </row>
    <row r="21148" spans="1:4" ht="15" x14ac:dyDescent="0.25">
      <c r="A21148" s="31"/>
      <c r="B21148" s="31"/>
      <c r="C21148" s="31"/>
      <c r="D21148" s="31"/>
    </row>
    <row r="21149" spans="1:4" ht="15" x14ac:dyDescent="0.25">
      <c r="A21149" s="31"/>
      <c r="B21149" s="31"/>
      <c r="C21149" s="31"/>
      <c r="D21149" s="31"/>
    </row>
    <row r="21150" spans="1:4" ht="15" x14ac:dyDescent="0.25">
      <c r="A21150" s="31"/>
      <c r="B21150" s="31"/>
      <c r="C21150" s="31"/>
      <c r="D21150" s="31"/>
    </row>
    <row r="21151" spans="1:4" ht="15" x14ac:dyDescent="0.25">
      <c r="A21151" s="31"/>
      <c r="B21151" s="31"/>
      <c r="C21151" s="31"/>
      <c r="D21151" s="31"/>
    </row>
    <row r="21152" spans="1:4" ht="15" x14ac:dyDescent="0.25">
      <c r="A21152" s="31"/>
      <c r="B21152" s="31"/>
      <c r="C21152" s="31"/>
      <c r="D21152" s="31"/>
    </row>
    <row r="21153" spans="1:4" ht="15" x14ac:dyDescent="0.25">
      <c r="A21153" s="31"/>
      <c r="B21153" s="31"/>
      <c r="C21153" s="31"/>
      <c r="D21153" s="31"/>
    </row>
    <row r="21154" spans="1:4" ht="15" x14ac:dyDescent="0.25">
      <c r="A21154" s="31"/>
      <c r="B21154" s="31"/>
      <c r="C21154" s="31"/>
      <c r="D21154" s="31"/>
    </row>
    <row r="21155" spans="1:4" ht="15" x14ac:dyDescent="0.25">
      <c r="A21155" s="31"/>
      <c r="B21155" s="31"/>
      <c r="C21155" s="31"/>
      <c r="D21155" s="31"/>
    </row>
    <row r="21156" spans="1:4" ht="15" x14ac:dyDescent="0.25">
      <c r="A21156" s="31"/>
      <c r="B21156" s="31"/>
      <c r="C21156" s="31"/>
      <c r="D21156" s="31"/>
    </row>
    <row r="21157" spans="1:4" ht="15" x14ac:dyDescent="0.25">
      <c r="A21157" s="31"/>
      <c r="B21157" s="31"/>
      <c r="C21157" s="31"/>
      <c r="D21157" s="31"/>
    </row>
    <row r="21158" spans="1:4" ht="15" x14ac:dyDescent="0.25">
      <c r="A21158" s="31"/>
      <c r="B21158" s="31"/>
      <c r="C21158" s="31"/>
      <c r="D21158" s="31"/>
    </row>
    <row r="21159" spans="1:4" ht="15" x14ac:dyDescent="0.25">
      <c r="A21159" s="31"/>
      <c r="B21159" s="31"/>
      <c r="C21159" s="31"/>
      <c r="D21159" s="31"/>
    </row>
    <row r="21160" spans="1:4" ht="15" x14ac:dyDescent="0.25">
      <c r="A21160" s="31"/>
      <c r="B21160" s="31"/>
      <c r="C21160" s="31"/>
      <c r="D21160" s="31"/>
    </row>
    <row r="21161" spans="1:4" ht="15" x14ac:dyDescent="0.25">
      <c r="A21161" s="31"/>
      <c r="B21161" s="31"/>
      <c r="C21161" s="31"/>
      <c r="D21161" s="31"/>
    </row>
    <row r="21162" spans="1:4" ht="15" x14ac:dyDescent="0.25">
      <c r="A21162" s="31"/>
      <c r="B21162" s="31"/>
      <c r="C21162" s="31"/>
      <c r="D21162" s="31"/>
    </row>
    <row r="21163" spans="1:4" ht="15" x14ac:dyDescent="0.25">
      <c r="A21163" s="31"/>
      <c r="B21163" s="31"/>
      <c r="C21163" s="31"/>
      <c r="D21163" s="31"/>
    </row>
    <row r="21164" spans="1:4" ht="15" x14ac:dyDescent="0.25">
      <c r="A21164" s="31"/>
      <c r="B21164" s="31"/>
      <c r="C21164" s="31"/>
      <c r="D21164" s="31"/>
    </row>
    <row r="21165" spans="1:4" ht="15" x14ac:dyDescent="0.25">
      <c r="A21165" s="31"/>
      <c r="B21165" s="31"/>
      <c r="C21165" s="31"/>
      <c r="D21165" s="31"/>
    </row>
    <row r="21166" spans="1:4" ht="15" x14ac:dyDescent="0.25">
      <c r="A21166" s="31"/>
      <c r="B21166" s="31"/>
      <c r="C21166" s="31"/>
      <c r="D21166" s="31"/>
    </row>
    <row r="21167" spans="1:4" ht="15" x14ac:dyDescent="0.25">
      <c r="A21167" s="31"/>
      <c r="B21167" s="31"/>
      <c r="C21167" s="31"/>
      <c r="D21167" s="31"/>
    </row>
    <row r="21168" spans="1:4" ht="15" x14ac:dyDescent="0.25">
      <c r="A21168" s="31"/>
      <c r="B21168" s="31"/>
      <c r="C21168" s="31"/>
      <c r="D21168" s="31"/>
    </row>
    <row r="21169" spans="1:4" ht="15" x14ac:dyDescent="0.25">
      <c r="A21169" s="31"/>
      <c r="B21169" s="31"/>
      <c r="C21169" s="31"/>
      <c r="D21169" s="31"/>
    </row>
    <row r="21170" spans="1:4" ht="15" x14ac:dyDescent="0.25">
      <c r="A21170" s="31"/>
      <c r="B21170" s="31"/>
      <c r="C21170" s="31"/>
      <c r="D21170" s="31"/>
    </row>
    <row r="21171" spans="1:4" ht="15" x14ac:dyDescent="0.25">
      <c r="A21171" s="31"/>
      <c r="B21171" s="31"/>
      <c r="C21171" s="31"/>
      <c r="D21171" s="31"/>
    </row>
    <row r="21172" spans="1:4" ht="15" x14ac:dyDescent="0.25">
      <c r="A21172" s="31"/>
      <c r="B21172" s="31"/>
      <c r="C21172" s="31"/>
      <c r="D21172" s="31"/>
    </row>
    <row r="21173" spans="1:4" ht="15" x14ac:dyDescent="0.25">
      <c r="A21173" s="31"/>
      <c r="B21173" s="31"/>
      <c r="C21173" s="31"/>
      <c r="D21173" s="31"/>
    </row>
    <row r="21174" spans="1:4" ht="15" x14ac:dyDescent="0.25">
      <c r="A21174" s="31"/>
      <c r="B21174" s="31"/>
      <c r="C21174" s="31"/>
      <c r="D21174" s="31"/>
    </row>
    <row r="21175" spans="1:4" ht="15" x14ac:dyDescent="0.25">
      <c r="A21175" s="31"/>
      <c r="B21175" s="31"/>
      <c r="C21175" s="31"/>
      <c r="D21175" s="31"/>
    </row>
    <row r="21176" spans="1:4" ht="15" x14ac:dyDescent="0.25">
      <c r="A21176" s="31"/>
      <c r="B21176" s="31"/>
      <c r="C21176" s="31"/>
      <c r="D21176" s="31"/>
    </row>
    <row r="21177" spans="1:4" ht="15" x14ac:dyDescent="0.25">
      <c r="A21177" s="31"/>
      <c r="B21177" s="31"/>
      <c r="C21177" s="31"/>
      <c r="D21177" s="31"/>
    </row>
    <row r="21178" spans="1:4" ht="15" x14ac:dyDescent="0.25">
      <c r="A21178" s="31"/>
      <c r="B21178" s="31"/>
      <c r="C21178" s="31"/>
      <c r="D21178" s="31"/>
    </row>
    <row r="21179" spans="1:4" ht="15" x14ac:dyDescent="0.25">
      <c r="A21179" s="31"/>
      <c r="B21179" s="31"/>
      <c r="C21179" s="31"/>
      <c r="D21179" s="31"/>
    </row>
    <row r="21180" spans="1:4" ht="15" x14ac:dyDescent="0.25">
      <c r="A21180" s="31"/>
      <c r="B21180" s="31"/>
      <c r="C21180" s="31"/>
      <c r="D21180" s="31"/>
    </row>
    <row r="21181" spans="1:4" ht="15" x14ac:dyDescent="0.25">
      <c r="A21181" s="31"/>
      <c r="B21181" s="31"/>
      <c r="C21181" s="31"/>
      <c r="D21181" s="31"/>
    </row>
    <row r="21182" spans="1:4" ht="15" x14ac:dyDescent="0.25">
      <c r="A21182" s="31"/>
      <c r="B21182" s="31"/>
      <c r="C21182" s="31"/>
      <c r="D21182" s="31"/>
    </row>
    <row r="21183" spans="1:4" ht="15" x14ac:dyDescent="0.25">
      <c r="A21183" s="31"/>
      <c r="B21183" s="31"/>
      <c r="C21183" s="31"/>
      <c r="D21183" s="31"/>
    </row>
    <row r="21184" spans="1:4" ht="15" x14ac:dyDescent="0.25">
      <c r="A21184" s="31"/>
      <c r="B21184" s="31"/>
      <c r="C21184" s="31"/>
      <c r="D21184" s="31"/>
    </row>
    <row r="21185" spans="1:4" ht="15" x14ac:dyDescent="0.25">
      <c r="A21185" s="31"/>
      <c r="B21185" s="31"/>
      <c r="C21185" s="31"/>
      <c r="D21185" s="31"/>
    </row>
    <row r="21186" spans="1:4" ht="15" x14ac:dyDescent="0.25">
      <c r="A21186" s="31"/>
      <c r="B21186" s="31"/>
      <c r="C21186" s="31"/>
      <c r="D21186" s="31"/>
    </row>
    <row r="21187" spans="1:4" ht="15" x14ac:dyDescent="0.25">
      <c r="A21187" s="31"/>
      <c r="B21187" s="31"/>
      <c r="C21187" s="31"/>
      <c r="D21187" s="31"/>
    </row>
    <row r="21188" spans="1:4" ht="15" x14ac:dyDescent="0.25">
      <c r="A21188" s="31"/>
      <c r="B21188" s="31"/>
      <c r="C21188" s="31"/>
      <c r="D21188" s="31"/>
    </row>
    <row r="21189" spans="1:4" ht="15" x14ac:dyDescent="0.25">
      <c r="A21189" s="31"/>
      <c r="B21189" s="31"/>
      <c r="C21189" s="31"/>
      <c r="D21189" s="31"/>
    </row>
    <row r="21190" spans="1:4" ht="15" x14ac:dyDescent="0.25">
      <c r="A21190" s="31"/>
      <c r="B21190" s="31"/>
      <c r="C21190" s="31"/>
      <c r="D21190" s="31"/>
    </row>
    <row r="21191" spans="1:4" ht="15" x14ac:dyDescent="0.25">
      <c r="A21191" s="31"/>
      <c r="B21191" s="31"/>
      <c r="C21191" s="31"/>
      <c r="D21191" s="31"/>
    </row>
    <row r="21192" spans="1:4" ht="15" x14ac:dyDescent="0.25">
      <c r="A21192" s="31"/>
      <c r="B21192" s="31"/>
      <c r="C21192" s="31"/>
      <c r="D21192" s="31"/>
    </row>
    <row r="21193" spans="1:4" ht="15" x14ac:dyDescent="0.25">
      <c r="A21193" s="31"/>
      <c r="B21193" s="31"/>
      <c r="C21193" s="31"/>
      <c r="D21193" s="31"/>
    </row>
    <row r="21194" spans="1:4" ht="15" x14ac:dyDescent="0.25">
      <c r="A21194" s="31"/>
      <c r="B21194" s="31"/>
      <c r="C21194" s="31"/>
      <c r="D21194" s="31"/>
    </row>
    <row r="21195" spans="1:4" ht="15" x14ac:dyDescent="0.25">
      <c r="A21195" s="31"/>
      <c r="B21195" s="31"/>
      <c r="C21195" s="31"/>
      <c r="D21195" s="31"/>
    </row>
    <row r="21196" spans="1:4" ht="15" x14ac:dyDescent="0.25">
      <c r="A21196" s="31"/>
      <c r="B21196" s="31"/>
      <c r="C21196" s="31"/>
      <c r="D21196" s="31"/>
    </row>
    <row r="21197" spans="1:4" ht="15" x14ac:dyDescent="0.25">
      <c r="A21197" s="31"/>
      <c r="B21197" s="31"/>
      <c r="C21197" s="31"/>
      <c r="D21197" s="31"/>
    </row>
    <row r="21198" spans="1:4" ht="15" x14ac:dyDescent="0.25">
      <c r="A21198" s="31"/>
      <c r="B21198" s="31"/>
      <c r="C21198" s="31"/>
      <c r="D21198" s="31"/>
    </row>
    <row r="21199" spans="1:4" ht="15" x14ac:dyDescent="0.25">
      <c r="A21199" s="31"/>
      <c r="B21199" s="31"/>
      <c r="C21199" s="31"/>
      <c r="D21199" s="31"/>
    </row>
    <row r="21200" spans="1:4" ht="15" x14ac:dyDescent="0.25">
      <c r="A21200" s="31"/>
      <c r="B21200" s="31"/>
      <c r="C21200" s="31"/>
      <c r="D21200" s="31"/>
    </row>
    <row r="21201" spans="1:4" ht="15" x14ac:dyDescent="0.25">
      <c r="A21201" s="31"/>
      <c r="B21201" s="31"/>
      <c r="C21201" s="31"/>
      <c r="D21201" s="31"/>
    </row>
    <row r="21202" spans="1:4" ht="15" x14ac:dyDescent="0.25">
      <c r="A21202" s="31"/>
      <c r="B21202" s="31"/>
      <c r="C21202" s="31"/>
      <c r="D21202" s="31"/>
    </row>
    <row r="21203" spans="1:4" ht="15" x14ac:dyDescent="0.25">
      <c r="A21203" s="31"/>
      <c r="B21203" s="31"/>
      <c r="C21203" s="31"/>
      <c r="D21203" s="31"/>
    </row>
    <row r="21204" spans="1:4" ht="15" x14ac:dyDescent="0.25">
      <c r="A21204" s="31"/>
      <c r="B21204" s="31"/>
      <c r="C21204" s="31"/>
      <c r="D21204" s="31"/>
    </row>
    <row r="21205" spans="1:4" ht="15" x14ac:dyDescent="0.25">
      <c r="A21205" s="31"/>
      <c r="B21205" s="31"/>
      <c r="C21205" s="31"/>
      <c r="D21205" s="31"/>
    </row>
    <row r="21206" spans="1:4" ht="15" x14ac:dyDescent="0.25">
      <c r="A21206" s="31"/>
      <c r="B21206" s="31"/>
      <c r="C21206" s="31"/>
      <c r="D21206" s="31"/>
    </row>
    <row r="21207" spans="1:4" ht="15" x14ac:dyDescent="0.25">
      <c r="A21207" s="31"/>
      <c r="B21207" s="31"/>
      <c r="C21207" s="31"/>
      <c r="D21207" s="31"/>
    </row>
    <row r="21208" spans="1:4" ht="15" x14ac:dyDescent="0.25">
      <c r="A21208" s="31"/>
      <c r="B21208" s="31"/>
      <c r="C21208" s="31"/>
      <c r="D21208" s="31"/>
    </row>
    <row r="21209" spans="1:4" ht="15" x14ac:dyDescent="0.25">
      <c r="A21209" s="31"/>
      <c r="B21209" s="31"/>
      <c r="C21209" s="31"/>
      <c r="D21209" s="31"/>
    </row>
    <row r="21210" spans="1:4" ht="15" x14ac:dyDescent="0.25">
      <c r="A21210" s="31"/>
      <c r="B21210" s="31"/>
      <c r="C21210" s="31"/>
      <c r="D21210" s="31"/>
    </row>
    <row r="21211" spans="1:4" ht="15" x14ac:dyDescent="0.25">
      <c r="A21211" s="31"/>
      <c r="B21211" s="31"/>
      <c r="C21211" s="31"/>
      <c r="D21211" s="31"/>
    </row>
    <row r="21212" spans="1:4" ht="15" x14ac:dyDescent="0.25">
      <c r="A21212" s="31"/>
      <c r="B21212" s="31"/>
      <c r="C21212" s="31"/>
      <c r="D21212" s="31"/>
    </row>
    <row r="21213" spans="1:4" ht="15" x14ac:dyDescent="0.25">
      <c r="A21213" s="31"/>
      <c r="B21213" s="31"/>
      <c r="C21213" s="31"/>
      <c r="D21213" s="31"/>
    </row>
    <row r="21214" spans="1:4" ht="15" x14ac:dyDescent="0.25">
      <c r="A21214" s="31"/>
      <c r="B21214" s="31"/>
      <c r="C21214" s="31"/>
      <c r="D21214" s="31"/>
    </row>
    <row r="21215" spans="1:4" ht="15" x14ac:dyDescent="0.25">
      <c r="A21215" s="31"/>
      <c r="B21215" s="31"/>
      <c r="C21215" s="31"/>
      <c r="D21215" s="31"/>
    </row>
    <row r="21216" spans="1:4" ht="15" x14ac:dyDescent="0.25">
      <c r="A21216" s="31"/>
      <c r="B21216" s="31"/>
      <c r="C21216" s="31"/>
      <c r="D21216" s="31"/>
    </row>
    <row r="21217" spans="1:4" ht="15" x14ac:dyDescent="0.25">
      <c r="A21217" s="31"/>
      <c r="B21217" s="31"/>
      <c r="C21217" s="31"/>
      <c r="D21217" s="31"/>
    </row>
    <row r="21218" spans="1:4" ht="15" x14ac:dyDescent="0.25">
      <c r="A21218" s="31"/>
      <c r="B21218" s="31"/>
      <c r="C21218" s="31"/>
      <c r="D21218" s="31"/>
    </row>
    <row r="21219" spans="1:4" ht="15" x14ac:dyDescent="0.25">
      <c r="A21219" s="31"/>
      <c r="B21219" s="31"/>
      <c r="C21219" s="31"/>
      <c r="D21219" s="31"/>
    </row>
    <row r="21220" spans="1:4" ht="15" x14ac:dyDescent="0.25">
      <c r="A21220" s="31"/>
      <c r="B21220" s="31"/>
      <c r="C21220" s="31"/>
      <c r="D21220" s="31"/>
    </row>
    <row r="21221" spans="1:4" ht="15" x14ac:dyDescent="0.25">
      <c r="A21221" s="31"/>
      <c r="B21221" s="31"/>
      <c r="C21221" s="31"/>
      <c r="D21221" s="31"/>
    </row>
    <row r="21222" spans="1:4" ht="15" x14ac:dyDescent="0.25">
      <c r="A21222" s="31"/>
      <c r="B21222" s="31"/>
      <c r="C21222" s="31"/>
      <c r="D21222" s="31"/>
    </row>
    <row r="21223" spans="1:4" ht="15" x14ac:dyDescent="0.25">
      <c r="A21223" s="31"/>
      <c r="B21223" s="31"/>
      <c r="C21223" s="31"/>
      <c r="D21223" s="31"/>
    </row>
    <row r="21224" spans="1:4" ht="15" x14ac:dyDescent="0.25">
      <c r="A21224" s="31"/>
      <c r="B21224" s="31"/>
      <c r="C21224" s="31"/>
      <c r="D21224" s="31"/>
    </row>
    <row r="21225" spans="1:4" ht="15" x14ac:dyDescent="0.25">
      <c r="A21225" s="31"/>
      <c r="B21225" s="31"/>
      <c r="C21225" s="31"/>
      <c r="D21225" s="31"/>
    </row>
    <row r="21226" spans="1:4" ht="15" x14ac:dyDescent="0.25">
      <c r="A21226" s="31"/>
      <c r="B21226" s="31"/>
      <c r="C21226" s="31"/>
      <c r="D21226" s="31"/>
    </row>
    <row r="21227" spans="1:4" ht="15" x14ac:dyDescent="0.25">
      <c r="A21227" s="31"/>
      <c r="B21227" s="31"/>
      <c r="C21227" s="31"/>
      <c r="D21227" s="31"/>
    </row>
    <row r="21228" spans="1:4" ht="15" x14ac:dyDescent="0.25">
      <c r="A21228" s="31"/>
      <c r="B21228" s="31"/>
      <c r="C21228" s="31"/>
      <c r="D21228" s="31"/>
    </row>
    <row r="21229" spans="1:4" ht="15" x14ac:dyDescent="0.25">
      <c r="A21229" s="31"/>
      <c r="B21229" s="31"/>
      <c r="C21229" s="31"/>
      <c r="D21229" s="31"/>
    </row>
    <row r="21230" spans="1:4" ht="15" x14ac:dyDescent="0.25">
      <c r="A21230" s="31"/>
      <c r="B21230" s="31"/>
      <c r="C21230" s="31"/>
      <c r="D21230" s="31"/>
    </row>
    <row r="21231" spans="1:4" ht="15" x14ac:dyDescent="0.25">
      <c r="A21231" s="31"/>
      <c r="B21231" s="31"/>
      <c r="C21231" s="31"/>
      <c r="D21231" s="31"/>
    </row>
    <row r="21232" spans="1:4" ht="15" x14ac:dyDescent="0.25">
      <c r="A21232" s="31"/>
      <c r="B21232" s="31"/>
      <c r="C21232" s="31"/>
      <c r="D21232" s="31"/>
    </row>
    <row r="21233" spans="1:4" ht="15" x14ac:dyDescent="0.25">
      <c r="A21233" s="31"/>
      <c r="B21233" s="31"/>
      <c r="C21233" s="31"/>
      <c r="D21233" s="31"/>
    </row>
    <row r="21234" spans="1:4" ht="15" x14ac:dyDescent="0.25">
      <c r="A21234" s="31"/>
      <c r="B21234" s="31"/>
      <c r="C21234" s="31"/>
      <c r="D21234" s="31"/>
    </row>
    <row r="21235" spans="1:4" ht="15" x14ac:dyDescent="0.25">
      <c r="A21235" s="31"/>
      <c r="B21235" s="31"/>
      <c r="C21235" s="31"/>
      <c r="D21235" s="31"/>
    </row>
    <row r="21236" spans="1:4" ht="15" x14ac:dyDescent="0.25">
      <c r="A21236" s="31"/>
      <c r="B21236" s="31"/>
      <c r="C21236" s="31"/>
      <c r="D21236" s="31"/>
    </row>
    <row r="21237" spans="1:4" ht="15" x14ac:dyDescent="0.25">
      <c r="A21237" s="31"/>
      <c r="B21237" s="31"/>
      <c r="C21237" s="31"/>
      <c r="D21237" s="31"/>
    </row>
    <row r="21238" spans="1:4" ht="15" x14ac:dyDescent="0.25">
      <c r="A21238" s="31"/>
      <c r="B21238" s="31"/>
      <c r="C21238" s="31"/>
      <c r="D21238" s="31"/>
    </row>
    <row r="21239" spans="1:4" ht="15" x14ac:dyDescent="0.25">
      <c r="A21239" s="31"/>
      <c r="B21239" s="31"/>
      <c r="C21239" s="31"/>
      <c r="D21239" s="31"/>
    </row>
    <row r="21240" spans="1:4" ht="15" x14ac:dyDescent="0.25">
      <c r="A21240" s="31"/>
      <c r="B21240" s="31"/>
      <c r="C21240" s="31"/>
      <c r="D21240" s="31"/>
    </row>
    <row r="21241" spans="1:4" ht="15" x14ac:dyDescent="0.25">
      <c r="A21241" s="31"/>
      <c r="B21241" s="31"/>
      <c r="C21241" s="31"/>
      <c r="D21241" s="31"/>
    </row>
    <row r="21242" spans="1:4" ht="15" x14ac:dyDescent="0.25">
      <c r="A21242" s="31"/>
      <c r="B21242" s="31"/>
      <c r="C21242" s="31"/>
      <c r="D21242" s="31"/>
    </row>
    <row r="21243" spans="1:4" ht="15" x14ac:dyDescent="0.25">
      <c r="A21243" s="31"/>
      <c r="B21243" s="31"/>
      <c r="C21243" s="31"/>
      <c r="D21243" s="31"/>
    </row>
    <row r="21244" spans="1:4" ht="15" x14ac:dyDescent="0.25">
      <c r="A21244" s="31"/>
      <c r="B21244" s="31"/>
      <c r="C21244" s="31"/>
      <c r="D21244" s="31"/>
    </row>
    <row r="21245" spans="1:4" ht="15" x14ac:dyDescent="0.25">
      <c r="A21245" s="31"/>
      <c r="B21245" s="31"/>
      <c r="C21245" s="31"/>
      <c r="D21245" s="31"/>
    </row>
    <row r="21246" spans="1:4" ht="15" x14ac:dyDescent="0.25">
      <c r="A21246" s="31"/>
      <c r="B21246" s="31"/>
      <c r="C21246" s="31"/>
      <c r="D21246" s="31"/>
    </row>
    <row r="21247" spans="1:4" ht="15" x14ac:dyDescent="0.25">
      <c r="A21247" s="31"/>
      <c r="B21247" s="31"/>
      <c r="C21247" s="31"/>
      <c r="D21247" s="31"/>
    </row>
    <row r="21248" spans="1:4" ht="15" x14ac:dyDescent="0.25">
      <c r="A21248" s="31"/>
      <c r="B21248" s="31"/>
      <c r="C21248" s="31"/>
      <c r="D21248" s="31"/>
    </row>
    <row r="21249" spans="1:4" ht="15" x14ac:dyDescent="0.25">
      <c r="A21249" s="31"/>
      <c r="B21249" s="31"/>
      <c r="C21249" s="31"/>
      <c r="D21249" s="31"/>
    </row>
    <row r="21250" spans="1:4" ht="15" x14ac:dyDescent="0.25">
      <c r="A21250" s="31"/>
      <c r="B21250" s="31"/>
      <c r="C21250" s="31"/>
      <c r="D21250" s="31"/>
    </row>
    <row r="21251" spans="1:4" ht="15" x14ac:dyDescent="0.25">
      <c r="A21251" s="31"/>
      <c r="B21251" s="31"/>
      <c r="C21251" s="31"/>
      <c r="D21251" s="31"/>
    </row>
    <row r="21252" spans="1:4" ht="15" x14ac:dyDescent="0.25">
      <c r="A21252" s="31"/>
      <c r="B21252" s="31"/>
      <c r="C21252" s="31"/>
      <c r="D21252" s="31"/>
    </row>
    <row r="21253" spans="1:4" ht="15" x14ac:dyDescent="0.25">
      <c r="A21253" s="31"/>
      <c r="B21253" s="31"/>
      <c r="C21253" s="31"/>
      <c r="D21253" s="31"/>
    </row>
    <row r="21254" spans="1:4" ht="15" x14ac:dyDescent="0.25">
      <c r="A21254" s="31"/>
      <c r="B21254" s="31"/>
      <c r="C21254" s="31"/>
      <c r="D21254" s="31"/>
    </row>
    <row r="21255" spans="1:4" ht="15" x14ac:dyDescent="0.25">
      <c r="A21255" s="31"/>
      <c r="B21255" s="31"/>
      <c r="C21255" s="31"/>
      <c r="D21255" s="31"/>
    </row>
    <row r="21256" spans="1:4" ht="15" x14ac:dyDescent="0.25">
      <c r="A21256" s="31"/>
      <c r="B21256" s="31"/>
      <c r="C21256" s="31"/>
      <c r="D21256" s="31"/>
    </row>
    <row r="21257" spans="1:4" ht="15" x14ac:dyDescent="0.25">
      <c r="A21257" s="31"/>
      <c r="B21257" s="31"/>
      <c r="C21257" s="31"/>
      <c r="D21257" s="31"/>
    </row>
    <row r="21258" spans="1:4" ht="15" x14ac:dyDescent="0.25">
      <c r="A21258" s="31"/>
      <c r="B21258" s="31"/>
      <c r="C21258" s="31"/>
      <c r="D21258" s="31"/>
    </row>
    <row r="21259" spans="1:4" ht="15" x14ac:dyDescent="0.25">
      <c r="A21259" s="31"/>
      <c r="B21259" s="31"/>
      <c r="C21259" s="31"/>
      <c r="D21259" s="31"/>
    </row>
    <row r="21260" spans="1:4" ht="15" x14ac:dyDescent="0.25">
      <c r="A21260" s="31"/>
      <c r="B21260" s="31"/>
      <c r="C21260" s="31"/>
      <c r="D21260" s="31"/>
    </row>
    <row r="21261" spans="1:4" ht="15" x14ac:dyDescent="0.25">
      <c r="A21261" s="31"/>
      <c r="B21261" s="31"/>
      <c r="C21261" s="31"/>
      <c r="D21261" s="31"/>
    </row>
    <row r="21262" spans="1:4" ht="15" x14ac:dyDescent="0.25">
      <c r="A21262" s="31"/>
      <c r="B21262" s="31"/>
      <c r="C21262" s="31"/>
      <c r="D21262" s="31"/>
    </row>
    <row r="21263" spans="1:4" ht="15" x14ac:dyDescent="0.25">
      <c r="A21263" s="31"/>
      <c r="B21263" s="31"/>
      <c r="C21263" s="31"/>
      <c r="D21263" s="31"/>
    </row>
    <row r="21264" spans="1:4" ht="15" x14ac:dyDescent="0.25">
      <c r="A21264" s="31"/>
      <c r="B21264" s="31"/>
      <c r="C21264" s="31"/>
      <c r="D21264" s="31"/>
    </row>
    <row r="21265" spans="1:4" ht="15" x14ac:dyDescent="0.25">
      <c r="A21265" s="31"/>
      <c r="B21265" s="31"/>
      <c r="C21265" s="31"/>
      <c r="D21265" s="31"/>
    </row>
    <row r="21266" spans="1:4" ht="15" x14ac:dyDescent="0.25">
      <c r="A21266" s="31"/>
      <c r="B21266" s="31"/>
      <c r="C21266" s="31"/>
      <c r="D21266" s="31"/>
    </row>
    <row r="21267" spans="1:4" ht="15" x14ac:dyDescent="0.25">
      <c r="A21267" s="31"/>
      <c r="B21267" s="31"/>
      <c r="C21267" s="31"/>
      <c r="D21267" s="31"/>
    </row>
    <row r="21268" spans="1:4" ht="15" x14ac:dyDescent="0.25">
      <c r="A21268" s="31"/>
      <c r="B21268" s="31"/>
      <c r="C21268" s="31"/>
      <c r="D21268" s="31"/>
    </row>
    <row r="21269" spans="1:4" ht="15" x14ac:dyDescent="0.25">
      <c r="A21269" s="31"/>
      <c r="B21269" s="31"/>
      <c r="C21269" s="31"/>
      <c r="D21269" s="31"/>
    </row>
    <row r="21270" spans="1:4" ht="15" x14ac:dyDescent="0.25">
      <c r="A21270" s="31"/>
      <c r="B21270" s="31"/>
      <c r="C21270" s="31"/>
      <c r="D21270" s="31"/>
    </row>
    <row r="21271" spans="1:4" ht="15" x14ac:dyDescent="0.25">
      <c r="A21271" s="31"/>
      <c r="B21271" s="31"/>
      <c r="C21271" s="31"/>
      <c r="D21271" s="31"/>
    </row>
    <row r="21272" spans="1:4" ht="15" x14ac:dyDescent="0.25">
      <c r="A21272" s="31"/>
      <c r="B21272" s="31"/>
      <c r="C21272" s="31"/>
      <c r="D21272" s="31"/>
    </row>
    <row r="21273" spans="1:4" ht="15" x14ac:dyDescent="0.25">
      <c r="A21273" s="31"/>
      <c r="B21273" s="31"/>
      <c r="C21273" s="31"/>
      <c r="D21273" s="31"/>
    </row>
    <row r="21274" spans="1:4" ht="15" x14ac:dyDescent="0.25">
      <c r="A21274" s="31"/>
      <c r="B21274" s="31"/>
      <c r="C21274" s="31"/>
      <c r="D21274" s="31"/>
    </row>
    <row r="21275" spans="1:4" ht="15" x14ac:dyDescent="0.25">
      <c r="A21275" s="31"/>
      <c r="B21275" s="31"/>
      <c r="C21275" s="31"/>
      <c r="D21275" s="31"/>
    </row>
    <row r="21276" spans="1:4" ht="15" x14ac:dyDescent="0.25">
      <c r="A21276" s="31"/>
      <c r="B21276" s="31"/>
      <c r="C21276" s="31"/>
      <c r="D21276" s="31"/>
    </row>
    <row r="21277" spans="1:4" ht="15" x14ac:dyDescent="0.25">
      <c r="A21277" s="31"/>
      <c r="B21277" s="31"/>
      <c r="C21277" s="31"/>
      <c r="D21277" s="31"/>
    </row>
    <row r="21278" spans="1:4" ht="15" x14ac:dyDescent="0.25">
      <c r="A21278" s="31"/>
      <c r="B21278" s="31"/>
      <c r="C21278" s="31"/>
      <c r="D21278" s="31"/>
    </row>
    <row r="21279" spans="1:4" ht="15" x14ac:dyDescent="0.25">
      <c r="A21279" s="31"/>
      <c r="B21279" s="31"/>
      <c r="C21279" s="31"/>
      <c r="D21279" s="31"/>
    </row>
    <row r="21280" spans="1:4" ht="15" x14ac:dyDescent="0.25">
      <c r="A21280" s="31"/>
      <c r="B21280" s="31"/>
      <c r="C21280" s="31"/>
      <c r="D21280" s="31"/>
    </row>
    <row r="21281" spans="1:4" ht="15" x14ac:dyDescent="0.25">
      <c r="A21281" s="31"/>
      <c r="B21281" s="31"/>
      <c r="C21281" s="31"/>
      <c r="D21281" s="31"/>
    </row>
    <row r="21282" spans="1:4" ht="15" x14ac:dyDescent="0.25">
      <c r="A21282" s="31"/>
      <c r="B21282" s="31"/>
      <c r="C21282" s="31"/>
      <c r="D21282" s="31"/>
    </row>
    <row r="21283" spans="1:4" ht="15" x14ac:dyDescent="0.25">
      <c r="A21283" s="31"/>
      <c r="B21283" s="31"/>
      <c r="C21283" s="31"/>
      <c r="D21283" s="31"/>
    </row>
    <row r="21284" spans="1:4" ht="15" x14ac:dyDescent="0.25">
      <c r="A21284" s="31"/>
      <c r="B21284" s="31"/>
      <c r="C21284" s="31"/>
      <c r="D21284" s="31"/>
    </row>
    <row r="21285" spans="1:4" ht="15" x14ac:dyDescent="0.25">
      <c r="A21285" s="31"/>
      <c r="B21285" s="31"/>
      <c r="C21285" s="31"/>
      <c r="D21285" s="31"/>
    </row>
    <row r="21286" spans="1:4" ht="15" x14ac:dyDescent="0.25">
      <c r="A21286" s="31"/>
      <c r="B21286" s="31"/>
      <c r="C21286" s="31"/>
      <c r="D21286" s="31"/>
    </row>
    <row r="21287" spans="1:4" ht="15" x14ac:dyDescent="0.25">
      <c r="A21287" s="31"/>
      <c r="B21287" s="31"/>
      <c r="C21287" s="31"/>
      <c r="D21287" s="31"/>
    </row>
    <row r="21288" spans="1:4" ht="15" x14ac:dyDescent="0.25">
      <c r="A21288" s="31"/>
      <c r="B21288" s="31"/>
      <c r="C21288" s="31"/>
      <c r="D21288" s="31"/>
    </row>
    <row r="21289" spans="1:4" ht="15" x14ac:dyDescent="0.25">
      <c r="A21289" s="31"/>
      <c r="B21289" s="31"/>
      <c r="C21289" s="31"/>
      <c r="D21289" s="31"/>
    </row>
    <row r="21290" spans="1:4" ht="15" x14ac:dyDescent="0.25">
      <c r="A21290" s="31"/>
      <c r="B21290" s="31"/>
      <c r="C21290" s="31"/>
      <c r="D21290" s="31"/>
    </row>
    <row r="21291" spans="1:4" ht="15" x14ac:dyDescent="0.25">
      <c r="A21291" s="31"/>
      <c r="B21291" s="31"/>
      <c r="C21291" s="31"/>
      <c r="D21291" s="31"/>
    </row>
    <row r="21292" spans="1:4" ht="15" x14ac:dyDescent="0.25">
      <c r="A21292" s="31"/>
      <c r="B21292" s="31"/>
      <c r="C21292" s="31"/>
      <c r="D21292" s="31"/>
    </row>
    <row r="21293" spans="1:4" ht="15" x14ac:dyDescent="0.25">
      <c r="A21293" s="31"/>
      <c r="B21293" s="31"/>
      <c r="C21293" s="31"/>
      <c r="D21293" s="31"/>
    </row>
    <row r="21294" spans="1:4" ht="15" x14ac:dyDescent="0.25">
      <c r="A21294" s="31"/>
      <c r="B21294" s="31"/>
      <c r="C21294" s="31"/>
      <c r="D21294" s="31"/>
    </row>
    <row r="21295" spans="1:4" ht="15" x14ac:dyDescent="0.25">
      <c r="A21295" s="31"/>
      <c r="B21295" s="31"/>
      <c r="C21295" s="31"/>
      <c r="D21295" s="31"/>
    </row>
    <row r="21296" spans="1:4" ht="15" x14ac:dyDescent="0.25">
      <c r="A21296" s="31"/>
      <c r="B21296" s="31"/>
      <c r="C21296" s="31"/>
      <c r="D21296" s="31"/>
    </row>
    <row r="21297" spans="1:4" ht="15" x14ac:dyDescent="0.25">
      <c r="A21297" s="31"/>
      <c r="B21297" s="31"/>
      <c r="C21297" s="31"/>
      <c r="D21297" s="31"/>
    </row>
    <row r="21298" spans="1:4" ht="15" x14ac:dyDescent="0.25">
      <c r="A21298" s="31"/>
      <c r="B21298" s="31"/>
      <c r="C21298" s="31"/>
      <c r="D21298" s="31"/>
    </row>
    <row r="21299" spans="1:4" ht="15" x14ac:dyDescent="0.25">
      <c r="A21299" s="31"/>
      <c r="B21299" s="31"/>
      <c r="C21299" s="31"/>
      <c r="D21299" s="31"/>
    </row>
    <row r="21300" spans="1:4" ht="15" x14ac:dyDescent="0.25">
      <c r="A21300" s="31"/>
      <c r="B21300" s="31"/>
      <c r="C21300" s="31"/>
      <c r="D21300" s="31"/>
    </row>
    <row r="21301" spans="1:4" ht="15" x14ac:dyDescent="0.25">
      <c r="A21301" s="31"/>
      <c r="B21301" s="31"/>
      <c r="C21301" s="31"/>
      <c r="D21301" s="31"/>
    </row>
    <row r="21302" spans="1:4" ht="15" x14ac:dyDescent="0.25">
      <c r="A21302" s="31"/>
      <c r="B21302" s="31"/>
      <c r="C21302" s="31"/>
      <c r="D21302" s="31"/>
    </row>
    <row r="21303" spans="1:4" ht="15" x14ac:dyDescent="0.25">
      <c r="A21303" s="31"/>
      <c r="B21303" s="31"/>
      <c r="C21303" s="31"/>
      <c r="D21303" s="31"/>
    </row>
    <row r="21304" spans="1:4" ht="15" x14ac:dyDescent="0.25">
      <c r="A21304" s="31"/>
      <c r="B21304" s="31"/>
      <c r="C21304" s="31"/>
      <c r="D21304" s="31"/>
    </row>
    <row r="21305" spans="1:4" ht="15" x14ac:dyDescent="0.25">
      <c r="A21305" s="31"/>
      <c r="B21305" s="31"/>
      <c r="C21305" s="31"/>
      <c r="D21305" s="31"/>
    </row>
    <row r="21306" spans="1:4" ht="15" x14ac:dyDescent="0.25">
      <c r="A21306" s="31"/>
      <c r="B21306" s="31"/>
      <c r="C21306" s="31"/>
      <c r="D21306" s="31"/>
    </row>
    <row r="21307" spans="1:4" ht="15" x14ac:dyDescent="0.25">
      <c r="A21307" s="31"/>
      <c r="B21307" s="31"/>
      <c r="C21307" s="31"/>
      <c r="D21307" s="31"/>
    </row>
    <row r="21308" spans="1:4" ht="15" x14ac:dyDescent="0.25">
      <c r="A21308" s="31"/>
      <c r="B21308" s="31"/>
      <c r="C21308" s="31"/>
      <c r="D21308" s="31"/>
    </row>
    <row r="21309" spans="1:4" ht="15" x14ac:dyDescent="0.25">
      <c r="A21309" s="31"/>
      <c r="B21309" s="31"/>
      <c r="C21309" s="31"/>
      <c r="D21309" s="31"/>
    </row>
    <row r="21310" spans="1:4" ht="15" x14ac:dyDescent="0.25">
      <c r="A21310" s="31"/>
      <c r="B21310" s="31"/>
      <c r="C21310" s="31"/>
      <c r="D21310" s="31"/>
    </row>
    <row r="21311" spans="1:4" ht="15" x14ac:dyDescent="0.25">
      <c r="A21311" s="31"/>
      <c r="B21311" s="31"/>
      <c r="C21311" s="31"/>
      <c r="D21311" s="31"/>
    </row>
    <row r="21312" spans="1:4" ht="15" x14ac:dyDescent="0.25">
      <c r="A21312" s="31"/>
      <c r="B21312" s="31"/>
      <c r="C21312" s="31"/>
      <c r="D21312" s="31"/>
    </row>
    <row r="21313" spans="1:4" ht="15" x14ac:dyDescent="0.25">
      <c r="A21313" s="31"/>
      <c r="B21313" s="31"/>
      <c r="C21313" s="31"/>
      <c r="D21313" s="31"/>
    </row>
    <row r="21314" spans="1:4" ht="15" x14ac:dyDescent="0.25">
      <c r="A21314" s="31"/>
      <c r="B21314" s="31"/>
      <c r="C21314" s="31"/>
      <c r="D21314" s="31"/>
    </row>
    <row r="21315" spans="1:4" ht="15" x14ac:dyDescent="0.25">
      <c r="A21315" s="31"/>
      <c r="B21315" s="31"/>
      <c r="C21315" s="31"/>
      <c r="D21315" s="31"/>
    </row>
    <row r="21316" spans="1:4" ht="15" x14ac:dyDescent="0.25">
      <c r="A21316" s="31"/>
      <c r="B21316" s="31"/>
      <c r="C21316" s="31"/>
      <c r="D21316" s="31"/>
    </row>
    <row r="21317" spans="1:4" ht="15" x14ac:dyDescent="0.25">
      <c r="A21317" s="31"/>
      <c r="B21317" s="31"/>
      <c r="C21317" s="31"/>
      <c r="D21317" s="31"/>
    </row>
    <row r="21318" spans="1:4" ht="15" x14ac:dyDescent="0.25">
      <c r="A21318" s="31"/>
      <c r="B21318" s="31"/>
      <c r="C21318" s="31"/>
      <c r="D21318" s="31"/>
    </row>
    <row r="21319" spans="1:4" ht="15" x14ac:dyDescent="0.25">
      <c r="A21319" s="31"/>
      <c r="B21319" s="31"/>
      <c r="C21319" s="31"/>
      <c r="D21319" s="31"/>
    </row>
    <row r="21320" spans="1:4" ht="15" x14ac:dyDescent="0.25">
      <c r="A21320" s="31"/>
      <c r="B21320" s="31"/>
      <c r="C21320" s="31"/>
      <c r="D21320" s="31"/>
    </row>
    <row r="21321" spans="1:4" ht="15" x14ac:dyDescent="0.25">
      <c r="A21321" s="31"/>
      <c r="B21321" s="31"/>
      <c r="C21321" s="31"/>
      <c r="D21321" s="31"/>
    </row>
    <row r="21322" spans="1:4" ht="15" x14ac:dyDescent="0.25">
      <c r="A21322" s="31"/>
      <c r="B21322" s="31"/>
      <c r="C21322" s="31"/>
      <c r="D21322" s="31"/>
    </row>
    <row r="21323" spans="1:4" ht="15" x14ac:dyDescent="0.25">
      <c r="A21323" s="31"/>
      <c r="B21323" s="31"/>
      <c r="C21323" s="31"/>
      <c r="D21323" s="31"/>
    </row>
    <row r="21324" spans="1:4" ht="15" x14ac:dyDescent="0.25">
      <c r="A21324" s="31"/>
      <c r="B21324" s="31"/>
      <c r="C21324" s="31"/>
      <c r="D21324" s="31"/>
    </row>
    <row r="21325" spans="1:4" ht="15" x14ac:dyDescent="0.25">
      <c r="A21325" s="31"/>
      <c r="B21325" s="31"/>
      <c r="C21325" s="31"/>
      <c r="D21325" s="31"/>
    </row>
    <row r="21326" spans="1:4" ht="15" x14ac:dyDescent="0.25">
      <c r="A21326" s="31"/>
      <c r="B21326" s="31"/>
      <c r="C21326" s="31"/>
      <c r="D21326" s="31"/>
    </row>
    <row r="21327" spans="1:4" ht="15" x14ac:dyDescent="0.25">
      <c r="A21327" s="31"/>
      <c r="B21327" s="31"/>
      <c r="C21327" s="31"/>
      <c r="D21327" s="31"/>
    </row>
    <row r="21328" spans="1:4" ht="15" x14ac:dyDescent="0.25">
      <c r="A21328" s="31"/>
      <c r="B21328" s="31"/>
      <c r="C21328" s="31"/>
      <c r="D21328" s="31"/>
    </row>
    <row r="21329" spans="1:4" ht="15" x14ac:dyDescent="0.25">
      <c r="A21329" s="31"/>
      <c r="B21329" s="31"/>
      <c r="C21329" s="31"/>
      <c r="D21329" s="31"/>
    </row>
    <row r="21330" spans="1:4" ht="15" x14ac:dyDescent="0.25">
      <c r="A21330" s="31"/>
      <c r="B21330" s="31"/>
      <c r="C21330" s="31"/>
      <c r="D21330" s="31"/>
    </row>
    <row r="21331" spans="1:4" ht="15" x14ac:dyDescent="0.25">
      <c r="A21331" s="31"/>
      <c r="B21331" s="31"/>
      <c r="C21331" s="31"/>
      <c r="D21331" s="31"/>
    </row>
    <row r="21332" spans="1:4" ht="15" x14ac:dyDescent="0.25">
      <c r="A21332" s="31"/>
      <c r="B21332" s="31"/>
      <c r="C21332" s="31"/>
      <c r="D21332" s="31"/>
    </row>
    <row r="21333" spans="1:4" ht="15" x14ac:dyDescent="0.25">
      <c r="A21333" s="31"/>
      <c r="B21333" s="31"/>
      <c r="C21333" s="31"/>
      <c r="D21333" s="31"/>
    </row>
    <row r="21334" spans="1:4" ht="15" x14ac:dyDescent="0.25">
      <c r="A21334" s="31"/>
      <c r="B21334" s="31"/>
      <c r="C21334" s="31"/>
      <c r="D21334" s="31"/>
    </row>
    <row r="21335" spans="1:4" ht="15" x14ac:dyDescent="0.25">
      <c r="A21335" s="31"/>
      <c r="B21335" s="31"/>
      <c r="C21335" s="31"/>
      <c r="D21335" s="31"/>
    </row>
    <row r="21336" spans="1:4" ht="15" x14ac:dyDescent="0.25">
      <c r="A21336" s="31"/>
      <c r="B21336" s="31"/>
      <c r="C21336" s="31"/>
      <c r="D21336" s="31"/>
    </row>
    <row r="21337" spans="1:4" ht="15" x14ac:dyDescent="0.25">
      <c r="A21337" s="31"/>
      <c r="B21337" s="31"/>
      <c r="C21337" s="31"/>
      <c r="D21337" s="31"/>
    </row>
    <row r="21338" spans="1:4" ht="15" x14ac:dyDescent="0.25">
      <c r="A21338" s="31"/>
      <c r="B21338" s="31"/>
      <c r="C21338" s="31"/>
      <c r="D21338" s="31"/>
    </row>
    <row r="21339" spans="1:4" ht="15" x14ac:dyDescent="0.25">
      <c r="A21339" s="31"/>
      <c r="B21339" s="31"/>
      <c r="C21339" s="31"/>
      <c r="D21339" s="31"/>
    </row>
    <row r="21340" spans="1:4" ht="15" x14ac:dyDescent="0.25">
      <c r="A21340" s="31"/>
      <c r="B21340" s="31"/>
      <c r="C21340" s="31"/>
      <c r="D21340" s="31"/>
    </row>
    <row r="21341" spans="1:4" ht="15" x14ac:dyDescent="0.25">
      <c r="A21341" s="31"/>
      <c r="B21341" s="31"/>
      <c r="C21341" s="31"/>
      <c r="D21341" s="31"/>
    </row>
    <row r="21342" spans="1:4" ht="15" x14ac:dyDescent="0.25">
      <c r="A21342" s="31"/>
      <c r="B21342" s="31"/>
      <c r="C21342" s="31"/>
      <c r="D21342" s="31"/>
    </row>
    <row r="21343" spans="1:4" ht="15" x14ac:dyDescent="0.25">
      <c r="A21343" s="31"/>
      <c r="B21343" s="31"/>
      <c r="C21343" s="31"/>
      <c r="D21343" s="31"/>
    </row>
    <row r="21344" spans="1:4" ht="15" x14ac:dyDescent="0.25">
      <c r="A21344" s="31"/>
      <c r="B21344" s="31"/>
      <c r="C21344" s="31"/>
      <c r="D21344" s="31"/>
    </row>
    <row r="21345" spans="1:4" ht="15" x14ac:dyDescent="0.25">
      <c r="A21345" s="31"/>
      <c r="B21345" s="31"/>
      <c r="C21345" s="31"/>
      <c r="D21345" s="31"/>
    </row>
    <row r="21346" spans="1:4" ht="15" x14ac:dyDescent="0.25">
      <c r="A21346" s="31"/>
      <c r="B21346" s="31"/>
      <c r="C21346" s="31"/>
      <c r="D21346" s="31"/>
    </row>
    <row r="21347" spans="1:4" ht="15" x14ac:dyDescent="0.25">
      <c r="A21347" s="31"/>
      <c r="B21347" s="31"/>
      <c r="C21347" s="31"/>
      <c r="D21347" s="31"/>
    </row>
    <row r="21348" spans="1:4" ht="15" x14ac:dyDescent="0.25">
      <c r="A21348" s="31"/>
      <c r="B21348" s="31"/>
      <c r="C21348" s="31"/>
      <c r="D21348" s="31"/>
    </row>
    <row r="21349" spans="1:4" ht="15" x14ac:dyDescent="0.25">
      <c r="A21349" s="31"/>
      <c r="B21349" s="31"/>
      <c r="C21349" s="31"/>
      <c r="D21349" s="31"/>
    </row>
    <row r="21350" spans="1:4" ht="15" x14ac:dyDescent="0.25">
      <c r="A21350" s="31"/>
      <c r="B21350" s="31"/>
      <c r="C21350" s="31"/>
      <c r="D21350" s="31"/>
    </row>
    <row r="21351" spans="1:4" ht="15" x14ac:dyDescent="0.25">
      <c r="A21351" s="31"/>
      <c r="B21351" s="31"/>
      <c r="C21351" s="31"/>
      <c r="D21351" s="31"/>
    </row>
    <row r="21352" spans="1:4" ht="15" x14ac:dyDescent="0.25">
      <c r="A21352" s="31"/>
      <c r="B21352" s="31"/>
      <c r="C21352" s="31"/>
      <c r="D21352" s="31"/>
    </row>
    <row r="21353" spans="1:4" ht="15" x14ac:dyDescent="0.25">
      <c r="A21353" s="31"/>
      <c r="B21353" s="31"/>
      <c r="C21353" s="31"/>
      <c r="D21353" s="31"/>
    </row>
    <row r="21354" spans="1:4" ht="15" x14ac:dyDescent="0.25">
      <c r="A21354" s="31"/>
      <c r="B21354" s="31"/>
      <c r="C21354" s="31"/>
      <c r="D21354" s="31"/>
    </row>
    <row r="21355" spans="1:4" ht="15" x14ac:dyDescent="0.25">
      <c r="A21355" s="31"/>
      <c r="B21355" s="31"/>
      <c r="C21355" s="31"/>
      <c r="D21355" s="31"/>
    </row>
    <row r="21356" spans="1:4" ht="15" x14ac:dyDescent="0.25">
      <c r="A21356" s="31"/>
      <c r="B21356" s="31"/>
      <c r="C21356" s="31"/>
      <c r="D21356" s="31"/>
    </row>
    <row r="21357" spans="1:4" ht="15" x14ac:dyDescent="0.25">
      <c r="A21357" s="31"/>
      <c r="B21357" s="31"/>
      <c r="C21357" s="31"/>
      <c r="D21357" s="31"/>
    </row>
    <row r="21358" spans="1:4" ht="15" x14ac:dyDescent="0.25">
      <c r="A21358" s="31"/>
      <c r="B21358" s="31"/>
      <c r="C21358" s="31"/>
      <c r="D21358" s="31"/>
    </row>
    <row r="21359" spans="1:4" ht="15" x14ac:dyDescent="0.25">
      <c r="A21359" s="31"/>
      <c r="B21359" s="31"/>
      <c r="C21359" s="31"/>
      <c r="D21359" s="31"/>
    </row>
    <row r="21360" spans="1:4" ht="15" x14ac:dyDescent="0.25">
      <c r="A21360" s="31"/>
      <c r="B21360" s="31"/>
      <c r="C21360" s="31"/>
      <c r="D21360" s="31"/>
    </row>
    <row r="21361" spans="1:4" ht="15" x14ac:dyDescent="0.25">
      <c r="A21361" s="31"/>
      <c r="B21361" s="31"/>
      <c r="C21361" s="31"/>
      <c r="D21361" s="31"/>
    </row>
    <row r="21362" spans="1:4" ht="15" x14ac:dyDescent="0.25">
      <c r="A21362" s="31"/>
      <c r="B21362" s="31"/>
      <c r="C21362" s="31"/>
      <c r="D21362" s="31"/>
    </row>
    <row r="21363" spans="1:4" ht="15" x14ac:dyDescent="0.25">
      <c r="A21363" s="31"/>
      <c r="B21363" s="31"/>
      <c r="C21363" s="31"/>
      <c r="D21363" s="31"/>
    </row>
    <row r="21364" spans="1:4" ht="15" x14ac:dyDescent="0.25">
      <c r="A21364" s="31"/>
      <c r="B21364" s="31"/>
      <c r="C21364" s="31"/>
      <c r="D21364" s="31"/>
    </row>
    <row r="21365" spans="1:4" ht="15" x14ac:dyDescent="0.25">
      <c r="A21365" s="31"/>
      <c r="B21365" s="31"/>
      <c r="C21365" s="31"/>
      <c r="D21365" s="31"/>
    </row>
    <row r="21366" spans="1:4" ht="15" x14ac:dyDescent="0.25">
      <c r="A21366" s="31"/>
      <c r="B21366" s="31"/>
      <c r="C21366" s="31"/>
      <c r="D21366" s="31"/>
    </row>
    <row r="21367" spans="1:4" ht="15" x14ac:dyDescent="0.25">
      <c r="A21367" s="31"/>
      <c r="B21367" s="31"/>
      <c r="C21367" s="31"/>
      <c r="D21367" s="31"/>
    </row>
    <row r="21368" spans="1:4" ht="15" x14ac:dyDescent="0.25">
      <c r="A21368" s="31"/>
      <c r="B21368" s="31"/>
      <c r="C21368" s="31"/>
      <c r="D21368" s="31"/>
    </row>
    <row r="21369" spans="1:4" ht="15" x14ac:dyDescent="0.25">
      <c r="A21369" s="31"/>
      <c r="B21369" s="31"/>
      <c r="C21369" s="31"/>
      <c r="D21369" s="31"/>
    </row>
    <row r="21370" spans="1:4" ht="15" x14ac:dyDescent="0.25">
      <c r="A21370" s="31"/>
      <c r="B21370" s="31"/>
      <c r="C21370" s="31"/>
      <c r="D21370" s="31"/>
    </row>
    <row r="21371" spans="1:4" ht="15" x14ac:dyDescent="0.25">
      <c r="A21371" s="31"/>
      <c r="B21371" s="31"/>
      <c r="C21371" s="31"/>
      <c r="D21371" s="31"/>
    </row>
    <row r="21372" spans="1:4" ht="15" x14ac:dyDescent="0.25">
      <c r="A21372" s="31"/>
      <c r="B21372" s="31"/>
      <c r="C21372" s="31"/>
      <c r="D21372" s="31"/>
    </row>
    <row r="21373" spans="1:4" ht="15" x14ac:dyDescent="0.25">
      <c r="A21373" s="31"/>
      <c r="B21373" s="31"/>
      <c r="C21373" s="31"/>
      <c r="D21373" s="31"/>
    </row>
    <row r="21374" spans="1:4" ht="15" x14ac:dyDescent="0.25">
      <c r="A21374" s="31"/>
      <c r="B21374" s="31"/>
      <c r="C21374" s="31"/>
      <c r="D21374" s="31"/>
    </row>
    <row r="21375" spans="1:4" ht="15" x14ac:dyDescent="0.25">
      <c r="A21375" s="31"/>
      <c r="B21375" s="31"/>
      <c r="C21375" s="31"/>
      <c r="D21375" s="31"/>
    </row>
    <row r="21376" spans="1:4" ht="15" x14ac:dyDescent="0.25">
      <c r="A21376" s="31"/>
      <c r="B21376" s="31"/>
      <c r="C21376" s="31"/>
      <c r="D21376" s="31"/>
    </row>
    <row r="21377" spans="1:4" ht="15" x14ac:dyDescent="0.25">
      <c r="A21377" s="31"/>
      <c r="B21377" s="31"/>
      <c r="C21377" s="31"/>
      <c r="D21377" s="31"/>
    </row>
    <row r="21378" spans="1:4" ht="15" x14ac:dyDescent="0.25">
      <c r="A21378" s="31"/>
      <c r="B21378" s="31"/>
      <c r="C21378" s="31"/>
      <c r="D21378" s="31"/>
    </row>
    <row r="21379" spans="1:4" ht="15" x14ac:dyDescent="0.25">
      <c r="A21379" s="31"/>
      <c r="B21379" s="31"/>
      <c r="C21379" s="31"/>
      <c r="D21379" s="31"/>
    </row>
    <row r="21380" spans="1:4" ht="15" x14ac:dyDescent="0.25">
      <c r="A21380" s="31"/>
      <c r="B21380" s="31"/>
      <c r="C21380" s="31"/>
      <c r="D21380" s="31"/>
    </row>
    <row r="21381" spans="1:4" ht="15" x14ac:dyDescent="0.25">
      <c r="A21381" s="31"/>
      <c r="B21381" s="31"/>
      <c r="C21381" s="31"/>
      <c r="D21381" s="31"/>
    </row>
    <row r="21382" spans="1:4" ht="15" x14ac:dyDescent="0.25">
      <c r="A21382" s="31"/>
      <c r="B21382" s="31"/>
      <c r="C21382" s="31"/>
      <c r="D21382" s="31"/>
    </row>
    <row r="21383" spans="1:4" ht="15" x14ac:dyDescent="0.25">
      <c r="A21383" s="31"/>
      <c r="B21383" s="31"/>
      <c r="C21383" s="31"/>
      <c r="D21383" s="31"/>
    </row>
    <row r="21384" spans="1:4" ht="15" x14ac:dyDescent="0.25">
      <c r="A21384" s="31"/>
      <c r="B21384" s="31"/>
      <c r="C21384" s="31"/>
      <c r="D21384" s="31"/>
    </row>
    <row r="21385" spans="1:4" ht="15" x14ac:dyDescent="0.25">
      <c r="A21385" s="31"/>
      <c r="B21385" s="31"/>
      <c r="C21385" s="31"/>
      <c r="D21385" s="31"/>
    </row>
    <row r="21386" spans="1:4" ht="15" x14ac:dyDescent="0.25">
      <c r="A21386" s="31"/>
      <c r="B21386" s="31"/>
      <c r="C21386" s="31"/>
      <c r="D21386" s="31"/>
    </row>
    <row r="21387" spans="1:4" ht="15" x14ac:dyDescent="0.25">
      <c r="A21387" s="31"/>
      <c r="B21387" s="31"/>
      <c r="C21387" s="31"/>
      <c r="D21387" s="31"/>
    </row>
    <row r="21388" spans="1:4" ht="15" x14ac:dyDescent="0.25">
      <c r="A21388" s="31"/>
      <c r="B21388" s="31"/>
      <c r="C21388" s="31"/>
      <c r="D21388" s="31"/>
    </row>
    <row r="21389" spans="1:4" ht="15" x14ac:dyDescent="0.25">
      <c r="A21389" s="31"/>
      <c r="B21389" s="31"/>
      <c r="C21389" s="31"/>
      <c r="D21389" s="31"/>
    </row>
    <row r="21390" spans="1:4" ht="15" x14ac:dyDescent="0.25">
      <c r="A21390" s="31"/>
      <c r="B21390" s="31"/>
      <c r="C21390" s="31"/>
      <c r="D21390" s="31"/>
    </row>
    <row r="21391" spans="1:4" ht="15" x14ac:dyDescent="0.25">
      <c r="A21391" s="31"/>
      <c r="B21391" s="31"/>
      <c r="C21391" s="31"/>
      <c r="D21391" s="31"/>
    </row>
    <row r="21392" spans="1:4" ht="15" x14ac:dyDescent="0.25">
      <c r="A21392" s="31"/>
      <c r="B21392" s="31"/>
      <c r="C21392" s="31"/>
      <c r="D21392" s="31"/>
    </row>
    <row r="21393" spans="1:4" ht="15" x14ac:dyDescent="0.25">
      <c r="A21393" s="31"/>
      <c r="B21393" s="31"/>
      <c r="C21393" s="31"/>
      <c r="D21393" s="31"/>
    </row>
    <row r="21394" spans="1:4" ht="15" x14ac:dyDescent="0.25">
      <c r="A21394" s="31"/>
      <c r="B21394" s="31"/>
      <c r="C21394" s="31"/>
      <c r="D21394" s="31"/>
    </row>
    <row r="21395" spans="1:4" ht="15" x14ac:dyDescent="0.25">
      <c r="A21395" s="31"/>
      <c r="B21395" s="31"/>
      <c r="C21395" s="31"/>
      <c r="D21395" s="31"/>
    </row>
    <row r="21396" spans="1:4" ht="15" x14ac:dyDescent="0.25">
      <c r="A21396" s="31"/>
      <c r="B21396" s="31"/>
      <c r="C21396" s="31"/>
      <c r="D21396" s="31"/>
    </row>
    <row r="21397" spans="1:4" ht="15" x14ac:dyDescent="0.25">
      <c r="A21397" s="31"/>
      <c r="B21397" s="31"/>
      <c r="C21397" s="31"/>
      <c r="D21397" s="31"/>
    </row>
    <row r="21398" spans="1:4" ht="15" x14ac:dyDescent="0.25">
      <c r="A21398" s="31"/>
      <c r="B21398" s="31"/>
      <c r="C21398" s="31"/>
      <c r="D21398" s="31"/>
    </row>
    <row r="21399" spans="1:4" ht="15" x14ac:dyDescent="0.25">
      <c r="A21399" s="31"/>
      <c r="B21399" s="31"/>
      <c r="C21399" s="31"/>
      <c r="D21399" s="31"/>
    </row>
    <row r="21400" spans="1:4" ht="15" x14ac:dyDescent="0.25">
      <c r="A21400" s="31"/>
      <c r="B21400" s="31"/>
      <c r="C21400" s="31"/>
      <c r="D21400" s="31"/>
    </row>
    <row r="21401" spans="1:4" ht="15" x14ac:dyDescent="0.25">
      <c r="A21401" s="31"/>
      <c r="B21401" s="31"/>
      <c r="C21401" s="31"/>
      <c r="D21401" s="31"/>
    </row>
    <row r="21402" spans="1:4" ht="15" x14ac:dyDescent="0.25">
      <c r="A21402" s="31"/>
      <c r="B21402" s="31"/>
      <c r="C21402" s="31"/>
      <c r="D21402" s="31"/>
    </row>
    <row r="21403" spans="1:4" ht="15" x14ac:dyDescent="0.25">
      <c r="A21403" s="31"/>
      <c r="B21403" s="31"/>
      <c r="C21403" s="31"/>
      <c r="D21403" s="31"/>
    </row>
    <row r="21404" spans="1:4" ht="15" x14ac:dyDescent="0.25">
      <c r="A21404" s="31"/>
      <c r="B21404" s="31"/>
      <c r="C21404" s="31"/>
      <c r="D21404" s="31"/>
    </row>
    <row r="21405" spans="1:4" ht="15" x14ac:dyDescent="0.25">
      <c r="A21405" s="31"/>
      <c r="B21405" s="31"/>
      <c r="C21405" s="31"/>
      <c r="D21405" s="31"/>
    </row>
    <row r="21406" spans="1:4" ht="15" x14ac:dyDescent="0.25">
      <c r="A21406" s="31"/>
      <c r="B21406" s="31"/>
      <c r="C21406" s="31"/>
      <c r="D21406" s="31"/>
    </row>
    <row r="21407" spans="1:4" ht="15" x14ac:dyDescent="0.25">
      <c r="A21407" s="31"/>
      <c r="B21407" s="31"/>
      <c r="C21407" s="31"/>
      <c r="D21407" s="31"/>
    </row>
    <row r="21408" spans="1:4" ht="15" x14ac:dyDescent="0.25">
      <c r="A21408" s="31"/>
      <c r="B21408" s="31"/>
      <c r="C21408" s="31"/>
      <c r="D21408" s="31"/>
    </row>
    <row r="21409" spans="1:4" ht="15" x14ac:dyDescent="0.25">
      <c r="A21409" s="31"/>
      <c r="B21409" s="31"/>
      <c r="C21409" s="31"/>
      <c r="D21409" s="31"/>
    </row>
    <row r="21410" spans="1:4" ht="15" x14ac:dyDescent="0.25">
      <c r="A21410" s="31"/>
      <c r="B21410" s="31"/>
      <c r="C21410" s="31"/>
      <c r="D21410" s="31"/>
    </row>
    <row r="21411" spans="1:4" ht="15" x14ac:dyDescent="0.25">
      <c r="A21411" s="31"/>
      <c r="B21411" s="31"/>
      <c r="C21411" s="31"/>
      <c r="D21411" s="31"/>
    </row>
    <row r="21412" spans="1:4" ht="15" x14ac:dyDescent="0.25">
      <c r="A21412" s="31"/>
      <c r="B21412" s="31"/>
      <c r="C21412" s="31"/>
      <c r="D21412" s="31"/>
    </row>
    <row r="21413" spans="1:4" ht="15" x14ac:dyDescent="0.25">
      <c r="A21413" s="31"/>
      <c r="B21413" s="31"/>
      <c r="C21413" s="31"/>
      <c r="D21413" s="31"/>
    </row>
    <row r="21414" spans="1:4" ht="15" x14ac:dyDescent="0.25">
      <c r="A21414" s="31"/>
      <c r="B21414" s="31"/>
      <c r="C21414" s="31"/>
      <c r="D21414" s="31"/>
    </row>
    <row r="21415" spans="1:4" ht="15" x14ac:dyDescent="0.25">
      <c r="A21415" s="31"/>
      <c r="B21415" s="31"/>
      <c r="C21415" s="31"/>
      <c r="D21415" s="31"/>
    </row>
    <row r="21416" spans="1:4" ht="15" x14ac:dyDescent="0.25">
      <c r="A21416" s="31"/>
      <c r="B21416" s="31"/>
      <c r="C21416" s="31"/>
      <c r="D21416" s="31"/>
    </row>
    <row r="21417" spans="1:4" ht="15" x14ac:dyDescent="0.25">
      <c r="A21417" s="31"/>
      <c r="B21417" s="31"/>
      <c r="C21417" s="31"/>
      <c r="D21417" s="31"/>
    </row>
    <row r="21418" spans="1:4" ht="15" x14ac:dyDescent="0.25">
      <c r="A21418" s="31"/>
      <c r="B21418" s="31"/>
      <c r="C21418" s="31"/>
      <c r="D21418" s="31"/>
    </row>
    <row r="21419" spans="1:4" ht="15" x14ac:dyDescent="0.25">
      <c r="A21419" s="31"/>
      <c r="B21419" s="31"/>
      <c r="C21419" s="31"/>
      <c r="D21419" s="31"/>
    </row>
    <row r="21420" spans="1:4" ht="15" x14ac:dyDescent="0.25">
      <c r="A21420" s="31"/>
      <c r="B21420" s="31"/>
      <c r="C21420" s="31"/>
      <c r="D21420" s="31"/>
    </row>
    <row r="21421" spans="1:4" ht="15" x14ac:dyDescent="0.25">
      <c r="A21421" s="31"/>
      <c r="B21421" s="31"/>
      <c r="C21421" s="31"/>
      <c r="D21421" s="31"/>
    </row>
    <row r="21422" spans="1:4" ht="15" x14ac:dyDescent="0.25">
      <c r="A21422" s="31"/>
      <c r="B21422" s="31"/>
      <c r="C21422" s="31"/>
      <c r="D21422" s="31"/>
    </row>
    <row r="21423" spans="1:4" ht="15" x14ac:dyDescent="0.25">
      <c r="A21423" s="31"/>
      <c r="B21423" s="31"/>
      <c r="C21423" s="31"/>
      <c r="D21423" s="31"/>
    </row>
    <row r="21424" spans="1:4" ht="15" x14ac:dyDescent="0.25">
      <c r="A21424" s="31"/>
      <c r="B21424" s="31"/>
      <c r="C21424" s="31"/>
      <c r="D21424" s="31"/>
    </row>
    <row r="21425" spans="1:4" ht="15" x14ac:dyDescent="0.25">
      <c r="A21425" s="31"/>
      <c r="B21425" s="31"/>
      <c r="C21425" s="31"/>
      <c r="D21425" s="31"/>
    </row>
    <row r="21426" spans="1:4" ht="15" x14ac:dyDescent="0.25">
      <c r="A21426" s="31"/>
      <c r="B21426" s="31"/>
      <c r="C21426" s="31"/>
      <c r="D21426" s="31"/>
    </row>
    <row r="21427" spans="1:4" ht="15" x14ac:dyDescent="0.25">
      <c r="A21427" s="31"/>
      <c r="B21427" s="31"/>
      <c r="C21427" s="31"/>
      <c r="D21427" s="31"/>
    </row>
    <row r="21428" spans="1:4" ht="15" x14ac:dyDescent="0.25">
      <c r="A21428" s="31"/>
      <c r="B21428" s="31"/>
      <c r="C21428" s="31"/>
      <c r="D21428" s="31"/>
    </row>
    <row r="21429" spans="1:4" ht="15" x14ac:dyDescent="0.25">
      <c r="A21429" s="31"/>
      <c r="B21429" s="31"/>
      <c r="C21429" s="31"/>
      <c r="D21429" s="31"/>
    </row>
    <row r="21430" spans="1:4" ht="15" x14ac:dyDescent="0.25">
      <c r="A21430" s="31"/>
      <c r="B21430" s="31"/>
      <c r="C21430" s="31"/>
      <c r="D21430" s="31"/>
    </row>
    <row r="21431" spans="1:4" ht="15" x14ac:dyDescent="0.25">
      <c r="A21431" s="31"/>
      <c r="B21431" s="31"/>
      <c r="C21431" s="31"/>
      <c r="D21431" s="31"/>
    </row>
    <row r="21432" spans="1:4" ht="15" x14ac:dyDescent="0.25">
      <c r="A21432" s="31"/>
      <c r="B21432" s="31"/>
      <c r="C21432" s="31"/>
      <c r="D21432" s="31"/>
    </row>
    <row r="21433" spans="1:4" ht="15" x14ac:dyDescent="0.25">
      <c r="A21433" s="31"/>
      <c r="B21433" s="31"/>
      <c r="C21433" s="31"/>
      <c r="D21433" s="31"/>
    </row>
    <row r="21434" spans="1:4" ht="15" x14ac:dyDescent="0.25">
      <c r="A21434" s="31"/>
      <c r="B21434" s="31"/>
      <c r="C21434" s="31"/>
      <c r="D21434" s="31"/>
    </row>
    <row r="21435" spans="1:4" ht="15" x14ac:dyDescent="0.25">
      <c r="A21435" s="31"/>
      <c r="B21435" s="31"/>
      <c r="C21435" s="31"/>
      <c r="D21435" s="31"/>
    </row>
    <row r="21436" spans="1:4" ht="15" x14ac:dyDescent="0.25">
      <c r="A21436" s="31"/>
      <c r="B21436" s="31"/>
      <c r="C21436" s="31"/>
      <c r="D21436" s="31"/>
    </row>
    <row r="21437" spans="1:4" ht="15" x14ac:dyDescent="0.25">
      <c r="A21437" s="31"/>
      <c r="B21437" s="31"/>
      <c r="C21437" s="31"/>
      <c r="D21437" s="31"/>
    </row>
    <row r="21438" spans="1:4" ht="15" x14ac:dyDescent="0.25">
      <c r="A21438" s="31"/>
      <c r="B21438" s="31"/>
      <c r="C21438" s="31"/>
      <c r="D21438" s="31"/>
    </row>
    <row r="21439" spans="1:4" ht="15" x14ac:dyDescent="0.25">
      <c r="A21439" s="31"/>
      <c r="B21439" s="31"/>
      <c r="C21439" s="31"/>
      <c r="D21439" s="31"/>
    </row>
    <row r="21440" spans="1:4" ht="15" x14ac:dyDescent="0.25">
      <c r="A21440" s="31"/>
      <c r="B21440" s="31"/>
      <c r="C21440" s="31"/>
      <c r="D21440" s="31"/>
    </row>
    <row r="21441" spans="1:4" ht="15" x14ac:dyDescent="0.25">
      <c r="A21441" s="31"/>
      <c r="B21441" s="31"/>
      <c r="C21441" s="31"/>
      <c r="D21441" s="31"/>
    </row>
    <row r="21442" spans="1:4" ht="15" x14ac:dyDescent="0.25">
      <c r="A21442" s="31"/>
      <c r="B21442" s="31"/>
      <c r="C21442" s="31"/>
      <c r="D21442" s="31"/>
    </row>
    <row r="21443" spans="1:4" ht="15" x14ac:dyDescent="0.25">
      <c r="A21443" s="31"/>
      <c r="B21443" s="31"/>
      <c r="C21443" s="31"/>
      <c r="D21443" s="31"/>
    </row>
    <row r="21444" spans="1:4" ht="15" x14ac:dyDescent="0.25">
      <c r="A21444" s="31"/>
      <c r="B21444" s="31"/>
      <c r="C21444" s="31"/>
      <c r="D21444" s="31"/>
    </row>
    <row r="21445" spans="1:4" ht="15" x14ac:dyDescent="0.25">
      <c r="A21445" s="31"/>
      <c r="B21445" s="31"/>
      <c r="C21445" s="31"/>
      <c r="D21445" s="31"/>
    </row>
    <row r="21446" spans="1:4" ht="15" x14ac:dyDescent="0.25">
      <c r="A21446" s="31"/>
      <c r="B21446" s="31"/>
      <c r="C21446" s="31"/>
      <c r="D21446" s="31"/>
    </row>
    <row r="21447" spans="1:4" ht="15" x14ac:dyDescent="0.25">
      <c r="A21447" s="31"/>
      <c r="B21447" s="31"/>
      <c r="C21447" s="31"/>
      <c r="D21447" s="31"/>
    </row>
    <row r="21448" spans="1:4" ht="15" x14ac:dyDescent="0.25">
      <c r="A21448" s="31"/>
      <c r="B21448" s="31"/>
      <c r="C21448" s="31"/>
      <c r="D21448" s="31"/>
    </row>
    <row r="21449" spans="1:4" ht="15" x14ac:dyDescent="0.25">
      <c r="A21449" s="31"/>
      <c r="B21449" s="31"/>
      <c r="C21449" s="31"/>
      <c r="D21449" s="31"/>
    </row>
    <row r="21450" spans="1:4" ht="15" x14ac:dyDescent="0.25">
      <c r="A21450" s="31"/>
      <c r="B21450" s="31"/>
      <c r="C21450" s="31"/>
      <c r="D21450" s="31"/>
    </row>
    <row r="21451" spans="1:4" ht="15" x14ac:dyDescent="0.25">
      <c r="A21451" s="31"/>
      <c r="B21451" s="31"/>
      <c r="C21451" s="31"/>
      <c r="D21451" s="31"/>
    </row>
    <row r="21452" spans="1:4" ht="15" x14ac:dyDescent="0.25">
      <c r="A21452" s="31"/>
      <c r="B21452" s="31"/>
      <c r="C21452" s="31"/>
      <c r="D21452" s="31"/>
    </row>
    <row r="21453" spans="1:4" ht="15" x14ac:dyDescent="0.25">
      <c r="A21453" s="31"/>
      <c r="B21453" s="31"/>
      <c r="C21453" s="31"/>
      <c r="D21453" s="31"/>
    </row>
    <row r="21454" spans="1:4" ht="15" x14ac:dyDescent="0.25">
      <c r="A21454" s="31"/>
      <c r="B21454" s="31"/>
      <c r="C21454" s="31"/>
      <c r="D21454" s="31"/>
    </row>
    <row r="21455" spans="1:4" ht="15" x14ac:dyDescent="0.25">
      <c r="A21455" s="31"/>
      <c r="B21455" s="31"/>
      <c r="C21455" s="31"/>
      <c r="D21455" s="31"/>
    </row>
    <row r="21456" spans="1:4" ht="15" x14ac:dyDescent="0.25">
      <c r="A21456" s="31"/>
      <c r="B21456" s="31"/>
      <c r="C21456" s="31"/>
      <c r="D21456" s="31"/>
    </row>
    <row r="21457" spans="1:4" ht="15" x14ac:dyDescent="0.25">
      <c r="A21457" s="31"/>
      <c r="B21457" s="31"/>
      <c r="C21457" s="31"/>
      <c r="D21457" s="31"/>
    </row>
    <row r="21458" spans="1:4" ht="15" x14ac:dyDescent="0.25">
      <c r="A21458" s="31"/>
      <c r="B21458" s="31"/>
      <c r="C21458" s="31"/>
      <c r="D21458" s="31"/>
    </row>
    <row r="21459" spans="1:4" ht="15" x14ac:dyDescent="0.25">
      <c r="A21459" s="31"/>
      <c r="B21459" s="31"/>
      <c r="C21459" s="31"/>
      <c r="D21459" s="31"/>
    </row>
    <row r="21460" spans="1:4" ht="15" x14ac:dyDescent="0.25">
      <c r="A21460" s="31"/>
      <c r="B21460" s="31"/>
      <c r="C21460" s="31"/>
      <c r="D21460" s="31"/>
    </row>
    <row r="21461" spans="1:4" ht="15" x14ac:dyDescent="0.25">
      <c r="A21461" s="31"/>
      <c r="B21461" s="31"/>
      <c r="C21461" s="31"/>
      <c r="D21461" s="31"/>
    </row>
    <row r="21462" spans="1:4" ht="15" x14ac:dyDescent="0.25">
      <c r="A21462" s="31"/>
      <c r="B21462" s="31"/>
      <c r="C21462" s="31"/>
      <c r="D21462" s="31"/>
    </row>
    <row r="21463" spans="1:4" ht="15" x14ac:dyDescent="0.25">
      <c r="A21463" s="31"/>
      <c r="B21463" s="31"/>
      <c r="C21463" s="31"/>
      <c r="D21463" s="31"/>
    </row>
    <row r="21464" spans="1:4" ht="15" x14ac:dyDescent="0.25">
      <c r="A21464" s="31"/>
      <c r="B21464" s="31"/>
      <c r="C21464" s="31"/>
      <c r="D21464" s="31"/>
    </row>
    <row r="21465" spans="1:4" ht="15" x14ac:dyDescent="0.25">
      <c r="A21465" s="31"/>
      <c r="B21465" s="31"/>
      <c r="C21465" s="31"/>
      <c r="D21465" s="31"/>
    </row>
    <row r="21466" spans="1:4" ht="15" x14ac:dyDescent="0.25">
      <c r="A21466" s="31"/>
      <c r="B21466" s="31"/>
      <c r="C21466" s="31"/>
      <c r="D21466" s="31"/>
    </row>
    <row r="21467" spans="1:4" ht="15" x14ac:dyDescent="0.25">
      <c r="A21467" s="31"/>
      <c r="B21467" s="31"/>
      <c r="C21467" s="31"/>
      <c r="D21467" s="31"/>
    </row>
    <row r="21468" spans="1:4" ht="15" x14ac:dyDescent="0.25">
      <c r="A21468" s="31"/>
      <c r="B21468" s="31"/>
      <c r="C21468" s="31"/>
      <c r="D21468" s="31"/>
    </row>
    <row r="21469" spans="1:4" ht="15" x14ac:dyDescent="0.25">
      <c r="A21469" s="31"/>
      <c r="B21469" s="31"/>
      <c r="C21469" s="31"/>
      <c r="D21469" s="31"/>
    </row>
    <row r="21470" spans="1:4" ht="15" x14ac:dyDescent="0.25">
      <c r="A21470" s="31"/>
      <c r="B21470" s="31"/>
      <c r="C21470" s="31"/>
      <c r="D21470" s="31"/>
    </row>
    <row r="21471" spans="1:4" ht="15" x14ac:dyDescent="0.25">
      <c r="A21471" s="31"/>
      <c r="B21471" s="31"/>
      <c r="C21471" s="31"/>
      <c r="D21471" s="31"/>
    </row>
    <row r="21472" spans="1:4" ht="15" x14ac:dyDescent="0.25">
      <c r="A21472" s="31"/>
      <c r="B21472" s="31"/>
      <c r="C21472" s="31"/>
      <c r="D21472" s="31"/>
    </row>
    <row r="21473" spans="1:4" ht="15" x14ac:dyDescent="0.25">
      <c r="A21473" s="31"/>
      <c r="B21473" s="31"/>
      <c r="C21473" s="31"/>
      <c r="D21473" s="31"/>
    </row>
    <row r="21474" spans="1:4" ht="15" x14ac:dyDescent="0.25">
      <c r="A21474" s="31"/>
      <c r="B21474" s="31"/>
      <c r="C21474" s="31"/>
      <c r="D21474" s="31"/>
    </row>
    <row r="21475" spans="1:4" ht="15" x14ac:dyDescent="0.25">
      <c r="A21475" s="31"/>
      <c r="B21475" s="31"/>
      <c r="C21475" s="31"/>
      <c r="D21475" s="31"/>
    </row>
    <row r="21476" spans="1:4" ht="15" x14ac:dyDescent="0.25">
      <c r="A21476" s="31"/>
      <c r="B21476" s="31"/>
      <c r="C21476" s="31"/>
      <c r="D21476" s="31"/>
    </row>
    <row r="21477" spans="1:4" ht="15" x14ac:dyDescent="0.25">
      <c r="A21477" s="31"/>
      <c r="B21477" s="31"/>
      <c r="C21477" s="31"/>
      <c r="D21477" s="31"/>
    </row>
    <row r="21478" spans="1:4" ht="15" x14ac:dyDescent="0.25">
      <c r="A21478" s="31"/>
      <c r="B21478" s="31"/>
      <c r="C21478" s="31"/>
      <c r="D21478" s="31"/>
    </row>
    <row r="21479" spans="1:4" ht="15" x14ac:dyDescent="0.25">
      <c r="A21479" s="31"/>
      <c r="B21479" s="31"/>
      <c r="C21479" s="31"/>
      <c r="D21479" s="31"/>
    </row>
    <row r="21480" spans="1:4" ht="15" x14ac:dyDescent="0.25">
      <c r="A21480" s="31"/>
      <c r="B21480" s="31"/>
      <c r="C21480" s="31"/>
      <c r="D21480" s="31"/>
    </row>
    <row r="21481" spans="1:4" ht="15" x14ac:dyDescent="0.25">
      <c r="A21481" s="31"/>
      <c r="B21481" s="31"/>
      <c r="C21481" s="31"/>
      <c r="D21481" s="31"/>
    </row>
    <row r="21482" spans="1:4" ht="15" x14ac:dyDescent="0.25">
      <c r="A21482" s="31"/>
      <c r="B21482" s="31"/>
      <c r="C21482" s="31"/>
      <c r="D21482" s="31"/>
    </row>
    <row r="21483" spans="1:4" ht="15" x14ac:dyDescent="0.25">
      <c r="A21483" s="31"/>
      <c r="B21483" s="31"/>
      <c r="C21483" s="31"/>
      <c r="D21483" s="31"/>
    </row>
    <row r="21484" spans="1:4" ht="15" x14ac:dyDescent="0.25">
      <c r="A21484" s="31"/>
      <c r="B21484" s="31"/>
      <c r="C21484" s="31"/>
      <c r="D21484" s="31"/>
    </row>
    <row r="21485" spans="1:4" ht="15" x14ac:dyDescent="0.25">
      <c r="A21485" s="31"/>
      <c r="B21485" s="31"/>
      <c r="C21485" s="31"/>
      <c r="D21485" s="31"/>
    </row>
    <row r="21486" spans="1:4" ht="15" x14ac:dyDescent="0.25">
      <c r="A21486" s="31"/>
      <c r="B21486" s="31"/>
      <c r="C21486" s="31"/>
      <c r="D21486" s="31"/>
    </row>
    <row r="21487" spans="1:4" ht="15" x14ac:dyDescent="0.25">
      <c r="A21487" s="31"/>
      <c r="B21487" s="31"/>
      <c r="C21487" s="31"/>
      <c r="D21487" s="31"/>
    </row>
    <row r="21488" spans="1:4" ht="15" x14ac:dyDescent="0.25">
      <c r="A21488" s="31"/>
      <c r="B21488" s="31"/>
      <c r="C21488" s="31"/>
      <c r="D21488" s="31"/>
    </row>
    <row r="21489" spans="1:4" ht="15" x14ac:dyDescent="0.25">
      <c r="A21489" s="31"/>
      <c r="B21489" s="31"/>
      <c r="C21489" s="31"/>
      <c r="D21489" s="31"/>
    </row>
    <row r="21490" spans="1:4" ht="15" x14ac:dyDescent="0.25">
      <c r="A21490" s="31"/>
      <c r="B21490" s="31"/>
      <c r="C21490" s="31"/>
      <c r="D21490" s="31"/>
    </row>
    <row r="21491" spans="1:4" ht="15" x14ac:dyDescent="0.25">
      <c r="A21491" s="31"/>
      <c r="B21491" s="31"/>
      <c r="C21491" s="31"/>
      <c r="D21491" s="31"/>
    </row>
    <row r="21492" spans="1:4" ht="15" x14ac:dyDescent="0.25">
      <c r="A21492" s="31"/>
      <c r="B21492" s="31"/>
      <c r="C21492" s="31"/>
      <c r="D21492" s="31"/>
    </row>
    <row r="21493" spans="1:4" ht="15" x14ac:dyDescent="0.25">
      <c r="A21493" s="31"/>
      <c r="B21493" s="31"/>
      <c r="C21493" s="31"/>
      <c r="D21493" s="31"/>
    </row>
    <row r="21494" spans="1:4" ht="15" x14ac:dyDescent="0.25">
      <c r="A21494" s="31"/>
      <c r="B21494" s="31"/>
      <c r="C21494" s="31"/>
      <c r="D21494" s="31"/>
    </row>
    <row r="21495" spans="1:4" ht="15" x14ac:dyDescent="0.25">
      <c r="A21495" s="31"/>
      <c r="B21495" s="31"/>
      <c r="C21495" s="31"/>
      <c r="D21495" s="31"/>
    </row>
    <row r="21496" spans="1:4" ht="15" x14ac:dyDescent="0.25">
      <c r="A21496" s="31"/>
      <c r="B21496" s="31"/>
      <c r="C21496" s="31"/>
      <c r="D21496" s="31"/>
    </row>
    <row r="21497" spans="1:4" ht="15" x14ac:dyDescent="0.25">
      <c r="A21497" s="31"/>
      <c r="B21497" s="31"/>
      <c r="C21497" s="31"/>
      <c r="D21497" s="31"/>
    </row>
    <row r="21498" spans="1:4" ht="15" x14ac:dyDescent="0.25">
      <c r="A21498" s="31"/>
      <c r="B21498" s="31"/>
      <c r="C21498" s="31"/>
      <c r="D21498" s="31"/>
    </row>
    <row r="21499" spans="1:4" ht="15" x14ac:dyDescent="0.25">
      <c r="A21499" s="31"/>
      <c r="B21499" s="31"/>
      <c r="C21499" s="31"/>
      <c r="D21499" s="31"/>
    </row>
    <row r="21500" spans="1:4" ht="15" x14ac:dyDescent="0.25">
      <c r="A21500" s="31"/>
      <c r="B21500" s="31"/>
      <c r="C21500" s="31"/>
      <c r="D21500" s="31"/>
    </row>
    <row r="21501" spans="1:4" ht="15" x14ac:dyDescent="0.25">
      <c r="A21501" s="31"/>
      <c r="B21501" s="31"/>
      <c r="C21501" s="31"/>
      <c r="D21501" s="31"/>
    </row>
    <row r="21502" spans="1:4" ht="15" x14ac:dyDescent="0.25">
      <c r="A21502" s="31"/>
      <c r="B21502" s="31"/>
      <c r="C21502" s="31"/>
      <c r="D21502" s="31"/>
    </row>
    <row r="21503" spans="1:4" ht="15" x14ac:dyDescent="0.25">
      <c r="A21503" s="31"/>
      <c r="B21503" s="31"/>
      <c r="C21503" s="31"/>
      <c r="D21503" s="31"/>
    </row>
    <row r="21504" spans="1:4" ht="15" x14ac:dyDescent="0.25">
      <c r="A21504" s="31"/>
      <c r="B21504" s="31"/>
      <c r="C21504" s="31"/>
      <c r="D21504" s="31"/>
    </row>
    <row r="21505" spans="1:4" ht="15" x14ac:dyDescent="0.25">
      <c r="A21505" s="31"/>
      <c r="B21505" s="31"/>
      <c r="C21505" s="31"/>
      <c r="D21505" s="31"/>
    </row>
    <row r="21506" spans="1:4" ht="15" x14ac:dyDescent="0.25">
      <c r="A21506" s="31"/>
      <c r="B21506" s="31"/>
      <c r="C21506" s="31"/>
      <c r="D21506" s="31"/>
    </row>
    <row r="21507" spans="1:4" ht="15" x14ac:dyDescent="0.25">
      <c r="A21507" s="31"/>
      <c r="B21507" s="31"/>
      <c r="C21507" s="31"/>
      <c r="D21507" s="31"/>
    </row>
    <row r="21508" spans="1:4" ht="15" x14ac:dyDescent="0.25">
      <c r="A21508" s="31"/>
      <c r="B21508" s="31"/>
      <c r="C21508" s="31"/>
      <c r="D21508" s="31"/>
    </row>
    <row r="21509" spans="1:4" ht="15" x14ac:dyDescent="0.25">
      <c r="A21509" s="31"/>
      <c r="B21509" s="31"/>
      <c r="C21509" s="31"/>
      <c r="D21509" s="31"/>
    </row>
    <row r="21510" spans="1:4" ht="15" x14ac:dyDescent="0.25">
      <c r="A21510" s="31"/>
      <c r="B21510" s="31"/>
      <c r="C21510" s="31"/>
      <c r="D21510" s="31"/>
    </row>
    <row r="21511" spans="1:4" ht="15" x14ac:dyDescent="0.25">
      <c r="A21511" s="31"/>
      <c r="B21511" s="31"/>
      <c r="C21511" s="31"/>
      <c r="D21511" s="31"/>
    </row>
    <row r="21512" spans="1:4" ht="15" x14ac:dyDescent="0.25">
      <c r="A21512" s="31"/>
      <c r="B21512" s="31"/>
      <c r="C21512" s="31"/>
      <c r="D21512" s="31"/>
    </row>
    <row r="21513" spans="1:4" ht="15" x14ac:dyDescent="0.25">
      <c r="A21513" s="31"/>
      <c r="B21513" s="31"/>
      <c r="C21513" s="31"/>
      <c r="D21513" s="31"/>
    </row>
    <row r="21514" spans="1:4" ht="15" x14ac:dyDescent="0.25">
      <c r="A21514" s="31"/>
      <c r="B21514" s="31"/>
      <c r="C21514" s="31"/>
      <c r="D21514" s="31"/>
    </row>
    <row r="21515" spans="1:4" ht="15" x14ac:dyDescent="0.25">
      <c r="A21515" s="31"/>
      <c r="B21515" s="31"/>
      <c r="C21515" s="31"/>
      <c r="D21515" s="31"/>
    </row>
    <row r="21516" spans="1:4" ht="15" x14ac:dyDescent="0.25">
      <c r="A21516" s="31"/>
      <c r="B21516" s="31"/>
      <c r="C21516" s="31"/>
      <c r="D21516" s="31"/>
    </row>
    <row r="21517" spans="1:4" ht="15" x14ac:dyDescent="0.25">
      <c r="A21517" s="31"/>
      <c r="B21517" s="31"/>
      <c r="C21517" s="31"/>
      <c r="D21517" s="31"/>
    </row>
    <row r="21518" spans="1:4" ht="15" x14ac:dyDescent="0.25">
      <c r="A21518" s="31"/>
      <c r="B21518" s="31"/>
      <c r="C21518" s="31"/>
      <c r="D21518" s="31"/>
    </row>
    <row r="21519" spans="1:4" ht="15" x14ac:dyDescent="0.25">
      <c r="A21519" s="31"/>
      <c r="B21519" s="31"/>
      <c r="C21519" s="31"/>
      <c r="D21519" s="31"/>
    </row>
    <row r="21520" spans="1:4" ht="15" x14ac:dyDescent="0.25">
      <c r="A21520" s="31"/>
      <c r="B21520" s="31"/>
      <c r="C21520" s="31"/>
      <c r="D21520" s="31"/>
    </row>
    <row r="21521" spans="1:4" ht="15" x14ac:dyDescent="0.25">
      <c r="A21521" s="31"/>
      <c r="B21521" s="31"/>
      <c r="C21521" s="31"/>
      <c r="D21521" s="31"/>
    </row>
    <row r="21522" spans="1:4" ht="15" x14ac:dyDescent="0.25">
      <c r="A21522" s="31"/>
      <c r="B21522" s="31"/>
      <c r="C21522" s="31"/>
      <c r="D21522" s="31"/>
    </row>
    <row r="21523" spans="1:4" ht="15" x14ac:dyDescent="0.25">
      <c r="A21523" s="31"/>
      <c r="B21523" s="31"/>
      <c r="C21523" s="31"/>
      <c r="D21523" s="31"/>
    </row>
    <row r="21524" spans="1:4" ht="15" x14ac:dyDescent="0.25">
      <c r="A21524" s="31"/>
      <c r="B21524" s="31"/>
      <c r="C21524" s="31"/>
      <c r="D21524" s="31"/>
    </row>
    <row r="21525" spans="1:4" ht="15" x14ac:dyDescent="0.25">
      <c r="A21525" s="31"/>
      <c r="B21525" s="31"/>
      <c r="C21525" s="31"/>
      <c r="D21525" s="31"/>
    </row>
    <row r="21526" spans="1:4" ht="15" x14ac:dyDescent="0.25">
      <c r="A21526" s="31"/>
      <c r="B21526" s="31"/>
      <c r="C21526" s="31"/>
      <c r="D21526" s="31"/>
    </row>
    <row r="21527" spans="1:4" ht="15" x14ac:dyDescent="0.25">
      <c r="A21527" s="31"/>
      <c r="B21527" s="31"/>
      <c r="C21527" s="31"/>
      <c r="D21527" s="31"/>
    </row>
    <row r="21528" spans="1:4" ht="15" x14ac:dyDescent="0.25">
      <c r="A21528" s="31"/>
      <c r="B21528" s="31"/>
      <c r="C21528" s="31"/>
      <c r="D21528" s="31"/>
    </row>
    <row r="21529" spans="1:4" ht="15" x14ac:dyDescent="0.25">
      <c r="A21529" s="31"/>
      <c r="B21529" s="31"/>
      <c r="C21529" s="31"/>
      <c r="D21529" s="31"/>
    </row>
    <row r="21530" spans="1:4" ht="15" x14ac:dyDescent="0.25">
      <c r="A21530" s="31"/>
      <c r="B21530" s="31"/>
      <c r="C21530" s="31"/>
      <c r="D21530" s="31"/>
    </row>
    <row r="21531" spans="1:4" ht="15" x14ac:dyDescent="0.25">
      <c r="A21531" s="31"/>
      <c r="B21531" s="31"/>
      <c r="C21531" s="31"/>
      <c r="D21531" s="31"/>
    </row>
    <row r="21532" spans="1:4" ht="15" x14ac:dyDescent="0.25">
      <c r="A21532" s="31"/>
      <c r="B21532" s="31"/>
      <c r="C21532" s="31"/>
      <c r="D21532" s="31"/>
    </row>
    <row r="21533" spans="1:4" ht="15" x14ac:dyDescent="0.25">
      <c r="A21533" s="31"/>
      <c r="B21533" s="31"/>
      <c r="C21533" s="31"/>
      <c r="D21533" s="31"/>
    </row>
    <row r="21534" spans="1:4" ht="15" x14ac:dyDescent="0.25">
      <c r="A21534" s="31"/>
      <c r="B21534" s="31"/>
      <c r="C21534" s="31"/>
      <c r="D21534" s="31"/>
    </row>
    <row r="21535" spans="1:4" ht="15" x14ac:dyDescent="0.25">
      <c r="A21535" s="31"/>
      <c r="B21535" s="31"/>
      <c r="C21535" s="31"/>
      <c r="D21535" s="31"/>
    </row>
    <row r="21536" spans="1:4" ht="15" x14ac:dyDescent="0.25">
      <c r="A21536" s="31"/>
      <c r="B21536" s="31"/>
      <c r="C21536" s="31"/>
      <c r="D21536" s="31"/>
    </row>
    <row r="21537" spans="1:4" ht="15" x14ac:dyDescent="0.25">
      <c r="A21537" s="31"/>
      <c r="B21537" s="31"/>
      <c r="C21537" s="31"/>
      <c r="D21537" s="31"/>
    </row>
    <row r="21538" spans="1:4" ht="15" x14ac:dyDescent="0.25">
      <c r="A21538" s="31"/>
      <c r="B21538" s="31"/>
      <c r="C21538" s="31"/>
      <c r="D21538" s="31"/>
    </row>
    <row r="21539" spans="1:4" ht="15" x14ac:dyDescent="0.25">
      <c r="A21539" s="31"/>
      <c r="B21539" s="31"/>
      <c r="C21539" s="31"/>
      <c r="D21539" s="31"/>
    </row>
    <row r="21540" spans="1:4" ht="15" x14ac:dyDescent="0.25">
      <c r="A21540" s="31"/>
      <c r="B21540" s="31"/>
      <c r="C21540" s="31"/>
      <c r="D21540" s="31"/>
    </row>
    <row r="21541" spans="1:4" ht="15" x14ac:dyDescent="0.25">
      <c r="A21541" s="31"/>
      <c r="B21541" s="31"/>
      <c r="C21541" s="31"/>
      <c r="D21541" s="31"/>
    </row>
    <row r="21542" spans="1:4" ht="15" x14ac:dyDescent="0.25">
      <c r="A21542" s="31"/>
      <c r="B21542" s="31"/>
      <c r="C21542" s="31"/>
      <c r="D21542" s="31"/>
    </row>
    <row r="21543" spans="1:4" ht="15" x14ac:dyDescent="0.25">
      <c r="A21543" s="31"/>
      <c r="B21543" s="31"/>
      <c r="C21543" s="31"/>
      <c r="D21543" s="31"/>
    </row>
    <row r="21544" spans="1:4" ht="15" x14ac:dyDescent="0.25">
      <c r="A21544" s="31"/>
      <c r="B21544" s="31"/>
      <c r="C21544" s="31"/>
      <c r="D21544" s="31"/>
    </row>
    <row r="21545" spans="1:4" ht="15" x14ac:dyDescent="0.25">
      <c r="A21545" s="31"/>
      <c r="B21545" s="31"/>
      <c r="C21545" s="31"/>
      <c r="D21545" s="31"/>
    </row>
    <row r="21546" spans="1:4" ht="15" x14ac:dyDescent="0.25">
      <c r="A21546" s="31"/>
      <c r="B21546" s="31"/>
      <c r="C21546" s="31"/>
      <c r="D21546" s="31"/>
    </row>
    <row r="21547" spans="1:4" ht="15" x14ac:dyDescent="0.25">
      <c r="A21547" s="31"/>
      <c r="B21547" s="31"/>
      <c r="C21547" s="31"/>
      <c r="D21547" s="31"/>
    </row>
    <row r="21548" spans="1:4" ht="15" x14ac:dyDescent="0.25">
      <c r="A21548" s="31"/>
      <c r="B21548" s="31"/>
      <c r="C21548" s="31"/>
      <c r="D21548" s="31"/>
    </row>
    <row r="21549" spans="1:4" ht="15" x14ac:dyDescent="0.25">
      <c r="A21549" s="31"/>
      <c r="B21549" s="31"/>
      <c r="C21549" s="31"/>
      <c r="D21549" s="31"/>
    </row>
    <row r="21550" spans="1:4" ht="15" x14ac:dyDescent="0.25">
      <c r="A21550" s="31"/>
      <c r="B21550" s="31"/>
      <c r="C21550" s="31"/>
      <c r="D21550" s="31"/>
    </row>
    <row r="21551" spans="1:4" ht="15" x14ac:dyDescent="0.25">
      <c r="A21551" s="31"/>
      <c r="B21551" s="31"/>
      <c r="C21551" s="31"/>
      <c r="D21551" s="31"/>
    </row>
    <row r="21552" spans="1:4" ht="15" x14ac:dyDescent="0.25">
      <c r="A21552" s="31"/>
      <c r="B21552" s="31"/>
      <c r="C21552" s="31"/>
      <c r="D21552" s="31"/>
    </row>
    <row r="21553" spans="1:4" ht="15" x14ac:dyDescent="0.25">
      <c r="A21553" s="31"/>
      <c r="B21553" s="31"/>
      <c r="C21553" s="31"/>
      <c r="D21553" s="31"/>
    </row>
    <row r="21554" spans="1:4" ht="15" x14ac:dyDescent="0.25">
      <c r="A21554" s="31"/>
      <c r="B21554" s="31"/>
      <c r="C21554" s="31"/>
      <c r="D21554" s="31"/>
    </row>
    <row r="21555" spans="1:4" ht="15" x14ac:dyDescent="0.25">
      <c r="A21555" s="31"/>
      <c r="B21555" s="31"/>
      <c r="C21555" s="31"/>
      <c r="D21555" s="31"/>
    </row>
    <row r="21556" spans="1:4" ht="15" x14ac:dyDescent="0.25">
      <c r="A21556" s="31"/>
      <c r="B21556" s="31"/>
      <c r="C21556" s="31"/>
      <c r="D21556" s="31"/>
    </row>
    <row r="21557" spans="1:4" ht="15" x14ac:dyDescent="0.25">
      <c r="A21557" s="31"/>
      <c r="B21557" s="31"/>
      <c r="C21557" s="31"/>
      <c r="D21557" s="31"/>
    </row>
    <row r="21558" spans="1:4" ht="15" x14ac:dyDescent="0.25">
      <c r="A21558" s="31"/>
      <c r="B21558" s="31"/>
      <c r="C21558" s="31"/>
      <c r="D21558" s="31"/>
    </row>
    <row r="21559" spans="1:4" ht="15" x14ac:dyDescent="0.25">
      <c r="A21559" s="31"/>
      <c r="B21559" s="31"/>
      <c r="C21559" s="31"/>
      <c r="D21559" s="31"/>
    </row>
    <row r="21560" spans="1:4" ht="15" x14ac:dyDescent="0.25">
      <c r="A21560" s="31"/>
      <c r="B21560" s="31"/>
      <c r="C21560" s="31"/>
      <c r="D21560" s="31"/>
    </row>
    <row r="21561" spans="1:4" ht="15" x14ac:dyDescent="0.25">
      <c r="A21561" s="31"/>
      <c r="B21561" s="31"/>
      <c r="C21561" s="31"/>
      <c r="D21561" s="31"/>
    </row>
    <row r="21562" spans="1:4" ht="15" x14ac:dyDescent="0.25">
      <c r="A21562" s="31"/>
      <c r="B21562" s="31"/>
      <c r="C21562" s="31"/>
      <c r="D21562" s="31"/>
    </row>
    <row r="21563" spans="1:4" ht="15" x14ac:dyDescent="0.25">
      <c r="A21563" s="31"/>
      <c r="B21563" s="31"/>
      <c r="C21563" s="31"/>
      <c r="D21563" s="31"/>
    </row>
    <row r="21564" spans="1:4" ht="15" x14ac:dyDescent="0.25">
      <c r="A21564" s="31"/>
      <c r="B21564" s="31"/>
      <c r="C21564" s="31"/>
      <c r="D21564" s="31"/>
    </row>
    <row r="21565" spans="1:4" ht="15" x14ac:dyDescent="0.25">
      <c r="A21565" s="31"/>
      <c r="B21565" s="31"/>
      <c r="C21565" s="31"/>
      <c r="D21565" s="31"/>
    </row>
    <row r="21566" spans="1:4" ht="15" x14ac:dyDescent="0.25">
      <c r="A21566" s="31"/>
      <c r="B21566" s="31"/>
      <c r="C21566" s="31"/>
      <c r="D21566" s="31"/>
    </row>
    <row r="21567" spans="1:4" ht="15" x14ac:dyDescent="0.25">
      <c r="A21567" s="31"/>
      <c r="B21567" s="31"/>
      <c r="C21567" s="31"/>
      <c r="D21567" s="31"/>
    </row>
    <row r="21568" spans="1:4" ht="15" x14ac:dyDescent="0.25">
      <c r="A21568" s="31"/>
      <c r="B21568" s="31"/>
      <c r="C21568" s="31"/>
      <c r="D21568" s="31"/>
    </row>
    <row r="21569" spans="1:4" ht="15" x14ac:dyDescent="0.25">
      <c r="A21569" s="31"/>
      <c r="B21569" s="31"/>
      <c r="C21569" s="31"/>
      <c r="D21569" s="31"/>
    </row>
    <row r="21570" spans="1:4" ht="15" x14ac:dyDescent="0.25">
      <c r="A21570" s="31"/>
      <c r="B21570" s="31"/>
      <c r="C21570" s="31"/>
      <c r="D21570" s="31"/>
    </row>
    <row r="21571" spans="1:4" ht="15" x14ac:dyDescent="0.25">
      <c r="A21571" s="31"/>
      <c r="B21571" s="31"/>
      <c r="C21571" s="31"/>
      <c r="D21571" s="31"/>
    </row>
    <row r="21572" spans="1:4" ht="15" x14ac:dyDescent="0.25">
      <c r="A21572" s="31"/>
      <c r="B21572" s="31"/>
      <c r="C21572" s="31"/>
      <c r="D21572" s="31"/>
    </row>
    <row r="21573" spans="1:4" ht="15" x14ac:dyDescent="0.25">
      <c r="A21573" s="31"/>
      <c r="B21573" s="31"/>
      <c r="C21573" s="31"/>
      <c r="D21573" s="31"/>
    </row>
    <row r="21574" spans="1:4" ht="15" x14ac:dyDescent="0.25">
      <c r="A21574" s="31"/>
      <c r="B21574" s="31"/>
      <c r="C21574" s="31"/>
      <c r="D21574" s="31"/>
    </row>
    <row r="21575" spans="1:4" ht="15" x14ac:dyDescent="0.25">
      <c r="A21575" s="31"/>
      <c r="B21575" s="31"/>
      <c r="C21575" s="31"/>
      <c r="D21575" s="31"/>
    </row>
    <row r="21576" spans="1:4" ht="15" x14ac:dyDescent="0.25">
      <c r="A21576" s="31"/>
      <c r="B21576" s="31"/>
      <c r="C21576" s="31"/>
      <c r="D21576" s="31"/>
    </row>
    <row r="21577" spans="1:4" ht="15" x14ac:dyDescent="0.25">
      <c r="A21577" s="31"/>
      <c r="B21577" s="31"/>
      <c r="C21577" s="31"/>
      <c r="D21577" s="31"/>
    </row>
    <row r="21578" spans="1:4" ht="15" x14ac:dyDescent="0.25">
      <c r="A21578" s="31"/>
      <c r="B21578" s="31"/>
      <c r="C21578" s="31"/>
      <c r="D21578" s="31"/>
    </row>
    <row r="21579" spans="1:4" ht="15" x14ac:dyDescent="0.25">
      <c r="A21579" s="31"/>
      <c r="B21579" s="31"/>
      <c r="C21579" s="31"/>
      <c r="D21579" s="31"/>
    </row>
    <row r="21580" spans="1:4" ht="15" x14ac:dyDescent="0.25">
      <c r="A21580" s="31"/>
      <c r="B21580" s="31"/>
      <c r="C21580" s="31"/>
      <c r="D21580" s="31"/>
    </row>
    <row r="21581" spans="1:4" ht="15" x14ac:dyDescent="0.25">
      <c r="A21581" s="31"/>
      <c r="B21581" s="31"/>
      <c r="C21581" s="31"/>
      <c r="D21581" s="31"/>
    </row>
    <row r="21582" spans="1:4" ht="15" x14ac:dyDescent="0.25">
      <c r="A21582" s="31"/>
      <c r="B21582" s="31"/>
      <c r="C21582" s="31"/>
      <c r="D21582" s="31"/>
    </row>
    <row r="21583" spans="1:4" ht="15" x14ac:dyDescent="0.25">
      <c r="A21583" s="31"/>
      <c r="B21583" s="31"/>
      <c r="C21583" s="31"/>
      <c r="D21583" s="31"/>
    </row>
    <row r="21584" spans="1:4" ht="15" x14ac:dyDescent="0.25">
      <c r="A21584" s="31"/>
      <c r="B21584" s="31"/>
      <c r="C21584" s="31"/>
      <c r="D21584" s="31"/>
    </row>
    <row r="21585" spans="1:4" ht="15" x14ac:dyDescent="0.25">
      <c r="A21585" s="31"/>
      <c r="B21585" s="31"/>
      <c r="C21585" s="31"/>
      <c r="D21585" s="31"/>
    </row>
    <row r="21586" spans="1:4" ht="15" x14ac:dyDescent="0.25">
      <c r="A21586" s="31"/>
      <c r="B21586" s="31"/>
      <c r="C21586" s="31"/>
      <c r="D21586" s="31"/>
    </row>
    <row r="21587" spans="1:4" ht="15" x14ac:dyDescent="0.25">
      <c r="A21587" s="31"/>
      <c r="B21587" s="31"/>
      <c r="C21587" s="31"/>
      <c r="D21587" s="31"/>
    </row>
    <row r="21588" spans="1:4" ht="15" x14ac:dyDescent="0.25">
      <c r="A21588" s="31"/>
      <c r="B21588" s="31"/>
      <c r="C21588" s="31"/>
      <c r="D21588" s="31"/>
    </row>
    <row r="21589" spans="1:4" ht="15" x14ac:dyDescent="0.25">
      <c r="A21589" s="31"/>
      <c r="B21589" s="31"/>
      <c r="C21589" s="31"/>
      <c r="D21589" s="31"/>
    </row>
    <row r="21590" spans="1:4" ht="15" x14ac:dyDescent="0.25">
      <c r="A21590" s="31"/>
      <c r="B21590" s="31"/>
      <c r="C21590" s="31"/>
      <c r="D21590" s="31"/>
    </row>
    <row r="21591" spans="1:4" ht="15" x14ac:dyDescent="0.25">
      <c r="A21591" s="31"/>
      <c r="B21591" s="31"/>
      <c r="C21591" s="31"/>
      <c r="D21591" s="31"/>
    </row>
    <row r="21592" spans="1:4" ht="15" x14ac:dyDescent="0.25">
      <c r="A21592" s="31"/>
      <c r="B21592" s="31"/>
      <c r="C21592" s="31"/>
      <c r="D21592" s="31"/>
    </row>
    <row r="21593" spans="1:4" ht="15" x14ac:dyDescent="0.25">
      <c r="A21593" s="31"/>
      <c r="B21593" s="31"/>
      <c r="C21593" s="31"/>
      <c r="D21593" s="31"/>
    </row>
    <row r="21594" spans="1:4" ht="15" x14ac:dyDescent="0.25">
      <c r="A21594" s="31"/>
      <c r="B21594" s="31"/>
      <c r="C21594" s="31"/>
      <c r="D21594" s="31"/>
    </row>
    <row r="21595" spans="1:4" ht="15" x14ac:dyDescent="0.25">
      <c r="A21595" s="31"/>
      <c r="B21595" s="31"/>
      <c r="C21595" s="31"/>
      <c r="D21595" s="31"/>
    </row>
    <row r="21596" spans="1:4" ht="15" x14ac:dyDescent="0.25">
      <c r="A21596" s="31"/>
      <c r="B21596" s="31"/>
      <c r="C21596" s="31"/>
      <c r="D21596" s="31"/>
    </row>
    <row r="21597" spans="1:4" ht="15" x14ac:dyDescent="0.25">
      <c r="A21597" s="31"/>
      <c r="B21597" s="31"/>
      <c r="C21597" s="31"/>
      <c r="D21597" s="31"/>
    </row>
    <row r="21598" spans="1:4" ht="15" x14ac:dyDescent="0.25">
      <c r="A21598" s="31"/>
      <c r="B21598" s="31"/>
      <c r="C21598" s="31"/>
      <c r="D21598" s="31"/>
    </row>
    <row r="21599" spans="1:4" ht="15" x14ac:dyDescent="0.25">
      <c r="A21599" s="31"/>
      <c r="B21599" s="31"/>
      <c r="C21599" s="31"/>
      <c r="D21599" s="31"/>
    </row>
    <row r="21600" spans="1:4" ht="15" x14ac:dyDescent="0.25">
      <c r="A21600" s="31"/>
      <c r="B21600" s="31"/>
      <c r="C21600" s="31"/>
      <c r="D21600" s="31"/>
    </row>
    <row r="21601" spans="1:4" ht="15" x14ac:dyDescent="0.25">
      <c r="A21601" s="31"/>
      <c r="B21601" s="31"/>
      <c r="C21601" s="31"/>
      <c r="D21601" s="31"/>
    </row>
    <row r="21602" spans="1:4" ht="15" x14ac:dyDescent="0.25">
      <c r="A21602" s="31"/>
      <c r="B21602" s="31"/>
      <c r="C21602" s="31"/>
      <c r="D21602" s="31"/>
    </row>
    <row r="21603" spans="1:4" ht="15" x14ac:dyDescent="0.25">
      <c r="A21603" s="31"/>
      <c r="B21603" s="31"/>
      <c r="C21603" s="31"/>
      <c r="D21603" s="31"/>
    </row>
    <row r="21604" spans="1:4" ht="15" x14ac:dyDescent="0.25">
      <c r="A21604" s="31"/>
      <c r="B21604" s="31"/>
      <c r="C21604" s="31"/>
      <c r="D21604" s="31"/>
    </row>
    <row r="21605" spans="1:4" ht="15" x14ac:dyDescent="0.25">
      <c r="A21605" s="31"/>
      <c r="B21605" s="31"/>
      <c r="C21605" s="31"/>
      <c r="D21605" s="31"/>
    </row>
    <row r="21606" spans="1:4" ht="15" x14ac:dyDescent="0.25">
      <c r="A21606" s="31"/>
      <c r="B21606" s="31"/>
      <c r="C21606" s="31"/>
      <c r="D21606" s="31"/>
    </row>
    <row r="21607" spans="1:4" ht="15" x14ac:dyDescent="0.25">
      <c r="A21607" s="31"/>
      <c r="B21607" s="31"/>
      <c r="C21607" s="31"/>
      <c r="D21607" s="31"/>
    </row>
    <row r="21608" spans="1:4" ht="15" x14ac:dyDescent="0.25">
      <c r="A21608" s="31"/>
      <c r="B21608" s="31"/>
      <c r="C21608" s="31"/>
      <c r="D21608" s="31"/>
    </row>
    <row r="21609" spans="1:4" ht="15" x14ac:dyDescent="0.25">
      <c r="A21609" s="31"/>
      <c r="B21609" s="31"/>
      <c r="C21609" s="31"/>
      <c r="D21609" s="31"/>
    </row>
    <row r="21610" spans="1:4" ht="15" x14ac:dyDescent="0.25">
      <c r="A21610" s="31"/>
      <c r="B21610" s="31"/>
      <c r="C21610" s="31"/>
      <c r="D21610" s="31"/>
    </row>
    <row r="21611" spans="1:4" ht="15" x14ac:dyDescent="0.25">
      <c r="A21611" s="31"/>
      <c r="B21611" s="31"/>
      <c r="C21611" s="31"/>
      <c r="D21611" s="31"/>
    </row>
    <row r="21612" spans="1:4" ht="15" x14ac:dyDescent="0.25">
      <c r="A21612" s="31"/>
      <c r="B21612" s="31"/>
      <c r="C21612" s="31"/>
      <c r="D21612" s="31"/>
    </row>
    <row r="21613" spans="1:4" ht="15" x14ac:dyDescent="0.25">
      <c r="A21613" s="31"/>
      <c r="B21613" s="31"/>
      <c r="C21613" s="31"/>
      <c r="D21613" s="31"/>
    </row>
    <row r="21614" spans="1:4" ht="15" x14ac:dyDescent="0.25">
      <c r="A21614" s="31"/>
      <c r="B21614" s="31"/>
      <c r="C21614" s="31"/>
      <c r="D21614" s="31"/>
    </row>
    <row r="21615" spans="1:4" ht="15" x14ac:dyDescent="0.25">
      <c r="A21615" s="31"/>
      <c r="B21615" s="31"/>
      <c r="C21615" s="31"/>
      <c r="D21615" s="31"/>
    </row>
    <row r="21616" spans="1:4" ht="15" x14ac:dyDescent="0.25">
      <c r="A21616" s="31"/>
      <c r="B21616" s="31"/>
      <c r="C21616" s="31"/>
      <c r="D21616" s="31"/>
    </row>
    <row r="21617" spans="1:4" ht="15" x14ac:dyDescent="0.25">
      <c r="A21617" s="31"/>
      <c r="B21617" s="31"/>
      <c r="C21617" s="31"/>
      <c r="D21617" s="31"/>
    </row>
    <row r="21618" spans="1:4" ht="15" x14ac:dyDescent="0.25">
      <c r="A21618" s="31"/>
      <c r="B21618" s="31"/>
      <c r="C21618" s="31"/>
      <c r="D21618" s="31"/>
    </row>
    <row r="21619" spans="1:4" ht="15" x14ac:dyDescent="0.25">
      <c r="A21619" s="31"/>
      <c r="B21619" s="31"/>
      <c r="C21619" s="31"/>
      <c r="D21619" s="31"/>
    </row>
    <row r="21620" spans="1:4" ht="15" x14ac:dyDescent="0.25">
      <c r="A21620" s="31"/>
      <c r="B21620" s="31"/>
      <c r="C21620" s="31"/>
      <c r="D21620" s="31"/>
    </row>
    <row r="21621" spans="1:4" ht="15" x14ac:dyDescent="0.25">
      <c r="A21621" s="31"/>
      <c r="B21621" s="31"/>
      <c r="C21621" s="31"/>
      <c r="D21621" s="31"/>
    </row>
    <row r="21622" spans="1:4" ht="15" x14ac:dyDescent="0.25">
      <c r="A21622" s="31"/>
      <c r="B21622" s="31"/>
      <c r="C21622" s="31"/>
      <c r="D21622" s="31"/>
    </row>
    <row r="21623" spans="1:4" ht="15" x14ac:dyDescent="0.25">
      <c r="A21623" s="31"/>
      <c r="B21623" s="31"/>
      <c r="C21623" s="31"/>
      <c r="D21623" s="31"/>
    </row>
    <row r="21624" spans="1:4" ht="15" x14ac:dyDescent="0.25">
      <c r="A21624" s="31"/>
      <c r="B21624" s="31"/>
      <c r="C21624" s="31"/>
      <c r="D21624" s="31"/>
    </row>
    <row r="21625" spans="1:4" ht="15" x14ac:dyDescent="0.25">
      <c r="A21625" s="31"/>
      <c r="B21625" s="31"/>
      <c r="C21625" s="31"/>
      <c r="D21625" s="31"/>
    </row>
    <row r="21626" spans="1:4" ht="15" x14ac:dyDescent="0.25">
      <c r="A21626" s="31"/>
      <c r="B21626" s="31"/>
      <c r="C21626" s="31"/>
      <c r="D21626" s="31"/>
    </row>
    <row r="21627" spans="1:4" ht="15" x14ac:dyDescent="0.25">
      <c r="A21627" s="31"/>
      <c r="B21627" s="31"/>
      <c r="C21627" s="31"/>
      <c r="D21627" s="31"/>
    </row>
    <row r="21628" spans="1:4" ht="15" x14ac:dyDescent="0.25">
      <c r="A21628" s="31"/>
      <c r="B21628" s="31"/>
      <c r="C21628" s="31"/>
      <c r="D21628" s="31"/>
    </row>
    <row r="21629" spans="1:4" ht="15" x14ac:dyDescent="0.25">
      <c r="A21629" s="31"/>
      <c r="B21629" s="31"/>
      <c r="C21629" s="31"/>
      <c r="D21629" s="31"/>
    </row>
    <row r="21630" spans="1:4" ht="15" x14ac:dyDescent="0.25">
      <c r="A21630" s="31"/>
      <c r="B21630" s="31"/>
      <c r="C21630" s="31"/>
      <c r="D21630" s="31"/>
    </row>
    <row r="21631" spans="1:4" ht="15" x14ac:dyDescent="0.25">
      <c r="A21631" s="31"/>
      <c r="B21631" s="31"/>
      <c r="C21631" s="31"/>
      <c r="D21631" s="31"/>
    </row>
    <row r="21632" spans="1:4" ht="15" x14ac:dyDescent="0.25">
      <c r="A21632" s="31"/>
      <c r="B21632" s="31"/>
      <c r="C21632" s="31"/>
      <c r="D21632" s="31"/>
    </row>
    <row r="21633" spans="1:4" ht="15" x14ac:dyDescent="0.25">
      <c r="A21633" s="31"/>
      <c r="B21633" s="31"/>
      <c r="C21633" s="31"/>
      <c r="D21633" s="31"/>
    </row>
    <row r="21634" spans="1:4" ht="15" x14ac:dyDescent="0.25">
      <c r="A21634" s="31"/>
      <c r="B21634" s="31"/>
      <c r="C21634" s="31"/>
      <c r="D21634" s="31"/>
    </row>
    <row r="21635" spans="1:4" ht="15" x14ac:dyDescent="0.25">
      <c r="A21635" s="31"/>
      <c r="B21635" s="31"/>
      <c r="C21635" s="31"/>
      <c r="D21635" s="31"/>
    </row>
    <row r="21636" spans="1:4" ht="15" x14ac:dyDescent="0.25">
      <c r="A21636" s="31"/>
      <c r="B21636" s="31"/>
      <c r="C21636" s="31"/>
      <c r="D21636" s="31"/>
    </row>
    <row r="21637" spans="1:4" ht="15" x14ac:dyDescent="0.25">
      <c r="A21637" s="31"/>
      <c r="B21637" s="31"/>
      <c r="C21637" s="31"/>
      <c r="D21637" s="31"/>
    </row>
    <row r="21638" spans="1:4" ht="15" x14ac:dyDescent="0.25">
      <c r="A21638" s="31"/>
      <c r="B21638" s="31"/>
      <c r="C21638" s="31"/>
      <c r="D21638" s="31"/>
    </row>
    <row r="21639" spans="1:4" ht="15" x14ac:dyDescent="0.25">
      <c r="A21639" s="31"/>
      <c r="B21639" s="31"/>
      <c r="C21639" s="31"/>
      <c r="D21639" s="31"/>
    </row>
    <row r="21640" spans="1:4" ht="15" x14ac:dyDescent="0.25">
      <c r="A21640" s="31"/>
      <c r="B21640" s="31"/>
      <c r="C21640" s="31"/>
      <c r="D21640" s="31"/>
    </row>
    <row r="21641" spans="1:4" ht="15" x14ac:dyDescent="0.25">
      <c r="A21641" s="31"/>
      <c r="B21641" s="31"/>
      <c r="C21641" s="31"/>
      <c r="D21641" s="31"/>
    </row>
    <row r="21642" spans="1:4" ht="15" x14ac:dyDescent="0.25">
      <c r="A21642" s="31"/>
      <c r="B21642" s="31"/>
      <c r="C21642" s="31"/>
      <c r="D21642" s="31"/>
    </row>
    <row r="21643" spans="1:4" ht="15" x14ac:dyDescent="0.25">
      <c r="A21643" s="31"/>
      <c r="B21643" s="31"/>
      <c r="C21643" s="31"/>
      <c r="D21643" s="31"/>
    </row>
    <row r="21644" spans="1:4" ht="15" x14ac:dyDescent="0.25">
      <c r="A21644" s="31"/>
      <c r="B21644" s="31"/>
      <c r="C21644" s="31"/>
      <c r="D21644" s="31"/>
    </row>
    <row r="21645" spans="1:4" ht="15" x14ac:dyDescent="0.25">
      <c r="A21645" s="31"/>
      <c r="B21645" s="31"/>
      <c r="C21645" s="31"/>
      <c r="D21645" s="31"/>
    </row>
    <row r="21646" spans="1:4" ht="15" x14ac:dyDescent="0.25">
      <c r="A21646" s="31"/>
      <c r="B21646" s="31"/>
      <c r="C21646" s="31"/>
      <c r="D21646" s="31"/>
    </row>
    <row r="21647" spans="1:4" ht="15" x14ac:dyDescent="0.25">
      <c r="A21647" s="31"/>
      <c r="B21647" s="31"/>
      <c r="C21647" s="31"/>
      <c r="D21647" s="31"/>
    </row>
    <row r="21648" spans="1:4" ht="15" x14ac:dyDescent="0.25">
      <c r="A21648" s="31"/>
      <c r="B21648" s="31"/>
      <c r="C21648" s="31"/>
      <c r="D21648" s="31"/>
    </row>
    <row r="21649" spans="1:4" ht="15" x14ac:dyDescent="0.25">
      <c r="A21649" s="31"/>
      <c r="B21649" s="31"/>
      <c r="C21649" s="31"/>
      <c r="D21649" s="31"/>
    </row>
    <row r="21650" spans="1:4" ht="15" x14ac:dyDescent="0.25">
      <c r="A21650" s="31"/>
      <c r="B21650" s="31"/>
      <c r="C21650" s="31"/>
      <c r="D21650" s="31"/>
    </row>
    <row r="21651" spans="1:4" ht="15" x14ac:dyDescent="0.25">
      <c r="A21651" s="31"/>
      <c r="B21651" s="31"/>
      <c r="C21651" s="31"/>
      <c r="D21651" s="31"/>
    </row>
    <row r="21652" spans="1:4" ht="15" x14ac:dyDescent="0.25">
      <c r="A21652" s="31"/>
      <c r="B21652" s="31"/>
      <c r="C21652" s="31"/>
      <c r="D21652" s="31"/>
    </row>
    <row r="21653" spans="1:4" ht="15" x14ac:dyDescent="0.25">
      <c r="A21653" s="31"/>
      <c r="B21653" s="31"/>
      <c r="C21653" s="31"/>
      <c r="D21653" s="31"/>
    </row>
    <row r="21654" spans="1:4" ht="15" x14ac:dyDescent="0.25">
      <c r="A21654" s="31"/>
      <c r="B21654" s="31"/>
      <c r="C21654" s="31"/>
      <c r="D21654" s="31"/>
    </row>
    <row r="21655" spans="1:4" ht="15" x14ac:dyDescent="0.25">
      <c r="A21655" s="31"/>
      <c r="B21655" s="31"/>
      <c r="C21655" s="31"/>
      <c r="D21655" s="31"/>
    </row>
    <row r="21656" spans="1:4" ht="15" x14ac:dyDescent="0.25">
      <c r="A21656" s="31"/>
      <c r="B21656" s="31"/>
      <c r="C21656" s="31"/>
      <c r="D21656" s="31"/>
    </row>
    <row r="21657" spans="1:4" ht="15" x14ac:dyDescent="0.25">
      <c r="A21657" s="31"/>
      <c r="B21657" s="31"/>
      <c r="C21657" s="31"/>
      <c r="D21657" s="31"/>
    </row>
    <row r="21658" spans="1:4" ht="15" x14ac:dyDescent="0.25">
      <c r="A21658" s="31"/>
      <c r="B21658" s="31"/>
      <c r="C21658" s="31"/>
      <c r="D21658" s="31"/>
    </row>
    <row r="21659" spans="1:4" ht="15" x14ac:dyDescent="0.25">
      <c r="A21659" s="31"/>
      <c r="B21659" s="31"/>
      <c r="C21659" s="31"/>
      <c r="D21659" s="31"/>
    </row>
    <row r="21660" spans="1:4" ht="15" x14ac:dyDescent="0.25">
      <c r="A21660" s="31"/>
      <c r="B21660" s="31"/>
      <c r="C21660" s="31"/>
      <c r="D21660" s="31"/>
    </row>
    <row r="21661" spans="1:4" ht="15" x14ac:dyDescent="0.25">
      <c r="A21661" s="31"/>
      <c r="B21661" s="31"/>
      <c r="C21661" s="31"/>
      <c r="D21661" s="31"/>
    </row>
    <row r="21662" spans="1:4" ht="15" x14ac:dyDescent="0.25">
      <c r="A21662" s="31"/>
      <c r="B21662" s="31"/>
      <c r="C21662" s="31"/>
      <c r="D21662" s="31"/>
    </row>
    <row r="21663" spans="1:4" ht="15" x14ac:dyDescent="0.25">
      <c r="A21663" s="31"/>
      <c r="B21663" s="31"/>
      <c r="C21663" s="31"/>
      <c r="D21663" s="31"/>
    </row>
    <row r="21664" spans="1:4" ht="15" x14ac:dyDescent="0.25">
      <c r="A21664" s="31"/>
      <c r="B21664" s="31"/>
      <c r="C21664" s="31"/>
      <c r="D21664" s="31"/>
    </row>
    <row r="21665" spans="1:4" ht="15" x14ac:dyDescent="0.25">
      <c r="A21665" s="31"/>
      <c r="B21665" s="31"/>
      <c r="C21665" s="31"/>
      <c r="D21665" s="31"/>
    </row>
    <row r="21666" spans="1:4" ht="15" x14ac:dyDescent="0.25">
      <c r="A21666" s="31"/>
      <c r="B21666" s="31"/>
      <c r="C21666" s="31"/>
      <c r="D21666" s="31"/>
    </row>
    <row r="21667" spans="1:4" ht="15" x14ac:dyDescent="0.25">
      <c r="A21667" s="31"/>
      <c r="B21667" s="31"/>
      <c r="C21667" s="31"/>
      <c r="D21667" s="31"/>
    </row>
    <row r="21668" spans="1:4" ht="15" x14ac:dyDescent="0.25">
      <c r="A21668" s="31"/>
      <c r="B21668" s="31"/>
      <c r="C21668" s="31"/>
      <c r="D21668" s="31"/>
    </row>
    <row r="21669" spans="1:4" ht="15" x14ac:dyDescent="0.25">
      <c r="A21669" s="31"/>
      <c r="B21669" s="31"/>
      <c r="C21669" s="31"/>
      <c r="D21669" s="31"/>
    </row>
    <row r="21670" spans="1:4" ht="15" x14ac:dyDescent="0.25">
      <c r="A21670" s="31"/>
      <c r="B21670" s="31"/>
      <c r="C21670" s="31"/>
      <c r="D21670" s="31"/>
    </row>
    <row r="21671" spans="1:4" ht="15" x14ac:dyDescent="0.25">
      <c r="A21671" s="31"/>
      <c r="B21671" s="31"/>
      <c r="C21671" s="31"/>
      <c r="D21671" s="31"/>
    </row>
    <row r="21672" spans="1:4" ht="15" x14ac:dyDescent="0.25">
      <c r="A21672" s="31"/>
      <c r="B21672" s="31"/>
      <c r="C21672" s="31"/>
      <c r="D21672" s="31"/>
    </row>
    <row r="21673" spans="1:4" ht="15" x14ac:dyDescent="0.25">
      <c r="A21673" s="31"/>
      <c r="B21673" s="31"/>
      <c r="C21673" s="31"/>
      <c r="D21673" s="31"/>
    </row>
    <row r="21674" spans="1:4" ht="15" x14ac:dyDescent="0.25">
      <c r="A21674" s="31"/>
      <c r="B21674" s="31"/>
      <c r="C21674" s="31"/>
      <c r="D21674" s="31"/>
    </row>
    <row r="21675" spans="1:4" ht="15" x14ac:dyDescent="0.25">
      <c r="A21675" s="31"/>
      <c r="B21675" s="31"/>
      <c r="C21675" s="31"/>
      <c r="D21675" s="31"/>
    </row>
    <row r="21676" spans="1:4" ht="15" x14ac:dyDescent="0.25">
      <c r="A21676" s="31"/>
      <c r="B21676" s="31"/>
      <c r="C21676" s="31"/>
      <c r="D21676" s="31"/>
    </row>
    <row r="21677" spans="1:4" ht="15" x14ac:dyDescent="0.25">
      <c r="A21677" s="31"/>
      <c r="B21677" s="31"/>
      <c r="C21677" s="31"/>
      <c r="D21677" s="31"/>
    </row>
    <row r="21678" spans="1:4" ht="15" x14ac:dyDescent="0.25">
      <c r="A21678" s="31"/>
      <c r="B21678" s="31"/>
      <c r="C21678" s="31"/>
      <c r="D21678" s="31"/>
    </row>
    <row r="21679" spans="1:4" ht="15" x14ac:dyDescent="0.25">
      <c r="A21679" s="31"/>
      <c r="B21679" s="31"/>
      <c r="C21679" s="31"/>
      <c r="D21679" s="31"/>
    </row>
    <row r="21680" spans="1:4" ht="15" x14ac:dyDescent="0.25">
      <c r="A21680" s="31"/>
      <c r="B21680" s="31"/>
      <c r="C21680" s="31"/>
      <c r="D21680" s="31"/>
    </row>
    <row r="21681" spans="1:4" ht="15" x14ac:dyDescent="0.25">
      <c r="A21681" s="31"/>
      <c r="B21681" s="31"/>
      <c r="C21681" s="31"/>
      <c r="D21681" s="31"/>
    </row>
    <row r="21682" spans="1:4" ht="15" x14ac:dyDescent="0.25">
      <c r="A21682" s="31"/>
      <c r="B21682" s="31"/>
      <c r="C21682" s="31"/>
      <c r="D21682" s="31"/>
    </row>
    <row r="21683" spans="1:4" ht="15" x14ac:dyDescent="0.25">
      <c r="A21683" s="31"/>
      <c r="B21683" s="31"/>
      <c r="C21683" s="31"/>
      <c r="D21683" s="31"/>
    </row>
    <row r="21684" spans="1:4" ht="15" x14ac:dyDescent="0.25">
      <c r="A21684" s="31"/>
      <c r="B21684" s="31"/>
      <c r="C21684" s="31"/>
      <c r="D21684" s="31"/>
    </row>
    <row r="21685" spans="1:4" ht="15" x14ac:dyDescent="0.25">
      <c r="A21685" s="31"/>
      <c r="B21685" s="31"/>
      <c r="C21685" s="31"/>
      <c r="D21685" s="31"/>
    </row>
    <row r="21686" spans="1:4" ht="15" x14ac:dyDescent="0.25">
      <c r="A21686" s="31"/>
      <c r="B21686" s="31"/>
      <c r="C21686" s="31"/>
      <c r="D21686" s="31"/>
    </row>
    <row r="21687" spans="1:4" ht="15" x14ac:dyDescent="0.25">
      <c r="A21687" s="31"/>
      <c r="B21687" s="31"/>
      <c r="C21687" s="31"/>
      <c r="D21687" s="31"/>
    </row>
    <row r="21688" spans="1:4" ht="15" x14ac:dyDescent="0.25">
      <c r="A21688" s="31"/>
      <c r="B21688" s="31"/>
      <c r="C21688" s="31"/>
      <c r="D21688" s="31"/>
    </row>
    <row r="21689" spans="1:4" ht="15" x14ac:dyDescent="0.25">
      <c r="A21689" s="31"/>
      <c r="B21689" s="31"/>
      <c r="C21689" s="31"/>
      <c r="D21689" s="31"/>
    </row>
    <row r="21690" spans="1:4" ht="15" x14ac:dyDescent="0.25">
      <c r="A21690" s="31"/>
      <c r="B21690" s="31"/>
      <c r="C21690" s="31"/>
      <c r="D21690" s="31"/>
    </row>
    <row r="21691" spans="1:4" ht="15" x14ac:dyDescent="0.25">
      <c r="A21691" s="31"/>
      <c r="B21691" s="31"/>
      <c r="C21691" s="31"/>
      <c r="D21691" s="31"/>
    </row>
  </sheetData>
  <phoneticPr fontId="4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9FD89-85A7-43CA-9B73-92C1D347EB74}">
  <dimension ref="B2:H9"/>
  <sheetViews>
    <sheetView showGridLines="0" tabSelected="1" workbookViewId="0"/>
  </sheetViews>
  <sheetFormatPr baseColWidth="10" defaultRowHeight="15" x14ac:dyDescent="0.25"/>
  <cols>
    <col min="1" max="1" width="2.7109375" customWidth="1"/>
    <col min="2" max="2" width="12.7109375" bestFit="1" customWidth="1"/>
    <col min="3" max="3" width="5.7109375" bestFit="1" customWidth="1"/>
    <col min="4" max="4" width="3.85546875" bestFit="1" customWidth="1"/>
    <col min="5" max="5" width="2.7109375" customWidth="1"/>
    <col min="6" max="6" width="25" bestFit="1" customWidth="1"/>
    <col min="7" max="7" width="5.28515625" bestFit="1" customWidth="1"/>
    <col min="8" max="8" width="16.28515625" bestFit="1" customWidth="1"/>
  </cols>
  <sheetData>
    <row r="2" spans="2:8" x14ac:dyDescent="0.25">
      <c r="B2" s="13" t="s">
        <v>608</v>
      </c>
      <c r="F2" s="13" t="s">
        <v>615</v>
      </c>
    </row>
    <row r="4" spans="2:8" x14ac:dyDescent="0.25">
      <c r="B4" s="6" t="s">
        <v>317</v>
      </c>
      <c r="C4" s="6" t="s">
        <v>318</v>
      </c>
      <c r="D4" s="6" t="s">
        <v>320</v>
      </c>
      <c r="F4" s="6" t="s">
        <v>317</v>
      </c>
      <c r="G4" s="6" t="s">
        <v>318</v>
      </c>
      <c r="H4" s="6" t="s">
        <v>609</v>
      </c>
    </row>
    <row r="5" spans="2:8" x14ac:dyDescent="0.25">
      <c r="B5" s="7">
        <v>0</v>
      </c>
      <c r="C5" s="7">
        <v>0.8</v>
      </c>
      <c r="D5" s="9" t="s">
        <v>259</v>
      </c>
      <c r="F5" s="15"/>
      <c r="G5" s="15"/>
      <c r="H5" s="16" t="s">
        <v>614</v>
      </c>
    </row>
    <row r="6" spans="2:8" x14ac:dyDescent="0.25">
      <c r="B6" s="7">
        <f>C5</f>
        <v>0.8</v>
      </c>
      <c r="C6" s="7">
        <v>0.95</v>
      </c>
      <c r="D6" s="9" t="s">
        <v>260</v>
      </c>
      <c r="F6" s="9">
        <v>0</v>
      </c>
      <c r="G6" s="9">
        <v>3</v>
      </c>
      <c r="H6" s="14" t="s">
        <v>610</v>
      </c>
    </row>
    <row r="7" spans="2:8" x14ac:dyDescent="0.25">
      <c r="B7" s="7">
        <f>C6</f>
        <v>0.95</v>
      </c>
      <c r="C7" s="8" t="s">
        <v>319</v>
      </c>
      <c r="D7" s="9" t="s">
        <v>261</v>
      </c>
      <c r="F7" s="9">
        <v>3</v>
      </c>
      <c r="G7" s="9">
        <v>6</v>
      </c>
      <c r="H7" s="14" t="s">
        <v>611</v>
      </c>
    </row>
    <row r="8" spans="2:8" x14ac:dyDescent="0.25">
      <c r="F8" s="9">
        <v>6</v>
      </c>
      <c r="G8" s="9">
        <v>12</v>
      </c>
      <c r="H8" s="14" t="s">
        <v>612</v>
      </c>
    </row>
    <row r="9" spans="2:8" x14ac:dyDescent="0.25">
      <c r="F9" s="9">
        <v>12</v>
      </c>
      <c r="G9" s="9" t="s">
        <v>319</v>
      </c>
      <c r="H9" s="14" t="s">
        <v>613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Dashboard</vt:lpstr>
      <vt:lpstr>ABC Ventas</vt:lpstr>
      <vt:lpstr>ABC Stock</vt:lpstr>
      <vt:lpstr>Pivots</vt:lpstr>
      <vt:lpstr>Base para dashboard</vt:lpstr>
      <vt:lpstr>Tabla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-</dc:creator>
  <cp:lastModifiedBy>Ramiro Roselli</cp:lastModifiedBy>
  <dcterms:created xsi:type="dcterms:W3CDTF">2020-04-19T19:24:52Z</dcterms:created>
  <dcterms:modified xsi:type="dcterms:W3CDTF">2025-03-12T20:38:32Z</dcterms:modified>
</cp:coreProperties>
</file>